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hillyard-my.sharepoint.com/personal/mpointek_hillyard_com/Documents/Desktop/Routing Analysis/"/>
    </mc:Choice>
  </mc:AlternateContent>
  <xr:revisionPtr revIDLastSave="407" documentId="8_{A03A3B41-5EEB-4798-BEA3-5A8FAAE6B523}" xr6:coauthVersionLast="47" xr6:coauthVersionMax="47" xr10:uidLastSave="{3730FA89-EB7E-4FBB-8663-ACC7976BCC62}"/>
  <bookViews>
    <workbookView xWindow="28680" yWindow="-120" windowWidth="29040" windowHeight="15840" firstSheet="31" activeTab="42" xr2:uid="{00000000-000D-0000-FFFF-FFFF00000000}"/>
  </bookViews>
  <sheets>
    <sheet name="Pivot - Average" sheetId="8" r:id="rId1"/>
    <sheet name="Pivot - Zones by Orders" sheetId="2" r:id="rId2"/>
    <sheet name="Route Information" sheetId="3" r:id="rId3"/>
    <sheet name="API" sheetId="4" state="hidden" r:id="rId4"/>
    <sheet name="Export" sheetId="1" r:id="rId5"/>
    <sheet name="Lookup" sheetId="5" r:id="rId6"/>
    <sheet name="Z Score by Cluster" sheetId="57" r:id="rId7"/>
    <sheet name="Zone Finder" sheetId="6" r:id="rId8"/>
    <sheet name="1430001" sheetId="9" r:id="rId9"/>
    <sheet name="1430002" sheetId="10" r:id="rId10"/>
    <sheet name="1430003" sheetId="11" r:id="rId11"/>
    <sheet name="1430004" sheetId="12" r:id="rId12"/>
    <sheet name="1430005" sheetId="13" r:id="rId13"/>
    <sheet name="1430006" sheetId="14" r:id="rId14"/>
    <sheet name="1430007" sheetId="15" r:id="rId15"/>
    <sheet name="1430008" sheetId="16" r:id="rId16"/>
    <sheet name="1430009" sheetId="17" r:id="rId17"/>
    <sheet name="1430010" sheetId="18" r:id="rId18"/>
    <sheet name="1430011" sheetId="19" r:id="rId19"/>
    <sheet name="1430012" sheetId="20" r:id="rId20"/>
    <sheet name="1430013" sheetId="21" r:id="rId21"/>
    <sheet name="1430014" sheetId="22" r:id="rId22"/>
    <sheet name="1430015" sheetId="23" r:id="rId23"/>
    <sheet name="1430016" sheetId="24" r:id="rId24"/>
    <sheet name="1430017" sheetId="25" r:id="rId25"/>
    <sheet name="1430018" sheetId="26" r:id="rId26"/>
    <sheet name="1430019" sheetId="27" r:id="rId27"/>
    <sheet name="1430020" sheetId="28" r:id="rId28"/>
    <sheet name="1430021" sheetId="29" r:id="rId29"/>
    <sheet name="1430022" sheetId="30" r:id="rId30"/>
    <sheet name="1430023" sheetId="31" r:id="rId31"/>
    <sheet name="1430024" sheetId="32" r:id="rId32"/>
    <sheet name="1430025" sheetId="33" r:id="rId33"/>
    <sheet name="1430026" sheetId="34" r:id="rId34"/>
    <sheet name="1430027" sheetId="35" r:id="rId35"/>
    <sheet name="1430028" sheetId="36" r:id="rId36"/>
    <sheet name="1430029" sheetId="37" r:id="rId37"/>
    <sheet name="1430030" sheetId="38" r:id="rId38"/>
    <sheet name="1430031" sheetId="39" r:id="rId39"/>
    <sheet name="1430032" sheetId="40" r:id="rId40"/>
    <sheet name="1430033" sheetId="41" r:id="rId41"/>
    <sheet name="1430034" sheetId="42" r:id="rId42"/>
    <sheet name="1430035" sheetId="43" r:id="rId43"/>
    <sheet name="1430036" sheetId="44" r:id="rId44"/>
    <sheet name="1430037" sheetId="45" r:id="rId45"/>
    <sheet name="1430038" sheetId="46" r:id="rId46"/>
    <sheet name="1430039" sheetId="47" r:id="rId47"/>
    <sheet name="1430040" sheetId="48" r:id="rId48"/>
    <sheet name="1430041" sheetId="49" r:id="rId49"/>
    <sheet name="1430044" sheetId="50" r:id="rId50"/>
    <sheet name="1430045" sheetId="51" r:id="rId51"/>
    <sheet name="1430046" sheetId="52" r:id="rId52"/>
    <sheet name="1430047" sheetId="53" r:id="rId53"/>
    <sheet name="1430048" sheetId="54" r:id="rId54"/>
    <sheet name="1430999" sheetId="55" r:id="rId55"/>
    <sheet name="1431999" sheetId="56" r:id="rId56"/>
  </sheets>
  <externalReferences>
    <externalReference r:id="rId57"/>
  </externalReferences>
  <definedNames>
    <definedName name="_xlnm._FilterDatabase" localSheetId="42" hidden="1">'1430035'!$A$1:$K$207</definedName>
    <definedName name="_xlnm._FilterDatabase" localSheetId="4" hidden="1">Export!$D$1:$AC$2737</definedName>
    <definedName name="_xlnm._FilterDatabase" localSheetId="2" hidden="1">'Route Information'!$A$1:$C$47</definedName>
    <definedName name="_xlcn.WorksheetConnection_ExportA1AC27371" hidden="1">Export!$A$1:$AC$2737</definedName>
  </definedNames>
  <calcPr calcId="191029"/>
  <pivotCaches>
    <pivotCache cacheId="3" r:id="rId58"/>
    <pivotCache cacheId="4" r:id="rId59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Export!$A$1:$AC$2737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92" i="6" l="1"/>
  <c r="I891" i="6"/>
  <c r="I890" i="6"/>
  <c r="I889" i="6"/>
  <c r="I888" i="6"/>
  <c r="I887" i="6"/>
  <c r="I886" i="6"/>
  <c r="I885" i="6"/>
  <c r="I884" i="6"/>
  <c r="I883" i="6"/>
  <c r="I882" i="6"/>
  <c r="I881" i="6"/>
  <c r="I880" i="6"/>
  <c r="I879" i="6"/>
  <c r="I878" i="6"/>
  <c r="I877" i="6"/>
  <c r="I876" i="6"/>
  <c r="I875" i="6"/>
  <c r="I874" i="6"/>
  <c r="I873" i="6"/>
  <c r="I872" i="6"/>
  <c r="I871" i="6"/>
  <c r="I870" i="6"/>
  <c r="I869" i="6"/>
  <c r="I868" i="6"/>
  <c r="I867" i="6"/>
  <c r="I866" i="6"/>
  <c r="I865" i="6"/>
  <c r="I864" i="6"/>
  <c r="I863" i="6"/>
  <c r="I862" i="6"/>
  <c r="I861" i="6"/>
  <c r="I860" i="6"/>
  <c r="I859" i="6"/>
  <c r="I858" i="6"/>
  <c r="I857" i="6"/>
  <c r="I856" i="6"/>
  <c r="I855" i="6"/>
  <c r="I854" i="6"/>
  <c r="I853" i="6"/>
  <c r="I852" i="6"/>
  <c r="I851" i="6"/>
  <c r="I850" i="6"/>
  <c r="I849" i="6"/>
  <c r="I848" i="6"/>
  <c r="I847" i="6"/>
  <c r="I846" i="6"/>
  <c r="I845" i="6"/>
  <c r="I844" i="6"/>
  <c r="I843" i="6"/>
  <c r="I842" i="6"/>
  <c r="I841" i="6"/>
  <c r="I840" i="6"/>
  <c r="I839" i="6"/>
  <c r="I838" i="6"/>
  <c r="I837" i="6"/>
  <c r="I836" i="6"/>
  <c r="I835" i="6"/>
  <c r="I834" i="6"/>
  <c r="I833" i="6"/>
  <c r="I832" i="6"/>
  <c r="I831" i="6"/>
  <c r="I830" i="6"/>
  <c r="I829" i="6"/>
  <c r="I828" i="6"/>
  <c r="I827" i="6"/>
  <c r="I826" i="6"/>
  <c r="I825" i="6"/>
  <c r="I824" i="6"/>
  <c r="I823" i="6"/>
  <c r="I822" i="6"/>
  <c r="I821" i="6"/>
  <c r="I820" i="6"/>
  <c r="I819" i="6"/>
  <c r="I818" i="6"/>
  <c r="I817" i="6"/>
  <c r="I816" i="6"/>
  <c r="I815" i="6"/>
  <c r="I814" i="6"/>
  <c r="I813" i="6"/>
  <c r="I812" i="6"/>
  <c r="I811" i="6"/>
  <c r="I810" i="6"/>
  <c r="I809" i="6"/>
  <c r="I808" i="6"/>
  <c r="I807" i="6"/>
  <c r="I806" i="6"/>
  <c r="I805" i="6"/>
  <c r="I804" i="6"/>
  <c r="I803" i="6"/>
  <c r="I802" i="6"/>
  <c r="I801" i="6"/>
  <c r="I800" i="6"/>
  <c r="I799" i="6"/>
  <c r="I798" i="6"/>
  <c r="I797" i="6"/>
  <c r="I796" i="6"/>
  <c r="I795" i="6"/>
  <c r="I794" i="6"/>
  <c r="I793" i="6"/>
  <c r="I792" i="6"/>
  <c r="I791" i="6"/>
  <c r="I790" i="6"/>
  <c r="I789" i="6"/>
  <c r="I788" i="6"/>
  <c r="I787" i="6"/>
  <c r="I786" i="6"/>
  <c r="I785" i="6"/>
  <c r="I784" i="6"/>
  <c r="I783" i="6"/>
  <c r="I782" i="6"/>
  <c r="I781" i="6"/>
  <c r="I780" i="6"/>
  <c r="I779" i="6"/>
  <c r="I778" i="6"/>
  <c r="I777" i="6"/>
  <c r="I776" i="6"/>
  <c r="I775" i="6"/>
  <c r="I774" i="6"/>
  <c r="I773" i="6"/>
  <c r="I772" i="6"/>
  <c r="I771" i="6"/>
  <c r="I770" i="6"/>
  <c r="I769" i="6"/>
  <c r="I768" i="6"/>
  <c r="I767" i="6"/>
  <c r="I766" i="6"/>
  <c r="I765" i="6"/>
  <c r="I764" i="6"/>
  <c r="I763" i="6"/>
  <c r="I762" i="6"/>
  <c r="I761" i="6"/>
  <c r="I760" i="6"/>
  <c r="I759" i="6"/>
  <c r="I758" i="6"/>
  <c r="I757" i="6"/>
  <c r="I756" i="6"/>
  <c r="I755" i="6"/>
  <c r="I754" i="6"/>
  <c r="I753" i="6"/>
  <c r="I752" i="6"/>
  <c r="I751" i="6"/>
  <c r="I750" i="6"/>
  <c r="I749" i="6"/>
  <c r="I748" i="6"/>
  <c r="I747" i="6"/>
  <c r="I746" i="6"/>
  <c r="I745" i="6"/>
  <c r="I744" i="6"/>
  <c r="I743" i="6"/>
  <c r="I742" i="6"/>
  <c r="I741" i="6"/>
  <c r="I740" i="6"/>
  <c r="I739" i="6"/>
  <c r="I738" i="6"/>
  <c r="I737" i="6"/>
  <c r="I736" i="6"/>
  <c r="I735" i="6"/>
  <c r="I734" i="6"/>
  <c r="I733" i="6"/>
  <c r="I732" i="6"/>
  <c r="I731" i="6"/>
  <c r="I730" i="6"/>
  <c r="I729" i="6"/>
  <c r="I728" i="6"/>
  <c r="I727" i="6"/>
  <c r="I726" i="6"/>
  <c r="I725" i="6"/>
  <c r="I724" i="6"/>
  <c r="I723" i="6"/>
  <c r="I722" i="6"/>
  <c r="I721" i="6"/>
  <c r="I720" i="6"/>
  <c r="I719" i="6"/>
  <c r="I718" i="6"/>
  <c r="I717" i="6"/>
  <c r="I716" i="6"/>
  <c r="I715" i="6"/>
  <c r="I714" i="6"/>
  <c r="I713" i="6"/>
  <c r="I712" i="6"/>
  <c r="I711" i="6"/>
  <c r="I710" i="6"/>
  <c r="I709" i="6"/>
  <c r="I708" i="6"/>
  <c r="I707" i="6"/>
  <c r="I706" i="6"/>
  <c r="I705" i="6"/>
  <c r="I704" i="6"/>
  <c r="I703" i="6"/>
  <c r="I702" i="6"/>
  <c r="I701" i="6"/>
  <c r="I700" i="6"/>
  <c r="I699" i="6"/>
  <c r="I698" i="6"/>
  <c r="I697" i="6"/>
  <c r="I696" i="6"/>
  <c r="I695" i="6"/>
  <c r="I694" i="6"/>
  <c r="I693" i="6"/>
  <c r="I692" i="6"/>
  <c r="I691" i="6"/>
  <c r="I690" i="6"/>
  <c r="I689" i="6"/>
  <c r="I688" i="6"/>
  <c r="I687" i="6"/>
  <c r="I686" i="6"/>
  <c r="I685" i="6"/>
  <c r="I684" i="6"/>
  <c r="I683" i="6"/>
  <c r="I682" i="6"/>
  <c r="I681" i="6"/>
  <c r="I680" i="6"/>
  <c r="I679" i="6"/>
  <c r="I678" i="6"/>
  <c r="I677" i="6"/>
  <c r="I676" i="6"/>
  <c r="I675" i="6"/>
  <c r="I674" i="6"/>
  <c r="I673" i="6"/>
  <c r="I672" i="6"/>
  <c r="I671" i="6"/>
  <c r="I670" i="6"/>
  <c r="I669" i="6"/>
  <c r="I668" i="6"/>
  <c r="I667" i="6"/>
  <c r="I666" i="6"/>
  <c r="I665" i="6"/>
  <c r="I664" i="6"/>
  <c r="I663" i="6"/>
  <c r="I662" i="6"/>
  <c r="I661" i="6"/>
  <c r="I660" i="6"/>
  <c r="I659" i="6"/>
  <c r="I658" i="6"/>
  <c r="I657" i="6"/>
  <c r="I656" i="6"/>
  <c r="I655" i="6"/>
  <c r="I654" i="6"/>
  <c r="I653" i="6"/>
  <c r="I652" i="6"/>
  <c r="I651" i="6"/>
  <c r="I650" i="6"/>
  <c r="I649" i="6"/>
  <c r="I648" i="6"/>
  <c r="I647" i="6"/>
  <c r="I646" i="6"/>
  <c r="I645" i="6"/>
  <c r="I644" i="6"/>
  <c r="I643" i="6"/>
  <c r="I642" i="6"/>
  <c r="I641" i="6"/>
  <c r="I640" i="6"/>
  <c r="I639" i="6"/>
  <c r="I638" i="6"/>
  <c r="I637" i="6"/>
  <c r="I636" i="6"/>
  <c r="I635" i="6"/>
  <c r="I634" i="6"/>
  <c r="I633" i="6"/>
  <c r="I632" i="6"/>
  <c r="I631" i="6"/>
  <c r="I630" i="6"/>
  <c r="I629" i="6"/>
  <c r="I628" i="6"/>
  <c r="I627" i="6"/>
  <c r="I626" i="6"/>
  <c r="I625" i="6"/>
  <c r="I624" i="6"/>
  <c r="I623" i="6"/>
  <c r="I622" i="6"/>
  <c r="I621" i="6"/>
  <c r="I620" i="6"/>
  <c r="I619" i="6"/>
  <c r="I618" i="6"/>
  <c r="I617" i="6"/>
  <c r="I616" i="6"/>
  <c r="I615" i="6"/>
  <c r="I614" i="6"/>
  <c r="I613" i="6"/>
  <c r="I612" i="6"/>
  <c r="I611" i="6"/>
  <c r="I610" i="6"/>
  <c r="I609" i="6"/>
  <c r="I608" i="6"/>
  <c r="I607" i="6"/>
  <c r="I606" i="6"/>
  <c r="I605" i="6"/>
  <c r="I604" i="6"/>
  <c r="I603" i="6"/>
  <c r="I602" i="6"/>
  <c r="I601" i="6"/>
  <c r="I600" i="6"/>
  <c r="I599" i="6"/>
  <c r="I598" i="6"/>
  <c r="I597" i="6"/>
  <c r="I596" i="6"/>
  <c r="I595" i="6"/>
  <c r="I594" i="6"/>
  <c r="I593" i="6"/>
  <c r="I592" i="6"/>
  <c r="I591" i="6"/>
  <c r="I590" i="6"/>
  <c r="I589" i="6"/>
  <c r="I588" i="6"/>
  <c r="I587" i="6"/>
  <c r="I586" i="6"/>
  <c r="I585" i="6"/>
  <c r="I584" i="6"/>
  <c r="I583" i="6"/>
  <c r="I582" i="6"/>
  <c r="I581" i="6"/>
  <c r="I580" i="6"/>
  <c r="I579" i="6"/>
  <c r="I578" i="6"/>
  <c r="I577" i="6"/>
  <c r="I576" i="6"/>
  <c r="I575" i="6"/>
  <c r="I574" i="6"/>
  <c r="I573" i="6"/>
  <c r="I572" i="6"/>
  <c r="I571" i="6"/>
  <c r="I570" i="6"/>
  <c r="I569" i="6"/>
  <c r="I568" i="6"/>
  <c r="I567" i="6"/>
  <c r="I566" i="6"/>
  <c r="I565" i="6"/>
  <c r="I564" i="6"/>
  <c r="I563" i="6"/>
  <c r="I562" i="6"/>
  <c r="I561" i="6"/>
  <c r="I560" i="6"/>
  <c r="I559" i="6"/>
  <c r="I558" i="6"/>
  <c r="I557" i="6"/>
  <c r="I556" i="6"/>
  <c r="I555" i="6"/>
  <c r="I554" i="6"/>
  <c r="I553" i="6"/>
  <c r="I552" i="6"/>
  <c r="I551" i="6"/>
  <c r="I550" i="6"/>
  <c r="I549" i="6"/>
  <c r="I548" i="6"/>
  <c r="I547" i="6"/>
  <c r="I546" i="6"/>
  <c r="I545" i="6"/>
  <c r="I544" i="6"/>
  <c r="I543" i="6"/>
  <c r="I542" i="6"/>
  <c r="I541" i="6"/>
  <c r="I540" i="6"/>
  <c r="I539" i="6"/>
  <c r="I538" i="6"/>
  <c r="I537" i="6"/>
  <c r="I536" i="6"/>
  <c r="I535" i="6"/>
  <c r="I534" i="6"/>
  <c r="I533" i="6"/>
  <c r="I532" i="6"/>
  <c r="I531" i="6"/>
  <c r="I530" i="6"/>
  <c r="I529" i="6"/>
  <c r="I528" i="6"/>
  <c r="I527" i="6"/>
  <c r="I526" i="6"/>
  <c r="I525" i="6"/>
  <c r="I524" i="6"/>
  <c r="I523" i="6"/>
  <c r="I522" i="6"/>
  <c r="I521" i="6"/>
  <c r="I520" i="6"/>
  <c r="I519" i="6"/>
  <c r="I518" i="6"/>
  <c r="I517" i="6"/>
  <c r="I516" i="6"/>
  <c r="I515" i="6"/>
  <c r="I514" i="6"/>
  <c r="I513" i="6"/>
  <c r="I512" i="6"/>
  <c r="I511" i="6"/>
  <c r="I510" i="6"/>
  <c r="I509" i="6"/>
  <c r="I508" i="6"/>
  <c r="I507" i="6"/>
  <c r="I506" i="6"/>
  <c r="I505" i="6"/>
  <c r="I504" i="6"/>
  <c r="I503" i="6"/>
  <c r="I502" i="6"/>
  <c r="I501" i="6"/>
  <c r="I500" i="6"/>
  <c r="I499" i="6"/>
  <c r="I498" i="6"/>
  <c r="I497" i="6"/>
  <c r="I496" i="6"/>
  <c r="I495" i="6"/>
  <c r="I494" i="6"/>
  <c r="I493" i="6"/>
  <c r="I492" i="6"/>
  <c r="I491" i="6"/>
  <c r="I490" i="6"/>
  <c r="I489" i="6"/>
  <c r="I488" i="6"/>
  <c r="I487" i="6"/>
  <c r="I486" i="6"/>
  <c r="I485" i="6"/>
  <c r="I484" i="6"/>
  <c r="I483" i="6"/>
  <c r="I482" i="6"/>
  <c r="I481" i="6"/>
  <c r="I480" i="6"/>
  <c r="I479" i="6"/>
  <c r="I478" i="6"/>
  <c r="I477" i="6"/>
  <c r="I476" i="6"/>
  <c r="I475" i="6"/>
  <c r="I474" i="6"/>
  <c r="I473" i="6"/>
  <c r="I472" i="6"/>
  <c r="I471" i="6"/>
  <c r="I470" i="6"/>
  <c r="I469" i="6"/>
  <c r="I468" i="6"/>
  <c r="I467" i="6"/>
  <c r="I466" i="6"/>
  <c r="I465" i="6"/>
  <c r="I464" i="6"/>
  <c r="I463" i="6"/>
  <c r="I462" i="6"/>
  <c r="I461" i="6"/>
  <c r="I460" i="6"/>
  <c r="I459" i="6"/>
  <c r="I458" i="6"/>
  <c r="I457" i="6"/>
  <c r="I456" i="6"/>
  <c r="I455" i="6"/>
  <c r="I454" i="6"/>
  <c r="I453" i="6"/>
  <c r="I452" i="6"/>
  <c r="I451" i="6"/>
  <c r="I450" i="6"/>
  <c r="I449" i="6"/>
  <c r="I448" i="6"/>
  <c r="I447" i="6"/>
  <c r="I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418" i="6"/>
  <c r="I417" i="6"/>
  <c r="I416" i="6"/>
  <c r="I415" i="6"/>
  <c r="I414" i="6"/>
  <c r="I413" i="6"/>
  <c r="I412" i="6"/>
  <c r="I411" i="6"/>
  <c r="I410" i="6"/>
  <c r="I409" i="6"/>
  <c r="I408" i="6"/>
  <c r="I407" i="6"/>
  <c r="I406" i="6"/>
  <c r="I405" i="6"/>
  <c r="I404" i="6"/>
  <c r="I403" i="6"/>
  <c r="I402" i="6"/>
  <c r="I401" i="6"/>
  <c r="I400" i="6"/>
  <c r="I399" i="6"/>
  <c r="I398" i="6"/>
  <c r="I397" i="6"/>
  <c r="I396" i="6"/>
  <c r="I395" i="6"/>
  <c r="I394" i="6"/>
  <c r="I393" i="6"/>
  <c r="I392" i="6"/>
  <c r="I391" i="6"/>
  <c r="I390" i="6"/>
  <c r="I389" i="6"/>
  <c r="I388" i="6"/>
  <c r="I387" i="6"/>
  <c r="I386" i="6"/>
  <c r="I385" i="6"/>
  <c r="I384" i="6"/>
  <c r="I383" i="6"/>
  <c r="I382" i="6"/>
  <c r="I381" i="6"/>
  <c r="I380" i="6"/>
  <c r="I379" i="6"/>
  <c r="I378" i="6"/>
  <c r="I377" i="6"/>
  <c r="I376" i="6"/>
  <c r="I375" i="6"/>
  <c r="I374" i="6"/>
  <c r="I373" i="6"/>
  <c r="I372" i="6"/>
  <c r="I371" i="6"/>
  <c r="I370" i="6"/>
  <c r="I369" i="6"/>
  <c r="I368" i="6"/>
  <c r="I367" i="6"/>
  <c r="I366" i="6"/>
  <c r="I365" i="6"/>
  <c r="I364" i="6"/>
  <c r="I363" i="6"/>
  <c r="I362" i="6"/>
  <c r="I361" i="6"/>
  <c r="I360" i="6"/>
  <c r="I359" i="6"/>
  <c r="I358" i="6"/>
  <c r="I357" i="6"/>
  <c r="I356" i="6"/>
  <c r="I355" i="6"/>
  <c r="I354" i="6"/>
  <c r="I353" i="6"/>
  <c r="I352" i="6"/>
  <c r="I351" i="6"/>
  <c r="I350" i="6"/>
  <c r="I349" i="6"/>
  <c r="I348" i="6"/>
  <c r="I347" i="6"/>
  <c r="I346" i="6"/>
  <c r="I345" i="6"/>
  <c r="I344" i="6"/>
  <c r="I343" i="6"/>
  <c r="I342" i="6"/>
  <c r="I341" i="6"/>
  <c r="I340" i="6"/>
  <c r="I339" i="6"/>
  <c r="I338" i="6"/>
  <c r="I337" i="6"/>
  <c r="I336" i="6"/>
  <c r="I335" i="6"/>
  <c r="I334" i="6"/>
  <c r="I333" i="6"/>
  <c r="I332" i="6"/>
  <c r="I331" i="6"/>
  <c r="I330" i="6"/>
  <c r="I329" i="6"/>
  <c r="I328" i="6"/>
  <c r="I327" i="6"/>
  <c r="I326" i="6"/>
  <c r="I325" i="6"/>
  <c r="I324" i="6"/>
  <c r="I323" i="6"/>
  <c r="I322" i="6"/>
  <c r="I321" i="6"/>
  <c r="I320" i="6"/>
  <c r="I319" i="6"/>
  <c r="I318" i="6"/>
  <c r="I317" i="6"/>
  <c r="I316" i="6"/>
  <c r="I315" i="6"/>
  <c r="I314" i="6"/>
  <c r="I313" i="6"/>
  <c r="I312" i="6"/>
  <c r="I311" i="6"/>
  <c r="I310" i="6"/>
  <c r="I309" i="6"/>
  <c r="I308" i="6"/>
  <c r="I307" i="6"/>
  <c r="I306" i="6"/>
  <c r="I305" i="6"/>
  <c r="I304" i="6"/>
  <c r="I303" i="6"/>
  <c r="I302" i="6"/>
  <c r="I301" i="6"/>
  <c r="I300" i="6"/>
  <c r="I299" i="6"/>
  <c r="I298" i="6"/>
  <c r="I297" i="6"/>
  <c r="I296" i="6"/>
  <c r="I295" i="6"/>
  <c r="I294" i="6"/>
  <c r="I293" i="6"/>
  <c r="I292" i="6"/>
  <c r="I291" i="6"/>
  <c r="I290" i="6"/>
  <c r="I289" i="6"/>
  <c r="I288" i="6"/>
  <c r="I287" i="6"/>
  <c r="I286" i="6"/>
  <c r="I285" i="6"/>
  <c r="I284" i="6"/>
  <c r="I283" i="6"/>
  <c r="I282" i="6"/>
  <c r="I281" i="6"/>
  <c r="I280" i="6"/>
  <c r="I279" i="6"/>
  <c r="I278" i="6"/>
  <c r="I277" i="6"/>
  <c r="I276" i="6"/>
  <c r="I275" i="6"/>
  <c r="I274" i="6"/>
  <c r="I273" i="6"/>
  <c r="I272" i="6"/>
  <c r="I271" i="6"/>
  <c r="I270" i="6"/>
  <c r="I269" i="6"/>
  <c r="I268" i="6"/>
  <c r="I267" i="6"/>
  <c r="I266" i="6"/>
  <c r="I265" i="6"/>
  <c r="I264" i="6"/>
  <c r="I263" i="6"/>
  <c r="I262" i="6"/>
  <c r="I261" i="6"/>
  <c r="I260" i="6"/>
  <c r="I259" i="6"/>
  <c r="I258" i="6"/>
  <c r="I257" i="6"/>
  <c r="I256" i="6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B2" i="57"/>
  <c r="B3" i="57"/>
  <c r="C3" i="57"/>
  <c r="D3" i="57" a="1"/>
  <c r="D3" i="57" s="1"/>
  <c r="E3" i="57" a="1"/>
  <c r="E3" i="57" s="1"/>
  <c r="B4" i="57"/>
  <c r="C4" i="57"/>
  <c r="D4" i="57" a="1"/>
  <c r="D4" i="57" s="1"/>
  <c r="E4" i="57" a="1"/>
  <c r="E4" i="57" s="1"/>
  <c r="B5" i="57"/>
  <c r="C5" i="57"/>
  <c r="D5" i="57" a="1"/>
  <c r="D5" i="57" s="1"/>
  <c r="E5" i="57" a="1"/>
  <c r="E5" i="57" s="1"/>
  <c r="B6" i="57"/>
  <c r="C6" i="57"/>
  <c r="D6" i="57" a="1"/>
  <c r="D6" i="57" s="1"/>
  <c r="E6" i="57" a="1"/>
  <c r="E6" i="57" s="1"/>
  <c r="B7" i="57"/>
  <c r="C7" i="57"/>
  <c r="D7" i="57" a="1"/>
  <c r="D7" i="57" s="1"/>
  <c r="E7" i="57" a="1"/>
  <c r="E7" i="57" s="1"/>
  <c r="B8" i="57"/>
  <c r="C8" i="57"/>
  <c r="D8" i="57" a="1"/>
  <c r="D8" i="57" s="1"/>
  <c r="E8" i="57" a="1"/>
  <c r="E8" i="57" s="1"/>
  <c r="B9" i="57"/>
  <c r="C9" i="57"/>
  <c r="D9" i="57" a="1"/>
  <c r="D9" i="57" s="1"/>
  <c r="E9" i="57" a="1"/>
  <c r="E9" i="57" s="1"/>
  <c r="B10" i="57"/>
  <c r="C10" i="57"/>
  <c r="D10" i="57" a="1"/>
  <c r="D10" i="57" s="1"/>
  <c r="E10" i="57" a="1"/>
  <c r="E10" i="57" s="1"/>
  <c r="B11" i="57"/>
  <c r="C11" i="57"/>
  <c r="D11" i="57" a="1"/>
  <c r="D11" i="57" s="1"/>
  <c r="E11" i="57" a="1"/>
  <c r="E11" i="57" s="1"/>
  <c r="B12" i="57"/>
  <c r="C12" i="57"/>
  <c r="D12" i="57" a="1"/>
  <c r="D12" i="57" s="1"/>
  <c r="E12" i="57" a="1"/>
  <c r="E12" i="57" s="1"/>
  <c r="B13" i="57"/>
  <c r="C13" i="57"/>
  <c r="D13" i="57" a="1"/>
  <c r="D13" i="57" s="1"/>
  <c r="E13" i="57" a="1"/>
  <c r="E13" i="57" s="1"/>
  <c r="B14" i="57"/>
  <c r="C14" i="57"/>
  <c r="D14" i="57" a="1"/>
  <c r="D14" i="57" s="1"/>
  <c r="E14" i="57" a="1"/>
  <c r="E14" i="57" s="1"/>
  <c r="B15" i="57"/>
  <c r="C15" i="57"/>
  <c r="D15" i="57" a="1"/>
  <c r="D15" i="57" s="1"/>
  <c r="E15" i="57" a="1"/>
  <c r="E15" i="57" s="1"/>
  <c r="B16" i="57"/>
  <c r="C16" i="57"/>
  <c r="D16" i="57" a="1"/>
  <c r="D16" i="57" s="1"/>
  <c r="E16" i="57" a="1"/>
  <c r="E16" i="57" s="1"/>
  <c r="B17" i="57"/>
  <c r="C17" i="57"/>
  <c r="D17" i="57" a="1"/>
  <c r="D17" i="57" s="1"/>
  <c r="E17" i="57" a="1"/>
  <c r="E17" i="57" s="1"/>
  <c r="B18" i="57"/>
  <c r="C18" i="57"/>
  <c r="D18" i="57" a="1"/>
  <c r="D18" i="57" s="1"/>
  <c r="E18" i="57" a="1"/>
  <c r="E18" i="57" s="1"/>
  <c r="B19" i="57"/>
  <c r="C19" i="57"/>
  <c r="D19" i="57" a="1"/>
  <c r="D19" i="57" s="1"/>
  <c r="E19" i="57" a="1"/>
  <c r="E19" i="57" s="1"/>
  <c r="B20" i="57"/>
  <c r="C20" i="57"/>
  <c r="D20" i="57" a="1"/>
  <c r="D20" i="57" s="1"/>
  <c r="E20" i="57" a="1"/>
  <c r="E20" i="57" s="1"/>
  <c r="B21" i="57"/>
  <c r="C21" i="57"/>
  <c r="D21" i="57" a="1"/>
  <c r="D21" i="57" s="1"/>
  <c r="E21" i="57" a="1"/>
  <c r="E21" i="57" s="1"/>
  <c r="B22" i="57"/>
  <c r="C22" i="57"/>
  <c r="D22" i="57" a="1"/>
  <c r="D22" i="57" s="1"/>
  <c r="E22" i="57" a="1"/>
  <c r="E22" i="57" s="1"/>
  <c r="B23" i="57"/>
  <c r="C23" i="57"/>
  <c r="D23" i="57" a="1"/>
  <c r="D23" i="57" s="1"/>
  <c r="E23" i="57" a="1"/>
  <c r="E23" i="57" s="1"/>
  <c r="B24" i="57"/>
  <c r="C24" i="57"/>
  <c r="D24" i="57" a="1"/>
  <c r="D24" i="57" s="1"/>
  <c r="E24" i="57" a="1"/>
  <c r="E24" i="57" s="1"/>
  <c r="B25" i="57"/>
  <c r="C25" i="57"/>
  <c r="D25" i="57" a="1"/>
  <c r="D25" i="57" s="1"/>
  <c r="E25" i="57" a="1"/>
  <c r="E25" i="57" s="1"/>
  <c r="B26" i="57"/>
  <c r="C26" i="57"/>
  <c r="D26" i="57" a="1"/>
  <c r="D26" i="57" s="1"/>
  <c r="E26" i="57" a="1"/>
  <c r="E26" i="57" s="1"/>
  <c r="B27" i="57"/>
  <c r="C27" i="57"/>
  <c r="D27" i="57" a="1"/>
  <c r="D27" i="57" s="1"/>
  <c r="E27" i="57" a="1"/>
  <c r="E27" i="57" s="1"/>
  <c r="B28" i="57"/>
  <c r="C28" i="57"/>
  <c r="D28" i="57" a="1"/>
  <c r="D28" i="57" s="1"/>
  <c r="E28" i="57" a="1"/>
  <c r="E28" i="57" s="1"/>
  <c r="B29" i="57"/>
  <c r="C29" i="57"/>
  <c r="D29" i="57" a="1"/>
  <c r="D29" i="57" s="1"/>
  <c r="E29" i="57" a="1"/>
  <c r="E29" i="57" s="1"/>
  <c r="B30" i="57"/>
  <c r="C30" i="57"/>
  <c r="D30" i="57" a="1"/>
  <c r="D30" i="57" s="1"/>
  <c r="E30" i="57" a="1"/>
  <c r="E30" i="57" s="1"/>
  <c r="B31" i="57"/>
  <c r="C31" i="57"/>
  <c r="D31" i="57" a="1"/>
  <c r="D31" i="57" s="1"/>
  <c r="E31" i="57" a="1"/>
  <c r="E31" i="57" s="1"/>
  <c r="B32" i="57"/>
  <c r="C32" i="57"/>
  <c r="D32" i="57" a="1"/>
  <c r="D32" i="57" s="1"/>
  <c r="E32" i="57" a="1"/>
  <c r="E32" i="57" s="1"/>
  <c r="B33" i="57"/>
  <c r="C33" i="57"/>
  <c r="D33" i="57" a="1"/>
  <c r="D33" i="57" s="1"/>
  <c r="E33" i="57" a="1"/>
  <c r="E33" i="57" s="1"/>
  <c r="B34" i="57"/>
  <c r="C34" i="57"/>
  <c r="D34" i="57" a="1"/>
  <c r="D34" i="57" s="1"/>
  <c r="E34" i="57" a="1"/>
  <c r="E34" i="57" s="1"/>
  <c r="B35" i="57"/>
  <c r="C35" i="57"/>
  <c r="D35" i="57" a="1"/>
  <c r="D35" i="57" s="1"/>
  <c r="E35" i="57" a="1"/>
  <c r="E35" i="57" s="1"/>
  <c r="B36" i="57"/>
  <c r="C36" i="57"/>
  <c r="D36" i="57" a="1"/>
  <c r="D36" i="57" s="1"/>
  <c r="E36" i="57" a="1"/>
  <c r="E36" i="57" s="1"/>
  <c r="B37" i="57"/>
  <c r="C37" i="57"/>
  <c r="D37" i="57" a="1"/>
  <c r="D37" i="57" s="1"/>
  <c r="E37" i="57" a="1"/>
  <c r="E37" i="57" s="1"/>
  <c r="B38" i="57"/>
  <c r="C38" i="57"/>
  <c r="D38" i="57" a="1"/>
  <c r="D38" i="57" s="1"/>
  <c r="E38" i="57" a="1"/>
  <c r="E38" i="57" s="1"/>
  <c r="B39" i="57"/>
  <c r="C39" i="57"/>
  <c r="D39" i="57" a="1"/>
  <c r="D39" i="57" s="1"/>
  <c r="E39" i="57" a="1"/>
  <c r="E39" i="57" s="1"/>
  <c r="B40" i="57"/>
  <c r="C40" i="57"/>
  <c r="D40" i="57" a="1"/>
  <c r="D40" i="57" s="1"/>
  <c r="E40" i="57" a="1"/>
  <c r="E40" i="57" s="1"/>
  <c r="B41" i="57"/>
  <c r="C41" i="57"/>
  <c r="D41" i="57" a="1"/>
  <c r="D41" i="57" s="1"/>
  <c r="E41" i="57" a="1"/>
  <c r="E41" i="57" s="1"/>
  <c r="B42" i="57"/>
  <c r="C42" i="57"/>
  <c r="D42" i="57" a="1"/>
  <c r="D42" i="57" s="1"/>
  <c r="E42" i="57" a="1"/>
  <c r="E42" i="57" s="1"/>
  <c r="B43" i="57"/>
  <c r="C43" i="57"/>
  <c r="D43" i="57" a="1"/>
  <c r="D43" i="57" s="1"/>
  <c r="E43" i="57" a="1"/>
  <c r="E43" i="57" s="1"/>
  <c r="B44" i="57"/>
  <c r="C44" i="57"/>
  <c r="D44" i="57" a="1"/>
  <c r="D44" i="57" s="1"/>
  <c r="E44" i="57" a="1"/>
  <c r="E44" i="57" s="1"/>
  <c r="B45" i="57"/>
  <c r="C45" i="57"/>
  <c r="D45" i="57" a="1"/>
  <c r="D45" i="57" s="1"/>
  <c r="E45" i="57" a="1"/>
  <c r="E45" i="57" s="1"/>
  <c r="B46" i="57"/>
  <c r="C46" i="57"/>
  <c r="D46" i="57" a="1"/>
  <c r="D46" i="57" s="1"/>
  <c r="E46" i="57" a="1"/>
  <c r="E46" i="57" s="1"/>
  <c r="B47" i="57"/>
  <c r="C47" i="57"/>
  <c r="D47" i="57" a="1"/>
  <c r="D47" i="57" s="1"/>
  <c r="E47" i="57" a="1"/>
  <c r="E47" i="57" s="1"/>
  <c r="E2" i="57" a="1"/>
  <c r="E2" i="57" s="1"/>
  <c r="D2" i="57" a="1"/>
  <c r="D2" i="57" s="1"/>
  <c r="C2" i="57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2" i="3"/>
  <c r="K18" i="9"/>
  <c r="N6" i="9"/>
  <c r="AD2" i="1"/>
  <c r="AD3" i="1"/>
  <c r="AD4" i="1"/>
  <c r="AD5" i="1"/>
  <c r="AD6" i="1"/>
  <c r="AD7" i="1"/>
  <c r="AE2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N6" i="53"/>
  <c r="N6" i="11"/>
  <c r="J109" i="11" s="1"/>
  <c r="N2" i="11"/>
  <c r="O6" i="12"/>
  <c r="N6" i="12"/>
  <c r="O2" i="12"/>
  <c r="N2" i="12"/>
  <c r="O5" i="10"/>
  <c r="N5" i="10"/>
  <c r="N4" i="10"/>
  <c r="O4" i="10"/>
  <c r="O3" i="10"/>
  <c r="N3" i="10"/>
  <c r="O2" i="10"/>
  <c r="N2" i="10"/>
  <c r="N2" i="9"/>
  <c r="K90" i="11"/>
  <c r="K91" i="11"/>
  <c r="K92" i="11"/>
  <c r="K93" i="11"/>
  <c r="J94" i="11"/>
  <c r="K94" i="11"/>
  <c r="J95" i="11"/>
  <c r="K95" i="11"/>
  <c r="K96" i="11"/>
  <c r="K97" i="11"/>
  <c r="K98" i="11"/>
  <c r="K99" i="11"/>
  <c r="J100" i="11"/>
  <c r="K100" i="11"/>
  <c r="J101" i="11"/>
  <c r="K101" i="11"/>
  <c r="K102" i="11"/>
  <c r="K103" i="11"/>
  <c r="K104" i="11"/>
  <c r="K105" i="11"/>
  <c r="K106" i="11"/>
  <c r="J107" i="11"/>
  <c r="K107" i="11"/>
  <c r="K108" i="11"/>
  <c r="K109" i="11"/>
  <c r="K110" i="11"/>
  <c r="K111" i="11"/>
  <c r="K112" i="11"/>
  <c r="J113" i="11"/>
  <c r="K113" i="11"/>
  <c r="K114" i="11"/>
  <c r="J115" i="11"/>
  <c r="K115" i="11"/>
  <c r="K116" i="11"/>
  <c r="K117" i="11"/>
  <c r="K118" i="11"/>
  <c r="K119" i="11"/>
  <c r="K120" i="11"/>
  <c r="J121" i="11"/>
  <c r="K121" i="11"/>
  <c r="K122" i="11"/>
  <c r="K123" i="11"/>
  <c r="K124" i="11"/>
  <c r="K125" i="11"/>
  <c r="K126" i="11"/>
  <c r="J127" i="11"/>
  <c r="K127" i="11"/>
  <c r="J128" i="11"/>
  <c r="K128" i="11"/>
  <c r="K129" i="11"/>
  <c r="K130" i="11"/>
  <c r="K131" i="11"/>
  <c r="K132" i="11"/>
  <c r="J133" i="11"/>
  <c r="K133" i="11"/>
  <c r="J134" i="11"/>
  <c r="K134" i="11"/>
  <c r="J90" i="21"/>
  <c r="K90" i="21"/>
  <c r="J91" i="21"/>
  <c r="K91" i="21"/>
  <c r="J92" i="21"/>
  <c r="K92" i="21"/>
  <c r="J93" i="21"/>
  <c r="K93" i="21"/>
  <c r="J94" i="21"/>
  <c r="K94" i="21"/>
  <c r="J95" i="21"/>
  <c r="K95" i="21"/>
  <c r="J96" i="21"/>
  <c r="K96" i="21"/>
  <c r="J97" i="21"/>
  <c r="K97" i="21"/>
  <c r="J98" i="21"/>
  <c r="K98" i="21"/>
  <c r="J99" i="21"/>
  <c r="K99" i="21"/>
  <c r="J100" i="21"/>
  <c r="K100" i="21"/>
  <c r="J101" i="21"/>
  <c r="K101" i="21"/>
  <c r="J102" i="21"/>
  <c r="K102" i="21"/>
  <c r="J103" i="21"/>
  <c r="K103" i="21"/>
  <c r="J104" i="21"/>
  <c r="K104" i="21"/>
  <c r="J105" i="21"/>
  <c r="K105" i="21"/>
  <c r="J106" i="21"/>
  <c r="K106" i="21"/>
  <c r="J107" i="21"/>
  <c r="K107" i="21"/>
  <c r="J108" i="21"/>
  <c r="K108" i="21"/>
  <c r="J109" i="21"/>
  <c r="K109" i="21"/>
  <c r="J110" i="21"/>
  <c r="K110" i="21"/>
  <c r="J111" i="21"/>
  <c r="K111" i="21"/>
  <c r="J112" i="21"/>
  <c r="K112" i="21"/>
  <c r="J113" i="21"/>
  <c r="K113" i="21"/>
  <c r="J114" i="21"/>
  <c r="K114" i="21"/>
  <c r="J90" i="32"/>
  <c r="K90" i="32"/>
  <c r="J91" i="32"/>
  <c r="K91" i="32"/>
  <c r="J92" i="32"/>
  <c r="K92" i="32"/>
  <c r="J93" i="32"/>
  <c r="K93" i="32"/>
  <c r="J94" i="32"/>
  <c r="K94" i="32"/>
  <c r="J95" i="32"/>
  <c r="K95" i="32"/>
  <c r="J96" i="32"/>
  <c r="K96" i="32"/>
  <c r="J97" i="32"/>
  <c r="K97" i="32"/>
  <c r="J98" i="32"/>
  <c r="K98" i="32"/>
  <c r="J99" i="32"/>
  <c r="K99" i="32"/>
  <c r="J100" i="32"/>
  <c r="K100" i="32"/>
  <c r="J101" i="32"/>
  <c r="K101" i="32"/>
  <c r="J102" i="32"/>
  <c r="K102" i="32"/>
  <c r="J103" i="32"/>
  <c r="K103" i="32"/>
  <c r="J104" i="32"/>
  <c r="K104" i="32"/>
  <c r="J105" i="32"/>
  <c r="K105" i="32"/>
  <c r="J106" i="32"/>
  <c r="K106" i="32"/>
  <c r="J107" i="32"/>
  <c r="K107" i="32"/>
  <c r="J108" i="32"/>
  <c r="K108" i="32"/>
  <c r="J109" i="32"/>
  <c r="K109" i="32"/>
  <c r="J110" i="32"/>
  <c r="K110" i="32"/>
  <c r="J111" i="32"/>
  <c r="K111" i="32"/>
  <c r="J112" i="32"/>
  <c r="K112" i="32"/>
  <c r="J113" i="32"/>
  <c r="K113" i="32"/>
  <c r="J114" i="32"/>
  <c r="K114" i="32"/>
  <c r="J115" i="32"/>
  <c r="K115" i="32"/>
  <c r="J116" i="32"/>
  <c r="K116" i="32"/>
  <c r="J117" i="32"/>
  <c r="K117" i="32"/>
  <c r="J118" i="32"/>
  <c r="K118" i="32"/>
  <c r="J119" i="32"/>
  <c r="K119" i="32"/>
  <c r="J120" i="32"/>
  <c r="K120" i="32"/>
  <c r="J121" i="32"/>
  <c r="K121" i="32"/>
  <c r="J122" i="32"/>
  <c r="K122" i="32"/>
  <c r="J123" i="32"/>
  <c r="K123" i="32"/>
  <c r="J124" i="32"/>
  <c r="K124" i="32"/>
  <c r="J125" i="32"/>
  <c r="K125" i="32"/>
  <c r="J126" i="32"/>
  <c r="K126" i="32"/>
  <c r="J127" i="32"/>
  <c r="K127" i="32"/>
  <c r="J128" i="32"/>
  <c r="K128" i="32"/>
  <c r="J129" i="32"/>
  <c r="K129" i="32"/>
  <c r="J130" i="32"/>
  <c r="K130" i="32"/>
  <c r="J131" i="32"/>
  <c r="K131" i="32"/>
  <c r="J132" i="32"/>
  <c r="K132" i="32"/>
  <c r="J133" i="32"/>
  <c r="K133" i="32"/>
  <c r="J134" i="32"/>
  <c r="K134" i="32"/>
  <c r="J135" i="32"/>
  <c r="K135" i="32"/>
  <c r="J136" i="32"/>
  <c r="K136" i="32"/>
  <c r="J137" i="32"/>
  <c r="K137" i="32"/>
  <c r="J138" i="32"/>
  <c r="K138" i="32"/>
  <c r="J139" i="32"/>
  <c r="K139" i="32"/>
  <c r="J140" i="32"/>
  <c r="K140" i="32"/>
  <c r="J141" i="32"/>
  <c r="K141" i="32"/>
  <c r="J142" i="32"/>
  <c r="K142" i="32"/>
  <c r="J143" i="32"/>
  <c r="K143" i="32"/>
  <c r="J144" i="32"/>
  <c r="K144" i="32"/>
  <c r="J145" i="32"/>
  <c r="K145" i="32"/>
  <c r="J146" i="32"/>
  <c r="K146" i="32"/>
  <c r="J147" i="32"/>
  <c r="K147" i="32"/>
  <c r="J148" i="32"/>
  <c r="K148" i="32"/>
  <c r="J149" i="32"/>
  <c r="K149" i="32"/>
  <c r="J150" i="32"/>
  <c r="K150" i="32"/>
  <c r="J151" i="32"/>
  <c r="K151" i="32"/>
  <c r="J152" i="32"/>
  <c r="K152" i="32"/>
  <c r="J153" i="32"/>
  <c r="K153" i="32"/>
  <c r="J154" i="32"/>
  <c r="K154" i="32"/>
  <c r="J155" i="32"/>
  <c r="K155" i="32"/>
  <c r="J156" i="32"/>
  <c r="K156" i="32"/>
  <c r="J157" i="32"/>
  <c r="K157" i="32"/>
  <c r="J158" i="32"/>
  <c r="K158" i="32"/>
  <c r="J159" i="32"/>
  <c r="K159" i="32"/>
  <c r="J160" i="32"/>
  <c r="K160" i="32"/>
  <c r="J161" i="32"/>
  <c r="K161" i="32"/>
  <c r="J162" i="32"/>
  <c r="K162" i="32"/>
  <c r="J163" i="32"/>
  <c r="K163" i="32"/>
  <c r="J164" i="32"/>
  <c r="K164" i="32"/>
  <c r="J165" i="32"/>
  <c r="K165" i="32"/>
  <c r="J166" i="32"/>
  <c r="K166" i="32"/>
  <c r="J167" i="32"/>
  <c r="K167" i="32"/>
  <c r="J168" i="32"/>
  <c r="K168" i="32"/>
  <c r="J169" i="32"/>
  <c r="K169" i="32"/>
  <c r="J170" i="32"/>
  <c r="K170" i="32"/>
  <c r="J171" i="32"/>
  <c r="K171" i="32"/>
  <c r="J172" i="32"/>
  <c r="K172" i="32"/>
  <c r="J173" i="32"/>
  <c r="K173" i="32"/>
  <c r="J174" i="32"/>
  <c r="K174" i="32"/>
  <c r="J175" i="32"/>
  <c r="K175" i="32"/>
  <c r="J176" i="32"/>
  <c r="K176" i="32"/>
  <c r="J177" i="32"/>
  <c r="K177" i="32"/>
  <c r="J178" i="32"/>
  <c r="K178" i="32"/>
  <c r="J179" i="32"/>
  <c r="K179" i="32"/>
  <c r="J180" i="32"/>
  <c r="K180" i="32"/>
  <c r="J181" i="32"/>
  <c r="K181" i="32"/>
  <c r="J182" i="32"/>
  <c r="K182" i="32"/>
  <c r="J183" i="32"/>
  <c r="K183" i="32"/>
  <c r="J184" i="32"/>
  <c r="K184" i="32"/>
  <c r="J185" i="32"/>
  <c r="K185" i="32"/>
  <c r="J186" i="32"/>
  <c r="K186" i="32"/>
  <c r="J187" i="32"/>
  <c r="K187" i="32"/>
  <c r="J188" i="32"/>
  <c r="K188" i="32"/>
  <c r="J189" i="32"/>
  <c r="K189" i="32"/>
  <c r="J190" i="32"/>
  <c r="K190" i="32"/>
  <c r="J191" i="32"/>
  <c r="K191" i="32"/>
  <c r="J192" i="32"/>
  <c r="K192" i="32"/>
  <c r="J193" i="32"/>
  <c r="K193" i="32"/>
  <c r="J194" i="32"/>
  <c r="K194" i="32"/>
  <c r="J195" i="32"/>
  <c r="K195" i="32"/>
  <c r="J196" i="32"/>
  <c r="K196" i="32"/>
  <c r="J197" i="32"/>
  <c r="K197" i="32"/>
  <c r="J198" i="32"/>
  <c r="K198" i="32"/>
  <c r="J199" i="32"/>
  <c r="K199" i="32"/>
  <c r="J200" i="32"/>
  <c r="K200" i="32"/>
  <c r="J201" i="32"/>
  <c r="K201" i="32"/>
  <c r="J202" i="32"/>
  <c r="K202" i="32"/>
  <c r="J203" i="32"/>
  <c r="K203" i="32"/>
  <c r="J204" i="32"/>
  <c r="K204" i="32"/>
  <c r="J205" i="32"/>
  <c r="K205" i="32"/>
  <c r="J206" i="32"/>
  <c r="K206" i="32"/>
  <c r="J207" i="32"/>
  <c r="K207" i="32"/>
  <c r="J208" i="32"/>
  <c r="K208" i="32"/>
  <c r="J209" i="32"/>
  <c r="K209" i="32"/>
  <c r="J210" i="32"/>
  <c r="K210" i="32"/>
  <c r="J211" i="32"/>
  <c r="K211" i="32"/>
  <c r="J212" i="32"/>
  <c r="K212" i="32"/>
  <c r="J213" i="32"/>
  <c r="K213" i="32"/>
  <c r="J214" i="32"/>
  <c r="K214" i="32"/>
  <c r="J215" i="32"/>
  <c r="K215" i="32"/>
  <c r="J216" i="32"/>
  <c r="K216" i="32"/>
  <c r="J217" i="32"/>
  <c r="K217" i="32"/>
  <c r="J218" i="32"/>
  <c r="K218" i="32"/>
  <c r="J219" i="32"/>
  <c r="K219" i="32"/>
  <c r="J220" i="32"/>
  <c r="K220" i="32"/>
  <c r="J221" i="32"/>
  <c r="K221" i="32"/>
  <c r="J222" i="32"/>
  <c r="K222" i="32"/>
  <c r="J223" i="32"/>
  <c r="K223" i="32"/>
  <c r="J224" i="32"/>
  <c r="K224" i="32"/>
  <c r="J225" i="32"/>
  <c r="K225" i="32"/>
  <c r="J226" i="32"/>
  <c r="K226" i="32"/>
  <c r="J90" i="33"/>
  <c r="K90" i="33"/>
  <c r="J91" i="33"/>
  <c r="K91" i="33"/>
  <c r="J92" i="33"/>
  <c r="K92" i="33"/>
  <c r="J93" i="33"/>
  <c r="K93" i="33"/>
  <c r="J94" i="33"/>
  <c r="K94" i="33"/>
  <c r="J95" i="33"/>
  <c r="K95" i="33"/>
  <c r="J96" i="33"/>
  <c r="K96" i="33"/>
  <c r="J97" i="33"/>
  <c r="K97" i="33"/>
  <c r="J98" i="33"/>
  <c r="K98" i="33"/>
  <c r="J99" i="33"/>
  <c r="K99" i="33"/>
  <c r="J100" i="33"/>
  <c r="K100" i="33"/>
  <c r="J101" i="33"/>
  <c r="K101" i="33"/>
  <c r="J102" i="33"/>
  <c r="K102" i="33"/>
  <c r="J103" i="33"/>
  <c r="K103" i="33"/>
  <c r="J104" i="33"/>
  <c r="K104" i="33"/>
  <c r="J105" i="33"/>
  <c r="K105" i="33"/>
  <c r="J106" i="33"/>
  <c r="K106" i="33"/>
  <c r="J107" i="33"/>
  <c r="K107" i="33"/>
  <c r="J108" i="33"/>
  <c r="K108" i="33"/>
  <c r="J109" i="33"/>
  <c r="K109" i="33"/>
  <c r="J110" i="33"/>
  <c r="K110" i="33"/>
  <c r="J111" i="33"/>
  <c r="K111" i="33"/>
  <c r="J112" i="33"/>
  <c r="K112" i="33"/>
  <c r="J113" i="33"/>
  <c r="K113" i="33"/>
  <c r="J114" i="33"/>
  <c r="K114" i="33"/>
  <c r="J115" i="33"/>
  <c r="K115" i="33"/>
  <c r="J116" i="33"/>
  <c r="K116" i="33"/>
  <c r="J117" i="33"/>
  <c r="K117" i="33"/>
  <c r="J118" i="33"/>
  <c r="K118" i="33"/>
  <c r="J119" i="33"/>
  <c r="K119" i="33"/>
  <c r="J120" i="33"/>
  <c r="K120" i="33"/>
  <c r="J121" i="33"/>
  <c r="K121" i="33"/>
  <c r="J122" i="33"/>
  <c r="K122" i="33"/>
  <c r="J123" i="33"/>
  <c r="K123" i="33"/>
  <c r="J124" i="33"/>
  <c r="K124" i="33"/>
  <c r="J125" i="33"/>
  <c r="K125" i="33"/>
  <c r="J126" i="33"/>
  <c r="K126" i="33"/>
  <c r="J127" i="33"/>
  <c r="K127" i="33"/>
  <c r="J128" i="33"/>
  <c r="K128" i="33"/>
  <c r="J129" i="33"/>
  <c r="K129" i="33"/>
  <c r="J130" i="33"/>
  <c r="K130" i="33"/>
  <c r="J131" i="33"/>
  <c r="K131" i="33"/>
  <c r="J132" i="33"/>
  <c r="K132" i="33"/>
  <c r="J133" i="33"/>
  <c r="K133" i="33"/>
  <c r="J134" i="33"/>
  <c r="K134" i="33"/>
  <c r="J135" i="33"/>
  <c r="K135" i="33"/>
  <c r="J136" i="33"/>
  <c r="K136" i="33"/>
  <c r="J137" i="33"/>
  <c r="K137" i="33"/>
  <c r="J138" i="33"/>
  <c r="K138" i="33"/>
  <c r="J139" i="33"/>
  <c r="K139" i="33"/>
  <c r="J140" i="33"/>
  <c r="K140" i="33"/>
  <c r="J141" i="33"/>
  <c r="K141" i="33"/>
  <c r="J142" i="33"/>
  <c r="K142" i="33"/>
  <c r="J143" i="33"/>
  <c r="K143" i="33"/>
  <c r="J144" i="33"/>
  <c r="K144" i="33"/>
  <c r="J145" i="33"/>
  <c r="K145" i="33"/>
  <c r="J146" i="33"/>
  <c r="K146" i="33"/>
  <c r="J147" i="33"/>
  <c r="K147" i="33"/>
  <c r="J148" i="33"/>
  <c r="K148" i="33"/>
  <c r="J149" i="33"/>
  <c r="K149" i="33"/>
  <c r="J150" i="33"/>
  <c r="K150" i="33"/>
  <c r="J151" i="33"/>
  <c r="K151" i="33"/>
  <c r="J152" i="33"/>
  <c r="K152" i="33"/>
  <c r="J153" i="33"/>
  <c r="K153" i="33"/>
  <c r="J154" i="33"/>
  <c r="K154" i="33"/>
  <c r="J155" i="33"/>
  <c r="K155" i="33"/>
  <c r="J156" i="33"/>
  <c r="K156" i="33"/>
  <c r="J157" i="33"/>
  <c r="K157" i="33"/>
  <c r="J158" i="33"/>
  <c r="K158" i="33"/>
  <c r="J159" i="33"/>
  <c r="K159" i="33"/>
  <c r="J160" i="33"/>
  <c r="K160" i="33"/>
  <c r="J161" i="33"/>
  <c r="K161" i="33"/>
  <c r="J162" i="33"/>
  <c r="K162" i="33"/>
  <c r="J163" i="33"/>
  <c r="K163" i="33"/>
  <c r="J164" i="33"/>
  <c r="K164" i="33"/>
  <c r="J165" i="33"/>
  <c r="K165" i="33"/>
  <c r="J166" i="33"/>
  <c r="K166" i="33"/>
  <c r="J167" i="33"/>
  <c r="K167" i="33"/>
  <c r="J168" i="33"/>
  <c r="K168" i="33"/>
  <c r="J169" i="33"/>
  <c r="K169" i="33"/>
  <c r="J170" i="33"/>
  <c r="K170" i="33"/>
  <c r="J171" i="33"/>
  <c r="K171" i="33"/>
  <c r="J172" i="33"/>
  <c r="K172" i="33"/>
  <c r="J173" i="33"/>
  <c r="K173" i="33"/>
  <c r="J174" i="33"/>
  <c r="K174" i="33"/>
  <c r="J175" i="33"/>
  <c r="K175" i="33"/>
  <c r="J176" i="33"/>
  <c r="K176" i="33"/>
  <c r="J177" i="33"/>
  <c r="K177" i="33"/>
  <c r="J178" i="33"/>
  <c r="K178" i="33"/>
  <c r="J179" i="33"/>
  <c r="K179" i="33"/>
  <c r="J180" i="33"/>
  <c r="K180" i="33"/>
  <c r="J181" i="33"/>
  <c r="K181" i="33"/>
  <c r="J182" i="33"/>
  <c r="K182" i="33"/>
  <c r="J183" i="33"/>
  <c r="K183" i="33"/>
  <c r="J184" i="33"/>
  <c r="K184" i="33"/>
  <c r="J185" i="33"/>
  <c r="K185" i="33"/>
  <c r="J186" i="33"/>
  <c r="K186" i="33"/>
  <c r="J187" i="33"/>
  <c r="K187" i="33"/>
  <c r="J188" i="33"/>
  <c r="K188" i="33"/>
  <c r="J189" i="33"/>
  <c r="K189" i="33"/>
  <c r="J190" i="33"/>
  <c r="K190" i="33"/>
  <c r="J191" i="33"/>
  <c r="K191" i="33"/>
  <c r="J192" i="33"/>
  <c r="K192" i="33"/>
  <c r="J193" i="33"/>
  <c r="K193" i="33"/>
  <c r="J194" i="33"/>
  <c r="K194" i="33"/>
  <c r="J195" i="33"/>
  <c r="K195" i="33"/>
  <c r="J196" i="33"/>
  <c r="K196" i="33"/>
  <c r="J197" i="33"/>
  <c r="K197" i="33"/>
  <c r="J198" i="33"/>
  <c r="K198" i="33"/>
  <c r="J199" i="33"/>
  <c r="K199" i="33"/>
  <c r="J200" i="33"/>
  <c r="K200" i="33"/>
  <c r="J201" i="33"/>
  <c r="K201" i="33"/>
  <c r="J202" i="33"/>
  <c r="K202" i="33"/>
  <c r="J203" i="33"/>
  <c r="K203" i="33"/>
  <c r="J204" i="33"/>
  <c r="K204" i="33"/>
  <c r="J205" i="33"/>
  <c r="K205" i="33"/>
  <c r="J206" i="33"/>
  <c r="K206" i="33"/>
  <c r="J207" i="33"/>
  <c r="K207" i="33"/>
  <c r="J208" i="33"/>
  <c r="K208" i="33"/>
  <c r="J209" i="33"/>
  <c r="K209" i="33"/>
  <c r="J210" i="33"/>
  <c r="K210" i="33"/>
  <c r="J211" i="33"/>
  <c r="K211" i="33"/>
  <c r="J212" i="33"/>
  <c r="K212" i="33"/>
  <c r="J213" i="33"/>
  <c r="K213" i="33"/>
  <c r="J214" i="33"/>
  <c r="K214" i="33"/>
  <c r="J215" i="33"/>
  <c r="K215" i="33"/>
  <c r="J216" i="33"/>
  <c r="K216" i="33"/>
  <c r="J217" i="33"/>
  <c r="K217" i="33"/>
  <c r="J218" i="33"/>
  <c r="K218" i="33"/>
  <c r="J219" i="33"/>
  <c r="K219" i="33"/>
  <c r="J220" i="33"/>
  <c r="K220" i="33"/>
  <c r="J221" i="33"/>
  <c r="K221" i="33"/>
  <c r="J222" i="33"/>
  <c r="K222" i="33"/>
  <c r="J223" i="33"/>
  <c r="K223" i="33"/>
  <c r="J224" i="33"/>
  <c r="K224" i="33"/>
  <c r="J225" i="33"/>
  <c r="K225" i="33"/>
  <c r="J226" i="33"/>
  <c r="K226" i="33"/>
  <c r="J227" i="33"/>
  <c r="K227" i="33"/>
  <c r="J228" i="33"/>
  <c r="K228" i="33"/>
  <c r="J229" i="33"/>
  <c r="K229" i="33"/>
  <c r="J230" i="33"/>
  <c r="K230" i="33"/>
  <c r="J231" i="33"/>
  <c r="K231" i="33"/>
  <c r="J232" i="33"/>
  <c r="K232" i="33"/>
  <c r="J233" i="33"/>
  <c r="K233" i="33"/>
  <c r="J234" i="33"/>
  <c r="K234" i="33"/>
  <c r="J235" i="33"/>
  <c r="K235" i="33"/>
  <c r="J236" i="33"/>
  <c r="K236" i="33"/>
  <c r="J237" i="33"/>
  <c r="K237" i="33"/>
  <c r="J238" i="33"/>
  <c r="K238" i="33"/>
  <c r="J239" i="33"/>
  <c r="K239" i="33"/>
  <c r="J240" i="33"/>
  <c r="K240" i="33"/>
  <c r="J241" i="33"/>
  <c r="K241" i="33"/>
  <c r="J242" i="33"/>
  <c r="K242" i="33"/>
  <c r="J243" i="33"/>
  <c r="K243" i="33"/>
  <c r="J244" i="33"/>
  <c r="K244" i="33"/>
  <c r="J245" i="33"/>
  <c r="K245" i="33"/>
  <c r="J246" i="33"/>
  <c r="K246" i="33"/>
  <c r="J247" i="33"/>
  <c r="K247" i="33"/>
  <c r="J248" i="33"/>
  <c r="K248" i="33"/>
  <c r="J249" i="33"/>
  <c r="K249" i="33"/>
  <c r="J250" i="33"/>
  <c r="K250" i="33"/>
  <c r="J251" i="33"/>
  <c r="K251" i="33"/>
  <c r="J252" i="33"/>
  <c r="K252" i="33"/>
  <c r="J253" i="33"/>
  <c r="K253" i="33"/>
  <c r="J254" i="33"/>
  <c r="K254" i="33"/>
  <c r="J255" i="33"/>
  <c r="K255" i="33"/>
  <c r="J256" i="33"/>
  <c r="K256" i="33"/>
  <c r="J257" i="33"/>
  <c r="K257" i="33"/>
  <c r="J258" i="33"/>
  <c r="K258" i="33"/>
  <c r="J259" i="33"/>
  <c r="K259" i="33"/>
  <c r="J260" i="33"/>
  <c r="K260" i="33"/>
  <c r="J261" i="33"/>
  <c r="K261" i="33"/>
  <c r="J262" i="33"/>
  <c r="K262" i="33"/>
  <c r="J263" i="33"/>
  <c r="K263" i="33"/>
  <c r="J264" i="33"/>
  <c r="K264" i="33"/>
  <c r="J265" i="33"/>
  <c r="K265" i="33"/>
  <c r="J266" i="33"/>
  <c r="K266" i="33"/>
  <c r="J267" i="33"/>
  <c r="K267" i="33"/>
  <c r="J268" i="33"/>
  <c r="K268" i="33"/>
  <c r="J269" i="33"/>
  <c r="K269" i="33"/>
  <c r="J270" i="33"/>
  <c r="K270" i="33"/>
  <c r="J271" i="33"/>
  <c r="K271" i="33"/>
  <c r="J272" i="33"/>
  <c r="K272" i="33"/>
  <c r="J273" i="33"/>
  <c r="K273" i="33"/>
  <c r="J274" i="33"/>
  <c r="K274" i="33"/>
  <c r="J275" i="33"/>
  <c r="K275" i="33"/>
  <c r="J276" i="33"/>
  <c r="K276" i="33"/>
  <c r="J277" i="33"/>
  <c r="K277" i="33"/>
  <c r="J278" i="33"/>
  <c r="K278" i="33"/>
  <c r="J279" i="33"/>
  <c r="K279" i="33"/>
  <c r="J280" i="33"/>
  <c r="K280" i="33"/>
  <c r="J281" i="33"/>
  <c r="K281" i="33"/>
  <c r="J282" i="33"/>
  <c r="K282" i="33"/>
  <c r="J283" i="33"/>
  <c r="K283" i="33"/>
  <c r="J284" i="33"/>
  <c r="K284" i="33"/>
  <c r="J285" i="33"/>
  <c r="K285" i="33"/>
  <c r="J286" i="33"/>
  <c r="K286" i="33"/>
  <c r="J287" i="33"/>
  <c r="K287" i="33"/>
  <c r="J288" i="33"/>
  <c r="K288" i="33"/>
  <c r="J289" i="33"/>
  <c r="K289" i="33"/>
  <c r="J290" i="33"/>
  <c r="K290" i="33"/>
  <c r="J291" i="33"/>
  <c r="K291" i="33"/>
  <c r="J292" i="33"/>
  <c r="K292" i="33"/>
  <c r="J293" i="33"/>
  <c r="K293" i="33"/>
  <c r="J294" i="33"/>
  <c r="K294" i="33"/>
  <c r="J295" i="33"/>
  <c r="K295" i="33"/>
  <c r="J296" i="33"/>
  <c r="K296" i="33"/>
  <c r="J297" i="33"/>
  <c r="K297" i="33"/>
  <c r="J298" i="33"/>
  <c r="K298" i="33"/>
  <c r="J299" i="33"/>
  <c r="K299" i="33"/>
  <c r="J300" i="33"/>
  <c r="K300" i="33"/>
  <c r="J301" i="33"/>
  <c r="K301" i="33"/>
  <c r="J302" i="33"/>
  <c r="K302" i="33"/>
  <c r="J303" i="33"/>
  <c r="K303" i="33"/>
  <c r="J304" i="33"/>
  <c r="K304" i="33"/>
  <c r="J305" i="33"/>
  <c r="K305" i="33"/>
  <c r="J306" i="33"/>
  <c r="K306" i="33"/>
  <c r="J307" i="33"/>
  <c r="K307" i="33"/>
  <c r="J308" i="33"/>
  <c r="K308" i="33"/>
  <c r="J309" i="33"/>
  <c r="K309" i="33"/>
  <c r="J310" i="33"/>
  <c r="K310" i="33"/>
  <c r="J311" i="33"/>
  <c r="K311" i="33"/>
  <c r="J312" i="33"/>
  <c r="K312" i="33"/>
  <c r="J313" i="33"/>
  <c r="K313" i="33"/>
  <c r="J314" i="33"/>
  <c r="K314" i="33"/>
  <c r="J315" i="33"/>
  <c r="K315" i="33"/>
  <c r="J316" i="33"/>
  <c r="K316" i="33"/>
  <c r="J317" i="33"/>
  <c r="K317" i="33"/>
  <c r="J318" i="33"/>
  <c r="K318" i="33"/>
  <c r="J319" i="33"/>
  <c r="K319" i="33"/>
  <c r="J320" i="33"/>
  <c r="K320" i="33"/>
  <c r="J321" i="33"/>
  <c r="K321" i="33"/>
  <c r="J322" i="33"/>
  <c r="K322" i="33"/>
  <c r="J323" i="33"/>
  <c r="K323" i="33"/>
  <c r="J324" i="33"/>
  <c r="K324" i="33"/>
  <c r="J325" i="33"/>
  <c r="K325" i="33"/>
  <c r="J326" i="33"/>
  <c r="K326" i="33"/>
  <c r="J90" i="37"/>
  <c r="K90" i="37"/>
  <c r="J91" i="37"/>
  <c r="K91" i="37"/>
  <c r="J92" i="37"/>
  <c r="K92" i="37"/>
  <c r="J93" i="37"/>
  <c r="K93" i="37"/>
  <c r="J94" i="37"/>
  <c r="K94" i="37"/>
  <c r="J95" i="37"/>
  <c r="K95" i="37"/>
  <c r="J96" i="37"/>
  <c r="K96" i="37"/>
  <c r="J97" i="37"/>
  <c r="K97" i="37"/>
  <c r="J98" i="37"/>
  <c r="K98" i="37"/>
  <c r="J99" i="37"/>
  <c r="K99" i="37"/>
  <c r="J100" i="37"/>
  <c r="K100" i="37"/>
  <c r="J101" i="37"/>
  <c r="K101" i="37"/>
  <c r="J102" i="37"/>
  <c r="K102" i="37"/>
  <c r="J103" i="37"/>
  <c r="K103" i="37"/>
  <c r="K125" i="43"/>
  <c r="K127" i="43"/>
  <c r="J128" i="43"/>
  <c r="K128" i="43"/>
  <c r="K131" i="43"/>
  <c r="J179" i="43"/>
  <c r="K179" i="43"/>
  <c r="K39" i="43"/>
  <c r="J135" i="43"/>
  <c r="K135" i="43"/>
  <c r="K136" i="43"/>
  <c r="J79" i="43"/>
  <c r="K79" i="43"/>
  <c r="K82" i="43"/>
  <c r="J41" i="43"/>
  <c r="K41" i="43"/>
  <c r="K137" i="43"/>
  <c r="J180" i="43"/>
  <c r="K180" i="43"/>
  <c r="K61" i="43"/>
  <c r="J64" i="43"/>
  <c r="K64" i="43"/>
  <c r="K140" i="43"/>
  <c r="J44" i="43"/>
  <c r="K44" i="43"/>
  <c r="K65" i="43"/>
  <c r="J20" i="43"/>
  <c r="K20" i="43"/>
  <c r="K89" i="43"/>
  <c r="J46" i="43"/>
  <c r="K46" i="43"/>
  <c r="K48" i="43"/>
  <c r="J142" i="43"/>
  <c r="K142" i="43"/>
  <c r="K187" i="43"/>
  <c r="K18" i="43"/>
  <c r="J144" i="43"/>
  <c r="J145" i="43"/>
  <c r="K51" i="43"/>
  <c r="J15" i="43"/>
  <c r="J96" i="43"/>
  <c r="K189" i="43"/>
  <c r="J52" i="43"/>
  <c r="J53" i="43"/>
  <c r="K17" i="43"/>
  <c r="J191" i="43"/>
  <c r="J204" i="43"/>
  <c r="K54" i="43"/>
  <c r="J206" i="43"/>
  <c r="J207" i="43"/>
  <c r="K56" i="43"/>
  <c r="J94" i="43"/>
  <c r="J95" i="43"/>
  <c r="K150" i="43"/>
  <c r="J151" i="43"/>
  <c r="J22" i="43"/>
  <c r="J90" i="48"/>
  <c r="K90" i="48"/>
  <c r="J91" i="48"/>
  <c r="K91" i="48"/>
  <c r="J92" i="48"/>
  <c r="K92" i="48"/>
  <c r="J93" i="48"/>
  <c r="K93" i="48"/>
  <c r="J94" i="48"/>
  <c r="K94" i="48"/>
  <c r="J95" i="48"/>
  <c r="K95" i="48"/>
  <c r="J96" i="48"/>
  <c r="K96" i="48"/>
  <c r="J97" i="48"/>
  <c r="K97" i="48"/>
  <c r="J98" i="48"/>
  <c r="K98" i="48"/>
  <c r="J99" i="48"/>
  <c r="K99" i="48"/>
  <c r="J100" i="48"/>
  <c r="K100" i="48"/>
  <c r="J101" i="48"/>
  <c r="K101" i="48"/>
  <c r="J102" i="48"/>
  <c r="K102" i="48"/>
  <c r="J103" i="48"/>
  <c r="K103" i="48"/>
  <c r="J104" i="48"/>
  <c r="K104" i="48"/>
  <c r="J105" i="48"/>
  <c r="K105" i="48"/>
  <c r="J106" i="48"/>
  <c r="K106" i="48"/>
  <c r="J107" i="48"/>
  <c r="K107" i="48"/>
  <c r="J108" i="48"/>
  <c r="K108" i="48"/>
  <c r="J109" i="48"/>
  <c r="K109" i="48"/>
  <c r="J110" i="48"/>
  <c r="K110" i="48"/>
  <c r="J111" i="48"/>
  <c r="K111" i="48"/>
  <c r="J112" i="48"/>
  <c r="K112" i="48"/>
  <c r="J113" i="48"/>
  <c r="K113" i="48"/>
  <c r="J114" i="48"/>
  <c r="K114" i="48"/>
  <c r="J3" i="56"/>
  <c r="K3" i="56"/>
  <c r="J4" i="56"/>
  <c r="K4" i="56"/>
  <c r="J5" i="56"/>
  <c r="K5" i="56"/>
  <c r="J6" i="56"/>
  <c r="K6" i="56"/>
  <c r="J7" i="56"/>
  <c r="K7" i="56"/>
  <c r="J8" i="56"/>
  <c r="K8" i="56"/>
  <c r="K2" i="56"/>
  <c r="J2" i="56"/>
  <c r="O6" i="56"/>
  <c r="N6" i="56"/>
  <c r="J3" i="55"/>
  <c r="K3" i="55"/>
  <c r="K2" i="55"/>
  <c r="J2" i="55"/>
  <c r="O6" i="55"/>
  <c r="N6" i="55"/>
  <c r="J3" i="54"/>
  <c r="K3" i="54"/>
  <c r="J4" i="54"/>
  <c r="K4" i="54"/>
  <c r="J5" i="54"/>
  <c r="K5" i="54"/>
  <c r="J6" i="54"/>
  <c r="K6" i="54"/>
  <c r="J7" i="54"/>
  <c r="K7" i="54"/>
  <c r="J8" i="54"/>
  <c r="K8" i="54"/>
  <c r="J9" i="54"/>
  <c r="K9" i="54"/>
  <c r="J10" i="54"/>
  <c r="K10" i="54"/>
  <c r="J11" i="54"/>
  <c r="K11" i="54"/>
  <c r="J12" i="54"/>
  <c r="K12" i="54"/>
  <c r="J13" i="54"/>
  <c r="K13" i="54"/>
  <c r="J14" i="54"/>
  <c r="K14" i="54"/>
  <c r="J15" i="54"/>
  <c r="K15" i="54"/>
  <c r="J16" i="54"/>
  <c r="K16" i="54"/>
  <c r="J17" i="54"/>
  <c r="K17" i="54"/>
  <c r="K2" i="54"/>
  <c r="J2" i="54"/>
  <c r="O6" i="54"/>
  <c r="N6" i="54"/>
  <c r="J3" i="53"/>
  <c r="K3" i="53"/>
  <c r="J4" i="53"/>
  <c r="K4" i="53"/>
  <c r="J5" i="53"/>
  <c r="K5" i="53"/>
  <c r="J6" i="53"/>
  <c r="K6" i="53"/>
  <c r="J7" i="53"/>
  <c r="K7" i="53"/>
  <c r="J8" i="53"/>
  <c r="K8" i="53"/>
  <c r="J9" i="53"/>
  <c r="K9" i="53"/>
  <c r="J10" i="53"/>
  <c r="K10" i="53"/>
  <c r="J11" i="53"/>
  <c r="K11" i="53"/>
  <c r="J12" i="53"/>
  <c r="K12" i="53"/>
  <c r="J13" i="53"/>
  <c r="K13" i="53"/>
  <c r="J14" i="53"/>
  <c r="K14" i="53"/>
  <c r="J15" i="53"/>
  <c r="K15" i="53"/>
  <c r="J16" i="53"/>
  <c r="K16" i="53"/>
  <c r="K2" i="53"/>
  <c r="J2" i="53"/>
  <c r="O6" i="53"/>
  <c r="J3" i="52"/>
  <c r="K3" i="52"/>
  <c r="J4" i="52"/>
  <c r="K4" i="52"/>
  <c r="J5" i="52"/>
  <c r="K5" i="52"/>
  <c r="J6" i="52"/>
  <c r="K6" i="52"/>
  <c r="J7" i="52"/>
  <c r="K7" i="52"/>
  <c r="J8" i="52"/>
  <c r="K8" i="52"/>
  <c r="J9" i="52"/>
  <c r="K9" i="52"/>
  <c r="J10" i="52"/>
  <c r="K10" i="52"/>
  <c r="J11" i="52"/>
  <c r="K11" i="52"/>
  <c r="J12" i="52"/>
  <c r="K12" i="52"/>
  <c r="J13" i="52"/>
  <c r="K13" i="52"/>
  <c r="J14" i="52"/>
  <c r="K14" i="52"/>
  <c r="J15" i="52"/>
  <c r="K15" i="52"/>
  <c r="J16" i="52"/>
  <c r="K16" i="52"/>
  <c r="J17" i="52"/>
  <c r="K17" i="52"/>
  <c r="K2" i="52"/>
  <c r="J2" i="52"/>
  <c r="O6" i="52"/>
  <c r="N6" i="52"/>
  <c r="J3" i="51"/>
  <c r="K3" i="51"/>
  <c r="J4" i="51"/>
  <c r="K4" i="51"/>
  <c r="J5" i="51"/>
  <c r="K5" i="51"/>
  <c r="J6" i="51"/>
  <c r="K6" i="51"/>
  <c r="J7" i="51"/>
  <c r="K7" i="51"/>
  <c r="J8" i="51"/>
  <c r="K8" i="51"/>
  <c r="J9" i="51"/>
  <c r="K9" i="51"/>
  <c r="J10" i="51"/>
  <c r="K10" i="51"/>
  <c r="J11" i="51"/>
  <c r="K11" i="51"/>
  <c r="J12" i="51"/>
  <c r="K12" i="51"/>
  <c r="J13" i="51"/>
  <c r="K13" i="51"/>
  <c r="J14" i="51"/>
  <c r="K14" i="51"/>
  <c r="J15" i="51"/>
  <c r="K15" i="51"/>
  <c r="K2" i="51"/>
  <c r="J2" i="51"/>
  <c r="O6" i="51"/>
  <c r="N6" i="51"/>
  <c r="J3" i="50"/>
  <c r="K3" i="50"/>
  <c r="J4" i="50"/>
  <c r="K4" i="50"/>
  <c r="J5" i="50"/>
  <c r="K5" i="50"/>
  <c r="J6" i="50"/>
  <c r="K6" i="50"/>
  <c r="J7" i="50"/>
  <c r="K7" i="50"/>
  <c r="J8" i="50"/>
  <c r="K8" i="50"/>
  <c r="J9" i="50"/>
  <c r="K9" i="50"/>
  <c r="J10" i="50"/>
  <c r="K10" i="50"/>
  <c r="J11" i="50"/>
  <c r="K11" i="50"/>
  <c r="K2" i="50"/>
  <c r="J2" i="50"/>
  <c r="O6" i="50"/>
  <c r="N6" i="50"/>
  <c r="J3" i="49"/>
  <c r="K3" i="49"/>
  <c r="J4" i="49"/>
  <c r="K4" i="49"/>
  <c r="J5" i="49"/>
  <c r="K5" i="49"/>
  <c r="K2" i="49"/>
  <c r="J2" i="49"/>
  <c r="O6" i="49"/>
  <c r="N6" i="49"/>
  <c r="J3" i="48"/>
  <c r="K3" i="48"/>
  <c r="J4" i="48"/>
  <c r="K4" i="48"/>
  <c r="J5" i="48"/>
  <c r="K5" i="48"/>
  <c r="J6" i="48"/>
  <c r="K6" i="48"/>
  <c r="J7" i="48"/>
  <c r="K7" i="48"/>
  <c r="J8" i="48"/>
  <c r="K8" i="48"/>
  <c r="J9" i="48"/>
  <c r="K9" i="48"/>
  <c r="J10" i="48"/>
  <c r="K10" i="48"/>
  <c r="J11" i="48"/>
  <c r="K11" i="48"/>
  <c r="J12" i="48"/>
  <c r="K12" i="48"/>
  <c r="J13" i="48"/>
  <c r="K13" i="48"/>
  <c r="J14" i="48"/>
  <c r="K14" i="48"/>
  <c r="J15" i="48"/>
  <c r="K15" i="48"/>
  <c r="J16" i="48"/>
  <c r="K16" i="48"/>
  <c r="J17" i="48"/>
  <c r="K17" i="48"/>
  <c r="J18" i="48"/>
  <c r="K18" i="48"/>
  <c r="J19" i="48"/>
  <c r="K19" i="48"/>
  <c r="J20" i="48"/>
  <c r="K20" i="48"/>
  <c r="J21" i="48"/>
  <c r="K21" i="48"/>
  <c r="J22" i="48"/>
  <c r="K22" i="48"/>
  <c r="J23" i="48"/>
  <c r="K23" i="48"/>
  <c r="J24" i="48"/>
  <c r="K24" i="48"/>
  <c r="J25" i="48"/>
  <c r="K25" i="48"/>
  <c r="J26" i="48"/>
  <c r="K26" i="48"/>
  <c r="J27" i="48"/>
  <c r="K27" i="48"/>
  <c r="J28" i="48"/>
  <c r="K28" i="48"/>
  <c r="J29" i="48"/>
  <c r="K29" i="48"/>
  <c r="J30" i="48"/>
  <c r="K30" i="48"/>
  <c r="J31" i="48"/>
  <c r="K31" i="48"/>
  <c r="J32" i="48"/>
  <c r="K32" i="48"/>
  <c r="J33" i="48"/>
  <c r="K33" i="48"/>
  <c r="J34" i="48"/>
  <c r="K34" i="48"/>
  <c r="J35" i="48"/>
  <c r="K35" i="48"/>
  <c r="J36" i="48"/>
  <c r="K36" i="48"/>
  <c r="J37" i="48"/>
  <c r="K37" i="48"/>
  <c r="J38" i="48"/>
  <c r="K38" i="48"/>
  <c r="J39" i="48"/>
  <c r="K39" i="48"/>
  <c r="J40" i="48"/>
  <c r="K40" i="48"/>
  <c r="J41" i="48"/>
  <c r="K41" i="48"/>
  <c r="J42" i="48"/>
  <c r="K42" i="48"/>
  <c r="J43" i="48"/>
  <c r="K43" i="48"/>
  <c r="J44" i="48"/>
  <c r="K44" i="48"/>
  <c r="J45" i="48"/>
  <c r="K45" i="48"/>
  <c r="J46" i="48"/>
  <c r="K46" i="48"/>
  <c r="J47" i="48"/>
  <c r="K47" i="48"/>
  <c r="J48" i="48"/>
  <c r="K48" i="48"/>
  <c r="J49" i="48"/>
  <c r="K49" i="48"/>
  <c r="J50" i="48"/>
  <c r="K50" i="48"/>
  <c r="J51" i="48"/>
  <c r="K51" i="48"/>
  <c r="J52" i="48"/>
  <c r="K52" i="48"/>
  <c r="J53" i="48"/>
  <c r="K53" i="48"/>
  <c r="J54" i="48"/>
  <c r="K54" i="48"/>
  <c r="J55" i="48"/>
  <c r="K55" i="48"/>
  <c r="J56" i="48"/>
  <c r="K56" i="48"/>
  <c r="J57" i="48"/>
  <c r="K57" i="48"/>
  <c r="J58" i="48"/>
  <c r="K58" i="48"/>
  <c r="J59" i="48"/>
  <c r="K59" i="48"/>
  <c r="J60" i="48"/>
  <c r="K60" i="48"/>
  <c r="J61" i="48"/>
  <c r="K61" i="48"/>
  <c r="J62" i="48"/>
  <c r="K62" i="48"/>
  <c r="J63" i="48"/>
  <c r="K63" i="48"/>
  <c r="J64" i="48"/>
  <c r="K64" i="48"/>
  <c r="J65" i="48"/>
  <c r="K65" i="48"/>
  <c r="J66" i="48"/>
  <c r="K66" i="48"/>
  <c r="J67" i="48"/>
  <c r="K67" i="48"/>
  <c r="J68" i="48"/>
  <c r="K68" i="48"/>
  <c r="J69" i="48"/>
  <c r="K69" i="48"/>
  <c r="J70" i="48"/>
  <c r="K70" i="48"/>
  <c r="J71" i="48"/>
  <c r="K71" i="48"/>
  <c r="J72" i="48"/>
  <c r="K72" i="48"/>
  <c r="J73" i="48"/>
  <c r="K73" i="48"/>
  <c r="J74" i="48"/>
  <c r="K74" i="48"/>
  <c r="J75" i="48"/>
  <c r="K75" i="48"/>
  <c r="J76" i="48"/>
  <c r="K76" i="48"/>
  <c r="J77" i="48"/>
  <c r="K77" i="48"/>
  <c r="J78" i="48"/>
  <c r="K78" i="48"/>
  <c r="J79" i="48"/>
  <c r="K79" i="48"/>
  <c r="J80" i="48"/>
  <c r="K80" i="48"/>
  <c r="J81" i="48"/>
  <c r="K81" i="48"/>
  <c r="J82" i="48"/>
  <c r="K82" i="48"/>
  <c r="J83" i="48"/>
  <c r="K83" i="48"/>
  <c r="J84" i="48"/>
  <c r="K84" i="48"/>
  <c r="J85" i="48"/>
  <c r="K85" i="48"/>
  <c r="J86" i="48"/>
  <c r="K86" i="48"/>
  <c r="J87" i="48"/>
  <c r="K87" i="48"/>
  <c r="J88" i="48"/>
  <c r="K88" i="48"/>
  <c r="J89" i="48"/>
  <c r="K89" i="48"/>
  <c r="K2" i="48"/>
  <c r="J2" i="48"/>
  <c r="O6" i="48"/>
  <c r="N6" i="48"/>
  <c r="J3" i="47"/>
  <c r="K3" i="47"/>
  <c r="J4" i="47"/>
  <c r="K4" i="47"/>
  <c r="J5" i="47"/>
  <c r="K5" i="47"/>
  <c r="J6" i="47"/>
  <c r="K6" i="47"/>
  <c r="J7" i="47"/>
  <c r="K7" i="47"/>
  <c r="J8" i="47"/>
  <c r="K8" i="47"/>
  <c r="J9" i="47"/>
  <c r="K9" i="47"/>
  <c r="J10" i="47"/>
  <c r="K10" i="47"/>
  <c r="J11" i="47"/>
  <c r="K11" i="47"/>
  <c r="J12" i="47"/>
  <c r="K12" i="47"/>
  <c r="J13" i="47"/>
  <c r="K13" i="47"/>
  <c r="J14" i="47"/>
  <c r="K14" i="47"/>
  <c r="J15" i="47"/>
  <c r="K15" i="47"/>
  <c r="J16" i="47"/>
  <c r="K16" i="47"/>
  <c r="J17" i="47"/>
  <c r="K17" i="47"/>
  <c r="J18" i="47"/>
  <c r="K18" i="47"/>
  <c r="J19" i="47"/>
  <c r="K19" i="47"/>
  <c r="J20" i="47"/>
  <c r="K20" i="47"/>
  <c r="J21" i="47"/>
  <c r="K21" i="47"/>
  <c r="J22" i="47"/>
  <c r="K22" i="47"/>
  <c r="J23" i="47"/>
  <c r="K23" i="47"/>
  <c r="J24" i="47"/>
  <c r="K24" i="47"/>
  <c r="J25" i="47"/>
  <c r="K25" i="47"/>
  <c r="J26" i="47"/>
  <c r="K26" i="47"/>
  <c r="J27" i="47"/>
  <c r="K27" i="47"/>
  <c r="J28" i="47"/>
  <c r="K28" i="47"/>
  <c r="J29" i="47"/>
  <c r="K29" i="47"/>
  <c r="J30" i="47"/>
  <c r="K30" i="47"/>
  <c r="J31" i="47"/>
  <c r="K31" i="47"/>
  <c r="J32" i="47"/>
  <c r="K32" i="47"/>
  <c r="J33" i="47"/>
  <c r="K33" i="47"/>
  <c r="J34" i="47"/>
  <c r="K34" i="47"/>
  <c r="J35" i="47"/>
  <c r="K35" i="47"/>
  <c r="J36" i="47"/>
  <c r="K36" i="47"/>
  <c r="J37" i="47"/>
  <c r="K37" i="47"/>
  <c r="J38" i="47"/>
  <c r="K38" i="47"/>
  <c r="J39" i="47"/>
  <c r="K39" i="47"/>
  <c r="J40" i="47"/>
  <c r="K40" i="47"/>
  <c r="J41" i="47"/>
  <c r="K41" i="47"/>
  <c r="J42" i="47"/>
  <c r="K42" i="47"/>
  <c r="J43" i="47"/>
  <c r="K43" i="47"/>
  <c r="J44" i="47"/>
  <c r="K44" i="47"/>
  <c r="J45" i="47"/>
  <c r="K45" i="47"/>
  <c r="J46" i="47"/>
  <c r="K46" i="47"/>
  <c r="J47" i="47"/>
  <c r="K47" i="47"/>
  <c r="J48" i="47"/>
  <c r="K48" i="47"/>
  <c r="J49" i="47"/>
  <c r="K49" i="47"/>
  <c r="K2" i="47"/>
  <c r="J2" i="47"/>
  <c r="O6" i="47"/>
  <c r="N6" i="47"/>
  <c r="J3" i="46"/>
  <c r="K3" i="46"/>
  <c r="J4" i="46"/>
  <c r="K4" i="46"/>
  <c r="J5" i="46"/>
  <c r="K5" i="46"/>
  <c r="J6" i="46"/>
  <c r="K6" i="46"/>
  <c r="J7" i="46"/>
  <c r="K7" i="46"/>
  <c r="J8" i="46"/>
  <c r="K8" i="46"/>
  <c r="J9" i="46"/>
  <c r="K9" i="46"/>
  <c r="J10" i="46"/>
  <c r="K10" i="46"/>
  <c r="J11" i="46"/>
  <c r="K11" i="46"/>
  <c r="J12" i="46"/>
  <c r="K12" i="46"/>
  <c r="J13" i="46"/>
  <c r="K13" i="46"/>
  <c r="J14" i="46"/>
  <c r="K14" i="46"/>
  <c r="J15" i="46"/>
  <c r="K15" i="46"/>
  <c r="J16" i="46"/>
  <c r="K16" i="46"/>
  <c r="J17" i="46"/>
  <c r="K17" i="46"/>
  <c r="J18" i="46"/>
  <c r="K18" i="46"/>
  <c r="J19" i="46"/>
  <c r="K19" i="46"/>
  <c r="J20" i="46"/>
  <c r="K20" i="46"/>
  <c r="J21" i="46"/>
  <c r="K21" i="46"/>
  <c r="J22" i="46"/>
  <c r="K22" i="46"/>
  <c r="J23" i="46"/>
  <c r="K23" i="46"/>
  <c r="J24" i="46"/>
  <c r="K24" i="46"/>
  <c r="J25" i="46"/>
  <c r="K25" i="46"/>
  <c r="J26" i="46"/>
  <c r="K26" i="46"/>
  <c r="J27" i="46"/>
  <c r="K27" i="46"/>
  <c r="J28" i="46"/>
  <c r="K28" i="46"/>
  <c r="J29" i="46"/>
  <c r="K29" i="46"/>
  <c r="J30" i="46"/>
  <c r="K30" i="46"/>
  <c r="J31" i="46"/>
  <c r="K31" i="46"/>
  <c r="K2" i="46"/>
  <c r="J2" i="46"/>
  <c r="O6" i="46"/>
  <c r="N6" i="46"/>
  <c r="J3" i="45"/>
  <c r="K3" i="45"/>
  <c r="J4" i="45"/>
  <c r="K4" i="45"/>
  <c r="J5" i="45"/>
  <c r="K5" i="45"/>
  <c r="J6" i="45"/>
  <c r="K6" i="45"/>
  <c r="J7" i="45"/>
  <c r="K7" i="45"/>
  <c r="K2" i="45"/>
  <c r="J2" i="45"/>
  <c r="O6" i="45"/>
  <c r="N6" i="45"/>
  <c r="J3" i="44"/>
  <c r="K3" i="44"/>
  <c r="J4" i="44"/>
  <c r="K4" i="44"/>
  <c r="J5" i="44"/>
  <c r="K5" i="44"/>
  <c r="J6" i="44"/>
  <c r="K6" i="44"/>
  <c r="J7" i="44"/>
  <c r="K7" i="44"/>
  <c r="J8" i="44"/>
  <c r="K8" i="44"/>
  <c r="J9" i="44"/>
  <c r="K9" i="44"/>
  <c r="J10" i="44"/>
  <c r="K10" i="44"/>
  <c r="J11" i="44"/>
  <c r="K11" i="44"/>
  <c r="J12" i="44"/>
  <c r="K12" i="44"/>
  <c r="J13" i="44"/>
  <c r="K13" i="44"/>
  <c r="J14" i="44"/>
  <c r="K14" i="44"/>
  <c r="J15" i="44"/>
  <c r="K15" i="44"/>
  <c r="J16" i="44"/>
  <c r="K16" i="44"/>
  <c r="J17" i="44"/>
  <c r="K17" i="44"/>
  <c r="J18" i="44"/>
  <c r="K18" i="44"/>
  <c r="J19" i="44"/>
  <c r="K19" i="44"/>
  <c r="J20" i="44"/>
  <c r="K20" i="44"/>
  <c r="J21" i="44"/>
  <c r="K21" i="44"/>
  <c r="J22" i="44"/>
  <c r="K22" i="44"/>
  <c r="J23" i="44"/>
  <c r="K23" i="44"/>
  <c r="J24" i="44"/>
  <c r="K24" i="44"/>
  <c r="J25" i="44"/>
  <c r="K25" i="44"/>
  <c r="J26" i="44"/>
  <c r="K26" i="44"/>
  <c r="J27" i="44"/>
  <c r="K27" i="44"/>
  <c r="J28" i="44"/>
  <c r="K28" i="44"/>
  <c r="J29" i="44"/>
  <c r="K29" i="44"/>
  <c r="J30" i="44"/>
  <c r="K30" i="44"/>
  <c r="J31" i="44"/>
  <c r="K31" i="44"/>
  <c r="J32" i="44"/>
  <c r="K32" i="44"/>
  <c r="J33" i="44"/>
  <c r="K33" i="44"/>
  <c r="J34" i="44"/>
  <c r="K34" i="44"/>
  <c r="J35" i="44"/>
  <c r="K35" i="44"/>
  <c r="K2" i="44"/>
  <c r="J2" i="44"/>
  <c r="O6" i="44"/>
  <c r="N6" i="44"/>
  <c r="K100" i="43"/>
  <c r="J101" i="43"/>
  <c r="K101" i="43"/>
  <c r="K103" i="43"/>
  <c r="J9" i="43"/>
  <c r="K9" i="43"/>
  <c r="K106" i="43"/>
  <c r="J154" i="43"/>
  <c r="K154" i="43"/>
  <c r="K155" i="43"/>
  <c r="J2" i="43"/>
  <c r="K2" i="43"/>
  <c r="K27" i="43"/>
  <c r="J30" i="43"/>
  <c r="K30" i="43"/>
  <c r="K68" i="43"/>
  <c r="J113" i="43"/>
  <c r="K113" i="43"/>
  <c r="K69" i="43"/>
  <c r="J71" i="43"/>
  <c r="K71" i="43"/>
  <c r="K158" i="43"/>
  <c r="J161" i="43"/>
  <c r="K161" i="43"/>
  <c r="K164" i="43"/>
  <c r="J167" i="43"/>
  <c r="K167" i="43"/>
  <c r="K72" i="43"/>
  <c r="J197" i="43"/>
  <c r="K197" i="43"/>
  <c r="K33" i="43"/>
  <c r="J74" i="43"/>
  <c r="K74" i="43"/>
  <c r="K168" i="43"/>
  <c r="J170" i="43"/>
  <c r="K170" i="43"/>
  <c r="K35" i="43"/>
  <c r="J119" i="43"/>
  <c r="K119" i="43"/>
  <c r="K36" i="43"/>
  <c r="J5" i="43"/>
  <c r="K5" i="43"/>
  <c r="K173" i="43"/>
  <c r="K99" i="43"/>
  <c r="J99" i="43"/>
  <c r="O6" i="43"/>
  <c r="N6" i="43"/>
  <c r="J3" i="42"/>
  <c r="K3" i="42"/>
  <c r="J4" i="42"/>
  <c r="K4" i="42"/>
  <c r="J5" i="42"/>
  <c r="K5" i="42"/>
  <c r="J6" i="42"/>
  <c r="K6" i="42"/>
  <c r="J7" i="42"/>
  <c r="K7" i="42"/>
  <c r="J8" i="42"/>
  <c r="K8" i="42"/>
  <c r="J9" i="42"/>
  <c r="K9" i="42"/>
  <c r="J10" i="42"/>
  <c r="K10" i="42"/>
  <c r="J11" i="42"/>
  <c r="K11" i="42"/>
  <c r="J12" i="42"/>
  <c r="K12" i="42"/>
  <c r="J13" i="42"/>
  <c r="K13" i="42"/>
  <c r="J14" i="42"/>
  <c r="K14" i="42"/>
  <c r="J15" i="42"/>
  <c r="K15" i="42"/>
  <c r="J16" i="42"/>
  <c r="K16" i="42"/>
  <c r="J17" i="42"/>
  <c r="K17" i="42"/>
  <c r="J18" i="42"/>
  <c r="K18" i="42"/>
  <c r="J19" i="42"/>
  <c r="K19" i="42"/>
  <c r="J20" i="42"/>
  <c r="K20" i="42"/>
  <c r="J21" i="42"/>
  <c r="K21" i="42"/>
  <c r="J22" i="42"/>
  <c r="K22" i="42"/>
  <c r="J23" i="42"/>
  <c r="K23" i="42"/>
  <c r="J24" i="42"/>
  <c r="K24" i="42"/>
  <c r="J25" i="42"/>
  <c r="K25" i="42"/>
  <c r="J26" i="42"/>
  <c r="K26" i="42"/>
  <c r="J27" i="42"/>
  <c r="K27" i="42"/>
  <c r="J28" i="42"/>
  <c r="K28" i="42"/>
  <c r="J29" i="42"/>
  <c r="K29" i="42"/>
  <c r="J30" i="42"/>
  <c r="K30" i="42"/>
  <c r="J31" i="42"/>
  <c r="K31" i="42"/>
  <c r="J32" i="42"/>
  <c r="K32" i="42"/>
  <c r="J33" i="42"/>
  <c r="K33" i="42"/>
  <c r="J34" i="42"/>
  <c r="K34" i="42"/>
  <c r="J35" i="42"/>
  <c r="K35" i="42"/>
  <c r="J36" i="42"/>
  <c r="K36" i="42"/>
  <c r="J37" i="42"/>
  <c r="K37" i="42"/>
  <c r="J38" i="42"/>
  <c r="K38" i="42"/>
  <c r="J39" i="42"/>
  <c r="K39" i="42"/>
  <c r="J40" i="42"/>
  <c r="K40" i="42"/>
  <c r="J41" i="42"/>
  <c r="K41" i="42"/>
  <c r="J42" i="42"/>
  <c r="K42" i="42"/>
  <c r="J43" i="42"/>
  <c r="K43" i="42"/>
  <c r="J44" i="42"/>
  <c r="K44" i="42"/>
  <c r="J45" i="42"/>
  <c r="K45" i="42"/>
  <c r="J46" i="42"/>
  <c r="K46" i="42"/>
  <c r="J47" i="42"/>
  <c r="K47" i="42"/>
  <c r="J48" i="42"/>
  <c r="K48" i="42"/>
  <c r="J49" i="42"/>
  <c r="K49" i="42"/>
  <c r="J50" i="42"/>
  <c r="K50" i="42"/>
  <c r="J51" i="42"/>
  <c r="K51" i="42"/>
  <c r="J52" i="42"/>
  <c r="K52" i="42"/>
  <c r="J53" i="42"/>
  <c r="K53" i="42"/>
  <c r="J54" i="42"/>
  <c r="K54" i="42"/>
  <c r="J55" i="42"/>
  <c r="K55" i="42"/>
  <c r="J56" i="42"/>
  <c r="K56" i="42"/>
  <c r="J57" i="42"/>
  <c r="K57" i="42"/>
  <c r="J58" i="42"/>
  <c r="K58" i="42"/>
  <c r="J59" i="42"/>
  <c r="K59" i="42"/>
  <c r="J60" i="42"/>
  <c r="K60" i="42"/>
  <c r="J61" i="42"/>
  <c r="K61" i="42"/>
  <c r="J62" i="42"/>
  <c r="K62" i="42"/>
  <c r="J63" i="42"/>
  <c r="K63" i="42"/>
  <c r="J64" i="42"/>
  <c r="K64" i="42"/>
  <c r="J65" i="42"/>
  <c r="K65" i="42"/>
  <c r="J66" i="42"/>
  <c r="K66" i="42"/>
  <c r="J67" i="42"/>
  <c r="K67" i="42"/>
  <c r="J68" i="42"/>
  <c r="K68" i="42"/>
  <c r="J69" i="42"/>
  <c r="K69" i="42"/>
  <c r="J70" i="42"/>
  <c r="K70" i="42"/>
  <c r="J71" i="42"/>
  <c r="K71" i="42"/>
  <c r="J72" i="42"/>
  <c r="K72" i="42"/>
  <c r="J73" i="42"/>
  <c r="K73" i="42"/>
  <c r="J74" i="42"/>
  <c r="K74" i="42"/>
  <c r="J75" i="42"/>
  <c r="K75" i="42"/>
  <c r="J76" i="42"/>
  <c r="K76" i="42"/>
  <c r="J77" i="42"/>
  <c r="K77" i="42"/>
  <c r="J78" i="42"/>
  <c r="K78" i="42"/>
  <c r="J79" i="42"/>
  <c r="K79" i="42"/>
  <c r="J80" i="42"/>
  <c r="K80" i="42"/>
  <c r="J81" i="42"/>
  <c r="K81" i="42"/>
  <c r="J82" i="42"/>
  <c r="K82" i="42"/>
  <c r="J83" i="42"/>
  <c r="K83" i="42"/>
  <c r="J84" i="42"/>
  <c r="K84" i="42"/>
  <c r="K2" i="42"/>
  <c r="J2" i="42"/>
  <c r="O6" i="42"/>
  <c r="N6" i="42"/>
  <c r="J3" i="41"/>
  <c r="K3" i="41"/>
  <c r="J4" i="41"/>
  <c r="K4" i="41"/>
  <c r="J5" i="41"/>
  <c r="K5" i="41"/>
  <c r="J6" i="41"/>
  <c r="K6" i="41"/>
  <c r="J7" i="41"/>
  <c r="K7" i="41"/>
  <c r="J8" i="41"/>
  <c r="K8" i="41"/>
  <c r="J9" i="41"/>
  <c r="K9" i="41"/>
  <c r="J10" i="41"/>
  <c r="K10" i="41"/>
  <c r="J11" i="41"/>
  <c r="K11" i="41"/>
  <c r="J12" i="41"/>
  <c r="K12" i="41"/>
  <c r="J13" i="41"/>
  <c r="K13" i="41"/>
  <c r="J14" i="41"/>
  <c r="K14" i="41"/>
  <c r="J15" i="41"/>
  <c r="K15" i="41"/>
  <c r="J16" i="41"/>
  <c r="K16" i="41"/>
  <c r="J17" i="41"/>
  <c r="K17" i="41"/>
  <c r="J18" i="41"/>
  <c r="K18" i="41"/>
  <c r="J19" i="41"/>
  <c r="K19" i="41"/>
  <c r="J20" i="41"/>
  <c r="K20" i="41"/>
  <c r="J21" i="41"/>
  <c r="K21" i="41"/>
  <c r="J22" i="41"/>
  <c r="K22" i="41"/>
  <c r="J23" i="41"/>
  <c r="K23" i="41"/>
  <c r="J24" i="41"/>
  <c r="K24" i="41"/>
  <c r="J25" i="41"/>
  <c r="K25" i="41"/>
  <c r="J26" i="41"/>
  <c r="K26" i="41"/>
  <c r="J27" i="41"/>
  <c r="K27" i="41"/>
  <c r="J28" i="41"/>
  <c r="K28" i="41"/>
  <c r="J29" i="41"/>
  <c r="K29" i="41"/>
  <c r="J30" i="41"/>
  <c r="K30" i="41"/>
  <c r="J31" i="41"/>
  <c r="K31" i="41"/>
  <c r="J32" i="41"/>
  <c r="K32" i="41"/>
  <c r="J33" i="41"/>
  <c r="K33" i="41"/>
  <c r="J34" i="41"/>
  <c r="K34" i="41"/>
  <c r="J35" i="41"/>
  <c r="K35" i="41"/>
  <c r="J36" i="41"/>
  <c r="K36" i="41"/>
  <c r="J37" i="41"/>
  <c r="K37" i="41"/>
  <c r="J38" i="41"/>
  <c r="K38" i="41"/>
  <c r="J39" i="41"/>
  <c r="K39" i="41"/>
  <c r="J40" i="41"/>
  <c r="K40" i="41"/>
  <c r="J41" i="41"/>
  <c r="K41" i="41"/>
  <c r="J42" i="41"/>
  <c r="K42" i="41"/>
  <c r="J43" i="41"/>
  <c r="K43" i="41"/>
  <c r="J44" i="41"/>
  <c r="K44" i="41"/>
  <c r="J45" i="41"/>
  <c r="K45" i="41"/>
  <c r="J46" i="41"/>
  <c r="K46" i="41"/>
  <c r="J47" i="41"/>
  <c r="K47" i="41"/>
  <c r="J48" i="41"/>
  <c r="K48" i="41"/>
  <c r="J49" i="41"/>
  <c r="K49" i="41"/>
  <c r="J50" i="41"/>
  <c r="K50" i="41"/>
  <c r="J51" i="41"/>
  <c r="K51" i="41"/>
  <c r="J52" i="41"/>
  <c r="K52" i="41"/>
  <c r="J53" i="41"/>
  <c r="K53" i="41"/>
  <c r="J54" i="41"/>
  <c r="K54" i="41"/>
  <c r="J55" i="41"/>
  <c r="K55" i="41"/>
  <c r="J56" i="41"/>
  <c r="K56" i="41"/>
  <c r="J57" i="41"/>
  <c r="K57" i="41"/>
  <c r="J58" i="41"/>
  <c r="K58" i="41"/>
  <c r="J59" i="41"/>
  <c r="K59" i="41"/>
  <c r="J60" i="41"/>
  <c r="K60" i="41"/>
  <c r="J61" i="41"/>
  <c r="K61" i="41"/>
  <c r="J62" i="41"/>
  <c r="K62" i="41"/>
  <c r="J63" i="41"/>
  <c r="K63" i="41"/>
  <c r="J64" i="41"/>
  <c r="K64" i="41"/>
  <c r="J65" i="41"/>
  <c r="K65" i="41"/>
  <c r="K2" i="41"/>
  <c r="J2" i="41"/>
  <c r="O6" i="41"/>
  <c r="N6" i="41"/>
  <c r="J3" i="40"/>
  <c r="K3" i="40"/>
  <c r="J4" i="40"/>
  <c r="K4" i="40"/>
  <c r="J5" i="40"/>
  <c r="K5" i="40"/>
  <c r="J6" i="40"/>
  <c r="K6" i="40"/>
  <c r="J7" i="40"/>
  <c r="K7" i="40"/>
  <c r="J8" i="40"/>
  <c r="K8" i="40"/>
  <c r="J9" i="40"/>
  <c r="K9" i="40"/>
  <c r="J10" i="40"/>
  <c r="K10" i="40"/>
  <c r="J11" i="40"/>
  <c r="K11" i="40"/>
  <c r="K2" i="40"/>
  <c r="J2" i="40"/>
  <c r="O6" i="40"/>
  <c r="N6" i="40"/>
  <c r="J3" i="39"/>
  <c r="K3" i="39"/>
  <c r="J4" i="39"/>
  <c r="K4" i="39"/>
  <c r="J5" i="39"/>
  <c r="K5" i="39"/>
  <c r="J6" i="39"/>
  <c r="K6" i="39"/>
  <c r="J7" i="39"/>
  <c r="K7" i="39"/>
  <c r="K2" i="39"/>
  <c r="J2" i="39"/>
  <c r="O6" i="39"/>
  <c r="N6" i="39"/>
  <c r="J3" i="38"/>
  <c r="K3" i="38"/>
  <c r="J4" i="38"/>
  <c r="K4" i="38"/>
  <c r="J5" i="38"/>
  <c r="K5" i="38"/>
  <c r="J6" i="38"/>
  <c r="K6" i="38"/>
  <c r="J7" i="38"/>
  <c r="K7" i="38"/>
  <c r="J8" i="38"/>
  <c r="K8" i="38"/>
  <c r="J9" i="38"/>
  <c r="K9" i="38"/>
  <c r="J10" i="38"/>
  <c r="K10" i="38"/>
  <c r="J11" i="38"/>
  <c r="K11" i="38"/>
  <c r="J12" i="38"/>
  <c r="K12" i="38"/>
  <c r="J13" i="38"/>
  <c r="K13" i="38"/>
  <c r="J14" i="38"/>
  <c r="K14" i="38"/>
  <c r="J15" i="38"/>
  <c r="K15" i="38"/>
  <c r="J16" i="38"/>
  <c r="K16" i="38"/>
  <c r="J17" i="38"/>
  <c r="K17" i="38"/>
  <c r="J18" i="38"/>
  <c r="K18" i="38"/>
  <c r="J19" i="38"/>
  <c r="K19" i="38"/>
  <c r="J20" i="38"/>
  <c r="K20" i="38"/>
  <c r="J21" i="38"/>
  <c r="K21" i="38"/>
  <c r="J22" i="38"/>
  <c r="K22" i="38"/>
  <c r="J23" i="38"/>
  <c r="K23" i="38"/>
  <c r="J24" i="38"/>
  <c r="K24" i="38"/>
  <c r="J25" i="38"/>
  <c r="K25" i="38"/>
  <c r="J26" i="38"/>
  <c r="K26" i="38"/>
  <c r="J27" i="38"/>
  <c r="K27" i="38"/>
  <c r="J28" i="38"/>
  <c r="K28" i="38"/>
  <c r="J29" i="38"/>
  <c r="K29" i="38"/>
  <c r="J30" i="38"/>
  <c r="K30" i="38"/>
  <c r="J31" i="38"/>
  <c r="K31" i="38"/>
  <c r="J32" i="38"/>
  <c r="K32" i="38"/>
  <c r="J33" i="38"/>
  <c r="K33" i="38"/>
  <c r="J34" i="38"/>
  <c r="K34" i="38"/>
  <c r="K2" i="38"/>
  <c r="J2" i="38"/>
  <c r="O6" i="38"/>
  <c r="N6" i="38"/>
  <c r="J3" i="37"/>
  <c r="K3" i="37"/>
  <c r="J4" i="37"/>
  <c r="K4" i="37"/>
  <c r="J5" i="37"/>
  <c r="K5" i="37"/>
  <c r="J6" i="37"/>
  <c r="K6" i="37"/>
  <c r="J7" i="37"/>
  <c r="K7" i="37"/>
  <c r="J8" i="37"/>
  <c r="K8" i="37"/>
  <c r="J9" i="37"/>
  <c r="K9" i="37"/>
  <c r="J10" i="37"/>
  <c r="K10" i="37"/>
  <c r="J11" i="37"/>
  <c r="K11" i="37"/>
  <c r="J12" i="37"/>
  <c r="K12" i="37"/>
  <c r="J13" i="37"/>
  <c r="K13" i="37"/>
  <c r="J14" i="37"/>
  <c r="K14" i="37"/>
  <c r="J15" i="37"/>
  <c r="K15" i="37"/>
  <c r="J16" i="37"/>
  <c r="K16" i="37"/>
  <c r="J17" i="37"/>
  <c r="K17" i="37"/>
  <c r="J18" i="37"/>
  <c r="K18" i="37"/>
  <c r="J19" i="37"/>
  <c r="K19" i="37"/>
  <c r="J20" i="37"/>
  <c r="K20" i="37"/>
  <c r="J21" i="37"/>
  <c r="K21" i="37"/>
  <c r="J22" i="37"/>
  <c r="K22" i="37"/>
  <c r="J23" i="37"/>
  <c r="K23" i="37"/>
  <c r="J24" i="37"/>
  <c r="K24" i="37"/>
  <c r="J25" i="37"/>
  <c r="K25" i="37"/>
  <c r="J26" i="37"/>
  <c r="K26" i="37"/>
  <c r="J27" i="37"/>
  <c r="K27" i="37"/>
  <c r="J28" i="37"/>
  <c r="K28" i="37"/>
  <c r="J29" i="37"/>
  <c r="K29" i="37"/>
  <c r="J30" i="37"/>
  <c r="K30" i="37"/>
  <c r="J31" i="37"/>
  <c r="K31" i="37"/>
  <c r="J32" i="37"/>
  <c r="K32" i="37"/>
  <c r="J33" i="37"/>
  <c r="K33" i="37"/>
  <c r="J34" i="37"/>
  <c r="K34" i="37"/>
  <c r="J35" i="37"/>
  <c r="K35" i="37"/>
  <c r="J36" i="37"/>
  <c r="K36" i="37"/>
  <c r="J37" i="37"/>
  <c r="K37" i="37"/>
  <c r="J38" i="37"/>
  <c r="K38" i="37"/>
  <c r="J39" i="37"/>
  <c r="K39" i="37"/>
  <c r="J40" i="37"/>
  <c r="K40" i="37"/>
  <c r="J41" i="37"/>
  <c r="K41" i="37"/>
  <c r="J42" i="37"/>
  <c r="K42" i="37"/>
  <c r="J43" i="37"/>
  <c r="K43" i="37"/>
  <c r="J44" i="37"/>
  <c r="K44" i="37"/>
  <c r="J45" i="37"/>
  <c r="K45" i="37"/>
  <c r="J46" i="37"/>
  <c r="K46" i="37"/>
  <c r="J47" i="37"/>
  <c r="K47" i="37"/>
  <c r="J48" i="37"/>
  <c r="K48" i="37"/>
  <c r="J49" i="37"/>
  <c r="K49" i="37"/>
  <c r="J50" i="37"/>
  <c r="K50" i="37"/>
  <c r="J51" i="37"/>
  <c r="K51" i="37"/>
  <c r="J52" i="37"/>
  <c r="K52" i="37"/>
  <c r="J53" i="37"/>
  <c r="K53" i="37"/>
  <c r="J54" i="37"/>
  <c r="K54" i="37"/>
  <c r="J55" i="37"/>
  <c r="K55" i="37"/>
  <c r="J56" i="37"/>
  <c r="K56" i="37"/>
  <c r="J57" i="37"/>
  <c r="K57" i="37"/>
  <c r="J58" i="37"/>
  <c r="K58" i="37"/>
  <c r="J59" i="37"/>
  <c r="K59" i="37"/>
  <c r="J60" i="37"/>
  <c r="K60" i="37"/>
  <c r="J61" i="37"/>
  <c r="K61" i="37"/>
  <c r="J62" i="37"/>
  <c r="K62" i="37"/>
  <c r="J63" i="37"/>
  <c r="K63" i="37"/>
  <c r="J64" i="37"/>
  <c r="K64" i="37"/>
  <c r="J65" i="37"/>
  <c r="K65" i="37"/>
  <c r="J66" i="37"/>
  <c r="K66" i="37"/>
  <c r="J67" i="37"/>
  <c r="K67" i="37"/>
  <c r="J68" i="37"/>
  <c r="K68" i="37"/>
  <c r="J69" i="37"/>
  <c r="K69" i="37"/>
  <c r="J70" i="37"/>
  <c r="K70" i="37"/>
  <c r="J71" i="37"/>
  <c r="K71" i="37"/>
  <c r="J72" i="37"/>
  <c r="K72" i="37"/>
  <c r="J73" i="37"/>
  <c r="K73" i="37"/>
  <c r="J74" i="37"/>
  <c r="K74" i="37"/>
  <c r="J75" i="37"/>
  <c r="K75" i="37"/>
  <c r="J76" i="37"/>
  <c r="K76" i="37"/>
  <c r="J77" i="37"/>
  <c r="K77" i="37"/>
  <c r="J78" i="37"/>
  <c r="K78" i="37"/>
  <c r="J79" i="37"/>
  <c r="K79" i="37"/>
  <c r="J80" i="37"/>
  <c r="K80" i="37"/>
  <c r="J81" i="37"/>
  <c r="K81" i="37"/>
  <c r="J82" i="37"/>
  <c r="K82" i="37"/>
  <c r="J83" i="37"/>
  <c r="K83" i="37"/>
  <c r="J84" i="37"/>
  <c r="K84" i="37"/>
  <c r="J85" i="37"/>
  <c r="K85" i="37"/>
  <c r="J86" i="37"/>
  <c r="K86" i="37"/>
  <c r="J87" i="37"/>
  <c r="K87" i="37"/>
  <c r="J88" i="37"/>
  <c r="K88" i="37"/>
  <c r="J89" i="37"/>
  <c r="K89" i="37"/>
  <c r="K2" i="37"/>
  <c r="J2" i="37"/>
  <c r="O6" i="37"/>
  <c r="N6" i="37"/>
  <c r="J3" i="36"/>
  <c r="K3" i="36"/>
  <c r="J4" i="36"/>
  <c r="K4" i="36"/>
  <c r="J5" i="36"/>
  <c r="K5" i="36"/>
  <c r="J6" i="36"/>
  <c r="K6" i="36"/>
  <c r="J7" i="36"/>
  <c r="K7" i="36"/>
  <c r="J8" i="36"/>
  <c r="K8" i="36"/>
  <c r="J9" i="36"/>
  <c r="K9" i="36"/>
  <c r="J10" i="36"/>
  <c r="K10" i="36"/>
  <c r="J11" i="36"/>
  <c r="K11" i="36"/>
  <c r="K2" i="36"/>
  <c r="J2" i="36"/>
  <c r="O6" i="36"/>
  <c r="N6" i="36"/>
  <c r="J3" i="35"/>
  <c r="K3" i="35"/>
  <c r="J4" i="35"/>
  <c r="K4" i="35"/>
  <c r="J5" i="35"/>
  <c r="K5" i="35"/>
  <c r="J6" i="35"/>
  <c r="K6" i="35"/>
  <c r="J7" i="35"/>
  <c r="K7" i="35"/>
  <c r="J8" i="35"/>
  <c r="K8" i="35"/>
  <c r="J9" i="35"/>
  <c r="K9" i="35"/>
  <c r="J10" i="35"/>
  <c r="K10" i="35"/>
  <c r="J11" i="35"/>
  <c r="K11" i="35"/>
  <c r="J12" i="35"/>
  <c r="K12" i="35"/>
  <c r="J13" i="35"/>
  <c r="K13" i="35"/>
  <c r="J14" i="35"/>
  <c r="K14" i="35"/>
  <c r="J15" i="35"/>
  <c r="K15" i="35"/>
  <c r="J16" i="35"/>
  <c r="K16" i="35"/>
  <c r="J17" i="35"/>
  <c r="K17" i="35"/>
  <c r="J18" i="35"/>
  <c r="K18" i="35"/>
  <c r="J19" i="35"/>
  <c r="K19" i="35"/>
  <c r="J20" i="35"/>
  <c r="K20" i="35"/>
  <c r="J21" i="35"/>
  <c r="K21" i="35"/>
  <c r="J22" i="35"/>
  <c r="K22" i="35"/>
  <c r="J23" i="35"/>
  <c r="K23" i="35"/>
  <c r="J24" i="35"/>
  <c r="K24" i="35"/>
  <c r="J25" i="35"/>
  <c r="K25" i="35"/>
  <c r="J26" i="35"/>
  <c r="K26" i="35"/>
  <c r="J27" i="35"/>
  <c r="K27" i="35"/>
  <c r="J28" i="35"/>
  <c r="K28" i="35"/>
  <c r="J29" i="35"/>
  <c r="K29" i="35"/>
  <c r="J30" i="35"/>
  <c r="K30" i="35"/>
  <c r="J31" i="35"/>
  <c r="K31" i="35"/>
  <c r="J32" i="35"/>
  <c r="K32" i="35"/>
  <c r="J33" i="35"/>
  <c r="K33" i="35"/>
  <c r="J34" i="35"/>
  <c r="K34" i="35"/>
  <c r="J35" i="35"/>
  <c r="K35" i="35"/>
  <c r="J36" i="35"/>
  <c r="K36" i="35"/>
  <c r="J37" i="35"/>
  <c r="K37" i="35"/>
  <c r="J38" i="35"/>
  <c r="K38" i="35"/>
  <c r="J39" i="35"/>
  <c r="K39" i="35"/>
  <c r="K2" i="35"/>
  <c r="J2" i="35"/>
  <c r="O6" i="35"/>
  <c r="N6" i="35"/>
  <c r="J3" i="34"/>
  <c r="K3" i="34"/>
  <c r="J4" i="34"/>
  <c r="K4" i="34"/>
  <c r="J5" i="34"/>
  <c r="K5" i="34"/>
  <c r="J6" i="34"/>
  <c r="K6" i="34"/>
  <c r="J7" i="34"/>
  <c r="K7" i="34"/>
  <c r="J8" i="34"/>
  <c r="K8" i="34"/>
  <c r="J9" i="34"/>
  <c r="K9" i="34"/>
  <c r="J10" i="34"/>
  <c r="K10" i="34"/>
  <c r="J11" i="34"/>
  <c r="K11" i="34"/>
  <c r="J12" i="34"/>
  <c r="K12" i="34"/>
  <c r="J13" i="34"/>
  <c r="K13" i="34"/>
  <c r="J14" i="34"/>
  <c r="K14" i="34"/>
  <c r="J15" i="34"/>
  <c r="K15" i="34"/>
  <c r="J16" i="34"/>
  <c r="K16" i="34"/>
  <c r="J17" i="34"/>
  <c r="K17" i="34"/>
  <c r="J18" i="34"/>
  <c r="K18" i="34"/>
  <c r="J19" i="34"/>
  <c r="K19" i="34"/>
  <c r="J20" i="34"/>
  <c r="K20" i="34"/>
  <c r="J21" i="34"/>
  <c r="K21" i="34"/>
  <c r="J22" i="34"/>
  <c r="K22" i="34"/>
  <c r="J23" i="34"/>
  <c r="K23" i="34"/>
  <c r="J24" i="34"/>
  <c r="K24" i="34"/>
  <c r="K2" i="34"/>
  <c r="J2" i="34"/>
  <c r="O6" i="34"/>
  <c r="N6" i="34"/>
  <c r="J3" i="33"/>
  <c r="K3" i="33"/>
  <c r="J4" i="33"/>
  <c r="K4" i="33"/>
  <c r="J5" i="33"/>
  <c r="K5" i="33"/>
  <c r="J6" i="33"/>
  <c r="K6" i="33"/>
  <c r="J7" i="33"/>
  <c r="K7" i="33"/>
  <c r="J8" i="33"/>
  <c r="K8" i="33"/>
  <c r="J9" i="33"/>
  <c r="K9" i="33"/>
  <c r="J10" i="33"/>
  <c r="K10" i="33"/>
  <c r="J11" i="33"/>
  <c r="K11" i="33"/>
  <c r="J12" i="33"/>
  <c r="K12" i="33"/>
  <c r="J13" i="33"/>
  <c r="K13" i="33"/>
  <c r="J14" i="33"/>
  <c r="K14" i="33"/>
  <c r="J15" i="33"/>
  <c r="K15" i="33"/>
  <c r="J16" i="33"/>
  <c r="K16" i="33"/>
  <c r="J17" i="33"/>
  <c r="K17" i="33"/>
  <c r="J18" i="33"/>
  <c r="K18" i="33"/>
  <c r="J19" i="33"/>
  <c r="K19" i="33"/>
  <c r="J20" i="33"/>
  <c r="K20" i="33"/>
  <c r="J21" i="33"/>
  <c r="K21" i="33"/>
  <c r="J22" i="33"/>
  <c r="K22" i="33"/>
  <c r="J23" i="33"/>
  <c r="K23" i="33"/>
  <c r="J24" i="33"/>
  <c r="K24" i="33"/>
  <c r="J25" i="33"/>
  <c r="K25" i="33"/>
  <c r="J26" i="33"/>
  <c r="K26" i="33"/>
  <c r="J27" i="33"/>
  <c r="K27" i="33"/>
  <c r="J28" i="33"/>
  <c r="K28" i="33"/>
  <c r="J29" i="33"/>
  <c r="K29" i="33"/>
  <c r="J30" i="33"/>
  <c r="K30" i="33"/>
  <c r="J31" i="33"/>
  <c r="K31" i="33"/>
  <c r="J32" i="33"/>
  <c r="K32" i="33"/>
  <c r="J33" i="33"/>
  <c r="K33" i="33"/>
  <c r="J34" i="33"/>
  <c r="K34" i="33"/>
  <c r="J35" i="33"/>
  <c r="K35" i="33"/>
  <c r="J36" i="33"/>
  <c r="K36" i="33"/>
  <c r="J37" i="33"/>
  <c r="K37" i="33"/>
  <c r="J38" i="33"/>
  <c r="K38" i="33"/>
  <c r="J39" i="33"/>
  <c r="K39" i="33"/>
  <c r="J40" i="33"/>
  <c r="K40" i="33"/>
  <c r="J41" i="33"/>
  <c r="K41" i="33"/>
  <c r="J42" i="33"/>
  <c r="K42" i="33"/>
  <c r="J43" i="33"/>
  <c r="K43" i="33"/>
  <c r="J44" i="33"/>
  <c r="K44" i="33"/>
  <c r="J45" i="33"/>
  <c r="K45" i="33"/>
  <c r="J46" i="33"/>
  <c r="K46" i="33"/>
  <c r="J47" i="33"/>
  <c r="K47" i="33"/>
  <c r="J48" i="33"/>
  <c r="K48" i="33"/>
  <c r="J49" i="33"/>
  <c r="K49" i="33"/>
  <c r="J50" i="33"/>
  <c r="K50" i="33"/>
  <c r="J51" i="33"/>
  <c r="K51" i="33"/>
  <c r="J52" i="33"/>
  <c r="K52" i="33"/>
  <c r="J53" i="33"/>
  <c r="K53" i="33"/>
  <c r="J54" i="33"/>
  <c r="K54" i="33"/>
  <c r="J55" i="33"/>
  <c r="K55" i="33"/>
  <c r="J56" i="33"/>
  <c r="K56" i="33"/>
  <c r="J57" i="33"/>
  <c r="K57" i="33"/>
  <c r="J58" i="33"/>
  <c r="K58" i="33"/>
  <c r="J59" i="33"/>
  <c r="K59" i="33"/>
  <c r="J60" i="33"/>
  <c r="K60" i="33"/>
  <c r="J61" i="33"/>
  <c r="K61" i="33"/>
  <c r="J62" i="33"/>
  <c r="K62" i="33"/>
  <c r="J63" i="33"/>
  <c r="K63" i="33"/>
  <c r="J64" i="33"/>
  <c r="K64" i="33"/>
  <c r="J65" i="33"/>
  <c r="K65" i="33"/>
  <c r="J66" i="33"/>
  <c r="K66" i="33"/>
  <c r="J67" i="33"/>
  <c r="K67" i="33"/>
  <c r="J68" i="33"/>
  <c r="K68" i="33"/>
  <c r="J69" i="33"/>
  <c r="K69" i="33"/>
  <c r="J70" i="33"/>
  <c r="K70" i="33"/>
  <c r="J71" i="33"/>
  <c r="K71" i="33"/>
  <c r="J72" i="33"/>
  <c r="K72" i="33"/>
  <c r="J73" i="33"/>
  <c r="K73" i="33"/>
  <c r="J74" i="33"/>
  <c r="K74" i="33"/>
  <c r="J75" i="33"/>
  <c r="K75" i="33"/>
  <c r="J76" i="33"/>
  <c r="K76" i="33"/>
  <c r="J77" i="33"/>
  <c r="K77" i="33"/>
  <c r="J78" i="33"/>
  <c r="K78" i="33"/>
  <c r="J79" i="33"/>
  <c r="K79" i="33"/>
  <c r="J80" i="33"/>
  <c r="K80" i="33"/>
  <c r="J81" i="33"/>
  <c r="K81" i="33"/>
  <c r="J82" i="33"/>
  <c r="K82" i="33"/>
  <c r="J83" i="33"/>
  <c r="K83" i="33"/>
  <c r="J84" i="33"/>
  <c r="K84" i="33"/>
  <c r="J85" i="33"/>
  <c r="K85" i="33"/>
  <c r="J86" i="33"/>
  <c r="K86" i="33"/>
  <c r="J87" i="33"/>
  <c r="K87" i="33"/>
  <c r="J88" i="33"/>
  <c r="K88" i="33"/>
  <c r="J89" i="33"/>
  <c r="K89" i="33"/>
  <c r="K2" i="33"/>
  <c r="J2" i="33"/>
  <c r="O6" i="33"/>
  <c r="N6" i="33"/>
  <c r="J3" i="32"/>
  <c r="K3" i="32"/>
  <c r="J4" i="32"/>
  <c r="K4" i="32"/>
  <c r="J5" i="32"/>
  <c r="K5" i="32"/>
  <c r="J6" i="32"/>
  <c r="K6" i="32"/>
  <c r="J7" i="32"/>
  <c r="K7" i="32"/>
  <c r="J8" i="32"/>
  <c r="K8" i="32"/>
  <c r="J9" i="32"/>
  <c r="K9" i="32"/>
  <c r="J10" i="32"/>
  <c r="K10" i="32"/>
  <c r="J11" i="32"/>
  <c r="K11" i="32"/>
  <c r="J12" i="32"/>
  <c r="K12" i="32"/>
  <c r="J13" i="32"/>
  <c r="K13" i="32"/>
  <c r="J14" i="32"/>
  <c r="K14" i="32"/>
  <c r="J15" i="32"/>
  <c r="K15" i="32"/>
  <c r="J16" i="32"/>
  <c r="K16" i="32"/>
  <c r="J17" i="32"/>
  <c r="K17" i="32"/>
  <c r="J18" i="32"/>
  <c r="K18" i="32"/>
  <c r="J19" i="32"/>
  <c r="K19" i="32"/>
  <c r="J20" i="32"/>
  <c r="K20" i="32"/>
  <c r="J21" i="32"/>
  <c r="K21" i="32"/>
  <c r="J22" i="32"/>
  <c r="K22" i="32"/>
  <c r="J23" i="32"/>
  <c r="K23" i="32"/>
  <c r="J24" i="32"/>
  <c r="K24" i="32"/>
  <c r="J25" i="32"/>
  <c r="K25" i="32"/>
  <c r="J26" i="32"/>
  <c r="K26" i="32"/>
  <c r="J27" i="32"/>
  <c r="K27" i="32"/>
  <c r="J28" i="32"/>
  <c r="K28" i="32"/>
  <c r="J29" i="32"/>
  <c r="K29" i="32"/>
  <c r="J30" i="32"/>
  <c r="K30" i="32"/>
  <c r="J31" i="32"/>
  <c r="K31" i="32"/>
  <c r="J32" i="32"/>
  <c r="K32" i="32"/>
  <c r="J33" i="32"/>
  <c r="K33" i="32"/>
  <c r="J34" i="32"/>
  <c r="K34" i="32"/>
  <c r="J35" i="32"/>
  <c r="K35" i="32"/>
  <c r="J36" i="32"/>
  <c r="K36" i="32"/>
  <c r="J37" i="32"/>
  <c r="K37" i="32"/>
  <c r="J38" i="32"/>
  <c r="K38" i="32"/>
  <c r="J39" i="32"/>
  <c r="K39" i="32"/>
  <c r="J40" i="32"/>
  <c r="K40" i="32"/>
  <c r="J41" i="32"/>
  <c r="K41" i="32"/>
  <c r="J42" i="32"/>
  <c r="K42" i="32"/>
  <c r="J43" i="32"/>
  <c r="K43" i="32"/>
  <c r="J44" i="32"/>
  <c r="K44" i="32"/>
  <c r="J45" i="32"/>
  <c r="K45" i="32"/>
  <c r="J46" i="32"/>
  <c r="K46" i="32"/>
  <c r="J47" i="32"/>
  <c r="K47" i="32"/>
  <c r="J48" i="32"/>
  <c r="K48" i="32"/>
  <c r="J49" i="32"/>
  <c r="K49" i="32"/>
  <c r="J50" i="32"/>
  <c r="K50" i="32"/>
  <c r="J51" i="32"/>
  <c r="K51" i="32"/>
  <c r="J52" i="32"/>
  <c r="K52" i="32"/>
  <c r="J53" i="32"/>
  <c r="K53" i="32"/>
  <c r="J54" i="32"/>
  <c r="K54" i="32"/>
  <c r="J55" i="32"/>
  <c r="K55" i="32"/>
  <c r="J56" i="32"/>
  <c r="K56" i="32"/>
  <c r="J57" i="32"/>
  <c r="K57" i="32"/>
  <c r="J58" i="32"/>
  <c r="K58" i="32"/>
  <c r="J59" i="32"/>
  <c r="K59" i="32"/>
  <c r="J60" i="32"/>
  <c r="K60" i="32"/>
  <c r="J61" i="32"/>
  <c r="K61" i="32"/>
  <c r="J62" i="32"/>
  <c r="K62" i="32"/>
  <c r="J63" i="32"/>
  <c r="K63" i="32"/>
  <c r="J64" i="32"/>
  <c r="K64" i="32"/>
  <c r="J65" i="32"/>
  <c r="K65" i="32"/>
  <c r="J66" i="32"/>
  <c r="K66" i="32"/>
  <c r="J67" i="32"/>
  <c r="K67" i="32"/>
  <c r="J68" i="32"/>
  <c r="K68" i="32"/>
  <c r="J69" i="32"/>
  <c r="K69" i="32"/>
  <c r="J70" i="32"/>
  <c r="K70" i="32"/>
  <c r="J71" i="32"/>
  <c r="K71" i="32"/>
  <c r="J72" i="32"/>
  <c r="K72" i="32"/>
  <c r="J73" i="32"/>
  <c r="K73" i="32"/>
  <c r="J74" i="32"/>
  <c r="K74" i="32"/>
  <c r="J75" i="32"/>
  <c r="K75" i="32"/>
  <c r="J76" i="32"/>
  <c r="K76" i="32"/>
  <c r="J77" i="32"/>
  <c r="K77" i="32"/>
  <c r="J78" i="32"/>
  <c r="K78" i="32"/>
  <c r="J79" i="32"/>
  <c r="K79" i="32"/>
  <c r="J80" i="32"/>
  <c r="K80" i="32"/>
  <c r="J81" i="32"/>
  <c r="K81" i="32"/>
  <c r="J82" i="32"/>
  <c r="K82" i="32"/>
  <c r="J83" i="32"/>
  <c r="K83" i="32"/>
  <c r="J84" i="32"/>
  <c r="K84" i="32"/>
  <c r="J85" i="32"/>
  <c r="K85" i="32"/>
  <c r="J86" i="32"/>
  <c r="K86" i="32"/>
  <c r="J87" i="32"/>
  <c r="K87" i="32"/>
  <c r="J88" i="32"/>
  <c r="K88" i="32"/>
  <c r="J89" i="32"/>
  <c r="K89" i="32"/>
  <c r="K2" i="32"/>
  <c r="J2" i="32"/>
  <c r="O6" i="32"/>
  <c r="N6" i="32"/>
  <c r="J3" i="31"/>
  <c r="K3" i="31"/>
  <c r="J4" i="31"/>
  <c r="K4" i="31"/>
  <c r="J5" i="31"/>
  <c r="K5" i="31"/>
  <c r="J6" i="31"/>
  <c r="K6" i="31"/>
  <c r="J7" i="31"/>
  <c r="K7" i="31"/>
  <c r="J8" i="31"/>
  <c r="K8" i="31"/>
  <c r="J9" i="31"/>
  <c r="K9" i="31"/>
  <c r="J10" i="31"/>
  <c r="K10" i="31"/>
  <c r="J11" i="31"/>
  <c r="K11" i="31"/>
  <c r="J12" i="31"/>
  <c r="K12" i="31"/>
  <c r="J13" i="31"/>
  <c r="K13" i="31"/>
  <c r="J14" i="31"/>
  <c r="K14" i="31"/>
  <c r="J15" i="31"/>
  <c r="K15" i="31"/>
  <c r="J16" i="31"/>
  <c r="K16" i="31"/>
  <c r="J17" i="31"/>
  <c r="K17" i="31"/>
  <c r="J18" i="31"/>
  <c r="K18" i="31"/>
  <c r="J19" i="31"/>
  <c r="K19" i="31"/>
  <c r="J20" i="31"/>
  <c r="K20" i="31"/>
  <c r="J21" i="31"/>
  <c r="K21" i="31"/>
  <c r="J22" i="31"/>
  <c r="K22" i="31"/>
  <c r="J23" i="31"/>
  <c r="K23" i="31"/>
  <c r="J24" i="31"/>
  <c r="K24" i="31"/>
  <c r="J25" i="31"/>
  <c r="K25" i="31"/>
  <c r="J26" i="31"/>
  <c r="K26" i="31"/>
  <c r="J27" i="31"/>
  <c r="K27" i="31"/>
  <c r="J28" i="31"/>
  <c r="K28" i="31"/>
  <c r="J29" i="31"/>
  <c r="K29" i="31"/>
  <c r="J30" i="31"/>
  <c r="K30" i="31"/>
  <c r="J31" i="31"/>
  <c r="K31" i="31"/>
  <c r="K2" i="31"/>
  <c r="J2" i="31"/>
  <c r="O6" i="31"/>
  <c r="N6" i="31"/>
  <c r="J3" i="30"/>
  <c r="K3" i="30"/>
  <c r="J4" i="30"/>
  <c r="K4" i="30"/>
  <c r="J5" i="30"/>
  <c r="K5" i="30"/>
  <c r="J6" i="30"/>
  <c r="K6" i="30"/>
  <c r="J7" i="30"/>
  <c r="K7" i="30"/>
  <c r="J8" i="30"/>
  <c r="K8" i="30"/>
  <c r="J9" i="30"/>
  <c r="K9" i="30"/>
  <c r="J10" i="30"/>
  <c r="K10" i="30"/>
  <c r="J11" i="30"/>
  <c r="K11" i="30"/>
  <c r="J12" i="30"/>
  <c r="K12" i="30"/>
  <c r="J13" i="30"/>
  <c r="K13" i="30"/>
  <c r="J14" i="30"/>
  <c r="K14" i="30"/>
  <c r="J15" i="30"/>
  <c r="K15" i="30"/>
  <c r="J16" i="30"/>
  <c r="K16" i="30"/>
  <c r="J17" i="30"/>
  <c r="K17" i="30"/>
  <c r="J18" i="30"/>
  <c r="K18" i="30"/>
  <c r="J19" i="30"/>
  <c r="K19" i="30"/>
  <c r="J20" i="30"/>
  <c r="K20" i="30"/>
  <c r="J21" i="30"/>
  <c r="K21" i="30"/>
  <c r="J22" i="30"/>
  <c r="K22" i="30"/>
  <c r="J23" i="30"/>
  <c r="K23" i="30"/>
  <c r="K2" i="30"/>
  <c r="J2" i="30"/>
  <c r="O6" i="30"/>
  <c r="N6" i="30"/>
  <c r="J3" i="29"/>
  <c r="K3" i="29"/>
  <c r="J4" i="29"/>
  <c r="K4" i="29"/>
  <c r="J5" i="29"/>
  <c r="K5" i="29"/>
  <c r="J6" i="29"/>
  <c r="K6" i="29"/>
  <c r="J7" i="29"/>
  <c r="K7" i="29"/>
  <c r="J8" i="29"/>
  <c r="K8" i="29"/>
  <c r="J9" i="29"/>
  <c r="K9" i="29"/>
  <c r="J10" i="29"/>
  <c r="K10" i="29"/>
  <c r="J11" i="29"/>
  <c r="K11" i="29"/>
  <c r="J12" i="29"/>
  <c r="K12" i="29"/>
  <c r="J13" i="29"/>
  <c r="K13" i="29"/>
  <c r="J14" i="29"/>
  <c r="K14" i="29"/>
  <c r="J15" i="29"/>
  <c r="K15" i="29"/>
  <c r="J16" i="29"/>
  <c r="K16" i="29"/>
  <c r="J17" i="29"/>
  <c r="K17" i="29"/>
  <c r="J18" i="29"/>
  <c r="K18" i="29"/>
  <c r="J19" i="29"/>
  <c r="K19" i="29"/>
  <c r="J20" i="29"/>
  <c r="K20" i="29"/>
  <c r="J21" i="29"/>
  <c r="K21" i="29"/>
  <c r="J22" i="29"/>
  <c r="K22" i="29"/>
  <c r="J23" i="29"/>
  <c r="K23" i="29"/>
  <c r="J24" i="29"/>
  <c r="K24" i="29"/>
  <c r="J25" i="29"/>
  <c r="K25" i="29"/>
  <c r="J26" i="29"/>
  <c r="K26" i="29"/>
  <c r="J27" i="29"/>
  <c r="K27" i="29"/>
  <c r="J28" i="29"/>
  <c r="K28" i="29"/>
  <c r="J29" i="29"/>
  <c r="K29" i="29"/>
  <c r="J30" i="29"/>
  <c r="K30" i="29"/>
  <c r="J31" i="29"/>
  <c r="K31" i="29"/>
  <c r="J32" i="29"/>
  <c r="K32" i="29"/>
  <c r="J33" i="29"/>
  <c r="K33" i="29"/>
  <c r="J34" i="29"/>
  <c r="K34" i="29"/>
  <c r="J35" i="29"/>
  <c r="K35" i="29"/>
  <c r="J36" i="29"/>
  <c r="K36" i="29"/>
  <c r="J37" i="29"/>
  <c r="K37" i="29"/>
  <c r="J38" i="29"/>
  <c r="K38" i="29"/>
  <c r="J39" i="29"/>
  <c r="K39" i="29"/>
  <c r="J40" i="29"/>
  <c r="K40" i="29"/>
  <c r="J41" i="29"/>
  <c r="K41" i="29"/>
  <c r="J42" i="29"/>
  <c r="K42" i="29"/>
  <c r="J43" i="29"/>
  <c r="K43" i="29"/>
  <c r="J44" i="29"/>
  <c r="K44" i="29"/>
  <c r="J45" i="29"/>
  <c r="K45" i="29"/>
  <c r="J46" i="29"/>
  <c r="K46" i="29"/>
  <c r="J47" i="29"/>
  <c r="K47" i="29"/>
  <c r="J48" i="29"/>
  <c r="K48" i="29"/>
  <c r="J49" i="29"/>
  <c r="K49" i="29"/>
  <c r="J50" i="29"/>
  <c r="K50" i="29"/>
  <c r="J51" i="29"/>
  <c r="K51" i="29"/>
  <c r="J52" i="29"/>
  <c r="K52" i="29"/>
  <c r="J53" i="29"/>
  <c r="K53" i="29"/>
  <c r="J54" i="29"/>
  <c r="K54" i="29"/>
  <c r="J55" i="29"/>
  <c r="K55" i="29"/>
  <c r="J56" i="29"/>
  <c r="K56" i="29"/>
  <c r="J57" i="29"/>
  <c r="K57" i="29"/>
  <c r="J58" i="29"/>
  <c r="K58" i="29"/>
  <c r="J59" i="29"/>
  <c r="K59" i="29"/>
  <c r="J60" i="29"/>
  <c r="K60" i="29"/>
  <c r="J61" i="29"/>
  <c r="K61" i="29"/>
  <c r="K2" i="29"/>
  <c r="J2" i="29"/>
  <c r="O6" i="29"/>
  <c r="N6" i="29"/>
  <c r="J3" i="28"/>
  <c r="K3" i="28"/>
  <c r="J4" i="28"/>
  <c r="K4" i="28"/>
  <c r="J5" i="28"/>
  <c r="K5" i="28"/>
  <c r="J6" i="28"/>
  <c r="K6" i="28"/>
  <c r="J7" i="28"/>
  <c r="K7" i="28"/>
  <c r="J8" i="28"/>
  <c r="K8" i="28"/>
  <c r="J9" i="28"/>
  <c r="K9" i="28"/>
  <c r="J10" i="28"/>
  <c r="K10" i="28"/>
  <c r="J11" i="28"/>
  <c r="K11" i="28"/>
  <c r="J12" i="28"/>
  <c r="K12" i="28"/>
  <c r="J13" i="28"/>
  <c r="K13" i="28"/>
  <c r="K2" i="28"/>
  <c r="J2" i="28"/>
  <c r="O6" i="28"/>
  <c r="N6" i="28"/>
  <c r="J3" i="27"/>
  <c r="K3" i="27"/>
  <c r="J4" i="27"/>
  <c r="K4" i="27"/>
  <c r="J5" i="27"/>
  <c r="K5" i="27"/>
  <c r="J6" i="27"/>
  <c r="K6" i="27"/>
  <c r="J7" i="27"/>
  <c r="K7" i="27"/>
  <c r="J8" i="27"/>
  <c r="K8" i="27"/>
  <c r="J9" i="27"/>
  <c r="K9" i="27"/>
  <c r="J10" i="27"/>
  <c r="K10" i="27"/>
  <c r="J11" i="27"/>
  <c r="K11" i="27"/>
  <c r="J12" i="27"/>
  <c r="K12" i="27"/>
  <c r="J13" i="27"/>
  <c r="K13" i="27"/>
  <c r="J14" i="27"/>
  <c r="K14" i="27"/>
  <c r="J15" i="27"/>
  <c r="K15" i="27"/>
  <c r="J16" i="27"/>
  <c r="K16" i="27"/>
  <c r="J17" i="27"/>
  <c r="K17" i="27"/>
  <c r="J18" i="27"/>
  <c r="K18" i="27"/>
  <c r="J19" i="27"/>
  <c r="K19" i="27"/>
  <c r="J20" i="27"/>
  <c r="K20" i="27"/>
  <c r="J21" i="27"/>
  <c r="K21" i="27"/>
  <c r="J22" i="27"/>
  <c r="K22" i="27"/>
  <c r="J23" i="27"/>
  <c r="K23" i="27"/>
  <c r="J24" i="27"/>
  <c r="K24" i="27"/>
  <c r="J25" i="27"/>
  <c r="K25" i="27"/>
  <c r="J26" i="27"/>
  <c r="K26" i="27"/>
  <c r="J27" i="27"/>
  <c r="K27" i="27"/>
  <c r="J28" i="27"/>
  <c r="K28" i="27"/>
  <c r="J29" i="27"/>
  <c r="K29" i="27"/>
  <c r="J30" i="27"/>
  <c r="K30" i="27"/>
  <c r="J31" i="27"/>
  <c r="K31" i="27"/>
  <c r="J32" i="27"/>
  <c r="K32" i="27"/>
  <c r="J33" i="27"/>
  <c r="K33" i="27"/>
  <c r="J34" i="27"/>
  <c r="K34" i="27"/>
  <c r="J35" i="27"/>
  <c r="K35" i="27"/>
  <c r="J36" i="27"/>
  <c r="K36" i="27"/>
  <c r="J37" i="27"/>
  <c r="K37" i="27"/>
  <c r="J38" i="27"/>
  <c r="K38" i="27"/>
  <c r="J39" i="27"/>
  <c r="K39" i="27"/>
  <c r="J40" i="27"/>
  <c r="K40" i="27"/>
  <c r="J41" i="27"/>
  <c r="K41" i="27"/>
  <c r="J42" i="27"/>
  <c r="K42" i="27"/>
  <c r="J43" i="27"/>
  <c r="K43" i="27"/>
  <c r="J44" i="27"/>
  <c r="K44" i="27"/>
  <c r="J45" i="27"/>
  <c r="K45" i="27"/>
  <c r="J46" i="27"/>
  <c r="K46" i="27"/>
  <c r="J47" i="27"/>
  <c r="K47" i="27"/>
  <c r="J48" i="27"/>
  <c r="K48" i="27"/>
  <c r="J49" i="27"/>
  <c r="K49" i="27"/>
  <c r="J50" i="27"/>
  <c r="K50" i="27"/>
  <c r="J51" i="27"/>
  <c r="K51" i="27"/>
  <c r="J52" i="27"/>
  <c r="K52" i="27"/>
  <c r="J53" i="27"/>
  <c r="K53" i="27"/>
  <c r="J54" i="27"/>
  <c r="K54" i="27"/>
  <c r="J55" i="27"/>
  <c r="K55" i="27"/>
  <c r="J56" i="27"/>
  <c r="K56" i="27"/>
  <c r="J57" i="27"/>
  <c r="K57" i="27"/>
  <c r="J58" i="27"/>
  <c r="K58" i="27"/>
  <c r="J59" i="27"/>
  <c r="K59" i="27"/>
  <c r="J60" i="27"/>
  <c r="K60" i="27"/>
  <c r="J61" i="27"/>
  <c r="K61" i="27"/>
  <c r="K2" i="27"/>
  <c r="J2" i="27"/>
  <c r="O6" i="27"/>
  <c r="N6" i="27"/>
  <c r="J3" i="26"/>
  <c r="K3" i="26"/>
  <c r="J4" i="26"/>
  <c r="K4" i="26"/>
  <c r="J5" i="26"/>
  <c r="K5" i="26"/>
  <c r="J6" i="26"/>
  <c r="K6" i="26"/>
  <c r="J7" i="26"/>
  <c r="K7" i="26"/>
  <c r="J8" i="26"/>
  <c r="K8" i="26"/>
  <c r="J9" i="26"/>
  <c r="K9" i="26"/>
  <c r="J10" i="26"/>
  <c r="K10" i="26"/>
  <c r="J11" i="26"/>
  <c r="K11" i="26"/>
  <c r="J12" i="26"/>
  <c r="K12" i="26"/>
  <c r="J13" i="26"/>
  <c r="K13" i="26"/>
  <c r="J14" i="26"/>
  <c r="K14" i="26"/>
  <c r="J15" i="26"/>
  <c r="K15" i="26"/>
  <c r="J16" i="26"/>
  <c r="K16" i="26"/>
  <c r="J17" i="26"/>
  <c r="K17" i="26"/>
  <c r="J18" i="26"/>
  <c r="K18" i="26"/>
  <c r="J19" i="26"/>
  <c r="K19" i="26"/>
  <c r="J20" i="26"/>
  <c r="K20" i="26"/>
  <c r="J21" i="26"/>
  <c r="K21" i="26"/>
  <c r="J22" i="26"/>
  <c r="K22" i="26"/>
  <c r="J23" i="26"/>
  <c r="K23" i="26"/>
  <c r="J24" i="26"/>
  <c r="K24" i="26"/>
  <c r="J25" i="26"/>
  <c r="K25" i="26"/>
  <c r="J26" i="26"/>
  <c r="K26" i="26"/>
  <c r="K2" i="26"/>
  <c r="J2" i="26"/>
  <c r="O6" i="26"/>
  <c r="N6" i="26"/>
  <c r="J3" i="25"/>
  <c r="K3" i="25"/>
  <c r="J4" i="25"/>
  <c r="K4" i="25"/>
  <c r="J5" i="25"/>
  <c r="K5" i="25"/>
  <c r="J6" i="25"/>
  <c r="K6" i="25"/>
  <c r="J7" i="25"/>
  <c r="K7" i="25"/>
  <c r="J8" i="25"/>
  <c r="K8" i="25"/>
  <c r="J9" i="25"/>
  <c r="K9" i="25"/>
  <c r="J10" i="25"/>
  <c r="K10" i="25"/>
  <c r="J11" i="25"/>
  <c r="K11" i="25"/>
  <c r="J12" i="25"/>
  <c r="K12" i="25"/>
  <c r="J13" i="25"/>
  <c r="K13" i="25"/>
  <c r="J14" i="25"/>
  <c r="K14" i="25"/>
  <c r="J15" i="25"/>
  <c r="K15" i="25"/>
  <c r="J16" i="25"/>
  <c r="K16" i="25"/>
  <c r="J17" i="25"/>
  <c r="K17" i="25"/>
  <c r="J18" i="25"/>
  <c r="K18" i="25"/>
  <c r="J19" i="25"/>
  <c r="K19" i="25"/>
  <c r="J20" i="25"/>
  <c r="K20" i="25"/>
  <c r="J21" i="25"/>
  <c r="K21" i="25"/>
  <c r="J22" i="25"/>
  <c r="K22" i="25"/>
  <c r="J23" i="25"/>
  <c r="K23" i="25"/>
  <c r="J24" i="25"/>
  <c r="K24" i="25"/>
  <c r="J25" i="25"/>
  <c r="K25" i="25"/>
  <c r="J26" i="25"/>
  <c r="K26" i="25"/>
  <c r="J27" i="25"/>
  <c r="K27" i="25"/>
  <c r="J28" i="25"/>
  <c r="K28" i="25"/>
  <c r="J29" i="25"/>
  <c r="K29" i="25"/>
  <c r="J30" i="25"/>
  <c r="K30" i="25"/>
  <c r="J31" i="25"/>
  <c r="K31" i="25"/>
  <c r="J32" i="25"/>
  <c r="K32" i="25"/>
  <c r="J33" i="25"/>
  <c r="K33" i="25"/>
  <c r="J34" i="25"/>
  <c r="K34" i="25"/>
  <c r="J35" i="25"/>
  <c r="K35" i="25"/>
  <c r="J36" i="25"/>
  <c r="K36" i="25"/>
  <c r="J37" i="25"/>
  <c r="K37" i="25"/>
  <c r="J38" i="25"/>
  <c r="K38" i="25"/>
  <c r="J39" i="25"/>
  <c r="K39" i="25"/>
  <c r="J40" i="25"/>
  <c r="K40" i="25"/>
  <c r="J41" i="25"/>
  <c r="K41" i="25"/>
  <c r="J42" i="25"/>
  <c r="K42" i="25"/>
  <c r="J43" i="25"/>
  <c r="K43" i="25"/>
  <c r="J44" i="25"/>
  <c r="K44" i="25"/>
  <c r="J45" i="25"/>
  <c r="K45" i="25"/>
  <c r="J46" i="25"/>
  <c r="K46" i="25"/>
  <c r="J47" i="25"/>
  <c r="K47" i="25"/>
  <c r="J48" i="25"/>
  <c r="K48" i="25"/>
  <c r="K2" i="25"/>
  <c r="J2" i="25"/>
  <c r="O6" i="25"/>
  <c r="N6" i="25"/>
  <c r="J8" i="24"/>
  <c r="K9" i="24"/>
  <c r="K10" i="24"/>
  <c r="K11" i="24"/>
  <c r="J15" i="24"/>
  <c r="J16" i="24"/>
  <c r="K19" i="24"/>
  <c r="K20" i="24"/>
  <c r="J21" i="24"/>
  <c r="J23" i="24"/>
  <c r="J28" i="24"/>
  <c r="K28" i="24"/>
  <c r="J29" i="24"/>
  <c r="K29" i="24"/>
  <c r="J34" i="24"/>
  <c r="J37" i="24"/>
  <c r="K37" i="24"/>
  <c r="J38" i="24"/>
  <c r="K38" i="24"/>
  <c r="J41" i="24"/>
  <c r="J43" i="24"/>
  <c r="K46" i="24"/>
  <c r="J47" i="24"/>
  <c r="K47" i="24"/>
  <c r="J49" i="24"/>
  <c r="J50" i="24"/>
  <c r="J51" i="24"/>
  <c r="K54" i="24"/>
  <c r="K55" i="24"/>
  <c r="J56" i="24"/>
  <c r="J61" i="24"/>
  <c r="J62" i="24"/>
  <c r="J63" i="24"/>
  <c r="K63" i="24"/>
  <c r="K2" i="24"/>
  <c r="O6" i="24"/>
  <c r="N6" i="24"/>
  <c r="J3" i="23"/>
  <c r="K3" i="23"/>
  <c r="J4" i="23"/>
  <c r="K4" i="23"/>
  <c r="J5" i="23"/>
  <c r="K5" i="23"/>
  <c r="J6" i="23"/>
  <c r="K6" i="23"/>
  <c r="J7" i="23"/>
  <c r="K7" i="23"/>
  <c r="J8" i="23"/>
  <c r="K8" i="23"/>
  <c r="J9" i="23"/>
  <c r="K9" i="23"/>
  <c r="J10" i="23"/>
  <c r="K10" i="23"/>
  <c r="J11" i="23"/>
  <c r="K11" i="23"/>
  <c r="J12" i="23"/>
  <c r="K12" i="23"/>
  <c r="J13" i="23"/>
  <c r="K13" i="23"/>
  <c r="J14" i="23"/>
  <c r="K14" i="23"/>
  <c r="J15" i="23"/>
  <c r="K15" i="23"/>
  <c r="J16" i="23"/>
  <c r="K16" i="23"/>
  <c r="J17" i="23"/>
  <c r="K17" i="23"/>
  <c r="J18" i="23"/>
  <c r="K18" i="23"/>
  <c r="J19" i="23"/>
  <c r="K19" i="23"/>
  <c r="J20" i="23"/>
  <c r="K20" i="23"/>
  <c r="J21" i="23"/>
  <c r="K21" i="23"/>
  <c r="J22" i="23"/>
  <c r="K22" i="23"/>
  <c r="J23" i="23"/>
  <c r="K23" i="23"/>
  <c r="J24" i="23"/>
  <c r="K24" i="23"/>
  <c r="J25" i="23"/>
  <c r="K25" i="23"/>
  <c r="J26" i="23"/>
  <c r="K26" i="23"/>
  <c r="J27" i="23"/>
  <c r="K27" i="23"/>
  <c r="J28" i="23"/>
  <c r="K28" i="23"/>
  <c r="J29" i="23"/>
  <c r="K29" i="23"/>
  <c r="J30" i="23"/>
  <c r="K30" i="23"/>
  <c r="J31" i="23"/>
  <c r="K31" i="23"/>
  <c r="J32" i="23"/>
  <c r="K32" i="23"/>
  <c r="J33" i="23"/>
  <c r="K33" i="23"/>
  <c r="J34" i="23"/>
  <c r="K34" i="23"/>
  <c r="J35" i="23"/>
  <c r="K35" i="23"/>
  <c r="J36" i="23"/>
  <c r="K36" i="23"/>
  <c r="J37" i="23"/>
  <c r="K37" i="23"/>
  <c r="J38" i="23"/>
  <c r="K38" i="23"/>
  <c r="J39" i="23"/>
  <c r="K39" i="23"/>
  <c r="J40" i="23"/>
  <c r="K40" i="23"/>
  <c r="J41" i="23"/>
  <c r="K41" i="23"/>
  <c r="J42" i="23"/>
  <c r="K42" i="23"/>
  <c r="J43" i="23"/>
  <c r="K43" i="23"/>
  <c r="J44" i="23"/>
  <c r="K44" i="23"/>
  <c r="J45" i="23"/>
  <c r="K45" i="23"/>
  <c r="J46" i="23"/>
  <c r="K46" i="23"/>
  <c r="J47" i="23"/>
  <c r="K47" i="23"/>
  <c r="J48" i="23"/>
  <c r="K48" i="23"/>
  <c r="J49" i="23"/>
  <c r="K49" i="23"/>
  <c r="J50" i="23"/>
  <c r="K50" i="23"/>
  <c r="J51" i="23"/>
  <c r="K51" i="23"/>
  <c r="J52" i="23"/>
  <c r="K52" i="23"/>
  <c r="J53" i="23"/>
  <c r="K53" i="23"/>
  <c r="J54" i="23"/>
  <c r="K54" i="23"/>
  <c r="J55" i="23"/>
  <c r="K55" i="23"/>
  <c r="J56" i="23"/>
  <c r="K56" i="23"/>
  <c r="J57" i="23"/>
  <c r="K57" i="23"/>
  <c r="J58" i="23"/>
  <c r="K58" i="23"/>
  <c r="J59" i="23"/>
  <c r="K59" i="23"/>
  <c r="J60" i="23"/>
  <c r="K60" i="23"/>
  <c r="J61" i="23"/>
  <c r="K61" i="23"/>
  <c r="J62" i="23"/>
  <c r="K62" i="23"/>
  <c r="J63" i="23"/>
  <c r="K63" i="23"/>
  <c r="J64" i="23"/>
  <c r="K64" i="23"/>
  <c r="J65" i="23"/>
  <c r="K65" i="23"/>
  <c r="J66" i="23"/>
  <c r="K66" i="23"/>
  <c r="J67" i="23"/>
  <c r="K67" i="23"/>
  <c r="J68" i="23"/>
  <c r="K68" i="23"/>
  <c r="J69" i="23"/>
  <c r="K69" i="23"/>
  <c r="J70" i="23"/>
  <c r="K70" i="23"/>
  <c r="J71" i="23"/>
  <c r="K71" i="23"/>
  <c r="J72" i="23"/>
  <c r="K72" i="23"/>
  <c r="J73" i="23"/>
  <c r="K73" i="23"/>
  <c r="K2" i="23"/>
  <c r="J2" i="23"/>
  <c r="O6" i="23"/>
  <c r="N6" i="23"/>
  <c r="J3" i="22"/>
  <c r="K3" i="22"/>
  <c r="J4" i="22"/>
  <c r="K4" i="22"/>
  <c r="J5" i="22"/>
  <c r="K5" i="22"/>
  <c r="J6" i="22"/>
  <c r="K6" i="22"/>
  <c r="J7" i="22"/>
  <c r="K7" i="22"/>
  <c r="J8" i="22"/>
  <c r="K8" i="22"/>
  <c r="J9" i="22"/>
  <c r="K9" i="22"/>
  <c r="J10" i="22"/>
  <c r="K10" i="22"/>
  <c r="J11" i="22"/>
  <c r="K11" i="22"/>
  <c r="J12" i="22"/>
  <c r="K12" i="22"/>
  <c r="J13" i="22"/>
  <c r="K13" i="22"/>
  <c r="J14" i="22"/>
  <c r="K14" i="22"/>
  <c r="J15" i="22"/>
  <c r="K15" i="22"/>
  <c r="J16" i="22"/>
  <c r="K16" i="22"/>
  <c r="J17" i="22"/>
  <c r="K17" i="22"/>
  <c r="J18" i="22"/>
  <c r="K18" i="22"/>
  <c r="J19" i="22"/>
  <c r="K19" i="22"/>
  <c r="J20" i="22"/>
  <c r="K20" i="22"/>
  <c r="J21" i="22"/>
  <c r="K21" i="22"/>
  <c r="K2" i="22"/>
  <c r="J2" i="22"/>
  <c r="O6" i="22"/>
  <c r="N6" i="22"/>
  <c r="J3" i="21"/>
  <c r="K3" i="21"/>
  <c r="J4" i="21"/>
  <c r="K4" i="21"/>
  <c r="J5" i="21"/>
  <c r="K5" i="21"/>
  <c r="J6" i="21"/>
  <c r="K6" i="21"/>
  <c r="J7" i="21"/>
  <c r="K7" i="21"/>
  <c r="J8" i="21"/>
  <c r="K8" i="21"/>
  <c r="J9" i="21"/>
  <c r="K9" i="21"/>
  <c r="J10" i="21"/>
  <c r="K10" i="21"/>
  <c r="J11" i="21"/>
  <c r="K11" i="21"/>
  <c r="J12" i="21"/>
  <c r="K12" i="21"/>
  <c r="J13" i="21"/>
  <c r="K13" i="21"/>
  <c r="J14" i="21"/>
  <c r="K14" i="21"/>
  <c r="J15" i="21"/>
  <c r="K15" i="21"/>
  <c r="J16" i="21"/>
  <c r="K16" i="21"/>
  <c r="J17" i="21"/>
  <c r="K17" i="21"/>
  <c r="J18" i="21"/>
  <c r="K18" i="21"/>
  <c r="J19" i="21"/>
  <c r="K19" i="21"/>
  <c r="J20" i="21"/>
  <c r="K20" i="21"/>
  <c r="J21" i="21"/>
  <c r="K21" i="21"/>
  <c r="J22" i="21"/>
  <c r="K22" i="21"/>
  <c r="J23" i="21"/>
  <c r="K23" i="21"/>
  <c r="J24" i="21"/>
  <c r="K24" i="21"/>
  <c r="J25" i="21"/>
  <c r="K25" i="21"/>
  <c r="J26" i="21"/>
  <c r="K26" i="21"/>
  <c r="J27" i="21"/>
  <c r="K27" i="21"/>
  <c r="J28" i="21"/>
  <c r="K28" i="21"/>
  <c r="J29" i="21"/>
  <c r="K29" i="21"/>
  <c r="J30" i="21"/>
  <c r="K30" i="21"/>
  <c r="J31" i="21"/>
  <c r="K31" i="21"/>
  <c r="J32" i="21"/>
  <c r="K32" i="21"/>
  <c r="J33" i="21"/>
  <c r="K33" i="21"/>
  <c r="J34" i="21"/>
  <c r="K34" i="21"/>
  <c r="J35" i="21"/>
  <c r="K35" i="21"/>
  <c r="J36" i="21"/>
  <c r="K36" i="21"/>
  <c r="J37" i="21"/>
  <c r="K37" i="21"/>
  <c r="J38" i="21"/>
  <c r="K38" i="21"/>
  <c r="J39" i="21"/>
  <c r="K39" i="21"/>
  <c r="J40" i="21"/>
  <c r="K40" i="21"/>
  <c r="J41" i="21"/>
  <c r="K41" i="21"/>
  <c r="J42" i="21"/>
  <c r="K42" i="21"/>
  <c r="J43" i="21"/>
  <c r="K43" i="21"/>
  <c r="J44" i="21"/>
  <c r="K44" i="21"/>
  <c r="J45" i="21"/>
  <c r="K45" i="21"/>
  <c r="J46" i="21"/>
  <c r="K46" i="21"/>
  <c r="J47" i="21"/>
  <c r="K47" i="21"/>
  <c r="J48" i="21"/>
  <c r="K48" i="21"/>
  <c r="J49" i="21"/>
  <c r="K49" i="21"/>
  <c r="J50" i="21"/>
  <c r="K50" i="21"/>
  <c r="J51" i="21"/>
  <c r="K51" i="21"/>
  <c r="J52" i="21"/>
  <c r="K52" i="21"/>
  <c r="J53" i="21"/>
  <c r="K53" i="21"/>
  <c r="J54" i="21"/>
  <c r="K54" i="21"/>
  <c r="J55" i="21"/>
  <c r="K55" i="21"/>
  <c r="J56" i="21"/>
  <c r="K56" i="21"/>
  <c r="J57" i="21"/>
  <c r="K57" i="21"/>
  <c r="J58" i="21"/>
  <c r="K58" i="21"/>
  <c r="J59" i="21"/>
  <c r="K59" i="21"/>
  <c r="J60" i="21"/>
  <c r="K60" i="21"/>
  <c r="J61" i="21"/>
  <c r="K61" i="21"/>
  <c r="J62" i="21"/>
  <c r="K62" i="21"/>
  <c r="J63" i="21"/>
  <c r="K63" i="21"/>
  <c r="J64" i="21"/>
  <c r="K64" i="21"/>
  <c r="J65" i="21"/>
  <c r="K65" i="21"/>
  <c r="J66" i="21"/>
  <c r="K66" i="21"/>
  <c r="J67" i="21"/>
  <c r="K67" i="21"/>
  <c r="J68" i="21"/>
  <c r="K68" i="21"/>
  <c r="J69" i="21"/>
  <c r="K69" i="21"/>
  <c r="J70" i="21"/>
  <c r="K70" i="21"/>
  <c r="J71" i="21"/>
  <c r="K71" i="21"/>
  <c r="J72" i="21"/>
  <c r="K72" i="21"/>
  <c r="J73" i="21"/>
  <c r="K73" i="21"/>
  <c r="J74" i="21"/>
  <c r="K74" i="21"/>
  <c r="J75" i="21"/>
  <c r="K75" i="21"/>
  <c r="J76" i="21"/>
  <c r="K76" i="21"/>
  <c r="J77" i="21"/>
  <c r="K77" i="21"/>
  <c r="J78" i="21"/>
  <c r="K78" i="21"/>
  <c r="J79" i="21"/>
  <c r="K79" i="21"/>
  <c r="J80" i="21"/>
  <c r="K80" i="21"/>
  <c r="J81" i="21"/>
  <c r="K81" i="21"/>
  <c r="J82" i="21"/>
  <c r="K82" i="21"/>
  <c r="J83" i="21"/>
  <c r="K83" i="21"/>
  <c r="J84" i="21"/>
  <c r="K84" i="21"/>
  <c r="J85" i="21"/>
  <c r="K85" i="21"/>
  <c r="J86" i="21"/>
  <c r="K86" i="21"/>
  <c r="J87" i="21"/>
  <c r="K87" i="21"/>
  <c r="J88" i="21"/>
  <c r="K88" i="21"/>
  <c r="J89" i="21"/>
  <c r="K89" i="21"/>
  <c r="K2" i="21"/>
  <c r="J2" i="21"/>
  <c r="O6" i="21"/>
  <c r="N6" i="21"/>
  <c r="J3" i="20"/>
  <c r="K3" i="20"/>
  <c r="J4" i="20"/>
  <c r="K4" i="20"/>
  <c r="J5" i="20"/>
  <c r="K5" i="20"/>
  <c r="J6" i="20"/>
  <c r="K6" i="20"/>
  <c r="J7" i="20"/>
  <c r="K7" i="20"/>
  <c r="J8" i="20"/>
  <c r="K8" i="20"/>
  <c r="J9" i="20"/>
  <c r="K9" i="20"/>
  <c r="J10" i="20"/>
  <c r="K10" i="20"/>
  <c r="J11" i="20"/>
  <c r="K11" i="20"/>
  <c r="J12" i="20"/>
  <c r="K12" i="20"/>
  <c r="J13" i="20"/>
  <c r="K13" i="20"/>
  <c r="J14" i="20"/>
  <c r="K14" i="20"/>
  <c r="J15" i="20"/>
  <c r="K15" i="20"/>
  <c r="J16" i="20"/>
  <c r="K16" i="20"/>
  <c r="J17" i="20"/>
  <c r="K17" i="20"/>
  <c r="J18" i="20"/>
  <c r="K18" i="20"/>
  <c r="J19" i="20"/>
  <c r="K19" i="20"/>
  <c r="J20" i="20"/>
  <c r="K20" i="20"/>
  <c r="J21" i="20"/>
  <c r="K21" i="20"/>
  <c r="J22" i="20"/>
  <c r="K22" i="20"/>
  <c r="J23" i="20"/>
  <c r="K23" i="20"/>
  <c r="J24" i="20"/>
  <c r="K24" i="20"/>
  <c r="J25" i="20"/>
  <c r="K25" i="20"/>
  <c r="J26" i="20"/>
  <c r="K26" i="20"/>
  <c r="J27" i="20"/>
  <c r="K27" i="20"/>
  <c r="J28" i="20"/>
  <c r="K28" i="20"/>
  <c r="J29" i="20"/>
  <c r="K29" i="20"/>
  <c r="J30" i="20"/>
  <c r="K30" i="20"/>
  <c r="J31" i="20"/>
  <c r="K31" i="20"/>
  <c r="J32" i="20"/>
  <c r="K32" i="20"/>
  <c r="J33" i="20"/>
  <c r="K33" i="20"/>
  <c r="J34" i="20"/>
  <c r="K34" i="20"/>
  <c r="J35" i="20"/>
  <c r="K35" i="20"/>
  <c r="J36" i="20"/>
  <c r="K36" i="20"/>
  <c r="J37" i="20"/>
  <c r="K37" i="20"/>
  <c r="J38" i="20"/>
  <c r="K38" i="20"/>
  <c r="J39" i="20"/>
  <c r="K39" i="20"/>
  <c r="J40" i="20"/>
  <c r="K40" i="20"/>
  <c r="J41" i="20"/>
  <c r="K41" i="20"/>
  <c r="J42" i="20"/>
  <c r="K42" i="20"/>
  <c r="J43" i="20"/>
  <c r="K43" i="20"/>
  <c r="J44" i="20"/>
  <c r="K44" i="20"/>
  <c r="J45" i="20"/>
  <c r="K45" i="20"/>
  <c r="J46" i="20"/>
  <c r="K46" i="20"/>
  <c r="J47" i="20"/>
  <c r="K47" i="20"/>
  <c r="J48" i="20"/>
  <c r="K48" i="20"/>
  <c r="J49" i="20"/>
  <c r="K49" i="20"/>
  <c r="J50" i="20"/>
  <c r="K50" i="20"/>
  <c r="J51" i="20"/>
  <c r="K51" i="20"/>
  <c r="J52" i="20"/>
  <c r="K52" i="20"/>
  <c r="J53" i="20"/>
  <c r="K53" i="20"/>
  <c r="J54" i="20"/>
  <c r="K54" i="20"/>
  <c r="J55" i="20"/>
  <c r="K55" i="20"/>
  <c r="J56" i="20"/>
  <c r="K56" i="20"/>
  <c r="J57" i="20"/>
  <c r="K57" i="20"/>
  <c r="J58" i="20"/>
  <c r="K58" i="20"/>
  <c r="J59" i="20"/>
  <c r="K59" i="20"/>
  <c r="J60" i="20"/>
  <c r="K60" i="20"/>
  <c r="J61" i="20"/>
  <c r="K61" i="20"/>
  <c r="J62" i="20"/>
  <c r="K62" i="20"/>
  <c r="J63" i="20"/>
  <c r="K63" i="20"/>
  <c r="J64" i="20"/>
  <c r="K64" i="20"/>
  <c r="K2" i="20"/>
  <c r="J2" i="20"/>
  <c r="O6" i="20"/>
  <c r="N6" i="20"/>
  <c r="J3" i="19"/>
  <c r="K3" i="19"/>
  <c r="J4" i="19"/>
  <c r="K4" i="19"/>
  <c r="J5" i="19"/>
  <c r="K5" i="19"/>
  <c r="J6" i="19"/>
  <c r="K6" i="19"/>
  <c r="J7" i="19"/>
  <c r="K7" i="19"/>
  <c r="J8" i="19"/>
  <c r="K8" i="19"/>
  <c r="J9" i="19"/>
  <c r="K9" i="19"/>
  <c r="J10" i="19"/>
  <c r="K10" i="19"/>
  <c r="J11" i="19"/>
  <c r="K11" i="19"/>
  <c r="J12" i="19"/>
  <c r="K12" i="19"/>
  <c r="J13" i="19"/>
  <c r="K13" i="19"/>
  <c r="J14" i="19"/>
  <c r="K14" i="19"/>
  <c r="J15" i="19"/>
  <c r="K15" i="19"/>
  <c r="J16" i="19"/>
  <c r="K16" i="19"/>
  <c r="J17" i="19"/>
  <c r="K17" i="19"/>
  <c r="J18" i="19"/>
  <c r="K18" i="19"/>
  <c r="J19" i="19"/>
  <c r="K19" i="19"/>
  <c r="J20" i="19"/>
  <c r="K20" i="19"/>
  <c r="J21" i="19"/>
  <c r="K21" i="19"/>
  <c r="J22" i="19"/>
  <c r="K22" i="19"/>
  <c r="J23" i="19"/>
  <c r="K23" i="19"/>
  <c r="J24" i="19"/>
  <c r="K24" i="19"/>
  <c r="J25" i="19"/>
  <c r="K25" i="19"/>
  <c r="J26" i="19"/>
  <c r="K26" i="19"/>
  <c r="J27" i="19"/>
  <c r="K27" i="19"/>
  <c r="J28" i="19"/>
  <c r="K28" i="19"/>
  <c r="J29" i="19"/>
  <c r="K29" i="19"/>
  <c r="J30" i="19"/>
  <c r="K30" i="19"/>
  <c r="J31" i="19"/>
  <c r="K31" i="19"/>
  <c r="J32" i="19"/>
  <c r="K32" i="19"/>
  <c r="J33" i="19"/>
  <c r="K33" i="19"/>
  <c r="J34" i="19"/>
  <c r="K34" i="19"/>
  <c r="J35" i="19"/>
  <c r="K35" i="19"/>
  <c r="J36" i="19"/>
  <c r="K36" i="19"/>
  <c r="J37" i="19"/>
  <c r="K37" i="19"/>
  <c r="J38" i="19"/>
  <c r="K38" i="19"/>
  <c r="J39" i="19"/>
  <c r="K39" i="19"/>
  <c r="J40" i="19"/>
  <c r="K40" i="19"/>
  <c r="J41" i="19"/>
  <c r="K41" i="19"/>
  <c r="J42" i="19"/>
  <c r="K42" i="19"/>
  <c r="J43" i="19"/>
  <c r="K43" i="19"/>
  <c r="J44" i="19"/>
  <c r="K44" i="19"/>
  <c r="J45" i="19"/>
  <c r="K45" i="19"/>
  <c r="J46" i="19"/>
  <c r="K46" i="19"/>
  <c r="J47" i="19"/>
  <c r="K47" i="19"/>
  <c r="J48" i="19"/>
  <c r="K48" i="19"/>
  <c r="J49" i="19"/>
  <c r="K49" i="19"/>
  <c r="J50" i="19"/>
  <c r="K50" i="19"/>
  <c r="J51" i="19"/>
  <c r="K51" i="19"/>
  <c r="J52" i="19"/>
  <c r="K52" i="19"/>
  <c r="J53" i="19"/>
  <c r="K53" i="19"/>
  <c r="J54" i="19"/>
  <c r="K54" i="19"/>
  <c r="J55" i="19"/>
  <c r="K55" i="19"/>
  <c r="J56" i="19"/>
  <c r="K56" i="19"/>
  <c r="J57" i="19"/>
  <c r="K57" i="19"/>
  <c r="J58" i="19"/>
  <c r="K58" i="19"/>
  <c r="J59" i="19"/>
  <c r="K59" i="19"/>
  <c r="J60" i="19"/>
  <c r="K60" i="19"/>
  <c r="K2" i="19"/>
  <c r="J2" i="19"/>
  <c r="O6" i="19"/>
  <c r="N6" i="19"/>
  <c r="J3" i="18"/>
  <c r="K3" i="18"/>
  <c r="J4" i="18"/>
  <c r="K4" i="18"/>
  <c r="J5" i="18"/>
  <c r="K5" i="18"/>
  <c r="J6" i="18"/>
  <c r="K6" i="18"/>
  <c r="J7" i="18"/>
  <c r="K7" i="18"/>
  <c r="J8" i="18"/>
  <c r="K8" i="18"/>
  <c r="J9" i="18"/>
  <c r="K9" i="18"/>
  <c r="J10" i="18"/>
  <c r="K10" i="18"/>
  <c r="J11" i="18"/>
  <c r="K11" i="18"/>
  <c r="J12" i="18"/>
  <c r="K12" i="18"/>
  <c r="J13" i="18"/>
  <c r="K13" i="18"/>
  <c r="J14" i="18"/>
  <c r="K14" i="18"/>
  <c r="J15" i="18"/>
  <c r="K15" i="18"/>
  <c r="J16" i="18"/>
  <c r="K16" i="18"/>
  <c r="J17" i="18"/>
  <c r="K17" i="18"/>
  <c r="J18" i="18"/>
  <c r="K18" i="18"/>
  <c r="J19" i="18"/>
  <c r="K19" i="18"/>
  <c r="J20" i="18"/>
  <c r="K20" i="18"/>
  <c r="J21" i="18"/>
  <c r="K21" i="18"/>
  <c r="J22" i="18"/>
  <c r="K22" i="18"/>
  <c r="J23" i="18"/>
  <c r="K23" i="18"/>
  <c r="J24" i="18"/>
  <c r="K24" i="18"/>
  <c r="J25" i="18"/>
  <c r="K25" i="18"/>
  <c r="J26" i="18"/>
  <c r="K26" i="18"/>
  <c r="J27" i="18"/>
  <c r="K27" i="18"/>
  <c r="J28" i="18"/>
  <c r="K28" i="18"/>
  <c r="J29" i="18"/>
  <c r="K29" i="18"/>
  <c r="J30" i="18"/>
  <c r="K30" i="18"/>
  <c r="J31" i="18"/>
  <c r="K31" i="18"/>
  <c r="J32" i="18"/>
  <c r="K32" i="18"/>
  <c r="J33" i="18"/>
  <c r="K33" i="18"/>
  <c r="J34" i="18"/>
  <c r="K34" i="18"/>
  <c r="J35" i="18"/>
  <c r="K35" i="18"/>
  <c r="J36" i="18"/>
  <c r="K36" i="18"/>
  <c r="J37" i="18"/>
  <c r="K37" i="18"/>
  <c r="J38" i="18"/>
  <c r="K38" i="18"/>
  <c r="J39" i="18"/>
  <c r="K39" i="18"/>
  <c r="J40" i="18"/>
  <c r="K40" i="18"/>
  <c r="J41" i="18"/>
  <c r="K41" i="18"/>
  <c r="J42" i="18"/>
  <c r="K42" i="18"/>
  <c r="J43" i="18"/>
  <c r="K43" i="18"/>
  <c r="J44" i="18"/>
  <c r="K44" i="18"/>
  <c r="J45" i="18"/>
  <c r="K45" i="18"/>
  <c r="J46" i="18"/>
  <c r="K46" i="18"/>
  <c r="J47" i="18"/>
  <c r="K47" i="18"/>
  <c r="J48" i="18"/>
  <c r="K48" i="18"/>
  <c r="J49" i="18"/>
  <c r="K49" i="18"/>
  <c r="J50" i="18"/>
  <c r="K50" i="18"/>
  <c r="J51" i="18"/>
  <c r="K51" i="18"/>
  <c r="J52" i="18"/>
  <c r="K52" i="18"/>
  <c r="J53" i="18"/>
  <c r="K53" i="18"/>
  <c r="J54" i="18"/>
  <c r="K54" i="18"/>
  <c r="J55" i="18"/>
  <c r="K55" i="18"/>
  <c r="J56" i="18"/>
  <c r="K56" i="18"/>
  <c r="J57" i="18"/>
  <c r="K57" i="18"/>
  <c r="J58" i="18"/>
  <c r="K58" i="18"/>
  <c r="J59" i="18"/>
  <c r="K59" i="18"/>
  <c r="J60" i="18"/>
  <c r="K60" i="18"/>
  <c r="J61" i="18"/>
  <c r="K61" i="18"/>
  <c r="J62" i="18"/>
  <c r="K62" i="18"/>
  <c r="J63" i="18"/>
  <c r="K63" i="18"/>
  <c r="J64" i="18"/>
  <c r="K64" i="18"/>
  <c r="J65" i="18"/>
  <c r="K65" i="18"/>
  <c r="J66" i="18"/>
  <c r="K66" i="18"/>
  <c r="J67" i="18"/>
  <c r="K67" i="18"/>
  <c r="J68" i="18"/>
  <c r="K68" i="18"/>
  <c r="J69" i="18"/>
  <c r="K69" i="18"/>
  <c r="J70" i="18"/>
  <c r="K70" i="18"/>
  <c r="K2" i="18"/>
  <c r="J2" i="18"/>
  <c r="O6" i="18"/>
  <c r="N6" i="18"/>
  <c r="J3" i="17"/>
  <c r="K3" i="17"/>
  <c r="J4" i="17"/>
  <c r="K4" i="17"/>
  <c r="J5" i="17"/>
  <c r="K5" i="17"/>
  <c r="J6" i="17"/>
  <c r="K6" i="17"/>
  <c r="J7" i="17"/>
  <c r="K7" i="17"/>
  <c r="J8" i="17"/>
  <c r="K8" i="17"/>
  <c r="J9" i="17"/>
  <c r="K9" i="17"/>
  <c r="J10" i="17"/>
  <c r="K10" i="17"/>
  <c r="J11" i="17"/>
  <c r="K11" i="17"/>
  <c r="J12" i="17"/>
  <c r="K12" i="17"/>
  <c r="J13" i="17"/>
  <c r="K13" i="17"/>
  <c r="J14" i="17"/>
  <c r="K14" i="17"/>
  <c r="J15" i="17"/>
  <c r="K15" i="17"/>
  <c r="J16" i="17"/>
  <c r="K16" i="17"/>
  <c r="J17" i="17"/>
  <c r="K17" i="17"/>
  <c r="J18" i="17"/>
  <c r="K18" i="17"/>
  <c r="J19" i="17"/>
  <c r="K19" i="17"/>
  <c r="J20" i="17"/>
  <c r="K20" i="17"/>
  <c r="J21" i="17"/>
  <c r="K21" i="17"/>
  <c r="J22" i="17"/>
  <c r="K22" i="17"/>
  <c r="J23" i="17"/>
  <c r="K23" i="17"/>
  <c r="J24" i="17"/>
  <c r="K24" i="17"/>
  <c r="J25" i="17"/>
  <c r="K25" i="17"/>
  <c r="J26" i="17"/>
  <c r="K26" i="17"/>
  <c r="J27" i="17"/>
  <c r="K27" i="17"/>
  <c r="J28" i="17"/>
  <c r="K28" i="17"/>
  <c r="J29" i="17"/>
  <c r="K29" i="17"/>
  <c r="J30" i="17"/>
  <c r="K30" i="17"/>
  <c r="J31" i="17"/>
  <c r="K31" i="17"/>
  <c r="J32" i="17"/>
  <c r="K32" i="17"/>
  <c r="J33" i="17"/>
  <c r="K33" i="17"/>
  <c r="J34" i="17"/>
  <c r="K34" i="17"/>
  <c r="J35" i="17"/>
  <c r="K35" i="17"/>
  <c r="J36" i="17"/>
  <c r="K36" i="17"/>
  <c r="J37" i="17"/>
  <c r="K37" i="17"/>
  <c r="J38" i="17"/>
  <c r="K38" i="17"/>
  <c r="J39" i="17"/>
  <c r="K39" i="17"/>
  <c r="J40" i="17"/>
  <c r="K40" i="17"/>
  <c r="J41" i="17"/>
  <c r="K41" i="17"/>
  <c r="J42" i="17"/>
  <c r="K42" i="17"/>
  <c r="J43" i="17"/>
  <c r="K43" i="17"/>
  <c r="J44" i="17"/>
  <c r="K44" i="17"/>
  <c r="J45" i="17"/>
  <c r="K45" i="17"/>
  <c r="J46" i="17"/>
  <c r="K46" i="17"/>
  <c r="J47" i="17"/>
  <c r="K47" i="17"/>
  <c r="J48" i="17"/>
  <c r="K48" i="17"/>
  <c r="J49" i="17"/>
  <c r="K49" i="17"/>
  <c r="J50" i="17"/>
  <c r="K50" i="17"/>
  <c r="J51" i="17"/>
  <c r="K51" i="17"/>
  <c r="J52" i="17"/>
  <c r="K52" i="17"/>
  <c r="J53" i="17"/>
  <c r="K53" i="17"/>
  <c r="J54" i="17"/>
  <c r="K54" i="17"/>
  <c r="J55" i="17"/>
  <c r="K55" i="17"/>
  <c r="J56" i="17"/>
  <c r="K56" i="17"/>
  <c r="J57" i="17"/>
  <c r="K57" i="17"/>
  <c r="J58" i="17"/>
  <c r="K58" i="17"/>
  <c r="J59" i="17"/>
  <c r="K59" i="17"/>
  <c r="J60" i="17"/>
  <c r="K60" i="17"/>
  <c r="J61" i="17"/>
  <c r="K61" i="17"/>
  <c r="J62" i="17"/>
  <c r="K62" i="17"/>
  <c r="J63" i="17"/>
  <c r="K63" i="17"/>
  <c r="J64" i="17"/>
  <c r="K64" i="17"/>
  <c r="J65" i="17"/>
  <c r="K65" i="17"/>
  <c r="K2" i="17"/>
  <c r="J2" i="17"/>
  <c r="O6" i="17"/>
  <c r="N6" i="17"/>
  <c r="J3" i="16"/>
  <c r="K3" i="16"/>
  <c r="J4" i="16"/>
  <c r="K4" i="16"/>
  <c r="J5" i="16"/>
  <c r="K5" i="16"/>
  <c r="J6" i="16"/>
  <c r="K6" i="16"/>
  <c r="J7" i="16"/>
  <c r="K7" i="16"/>
  <c r="J8" i="16"/>
  <c r="K8" i="16"/>
  <c r="J9" i="16"/>
  <c r="K9" i="16"/>
  <c r="J10" i="16"/>
  <c r="K10" i="16"/>
  <c r="J11" i="16"/>
  <c r="K11" i="16"/>
  <c r="J12" i="16"/>
  <c r="K12" i="16"/>
  <c r="J13" i="16"/>
  <c r="K13" i="16"/>
  <c r="J14" i="16"/>
  <c r="K14" i="16"/>
  <c r="J15" i="16"/>
  <c r="K15" i="16"/>
  <c r="J16" i="16"/>
  <c r="K16" i="16"/>
  <c r="J17" i="16"/>
  <c r="K17" i="16"/>
  <c r="J18" i="16"/>
  <c r="K18" i="16"/>
  <c r="J19" i="16"/>
  <c r="K19" i="16"/>
  <c r="J20" i="16"/>
  <c r="K20" i="16"/>
  <c r="J21" i="16"/>
  <c r="K21" i="16"/>
  <c r="J22" i="16"/>
  <c r="K22" i="16"/>
  <c r="J23" i="16"/>
  <c r="K23" i="16"/>
  <c r="J24" i="16"/>
  <c r="K24" i="16"/>
  <c r="J25" i="16"/>
  <c r="K25" i="16"/>
  <c r="J26" i="16"/>
  <c r="K26" i="16"/>
  <c r="J27" i="16"/>
  <c r="K27" i="16"/>
  <c r="K2" i="16"/>
  <c r="J2" i="16"/>
  <c r="O6" i="16"/>
  <c r="N6" i="16"/>
  <c r="J3" i="15"/>
  <c r="K3" i="15"/>
  <c r="J4" i="15"/>
  <c r="K4" i="15"/>
  <c r="J5" i="15"/>
  <c r="K5" i="15"/>
  <c r="J6" i="15"/>
  <c r="K6" i="15"/>
  <c r="J7" i="15"/>
  <c r="K7" i="15"/>
  <c r="J8" i="15"/>
  <c r="K8" i="15"/>
  <c r="J9" i="15"/>
  <c r="K9" i="15"/>
  <c r="J10" i="15"/>
  <c r="K10" i="15"/>
  <c r="J11" i="15"/>
  <c r="K11" i="15"/>
  <c r="J12" i="15"/>
  <c r="K12" i="15"/>
  <c r="J13" i="15"/>
  <c r="K13" i="15"/>
  <c r="J14" i="15"/>
  <c r="K14" i="15"/>
  <c r="J15" i="15"/>
  <c r="K15" i="15"/>
  <c r="J16" i="15"/>
  <c r="K16" i="15"/>
  <c r="J17" i="15"/>
  <c r="K17" i="15"/>
  <c r="J18" i="15"/>
  <c r="K18" i="15"/>
  <c r="J19" i="15"/>
  <c r="K19" i="15"/>
  <c r="J20" i="15"/>
  <c r="K20" i="15"/>
  <c r="J21" i="15"/>
  <c r="K21" i="15"/>
  <c r="J22" i="15"/>
  <c r="K22" i="15"/>
  <c r="J23" i="15"/>
  <c r="K23" i="15"/>
  <c r="J24" i="15"/>
  <c r="K24" i="15"/>
  <c r="J25" i="15"/>
  <c r="K25" i="15"/>
  <c r="J26" i="15"/>
  <c r="K26" i="15"/>
  <c r="J27" i="15"/>
  <c r="K27" i="15"/>
  <c r="J28" i="15"/>
  <c r="K28" i="15"/>
  <c r="J29" i="15"/>
  <c r="K29" i="15"/>
  <c r="J30" i="15"/>
  <c r="K30" i="15"/>
  <c r="J31" i="15"/>
  <c r="K31" i="15"/>
  <c r="J32" i="15"/>
  <c r="K32" i="15"/>
  <c r="J33" i="15"/>
  <c r="K33" i="15"/>
  <c r="J34" i="15"/>
  <c r="K34" i="15"/>
  <c r="J35" i="15"/>
  <c r="K35" i="15"/>
  <c r="J36" i="15"/>
  <c r="K36" i="15"/>
  <c r="J37" i="15"/>
  <c r="K37" i="15"/>
  <c r="J38" i="15"/>
  <c r="K38" i="15"/>
  <c r="J39" i="15"/>
  <c r="K39" i="15"/>
  <c r="J40" i="15"/>
  <c r="K40" i="15"/>
  <c r="J41" i="15"/>
  <c r="K41" i="15"/>
  <c r="J42" i="15"/>
  <c r="K42" i="15"/>
  <c r="J43" i="15"/>
  <c r="K43" i="15"/>
  <c r="J44" i="15"/>
  <c r="K44" i="15"/>
  <c r="J45" i="15"/>
  <c r="K45" i="15"/>
  <c r="J46" i="15"/>
  <c r="K46" i="15"/>
  <c r="J47" i="15"/>
  <c r="K47" i="15"/>
  <c r="J48" i="15"/>
  <c r="K48" i="15"/>
  <c r="J49" i="15"/>
  <c r="K49" i="15"/>
  <c r="J50" i="15"/>
  <c r="K50" i="15"/>
  <c r="J51" i="15"/>
  <c r="K51" i="15"/>
  <c r="J52" i="15"/>
  <c r="K52" i="15"/>
  <c r="J53" i="15"/>
  <c r="K53" i="15"/>
  <c r="J54" i="15"/>
  <c r="K54" i="15"/>
  <c r="J55" i="15"/>
  <c r="K55" i="15"/>
  <c r="K2" i="15"/>
  <c r="J2" i="15"/>
  <c r="O6" i="15"/>
  <c r="N6" i="15"/>
  <c r="J3" i="14"/>
  <c r="K3" i="14"/>
  <c r="J4" i="14"/>
  <c r="K4" i="14"/>
  <c r="J5" i="14"/>
  <c r="K5" i="14"/>
  <c r="J6" i="14"/>
  <c r="K6" i="14"/>
  <c r="J7" i="14"/>
  <c r="K7" i="14"/>
  <c r="J8" i="14"/>
  <c r="K8" i="14"/>
  <c r="J9" i="14"/>
  <c r="K9" i="14"/>
  <c r="J10" i="14"/>
  <c r="K10" i="14"/>
  <c r="J11" i="14"/>
  <c r="K11" i="14"/>
  <c r="J12" i="14"/>
  <c r="K12" i="14"/>
  <c r="J13" i="14"/>
  <c r="K13" i="14"/>
  <c r="J14" i="14"/>
  <c r="K14" i="14"/>
  <c r="J15" i="14"/>
  <c r="K15" i="14"/>
  <c r="J16" i="14"/>
  <c r="K16" i="14"/>
  <c r="J17" i="14"/>
  <c r="K17" i="14"/>
  <c r="J18" i="14"/>
  <c r="K18" i="14"/>
  <c r="J19" i="14"/>
  <c r="K19" i="14"/>
  <c r="J20" i="14"/>
  <c r="K20" i="14"/>
  <c r="J21" i="14"/>
  <c r="K21" i="14"/>
  <c r="J22" i="14"/>
  <c r="K22" i="14"/>
  <c r="J23" i="14"/>
  <c r="K23" i="14"/>
  <c r="J24" i="14"/>
  <c r="K24" i="14"/>
  <c r="J25" i="14"/>
  <c r="K25" i="14"/>
  <c r="J26" i="14"/>
  <c r="K26" i="14"/>
  <c r="J27" i="14"/>
  <c r="K27" i="14"/>
  <c r="J28" i="14"/>
  <c r="K28" i="14"/>
  <c r="J29" i="14"/>
  <c r="K29" i="14"/>
  <c r="J30" i="14"/>
  <c r="K30" i="14"/>
  <c r="J31" i="14"/>
  <c r="K31" i="14"/>
  <c r="J32" i="14"/>
  <c r="K32" i="14"/>
  <c r="J33" i="14"/>
  <c r="K33" i="14"/>
  <c r="J34" i="14"/>
  <c r="K34" i="14"/>
  <c r="J35" i="14"/>
  <c r="K35" i="14"/>
  <c r="J36" i="14"/>
  <c r="K36" i="14"/>
  <c r="J37" i="14"/>
  <c r="K37" i="14"/>
  <c r="J38" i="14"/>
  <c r="K38" i="14"/>
  <c r="J39" i="14"/>
  <c r="K39" i="14"/>
  <c r="J40" i="14"/>
  <c r="K40" i="14"/>
  <c r="J41" i="14"/>
  <c r="K41" i="14"/>
  <c r="J42" i="14"/>
  <c r="K42" i="14"/>
  <c r="J43" i="14"/>
  <c r="K43" i="14"/>
  <c r="J44" i="14"/>
  <c r="K44" i="14"/>
  <c r="J45" i="14"/>
  <c r="K45" i="14"/>
  <c r="J46" i="14"/>
  <c r="K46" i="14"/>
  <c r="J47" i="14"/>
  <c r="K47" i="14"/>
  <c r="J48" i="14"/>
  <c r="K48" i="14"/>
  <c r="J49" i="14"/>
  <c r="K49" i="14"/>
  <c r="J50" i="14"/>
  <c r="K50" i="14"/>
  <c r="J51" i="14"/>
  <c r="K51" i="14"/>
  <c r="K2" i="14"/>
  <c r="J2" i="14"/>
  <c r="O6" i="14"/>
  <c r="N6" i="14"/>
  <c r="J3" i="13"/>
  <c r="K3" i="13"/>
  <c r="J4" i="13"/>
  <c r="K4" i="13"/>
  <c r="J5" i="13"/>
  <c r="K5" i="13"/>
  <c r="J6" i="13"/>
  <c r="K6" i="13"/>
  <c r="J7" i="13"/>
  <c r="K7" i="13"/>
  <c r="J8" i="13"/>
  <c r="K8" i="13"/>
  <c r="J9" i="13"/>
  <c r="K9" i="13"/>
  <c r="J10" i="13"/>
  <c r="K10" i="13"/>
  <c r="J11" i="13"/>
  <c r="K11" i="13"/>
  <c r="J12" i="13"/>
  <c r="K12" i="13"/>
  <c r="J13" i="13"/>
  <c r="K13" i="13"/>
  <c r="J14" i="13"/>
  <c r="K14" i="13"/>
  <c r="J15" i="13"/>
  <c r="K15" i="13"/>
  <c r="J16" i="13"/>
  <c r="K16" i="13"/>
  <c r="J17" i="13"/>
  <c r="K17" i="13"/>
  <c r="J18" i="13"/>
  <c r="K18" i="13"/>
  <c r="J19" i="13"/>
  <c r="K19" i="13"/>
  <c r="J20" i="13"/>
  <c r="K20" i="13"/>
  <c r="J21" i="13"/>
  <c r="K21" i="13"/>
  <c r="J22" i="13"/>
  <c r="K22" i="13"/>
  <c r="J23" i="13"/>
  <c r="K23" i="13"/>
  <c r="J24" i="13"/>
  <c r="K24" i="13"/>
  <c r="J25" i="13"/>
  <c r="K25" i="13"/>
  <c r="J26" i="13"/>
  <c r="K26" i="13"/>
  <c r="J27" i="13"/>
  <c r="K27" i="13"/>
  <c r="J28" i="13"/>
  <c r="K28" i="13"/>
  <c r="J29" i="13"/>
  <c r="K29" i="13"/>
  <c r="J30" i="13"/>
  <c r="K30" i="13"/>
  <c r="J31" i="13"/>
  <c r="K31" i="13"/>
  <c r="J32" i="13"/>
  <c r="K32" i="13"/>
  <c r="J33" i="13"/>
  <c r="K33" i="13"/>
  <c r="J34" i="13"/>
  <c r="K34" i="13"/>
  <c r="J35" i="13"/>
  <c r="K35" i="13"/>
  <c r="J36" i="13"/>
  <c r="K36" i="13"/>
  <c r="J37" i="13"/>
  <c r="K37" i="13"/>
  <c r="J38" i="13"/>
  <c r="K38" i="13"/>
  <c r="J39" i="13"/>
  <c r="K39" i="13"/>
  <c r="J40" i="13"/>
  <c r="K40" i="13"/>
  <c r="J41" i="13"/>
  <c r="K41" i="13"/>
  <c r="J42" i="13"/>
  <c r="K42" i="13"/>
  <c r="J43" i="13"/>
  <c r="K43" i="13"/>
  <c r="J44" i="13"/>
  <c r="K44" i="13"/>
  <c r="J45" i="13"/>
  <c r="K45" i="13"/>
  <c r="J46" i="13"/>
  <c r="K46" i="13"/>
  <c r="J47" i="13"/>
  <c r="K47" i="13"/>
  <c r="J48" i="13"/>
  <c r="K48" i="13"/>
  <c r="J49" i="13"/>
  <c r="K49" i="13"/>
  <c r="J50" i="13"/>
  <c r="K50" i="13"/>
  <c r="J51" i="13"/>
  <c r="K51" i="13"/>
  <c r="J52" i="13"/>
  <c r="K52" i="13"/>
  <c r="J53" i="13"/>
  <c r="K53" i="13"/>
  <c r="J54" i="13"/>
  <c r="K54" i="13"/>
  <c r="J55" i="13"/>
  <c r="K55" i="13"/>
  <c r="J56" i="13"/>
  <c r="K56" i="13"/>
  <c r="J57" i="13"/>
  <c r="K57" i="13"/>
  <c r="K2" i="13"/>
  <c r="J2" i="13"/>
  <c r="O6" i="13"/>
  <c r="N6" i="13"/>
  <c r="J3" i="12"/>
  <c r="K3" i="12"/>
  <c r="J4" i="12"/>
  <c r="K4" i="12"/>
  <c r="J5" i="12"/>
  <c r="K5" i="12"/>
  <c r="J6" i="12"/>
  <c r="K6" i="12"/>
  <c r="J7" i="12"/>
  <c r="K7" i="12"/>
  <c r="J8" i="12"/>
  <c r="K8" i="12"/>
  <c r="J9" i="12"/>
  <c r="K9" i="12"/>
  <c r="J10" i="12"/>
  <c r="K10" i="12"/>
  <c r="J11" i="12"/>
  <c r="K11" i="12"/>
  <c r="J12" i="12"/>
  <c r="K12" i="12"/>
  <c r="J13" i="12"/>
  <c r="K13" i="12"/>
  <c r="J14" i="12"/>
  <c r="K14" i="12"/>
  <c r="J15" i="12"/>
  <c r="K15" i="12"/>
  <c r="J16" i="12"/>
  <c r="K16" i="12"/>
  <c r="J17" i="12"/>
  <c r="K17" i="12"/>
  <c r="J18" i="12"/>
  <c r="K18" i="12"/>
  <c r="J19" i="12"/>
  <c r="K19" i="12"/>
  <c r="J20" i="12"/>
  <c r="K20" i="12"/>
  <c r="J21" i="12"/>
  <c r="K21" i="12"/>
  <c r="J22" i="12"/>
  <c r="K22" i="12"/>
  <c r="J23" i="12"/>
  <c r="K23" i="12"/>
  <c r="J24" i="12"/>
  <c r="K24" i="12"/>
  <c r="J25" i="12"/>
  <c r="K25" i="12"/>
  <c r="J26" i="12"/>
  <c r="K26" i="12"/>
  <c r="J27" i="12"/>
  <c r="K27" i="12"/>
  <c r="J28" i="12"/>
  <c r="K28" i="12"/>
  <c r="J29" i="12"/>
  <c r="K29" i="12"/>
  <c r="J30" i="12"/>
  <c r="K30" i="12"/>
  <c r="J31" i="12"/>
  <c r="K31" i="12"/>
  <c r="J32" i="12"/>
  <c r="K32" i="12"/>
  <c r="J33" i="12"/>
  <c r="K33" i="12"/>
  <c r="J34" i="12"/>
  <c r="K34" i="12"/>
  <c r="J35" i="12"/>
  <c r="K35" i="12"/>
  <c r="J36" i="12"/>
  <c r="K36" i="12"/>
  <c r="J37" i="12"/>
  <c r="K37" i="12"/>
  <c r="J38" i="12"/>
  <c r="K38" i="12"/>
  <c r="J39" i="12"/>
  <c r="K39" i="12"/>
  <c r="J40" i="12"/>
  <c r="K40" i="12"/>
  <c r="J41" i="12"/>
  <c r="K41" i="12"/>
  <c r="J42" i="12"/>
  <c r="K42" i="12"/>
  <c r="J43" i="12"/>
  <c r="K43" i="12"/>
  <c r="J44" i="12"/>
  <c r="K44" i="12"/>
  <c r="J45" i="12"/>
  <c r="K45" i="12"/>
  <c r="J46" i="12"/>
  <c r="K46" i="12"/>
  <c r="J47" i="12"/>
  <c r="K47" i="12"/>
  <c r="J48" i="12"/>
  <c r="K48" i="12"/>
  <c r="J49" i="12"/>
  <c r="K49" i="12"/>
  <c r="J50" i="12"/>
  <c r="K50" i="12"/>
  <c r="J51" i="12"/>
  <c r="K51" i="12"/>
  <c r="J52" i="12"/>
  <c r="K52" i="12"/>
  <c r="J53" i="12"/>
  <c r="K53" i="12"/>
  <c r="J54" i="12"/>
  <c r="K54" i="12"/>
  <c r="J55" i="12"/>
  <c r="K55" i="12"/>
  <c r="J56" i="12"/>
  <c r="K56" i="12"/>
  <c r="J57" i="12"/>
  <c r="K57" i="12"/>
  <c r="J58" i="12"/>
  <c r="K58" i="12"/>
  <c r="J59" i="12"/>
  <c r="K59" i="12"/>
  <c r="J60" i="12"/>
  <c r="K60" i="12"/>
  <c r="J61" i="12"/>
  <c r="K61" i="12"/>
  <c r="J62" i="12"/>
  <c r="K62" i="12"/>
  <c r="J63" i="12"/>
  <c r="K63" i="12"/>
  <c r="J64" i="12"/>
  <c r="K64" i="12"/>
  <c r="J65" i="12"/>
  <c r="K65" i="12"/>
  <c r="J66" i="12"/>
  <c r="K66" i="12"/>
  <c r="J67" i="12"/>
  <c r="K67" i="12"/>
  <c r="J68" i="12"/>
  <c r="K68" i="12"/>
  <c r="J69" i="12"/>
  <c r="K69" i="12"/>
  <c r="J70" i="12"/>
  <c r="K70" i="12"/>
  <c r="J71" i="12"/>
  <c r="K71" i="12"/>
  <c r="J72" i="12"/>
  <c r="K72" i="12"/>
  <c r="J73" i="12"/>
  <c r="K73" i="12"/>
  <c r="J74" i="12"/>
  <c r="K74" i="12"/>
  <c r="J75" i="12"/>
  <c r="K75" i="12"/>
  <c r="J76" i="12"/>
  <c r="K76" i="12"/>
  <c r="J77" i="12"/>
  <c r="K77" i="12"/>
  <c r="J78" i="12"/>
  <c r="K78" i="12"/>
  <c r="J79" i="12"/>
  <c r="K79" i="12"/>
  <c r="J80" i="12"/>
  <c r="K80" i="12"/>
  <c r="J81" i="12"/>
  <c r="K81" i="12"/>
  <c r="J82" i="12"/>
  <c r="K82" i="12"/>
  <c r="J83" i="12"/>
  <c r="K83" i="12"/>
  <c r="J84" i="12"/>
  <c r="K84" i="12"/>
  <c r="J85" i="12"/>
  <c r="K85" i="12"/>
  <c r="K2" i="12"/>
  <c r="J2" i="12"/>
  <c r="J3" i="11"/>
  <c r="K3" i="11"/>
  <c r="J4" i="11"/>
  <c r="K4" i="11"/>
  <c r="J5" i="11"/>
  <c r="K5" i="11"/>
  <c r="J6" i="11"/>
  <c r="K6" i="11"/>
  <c r="J7" i="11"/>
  <c r="K7" i="11"/>
  <c r="J8" i="11"/>
  <c r="K8" i="11"/>
  <c r="J9" i="11"/>
  <c r="K9" i="11"/>
  <c r="J10" i="11"/>
  <c r="K10" i="11"/>
  <c r="J11" i="11"/>
  <c r="K11" i="11"/>
  <c r="J12" i="11"/>
  <c r="K12" i="11"/>
  <c r="J13" i="11"/>
  <c r="K13" i="11"/>
  <c r="J14" i="11"/>
  <c r="K14" i="11"/>
  <c r="J15" i="11"/>
  <c r="K15" i="11"/>
  <c r="J16" i="11"/>
  <c r="K16" i="11"/>
  <c r="J17" i="11"/>
  <c r="K17" i="11"/>
  <c r="J18" i="11"/>
  <c r="K18" i="11"/>
  <c r="J19" i="11"/>
  <c r="K19" i="11"/>
  <c r="J20" i="11"/>
  <c r="K20" i="11"/>
  <c r="J21" i="11"/>
  <c r="K21" i="11"/>
  <c r="J22" i="11"/>
  <c r="K22" i="11"/>
  <c r="J23" i="11"/>
  <c r="K23" i="11"/>
  <c r="J24" i="11"/>
  <c r="K24" i="11"/>
  <c r="J25" i="11"/>
  <c r="K25" i="11"/>
  <c r="J26" i="11"/>
  <c r="K26" i="11"/>
  <c r="J27" i="11"/>
  <c r="K27" i="11"/>
  <c r="J28" i="11"/>
  <c r="K28" i="11"/>
  <c r="J29" i="11"/>
  <c r="K29" i="11"/>
  <c r="J30" i="11"/>
  <c r="K30" i="11"/>
  <c r="J31" i="11"/>
  <c r="K31" i="11"/>
  <c r="J32" i="11"/>
  <c r="K32" i="11"/>
  <c r="J33" i="11"/>
  <c r="K33" i="11"/>
  <c r="J34" i="11"/>
  <c r="K34" i="11"/>
  <c r="J35" i="11"/>
  <c r="K35" i="11"/>
  <c r="J36" i="11"/>
  <c r="K36" i="11"/>
  <c r="J37" i="11"/>
  <c r="K37" i="11"/>
  <c r="J38" i="11"/>
  <c r="K38" i="11"/>
  <c r="J39" i="11"/>
  <c r="K39" i="11"/>
  <c r="J40" i="11"/>
  <c r="K40" i="11"/>
  <c r="J41" i="11"/>
  <c r="K41" i="11"/>
  <c r="J42" i="11"/>
  <c r="K42" i="11"/>
  <c r="J43" i="11"/>
  <c r="K43" i="11"/>
  <c r="J44" i="11"/>
  <c r="K44" i="11"/>
  <c r="J45" i="11"/>
  <c r="K45" i="11"/>
  <c r="J46" i="11"/>
  <c r="K46" i="11"/>
  <c r="J47" i="11"/>
  <c r="K47" i="11"/>
  <c r="J48" i="11"/>
  <c r="K48" i="11"/>
  <c r="J49" i="11"/>
  <c r="K49" i="11"/>
  <c r="J50" i="11"/>
  <c r="K50" i="11"/>
  <c r="J51" i="11"/>
  <c r="K51" i="11"/>
  <c r="J52" i="11"/>
  <c r="K52" i="11"/>
  <c r="J53" i="11"/>
  <c r="K53" i="11"/>
  <c r="J54" i="11"/>
  <c r="K54" i="11"/>
  <c r="J55" i="11"/>
  <c r="K55" i="11"/>
  <c r="J56" i="11"/>
  <c r="K56" i="11"/>
  <c r="J57" i="11"/>
  <c r="K57" i="11"/>
  <c r="J58" i="11"/>
  <c r="K58" i="11"/>
  <c r="J59" i="11"/>
  <c r="K59" i="11"/>
  <c r="J60" i="11"/>
  <c r="K60" i="11"/>
  <c r="J61" i="11"/>
  <c r="K61" i="11"/>
  <c r="J62" i="11"/>
  <c r="K62" i="11"/>
  <c r="J63" i="11"/>
  <c r="K63" i="11"/>
  <c r="J64" i="11"/>
  <c r="K64" i="11"/>
  <c r="J65" i="11"/>
  <c r="K65" i="11"/>
  <c r="J66" i="11"/>
  <c r="K66" i="11"/>
  <c r="J67" i="11"/>
  <c r="K67" i="11"/>
  <c r="J68" i="11"/>
  <c r="K68" i="11"/>
  <c r="J69" i="11"/>
  <c r="K69" i="11"/>
  <c r="J70" i="11"/>
  <c r="K70" i="11"/>
  <c r="J71" i="11"/>
  <c r="K71" i="11"/>
  <c r="J72" i="11"/>
  <c r="K72" i="11"/>
  <c r="J73" i="11"/>
  <c r="K73" i="11"/>
  <c r="J74" i="11"/>
  <c r="K74" i="11"/>
  <c r="J75" i="11"/>
  <c r="K75" i="11"/>
  <c r="J76" i="11"/>
  <c r="K76" i="11"/>
  <c r="J77" i="11"/>
  <c r="K77" i="11"/>
  <c r="J78" i="11"/>
  <c r="K78" i="11"/>
  <c r="J79" i="11"/>
  <c r="K79" i="11"/>
  <c r="J80" i="11"/>
  <c r="K80" i="11"/>
  <c r="J81" i="11"/>
  <c r="K81" i="11"/>
  <c r="J82" i="11"/>
  <c r="K82" i="11"/>
  <c r="J83" i="11"/>
  <c r="K83" i="11"/>
  <c r="J84" i="11"/>
  <c r="K84" i="11"/>
  <c r="J85" i="11"/>
  <c r="K85" i="11"/>
  <c r="J86" i="11"/>
  <c r="K86" i="11"/>
  <c r="J87" i="11"/>
  <c r="K87" i="11"/>
  <c r="J88" i="11"/>
  <c r="K88" i="11"/>
  <c r="J89" i="11"/>
  <c r="K89" i="11"/>
  <c r="K2" i="11"/>
  <c r="J2" i="11"/>
  <c r="O6" i="11"/>
  <c r="J3" i="10"/>
  <c r="K3" i="10"/>
  <c r="J4" i="10"/>
  <c r="K4" i="10"/>
  <c r="J5" i="10"/>
  <c r="K5" i="10"/>
  <c r="J6" i="10"/>
  <c r="K6" i="10"/>
  <c r="J7" i="10"/>
  <c r="K7" i="10"/>
  <c r="J8" i="10"/>
  <c r="K8" i="10"/>
  <c r="J9" i="10"/>
  <c r="K9" i="10"/>
  <c r="J10" i="10"/>
  <c r="K10" i="10"/>
  <c r="J11" i="10"/>
  <c r="K11" i="10"/>
  <c r="J12" i="10"/>
  <c r="K12" i="10"/>
  <c r="J13" i="10"/>
  <c r="K13" i="10"/>
  <c r="J14" i="10"/>
  <c r="K14" i="10"/>
  <c r="J15" i="10"/>
  <c r="K15" i="10"/>
  <c r="J16" i="10"/>
  <c r="K16" i="10"/>
  <c r="J17" i="10"/>
  <c r="K17" i="10"/>
  <c r="J18" i="10"/>
  <c r="K18" i="10"/>
  <c r="J19" i="10"/>
  <c r="K19" i="10"/>
  <c r="J20" i="10"/>
  <c r="K20" i="10"/>
  <c r="J21" i="10"/>
  <c r="K21" i="10"/>
  <c r="J22" i="10"/>
  <c r="K22" i="10"/>
  <c r="J23" i="10"/>
  <c r="K23" i="10"/>
  <c r="J24" i="10"/>
  <c r="K24" i="10"/>
  <c r="J25" i="10"/>
  <c r="K25" i="10"/>
  <c r="J26" i="10"/>
  <c r="K26" i="10"/>
  <c r="J27" i="10"/>
  <c r="K27" i="10"/>
  <c r="J28" i="10"/>
  <c r="K28" i="10"/>
  <c r="J29" i="10"/>
  <c r="K29" i="10"/>
  <c r="J30" i="10"/>
  <c r="K30" i="10"/>
  <c r="J31" i="10"/>
  <c r="K31" i="10"/>
  <c r="J32" i="10"/>
  <c r="K32" i="10"/>
  <c r="J33" i="10"/>
  <c r="K33" i="10"/>
  <c r="J34" i="10"/>
  <c r="K34" i="10"/>
  <c r="J35" i="10"/>
  <c r="K35" i="10"/>
  <c r="J36" i="10"/>
  <c r="K36" i="10"/>
  <c r="J37" i="10"/>
  <c r="K37" i="10"/>
  <c r="J38" i="10"/>
  <c r="K38" i="10"/>
  <c r="J39" i="10"/>
  <c r="K39" i="10"/>
  <c r="J40" i="10"/>
  <c r="K40" i="10"/>
  <c r="J41" i="10"/>
  <c r="K41" i="10"/>
  <c r="J42" i="10"/>
  <c r="K42" i="10"/>
  <c r="J43" i="10"/>
  <c r="K43" i="10"/>
  <c r="J44" i="10"/>
  <c r="K44" i="10"/>
  <c r="J45" i="10"/>
  <c r="K45" i="10"/>
  <c r="J46" i="10"/>
  <c r="K46" i="10"/>
  <c r="J47" i="10"/>
  <c r="K47" i="10"/>
  <c r="J48" i="10"/>
  <c r="K48" i="10"/>
  <c r="J49" i="10"/>
  <c r="K49" i="10"/>
  <c r="J50" i="10"/>
  <c r="K50" i="10"/>
  <c r="J51" i="10"/>
  <c r="K51" i="10"/>
  <c r="J52" i="10"/>
  <c r="K52" i="10"/>
  <c r="J53" i="10"/>
  <c r="K53" i="10"/>
  <c r="J54" i="10"/>
  <c r="K54" i="10"/>
  <c r="J55" i="10"/>
  <c r="K55" i="10"/>
  <c r="J56" i="10"/>
  <c r="K56" i="10"/>
  <c r="J57" i="10"/>
  <c r="K57" i="10"/>
  <c r="J58" i="10"/>
  <c r="K58" i="10"/>
  <c r="J59" i="10"/>
  <c r="K59" i="10"/>
  <c r="J60" i="10"/>
  <c r="K60" i="10"/>
  <c r="J61" i="10"/>
  <c r="K61" i="10"/>
  <c r="J62" i="10"/>
  <c r="K62" i="10"/>
  <c r="J63" i="10"/>
  <c r="K63" i="10"/>
  <c r="J64" i="10"/>
  <c r="K64" i="10"/>
  <c r="J65" i="10"/>
  <c r="K65" i="10"/>
  <c r="J66" i="10"/>
  <c r="K66" i="10"/>
  <c r="J67" i="10"/>
  <c r="K67" i="10"/>
  <c r="J68" i="10"/>
  <c r="K68" i="10"/>
  <c r="J69" i="10"/>
  <c r="K69" i="10"/>
  <c r="J70" i="10"/>
  <c r="K70" i="10"/>
  <c r="J71" i="10"/>
  <c r="K71" i="10"/>
  <c r="J72" i="10"/>
  <c r="K72" i="10"/>
  <c r="J73" i="10"/>
  <c r="K73" i="10"/>
  <c r="J74" i="10"/>
  <c r="K74" i="10"/>
  <c r="J75" i="10"/>
  <c r="K75" i="10"/>
  <c r="J76" i="10"/>
  <c r="K76" i="10"/>
  <c r="J77" i="10"/>
  <c r="K77" i="10"/>
  <c r="J78" i="10"/>
  <c r="K78" i="10"/>
  <c r="J79" i="10"/>
  <c r="K79" i="10"/>
  <c r="J80" i="10"/>
  <c r="K80" i="10"/>
  <c r="J81" i="10"/>
  <c r="K81" i="10"/>
  <c r="J82" i="10"/>
  <c r="K82" i="10"/>
  <c r="J83" i="10"/>
  <c r="K83" i="10"/>
  <c r="J84" i="10"/>
  <c r="K84" i="10"/>
  <c r="J85" i="10"/>
  <c r="K85" i="10"/>
  <c r="J86" i="10"/>
  <c r="K86" i="10"/>
  <c r="J87" i="10"/>
  <c r="K87" i="10"/>
  <c r="J88" i="10"/>
  <c r="K88" i="10"/>
  <c r="J89" i="10"/>
  <c r="K89" i="10"/>
  <c r="K2" i="10"/>
  <c r="J2" i="10"/>
  <c r="O6" i="10"/>
  <c r="N6" i="10"/>
  <c r="J3" i="9"/>
  <c r="O6" i="9"/>
  <c r="K3" i="9" s="1"/>
  <c r="J5" i="9"/>
  <c r="J6" i="9"/>
  <c r="K7" i="9"/>
  <c r="J8" i="9"/>
  <c r="K8" i="9"/>
  <c r="J10" i="9"/>
  <c r="J11" i="9"/>
  <c r="J12" i="9"/>
  <c r="K13" i="9"/>
  <c r="J14" i="9"/>
  <c r="K14" i="9"/>
  <c r="J16" i="9"/>
  <c r="J17" i="9"/>
  <c r="J18" i="9"/>
  <c r="K19" i="9"/>
  <c r="J20" i="9"/>
  <c r="K20" i="9"/>
  <c r="J23" i="9"/>
  <c r="J24" i="9"/>
  <c r="K25" i="9"/>
  <c r="J26" i="9"/>
  <c r="K26" i="9"/>
  <c r="J28" i="9"/>
  <c r="J2" i="9"/>
  <c r="O5" i="56"/>
  <c r="N5" i="56"/>
  <c r="O4" i="56"/>
  <c r="N4" i="56"/>
  <c r="O3" i="56"/>
  <c r="N3" i="56"/>
  <c r="O2" i="56"/>
  <c r="N2" i="56"/>
  <c r="O5" i="55"/>
  <c r="N5" i="55"/>
  <c r="O4" i="55"/>
  <c r="N4" i="55"/>
  <c r="O3" i="55"/>
  <c r="N3" i="55"/>
  <c r="O2" i="55"/>
  <c r="N2" i="55"/>
  <c r="O5" i="54"/>
  <c r="N5" i="54"/>
  <c r="O4" i="54"/>
  <c r="N4" i="54"/>
  <c r="O3" i="54"/>
  <c r="N3" i="54"/>
  <c r="O2" i="54"/>
  <c r="N2" i="54"/>
  <c r="O5" i="53"/>
  <c r="N5" i="53"/>
  <c r="O4" i="53"/>
  <c r="N4" i="53"/>
  <c r="O3" i="53"/>
  <c r="N3" i="53"/>
  <c r="O2" i="53"/>
  <c r="N2" i="53"/>
  <c r="O5" i="52"/>
  <c r="N5" i="52"/>
  <c r="O4" i="52"/>
  <c r="N4" i="52"/>
  <c r="O3" i="52"/>
  <c r="N3" i="52"/>
  <c r="O2" i="52"/>
  <c r="N2" i="52"/>
  <c r="O5" i="51"/>
  <c r="N5" i="51"/>
  <c r="O4" i="51"/>
  <c r="N4" i="51"/>
  <c r="O3" i="51"/>
  <c r="N3" i="51"/>
  <c r="O2" i="51"/>
  <c r="N2" i="51"/>
  <c r="O5" i="50"/>
  <c r="N5" i="50"/>
  <c r="O4" i="50"/>
  <c r="N4" i="50"/>
  <c r="O3" i="50"/>
  <c r="N3" i="50"/>
  <c r="O2" i="50"/>
  <c r="N2" i="50"/>
  <c r="O5" i="49"/>
  <c r="N5" i="49"/>
  <c r="O4" i="49"/>
  <c r="N4" i="49"/>
  <c r="O3" i="49"/>
  <c r="N3" i="49"/>
  <c r="O2" i="49"/>
  <c r="N2" i="49"/>
  <c r="O5" i="48"/>
  <c r="N5" i="48"/>
  <c r="O4" i="48"/>
  <c r="N4" i="48"/>
  <c r="O3" i="48"/>
  <c r="N3" i="48"/>
  <c r="O2" i="48"/>
  <c r="N2" i="48"/>
  <c r="O5" i="47"/>
  <c r="N5" i="47"/>
  <c r="O4" i="47"/>
  <c r="N4" i="47"/>
  <c r="O3" i="47"/>
  <c r="N3" i="47"/>
  <c r="O2" i="47"/>
  <c r="N2" i="47"/>
  <c r="O5" i="46"/>
  <c r="N5" i="46"/>
  <c r="O4" i="46"/>
  <c r="N4" i="46"/>
  <c r="O3" i="46"/>
  <c r="N3" i="46"/>
  <c r="O2" i="46"/>
  <c r="N2" i="46"/>
  <c r="O5" i="45"/>
  <c r="N5" i="45"/>
  <c r="O4" i="45"/>
  <c r="N4" i="45"/>
  <c r="O3" i="45"/>
  <c r="N3" i="45"/>
  <c r="O2" i="45"/>
  <c r="N2" i="45"/>
  <c r="O5" i="44"/>
  <c r="N5" i="44"/>
  <c r="O4" i="44"/>
  <c r="N4" i="44"/>
  <c r="O3" i="44"/>
  <c r="N3" i="44"/>
  <c r="O2" i="44"/>
  <c r="N2" i="44"/>
  <c r="O5" i="43"/>
  <c r="N5" i="43"/>
  <c r="O4" i="43"/>
  <c r="N4" i="43"/>
  <c r="O3" i="43"/>
  <c r="N3" i="43"/>
  <c r="O2" i="43"/>
  <c r="K144" i="43" s="1"/>
  <c r="N2" i="43"/>
  <c r="J201" i="43" s="1"/>
  <c r="O5" i="42"/>
  <c r="N5" i="42"/>
  <c r="O4" i="42"/>
  <c r="N4" i="42"/>
  <c r="O3" i="42"/>
  <c r="N3" i="42"/>
  <c r="O2" i="42"/>
  <c r="N2" i="42"/>
  <c r="O5" i="41"/>
  <c r="N5" i="41"/>
  <c r="O4" i="41"/>
  <c r="N4" i="41"/>
  <c r="O3" i="41"/>
  <c r="N3" i="41"/>
  <c r="O2" i="41"/>
  <c r="N2" i="41"/>
  <c r="O5" i="40"/>
  <c r="N5" i="40"/>
  <c r="O4" i="40"/>
  <c r="N4" i="40"/>
  <c r="O3" i="40"/>
  <c r="N3" i="40"/>
  <c r="O2" i="40"/>
  <c r="N2" i="40"/>
  <c r="O5" i="39"/>
  <c r="N5" i="39"/>
  <c r="O4" i="39"/>
  <c r="N4" i="39"/>
  <c r="O3" i="39"/>
  <c r="N3" i="39"/>
  <c r="O2" i="39"/>
  <c r="N2" i="39"/>
  <c r="O5" i="38"/>
  <c r="N5" i="38"/>
  <c r="O4" i="38"/>
  <c r="N4" i="38"/>
  <c r="O3" i="38"/>
  <c r="N3" i="38"/>
  <c r="O2" i="38"/>
  <c r="N2" i="38"/>
  <c r="O5" i="37"/>
  <c r="N5" i="37"/>
  <c r="O4" i="37"/>
  <c r="N4" i="37"/>
  <c r="O3" i="37"/>
  <c r="N3" i="37"/>
  <c r="O2" i="37"/>
  <c r="N2" i="37"/>
  <c r="O5" i="36"/>
  <c r="N5" i="36"/>
  <c r="O4" i="36"/>
  <c r="N4" i="36"/>
  <c r="O3" i="36"/>
  <c r="N3" i="36"/>
  <c r="O2" i="36"/>
  <c r="N2" i="36"/>
  <c r="O5" i="35"/>
  <c r="N5" i="35"/>
  <c r="O4" i="35"/>
  <c r="N4" i="35"/>
  <c r="O3" i="35"/>
  <c r="N3" i="35"/>
  <c r="O2" i="35"/>
  <c r="N2" i="35"/>
  <c r="O5" i="34"/>
  <c r="N5" i="34"/>
  <c r="O4" i="34"/>
  <c r="N4" i="34"/>
  <c r="O3" i="34"/>
  <c r="N3" i="34"/>
  <c r="O2" i="34"/>
  <c r="N2" i="34"/>
  <c r="O5" i="33"/>
  <c r="N5" i="33"/>
  <c r="O4" i="33"/>
  <c r="N4" i="33"/>
  <c r="O3" i="33"/>
  <c r="N3" i="33"/>
  <c r="O2" i="33"/>
  <c r="N2" i="33"/>
  <c r="O5" i="32"/>
  <c r="N5" i="32"/>
  <c r="O4" i="32"/>
  <c r="N4" i="32"/>
  <c r="O3" i="32"/>
  <c r="N3" i="32"/>
  <c r="O2" i="32"/>
  <c r="N2" i="32"/>
  <c r="O5" i="31"/>
  <c r="N5" i="31"/>
  <c r="O4" i="31"/>
  <c r="N4" i="31"/>
  <c r="O3" i="31"/>
  <c r="N3" i="31"/>
  <c r="O2" i="31"/>
  <c r="N2" i="31"/>
  <c r="O5" i="30"/>
  <c r="N5" i="30"/>
  <c r="O4" i="30"/>
  <c r="N4" i="30"/>
  <c r="O3" i="30"/>
  <c r="N3" i="30"/>
  <c r="O2" i="30"/>
  <c r="N2" i="30"/>
  <c r="O5" i="29"/>
  <c r="N5" i="29"/>
  <c r="O4" i="29"/>
  <c r="N4" i="29"/>
  <c r="O3" i="29"/>
  <c r="N3" i="29"/>
  <c r="O2" i="29"/>
  <c r="N2" i="29"/>
  <c r="O5" i="28"/>
  <c r="N5" i="28"/>
  <c r="O4" i="28"/>
  <c r="N4" i="28"/>
  <c r="O3" i="28"/>
  <c r="N3" i="28"/>
  <c r="O2" i="28"/>
  <c r="N2" i="28"/>
  <c r="O5" i="27"/>
  <c r="N5" i="27"/>
  <c r="O4" i="27"/>
  <c r="N4" i="27"/>
  <c r="O3" i="27"/>
  <c r="N3" i="27"/>
  <c r="O2" i="27"/>
  <c r="N2" i="27"/>
  <c r="O5" i="26"/>
  <c r="N5" i="26"/>
  <c r="O4" i="26"/>
  <c r="N4" i="26"/>
  <c r="O3" i="26"/>
  <c r="N3" i="26"/>
  <c r="O2" i="26"/>
  <c r="N2" i="26"/>
  <c r="O5" i="25"/>
  <c r="N5" i="25"/>
  <c r="O4" i="25"/>
  <c r="N4" i="25"/>
  <c r="O3" i="25"/>
  <c r="N3" i="25"/>
  <c r="O2" i="25"/>
  <c r="N2" i="25"/>
  <c r="O5" i="24"/>
  <c r="N5" i="24"/>
  <c r="O4" i="24"/>
  <c r="N4" i="24"/>
  <c r="O3" i="24"/>
  <c r="N3" i="24"/>
  <c r="O2" i="24"/>
  <c r="K12" i="24" s="1"/>
  <c r="N2" i="24"/>
  <c r="J4" i="24" s="1"/>
  <c r="O5" i="23"/>
  <c r="N5" i="23"/>
  <c r="O4" i="23"/>
  <c r="N4" i="23"/>
  <c r="O3" i="23"/>
  <c r="N3" i="23"/>
  <c r="O2" i="23"/>
  <c r="N2" i="23"/>
  <c r="O5" i="22"/>
  <c r="N5" i="22"/>
  <c r="O4" i="22"/>
  <c r="N4" i="22"/>
  <c r="O3" i="22"/>
  <c r="N3" i="22"/>
  <c r="O2" i="22"/>
  <c r="N2" i="22"/>
  <c r="O5" i="21"/>
  <c r="N5" i="21"/>
  <c r="O4" i="21"/>
  <c r="N4" i="21"/>
  <c r="O3" i="21"/>
  <c r="N3" i="21"/>
  <c r="O2" i="21"/>
  <c r="N2" i="21"/>
  <c r="O5" i="20"/>
  <c r="N5" i="20"/>
  <c r="O4" i="20"/>
  <c r="N4" i="20"/>
  <c r="O3" i="20"/>
  <c r="N3" i="20"/>
  <c r="O2" i="20"/>
  <c r="N2" i="20"/>
  <c r="O5" i="19"/>
  <c r="N5" i="19"/>
  <c r="O4" i="19"/>
  <c r="N4" i="19"/>
  <c r="O3" i="19"/>
  <c r="N3" i="19"/>
  <c r="O2" i="19"/>
  <c r="N2" i="19"/>
  <c r="O5" i="18"/>
  <c r="N5" i="18"/>
  <c r="O4" i="18"/>
  <c r="N4" i="18"/>
  <c r="O3" i="18"/>
  <c r="N3" i="18"/>
  <c r="O2" i="18"/>
  <c r="N2" i="18"/>
  <c r="O5" i="17"/>
  <c r="N5" i="17"/>
  <c r="O4" i="17"/>
  <c r="N4" i="17"/>
  <c r="O3" i="17"/>
  <c r="N3" i="17"/>
  <c r="O2" i="17"/>
  <c r="N2" i="17"/>
  <c r="O5" i="16"/>
  <c r="N5" i="16"/>
  <c r="O4" i="16"/>
  <c r="N4" i="16"/>
  <c r="O3" i="16"/>
  <c r="N3" i="16"/>
  <c r="O2" i="16"/>
  <c r="N2" i="16"/>
  <c r="O5" i="15"/>
  <c r="N5" i="15"/>
  <c r="O4" i="15"/>
  <c r="N4" i="15"/>
  <c r="O3" i="15"/>
  <c r="N3" i="15"/>
  <c r="O2" i="15"/>
  <c r="N2" i="15"/>
  <c r="O5" i="14"/>
  <c r="N5" i="14"/>
  <c r="O4" i="14"/>
  <c r="N4" i="14"/>
  <c r="O3" i="14"/>
  <c r="N3" i="14"/>
  <c r="O2" i="14"/>
  <c r="N2" i="14"/>
  <c r="O5" i="13"/>
  <c r="N5" i="13"/>
  <c r="O4" i="13"/>
  <c r="N4" i="13"/>
  <c r="O3" i="13"/>
  <c r="N3" i="13"/>
  <c r="O2" i="13"/>
  <c r="N2" i="13"/>
  <c r="O5" i="12"/>
  <c r="N5" i="12"/>
  <c r="O4" i="12"/>
  <c r="N4" i="12"/>
  <c r="O3" i="12"/>
  <c r="N3" i="12"/>
  <c r="O5" i="11"/>
  <c r="N5" i="11"/>
  <c r="O4" i="11"/>
  <c r="N4" i="11"/>
  <c r="O3" i="11"/>
  <c r="N3" i="11"/>
  <c r="O2" i="11"/>
  <c r="O5" i="9"/>
  <c r="N5" i="9"/>
  <c r="O4" i="9"/>
  <c r="N4" i="9"/>
  <c r="O3" i="9"/>
  <c r="N3" i="9"/>
  <c r="O2" i="9"/>
  <c r="AC2476" i="1"/>
  <c r="N1630" i="1"/>
  <c r="N2737" i="1"/>
  <c r="N1849" i="1"/>
  <c r="N2544" i="1"/>
  <c r="N1187" i="1"/>
  <c r="N2151" i="1"/>
  <c r="N663" i="1"/>
  <c r="N454" i="1"/>
  <c r="N2672" i="1"/>
  <c r="N1043" i="1"/>
  <c r="N2620" i="1"/>
  <c r="N2387" i="1"/>
  <c r="N2375" i="1"/>
  <c r="N441" i="1"/>
  <c r="N815" i="1"/>
  <c r="N404" i="1"/>
  <c r="N597" i="1"/>
  <c r="N1740" i="1"/>
  <c r="N1993" i="1"/>
  <c r="N468" i="1"/>
  <c r="N792" i="1"/>
  <c r="N2066" i="1"/>
  <c r="N771" i="1"/>
  <c r="N1363" i="1"/>
  <c r="N598" i="1"/>
  <c r="N1338" i="1"/>
  <c r="N606" i="1"/>
  <c r="N1356" i="1"/>
  <c r="N1217" i="1"/>
  <c r="N1111" i="1"/>
  <c r="N854" i="1"/>
  <c r="N34" i="1"/>
  <c r="N44" i="1"/>
  <c r="N990" i="1"/>
  <c r="N1267" i="1"/>
  <c r="N1500" i="1"/>
  <c r="N1586" i="1"/>
  <c r="N2170" i="1"/>
  <c r="N2306" i="1"/>
  <c r="N458" i="1"/>
  <c r="N2640" i="1"/>
  <c r="N105" i="1"/>
  <c r="N451" i="1"/>
  <c r="N2665" i="1"/>
  <c r="N1550" i="1"/>
  <c r="N2699" i="1"/>
  <c r="N1055" i="1"/>
  <c r="N1723" i="1"/>
  <c r="N1222" i="1"/>
  <c r="N2182" i="1"/>
  <c r="N1304" i="1"/>
  <c r="N536" i="1"/>
  <c r="N505" i="1"/>
  <c r="N902" i="1"/>
  <c r="N828" i="1"/>
  <c r="N1798" i="1"/>
  <c r="N2689" i="1"/>
  <c r="N2664" i="1"/>
  <c r="N893" i="1"/>
  <c r="N1031" i="1"/>
  <c r="N918" i="1"/>
  <c r="N470" i="1"/>
  <c r="N2346" i="1"/>
  <c r="N1124" i="1"/>
  <c r="N2469" i="1"/>
  <c r="N1252" i="1"/>
  <c r="N1545" i="1"/>
  <c r="N568" i="1"/>
  <c r="N484" i="1"/>
  <c r="N777" i="1"/>
  <c r="N1102" i="1"/>
  <c r="N638" i="1"/>
  <c r="N1859" i="1"/>
  <c r="N1214" i="1"/>
  <c r="N724" i="1"/>
  <c r="N813" i="1"/>
  <c r="N736" i="1"/>
  <c r="N1354" i="1"/>
  <c r="N80" i="1"/>
  <c r="N2547" i="1"/>
  <c r="N336" i="1"/>
  <c r="N869" i="1"/>
  <c r="N2538" i="1"/>
  <c r="N1827" i="1"/>
  <c r="N126" i="1"/>
  <c r="N546" i="1"/>
  <c r="N596" i="1"/>
  <c r="N2728" i="1"/>
  <c r="N179" i="1"/>
  <c r="N128" i="1"/>
  <c r="N297" i="1"/>
  <c r="N1508" i="1"/>
  <c r="N2612" i="1"/>
  <c r="N658" i="1"/>
  <c r="N421" i="1"/>
  <c r="N2610" i="1"/>
  <c r="N464" i="1"/>
  <c r="N1553" i="1"/>
  <c r="N629" i="1"/>
  <c r="N627" i="1"/>
  <c r="N146" i="1"/>
  <c r="N1818" i="1"/>
  <c r="N302" i="1"/>
  <c r="N2358" i="1"/>
  <c r="N1472" i="1"/>
  <c r="N2197" i="1"/>
  <c r="N952" i="1"/>
  <c r="N1218" i="1"/>
  <c r="N419" i="1"/>
  <c r="N2598" i="1"/>
  <c r="N518" i="1"/>
  <c r="N741" i="1"/>
  <c r="N1305" i="1"/>
  <c r="N268" i="1"/>
  <c r="N2214" i="1"/>
  <c r="N362" i="1"/>
  <c r="N1094" i="1"/>
  <c r="N1054" i="1"/>
  <c r="N557" i="1"/>
  <c r="N899" i="1"/>
  <c r="N2022" i="1"/>
  <c r="N1889" i="1"/>
  <c r="N1437" i="1"/>
  <c r="N2288" i="1"/>
  <c r="N2257" i="1"/>
  <c r="N2527" i="1"/>
  <c r="N43" i="1"/>
  <c r="N319" i="1"/>
  <c r="N2560" i="1"/>
  <c r="N342" i="1"/>
  <c r="N593" i="1"/>
  <c r="N1485" i="1"/>
  <c r="N2330" i="1"/>
  <c r="N317" i="1"/>
  <c r="N1189" i="1"/>
  <c r="N2218" i="1"/>
  <c r="N2115" i="1"/>
  <c r="N2085" i="1"/>
  <c r="N2416" i="1"/>
  <c r="N2076" i="1"/>
  <c r="N2466" i="1"/>
  <c r="N408" i="1"/>
  <c r="N1127" i="1"/>
  <c r="N1883" i="1"/>
  <c r="N752" i="1"/>
  <c r="N1409" i="1"/>
  <c r="N1758" i="1"/>
  <c r="N1204" i="1"/>
  <c r="N1622" i="1"/>
  <c r="N1926" i="1"/>
  <c r="N1850" i="1"/>
  <c r="N2352" i="1"/>
  <c r="N93" i="1"/>
  <c r="N2591" i="1"/>
  <c r="N1668" i="1"/>
  <c r="N1446" i="1"/>
  <c r="N2025" i="1"/>
  <c r="N1688" i="1"/>
  <c r="N602" i="1"/>
  <c r="N698" i="1"/>
  <c r="N1059" i="1"/>
  <c r="N2253" i="1"/>
  <c r="N2541" i="1"/>
  <c r="N2007" i="1"/>
  <c r="N1320" i="1"/>
  <c r="N1190" i="1"/>
  <c r="N765" i="1"/>
  <c r="N1068" i="1"/>
  <c r="N1345" i="1"/>
  <c r="N1042" i="1"/>
  <c r="N644" i="1"/>
  <c r="N1678" i="1"/>
  <c r="N1554" i="1"/>
  <c r="N866" i="1"/>
  <c r="N2145" i="1"/>
  <c r="N1245" i="1"/>
  <c r="N1620" i="1"/>
  <c r="N2411" i="1"/>
  <c r="N1829" i="1"/>
  <c r="N2067" i="1"/>
  <c r="N2413" i="1"/>
  <c r="N1702" i="1"/>
  <c r="N2444" i="1"/>
  <c r="N1973" i="1"/>
  <c r="N2617" i="1"/>
  <c r="N440" i="1"/>
  <c r="N880" i="1"/>
  <c r="N1944" i="1"/>
  <c r="N1390" i="1"/>
  <c r="N1491" i="1"/>
  <c r="N1814" i="1"/>
  <c r="N1809" i="1"/>
  <c r="N2428" i="1"/>
  <c r="N2023" i="1"/>
  <c r="N2555" i="1"/>
  <c r="N1882" i="1"/>
  <c r="N2163" i="1"/>
  <c r="N2516" i="1"/>
  <c r="N2260" i="1"/>
  <c r="N1175" i="1"/>
  <c r="N2505" i="1"/>
  <c r="N710" i="1"/>
  <c r="N514" i="1"/>
  <c r="N673" i="1"/>
  <c r="N671" i="1"/>
  <c r="N675" i="1"/>
  <c r="N840" i="1"/>
  <c r="N1484" i="1"/>
  <c r="N1174" i="1"/>
  <c r="N1387" i="1"/>
  <c r="N2326" i="1"/>
  <c r="N2052" i="1"/>
  <c r="N318" i="1"/>
  <c r="N113" i="1"/>
  <c r="N1486" i="1"/>
  <c r="N1101" i="1"/>
  <c r="N1498" i="1"/>
  <c r="N1495" i="1"/>
  <c r="N1862" i="1"/>
  <c r="N2078" i="1"/>
  <c r="N1894" i="1"/>
  <c r="N1341" i="1"/>
  <c r="N2371" i="1"/>
  <c r="N1515" i="1"/>
  <c r="N1362" i="1"/>
  <c r="N1948" i="1"/>
  <c r="N2143" i="1"/>
  <c r="N1466" i="1"/>
  <c r="N1749" i="1"/>
  <c r="N1746" i="1"/>
  <c r="N2354" i="1"/>
  <c r="N2540" i="1"/>
  <c r="N971" i="1"/>
  <c r="N2605" i="1"/>
  <c r="N851" i="1"/>
  <c r="N107" i="1"/>
  <c r="N1683" i="1"/>
  <c r="N1123" i="1"/>
  <c r="N2117" i="1"/>
  <c r="N1520" i="1"/>
  <c r="N2660" i="1"/>
  <c r="N1656" i="1"/>
  <c r="N1582" i="1"/>
  <c r="N1026" i="1"/>
  <c r="N2226" i="1"/>
  <c r="N1208" i="1"/>
  <c r="N1987" i="1"/>
  <c r="N2350" i="1"/>
  <c r="N2141" i="1"/>
  <c r="N1693" i="1"/>
  <c r="N2368" i="1"/>
  <c r="N1292" i="1"/>
  <c r="N1393" i="1"/>
  <c r="N1831" i="1"/>
  <c r="N2334" i="1"/>
  <c r="N2243" i="1"/>
  <c r="N1290" i="1"/>
  <c r="N2318" i="1"/>
  <c r="AC2714" i="1"/>
  <c r="AC239" i="1"/>
  <c r="AC652" i="1"/>
  <c r="AC1018" i="1"/>
  <c r="AC1559" i="1"/>
  <c r="AC14" i="1"/>
  <c r="AC1432" i="1"/>
  <c r="AC303" i="1"/>
  <c r="AC263" i="1"/>
  <c r="AC346" i="1"/>
  <c r="AC349" i="1"/>
  <c r="AC1849" i="1"/>
  <c r="AC2006" i="1"/>
  <c r="AC1295" i="1"/>
  <c r="AC1296" i="1"/>
  <c r="AC1297" i="1"/>
  <c r="AC203" i="1"/>
  <c r="AC553" i="1"/>
  <c r="AC109" i="1"/>
  <c r="AC1616" i="1"/>
  <c r="AC2483" i="1"/>
  <c r="AC712" i="1"/>
  <c r="AC2438" i="1"/>
  <c r="AC2544" i="1"/>
  <c r="AC820" i="1"/>
  <c r="AC825" i="1"/>
  <c r="AC1933" i="1"/>
  <c r="AC125" i="1"/>
  <c r="AC1047" i="1"/>
  <c r="AC2140" i="1"/>
  <c r="AC1528" i="1"/>
  <c r="AC1940" i="1"/>
  <c r="AC1965" i="1"/>
  <c r="AC228" i="1"/>
  <c r="AC437" i="1"/>
  <c r="AC1187" i="1"/>
  <c r="AC2717" i="1"/>
  <c r="AC429" i="1"/>
  <c r="AC1728" i="1"/>
  <c r="AC860" i="1"/>
  <c r="AC2381" i="1"/>
  <c r="AC1108" i="1"/>
  <c r="AC1832" i="1"/>
  <c r="AC52" i="1"/>
  <c r="AC2668" i="1"/>
  <c r="AC1835" i="1"/>
  <c r="AC423" i="1"/>
  <c r="AC2151" i="1"/>
  <c r="AC103" i="1"/>
  <c r="AC73" i="1"/>
  <c r="AC398" i="1"/>
  <c r="AC901" i="1"/>
  <c r="AC365" i="1"/>
  <c r="AC54" i="1"/>
  <c r="AC1502" i="1"/>
  <c r="AC804" i="1"/>
  <c r="AC50" i="1"/>
  <c r="AC1177" i="1"/>
  <c r="AC959" i="1"/>
  <c r="AC663" i="1"/>
  <c r="AC82" i="1"/>
  <c r="AC65" i="1"/>
  <c r="AC817" i="1"/>
  <c r="AC2675" i="1"/>
  <c r="AC577" i="1"/>
  <c r="AC386" i="1"/>
  <c r="AC683" i="1"/>
  <c r="AC2406" i="1"/>
  <c r="AC238" i="1"/>
  <c r="AC587" i="1"/>
  <c r="AC521" i="1"/>
  <c r="AC454" i="1"/>
  <c r="AC513" i="1"/>
  <c r="AC500" i="1"/>
  <c r="AC534" i="1"/>
  <c r="AC623" i="1"/>
  <c r="AC1628" i="1"/>
  <c r="AC78" i="1"/>
  <c r="AC2314" i="1"/>
  <c r="AC2374" i="1"/>
  <c r="AC1925" i="1"/>
  <c r="AC853" i="1"/>
  <c r="AC1032" i="1"/>
  <c r="AC2672" i="1"/>
  <c r="AC2708" i="1"/>
  <c r="AC143" i="1"/>
  <c r="AC166" i="1"/>
  <c r="AC544" i="1"/>
  <c r="AC2667" i="1"/>
  <c r="AC2706" i="1"/>
  <c r="AC1331" i="1"/>
  <c r="AC998" i="1"/>
  <c r="AC2418" i="1"/>
  <c r="AC358" i="1"/>
  <c r="AC540" i="1"/>
  <c r="AC1043" i="1"/>
  <c r="AC1368" i="1"/>
  <c r="AC892" i="1"/>
  <c r="AC2711" i="1"/>
  <c r="AC2109" i="1"/>
  <c r="AC2382" i="1"/>
  <c r="AC94" i="1"/>
  <c r="AC446" i="1"/>
  <c r="AC90" i="1"/>
  <c r="AC1291" i="1"/>
  <c r="AC88" i="1"/>
  <c r="AC539" i="1"/>
  <c r="AC2620" i="1"/>
  <c r="AC8" i="1"/>
  <c r="AC433" i="1"/>
  <c r="AC1684" i="1"/>
  <c r="AC636" i="1"/>
  <c r="AC6" i="1"/>
  <c r="AC322" i="1"/>
  <c r="AC532" i="1"/>
  <c r="AC1121" i="1"/>
  <c r="AC2685" i="1"/>
  <c r="AC1185" i="1"/>
  <c r="AC590" i="1"/>
  <c r="AC2387" i="1"/>
  <c r="AC2261" i="1"/>
  <c r="AC84" i="1"/>
  <c r="AC987" i="1"/>
  <c r="AC2674" i="1"/>
  <c r="AC1626" i="1"/>
  <c r="AC891" i="1"/>
  <c r="AC1241" i="1"/>
  <c r="AC323" i="1"/>
  <c r="AC2673" i="1"/>
  <c r="AC717" i="1"/>
  <c r="AC1442" i="1"/>
  <c r="AC2375" i="1"/>
  <c r="AC1608" i="1"/>
  <c r="AC530" i="1"/>
  <c r="AC1210" i="1"/>
  <c r="AC471" i="1"/>
  <c r="AC967" i="1"/>
  <c r="AC1906" i="1"/>
  <c r="AC2057" i="1"/>
  <c r="AC2694" i="1"/>
  <c r="AC1909" i="1"/>
  <c r="AC46" i="1"/>
  <c r="AC616" i="1"/>
  <c r="AC441" i="1"/>
  <c r="AC240" i="1"/>
  <c r="AC1417" i="1"/>
  <c r="AC1319" i="1"/>
  <c r="AC2671" i="1"/>
  <c r="AC1346" i="1"/>
  <c r="AC1513" i="1"/>
  <c r="AC2709" i="1"/>
  <c r="AC1423" i="1"/>
  <c r="AC1138" i="1"/>
  <c r="AC1422" i="1"/>
  <c r="AC1416" i="1"/>
  <c r="AC815" i="1"/>
  <c r="AC135" i="1"/>
  <c r="AC449" i="1"/>
  <c r="AC487" i="1"/>
  <c r="AC774" i="1"/>
  <c r="AC265" i="1"/>
  <c r="AC795" i="1"/>
  <c r="AC858" i="1"/>
  <c r="AC1353" i="1"/>
  <c r="AC1934" i="1"/>
  <c r="AC614" i="1"/>
  <c r="AC1670" i="1"/>
  <c r="AC404" i="1"/>
  <c r="AC2208" i="1"/>
  <c r="AC1865" i="1"/>
  <c r="AC1613" i="1"/>
  <c r="AC559" i="1"/>
  <c r="AC70" i="1"/>
  <c r="AC2719" i="1"/>
  <c r="AC133" i="1"/>
  <c r="AC600" i="1"/>
  <c r="AC156" i="1"/>
  <c r="AC148" i="1"/>
  <c r="AC2697" i="1"/>
  <c r="AC597" i="1"/>
  <c r="AC2482" i="1"/>
  <c r="AC25" i="1"/>
  <c r="AC59" i="1"/>
  <c r="AC53" i="1"/>
  <c r="AC611" i="1"/>
  <c r="AC1057" i="1"/>
  <c r="AC1459" i="1"/>
  <c r="AC1645" i="1"/>
  <c r="AC562" i="1"/>
  <c r="AC124" i="1"/>
  <c r="AC512" i="1"/>
  <c r="AC1740" i="1"/>
  <c r="AC2011" i="1"/>
  <c r="AC797" i="1"/>
  <c r="AC761" i="1"/>
  <c r="AC2039" i="1"/>
  <c r="AC2686" i="1"/>
  <c r="AC2317" i="1"/>
  <c r="AC131" i="1"/>
  <c r="AC204" i="1"/>
  <c r="AC293" i="1"/>
  <c r="AC1907" i="1"/>
  <c r="AC171" i="1"/>
  <c r="AC1993" i="1"/>
  <c r="AC944" i="1"/>
  <c r="AC978" i="1"/>
  <c r="AC1157" i="1"/>
  <c r="AC47" i="1"/>
  <c r="AC62" i="1"/>
  <c r="AC122" i="1"/>
  <c r="AC158" i="1"/>
  <c r="AC981" i="1"/>
  <c r="AC645" i="1"/>
  <c r="AC2723" i="1"/>
  <c r="AC1379" i="1"/>
  <c r="AC468" i="1"/>
  <c r="AC242" i="1"/>
  <c r="AC1960" i="1"/>
  <c r="AC350" i="1"/>
  <c r="AC2503" i="1"/>
  <c r="AC580" i="1"/>
  <c r="AC572" i="1"/>
  <c r="AC620" i="1"/>
  <c r="AC89" i="1"/>
  <c r="AC462" i="1"/>
  <c r="AC523" i="1"/>
  <c r="AC7" i="1"/>
  <c r="AC792" i="1"/>
  <c r="AC1699" i="1"/>
  <c r="AC2720" i="1"/>
  <c r="AC2695" i="1"/>
  <c r="AC2021" i="1"/>
  <c r="AC1641" i="1"/>
  <c r="AC2054" i="1"/>
  <c r="AC1300" i="1"/>
  <c r="AC2305" i="1"/>
  <c r="AC2451" i="1"/>
  <c r="AC1449" i="1"/>
  <c r="AC1679" i="1"/>
  <c r="AC2066" i="1"/>
  <c r="AC584" i="1"/>
  <c r="AC1561" i="1"/>
  <c r="AC2204" i="1"/>
  <c r="AC770" i="1"/>
  <c r="AC281" i="1"/>
  <c r="AC1143" i="1"/>
  <c r="AC1460" i="1"/>
  <c r="AC2062" i="1"/>
  <c r="AC29" i="1"/>
  <c r="AC1088" i="1"/>
  <c r="AC1233" i="1"/>
  <c r="AC771" i="1"/>
  <c r="AC510" i="1"/>
  <c r="AC493" i="1"/>
  <c r="AC570" i="1"/>
  <c r="AC554" i="1"/>
  <c r="AC463" i="1"/>
  <c r="AC388" i="1"/>
  <c r="AC202" i="1"/>
  <c r="AC2035" i="1"/>
  <c r="AC1435" i="1"/>
  <c r="AC2473" i="1"/>
  <c r="AC215" i="1"/>
  <c r="AC1363" i="1"/>
  <c r="AC48" i="1"/>
  <c r="AC1524" i="1"/>
  <c r="AC36" i="1"/>
  <c r="AC1565" i="1"/>
  <c r="AC2383" i="1"/>
  <c r="AC2338" i="1"/>
  <c r="AC392" i="1"/>
  <c r="AC213" i="1"/>
  <c r="AC1741" i="1"/>
  <c r="AC889" i="1"/>
  <c r="AC226" i="1"/>
  <c r="AC598" i="1"/>
  <c r="AC1076" i="1"/>
  <c r="AC2046" i="1"/>
  <c r="AC2393" i="1"/>
  <c r="AC288" i="1"/>
  <c r="AC2302" i="1"/>
  <c r="AC98" i="1"/>
  <c r="AC586" i="1"/>
  <c r="AC766" i="1"/>
  <c r="AC2688" i="1"/>
  <c r="AC1336" i="1"/>
  <c r="AC1337" i="1"/>
  <c r="AC1338" i="1"/>
  <c r="AC1825" i="1"/>
  <c r="AC1910" i="1"/>
  <c r="AC448" i="1"/>
  <c r="AC475" i="1"/>
  <c r="AC2690" i="1"/>
  <c r="AC38" i="1"/>
  <c r="AC235" i="1"/>
  <c r="AC968" i="1"/>
  <c r="AC1623" i="1"/>
  <c r="AC2424" i="1"/>
  <c r="AC679" i="1"/>
  <c r="AC606" i="1"/>
  <c r="AC730" i="1"/>
  <c r="AC646" i="1"/>
  <c r="AC75" i="1"/>
  <c r="AC2733" i="1"/>
  <c r="AC352" i="1"/>
  <c r="AC32" i="1"/>
  <c r="AC2707" i="1"/>
  <c r="AC377" i="1"/>
  <c r="AC2246" i="1"/>
  <c r="AC642" i="1"/>
  <c r="AC1311" i="1"/>
  <c r="AC1356" i="1"/>
  <c r="AC363" i="1"/>
  <c r="AC1212" i="1"/>
  <c r="AC83" i="1"/>
  <c r="AC838" i="1"/>
  <c r="AC957" i="1"/>
  <c r="AC1217" i="1"/>
  <c r="AC930" i="1"/>
  <c r="AC2567" i="1"/>
  <c r="AC2385" i="1"/>
  <c r="AC481" i="1"/>
  <c r="AC237" i="1"/>
  <c r="AC1111" i="1"/>
  <c r="AC1516" i="1"/>
  <c r="AC1152" i="1"/>
  <c r="AC1920" i="1"/>
  <c r="AC2439" i="1"/>
  <c r="AC354" i="1"/>
  <c r="AC854" i="1"/>
  <c r="AC290" i="1"/>
  <c r="AC701" i="1"/>
  <c r="AC23" i="1"/>
  <c r="AC1389" i="1"/>
  <c r="AC2704" i="1"/>
  <c r="AC2650" i="1"/>
  <c r="AC2651" i="1"/>
  <c r="AC1957" i="1"/>
  <c r="AC223" i="1"/>
  <c r="AC172" i="1"/>
  <c r="AC1370" i="1"/>
  <c r="AC34" i="1"/>
  <c r="AC17" i="1"/>
  <c r="AC425" i="1"/>
  <c r="AC44" i="1"/>
  <c r="AC489" i="1"/>
  <c r="AC1366" i="1"/>
  <c r="AC990" i="1"/>
  <c r="AC626" i="1"/>
  <c r="AC864" i="1"/>
  <c r="AC842" i="1"/>
  <c r="AC1092" i="1"/>
  <c r="AC895" i="1"/>
  <c r="AC1267" i="1"/>
  <c r="AC207" i="1"/>
  <c r="AC1261" i="1"/>
  <c r="AC1980" i="1"/>
  <c r="AC1500" i="1"/>
  <c r="AC1294" i="1"/>
  <c r="AC1586" i="1"/>
  <c r="AC2167" i="1"/>
  <c r="AC1147" i="1"/>
  <c r="AC420" i="1"/>
  <c r="AC2399" i="1"/>
  <c r="AC1837" i="1"/>
  <c r="AC2170" i="1"/>
  <c r="AC1135" i="1"/>
  <c r="AC749" i="1"/>
  <c r="AC1621" i="1"/>
  <c r="AC1649" i="1"/>
  <c r="AC2306" i="1"/>
  <c r="AC458" i="1"/>
  <c r="AC2370" i="1"/>
  <c r="AC1414" i="1"/>
  <c r="AC2735" i="1"/>
  <c r="AC2725" i="1"/>
  <c r="AC2415" i="1"/>
  <c r="AC2640" i="1"/>
  <c r="AC2448" i="1"/>
  <c r="AC2194" i="1"/>
  <c r="AC2026" i="1"/>
  <c r="AC2254" i="1"/>
  <c r="AC255" i="1"/>
  <c r="AC105" i="1"/>
  <c r="AC296" i="1"/>
  <c r="AC1224" i="1"/>
  <c r="AC877" i="1"/>
  <c r="AC385" i="1"/>
  <c r="AC2395" i="1"/>
  <c r="AC451" i="1"/>
  <c r="AC1381" i="1"/>
  <c r="AC1458" i="1"/>
  <c r="AC2665" i="1"/>
  <c r="AC2718" i="1"/>
  <c r="AC1552" i="1"/>
  <c r="AC1550" i="1"/>
  <c r="AC2289" i="1"/>
  <c r="AC257" i="1"/>
  <c r="AC1787" i="1"/>
  <c r="AC832" i="1"/>
  <c r="AC1958" i="1"/>
  <c r="AC2699" i="1"/>
  <c r="AC488" i="1"/>
  <c r="AC856" i="1"/>
  <c r="AC700" i="1"/>
  <c r="AC1055" i="1"/>
  <c r="AC789" i="1"/>
  <c r="AC1723" i="1"/>
  <c r="AC755" i="1"/>
  <c r="AC1333" i="1"/>
  <c r="AC1629" i="1"/>
  <c r="AC2102" i="1"/>
  <c r="AC1929" i="1"/>
  <c r="AC1222" i="1"/>
  <c r="AC1239" i="1"/>
  <c r="AC1794" i="1"/>
  <c r="AC1717" i="1"/>
  <c r="AC1843" i="1"/>
  <c r="AC2182" i="1"/>
  <c r="AC1304" i="1"/>
  <c r="AC2481" i="1"/>
  <c r="AC2477" i="1"/>
  <c r="AC2129" i="1"/>
  <c r="AC2199" i="1"/>
  <c r="AC1970" i="1"/>
  <c r="AC536" i="1"/>
  <c r="AC722" i="1"/>
  <c r="AC157" i="1"/>
  <c r="AC667" i="1"/>
  <c r="AC829" i="1"/>
  <c r="AC762" i="1"/>
  <c r="AC505" i="1"/>
  <c r="AC139" i="1"/>
  <c r="AC533" i="1"/>
  <c r="AC2146" i="1"/>
  <c r="AC772" i="1"/>
  <c r="AC20" i="1"/>
  <c r="AC902" i="1"/>
  <c r="AC1581" i="1"/>
  <c r="AC1288" i="1"/>
  <c r="AC348" i="1"/>
  <c r="AC1743" i="1"/>
  <c r="AC2587" i="1"/>
  <c r="AC828" i="1"/>
  <c r="AC997" i="1"/>
  <c r="AC1660" i="1"/>
  <c r="AC1470" i="1"/>
  <c r="AC2165" i="1"/>
  <c r="AC989" i="1"/>
  <c r="AC1798" i="1"/>
  <c r="AC466" i="1"/>
  <c r="AC767" i="1"/>
  <c r="AC982" i="1"/>
  <c r="AC753" i="1"/>
  <c r="AC1519" i="1"/>
  <c r="AC2689" i="1"/>
  <c r="AC2086" i="1"/>
  <c r="AC2203" i="1"/>
  <c r="AC2407" i="1"/>
  <c r="AC589" i="1"/>
  <c r="AC976" i="1"/>
  <c r="AC2664" i="1"/>
  <c r="AC2153" i="1"/>
  <c r="AC1593" i="1"/>
  <c r="AC1982" i="1"/>
  <c r="AC300" i="1"/>
  <c r="AC366" i="1"/>
  <c r="AC893" i="1"/>
  <c r="AC1019" i="1"/>
  <c r="AC928" i="1"/>
  <c r="AC1847" i="1"/>
  <c r="AC1950" i="1"/>
  <c r="AC328" i="1"/>
  <c r="AC1031" i="1"/>
  <c r="AC1011" i="1"/>
  <c r="AC2580" i="1"/>
  <c r="AC1822" i="1"/>
  <c r="AC31" i="1"/>
  <c r="AC1990" i="1"/>
  <c r="AC859" i="1"/>
  <c r="AC2172" i="1"/>
  <c r="AC2458" i="1"/>
  <c r="AC984" i="1"/>
  <c r="AC806" i="1"/>
  <c r="AC173" i="1"/>
  <c r="AC918" i="1"/>
  <c r="AC163" i="1"/>
  <c r="AC2002" i="1"/>
  <c r="AC470" i="1"/>
  <c r="AC948" i="1"/>
  <c r="AC1567" i="1"/>
  <c r="AC2346" i="1"/>
  <c r="AC1072" i="1"/>
  <c r="AC1061" i="1"/>
  <c r="AC1184" i="1"/>
  <c r="AC1317" i="1"/>
  <c r="AC2157" i="1"/>
  <c r="AC1124" i="1"/>
  <c r="AC2154" i="1"/>
  <c r="AC1201" i="1"/>
  <c r="AC2043" i="1"/>
  <c r="AC2469" i="1"/>
  <c r="AC137" i="1"/>
  <c r="AC1252" i="1"/>
  <c r="AC2201" i="1"/>
  <c r="AC51" i="1"/>
  <c r="AC308" i="1"/>
  <c r="AC326" i="1"/>
  <c r="AC630" i="1"/>
  <c r="AC1545" i="1"/>
  <c r="AC1084" i="1"/>
  <c r="AC1100" i="1"/>
  <c r="AC1885" i="1"/>
  <c r="AC2663" i="1"/>
  <c r="AC568" i="1"/>
  <c r="AC484" i="1"/>
  <c r="AC1664" i="1"/>
  <c r="AC1989" i="1"/>
  <c r="AC1397" i="1"/>
  <c r="AC1820" i="1"/>
  <c r="AC678" i="1"/>
  <c r="AC777" i="1"/>
  <c r="AC1106" i="1"/>
  <c r="AC1163" i="1"/>
  <c r="AC951" i="1"/>
  <c r="AC1161" i="1"/>
  <c r="AC1571" i="1"/>
  <c r="AC1102" i="1"/>
  <c r="AC1095" i="1"/>
  <c r="AC1263" i="1"/>
  <c r="AC843" i="1"/>
  <c r="AC201" i="1"/>
  <c r="AC1200" i="1"/>
  <c r="AC638" i="1"/>
  <c r="AC1403" i="1"/>
  <c r="AC624" i="1"/>
  <c r="AC1859" i="1"/>
  <c r="AC682" i="1"/>
  <c r="AC1077" i="1"/>
  <c r="AC1214" i="1"/>
  <c r="AC2270" i="1"/>
  <c r="AC1606" i="1"/>
  <c r="AC1289" i="1"/>
  <c r="AC1348" i="1"/>
  <c r="AC114" i="1"/>
  <c r="AC724" i="1"/>
  <c r="AC2303" i="1"/>
  <c r="AC1104" i="1"/>
  <c r="AC2434" i="1"/>
  <c r="AC813" i="1"/>
  <c r="AC1122" i="1"/>
  <c r="AC736" i="1"/>
  <c r="AC402" i="1"/>
  <c r="AC2729" i="1"/>
  <c r="AC370" i="1"/>
  <c r="AC579" i="1"/>
  <c r="AC653" i="1"/>
  <c r="AC1354" i="1"/>
  <c r="AC1833" i="1"/>
  <c r="AC393" i="1"/>
  <c r="AC1265" i="1"/>
  <c r="AC18" i="1"/>
  <c r="AC80" i="1"/>
  <c r="AC2547" i="1"/>
  <c r="AC535" i="1"/>
  <c r="AC1146" i="1"/>
  <c r="AC759" i="1"/>
  <c r="AC973" i="1"/>
  <c r="AC2403" i="1"/>
  <c r="AC336" i="1"/>
  <c r="AC1183" i="1"/>
  <c r="AC442" i="1"/>
  <c r="AC871" i="1"/>
  <c r="AC424" i="1"/>
  <c r="AC751" i="1"/>
  <c r="AC869" i="1"/>
  <c r="AC561" i="1"/>
  <c r="AC427" i="1"/>
  <c r="AC1099" i="1"/>
  <c r="AC849" i="1"/>
  <c r="AC190" i="1"/>
  <c r="AC2538" i="1"/>
  <c r="AC2644" i="1"/>
  <c r="AC1005" i="1"/>
  <c r="AC543" i="1"/>
  <c r="AC975" i="1"/>
  <c r="AC2480" i="1"/>
  <c r="AC1827" i="1"/>
  <c r="AC295" i="1"/>
  <c r="AC2442" i="1"/>
  <c r="AC453" i="1"/>
  <c r="AC1522" i="1"/>
  <c r="AC372" i="1"/>
  <c r="AC126" i="1"/>
  <c r="AC256" i="1"/>
  <c r="AC1071" i="1"/>
  <c r="AC961" i="1"/>
  <c r="AC742" i="1"/>
  <c r="AC1464" i="1"/>
  <c r="AC546" i="1"/>
  <c r="AC1928" i="1"/>
  <c r="AC2421" i="1"/>
  <c r="AC506" i="1"/>
  <c r="AC196" i="1"/>
  <c r="AC406" i="1"/>
  <c r="AC596" i="1"/>
  <c r="AC341" i="1"/>
  <c r="AC685" i="1"/>
  <c r="AC104" i="1"/>
  <c r="AC1840" i="1"/>
  <c r="AC285" i="1"/>
  <c r="AC2728" i="1"/>
  <c r="AC178" i="1"/>
  <c r="AC42" i="1"/>
  <c r="AC608" i="1"/>
  <c r="AC1637" i="1"/>
  <c r="AC188" i="1"/>
  <c r="AC179" i="1"/>
  <c r="AC1312" i="1"/>
  <c r="AC2491" i="1"/>
  <c r="AC520" i="1"/>
  <c r="AC1445" i="1"/>
  <c r="AC371" i="1"/>
  <c r="AC1231" i="1"/>
  <c r="AC588" i="1"/>
  <c r="AC2525" i="1"/>
  <c r="AC904" i="1"/>
  <c r="AC1082" i="1"/>
  <c r="AC66" i="1"/>
  <c r="AC128" i="1"/>
  <c r="AC374" i="1"/>
  <c r="AC258" i="1"/>
  <c r="AC297" i="1"/>
  <c r="AC688" i="1"/>
  <c r="AC783" i="1"/>
  <c r="AC1508" i="1"/>
  <c r="AC966" i="1"/>
  <c r="AC2216" i="1"/>
  <c r="AC1144" i="1"/>
  <c r="AC2724" i="1"/>
  <c r="AC2652" i="1"/>
  <c r="AC2612" i="1"/>
  <c r="AC2609" i="1"/>
  <c r="AC2626" i="1"/>
  <c r="AC1985" i="1"/>
  <c r="AC658" i="1"/>
  <c r="AC395" i="1"/>
  <c r="AC421" i="1"/>
  <c r="AC27" i="1"/>
  <c r="AC275" i="1"/>
  <c r="AC643" i="1"/>
  <c r="AC445" i="1"/>
  <c r="AC384" i="1"/>
  <c r="AC2610" i="1"/>
  <c r="AC618" i="1"/>
  <c r="AC595" i="1"/>
  <c r="AC1014" i="1"/>
  <c r="AC24" i="1"/>
  <c r="AC464" i="1"/>
  <c r="AC1553" i="1"/>
  <c r="AC1010" i="1"/>
  <c r="AC2726" i="1"/>
  <c r="AC2597" i="1"/>
  <c r="AC2479" i="1"/>
  <c r="AC477" i="1"/>
  <c r="AC629" i="1"/>
  <c r="AC874" i="1"/>
  <c r="AC504" i="1"/>
  <c r="AC1134" i="1"/>
  <c r="AC1052" i="1"/>
  <c r="AC503" i="1"/>
  <c r="AC627" i="1"/>
  <c r="AC1399" i="1"/>
  <c r="AC367" i="1"/>
  <c r="AC926" i="1"/>
  <c r="AC1238" i="1"/>
  <c r="AC96" i="1"/>
  <c r="AC146" i="1"/>
  <c r="AC776" i="1"/>
  <c r="AC2158" i="1"/>
  <c r="AC1818" i="1"/>
  <c r="AC1955" i="1"/>
  <c r="AC2419" i="1"/>
  <c r="AC302" i="1"/>
  <c r="AC2508" i="1"/>
  <c r="AC822" i="1"/>
  <c r="AC456" i="1"/>
  <c r="AC1836" i="1"/>
  <c r="AC575" i="1"/>
  <c r="AC2358" i="1"/>
  <c r="AC248" i="1"/>
  <c r="AC622" i="1"/>
  <c r="AC1394" i="1"/>
  <c r="AC1472" i="1"/>
  <c r="AC850" i="1"/>
  <c r="AC2197" i="1"/>
  <c r="AC1714" i="1"/>
  <c r="AC970" i="1"/>
  <c r="AC807" i="1"/>
  <c r="AC781" i="1"/>
  <c r="AC974" i="1"/>
  <c r="AC952" i="1"/>
  <c r="AC1209" i="1"/>
  <c r="AC941" i="1"/>
  <c r="AC1205" i="1"/>
  <c r="AC1879" i="1"/>
  <c r="AC1218" i="1"/>
  <c r="AC419" i="1"/>
  <c r="AC2542" i="1"/>
  <c r="AC2736" i="1"/>
  <c r="AC2173" i="1"/>
  <c r="AC939" i="1"/>
  <c r="AC2238" i="1"/>
  <c r="AC2598" i="1"/>
  <c r="AC1140" i="1"/>
  <c r="AC2010" i="1"/>
  <c r="AC555" i="1"/>
  <c r="AC252" i="1"/>
  <c r="AC499" i="1"/>
  <c r="AC518" i="1"/>
  <c r="AC5" i="1"/>
  <c r="AC37" i="1"/>
  <c r="AC306" i="1"/>
  <c r="AC383" i="1"/>
  <c r="AC739" i="1"/>
  <c r="AC741" i="1"/>
  <c r="AC836" i="1"/>
  <c r="AC1066" i="1"/>
  <c r="AC2715" i="1"/>
  <c r="AC2716" i="1"/>
  <c r="AC1952" i="1"/>
  <c r="AC1305" i="1"/>
  <c r="AC1301" i="1"/>
  <c r="AC2037" i="1"/>
  <c r="AC1956" i="1"/>
  <c r="AC2034" i="1"/>
  <c r="AC338" i="1"/>
  <c r="AC268" i="1"/>
  <c r="AC428" i="1"/>
  <c r="AC573" i="1"/>
  <c r="AC1751" i="1"/>
  <c r="AC2180" i="1"/>
  <c r="AC2278" i="1"/>
  <c r="AC2214" i="1"/>
  <c r="AC707" i="1"/>
  <c r="AC422" i="1"/>
  <c r="AC329" i="1"/>
  <c r="AC431" i="1"/>
  <c r="AC937" i="1"/>
  <c r="AC362" i="1"/>
  <c r="AC1765" i="1"/>
  <c r="AC4" i="1"/>
  <c r="AC244" i="1"/>
  <c r="AC1125" i="1"/>
  <c r="AC1114" i="1"/>
  <c r="AC1094" i="1"/>
  <c r="AC591" i="1"/>
  <c r="AC1564" i="1"/>
  <c r="AC1186" i="1"/>
  <c r="AC1759" i="1"/>
  <c r="AC1045" i="1"/>
  <c r="AC1054" i="1"/>
  <c r="AC1991" i="1"/>
  <c r="AC2236" i="1"/>
  <c r="AC1073" i="1"/>
  <c r="AC1207" i="1"/>
  <c r="AC569" i="1"/>
  <c r="AC476" i="1"/>
  <c r="AC485" i="1"/>
  <c r="AC848" i="1"/>
  <c r="AC1137" i="1"/>
  <c r="AC625" i="1"/>
  <c r="AC117" i="1"/>
  <c r="AC557" i="1"/>
  <c r="AC312" i="1"/>
  <c r="AC585" i="1"/>
  <c r="AC899" i="1"/>
  <c r="AC1089" i="1"/>
  <c r="AC1268" i="1"/>
  <c r="AC2022" i="1"/>
  <c r="AC2245" i="1"/>
  <c r="AC1638" i="1"/>
  <c r="AC609" i="1"/>
  <c r="AC1016" i="1"/>
  <c r="AC2462" i="1"/>
  <c r="AC1889" i="1"/>
  <c r="AC1013" i="1"/>
  <c r="AC1060" i="1"/>
  <c r="AC1078" i="1"/>
  <c r="AC1437" i="1"/>
  <c r="AC1718" i="1"/>
  <c r="AC2288" i="1"/>
  <c r="AC2452" i="1"/>
  <c r="AC1673" i="1"/>
  <c r="AC1169" i="1"/>
  <c r="AC494" i="1"/>
  <c r="AC2092" i="1"/>
  <c r="AC2257" i="1"/>
  <c r="AC1659" i="1"/>
  <c r="AC482" i="1"/>
  <c r="AC1704" i="1"/>
  <c r="AC1680" i="1"/>
  <c r="AC2527" i="1"/>
  <c r="AC43" i="1"/>
  <c r="AC1452" i="1"/>
  <c r="AC154" i="1"/>
  <c r="AC888" i="1"/>
  <c r="AC1745" i="1"/>
  <c r="AC1514" i="1"/>
  <c r="AC319" i="1"/>
  <c r="AC2727" i="1"/>
  <c r="AC2188" i="1"/>
  <c r="AC2353" i="1"/>
  <c r="AC2192" i="1"/>
  <c r="AC2623" i="1"/>
  <c r="AC2560" i="1"/>
  <c r="AC2114" i="1"/>
  <c r="AC22" i="1"/>
  <c r="AC189" i="1"/>
  <c r="AC2291" i="1"/>
  <c r="AC2229" i="1"/>
  <c r="AC342" i="1"/>
  <c r="AC249" i="1"/>
  <c r="AC662" i="1"/>
  <c r="AC593" i="1"/>
  <c r="AC823" i="1"/>
  <c r="AC654" i="1"/>
  <c r="AC1485" i="1"/>
  <c r="AC1792" i="1"/>
  <c r="AC2662" i="1"/>
  <c r="AC2266" i="1"/>
  <c r="AC2389" i="1"/>
  <c r="AC2627" i="1"/>
  <c r="AC2330" i="1"/>
  <c r="AC2120" i="1"/>
  <c r="AC1441" i="1"/>
  <c r="AC1640" i="1"/>
  <c r="AC317" i="1"/>
  <c r="AC715" i="1"/>
  <c r="AC1189" i="1"/>
  <c r="AC1802" i="1"/>
  <c r="AC1283" i="1"/>
  <c r="AC1872" i="1"/>
  <c r="AC551" i="1"/>
  <c r="AC1936" i="1"/>
  <c r="AC2218" i="1"/>
  <c r="AC305" i="1"/>
  <c r="AC1269" i="1"/>
  <c r="AC1806" i="1"/>
  <c r="AC1914" i="1"/>
  <c r="AC2115" i="1"/>
  <c r="AC2085" i="1"/>
  <c r="AC2275" i="1"/>
  <c r="AC2474" i="1"/>
  <c r="AC2416" i="1"/>
  <c r="AC1325" i="1"/>
  <c r="AC1505" i="1"/>
  <c r="AC2076" i="1"/>
  <c r="AC2094" i="1"/>
  <c r="AC1974" i="1"/>
  <c r="AC1966" i="1"/>
  <c r="AC2318" i="1"/>
  <c r="AC2232" i="1"/>
  <c r="AC2466" i="1"/>
  <c r="AC2561" i="1"/>
  <c r="AC357" i="1"/>
  <c r="AC61" i="1"/>
  <c r="AC129" i="1"/>
  <c r="AC474" i="1"/>
  <c r="AC994" i="1"/>
  <c r="AC408" i="1"/>
  <c r="AC529" i="1"/>
  <c r="AC452" i="1"/>
  <c r="AC1035" i="1"/>
  <c r="AC1029" i="1"/>
  <c r="AC1127" i="1"/>
  <c r="AC1767" i="1"/>
  <c r="AC1546" i="1"/>
  <c r="AC1883" i="1"/>
  <c r="AC1098" i="1"/>
  <c r="AC563" i="1"/>
  <c r="AC752" i="1"/>
  <c r="AC1409" i="1"/>
  <c r="AC1701" i="1"/>
  <c r="AC2009" i="1"/>
  <c r="AC1996" i="1"/>
  <c r="AC1469" i="1"/>
  <c r="AC1758" i="1"/>
  <c r="AC1917" i="1"/>
  <c r="AC1772" i="1"/>
  <c r="AC1204" i="1"/>
  <c r="AC1839" i="1"/>
  <c r="AC1080" i="1"/>
  <c r="AC1687" i="1"/>
  <c r="AC1622" i="1"/>
  <c r="AC1954" i="1"/>
  <c r="AC2252" i="1"/>
  <c r="AC906" i="1"/>
  <c r="AC2074" i="1"/>
  <c r="AC1555" i="1"/>
  <c r="AC1911" i="1"/>
  <c r="AC2126" i="1"/>
  <c r="AC2053" i="1"/>
  <c r="AC1761" i="1"/>
  <c r="AC2030" i="1"/>
  <c r="AC2045" i="1"/>
  <c r="AC1926" i="1"/>
  <c r="AC2100" i="1"/>
  <c r="AC1850" i="1"/>
  <c r="AC1382" i="1"/>
  <c r="AC2285" i="1"/>
  <c r="AC2352" i="1"/>
  <c r="AC198" i="1"/>
  <c r="AC2430" i="1"/>
  <c r="AC93" i="1"/>
  <c r="AC1402" i="1"/>
  <c r="AC1631" i="1"/>
  <c r="AC2402" i="1"/>
  <c r="AC2591" i="1"/>
  <c r="AC2618" i="1"/>
  <c r="AC246" i="1"/>
  <c r="AC1668" i="1"/>
  <c r="AC1951" i="1"/>
  <c r="AC1446" i="1"/>
  <c r="AC2080" i="1"/>
  <c r="AC2495" i="1"/>
  <c r="AC2106" i="1"/>
  <c r="AC2271" i="1"/>
  <c r="AC2390" i="1"/>
  <c r="AC1691" i="1"/>
  <c r="AC2025" i="1"/>
  <c r="AC1742" i="1"/>
  <c r="AC2124" i="1"/>
  <c r="AC1860" i="1"/>
  <c r="AC1688" i="1"/>
  <c r="AC602" i="1"/>
  <c r="AC2055" i="1"/>
  <c r="AC2191" i="1"/>
  <c r="AC2135" i="1"/>
  <c r="AC2548" i="1"/>
  <c r="AC1665" i="1"/>
  <c r="AC273" i="1"/>
  <c r="AC698" i="1"/>
  <c r="AC775" i="1"/>
  <c r="AC1050" i="1"/>
  <c r="AC1329" i="1"/>
  <c r="AC550" i="1"/>
  <c r="AC1059" i="1"/>
  <c r="AC1852" i="1"/>
  <c r="AC1698" i="1"/>
  <c r="AC1380" i="1"/>
  <c r="AC1499" i="1"/>
  <c r="AC996" i="1"/>
  <c r="AC1234" i="1"/>
  <c r="AC2253" i="1"/>
  <c r="AC2703" i="1"/>
  <c r="AC2541" i="1"/>
  <c r="AC1692" i="1"/>
  <c r="AC2367" i="1"/>
  <c r="AC2007" i="1"/>
  <c r="AC2337" i="1"/>
  <c r="AC2396" i="1"/>
  <c r="AC2044" i="1"/>
  <c r="AC174" i="1"/>
  <c r="AC465" i="1"/>
  <c r="AC491" i="1"/>
  <c r="AC1320" i="1"/>
  <c r="AC799" i="1"/>
  <c r="AC321" i="1"/>
  <c r="AC1190" i="1"/>
  <c r="AC1287" i="1"/>
  <c r="AC765" i="1"/>
  <c r="AC790" i="1"/>
  <c r="AC897" i="1"/>
  <c r="AC1017" i="1"/>
  <c r="AC879" i="1"/>
  <c r="AC1188" i="1"/>
  <c r="AC969" i="1"/>
  <c r="AC1068" i="1"/>
  <c r="AC2121" i="1"/>
  <c r="AC1851" i="1"/>
  <c r="AC1431" i="1"/>
  <c r="AC1345" i="1"/>
  <c r="AC1042" i="1"/>
  <c r="AC1355" i="1"/>
  <c r="AC1156" i="1"/>
  <c r="AC644" i="1"/>
  <c r="AC1610" i="1"/>
  <c r="AC1775" i="1"/>
  <c r="AC1344" i="1"/>
  <c r="AC1678" i="1"/>
  <c r="AC1510" i="1"/>
  <c r="AC2331" i="1"/>
  <c r="AC2328" i="1"/>
  <c r="AC2097" i="1"/>
  <c r="AC1554" i="1"/>
  <c r="AC1181" i="1"/>
  <c r="AC2332" i="1"/>
  <c r="AC866" i="1"/>
  <c r="AC2363" i="1"/>
  <c r="AC784" i="1"/>
  <c r="AC541" i="1"/>
  <c r="AC2145" i="1"/>
  <c r="AC2184" i="1"/>
  <c r="AC2308" i="1"/>
  <c r="AC1667" i="1"/>
  <c r="AC1949" i="1"/>
  <c r="AC1245" i="1"/>
  <c r="AC1406" i="1"/>
  <c r="AC2312" i="1"/>
  <c r="AC2450" i="1"/>
  <c r="AC2161" i="1"/>
  <c r="AC1594" i="1"/>
  <c r="AC1600" i="1"/>
  <c r="AC1620" i="1"/>
  <c r="AC1969" i="1"/>
  <c r="AC1646" i="1"/>
  <c r="AC1816" i="1"/>
  <c r="AC2471" i="1"/>
  <c r="AC2411" i="1"/>
  <c r="AC2517" i="1"/>
  <c r="AC2514" i="1"/>
  <c r="AC1829" i="1"/>
  <c r="AC1998" i="1"/>
  <c r="AC2634" i="1"/>
  <c r="AC2067" i="1"/>
  <c r="AC2413" i="1"/>
  <c r="AC2537" i="1"/>
  <c r="AC2440" i="1"/>
  <c r="AC2206" i="1"/>
  <c r="AC2105" i="1"/>
  <c r="AC1702" i="1"/>
  <c r="AC2388" i="1"/>
  <c r="AC2486" i="1"/>
  <c r="AC2444" i="1"/>
  <c r="AC2364" i="1"/>
  <c r="AC2061" i="1"/>
  <c r="AC2404" i="1"/>
  <c r="AC1973" i="1"/>
  <c r="AC2536" i="1"/>
  <c r="AC2127" i="1"/>
  <c r="AC2638" i="1"/>
  <c r="AC2534" i="1"/>
  <c r="AC2084" i="1"/>
  <c r="AC2624" i="1"/>
  <c r="AC1400" i="1"/>
  <c r="AC63" i="1"/>
  <c r="AC834" i="1"/>
  <c r="AC1763" i="1"/>
  <c r="AC2490" i="1"/>
  <c r="AC2617" i="1"/>
  <c r="AC1603" i="1"/>
  <c r="AC440" i="1"/>
  <c r="AC2274" i="1"/>
  <c r="AC144" i="1"/>
  <c r="AC880" i="1"/>
  <c r="AC1494" i="1"/>
  <c r="AC914" i="1"/>
  <c r="AC1944" i="1"/>
  <c r="AC1755" i="1"/>
  <c r="AC1112" i="1"/>
  <c r="AC1527" i="1"/>
  <c r="AC1390" i="1"/>
  <c r="AC1376" i="1"/>
  <c r="AC1151" i="1"/>
  <c r="AC1491" i="1"/>
  <c r="AC1617" i="1"/>
  <c r="AC1814" i="1"/>
  <c r="AC1904" i="1"/>
  <c r="AC2142" i="1"/>
  <c r="AC1845" i="1"/>
  <c r="AC1601" i="1"/>
  <c r="AC1575" i="1"/>
  <c r="AC1650" i="1"/>
  <c r="AC1809" i="1"/>
  <c r="AC1877" i="1"/>
  <c r="AC1309" i="1"/>
  <c r="AC1946" i="1"/>
  <c r="AC2428" i="1"/>
  <c r="AC2023" i="1"/>
  <c r="AC1697" i="1"/>
  <c r="AC1790" i="1"/>
  <c r="AC2083" i="1"/>
  <c r="AC1778" i="1"/>
  <c r="AC868" i="1"/>
  <c r="AC1372" i="1"/>
  <c r="AC2555" i="1"/>
  <c r="AC1789" i="1"/>
  <c r="AC2033" i="1"/>
  <c r="AC2443" i="1"/>
  <c r="AC2128" i="1"/>
  <c r="AC1882" i="1"/>
  <c r="AC2351" i="1"/>
  <c r="AC2224" i="1"/>
  <c r="AC1935" i="1"/>
  <c r="AC2392" i="1"/>
  <c r="AC2110" i="1"/>
  <c r="AC2162" i="1"/>
  <c r="AC2163" i="1"/>
  <c r="AC2377" i="1"/>
  <c r="AC2516" i="1"/>
  <c r="AC1537" i="1"/>
  <c r="AC1908" i="1"/>
  <c r="AC2260" i="1"/>
  <c r="AC2222" i="1"/>
  <c r="AC2409" i="1"/>
  <c r="AC1963" i="1"/>
  <c r="AC2564" i="1"/>
  <c r="AC99" i="1"/>
  <c r="AC986" i="1"/>
  <c r="AC1175" i="1"/>
  <c r="AC919" i="1"/>
  <c r="AC2116" i="1"/>
  <c r="AC2505" i="1"/>
  <c r="AC2051" i="1"/>
  <c r="AC710" i="1"/>
  <c r="AC1988" i="1"/>
  <c r="AC2362" i="1"/>
  <c r="AC2546" i="1"/>
  <c r="AC757" i="1"/>
  <c r="AC720" i="1"/>
  <c r="AC2137" i="1"/>
  <c r="AC514" i="1"/>
  <c r="AC457" i="1"/>
  <c r="AC359" i="1"/>
  <c r="AC276" i="1"/>
  <c r="AC673" i="1"/>
  <c r="AC671" i="1"/>
  <c r="AC547" i="1"/>
  <c r="AC844" i="1"/>
  <c r="AC675" i="1"/>
  <c r="AC1781" i="1"/>
  <c r="AC827" i="1"/>
  <c r="AC991" i="1"/>
  <c r="AC840" i="1"/>
  <c r="AC979" i="1"/>
  <c r="AC1531" i="1"/>
  <c r="AC821" i="1"/>
  <c r="AC932" i="1"/>
  <c r="AC1484" i="1"/>
  <c r="AC1228" i="1"/>
  <c r="AC1120" i="1"/>
  <c r="AC1174" i="1"/>
  <c r="AC1427" i="1"/>
  <c r="AC1576" i="1"/>
  <c r="AC1109" i="1"/>
  <c r="AC1387" i="1"/>
  <c r="AC2268" i="1"/>
  <c r="AC1808" i="1"/>
  <c r="AC927" i="1"/>
  <c r="AC2237" i="1"/>
  <c r="AC2326" i="1"/>
  <c r="AC2433" i="1"/>
  <c r="AC1279" i="1"/>
  <c r="AC2622" i="1"/>
  <c r="AC1810" i="1"/>
  <c r="AC2103" i="1"/>
  <c r="AC2036" i="1"/>
  <c r="AC2052" i="1"/>
  <c r="AC2122" i="1"/>
  <c r="AC2111" i="1"/>
  <c r="AC2119" i="1"/>
  <c r="AC2613" i="1"/>
  <c r="AC318" i="1"/>
  <c r="AC264" i="1"/>
  <c r="AC668" i="1"/>
  <c r="AC113" i="1"/>
  <c r="AC731" i="1"/>
  <c r="AC127" i="1"/>
  <c r="AC1486" i="1"/>
  <c r="AC1101" i="1"/>
  <c r="AC1036" i="1"/>
  <c r="AC1689" i="1"/>
  <c r="AC1048" i="1"/>
  <c r="AC1734" i="1"/>
  <c r="AC1498" i="1"/>
  <c r="AC1462" i="1"/>
  <c r="AC1517" i="1"/>
  <c r="AC1495" i="1"/>
  <c r="AC1243" i="1"/>
  <c r="AC483" i="1"/>
  <c r="AC2410" i="1"/>
  <c r="AC1862" i="1"/>
  <c r="AC2150" i="1"/>
  <c r="AC15" i="1"/>
  <c r="AC1913" i="1"/>
  <c r="AC1977" i="1"/>
  <c r="AC2217" i="1"/>
  <c r="AC2601" i="1"/>
  <c r="AC1720" i="1"/>
  <c r="AC2336" i="1"/>
  <c r="AC1509" i="1"/>
  <c r="AC1786" i="1"/>
  <c r="AC2223" i="1"/>
  <c r="AC2078" i="1"/>
  <c r="AC1863" i="1"/>
  <c r="AC1894" i="1"/>
  <c r="AC2200" i="1"/>
  <c r="AC2295" i="1"/>
  <c r="AC1341" i="1"/>
  <c r="AC2281" i="1"/>
  <c r="AC2325" i="1"/>
  <c r="AC2371" i="1"/>
  <c r="AC2576" i="1"/>
  <c r="AC2190" i="1"/>
  <c r="AC243" i="1"/>
  <c r="AC1515" i="1"/>
  <c r="AC2020" i="1"/>
  <c r="AC1463" i="1"/>
  <c r="AC1362" i="1"/>
  <c r="AC1875" i="1"/>
  <c r="AC1948" i="1"/>
  <c r="AC1004" i="1"/>
  <c r="AC2394" i="1"/>
  <c r="AC2531" i="1"/>
  <c r="AC2210" i="1"/>
  <c r="AC2235" i="1"/>
  <c r="AC325" i="1"/>
  <c r="AC2143" i="1"/>
  <c r="AC100" i="1"/>
  <c r="AC16" i="1"/>
  <c r="AC1272" i="1"/>
  <c r="AC1466" i="1"/>
  <c r="AC1749" i="1"/>
  <c r="AC1420" i="1"/>
  <c r="AC1223" i="1"/>
  <c r="AC2159" i="1"/>
  <c r="AC1219" i="1"/>
  <c r="AC2556" i="1"/>
  <c r="AC2113" i="1"/>
  <c r="AC1746" i="1"/>
  <c r="AC2169" i="1"/>
  <c r="AC2545" i="1"/>
  <c r="AC922" i="1"/>
  <c r="AC1994" i="1"/>
  <c r="AC2354" i="1"/>
  <c r="AC2489" i="1"/>
  <c r="AC2177" i="1"/>
  <c r="AC234" i="1"/>
  <c r="AC1240" i="1"/>
  <c r="AC1587" i="1"/>
  <c r="AC1978" i="1"/>
  <c r="AC2540" i="1"/>
  <c r="AC2492" i="1"/>
  <c r="AC971" i="1"/>
  <c r="AC1285" i="1"/>
  <c r="AC1805" i="1"/>
  <c r="AC2605" i="1"/>
  <c r="AC1975" i="1"/>
  <c r="AC1342" i="1"/>
  <c r="AC1178" i="1"/>
  <c r="AC2584" i="1"/>
  <c r="AC1597" i="1"/>
  <c r="AC2566" i="1"/>
  <c r="AC851" i="1"/>
  <c r="AC345" i="1"/>
  <c r="AC438" i="1"/>
  <c r="AC107" i="1"/>
  <c r="AC400" i="1"/>
  <c r="AC1683" i="1"/>
  <c r="AC316" i="1"/>
  <c r="AC1123" i="1"/>
  <c r="AC684" i="1"/>
  <c r="AC1027" i="1"/>
  <c r="AC430" i="1"/>
  <c r="AC301" i="1"/>
  <c r="AC2117" i="1"/>
  <c r="AC1249" i="1"/>
  <c r="AC1776" i="1"/>
  <c r="AC933" i="1"/>
  <c r="AC1520" i="1"/>
  <c r="AC2660" i="1"/>
  <c r="AC2661" i="1"/>
  <c r="AC2355" i="1"/>
  <c r="AC1656" i="1"/>
  <c r="AC2642" i="1"/>
  <c r="AC368" i="1"/>
  <c r="AC788" i="1"/>
  <c r="AC1582" i="1"/>
  <c r="AC1783" i="1"/>
  <c r="AC1584" i="1"/>
  <c r="AC2047" i="1"/>
  <c r="AC637" i="1"/>
  <c r="AC1026" i="1"/>
  <c r="AC703" i="1"/>
  <c r="AC1358" i="1"/>
  <c r="AC2226" i="1"/>
  <c r="AC1040" i="1"/>
  <c r="AC1727" i="1"/>
  <c r="AC1901" i="1"/>
  <c r="AC1208" i="1"/>
  <c r="AC2488" i="1"/>
  <c r="AC2530" i="1"/>
  <c r="AC1939" i="1"/>
  <c r="AC1506" i="1"/>
  <c r="AC1987" i="1"/>
  <c r="AC2042" i="1"/>
  <c r="AC2283" i="1"/>
  <c r="AC2446" i="1"/>
  <c r="AC1895" i="1"/>
  <c r="AC1182" i="1"/>
  <c r="AC1585" i="1"/>
  <c r="AC2350" i="1"/>
  <c r="AC2372" i="1"/>
  <c r="AC1900" i="1"/>
  <c r="AC181" i="1"/>
  <c r="AC2599" i="1"/>
  <c r="AC2141" i="1"/>
  <c r="AC1023" i="1"/>
  <c r="AC1266" i="1"/>
  <c r="AC1693" i="1"/>
  <c r="AC2572" i="1"/>
  <c r="AC2563" i="1"/>
  <c r="AC2368" i="1"/>
  <c r="AC1292" i="1"/>
  <c r="AC617" i="1"/>
  <c r="AC418" i="1"/>
  <c r="AC19" i="1"/>
  <c r="AC332" i="1"/>
  <c r="AC1393" i="1"/>
  <c r="AC1448" i="1"/>
  <c r="AC1855" i="1"/>
  <c r="AC1831" i="1"/>
  <c r="AC2265" i="1"/>
  <c r="AC1503" i="1"/>
  <c r="AC2334" i="1"/>
  <c r="AC2243" i="1"/>
  <c r="AC1857" i="1"/>
  <c r="AC2149" i="1"/>
  <c r="AC2347" i="1"/>
  <c r="AC2071" i="1"/>
  <c r="AC2040" i="1"/>
  <c r="AC2629" i="1"/>
  <c r="AC2101" i="1"/>
  <c r="AC655" i="1"/>
  <c r="AC2131" i="1"/>
  <c r="AC1922" i="1"/>
  <c r="AC1762" i="1"/>
  <c r="AC33" i="1"/>
  <c r="AC548" i="1"/>
  <c r="AC886" i="1"/>
  <c r="AC85" i="1"/>
  <c r="AC279" i="1"/>
  <c r="AC1110" i="1"/>
  <c r="AC963" i="1"/>
  <c r="AC2091" i="1"/>
  <c r="AC1275" i="1"/>
  <c r="AC335" i="1"/>
  <c r="AC1284" i="1"/>
  <c r="AC1599" i="1"/>
  <c r="AC67" i="1"/>
  <c r="AC2335" i="1"/>
  <c r="AC1800" i="1"/>
  <c r="AC2313" i="1"/>
  <c r="AC2506" i="1"/>
  <c r="AC2616" i="1"/>
  <c r="AC2426" i="1"/>
  <c r="AC347" i="1"/>
  <c r="AC286" i="1"/>
  <c r="AC214" i="1"/>
  <c r="AC686" i="1"/>
  <c r="AC87" i="1"/>
  <c r="AC405" i="1"/>
  <c r="AC641" i="1"/>
  <c r="AC1439" i="1"/>
  <c r="AC907" i="1"/>
  <c r="AC705" i="1"/>
  <c r="AC873" i="1"/>
  <c r="AC942" i="1"/>
  <c r="AC1293" i="1"/>
  <c r="AC962" i="1"/>
  <c r="AC1277" i="1"/>
  <c r="AC277" i="1"/>
  <c r="AC1533" i="1"/>
  <c r="AC581" i="1"/>
  <c r="AC1476" i="1"/>
  <c r="AC1159" i="1"/>
  <c r="AC560" i="1"/>
  <c r="AC732" i="1"/>
  <c r="AC1927" i="1"/>
  <c r="AC846" i="1"/>
  <c r="AC800" i="1"/>
  <c r="AC1298" i="1"/>
  <c r="AC1131" i="1"/>
  <c r="AC1361" i="1"/>
  <c r="AC1733" i="1"/>
  <c r="AC1415" i="1"/>
  <c r="AC333" i="1"/>
  <c r="AC1858" i="1"/>
  <c r="AC1636" i="1"/>
  <c r="AC1976" i="1"/>
  <c r="AC1604" i="1"/>
  <c r="AC1881" i="1"/>
  <c r="AC1932" i="1"/>
  <c r="AC2249" i="1"/>
  <c r="AC344" i="1"/>
  <c r="AC1971" i="1"/>
  <c r="AC1474" i="1"/>
  <c r="AC1942" i="1"/>
  <c r="AC2049" i="1"/>
  <c r="AC1097" i="1"/>
  <c r="AC1468" i="1"/>
  <c r="AC1669" i="1"/>
  <c r="AC2198" i="1"/>
  <c r="AC1079" i="1"/>
  <c r="AC1360" i="1"/>
  <c r="AC746" i="1"/>
  <c r="AC1938" i="1"/>
  <c r="AC2227" i="1"/>
  <c r="AC1842" i="1"/>
  <c r="AC1753" i="1"/>
  <c r="AC2144" i="1"/>
  <c r="AC2070" i="1"/>
  <c r="AC1598" i="1"/>
  <c r="AC118" i="1"/>
  <c r="AC2219" i="1"/>
  <c r="AC364" i="1"/>
  <c r="AC1834" i="1"/>
  <c r="AC1685" i="1"/>
  <c r="AC1339" i="1"/>
  <c r="AC1020" i="1"/>
  <c r="AC272" i="1"/>
  <c r="AC1672" i="1"/>
  <c r="AC1657" i="1"/>
  <c r="AC2093" i="1"/>
  <c r="AC1937" i="1"/>
  <c r="AC2300" i="1"/>
  <c r="AC2298" i="1"/>
  <c r="AC2603" i="1"/>
  <c r="AC2064" i="1"/>
  <c r="AC1924" i="1"/>
  <c r="AC2019" i="1"/>
  <c r="AC2349" i="1"/>
  <c r="AC1823" i="1"/>
  <c r="AC2174" i="1"/>
  <c r="AC1736" i="1"/>
  <c r="AC2050" i="1"/>
  <c r="AC2510" i="1"/>
  <c r="AC1560" i="1"/>
  <c r="AC2445" i="1"/>
  <c r="AC407" i="1"/>
  <c r="AC2593" i="1"/>
  <c r="AC1750" i="1"/>
  <c r="AC2397" i="1"/>
  <c r="AC2304" i="1"/>
  <c r="AC1995" i="1"/>
  <c r="AC2296" i="1"/>
  <c r="AC2575" i="1"/>
  <c r="AC2361" i="1"/>
  <c r="AC2000" i="1"/>
  <c r="AC2231" i="1"/>
  <c r="AC2287" i="1"/>
  <c r="AC2376" i="1"/>
  <c r="AC2461" i="1"/>
  <c r="AC2138" i="1"/>
  <c r="AC2595" i="1"/>
  <c r="AC2523" i="1"/>
  <c r="AC2524" i="1"/>
  <c r="AC2391" i="1"/>
  <c r="AC2611" i="1"/>
  <c r="AC2637" i="1"/>
  <c r="AC2425" i="1"/>
  <c r="AC2475" i="1"/>
  <c r="AC2519" i="1"/>
  <c r="AC1931" i="1"/>
  <c r="AC2310" i="1"/>
  <c r="AC2087" i="1"/>
  <c r="AC120" i="1"/>
  <c r="AC2631" i="1"/>
  <c r="AC2297" i="1"/>
  <c r="AC745" i="1"/>
  <c r="AC1483" i="1"/>
  <c r="AC1313" i="1"/>
  <c r="AC2734" i="1"/>
  <c r="AC1708" i="1"/>
  <c r="AC1671" i="1"/>
  <c r="AC56" i="1"/>
  <c r="AC298" i="1"/>
  <c r="AC58" i="1"/>
  <c r="AC136" i="1"/>
  <c r="AC361" i="1"/>
  <c r="AC612" i="1"/>
  <c r="AC778" i="1"/>
  <c r="AC271" i="1"/>
  <c r="AC1314" i="1"/>
  <c r="AC794" i="1"/>
  <c r="AC938" i="1"/>
  <c r="AC1276" i="1"/>
  <c r="AC1286" i="1"/>
  <c r="AC1856" i="1"/>
  <c r="AC656" i="1"/>
  <c r="AC1179" i="1"/>
  <c r="AC1053" i="1"/>
  <c r="AC2017" i="1"/>
  <c r="AC1369" i="1"/>
  <c r="AC1846" i="1"/>
  <c r="AC1897" i="1"/>
  <c r="AC1661" i="1"/>
  <c r="AC1866" i="1"/>
  <c r="AC1173" i="1"/>
  <c r="AC2435" i="1"/>
  <c r="AC2075" i="1"/>
  <c r="AC2148" i="1"/>
  <c r="AC2183" i="1"/>
  <c r="AC1167" i="1"/>
  <c r="AC2107" i="1"/>
  <c r="AC1921" i="1"/>
  <c r="AC2280" i="1"/>
  <c r="AC2348" i="1"/>
  <c r="AC2181" i="1"/>
  <c r="AC1371" i="1"/>
  <c r="AC2722" i="1"/>
  <c r="AC2077" i="1"/>
  <c r="AC2551" i="1"/>
  <c r="AC2648" i="1"/>
  <c r="AC2641" i="1"/>
  <c r="AC2309" i="1"/>
  <c r="AC2215" i="1"/>
  <c r="AC2437" i="1"/>
  <c r="AC1176" i="1"/>
  <c r="AC2607" i="1"/>
  <c r="AC2401" i="1"/>
  <c r="AC2056" i="1"/>
  <c r="AC1418" i="1"/>
  <c r="AC2307" i="1"/>
  <c r="AC2478" i="1"/>
  <c r="AC2378" i="1"/>
  <c r="AC2379" i="1"/>
  <c r="AC2432" i="1"/>
  <c r="AC2511" i="1"/>
  <c r="AC2195" i="1"/>
  <c r="AC2134" i="1"/>
  <c r="AC1405" i="1"/>
  <c r="AC977" i="1"/>
  <c r="AC787" i="1"/>
  <c r="AC2359" i="1"/>
  <c r="AC2029" i="1"/>
  <c r="AC161" i="1"/>
  <c r="AC1473" i="1"/>
  <c r="AC2529" i="1"/>
  <c r="AC1964" i="1"/>
  <c r="AC2693" i="1"/>
  <c r="AC1945" i="1"/>
  <c r="AC2024" i="1"/>
  <c r="AC2590" i="1"/>
  <c r="AC187" i="1"/>
  <c r="AC389" i="1"/>
  <c r="AC900" i="1"/>
  <c r="AC247" i="1"/>
  <c r="AC1735" i="1"/>
  <c r="AC2502" i="1"/>
  <c r="AC1544" i="1"/>
  <c r="AC2532" i="1"/>
  <c r="AC45" i="1"/>
  <c r="AC780" i="1"/>
  <c r="AC1334" i="1"/>
  <c r="AC631" i="1"/>
  <c r="AC1141" i="1"/>
  <c r="AC1477" i="1"/>
  <c r="AC1180" i="1"/>
  <c r="AC681" i="1"/>
  <c r="AC1149" i="1"/>
  <c r="AC1962" i="1"/>
  <c r="AC1888" i="1"/>
  <c r="AC1025" i="1"/>
  <c r="AC847" i="1"/>
  <c r="AC1725" i="1"/>
  <c r="AC1551" i="1"/>
  <c r="AC965" i="1"/>
  <c r="AC1150" i="1"/>
  <c r="AC1315" i="1"/>
  <c r="AC1815" i="1"/>
  <c r="AC1450" i="1"/>
  <c r="AC1841" i="1"/>
  <c r="AC995" i="1"/>
  <c r="AC1633" i="1"/>
  <c r="AC1318" i="1"/>
  <c r="AC1237" i="1"/>
  <c r="AC1896" i="1"/>
  <c r="AC2262" i="1"/>
  <c r="AC1322" i="1"/>
  <c r="AC1303" i="1"/>
  <c r="AC1307" i="1"/>
  <c r="AC1744" i="1"/>
  <c r="AC2041" i="1"/>
  <c r="AC1326" i="1"/>
  <c r="AC1869" i="1"/>
  <c r="AC1732" i="1"/>
  <c r="AC415" i="1"/>
  <c r="AC1812" i="1"/>
  <c r="AC1674" i="1"/>
  <c r="AC2258" i="1"/>
  <c r="AC1915" i="1"/>
  <c r="AC1426" i="1"/>
  <c r="AC1943" i="1"/>
  <c r="AC1700" i="1"/>
  <c r="AC894" i="1"/>
  <c r="AC2311" i="1"/>
  <c r="AC2400" i="1"/>
  <c r="AC824" i="1"/>
  <c r="AC1577" i="1"/>
  <c r="AC2628" i="1"/>
  <c r="AC1497" i="1"/>
  <c r="AC2683" i="1"/>
  <c r="AC2604" i="1"/>
  <c r="AC2429" i="1"/>
  <c r="AC2600" i="1"/>
  <c r="AC2554" i="1"/>
  <c r="AC2205" i="1"/>
  <c r="AC2171" i="1"/>
  <c r="AC2586" i="1"/>
  <c r="AC2341" i="1"/>
  <c r="AC2583" i="1"/>
  <c r="AC2273" i="1"/>
  <c r="AC2423" i="1"/>
  <c r="AC2552" i="1"/>
  <c r="AC2408" i="1"/>
  <c r="AC1003" i="1"/>
  <c r="AC1880" i="1"/>
  <c r="AC1838" i="1"/>
  <c r="AC1779" i="1"/>
  <c r="AC2518" i="1"/>
  <c r="AC2533" i="1"/>
  <c r="AC2005" i="1"/>
  <c r="AC2543" i="1"/>
  <c r="AC2501" i="1"/>
  <c r="AC812" i="1"/>
  <c r="AC2499" i="1"/>
  <c r="AC2557" i="1"/>
  <c r="AC1306" i="1"/>
  <c r="AC2565" i="1"/>
  <c r="AC1898" i="1"/>
  <c r="AC1015" i="1"/>
  <c r="AC2621" i="1"/>
  <c r="AC106" i="1"/>
  <c r="AC71" i="1"/>
  <c r="AC147" i="1"/>
  <c r="AC992" i="1"/>
  <c r="AC1817" i="1"/>
  <c r="AC2687" i="1"/>
  <c r="AC1425" i="1"/>
  <c r="AC2485" i="1"/>
  <c r="AC2684" i="1"/>
  <c r="AC1801" i="1"/>
  <c r="AC2152" i="1"/>
  <c r="AC72" i="1"/>
  <c r="AC527" i="1"/>
  <c r="AC524" i="1"/>
  <c r="AC946" i="1"/>
  <c r="AC1568" i="1"/>
  <c r="AC1703" i="1"/>
  <c r="AC2003" i="1"/>
  <c r="AC1408" i="1"/>
  <c r="AC2133" i="1"/>
  <c r="AC909" i="1"/>
  <c r="AC2320" i="1"/>
  <c r="AC1624" i="1"/>
  <c r="AC985" i="1"/>
  <c r="AC81" i="1"/>
  <c r="AC881" i="1"/>
  <c r="AC403" i="1"/>
  <c r="AC391" i="1"/>
  <c r="AC149" i="1"/>
  <c r="AC769" i="1"/>
  <c r="AC607" i="1"/>
  <c r="AC2089" i="1"/>
  <c r="AC426" i="1"/>
  <c r="AC2463" i="1"/>
  <c r="AC956" i="1"/>
  <c r="AC786" i="1"/>
  <c r="AC502" i="1"/>
  <c r="AC633" i="1"/>
  <c r="AC508" i="1"/>
  <c r="AC1258" i="1"/>
  <c r="AC1457" i="1"/>
  <c r="AC309" i="1"/>
  <c r="AC1651" i="1"/>
  <c r="AC872" i="1"/>
  <c r="AC1049" i="1"/>
  <c r="AC1225" i="1"/>
  <c r="AC2464" i="1"/>
  <c r="AC2212" i="1"/>
  <c r="AC1321" i="1"/>
  <c r="AC1247" i="1"/>
  <c r="AC2277" i="1"/>
  <c r="AC1770" i="1"/>
  <c r="AC115" i="1"/>
  <c r="AC387" i="1"/>
  <c r="AC1392" i="1"/>
  <c r="AC1903" i="1"/>
  <c r="AC2702" i="1"/>
  <c r="AC2186" i="1"/>
  <c r="AC2164" i="1"/>
  <c r="AC896" i="1"/>
  <c r="AC1115" i="1"/>
  <c r="AC983" i="1"/>
  <c r="AC621" i="1"/>
  <c r="AC2460" i="1"/>
  <c r="AC231" i="1"/>
  <c r="AC1347" i="1"/>
  <c r="AC988" i="1"/>
  <c r="AC1444" i="1"/>
  <c r="AC2585" i="1"/>
  <c r="AC2323" i="1"/>
  <c r="AC2324" i="1"/>
  <c r="AC1126" i="1"/>
  <c r="AC2272" i="1"/>
  <c r="AC153" i="1"/>
  <c r="AC170" i="1"/>
  <c r="AC1461" i="1"/>
  <c r="AC1039" i="1"/>
  <c r="AC1087" i="1"/>
  <c r="AC355" i="1"/>
  <c r="AC2221" i="1"/>
  <c r="AC40" i="1"/>
  <c r="AC1191" i="1"/>
  <c r="AC411" i="1"/>
  <c r="AC97" i="1"/>
  <c r="AC270" i="1"/>
  <c r="AC1254" i="1"/>
  <c r="AC1410" i="1"/>
  <c r="AC2343" i="1"/>
  <c r="AC1826" i="1"/>
  <c r="AC1583" i="1"/>
  <c r="AC1756" i="1"/>
  <c r="AC758" i="1"/>
  <c r="AC845" i="1"/>
  <c r="AC760" i="1"/>
  <c r="AC1566" i="1"/>
  <c r="AC1580" i="1"/>
  <c r="AC2455" i="1"/>
  <c r="AC908" i="1"/>
  <c r="AC1350" i="1"/>
  <c r="AC2048" i="1"/>
  <c r="AC2669" i="1"/>
  <c r="AC1923" i="1"/>
  <c r="AC2096" i="1"/>
  <c r="AC2294" i="1"/>
  <c r="AC194" i="1"/>
  <c r="AC206" i="1"/>
  <c r="AC1340" i="1"/>
  <c r="AC1878" i="1"/>
  <c r="AC2465" i="1"/>
  <c r="AC2279" i="1"/>
  <c r="AC2731" i="1"/>
  <c r="AC2269" i="1"/>
  <c r="AC2512" i="1"/>
  <c r="AC911" i="1"/>
  <c r="AC863" i="1"/>
  <c r="AC1367" i="1"/>
  <c r="AC2732" i="1"/>
  <c r="AC2493" i="1"/>
  <c r="AC2632" i="1"/>
  <c r="AC2193" i="1"/>
  <c r="AC2459" i="1"/>
  <c r="AC2615" i="1"/>
  <c r="AC725" i="1"/>
  <c r="AC2619" i="1"/>
  <c r="AC1791" i="1"/>
  <c r="AC1737" i="1"/>
  <c r="AC1534" i="1"/>
  <c r="AC378" i="1"/>
  <c r="AC1721" i="1"/>
  <c r="AC1696" i="1"/>
  <c r="AC837" i="1"/>
  <c r="AC592" i="1"/>
  <c r="AC1236" i="1"/>
  <c r="AC1538" i="1"/>
  <c r="AC1540" i="1"/>
  <c r="AC1541" i="1"/>
  <c r="AC1539" i="1"/>
  <c r="AC1543" i="1"/>
  <c r="AC152" i="1"/>
  <c r="AC197" i="1"/>
  <c r="AC1677" i="1"/>
  <c r="AC936" i="1"/>
  <c r="AC1542" i="1"/>
  <c r="AC1630" i="1"/>
  <c r="AC1967" i="1"/>
  <c r="AC1001" i="1"/>
  <c r="AC159" i="1"/>
  <c r="AC2284" i="1"/>
  <c r="AC49" i="1"/>
  <c r="AC917" i="1"/>
  <c r="AC1456" i="1"/>
  <c r="AC2058" i="1"/>
  <c r="AC2207" i="1"/>
  <c r="AC884" i="1"/>
  <c r="AC1726" i="1"/>
  <c r="AC2059" i="1"/>
  <c r="AC2594" i="1"/>
  <c r="AC110" i="1"/>
  <c r="AC150" i="1"/>
  <c r="AC793" i="1"/>
  <c r="AC1401" i="1"/>
  <c r="AC947" i="1"/>
  <c r="AC816" i="1"/>
  <c r="AC1588" i="1"/>
  <c r="AC1562" i="1"/>
  <c r="AC1557" i="1"/>
  <c r="AC1199" i="1"/>
  <c r="AC1712" i="1"/>
  <c r="AC1947" i="1"/>
  <c r="AC2721" i="1"/>
  <c r="AC2263" i="1"/>
  <c r="AC2384" i="1"/>
  <c r="AC1635" i="1"/>
  <c r="AC2063" i="1"/>
  <c r="AC2654" i="1"/>
  <c r="AC999" i="1"/>
  <c r="AC1853" i="1"/>
  <c r="AC3" i="1"/>
  <c r="AC1282" i="1"/>
  <c r="AC1868" i="1"/>
  <c r="AC2500" i="1"/>
  <c r="AC2528" i="1"/>
  <c r="AC2602" i="1"/>
  <c r="AC2230" i="1"/>
  <c r="AC180" i="1"/>
  <c r="AC2176" i="1"/>
  <c r="AC1290" i="1"/>
  <c r="AC1627" i="1"/>
  <c r="AC2225" i="1"/>
  <c r="AC564" i="1"/>
  <c r="AC545" i="1"/>
  <c r="AC2060" i="1"/>
  <c r="AC2248" i="1"/>
  <c r="AC2496" i="1"/>
  <c r="AC1343" i="1"/>
  <c r="AC269" i="1"/>
  <c r="AC1430" i="1"/>
  <c r="AC1198" i="1"/>
  <c r="AC2276" i="1"/>
  <c r="AC2380" i="1"/>
  <c r="AC2449" i="1"/>
  <c r="AC1854" i="1"/>
  <c r="AC2696" i="1"/>
  <c r="AC121" i="1"/>
  <c r="AC2606" i="1"/>
  <c r="AC2360" i="1"/>
  <c r="AC2645" i="1"/>
  <c r="AC1404" i="1"/>
  <c r="AC2507" i="1"/>
  <c r="AC2710" i="1"/>
  <c r="AC1302" i="1"/>
  <c r="AC716" i="1"/>
  <c r="AC740" i="1"/>
  <c r="AC2608" i="1"/>
  <c r="AC802" i="1"/>
  <c r="AC1614" i="1"/>
  <c r="AC2386" i="1"/>
  <c r="AC2132" i="1"/>
  <c r="AC177" i="1"/>
  <c r="AC165" i="1"/>
  <c r="AC299" i="1"/>
  <c r="AC525" i="1"/>
  <c r="AC1051" i="1"/>
  <c r="AC467" i="1"/>
  <c r="AC2568" i="1"/>
  <c r="AC39" i="1"/>
  <c r="AC169" i="1"/>
  <c r="AC498" i="1"/>
  <c r="AC259" i="1"/>
  <c r="AC708" i="1"/>
  <c r="AC737" i="1"/>
  <c r="AC1378" i="1"/>
  <c r="AC1618" i="1"/>
  <c r="AC714" i="1"/>
  <c r="AC2571" i="1"/>
  <c r="AC28" i="1"/>
  <c r="AC315" i="1"/>
  <c r="AC379" i="1"/>
  <c r="AC414" i="1"/>
  <c r="AC479" i="1"/>
  <c r="AC224" i="1"/>
  <c r="AC292" i="1"/>
  <c r="AC340" i="1"/>
  <c r="AC353" i="1"/>
  <c r="AC582" i="1"/>
  <c r="AC2678" i="1"/>
  <c r="AC934" i="1"/>
  <c r="AC1096" i="1"/>
  <c r="AC1328" i="1"/>
  <c r="AC1229" i="1"/>
  <c r="AC1384" i="1"/>
  <c r="AC1986" i="1"/>
  <c r="AC1715" i="1"/>
  <c r="AC1589" i="1"/>
  <c r="AC1359" i="1"/>
  <c r="AC2014" i="1"/>
  <c r="AC865" i="1"/>
  <c r="AC1421" i="1"/>
  <c r="AC1478" i="1"/>
  <c r="AC2267" i="1"/>
  <c r="AC2031" i="1"/>
  <c r="AC2417" i="1"/>
  <c r="AC461" i="1"/>
  <c r="AC689" i="1"/>
  <c r="AC450" i="1"/>
  <c r="AC713" i="1"/>
  <c r="AC2038" i="1"/>
  <c r="AC1605" i="1"/>
  <c r="AC1663" i="1"/>
  <c r="AC1227" i="1"/>
  <c r="AC1351" i="1"/>
  <c r="AC1501" i="1"/>
  <c r="AC1625" i="1"/>
  <c r="AC1647" i="1"/>
  <c r="AC2321" i="1"/>
  <c r="AC2008" i="1"/>
  <c r="AC1062" i="1"/>
  <c r="AC2365" i="1"/>
  <c r="AC1324" i="1"/>
  <c r="AC2290" i="1"/>
  <c r="AC649" i="1"/>
  <c r="AC69" i="1"/>
  <c r="AC1349" i="1"/>
  <c r="AC260" i="1"/>
  <c r="AC915" i="1"/>
  <c r="AC704" i="1"/>
  <c r="AC1162" i="1"/>
  <c r="AC1979" i="1"/>
  <c r="AC2090" i="1"/>
  <c r="AC960" i="1"/>
  <c r="AC1215" i="1"/>
  <c r="AC665" i="1"/>
  <c r="AC1475" i="1"/>
  <c r="AC2179" i="1"/>
  <c r="AC2570" i="1"/>
  <c r="AC2550" i="1"/>
  <c r="AC2574" i="1"/>
  <c r="AC2513" i="1"/>
  <c r="AC2156" i="1"/>
  <c r="AC1281" i="1"/>
  <c r="AC1890" i="1"/>
  <c r="AC2635" i="1"/>
  <c r="AC878" i="1"/>
  <c r="AC2636" i="1"/>
  <c r="AC2558" i="1"/>
  <c r="AC571" i="1"/>
  <c r="AC796" i="1"/>
  <c r="AC805" i="1"/>
  <c r="AC1028" i="1"/>
  <c r="AC2166" i="1"/>
  <c r="AC2211" i="1"/>
  <c r="AC2202" i="1"/>
  <c r="AC2487" i="1"/>
  <c r="AC2559" i="1"/>
  <c r="AC9" i="1"/>
  <c r="AC723" i="1"/>
  <c r="AC1572" i="1"/>
  <c r="AC929" i="1"/>
  <c r="AC1713" i="1"/>
  <c r="AC1813" i="1"/>
  <c r="AC2589" i="1"/>
  <c r="AC1819" i="1"/>
  <c r="AC2522" i="1"/>
  <c r="AC1213" i="1"/>
  <c r="AC516" i="1"/>
  <c r="AC2713" i="1"/>
  <c r="AC2356" i="1"/>
  <c r="AC2228" i="1"/>
  <c r="AC1270" i="1"/>
  <c r="AC664" i="1"/>
  <c r="AC2104" i="1"/>
  <c r="AC1861" i="1"/>
  <c r="AC1694" i="1"/>
  <c r="AC1676" i="1"/>
  <c r="AC200" i="1"/>
  <c r="AC2588" i="1"/>
  <c r="AC2012" i="1"/>
  <c r="AC718" i="1"/>
  <c r="AC924" i="1"/>
  <c r="AC1196" i="1"/>
  <c r="AC2082" i="1"/>
  <c r="AC1773" i="1"/>
  <c r="AC1260" i="1"/>
  <c r="AC2456" i="1"/>
  <c r="AC2398" i="1"/>
  <c r="AC1662" i="1"/>
  <c r="AC2498" i="1"/>
  <c r="AC2520" i="1"/>
  <c r="AC2175" i="1"/>
  <c r="AC1192" i="1"/>
  <c r="AC1959" i="1"/>
  <c r="AC2345" i="1"/>
  <c r="AC1793" i="1"/>
  <c r="AC1824" i="1"/>
  <c r="AC176" i="1"/>
  <c r="AC1440" i="1"/>
  <c r="AC2468" i="1"/>
  <c r="AC410" i="1"/>
  <c r="AC803" i="1"/>
  <c r="AC841" i="1"/>
  <c r="AC330" i="1"/>
  <c r="AC1419" i="1"/>
  <c r="AC380" i="1"/>
  <c r="AC1257" i="1"/>
  <c r="AC1607" i="1"/>
  <c r="AC1590" i="1"/>
  <c r="AC2646" i="1"/>
  <c r="AC123" i="1"/>
  <c r="AC1536" i="1"/>
  <c r="AC2526" i="1"/>
  <c r="AC2316" i="1"/>
  <c r="AC401" i="1"/>
  <c r="AC814" i="1"/>
  <c r="AC1388" i="1"/>
  <c r="AC2539" i="1"/>
  <c r="AC1113" i="1"/>
  <c r="AC1512" i="1"/>
  <c r="AC2018" i="1"/>
  <c r="AC2369" i="1"/>
  <c r="AC497" i="1"/>
  <c r="AC964" i="1"/>
  <c r="AC1067" i="1"/>
  <c r="AC2659" i="1"/>
  <c r="AC1128" i="1"/>
  <c r="AC1044" i="1"/>
  <c r="AC205" i="1"/>
  <c r="AC1766" i="1"/>
  <c r="AC1202" i="1"/>
  <c r="AC2068" i="1"/>
  <c r="AC2553" i="1"/>
  <c r="AC253" i="1"/>
  <c r="AC151" i="1"/>
  <c r="AC217" i="1"/>
  <c r="AC830" i="1"/>
  <c r="AC186" i="1"/>
  <c r="AC635" i="1"/>
  <c r="AC763" i="1"/>
  <c r="AC1391" i="1"/>
  <c r="AC826" i="1"/>
  <c r="AC267" i="1"/>
  <c r="AC294" i="1"/>
  <c r="AC549" i="1"/>
  <c r="AC695" i="1"/>
  <c r="AC801" i="1"/>
  <c r="AC1467" i="1"/>
  <c r="AC2562" i="1"/>
  <c r="AC1002" i="1"/>
  <c r="AC1547" i="1"/>
  <c r="AC1471" i="1"/>
  <c r="AC1083" i="1"/>
  <c r="AC1206" i="1"/>
  <c r="AC519" i="1"/>
  <c r="AC77" i="1"/>
  <c r="AC1874" i="1"/>
  <c r="AC1330" i="1"/>
  <c r="AC1197" i="1"/>
  <c r="AC1887" i="1"/>
  <c r="AC1983" i="1"/>
  <c r="AC1739" i="1"/>
  <c r="AC2579" i="1"/>
  <c r="AC2676" i="1"/>
  <c r="AC2730" i="1"/>
  <c r="AC2118" i="1"/>
  <c r="AC2189" i="1"/>
  <c r="AC2420" i="1"/>
  <c r="AC283" i="1"/>
  <c r="AC1578" i="1"/>
  <c r="AC2535" i="1"/>
  <c r="AC696" i="1"/>
  <c r="AC1153" i="1"/>
  <c r="AC690" i="1"/>
  <c r="AC1259" i="1"/>
  <c r="AC2319" i="1"/>
  <c r="AC1407" i="1"/>
  <c r="AC210" i="1"/>
  <c r="AC444" i="1"/>
  <c r="AC1278" i="1"/>
  <c r="AC798" i="1"/>
  <c r="AC676" i="1"/>
  <c r="AC779" i="1"/>
  <c r="AC1374" i="1"/>
  <c r="AC1142" i="1"/>
  <c r="AC1482" i="1"/>
  <c r="AC1521" i="1"/>
  <c r="AC1165" i="1"/>
  <c r="AC2339" i="1"/>
  <c r="AC245" i="1"/>
  <c r="AC1411" i="1"/>
  <c r="AC2698" i="1"/>
  <c r="AC2099" i="1"/>
  <c r="AC1563" i="1"/>
  <c r="AC2340" i="1"/>
  <c r="AC2578" i="1"/>
  <c r="AC12" i="1"/>
  <c r="AC972" i="1"/>
  <c r="AC140" i="1"/>
  <c r="AC2655" i="1"/>
  <c r="AC1529" i="1"/>
  <c r="AC1748" i="1"/>
  <c r="AC2259" i="1"/>
  <c r="AC599" i="1"/>
  <c r="AC472" i="1"/>
  <c r="AC861" i="1"/>
  <c r="AC727" i="1"/>
  <c r="AC2647" i="1"/>
  <c r="AC1170" i="1"/>
  <c r="AC175" i="1"/>
  <c r="AC1116" i="1"/>
  <c r="AC1117" i="1"/>
  <c r="AC1438" i="1"/>
  <c r="AC666" i="1"/>
  <c r="AC509" i="1"/>
  <c r="AC674" i="1"/>
  <c r="AC706" i="1"/>
  <c r="AC855" i="1"/>
  <c r="AC980" i="1"/>
  <c r="AC1488" i="1"/>
  <c r="AC1844" i="1"/>
  <c r="AC650" i="1"/>
  <c r="AC1619" i="1"/>
  <c r="AC748" i="1"/>
  <c r="AC578" i="1"/>
  <c r="AC1730" i="1"/>
  <c r="AC1118" i="1"/>
  <c r="AC2653" i="1"/>
  <c r="AC2431" i="1"/>
  <c r="AC76" i="1"/>
  <c r="AC396" i="1"/>
  <c r="AC743" i="1"/>
  <c r="AC647" i="1"/>
  <c r="AC511" i="1"/>
  <c r="AC950" i="1"/>
  <c r="AC1105" i="1"/>
  <c r="AC1719" i="1"/>
  <c r="AC1158" i="1"/>
  <c r="AC1574" i="1"/>
  <c r="AC1195" i="1"/>
  <c r="AC95" i="1"/>
  <c r="AC382" i="1"/>
  <c r="AC1612" i="1"/>
  <c r="AC434" i="1"/>
  <c r="AC304" i="1"/>
  <c r="AC390" i="1"/>
  <c r="AC680" i="1"/>
  <c r="AC227" i="1"/>
  <c r="AC558" i="1"/>
  <c r="AC314" i="1"/>
  <c r="AC953" i="1"/>
  <c r="AC1648" i="1"/>
  <c r="AC167" i="1"/>
  <c r="AC1558" i="1"/>
  <c r="AC225" i="1"/>
  <c r="AC702" i="1"/>
  <c r="AC1310" i="1"/>
  <c r="AC1596" i="1"/>
  <c r="AC1919" i="1"/>
  <c r="AC1256" i="1"/>
  <c r="AC327" i="1"/>
  <c r="AC1873" i="1"/>
  <c r="AC1764" i="1"/>
  <c r="AC21" i="1"/>
  <c r="AC381" i="1"/>
  <c r="AC394" i="1"/>
  <c r="AC660" i="1"/>
  <c r="AC764" i="1"/>
  <c r="AC1107" i="1"/>
  <c r="AC913" i="1"/>
  <c r="AC993" i="1"/>
  <c r="AC111" i="1"/>
  <c r="AC567" i="1"/>
  <c r="AC183" i="1"/>
  <c r="AC1953" i="1"/>
  <c r="AC2679" i="1"/>
  <c r="AC1716" i="1"/>
  <c r="AC531" i="1"/>
  <c r="AC1136" i="1"/>
  <c r="AC1148" i="1"/>
  <c r="AC898" i="1"/>
  <c r="AC2160" i="1"/>
  <c r="AC1602" i="1"/>
  <c r="AC699" i="1"/>
  <c r="AC1398" i="1"/>
  <c r="AC2004" i="1"/>
  <c r="AC2373" i="1"/>
  <c r="AC2494" i="1"/>
  <c r="AC2357" i="1"/>
  <c r="AC1203" i="1"/>
  <c r="AC1864" i="1"/>
  <c r="AC2454" i="1"/>
  <c r="AC2220" i="1"/>
  <c r="AC1774" i="1"/>
  <c r="AC1675" i="1"/>
  <c r="AC883" i="1"/>
  <c r="AC697" i="1"/>
  <c r="AC417" i="1"/>
  <c r="AC1443" i="1"/>
  <c r="AC2027" i="1"/>
  <c r="AC2032" i="1"/>
  <c r="AC2625" i="1"/>
  <c r="AC2592" i="1"/>
  <c r="AC92" i="1"/>
  <c r="AC1870" i="1"/>
  <c r="AC2256" i="1"/>
  <c r="AC1941" i="1"/>
  <c r="AC2427" i="1"/>
  <c r="AC1867" i="1"/>
  <c r="AC639" i="1"/>
  <c r="AC1634" i="1"/>
  <c r="AC490" i="1"/>
  <c r="AC2342" i="1"/>
  <c r="AC576" i="1"/>
  <c r="AC2292" i="1"/>
  <c r="AC261" i="1"/>
  <c r="AC2209" i="1"/>
  <c r="AC289" i="1"/>
  <c r="AC2255" i="1"/>
  <c r="AC219" i="1"/>
  <c r="AC1226" i="1"/>
  <c r="AC1489" i="1"/>
  <c r="AC1507" i="1"/>
  <c r="AC369" i="1"/>
  <c r="AC478" i="1"/>
  <c r="AC1884" i="1"/>
  <c r="AC2470" i="1"/>
  <c r="AC1253" i="1"/>
  <c r="AC1335" i="1"/>
  <c r="AC1063" i="1"/>
  <c r="AC958" i="1"/>
  <c r="AC1129" i="1"/>
  <c r="AC2596" i="1"/>
  <c r="AC1154" i="1"/>
  <c r="AC2670" i="1"/>
  <c r="AC526" i="1"/>
  <c r="AC2405" i="1"/>
  <c r="AC1481" i="1"/>
  <c r="AC74" i="1"/>
  <c r="AC1008" i="1"/>
  <c r="AC1160" i="1"/>
  <c r="AC2079" i="1"/>
  <c r="AC1034" i="1"/>
  <c r="AC2327" i="1"/>
  <c r="AC1999" i="1"/>
  <c r="AC1711" i="1"/>
  <c r="AC2422" i="1"/>
  <c r="AC291" i="1"/>
  <c r="AC583" i="1"/>
  <c r="AC360" i="1"/>
  <c r="AC1828" i="1"/>
  <c r="AC1569" i="1"/>
  <c r="AC1327" i="1"/>
  <c r="AC1030" i="1"/>
  <c r="AC1091" i="1"/>
  <c r="AC831" i="1"/>
  <c r="AC356" i="1"/>
  <c r="AC615" i="1"/>
  <c r="AC1611" i="1"/>
  <c r="AC870" i="1"/>
  <c r="AC1024" i="1"/>
  <c r="AC1511" i="1"/>
  <c r="AC735" i="1"/>
  <c r="AC1549" i="1"/>
  <c r="AC57" i="1"/>
  <c r="AC954" i="1"/>
  <c r="AC79" i="1"/>
  <c r="AC132" i="1"/>
  <c r="AC768" i="1"/>
  <c r="AC1479" i="1"/>
  <c r="AC2649" i="1"/>
  <c r="AC1548" i="1"/>
  <c r="AC2139" i="1"/>
  <c r="AC2178" i="1"/>
  <c r="AC1211" i="1"/>
  <c r="AC1280" i="1"/>
  <c r="AC1784" i="1"/>
  <c r="AC2088" i="1"/>
  <c r="AC236" i="1"/>
  <c r="AC2073" i="1"/>
  <c r="AC1375" i="1"/>
  <c r="AC241" i="1"/>
  <c r="AC2504" i="1"/>
  <c r="AC920" i="1"/>
  <c r="AC443" i="1"/>
  <c r="AC659" i="1"/>
  <c r="AC916" i="1"/>
  <c r="AC867" i="1"/>
  <c r="AC1709" i="1"/>
  <c r="AC2282" i="1"/>
  <c r="AC1383" i="1"/>
  <c r="AC2147" i="1"/>
  <c r="AC2677" i="1"/>
  <c r="AC2472" i="1"/>
  <c r="AC2577" i="1"/>
  <c r="AC565" i="1"/>
  <c r="AC1447" i="1"/>
  <c r="AC1093" i="1"/>
  <c r="AC1724" i="1"/>
  <c r="AC2250" i="1"/>
  <c r="AC604" i="1"/>
  <c r="AC1899" i="1"/>
  <c r="AC218" i="1"/>
  <c r="AC101" i="1"/>
  <c r="AC284" i="1"/>
  <c r="AC116" i="1"/>
  <c r="AC517" i="1"/>
  <c r="AC141" i="1"/>
  <c r="AC91" i="1"/>
  <c r="AC222" i="1"/>
  <c r="AC134" i="1"/>
  <c r="AC2098" i="1"/>
  <c r="AC2286" i="1"/>
  <c r="AC2322" i="1"/>
  <c r="AC2549" i="1"/>
  <c r="AC1615" i="1"/>
  <c r="AC192" i="1"/>
  <c r="AC1997" i="1"/>
  <c r="AC13" i="1"/>
  <c r="AC556" i="1"/>
  <c r="AC432" i="1"/>
  <c r="AC949" i="1"/>
  <c r="AC862" i="1"/>
  <c r="AC1754" i="1"/>
  <c r="AC809" i="1"/>
  <c r="AC1145" i="1"/>
  <c r="AC1193" i="1"/>
  <c r="AC1274" i="1"/>
  <c r="AC791" i="1"/>
  <c r="AC773" i="1"/>
  <c r="AC1235" i="1"/>
  <c r="AC1009" i="1"/>
  <c r="AC1250" i="1"/>
  <c r="AC634" i="1"/>
  <c r="AC1652" i="1"/>
  <c r="AC2123" i="1"/>
  <c r="AC2582" i="1"/>
  <c r="AC756" i="1"/>
  <c r="AC921" i="1"/>
  <c r="AC1386" i="1"/>
  <c r="AC1830" i="1"/>
  <c r="AC1006" i="1"/>
  <c r="AC1164" i="1"/>
  <c r="AC2095" i="1"/>
  <c r="AC334" i="1"/>
  <c r="AC266" i="1"/>
  <c r="AC155" i="1"/>
  <c r="AC610" i="1"/>
  <c r="AC1172" i="1"/>
  <c r="AC1395" i="1"/>
  <c r="AC1436" i="1"/>
  <c r="AC1323" i="1"/>
  <c r="AC2701" i="1"/>
  <c r="AC1981" i="1"/>
  <c r="AC691" i="1"/>
  <c r="AC2692" i="1"/>
  <c r="AC10" i="1"/>
  <c r="AC492" i="1"/>
  <c r="AC522" i="1"/>
  <c r="AC216" i="1"/>
  <c r="AC719" i="1"/>
  <c r="AC1086" i="1"/>
  <c r="AC1396" i="1"/>
  <c r="AC2136" i="1"/>
  <c r="AC1579" i="1"/>
  <c r="AC1738" i="1"/>
  <c r="AC2737" i="1"/>
  <c r="AC1992" i="1"/>
  <c r="AC2028" i="1"/>
  <c r="AC1984" i="1"/>
  <c r="AC1968" i="1"/>
  <c r="AC2681" i="1"/>
  <c r="AC1747" i="1"/>
  <c r="AC1058" i="1"/>
  <c r="AC1757" i="1"/>
  <c r="AC1795" i="1"/>
  <c r="AC1232" i="1"/>
  <c r="AC1518" i="1"/>
  <c r="AC1103" i="1"/>
  <c r="AC1695" i="1"/>
  <c r="AC2521" i="1"/>
  <c r="AC2001" i="1"/>
  <c r="AC2015" i="1"/>
  <c r="AC1769" i="1"/>
  <c r="AC211" i="1"/>
  <c r="AC11" i="1"/>
  <c r="AC2658" i="1"/>
  <c r="AC2705" i="1"/>
  <c r="AC876" i="1"/>
  <c r="AC1065" i="1"/>
  <c r="AC2293" i="1"/>
  <c r="AC1480" i="1"/>
  <c r="AC2712" i="1"/>
  <c r="AC2069" i="1"/>
  <c r="AC661" i="1"/>
  <c r="AC1785" i="1"/>
  <c r="AC212" i="1"/>
  <c r="AC2691" i="1"/>
  <c r="AC30" i="1"/>
  <c r="AC413" i="1"/>
  <c r="AC280" i="1"/>
  <c r="AC811" i="1"/>
  <c r="AC603" i="1"/>
  <c r="AC486" i="1"/>
  <c r="AC542" i="1"/>
  <c r="AC1912" i="1"/>
  <c r="AC1429" i="1"/>
  <c r="AC2081" i="1"/>
  <c r="AC501" i="1"/>
  <c r="AC687" i="1"/>
  <c r="AC1220" i="1"/>
  <c r="AC1352" i="1"/>
  <c r="AC1168" i="1"/>
  <c r="AC1385" i="1"/>
  <c r="AC537" i="1"/>
  <c r="AC1961" i="1"/>
  <c r="AC1760" i="1"/>
  <c r="AC2242" i="1"/>
  <c r="AC875" i="1"/>
  <c r="AC1132" i="1"/>
  <c r="AC1525" i="1"/>
  <c r="AC1556" i="1"/>
  <c r="AC1451" i="1"/>
  <c r="AC1777" i="1"/>
  <c r="AC2639" i="1"/>
  <c r="AC657" i="1"/>
  <c r="AC397" i="1"/>
  <c r="AC747" i="1"/>
  <c r="AC1007" i="1"/>
  <c r="AC1332" i="1"/>
  <c r="AC709" i="1"/>
  <c r="AC857" i="1"/>
  <c r="AC1069" i="1"/>
  <c r="AC1493" i="1"/>
  <c r="AC1255" i="1"/>
  <c r="AC1803" i="1"/>
  <c r="AC2112" i="1"/>
  <c r="AC2013" i="1"/>
  <c r="AC2155" i="1"/>
  <c r="AC1453" i="1"/>
  <c r="AC2329" i="1"/>
  <c r="AC2264" i="1"/>
  <c r="AC2233" i="1"/>
  <c r="AC2247" i="1"/>
  <c r="AC2484" i="1"/>
  <c r="AC2412" i="1"/>
  <c r="AC55" i="1"/>
  <c r="AC1535" i="1"/>
  <c r="AC1273" i="1"/>
  <c r="AC1412" i="1"/>
  <c r="AC1876" i="1"/>
  <c r="AC2130" i="1"/>
  <c r="AC1916" i="1"/>
  <c r="AC209" i="1"/>
  <c r="AC810" i="1"/>
  <c r="AC376" i="1"/>
  <c r="AC1523" i="1"/>
  <c r="AC1038" i="1"/>
  <c r="AC1221" i="1"/>
  <c r="AC1155" i="1"/>
  <c r="AC2196" i="1"/>
  <c r="AC1487" i="1"/>
  <c r="AC1799" i="1"/>
  <c r="AC2614" i="1"/>
  <c r="AC193" i="1"/>
  <c r="AC221" i="1"/>
  <c r="AC613" i="1"/>
  <c r="AC515" i="1"/>
  <c r="AC230" i="1"/>
  <c r="AC1902" i="1"/>
  <c r="AC2441" i="1"/>
  <c r="AC130" i="1"/>
  <c r="AC35" i="1"/>
  <c r="AC220" i="1"/>
  <c r="AC112" i="1"/>
  <c r="AC507" i="1"/>
  <c r="AC310" i="1"/>
  <c r="AC692" i="1"/>
  <c r="AC818" i="1"/>
  <c r="AC955" i="1"/>
  <c r="AC729" i="1"/>
  <c r="AC1316" i="1"/>
  <c r="AC2656" i="1"/>
  <c r="AC538" i="1"/>
  <c r="AC1729" i="1"/>
  <c r="AC138" i="1"/>
  <c r="AC670" i="1"/>
  <c r="AC694" i="1"/>
  <c r="AC41" i="1"/>
  <c r="AC2680" i="1"/>
  <c r="AC2573" i="1"/>
  <c r="AC460" i="1"/>
  <c r="AC2581" i="1"/>
  <c r="AC2299" i="1"/>
  <c r="AC164" i="1"/>
  <c r="AC669" i="1"/>
  <c r="AC728" i="1"/>
  <c r="AC282" i="1"/>
  <c r="AC734" i="1"/>
  <c r="AC882" i="1"/>
  <c r="AC399" i="1"/>
  <c r="AC738" i="1"/>
  <c r="AC1454" i="1"/>
  <c r="AC1796" i="1"/>
  <c r="AC68" i="1"/>
  <c r="AC552" i="1"/>
  <c r="AC1022" i="1"/>
  <c r="AC605" i="1"/>
  <c r="AC808" i="1"/>
  <c r="AC1299" i="1"/>
  <c r="AC60" i="1"/>
  <c r="AC2366" i="1"/>
  <c r="AC2125" i="1"/>
  <c r="AC1639" i="1"/>
  <c r="AC2643" i="1"/>
  <c r="AC2333" i="1"/>
  <c r="AC2509" i="1"/>
  <c r="AC721" i="1"/>
  <c r="AC839" i="1"/>
  <c r="AC750" i="1"/>
  <c r="AC1251" i="1"/>
  <c r="AC1046" i="1"/>
  <c r="AC1248" i="1"/>
  <c r="AC785" i="1"/>
  <c r="AC711" i="1"/>
  <c r="AC1194" i="1"/>
  <c r="AC1365" i="1"/>
  <c r="AC1246" i="1"/>
  <c r="AC1139" i="1"/>
  <c r="AC2315" i="1"/>
  <c r="AC2497" i="1"/>
  <c r="AC409" i="1"/>
  <c r="AC733" i="1"/>
  <c r="AC1496" i="1"/>
  <c r="AC2072" i="1"/>
  <c r="AC1242" i="1"/>
  <c r="AC287" i="1"/>
  <c r="AC1070" i="1"/>
  <c r="AC274" i="1"/>
  <c r="AC1682" i="1"/>
  <c r="AC693" i="1"/>
  <c r="AC940" i="1"/>
  <c r="AC1075" i="1"/>
  <c r="AC331" i="1"/>
  <c r="AC1413" i="1"/>
  <c r="AC1130" i="1"/>
  <c r="AC923" i="1"/>
  <c r="AC2" i="1"/>
  <c r="AC931" i="1"/>
  <c r="AC1166" i="1"/>
  <c r="AC1424" i="1"/>
  <c r="AC229" i="1"/>
  <c r="AC2234" i="1"/>
  <c r="AC320" i="1"/>
  <c r="AC640" i="1"/>
  <c r="AC2633" i="1"/>
  <c r="AC191" i="1"/>
  <c r="AC455" i="1"/>
  <c r="AC677" i="1"/>
  <c r="AC435" i="1"/>
  <c r="AC459" i="1"/>
  <c r="AC935" i="1"/>
  <c r="AC1074" i="1"/>
  <c r="AC1595" i="1"/>
  <c r="AC1041" i="1"/>
  <c r="AC528" i="1"/>
  <c r="AC619" i="1"/>
  <c r="AC1655" i="1"/>
  <c r="AC1972" i="1"/>
  <c r="AC1893" i="1"/>
  <c r="AC1731" i="1"/>
  <c r="AC1530" i="1"/>
  <c r="AC2666" i="1"/>
  <c r="AC1804" i="1"/>
  <c r="AC2301" i="1"/>
  <c r="AC2515" i="1"/>
  <c r="AC162" i="1"/>
  <c r="AC233" i="1"/>
  <c r="AC208" i="1"/>
  <c r="AC1465" i="1"/>
  <c r="AC574" i="1"/>
  <c r="AC254" i="1"/>
  <c r="AC632" i="1"/>
  <c r="AC184" i="1"/>
  <c r="AC648" i="1"/>
  <c r="AC819" i="1"/>
  <c r="AC1490" i="1"/>
  <c r="AC1119" i="1"/>
  <c r="AC1782" i="1"/>
  <c r="AC1632" i="1"/>
  <c r="AC250" i="1"/>
  <c r="AC195" i="1"/>
  <c r="AC1377" i="1"/>
  <c r="AC1710" i="1"/>
  <c r="AC1308" i="1"/>
  <c r="AC1455" i="1"/>
  <c r="AC1570" i="1"/>
  <c r="AC1771" i="1"/>
  <c r="AC1264" i="1"/>
  <c r="AC1722" i="1"/>
  <c r="AC1768" i="1"/>
  <c r="AC1681" i="1"/>
  <c r="AC1871" i="1"/>
  <c r="AC1780" i="1"/>
  <c r="AC1658" i="1"/>
  <c r="AC495" i="1"/>
  <c r="AC1591" i="1"/>
  <c r="AC262" i="1"/>
  <c r="AC102" i="1"/>
  <c r="AC447" i="1"/>
  <c r="AC160" i="1"/>
  <c r="AC480" i="1"/>
  <c r="AC887" i="1"/>
  <c r="AC1886" i="1"/>
  <c r="AC2700" i="1"/>
  <c r="AC26" i="1"/>
  <c r="AC142" i="1"/>
  <c r="AC337" i="1"/>
  <c r="AC1788" i="1"/>
  <c r="AC1492" i="1"/>
  <c r="AC726" i="1"/>
  <c r="AC1666" i="1"/>
  <c r="AC594" i="1"/>
  <c r="AC1807" i="1"/>
  <c r="AC1930" i="1"/>
  <c r="AC1609" i="1"/>
  <c r="AC1428" i="1"/>
  <c r="AC1821" i="1"/>
  <c r="AC119" i="1"/>
  <c r="AC469" i="1"/>
  <c r="AC1434" i="1"/>
  <c r="AC1892" i="1"/>
  <c r="AC1654" i="1"/>
  <c r="AC1891" i="1"/>
  <c r="AC313" i="1"/>
  <c r="AC890" i="1"/>
  <c r="AC1133" i="1"/>
  <c r="AC1090" i="1"/>
  <c r="AC1592" i="1"/>
  <c r="AC1642" i="1"/>
  <c r="AC2657" i="1"/>
  <c r="AC2239" i="1"/>
  <c r="AC1706" i="1"/>
  <c r="AC307" i="1"/>
  <c r="AC375" i="1"/>
  <c r="AC168" i="1"/>
  <c r="AC412" i="1"/>
  <c r="AC182" i="1"/>
  <c r="AC628" i="1"/>
  <c r="AC436" i="1"/>
  <c r="AC496" i="1"/>
  <c r="AC416" i="1"/>
  <c r="AC601" i="1"/>
  <c r="AC351" i="1"/>
  <c r="AC251" i="1"/>
  <c r="AC1033" i="1"/>
  <c r="AC1037" i="1"/>
  <c r="AC2630" i="1"/>
  <c r="AC1905" i="1"/>
  <c r="AC1690" i="1"/>
  <c r="AC910" i="1"/>
  <c r="AC108" i="1"/>
  <c r="AC185" i="1"/>
  <c r="AC232" i="1"/>
  <c r="AC945" i="1"/>
  <c r="AC145" i="1"/>
  <c r="AC1171" i="1"/>
  <c r="AC1811" i="1"/>
  <c r="AC2569" i="1"/>
  <c r="AC2447" i="1"/>
  <c r="AC943" i="1"/>
  <c r="AC1357" i="1"/>
  <c r="AC905" i="1"/>
  <c r="AC473" i="1"/>
  <c r="AC782" i="1"/>
  <c r="AC672" i="1"/>
  <c r="AC1064" i="1"/>
  <c r="AC373" i="1"/>
  <c r="AC1262" i="1"/>
  <c r="AC2016" i="1"/>
  <c r="AC1000" i="1"/>
  <c r="AC1526" i="1"/>
  <c r="AC925" i="1"/>
  <c r="AC1532" i="1"/>
  <c r="AC852" i="1"/>
  <c r="AC1573" i="1"/>
  <c r="AC1643" i="1"/>
  <c r="AC651" i="1"/>
  <c r="AC1230" i="1"/>
  <c r="AC2344" i="1"/>
  <c r="AC1012" i="1"/>
  <c r="AC754" i="1"/>
  <c r="AC311" i="1"/>
  <c r="AC439" i="1"/>
  <c r="AC199" i="1"/>
  <c r="AC903" i="1"/>
  <c r="AC1081" i="1"/>
  <c r="AC1216" i="1"/>
  <c r="AC339" i="1"/>
  <c r="AC1271" i="1"/>
  <c r="AC744" i="1"/>
  <c r="AC833" i="1"/>
  <c r="AC2467" i="1"/>
  <c r="AC2453" i="1"/>
  <c r="AC2213" i="1"/>
  <c r="AC2168" i="1"/>
  <c r="AC2241" i="1"/>
  <c r="AC1705" i="1"/>
  <c r="AC1686" i="1"/>
  <c r="AC2185" i="1"/>
  <c r="AC2240" i="1"/>
  <c r="AC1707" i="1"/>
  <c r="AC1653" i="1"/>
  <c r="AC912" i="1"/>
  <c r="AC1797" i="1"/>
  <c r="AC2251" i="1"/>
  <c r="AC1364" i="1"/>
  <c r="AC2414" i="1"/>
  <c r="AC1373" i="1"/>
  <c r="AC2065" i="1"/>
  <c r="AC278" i="1"/>
  <c r="AC1021" i="1"/>
  <c r="AC2108" i="1"/>
  <c r="AC1644" i="1"/>
  <c r="AC343" i="1"/>
  <c r="AC2244" i="1"/>
  <c r="AC566" i="1"/>
  <c r="AC835" i="1"/>
  <c r="AC1056" i="1"/>
  <c r="AC885" i="1"/>
  <c r="AC1504" i="1"/>
  <c r="AC1752" i="1"/>
  <c r="AC1085" i="1"/>
  <c r="AC2682" i="1"/>
  <c r="AC2457" i="1"/>
  <c r="AC1918" i="1"/>
  <c r="AC1433" i="1"/>
  <c r="AC86" i="1"/>
  <c r="AC2436" i="1"/>
  <c r="AC1244" i="1"/>
  <c r="AC1848" i="1"/>
  <c r="AC2187" i="1"/>
  <c r="AC324" i="1"/>
  <c r="AC64" i="1"/>
  <c r="N652" i="1"/>
  <c r="N1018" i="1"/>
  <c r="N1559" i="1"/>
  <c r="N14" i="1"/>
  <c r="N1432" i="1"/>
  <c r="N303" i="1"/>
  <c r="N263" i="1"/>
  <c r="N346" i="1"/>
  <c r="N349" i="1"/>
  <c r="N2006" i="1"/>
  <c r="N1295" i="1"/>
  <c r="N1296" i="1"/>
  <c r="N1297" i="1"/>
  <c r="N203" i="1"/>
  <c r="N553" i="1"/>
  <c r="N109" i="1"/>
  <c r="N1616" i="1"/>
  <c r="N2483" i="1"/>
  <c r="N712" i="1"/>
  <c r="N2438" i="1"/>
  <c r="N820" i="1"/>
  <c r="N825" i="1"/>
  <c r="N1933" i="1"/>
  <c r="N125" i="1"/>
  <c r="N1047" i="1"/>
  <c r="N2140" i="1"/>
  <c r="N1528" i="1"/>
  <c r="N1940" i="1"/>
  <c r="N1965" i="1"/>
  <c r="N228" i="1"/>
  <c r="N437" i="1"/>
  <c r="N2717" i="1"/>
  <c r="N429" i="1"/>
  <c r="N1728" i="1"/>
  <c r="N860" i="1"/>
  <c r="N2381" i="1"/>
  <c r="N1108" i="1"/>
  <c r="N1832" i="1"/>
  <c r="N52" i="1"/>
  <c r="N2668" i="1"/>
  <c r="N1835" i="1"/>
  <c r="N423" i="1"/>
  <c r="N103" i="1"/>
  <c r="N73" i="1"/>
  <c r="N398" i="1"/>
  <c r="N901" i="1"/>
  <c r="N365" i="1"/>
  <c r="N54" i="1"/>
  <c r="N1502" i="1"/>
  <c r="N804" i="1"/>
  <c r="N50" i="1"/>
  <c r="N1177" i="1"/>
  <c r="N959" i="1"/>
  <c r="N82" i="1"/>
  <c r="N65" i="1"/>
  <c r="N817" i="1"/>
  <c r="N2675" i="1"/>
  <c r="N577" i="1"/>
  <c r="N386" i="1"/>
  <c r="N683" i="1"/>
  <c r="N2406" i="1"/>
  <c r="N238" i="1"/>
  <c r="N587" i="1"/>
  <c r="N521" i="1"/>
  <c r="N513" i="1"/>
  <c r="N500" i="1"/>
  <c r="N534" i="1"/>
  <c r="N623" i="1"/>
  <c r="N1628" i="1"/>
  <c r="N78" i="1"/>
  <c r="N2314" i="1"/>
  <c r="N2374" i="1"/>
  <c r="N1925" i="1"/>
  <c r="N853" i="1"/>
  <c r="N1032" i="1"/>
  <c r="N2708" i="1"/>
  <c r="N143" i="1"/>
  <c r="N166" i="1"/>
  <c r="N544" i="1"/>
  <c r="N2667" i="1"/>
  <c r="N2706" i="1"/>
  <c r="N1331" i="1"/>
  <c r="N998" i="1"/>
  <c r="N2418" i="1"/>
  <c r="N358" i="1"/>
  <c r="N540" i="1"/>
  <c r="N1368" i="1"/>
  <c r="N892" i="1"/>
  <c r="N2711" i="1"/>
  <c r="N2109" i="1"/>
  <c r="N2382" i="1"/>
  <c r="N94" i="1"/>
  <c r="N446" i="1"/>
  <c r="N90" i="1"/>
  <c r="N1291" i="1"/>
  <c r="N88" i="1"/>
  <c r="N539" i="1"/>
  <c r="N8" i="1"/>
  <c r="N433" i="1"/>
  <c r="N1684" i="1"/>
  <c r="N636" i="1"/>
  <c r="N6" i="1"/>
  <c r="N322" i="1"/>
  <c r="N532" i="1"/>
  <c r="N1121" i="1"/>
  <c r="N2685" i="1"/>
  <c r="N1185" i="1"/>
  <c r="N590" i="1"/>
  <c r="N2261" i="1"/>
  <c r="N84" i="1"/>
  <c r="N987" i="1"/>
  <c r="N2674" i="1"/>
  <c r="N1626" i="1"/>
  <c r="N891" i="1"/>
  <c r="N1241" i="1"/>
  <c r="N323" i="1"/>
  <c r="N2673" i="1"/>
  <c r="N717" i="1"/>
  <c r="N1442" i="1"/>
  <c r="N1608" i="1"/>
  <c r="N530" i="1"/>
  <c r="N1210" i="1"/>
  <c r="N471" i="1"/>
  <c r="N967" i="1"/>
  <c r="N1906" i="1"/>
  <c r="N2057" i="1"/>
  <c r="N2694" i="1"/>
  <c r="N1909" i="1"/>
  <c r="N46" i="1"/>
  <c r="N616" i="1"/>
  <c r="N240" i="1"/>
  <c r="N1417" i="1"/>
  <c r="N1319" i="1"/>
  <c r="N2671" i="1"/>
  <c r="N1346" i="1"/>
  <c r="N1513" i="1"/>
  <c r="N2709" i="1"/>
  <c r="N1423" i="1"/>
  <c r="N1138" i="1"/>
  <c r="N1422" i="1"/>
  <c r="N1416" i="1"/>
  <c r="N135" i="1"/>
  <c r="N449" i="1"/>
  <c r="N487" i="1"/>
  <c r="N774" i="1"/>
  <c r="N265" i="1"/>
  <c r="N795" i="1"/>
  <c r="N858" i="1"/>
  <c r="N1353" i="1"/>
  <c r="N1934" i="1"/>
  <c r="N614" i="1"/>
  <c r="N1670" i="1"/>
  <c r="N2208" i="1"/>
  <c r="N1865" i="1"/>
  <c r="N1613" i="1"/>
  <c r="N559" i="1"/>
  <c r="N70" i="1"/>
  <c r="N2719" i="1"/>
  <c r="N133" i="1"/>
  <c r="N600" i="1"/>
  <c r="N156" i="1"/>
  <c r="N148" i="1"/>
  <c r="N2697" i="1"/>
  <c r="N2482" i="1"/>
  <c r="N25" i="1"/>
  <c r="N59" i="1"/>
  <c r="N53" i="1"/>
  <c r="N611" i="1"/>
  <c r="N1057" i="1"/>
  <c r="N1459" i="1"/>
  <c r="N1645" i="1"/>
  <c r="N562" i="1"/>
  <c r="N124" i="1"/>
  <c r="N512" i="1"/>
  <c r="N2011" i="1"/>
  <c r="N797" i="1"/>
  <c r="N761" i="1"/>
  <c r="N2039" i="1"/>
  <c r="N2686" i="1"/>
  <c r="N2317" i="1"/>
  <c r="N131" i="1"/>
  <c r="N204" i="1"/>
  <c r="N293" i="1"/>
  <c r="N1907" i="1"/>
  <c r="N171" i="1"/>
  <c r="N944" i="1"/>
  <c r="N978" i="1"/>
  <c r="N1157" i="1"/>
  <c r="N47" i="1"/>
  <c r="N62" i="1"/>
  <c r="N122" i="1"/>
  <c r="N158" i="1"/>
  <c r="N981" i="1"/>
  <c r="N645" i="1"/>
  <c r="N2723" i="1"/>
  <c r="N1379" i="1"/>
  <c r="N242" i="1"/>
  <c r="N1960" i="1"/>
  <c r="N350" i="1"/>
  <c r="N2503" i="1"/>
  <c r="N580" i="1"/>
  <c r="N572" i="1"/>
  <c r="N620" i="1"/>
  <c r="N89" i="1"/>
  <c r="N462" i="1"/>
  <c r="N523" i="1"/>
  <c r="N7" i="1"/>
  <c r="N1699" i="1"/>
  <c r="N2720" i="1"/>
  <c r="N2695" i="1"/>
  <c r="N2021" i="1"/>
  <c r="N1641" i="1"/>
  <c r="N2054" i="1"/>
  <c r="N1300" i="1"/>
  <c r="N2305" i="1"/>
  <c r="N2451" i="1"/>
  <c r="N1449" i="1"/>
  <c r="N1679" i="1"/>
  <c r="N584" i="1"/>
  <c r="N1561" i="1"/>
  <c r="N2204" i="1"/>
  <c r="N770" i="1"/>
  <c r="N281" i="1"/>
  <c r="N1143" i="1"/>
  <c r="N1460" i="1"/>
  <c r="N2062" i="1"/>
  <c r="N29" i="1"/>
  <c r="N1088" i="1"/>
  <c r="N1233" i="1"/>
  <c r="N510" i="1"/>
  <c r="N493" i="1"/>
  <c r="N570" i="1"/>
  <c r="N554" i="1"/>
  <c r="N463" i="1"/>
  <c r="N388" i="1"/>
  <c r="N202" i="1"/>
  <c r="N2035" i="1"/>
  <c r="N1435" i="1"/>
  <c r="N2473" i="1"/>
  <c r="N215" i="1"/>
  <c r="N48" i="1"/>
  <c r="N1524" i="1"/>
  <c r="N36" i="1"/>
  <c r="N1565" i="1"/>
  <c r="N2383" i="1"/>
  <c r="N2338" i="1"/>
  <c r="N392" i="1"/>
  <c r="N213" i="1"/>
  <c r="N1741" i="1"/>
  <c r="N889" i="1"/>
  <c r="N226" i="1"/>
  <c r="N1076" i="1"/>
  <c r="N2046" i="1"/>
  <c r="N2393" i="1"/>
  <c r="N288" i="1"/>
  <c r="N2302" i="1"/>
  <c r="N98" i="1"/>
  <c r="N586" i="1"/>
  <c r="N766" i="1"/>
  <c r="N2688" i="1"/>
  <c r="N1336" i="1"/>
  <c r="N1337" i="1"/>
  <c r="N1825" i="1"/>
  <c r="N1910" i="1"/>
  <c r="N448" i="1"/>
  <c r="N475" i="1"/>
  <c r="N2690" i="1"/>
  <c r="N38" i="1"/>
  <c r="N235" i="1"/>
  <c r="N968" i="1"/>
  <c r="N1623" i="1"/>
  <c r="N2424" i="1"/>
  <c r="N679" i="1"/>
  <c r="N730" i="1"/>
  <c r="N646" i="1"/>
  <c r="N75" i="1"/>
  <c r="N2733" i="1"/>
  <c r="N352" i="1"/>
  <c r="N32" i="1"/>
  <c r="N2707" i="1"/>
  <c r="N377" i="1"/>
  <c r="N2246" i="1"/>
  <c r="N642" i="1"/>
  <c r="N1311" i="1"/>
  <c r="N363" i="1"/>
  <c r="N1212" i="1"/>
  <c r="N83" i="1"/>
  <c r="N838" i="1"/>
  <c r="N957" i="1"/>
  <c r="N930" i="1"/>
  <c r="N2567" i="1"/>
  <c r="N2385" i="1"/>
  <c r="N481" i="1"/>
  <c r="N237" i="1"/>
  <c r="N1516" i="1"/>
  <c r="N1152" i="1"/>
  <c r="N1920" i="1"/>
  <c r="N2439" i="1"/>
  <c r="N354" i="1"/>
  <c r="N290" i="1"/>
  <c r="N701" i="1"/>
  <c r="N23" i="1"/>
  <c r="N1389" i="1"/>
  <c r="N2704" i="1"/>
  <c r="N2650" i="1"/>
  <c r="N2651" i="1"/>
  <c r="N1957" i="1"/>
  <c r="N223" i="1"/>
  <c r="N172" i="1"/>
  <c r="N1370" i="1"/>
  <c r="N17" i="1"/>
  <c r="N425" i="1"/>
  <c r="N489" i="1"/>
  <c r="N1366" i="1"/>
  <c r="N626" i="1"/>
  <c r="N864" i="1"/>
  <c r="N842" i="1"/>
  <c r="N1092" i="1"/>
  <c r="N895" i="1"/>
  <c r="N207" i="1"/>
  <c r="N1261" i="1"/>
  <c r="N1980" i="1"/>
  <c r="N1294" i="1"/>
  <c r="N2167" i="1"/>
  <c r="N1147" i="1"/>
  <c r="N420" i="1"/>
  <c r="N2399" i="1"/>
  <c r="N1837" i="1"/>
  <c r="N1135" i="1"/>
  <c r="N749" i="1"/>
  <c r="N1621" i="1"/>
  <c r="N1649" i="1"/>
  <c r="N2370" i="1"/>
  <c r="N1414" i="1"/>
  <c r="N2735" i="1"/>
  <c r="N2725" i="1"/>
  <c r="N2415" i="1"/>
  <c r="N2448" i="1"/>
  <c r="N2194" i="1"/>
  <c r="N2026" i="1"/>
  <c r="N2254" i="1"/>
  <c r="N255" i="1"/>
  <c r="N296" i="1"/>
  <c r="N1224" i="1"/>
  <c r="N877" i="1"/>
  <c r="N385" i="1"/>
  <c r="N2395" i="1"/>
  <c r="N1381" i="1"/>
  <c r="N1458" i="1"/>
  <c r="N2718" i="1"/>
  <c r="N1552" i="1"/>
  <c r="N2289" i="1"/>
  <c r="N257" i="1"/>
  <c r="N1787" i="1"/>
  <c r="N832" i="1"/>
  <c r="N1958" i="1"/>
  <c r="N488" i="1"/>
  <c r="N856" i="1"/>
  <c r="N700" i="1"/>
  <c r="N789" i="1"/>
  <c r="N755" i="1"/>
  <c r="N1333" i="1"/>
  <c r="N1629" i="1"/>
  <c r="N2102" i="1"/>
  <c r="N1929" i="1"/>
  <c r="N1239" i="1"/>
  <c r="N1794" i="1"/>
  <c r="N1717" i="1"/>
  <c r="N1843" i="1"/>
  <c r="N2481" i="1"/>
  <c r="N2477" i="1"/>
  <c r="N2129" i="1"/>
  <c r="N2199" i="1"/>
  <c r="N1970" i="1"/>
  <c r="N722" i="1"/>
  <c r="N157" i="1"/>
  <c r="N667" i="1"/>
  <c r="N829" i="1"/>
  <c r="N762" i="1"/>
  <c r="N139" i="1"/>
  <c r="N533" i="1"/>
  <c r="N2146" i="1"/>
  <c r="N772" i="1"/>
  <c r="N20" i="1"/>
  <c r="N1581" i="1"/>
  <c r="N1288" i="1"/>
  <c r="N348" i="1"/>
  <c r="N1743" i="1"/>
  <c r="N2587" i="1"/>
  <c r="N997" i="1"/>
  <c r="N1660" i="1"/>
  <c r="N1470" i="1"/>
  <c r="N2165" i="1"/>
  <c r="N989" i="1"/>
  <c r="N466" i="1"/>
  <c r="N767" i="1"/>
  <c r="N982" i="1"/>
  <c r="N753" i="1"/>
  <c r="N1519" i="1"/>
  <c r="N2086" i="1"/>
  <c r="N2203" i="1"/>
  <c r="N2407" i="1"/>
  <c r="N589" i="1"/>
  <c r="N976" i="1"/>
  <c r="N2153" i="1"/>
  <c r="N1593" i="1"/>
  <c r="N1982" i="1"/>
  <c r="N300" i="1"/>
  <c r="N366" i="1"/>
  <c r="N1019" i="1"/>
  <c r="N928" i="1"/>
  <c r="N1847" i="1"/>
  <c r="N1950" i="1"/>
  <c r="N328" i="1"/>
  <c r="N1011" i="1"/>
  <c r="N2580" i="1"/>
  <c r="N1822" i="1"/>
  <c r="N31" i="1"/>
  <c r="N1990" i="1"/>
  <c r="N859" i="1"/>
  <c r="N2172" i="1"/>
  <c r="N2458" i="1"/>
  <c r="N984" i="1"/>
  <c r="N806" i="1"/>
  <c r="N173" i="1"/>
  <c r="N163" i="1"/>
  <c r="N2002" i="1"/>
  <c r="N948" i="1"/>
  <c r="N1567" i="1"/>
  <c r="N1072" i="1"/>
  <c r="N1061" i="1"/>
  <c r="N1184" i="1"/>
  <c r="N1317" i="1"/>
  <c r="N2157" i="1"/>
  <c r="N2154" i="1"/>
  <c r="N1201" i="1"/>
  <c r="N2043" i="1"/>
  <c r="N137" i="1"/>
  <c r="N2201" i="1"/>
  <c r="N51" i="1"/>
  <c r="N308" i="1"/>
  <c r="N326" i="1"/>
  <c r="N630" i="1"/>
  <c r="N1084" i="1"/>
  <c r="N1100" i="1"/>
  <c r="N1885" i="1"/>
  <c r="N2663" i="1"/>
  <c r="N1664" i="1"/>
  <c r="N1989" i="1"/>
  <c r="N1397" i="1"/>
  <c r="N1820" i="1"/>
  <c r="N678" i="1"/>
  <c r="N1106" i="1"/>
  <c r="N1163" i="1"/>
  <c r="N951" i="1"/>
  <c r="N1161" i="1"/>
  <c r="N1571" i="1"/>
  <c r="N1095" i="1"/>
  <c r="N1263" i="1"/>
  <c r="N843" i="1"/>
  <c r="N201" i="1"/>
  <c r="N1200" i="1"/>
  <c r="N1403" i="1"/>
  <c r="N624" i="1"/>
  <c r="N682" i="1"/>
  <c r="N1077" i="1"/>
  <c r="N2270" i="1"/>
  <c r="N1606" i="1"/>
  <c r="N1289" i="1"/>
  <c r="N1348" i="1"/>
  <c r="N114" i="1"/>
  <c r="N2303" i="1"/>
  <c r="N1104" i="1"/>
  <c r="N2434" i="1"/>
  <c r="N1122" i="1"/>
  <c r="N402" i="1"/>
  <c r="N2729" i="1"/>
  <c r="N370" i="1"/>
  <c r="N579" i="1"/>
  <c r="N653" i="1"/>
  <c r="N1833" i="1"/>
  <c r="N393" i="1"/>
  <c r="N1265" i="1"/>
  <c r="N18" i="1"/>
  <c r="N535" i="1"/>
  <c r="N1146" i="1"/>
  <c r="N759" i="1"/>
  <c r="N973" i="1"/>
  <c r="N2403" i="1"/>
  <c r="N1183" i="1"/>
  <c r="N442" i="1"/>
  <c r="N871" i="1"/>
  <c r="N424" i="1"/>
  <c r="N751" i="1"/>
  <c r="N561" i="1"/>
  <c r="N427" i="1"/>
  <c r="N1099" i="1"/>
  <c r="N849" i="1"/>
  <c r="N190" i="1"/>
  <c r="N2644" i="1"/>
  <c r="N1005" i="1"/>
  <c r="N543" i="1"/>
  <c r="N975" i="1"/>
  <c r="N2480" i="1"/>
  <c r="N295" i="1"/>
  <c r="N2442" i="1"/>
  <c r="N453" i="1"/>
  <c r="N1522" i="1"/>
  <c r="N372" i="1"/>
  <c r="N256" i="1"/>
  <c r="N1071" i="1"/>
  <c r="N961" i="1"/>
  <c r="N742" i="1"/>
  <c r="N1464" i="1"/>
  <c r="N1928" i="1"/>
  <c r="N2421" i="1"/>
  <c r="N506" i="1"/>
  <c r="N196" i="1"/>
  <c r="N406" i="1"/>
  <c r="N341" i="1"/>
  <c r="N685" i="1"/>
  <c r="N104" i="1"/>
  <c r="N1840" i="1"/>
  <c r="N285" i="1"/>
  <c r="N178" i="1"/>
  <c r="N42" i="1"/>
  <c r="N608" i="1"/>
  <c r="N1637" i="1"/>
  <c r="N188" i="1"/>
  <c r="N1312" i="1"/>
  <c r="N2491" i="1"/>
  <c r="N520" i="1"/>
  <c r="N1445" i="1"/>
  <c r="N371" i="1"/>
  <c r="N1231" i="1"/>
  <c r="N588" i="1"/>
  <c r="N2525" i="1"/>
  <c r="N904" i="1"/>
  <c r="N1082" i="1"/>
  <c r="N66" i="1"/>
  <c r="N374" i="1"/>
  <c r="N258" i="1"/>
  <c r="N688" i="1"/>
  <c r="N783" i="1"/>
  <c r="N966" i="1"/>
  <c r="N2216" i="1"/>
  <c r="N1144" i="1"/>
  <c r="N2724" i="1"/>
  <c r="N2652" i="1"/>
  <c r="N2609" i="1"/>
  <c r="N2626" i="1"/>
  <c r="N1985" i="1"/>
  <c r="N395" i="1"/>
  <c r="N27" i="1"/>
  <c r="N275" i="1"/>
  <c r="N643" i="1"/>
  <c r="N445" i="1"/>
  <c r="N384" i="1"/>
  <c r="N618" i="1"/>
  <c r="N595" i="1"/>
  <c r="N1014" i="1"/>
  <c r="N24" i="1"/>
  <c r="N1010" i="1"/>
  <c r="N2726" i="1"/>
  <c r="N2597" i="1"/>
  <c r="N2479" i="1"/>
  <c r="N477" i="1"/>
  <c r="N874" i="1"/>
  <c r="N504" i="1"/>
  <c r="N1134" i="1"/>
  <c r="N1052" i="1"/>
  <c r="N503" i="1"/>
  <c r="N1399" i="1"/>
  <c r="N367" i="1"/>
  <c r="N926" i="1"/>
  <c r="N1238" i="1"/>
  <c r="N96" i="1"/>
  <c r="N776" i="1"/>
  <c r="N2158" i="1"/>
  <c r="N1955" i="1"/>
  <c r="N2419" i="1"/>
  <c r="N2508" i="1"/>
  <c r="N822" i="1"/>
  <c r="N456" i="1"/>
  <c r="N1836" i="1"/>
  <c r="N575" i="1"/>
  <c r="N248" i="1"/>
  <c r="N622" i="1"/>
  <c r="N1394" i="1"/>
  <c r="N850" i="1"/>
  <c r="N1714" i="1"/>
  <c r="N970" i="1"/>
  <c r="N807" i="1"/>
  <c r="N781" i="1"/>
  <c r="N974" i="1"/>
  <c r="N1209" i="1"/>
  <c r="N941" i="1"/>
  <c r="N1205" i="1"/>
  <c r="N1879" i="1"/>
  <c r="N2542" i="1"/>
  <c r="N2736" i="1"/>
  <c r="N2173" i="1"/>
  <c r="N939" i="1"/>
  <c r="N2238" i="1"/>
  <c r="N1140" i="1"/>
  <c r="N2010" i="1"/>
  <c r="N555" i="1"/>
  <c r="N252" i="1"/>
  <c r="N499" i="1"/>
  <c r="N5" i="1"/>
  <c r="N37" i="1"/>
  <c r="N306" i="1"/>
  <c r="N383" i="1"/>
  <c r="N739" i="1"/>
  <c r="N836" i="1"/>
  <c r="N1066" i="1"/>
  <c r="N2715" i="1"/>
  <c r="N2716" i="1"/>
  <c r="N1952" i="1"/>
  <c r="N1301" i="1"/>
  <c r="N2037" i="1"/>
  <c r="N1956" i="1"/>
  <c r="N2034" i="1"/>
  <c r="N338" i="1"/>
  <c r="N428" i="1"/>
  <c r="N573" i="1"/>
  <c r="N1751" i="1"/>
  <c r="N2180" i="1"/>
  <c r="N2278" i="1"/>
  <c r="N707" i="1"/>
  <c r="N422" i="1"/>
  <c r="N329" i="1"/>
  <c r="N431" i="1"/>
  <c r="N937" i="1"/>
  <c r="N1765" i="1"/>
  <c r="N4" i="1"/>
  <c r="N244" i="1"/>
  <c r="N1125" i="1"/>
  <c r="N1114" i="1"/>
  <c r="N591" i="1"/>
  <c r="N1564" i="1"/>
  <c r="N1186" i="1"/>
  <c r="N1759" i="1"/>
  <c r="N1045" i="1"/>
  <c r="N1991" i="1"/>
  <c r="N2236" i="1"/>
  <c r="N1073" i="1"/>
  <c r="N1207" i="1"/>
  <c r="N569" i="1"/>
  <c r="N476" i="1"/>
  <c r="N485" i="1"/>
  <c r="N848" i="1"/>
  <c r="N1137" i="1"/>
  <c r="N625" i="1"/>
  <c r="N117" i="1"/>
  <c r="N312" i="1"/>
  <c r="N585" i="1"/>
  <c r="N1089" i="1"/>
  <c r="N1268" i="1"/>
  <c r="N2245" i="1"/>
  <c r="N1638" i="1"/>
  <c r="N609" i="1"/>
  <c r="N1016" i="1"/>
  <c r="N2462" i="1"/>
  <c r="N1013" i="1"/>
  <c r="N1060" i="1"/>
  <c r="N1078" i="1"/>
  <c r="N1718" i="1"/>
  <c r="N2452" i="1"/>
  <c r="N1673" i="1"/>
  <c r="N1169" i="1"/>
  <c r="N494" i="1"/>
  <c r="N2092" i="1"/>
  <c r="N1659" i="1"/>
  <c r="N482" i="1"/>
  <c r="N1704" i="1"/>
  <c r="N1680" i="1"/>
  <c r="N1452" i="1"/>
  <c r="N154" i="1"/>
  <c r="N888" i="1"/>
  <c r="N1745" i="1"/>
  <c r="N1514" i="1"/>
  <c r="N2727" i="1"/>
  <c r="N2188" i="1"/>
  <c r="N2353" i="1"/>
  <c r="N2192" i="1"/>
  <c r="N2623" i="1"/>
  <c r="N2114" i="1"/>
  <c r="N22" i="1"/>
  <c r="N189" i="1"/>
  <c r="N2291" i="1"/>
  <c r="N2229" i="1"/>
  <c r="N249" i="1"/>
  <c r="N662" i="1"/>
  <c r="N823" i="1"/>
  <c r="N654" i="1"/>
  <c r="N1792" i="1"/>
  <c r="N2662" i="1"/>
  <c r="N2266" i="1"/>
  <c r="N2389" i="1"/>
  <c r="N2627" i="1"/>
  <c r="N2120" i="1"/>
  <c r="N1441" i="1"/>
  <c r="N1640" i="1"/>
  <c r="N715" i="1"/>
  <c r="N1802" i="1"/>
  <c r="N1283" i="1"/>
  <c r="N1872" i="1"/>
  <c r="N551" i="1"/>
  <c r="N1936" i="1"/>
  <c r="N305" i="1"/>
  <c r="N1269" i="1"/>
  <c r="N1806" i="1"/>
  <c r="N1914" i="1"/>
  <c r="N2275" i="1"/>
  <c r="N2474" i="1"/>
  <c r="N1325" i="1"/>
  <c r="N1505" i="1"/>
  <c r="N2094" i="1"/>
  <c r="N1974" i="1"/>
  <c r="N1966" i="1"/>
  <c r="N2232" i="1"/>
  <c r="N2561" i="1"/>
  <c r="N357" i="1"/>
  <c r="N61" i="1"/>
  <c r="N129" i="1"/>
  <c r="N474" i="1"/>
  <c r="N994" i="1"/>
  <c r="N529" i="1"/>
  <c r="N452" i="1"/>
  <c r="N1035" i="1"/>
  <c r="N1029" i="1"/>
  <c r="N1767" i="1"/>
  <c r="N1546" i="1"/>
  <c r="N1098" i="1"/>
  <c r="N563" i="1"/>
  <c r="N1701" i="1"/>
  <c r="N2009" i="1"/>
  <c r="N1996" i="1"/>
  <c r="N1469" i="1"/>
  <c r="N1917" i="1"/>
  <c r="N1772" i="1"/>
  <c r="N1839" i="1"/>
  <c r="N1080" i="1"/>
  <c r="N1687" i="1"/>
  <c r="N1954" i="1"/>
  <c r="N2252" i="1"/>
  <c r="N906" i="1"/>
  <c r="N2074" i="1"/>
  <c r="N1555" i="1"/>
  <c r="N1911" i="1"/>
  <c r="N2126" i="1"/>
  <c r="N2053" i="1"/>
  <c r="N1761" i="1"/>
  <c r="N2030" i="1"/>
  <c r="N2045" i="1"/>
  <c r="N2100" i="1"/>
  <c r="N1382" i="1"/>
  <c r="N2285" i="1"/>
  <c r="N198" i="1"/>
  <c r="N2430" i="1"/>
  <c r="N1402" i="1"/>
  <c r="N1631" i="1"/>
  <c r="N2402" i="1"/>
  <c r="N2618" i="1"/>
  <c r="N246" i="1"/>
  <c r="N1951" i="1"/>
  <c r="N2080" i="1"/>
  <c r="N2495" i="1"/>
  <c r="N2106" i="1"/>
  <c r="N2271" i="1"/>
  <c r="N2390" i="1"/>
  <c r="N1691" i="1"/>
  <c r="N1742" i="1"/>
  <c r="N2124" i="1"/>
  <c r="N1860" i="1"/>
  <c r="N2055" i="1"/>
  <c r="N2191" i="1"/>
  <c r="N2135" i="1"/>
  <c r="N2548" i="1"/>
  <c r="N1665" i="1"/>
  <c r="N273" i="1"/>
  <c r="N775" i="1"/>
  <c r="N1050" i="1"/>
  <c r="N1329" i="1"/>
  <c r="N550" i="1"/>
  <c r="N1852" i="1"/>
  <c r="N1698" i="1"/>
  <c r="N1380" i="1"/>
  <c r="N1499" i="1"/>
  <c r="N996" i="1"/>
  <c r="N1234" i="1"/>
  <c r="N2703" i="1"/>
  <c r="N1692" i="1"/>
  <c r="N2367" i="1"/>
  <c r="N2337" i="1"/>
  <c r="N2396" i="1"/>
  <c r="N2044" i="1"/>
  <c r="N174" i="1"/>
  <c r="N465" i="1"/>
  <c r="N491" i="1"/>
  <c r="N799" i="1"/>
  <c r="N321" i="1"/>
  <c r="N1287" i="1"/>
  <c r="N790" i="1"/>
  <c r="N897" i="1"/>
  <c r="N1017" i="1"/>
  <c r="N879" i="1"/>
  <c r="N1188" i="1"/>
  <c r="N969" i="1"/>
  <c r="N2121" i="1"/>
  <c r="N1851" i="1"/>
  <c r="N1431" i="1"/>
  <c r="N1355" i="1"/>
  <c r="N1156" i="1"/>
  <c r="N1610" i="1"/>
  <c r="N1775" i="1"/>
  <c r="N1344" i="1"/>
  <c r="N1510" i="1"/>
  <c r="N2331" i="1"/>
  <c r="N2328" i="1"/>
  <c r="N2097" i="1"/>
  <c r="N1181" i="1"/>
  <c r="N2332" i="1"/>
  <c r="N2363" i="1"/>
  <c r="N784" i="1"/>
  <c r="N541" i="1"/>
  <c r="N2184" i="1"/>
  <c r="N2308" i="1"/>
  <c r="N1667" i="1"/>
  <c r="N1949" i="1"/>
  <c r="N1406" i="1"/>
  <c r="N2312" i="1"/>
  <c r="N2450" i="1"/>
  <c r="N2161" i="1"/>
  <c r="N1594" i="1"/>
  <c r="N1600" i="1"/>
  <c r="N1969" i="1"/>
  <c r="N1646" i="1"/>
  <c r="N1816" i="1"/>
  <c r="N2471" i="1"/>
  <c r="N2517" i="1"/>
  <c r="N2514" i="1"/>
  <c r="N1998" i="1"/>
  <c r="N2634" i="1"/>
  <c r="N2537" i="1"/>
  <c r="N2440" i="1"/>
  <c r="N2206" i="1"/>
  <c r="N2105" i="1"/>
  <c r="N2388" i="1"/>
  <c r="N2486" i="1"/>
  <c r="N2364" i="1"/>
  <c r="N2061" i="1"/>
  <c r="N2404" i="1"/>
  <c r="N2536" i="1"/>
  <c r="N2127" i="1"/>
  <c r="N2638" i="1"/>
  <c r="N2534" i="1"/>
  <c r="N2084" i="1"/>
  <c r="N2624" i="1"/>
  <c r="N1400" i="1"/>
  <c r="N63" i="1"/>
  <c r="N834" i="1"/>
  <c r="N1763" i="1"/>
  <c r="N2490" i="1"/>
  <c r="N1603" i="1"/>
  <c r="N2274" i="1"/>
  <c r="N144" i="1"/>
  <c r="N1494" i="1"/>
  <c r="N914" i="1"/>
  <c r="N1755" i="1"/>
  <c r="N1112" i="1"/>
  <c r="N1527" i="1"/>
  <c r="N1376" i="1"/>
  <c r="N1151" i="1"/>
  <c r="N1617" i="1"/>
  <c r="N1904" i="1"/>
  <c r="N2142" i="1"/>
  <c r="N1845" i="1"/>
  <c r="N1601" i="1"/>
  <c r="N1575" i="1"/>
  <c r="N1650" i="1"/>
  <c r="N1877" i="1"/>
  <c r="N1309" i="1"/>
  <c r="N1946" i="1"/>
  <c r="N1697" i="1"/>
  <c r="N1790" i="1"/>
  <c r="N2083" i="1"/>
  <c r="N1778" i="1"/>
  <c r="N868" i="1"/>
  <c r="N1372" i="1"/>
  <c r="N1789" i="1"/>
  <c r="N2033" i="1"/>
  <c r="N2443" i="1"/>
  <c r="N2128" i="1"/>
  <c r="N2351" i="1"/>
  <c r="N2224" i="1"/>
  <c r="N1935" i="1"/>
  <c r="N2392" i="1"/>
  <c r="N2110" i="1"/>
  <c r="N2162" i="1"/>
  <c r="N2377" i="1"/>
  <c r="N1537" i="1"/>
  <c r="N1908" i="1"/>
  <c r="N2222" i="1"/>
  <c r="N2409" i="1"/>
  <c r="N1963" i="1"/>
  <c r="N2564" i="1"/>
  <c r="N99" i="1"/>
  <c r="N986" i="1"/>
  <c r="N919" i="1"/>
  <c r="N2116" i="1"/>
  <c r="N2051" i="1"/>
  <c r="N1988" i="1"/>
  <c r="N2362" i="1"/>
  <c r="N2546" i="1"/>
  <c r="N757" i="1"/>
  <c r="N720" i="1"/>
  <c r="N2137" i="1"/>
  <c r="N457" i="1"/>
  <c r="N359" i="1"/>
  <c r="N276" i="1"/>
  <c r="N547" i="1"/>
  <c r="N844" i="1"/>
  <c r="N1781" i="1"/>
  <c r="N827" i="1"/>
  <c r="N991" i="1"/>
  <c r="N979" i="1"/>
  <c r="N1531" i="1"/>
  <c r="N821" i="1"/>
  <c r="N932" i="1"/>
  <c r="N1228" i="1"/>
  <c r="N1120" i="1"/>
  <c r="N1427" i="1"/>
  <c r="N1576" i="1"/>
  <c r="N1109" i="1"/>
  <c r="N2268" i="1"/>
  <c r="N1808" i="1"/>
  <c r="N927" i="1"/>
  <c r="N2237" i="1"/>
  <c r="N2433" i="1"/>
  <c r="N1279" i="1"/>
  <c r="N2622" i="1"/>
  <c r="N1810" i="1"/>
  <c r="N2103" i="1"/>
  <c r="N2036" i="1"/>
  <c r="N2122" i="1"/>
  <c r="N2111" i="1"/>
  <c r="N2119" i="1"/>
  <c r="N2613" i="1"/>
  <c r="N264" i="1"/>
  <c r="N668" i="1"/>
  <c r="N731" i="1"/>
  <c r="N127" i="1"/>
  <c r="N1036" i="1"/>
  <c r="N1689" i="1"/>
  <c r="N1048" i="1"/>
  <c r="N1734" i="1"/>
  <c r="N1462" i="1"/>
  <c r="N1517" i="1"/>
  <c r="N1243" i="1"/>
  <c r="N483" i="1"/>
  <c r="N2410" i="1"/>
  <c r="N2150" i="1"/>
  <c r="N15" i="1"/>
  <c r="N1913" i="1"/>
  <c r="N1977" i="1"/>
  <c r="N2217" i="1"/>
  <c r="N2601" i="1"/>
  <c r="N1720" i="1"/>
  <c r="N2336" i="1"/>
  <c r="N1509" i="1"/>
  <c r="N1786" i="1"/>
  <c r="N2223" i="1"/>
  <c r="N1863" i="1"/>
  <c r="N2200" i="1"/>
  <c r="N2295" i="1"/>
  <c r="N2281" i="1"/>
  <c r="N2325" i="1"/>
  <c r="N2576" i="1"/>
  <c r="N2190" i="1"/>
  <c r="N243" i="1"/>
  <c r="N2020" i="1"/>
  <c r="N1463" i="1"/>
  <c r="N1875" i="1"/>
  <c r="N1004" i="1"/>
  <c r="N2394" i="1"/>
  <c r="N2531" i="1"/>
  <c r="N2210" i="1"/>
  <c r="N2235" i="1"/>
  <c r="N325" i="1"/>
  <c r="N100" i="1"/>
  <c r="N16" i="1"/>
  <c r="N1272" i="1"/>
  <c r="N1420" i="1"/>
  <c r="N1223" i="1"/>
  <c r="N2159" i="1"/>
  <c r="N1219" i="1"/>
  <c r="N2556" i="1"/>
  <c r="N2113" i="1"/>
  <c r="N2169" i="1"/>
  <c r="N2545" i="1"/>
  <c r="N922" i="1"/>
  <c r="N1994" i="1"/>
  <c r="N2489" i="1"/>
  <c r="N2177" i="1"/>
  <c r="N234" i="1"/>
  <c r="N1240" i="1"/>
  <c r="N1587" i="1"/>
  <c r="N1978" i="1"/>
  <c r="N2492" i="1"/>
  <c r="N1285" i="1"/>
  <c r="N1805" i="1"/>
  <c r="N1975" i="1"/>
  <c r="N1342" i="1"/>
  <c r="N1178" i="1"/>
  <c r="N2584" i="1"/>
  <c r="N1597" i="1"/>
  <c r="N2566" i="1"/>
  <c r="N345" i="1"/>
  <c r="N438" i="1"/>
  <c r="N400" i="1"/>
  <c r="N316" i="1"/>
  <c r="N684" i="1"/>
  <c r="N1027" i="1"/>
  <c r="N430" i="1"/>
  <c r="N301" i="1"/>
  <c r="N1249" i="1"/>
  <c r="N1776" i="1"/>
  <c r="N933" i="1"/>
  <c r="N2661" i="1"/>
  <c r="N2355" i="1"/>
  <c r="N2642" i="1"/>
  <c r="N368" i="1"/>
  <c r="N788" i="1"/>
  <c r="N1783" i="1"/>
  <c r="N1584" i="1"/>
  <c r="N2047" i="1"/>
  <c r="N637" i="1"/>
  <c r="N703" i="1"/>
  <c r="N1358" i="1"/>
  <c r="N1040" i="1"/>
  <c r="N1727" i="1"/>
  <c r="N1901" i="1"/>
  <c r="N2488" i="1"/>
  <c r="N2530" i="1"/>
  <c r="N1939" i="1"/>
  <c r="N1506" i="1"/>
  <c r="N2042" i="1"/>
  <c r="N2283" i="1"/>
  <c r="N2446" i="1"/>
  <c r="N1895" i="1"/>
  <c r="N1182" i="1"/>
  <c r="N1585" i="1"/>
  <c r="N2372" i="1"/>
  <c r="N1900" i="1"/>
  <c r="N181" i="1"/>
  <c r="N2599" i="1"/>
  <c r="N1023" i="1"/>
  <c r="N1266" i="1"/>
  <c r="N2572" i="1"/>
  <c r="N2563" i="1"/>
  <c r="N617" i="1"/>
  <c r="N418" i="1"/>
  <c r="N19" i="1"/>
  <c r="N332" i="1"/>
  <c r="N1448" i="1"/>
  <c r="N1855" i="1"/>
  <c r="N2265" i="1"/>
  <c r="N1503" i="1"/>
  <c r="N1857" i="1"/>
  <c r="N2149" i="1"/>
  <c r="N2347" i="1"/>
  <c r="N2071" i="1"/>
  <c r="N2040" i="1"/>
  <c r="N2629" i="1"/>
  <c r="N2101" i="1"/>
  <c r="N655" i="1"/>
  <c r="N2131" i="1"/>
  <c r="N1922" i="1"/>
  <c r="N1762" i="1"/>
  <c r="N33" i="1"/>
  <c r="N548" i="1"/>
  <c r="N886" i="1"/>
  <c r="N85" i="1"/>
  <c r="N279" i="1"/>
  <c r="N1110" i="1"/>
  <c r="N963" i="1"/>
  <c r="N2091" i="1"/>
  <c r="N1275" i="1"/>
  <c r="N335" i="1"/>
  <c r="N1284" i="1"/>
  <c r="N1599" i="1"/>
  <c r="N67" i="1"/>
  <c r="N2335" i="1"/>
  <c r="N1800" i="1"/>
  <c r="N2313" i="1"/>
  <c r="N2506" i="1"/>
  <c r="N2616" i="1"/>
  <c r="N2426" i="1"/>
  <c r="N347" i="1"/>
  <c r="N286" i="1"/>
  <c r="N214" i="1"/>
  <c r="N686" i="1"/>
  <c r="N87" i="1"/>
  <c r="N405" i="1"/>
  <c r="N641" i="1"/>
  <c r="N1439" i="1"/>
  <c r="N907" i="1"/>
  <c r="N705" i="1"/>
  <c r="N873" i="1"/>
  <c r="N942" i="1"/>
  <c r="N1293" i="1"/>
  <c r="N962" i="1"/>
  <c r="N1277" i="1"/>
  <c r="N277" i="1"/>
  <c r="N1533" i="1"/>
  <c r="N581" i="1"/>
  <c r="N1476" i="1"/>
  <c r="N1159" i="1"/>
  <c r="N560" i="1"/>
  <c r="N732" i="1"/>
  <c r="N1927" i="1"/>
  <c r="N846" i="1"/>
  <c r="N800" i="1"/>
  <c r="N1298" i="1"/>
  <c r="N1131" i="1"/>
  <c r="N1361" i="1"/>
  <c r="N1733" i="1"/>
  <c r="N1415" i="1"/>
  <c r="N333" i="1"/>
  <c r="N1858" i="1"/>
  <c r="N1636" i="1"/>
  <c r="N1976" i="1"/>
  <c r="N1604" i="1"/>
  <c r="N1881" i="1"/>
  <c r="N1932" i="1"/>
  <c r="N2249" i="1"/>
  <c r="N344" i="1"/>
  <c r="N1971" i="1"/>
  <c r="N1474" i="1"/>
  <c r="N1942" i="1"/>
  <c r="N2049" i="1"/>
  <c r="N1097" i="1"/>
  <c r="N1468" i="1"/>
  <c r="N1669" i="1"/>
  <c r="N2198" i="1"/>
  <c r="N1079" i="1"/>
  <c r="N1360" i="1"/>
  <c r="N746" i="1"/>
  <c r="N1938" i="1"/>
  <c r="N2227" i="1"/>
  <c r="N1842" i="1"/>
  <c r="N1753" i="1"/>
  <c r="N2144" i="1"/>
  <c r="N2070" i="1"/>
  <c r="N1598" i="1"/>
  <c r="N118" i="1"/>
  <c r="N2219" i="1"/>
  <c r="N364" i="1"/>
  <c r="N1834" i="1"/>
  <c r="N1685" i="1"/>
  <c r="N1339" i="1"/>
  <c r="N1020" i="1"/>
  <c r="N272" i="1"/>
  <c r="N1672" i="1"/>
  <c r="N1657" i="1"/>
  <c r="N2093" i="1"/>
  <c r="N1937" i="1"/>
  <c r="N2300" i="1"/>
  <c r="N2298" i="1"/>
  <c r="N2603" i="1"/>
  <c r="N2064" i="1"/>
  <c r="N1924" i="1"/>
  <c r="N2019" i="1"/>
  <c r="N2349" i="1"/>
  <c r="N1823" i="1"/>
  <c r="N2174" i="1"/>
  <c r="N1736" i="1"/>
  <c r="N2050" i="1"/>
  <c r="N2510" i="1"/>
  <c r="N1560" i="1"/>
  <c r="N2445" i="1"/>
  <c r="N407" i="1"/>
  <c r="N2593" i="1"/>
  <c r="N1750" i="1"/>
  <c r="N2397" i="1"/>
  <c r="N2304" i="1"/>
  <c r="N1995" i="1"/>
  <c r="N2296" i="1"/>
  <c r="N2575" i="1"/>
  <c r="N2361" i="1"/>
  <c r="N2000" i="1"/>
  <c r="N2231" i="1"/>
  <c r="N2287" i="1"/>
  <c r="N2376" i="1"/>
  <c r="N2461" i="1"/>
  <c r="N2138" i="1"/>
  <c r="N2595" i="1"/>
  <c r="N2523" i="1"/>
  <c r="N2524" i="1"/>
  <c r="N2391" i="1"/>
  <c r="N2611" i="1"/>
  <c r="N2637" i="1"/>
  <c r="N2425" i="1"/>
  <c r="N2475" i="1"/>
  <c r="N2519" i="1"/>
  <c r="N1931" i="1"/>
  <c r="N2310" i="1"/>
  <c r="N2087" i="1"/>
  <c r="N120" i="1"/>
  <c r="N2631" i="1"/>
  <c r="N2297" i="1"/>
  <c r="N745" i="1"/>
  <c r="N1483" i="1"/>
  <c r="N1313" i="1"/>
  <c r="N2734" i="1"/>
  <c r="N1708" i="1"/>
  <c r="N1671" i="1"/>
  <c r="N56" i="1"/>
  <c r="N298" i="1"/>
  <c r="N58" i="1"/>
  <c r="N136" i="1"/>
  <c r="N361" i="1"/>
  <c r="N612" i="1"/>
  <c r="N778" i="1"/>
  <c r="N271" i="1"/>
  <c r="N1314" i="1"/>
  <c r="N794" i="1"/>
  <c r="N938" i="1"/>
  <c r="N1276" i="1"/>
  <c r="N1286" i="1"/>
  <c r="N1856" i="1"/>
  <c r="N656" i="1"/>
  <c r="N1179" i="1"/>
  <c r="N1053" i="1"/>
  <c r="N2017" i="1"/>
  <c r="N1369" i="1"/>
  <c r="N1846" i="1"/>
  <c r="N1897" i="1"/>
  <c r="N1661" i="1"/>
  <c r="N1866" i="1"/>
  <c r="N1173" i="1"/>
  <c r="N2435" i="1"/>
  <c r="N2075" i="1"/>
  <c r="N2148" i="1"/>
  <c r="N2183" i="1"/>
  <c r="N1167" i="1"/>
  <c r="N2107" i="1"/>
  <c r="N1921" i="1"/>
  <c r="N2280" i="1"/>
  <c r="N2348" i="1"/>
  <c r="N2181" i="1"/>
  <c r="N1371" i="1"/>
  <c r="N2722" i="1"/>
  <c r="N2077" i="1"/>
  <c r="N2551" i="1"/>
  <c r="N2648" i="1"/>
  <c r="N2641" i="1"/>
  <c r="N2309" i="1"/>
  <c r="N2215" i="1"/>
  <c r="N2437" i="1"/>
  <c r="N1176" i="1"/>
  <c r="N2607" i="1"/>
  <c r="N2401" i="1"/>
  <c r="N2056" i="1"/>
  <c r="N1418" i="1"/>
  <c r="N2307" i="1"/>
  <c r="N2478" i="1"/>
  <c r="N2378" i="1"/>
  <c r="N2379" i="1"/>
  <c r="N2432" i="1"/>
  <c r="N2511" i="1"/>
  <c r="N2195" i="1"/>
  <c r="N2134" i="1"/>
  <c r="N1405" i="1"/>
  <c r="N977" i="1"/>
  <c r="N787" i="1"/>
  <c r="N2359" i="1"/>
  <c r="N2029" i="1"/>
  <c r="N161" i="1"/>
  <c r="N1473" i="1"/>
  <c r="N2529" i="1"/>
  <c r="N1964" i="1"/>
  <c r="N2693" i="1"/>
  <c r="N1945" i="1"/>
  <c r="N2024" i="1"/>
  <c r="N2590" i="1"/>
  <c r="N187" i="1"/>
  <c r="N389" i="1"/>
  <c r="N900" i="1"/>
  <c r="N247" i="1"/>
  <c r="N1735" i="1"/>
  <c r="N2502" i="1"/>
  <c r="N1544" i="1"/>
  <c r="N2532" i="1"/>
  <c r="N45" i="1"/>
  <c r="N780" i="1"/>
  <c r="N1334" i="1"/>
  <c r="N631" i="1"/>
  <c r="N1141" i="1"/>
  <c r="N1477" i="1"/>
  <c r="N1180" i="1"/>
  <c r="N681" i="1"/>
  <c r="N1149" i="1"/>
  <c r="N1962" i="1"/>
  <c r="N1888" i="1"/>
  <c r="N1025" i="1"/>
  <c r="N847" i="1"/>
  <c r="N1725" i="1"/>
  <c r="N1551" i="1"/>
  <c r="N965" i="1"/>
  <c r="N1150" i="1"/>
  <c r="N1315" i="1"/>
  <c r="N1815" i="1"/>
  <c r="N1450" i="1"/>
  <c r="N1841" i="1"/>
  <c r="N995" i="1"/>
  <c r="N1633" i="1"/>
  <c r="N1318" i="1"/>
  <c r="N1237" i="1"/>
  <c r="N1896" i="1"/>
  <c r="N2262" i="1"/>
  <c r="N1322" i="1"/>
  <c r="N1303" i="1"/>
  <c r="N1307" i="1"/>
  <c r="N1744" i="1"/>
  <c r="N2041" i="1"/>
  <c r="N1326" i="1"/>
  <c r="N1869" i="1"/>
  <c r="N1732" i="1"/>
  <c r="N415" i="1"/>
  <c r="N1812" i="1"/>
  <c r="N1674" i="1"/>
  <c r="N2258" i="1"/>
  <c r="N1915" i="1"/>
  <c r="N1426" i="1"/>
  <c r="N1943" i="1"/>
  <c r="N1700" i="1"/>
  <c r="N894" i="1"/>
  <c r="N2311" i="1"/>
  <c r="N2400" i="1"/>
  <c r="N824" i="1"/>
  <c r="N1577" i="1"/>
  <c r="N2628" i="1"/>
  <c r="N1497" i="1"/>
  <c r="N2683" i="1"/>
  <c r="N2604" i="1"/>
  <c r="N2429" i="1"/>
  <c r="N2600" i="1"/>
  <c r="N2554" i="1"/>
  <c r="N2205" i="1"/>
  <c r="N2171" i="1"/>
  <c r="N2586" i="1"/>
  <c r="N2341" i="1"/>
  <c r="N2583" i="1"/>
  <c r="N2273" i="1"/>
  <c r="N2423" i="1"/>
  <c r="N2552" i="1"/>
  <c r="N2408" i="1"/>
  <c r="N1003" i="1"/>
  <c r="N1880" i="1"/>
  <c r="N1838" i="1"/>
  <c r="N1779" i="1"/>
  <c r="N2518" i="1"/>
  <c r="N2533" i="1"/>
  <c r="N2005" i="1"/>
  <c r="N2543" i="1"/>
  <c r="N2501" i="1"/>
  <c r="N812" i="1"/>
  <c r="N2499" i="1"/>
  <c r="N2557" i="1"/>
  <c r="N1306" i="1"/>
  <c r="N2565" i="1"/>
  <c r="N1898" i="1"/>
  <c r="N1015" i="1"/>
  <c r="N2621" i="1"/>
  <c r="N106" i="1"/>
  <c r="N71" i="1"/>
  <c r="N147" i="1"/>
  <c r="N992" i="1"/>
  <c r="N1817" i="1"/>
  <c r="N2687" i="1"/>
  <c r="N1425" i="1"/>
  <c r="N2485" i="1"/>
  <c r="N2684" i="1"/>
  <c r="N1801" i="1"/>
  <c r="N2152" i="1"/>
  <c r="N72" i="1"/>
  <c r="N527" i="1"/>
  <c r="N524" i="1"/>
  <c r="N946" i="1"/>
  <c r="N1568" i="1"/>
  <c r="N1703" i="1"/>
  <c r="N2003" i="1"/>
  <c r="N1408" i="1"/>
  <c r="N2133" i="1"/>
  <c r="N909" i="1"/>
  <c r="N2320" i="1"/>
  <c r="N1624" i="1"/>
  <c r="N985" i="1"/>
  <c r="N81" i="1"/>
  <c r="N881" i="1"/>
  <c r="N403" i="1"/>
  <c r="N391" i="1"/>
  <c r="N149" i="1"/>
  <c r="N769" i="1"/>
  <c r="N607" i="1"/>
  <c r="N2089" i="1"/>
  <c r="N426" i="1"/>
  <c r="N2463" i="1"/>
  <c r="N956" i="1"/>
  <c r="N786" i="1"/>
  <c r="N502" i="1"/>
  <c r="N633" i="1"/>
  <c r="N508" i="1"/>
  <c r="N1258" i="1"/>
  <c r="N1457" i="1"/>
  <c r="N309" i="1"/>
  <c r="N1651" i="1"/>
  <c r="N872" i="1"/>
  <c r="N1049" i="1"/>
  <c r="N1225" i="1"/>
  <c r="N2464" i="1"/>
  <c r="N2212" i="1"/>
  <c r="N1321" i="1"/>
  <c r="N1247" i="1"/>
  <c r="N2277" i="1"/>
  <c r="N1770" i="1"/>
  <c r="N115" i="1"/>
  <c r="N387" i="1"/>
  <c r="N1392" i="1"/>
  <c r="N1903" i="1"/>
  <c r="N2702" i="1"/>
  <c r="N2186" i="1"/>
  <c r="N2164" i="1"/>
  <c r="N896" i="1"/>
  <c r="N1115" i="1"/>
  <c r="N983" i="1"/>
  <c r="N621" i="1"/>
  <c r="N2460" i="1"/>
  <c r="N231" i="1"/>
  <c r="N1347" i="1"/>
  <c r="N988" i="1"/>
  <c r="N1444" i="1"/>
  <c r="N2585" i="1"/>
  <c r="N2323" i="1"/>
  <c r="N2324" i="1"/>
  <c r="N1126" i="1"/>
  <c r="N2272" i="1"/>
  <c r="N153" i="1"/>
  <c r="N170" i="1"/>
  <c r="N1461" i="1"/>
  <c r="N1039" i="1"/>
  <c r="N1087" i="1"/>
  <c r="N355" i="1"/>
  <c r="N2221" i="1"/>
  <c r="N40" i="1"/>
  <c r="N1191" i="1"/>
  <c r="N411" i="1"/>
  <c r="N97" i="1"/>
  <c r="N270" i="1"/>
  <c r="N1254" i="1"/>
  <c r="N1410" i="1"/>
  <c r="N2343" i="1"/>
  <c r="N1826" i="1"/>
  <c r="N1583" i="1"/>
  <c r="N1756" i="1"/>
  <c r="N758" i="1"/>
  <c r="N845" i="1"/>
  <c r="N760" i="1"/>
  <c r="N1566" i="1"/>
  <c r="N1580" i="1"/>
  <c r="N2455" i="1"/>
  <c r="N908" i="1"/>
  <c r="N1350" i="1"/>
  <c r="N2048" i="1"/>
  <c r="N2669" i="1"/>
  <c r="N1923" i="1"/>
  <c r="N2096" i="1"/>
  <c r="N2294" i="1"/>
  <c r="N194" i="1"/>
  <c r="N206" i="1"/>
  <c r="N1340" i="1"/>
  <c r="N1878" i="1"/>
  <c r="N2465" i="1"/>
  <c r="N2279" i="1"/>
  <c r="N2731" i="1"/>
  <c r="N2269" i="1"/>
  <c r="N2512" i="1"/>
  <c r="N911" i="1"/>
  <c r="N863" i="1"/>
  <c r="N1367" i="1"/>
  <c r="N2732" i="1"/>
  <c r="N2493" i="1"/>
  <c r="N2632" i="1"/>
  <c r="N2193" i="1"/>
  <c r="N2459" i="1"/>
  <c r="N2615" i="1"/>
  <c r="N725" i="1"/>
  <c r="N2619" i="1"/>
  <c r="N1791" i="1"/>
  <c r="N1737" i="1"/>
  <c r="N1534" i="1"/>
  <c r="N378" i="1"/>
  <c r="N1721" i="1"/>
  <c r="N1696" i="1"/>
  <c r="N837" i="1"/>
  <c r="N592" i="1"/>
  <c r="N1236" i="1"/>
  <c r="N1538" i="1"/>
  <c r="N1540" i="1"/>
  <c r="N1541" i="1"/>
  <c r="N1539" i="1"/>
  <c r="N1543" i="1"/>
  <c r="N152" i="1"/>
  <c r="N197" i="1"/>
  <c r="N1677" i="1"/>
  <c r="N936" i="1"/>
  <c r="N1542" i="1"/>
  <c r="N1967" i="1"/>
  <c r="N1001" i="1"/>
  <c r="N159" i="1"/>
  <c r="N2284" i="1"/>
  <c r="N49" i="1"/>
  <c r="N917" i="1"/>
  <c r="N1456" i="1"/>
  <c r="N2058" i="1"/>
  <c r="N2207" i="1"/>
  <c r="N884" i="1"/>
  <c r="N1726" i="1"/>
  <c r="N2059" i="1"/>
  <c r="N2594" i="1"/>
  <c r="N110" i="1"/>
  <c r="N150" i="1"/>
  <c r="N793" i="1"/>
  <c r="N1401" i="1"/>
  <c r="N947" i="1"/>
  <c r="N816" i="1"/>
  <c r="N1588" i="1"/>
  <c r="N1562" i="1"/>
  <c r="N1557" i="1"/>
  <c r="N1199" i="1"/>
  <c r="N1712" i="1"/>
  <c r="N1947" i="1"/>
  <c r="N2721" i="1"/>
  <c r="N2263" i="1"/>
  <c r="N2384" i="1"/>
  <c r="N1635" i="1"/>
  <c r="N2063" i="1"/>
  <c r="N2654" i="1"/>
  <c r="N999" i="1"/>
  <c r="N1853" i="1"/>
  <c r="N3" i="1"/>
  <c r="N1282" i="1"/>
  <c r="N1868" i="1"/>
  <c r="N2500" i="1"/>
  <c r="N2528" i="1"/>
  <c r="N2602" i="1"/>
  <c r="N2230" i="1"/>
  <c r="N180" i="1"/>
  <c r="N2176" i="1"/>
  <c r="N1627" i="1"/>
  <c r="N2225" i="1"/>
  <c r="N564" i="1"/>
  <c r="N545" i="1"/>
  <c r="N2060" i="1"/>
  <c r="N2248" i="1"/>
  <c r="N2496" i="1"/>
  <c r="N1343" i="1"/>
  <c r="N269" i="1"/>
  <c r="N1430" i="1"/>
  <c r="N1198" i="1"/>
  <c r="N2276" i="1"/>
  <c r="N2380" i="1"/>
  <c r="N2449" i="1"/>
  <c r="N1854" i="1"/>
  <c r="N2696" i="1"/>
  <c r="N121" i="1"/>
  <c r="N2606" i="1"/>
  <c r="N2360" i="1"/>
  <c r="N2645" i="1"/>
  <c r="N1404" i="1"/>
  <c r="N2507" i="1"/>
  <c r="N2710" i="1"/>
  <c r="N1302" i="1"/>
  <c r="N716" i="1"/>
  <c r="N740" i="1"/>
  <c r="N2608" i="1"/>
  <c r="N802" i="1"/>
  <c r="N1614" i="1"/>
  <c r="N2386" i="1"/>
  <c r="N2132" i="1"/>
  <c r="N177" i="1"/>
  <c r="N165" i="1"/>
  <c r="N299" i="1"/>
  <c r="N525" i="1"/>
  <c r="N1051" i="1"/>
  <c r="N467" i="1"/>
  <c r="N2568" i="1"/>
  <c r="N39" i="1"/>
  <c r="N169" i="1"/>
  <c r="N498" i="1"/>
  <c r="N259" i="1"/>
  <c r="N708" i="1"/>
  <c r="N737" i="1"/>
  <c r="N1378" i="1"/>
  <c r="N1618" i="1"/>
  <c r="N714" i="1"/>
  <c r="N2571" i="1"/>
  <c r="N28" i="1"/>
  <c r="N315" i="1"/>
  <c r="N379" i="1"/>
  <c r="N414" i="1"/>
  <c r="N479" i="1"/>
  <c r="N224" i="1"/>
  <c r="N292" i="1"/>
  <c r="N340" i="1"/>
  <c r="N353" i="1"/>
  <c r="N582" i="1"/>
  <c r="N2678" i="1"/>
  <c r="N934" i="1"/>
  <c r="N1096" i="1"/>
  <c r="N1328" i="1"/>
  <c r="N1229" i="1"/>
  <c r="N1384" i="1"/>
  <c r="N1986" i="1"/>
  <c r="N1715" i="1"/>
  <c r="N1589" i="1"/>
  <c r="N1359" i="1"/>
  <c r="N2014" i="1"/>
  <c r="N865" i="1"/>
  <c r="N1421" i="1"/>
  <c r="N1478" i="1"/>
  <c r="N2267" i="1"/>
  <c r="N2031" i="1"/>
  <c r="N2417" i="1"/>
  <c r="N461" i="1"/>
  <c r="N689" i="1"/>
  <c r="N450" i="1"/>
  <c r="N713" i="1"/>
  <c r="N2038" i="1"/>
  <c r="N1605" i="1"/>
  <c r="N1663" i="1"/>
  <c r="N1227" i="1"/>
  <c r="N1351" i="1"/>
  <c r="N1501" i="1"/>
  <c r="N1625" i="1"/>
  <c r="N1647" i="1"/>
  <c r="N2321" i="1"/>
  <c r="N2008" i="1"/>
  <c r="N1062" i="1"/>
  <c r="N2365" i="1"/>
  <c r="N1324" i="1"/>
  <c r="N2290" i="1"/>
  <c r="N649" i="1"/>
  <c r="N69" i="1"/>
  <c r="N1349" i="1"/>
  <c r="N260" i="1"/>
  <c r="N915" i="1"/>
  <c r="N704" i="1"/>
  <c r="N1162" i="1"/>
  <c r="N1979" i="1"/>
  <c r="N2090" i="1"/>
  <c r="N960" i="1"/>
  <c r="N1215" i="1"/>
  <c r="N665" i="1"/>
  <c r="N1475" i="1"/>
  <c r="N2179" i="1"/>
  <c r="N2570" i="1"/>
  <c r="N2550" i="1"/>
  <c r="N2574" i="1"/>
  <c r="N2513" i="1"/>
  <c r="N2156" i="1"/>
  <c r="N1281" i="1"/>
  <c r="N1890" i="1"/>
  <c r="N2635" i="1"/>
  <c r="N878" i="1"/>
  <c r="N2636" i="1"/>
  <c r="N2558" i="1"/>
  <c r="N571" i="1"/>
  <c r="N796" i="1"/>
  <c r="N805" i="1"/>
  <c r="N1028" i="1"/>
  <c r="N2166" i="1"/>
  <c r="N2211" i="1"/>
  <c r="N2202" i="1"/>
  <c r="N2487" i="1"/>
  <c r="N2559" i="1"/>
  <c r="N9" i="1"/>
  <c r="N723" i="1"/>
  <c r="N1572" i="1"/>
  <c r="N929" i="1"/>
  <c r="N1713" i="1"/>
  <c r="N1813" i="1"/>
  <c r="N2589" i="1"/>
  <c r="N1819" i="1"/>
  <c r="N2522" i="1"/>
  <c r="N1213" i="1"/>
  <c r="N516" i="1"/>
  <c r="N2713" i="1"/>
  <c r="N2356" i="1"/>
  <c r="N2228" i="1"/>
  <c r="N1270" i="1"/>
  <c r="N664" i="1"/>
  <c r="N2104" i="1"/>
  <c r="N1861" i="1"/>
  <c r="N1694" i="1"/>
  <c r="N1676" i="1"/>
  <c r="N200" i="1"/>
  <c r="N2588" i="1"/>
  <c r="N2012" i="1"/>
  <c r="N718" i="1"/>
  <c r="N924" i="1"/>
  <c r="N1196" i="1"/>
  <c r="N2082" i="1"/>
  <c r="N1773" i="1"/>
  <c r="N1260" i="1"/>
  <c r="N2456" i="1"/>
  <c r="N2398" i="1"/>
  <c r="N1662" i="1"/>
  <c r="N2498" i="1"/>
  <c r="N2520" i="1"/>
  <c r="N2175" i="1"/>
  <c r="N1192" i="1"/>
  <c r="N1959" i="1"/>
  <c r="N2345" i="1"/>
  <c r="N1793" i="1"/>
  <c r="N1824" i="1"/>
  <c r="N176" i="1"/>
  <c r="N1440" i="1"/>
  <c r="N2468" i="1"/>
  <c r="N410" i="1"/>
  <c r="N803" i="1"/>
  <c r="N841" i="1"/>
  <c r="N330" i="1"/>
  <c r="N1419" i="1"/>
  <c r="N380" i="1"/>
  <c r="N1257" i="1"/>
  <c r="N1607" i="1"/>
  <c r="N1590" i="1"/>
  <c r="N2646" i="1"/>
  <c r="N123" i="1"/>
  <c r="N1536" i="1"/>
  <c r="N2526" i="1"/>
  <c r="N2316" i="1"/>
  <c r="N401" i="1"/>
  <c r="N814" i="1"/>
  <c r="N1388" i="1"/>
  <c r="N2539" i="1"/>
  <c r="N1113" i="1"/>
  <c r="N1512" i="1"/>
  <c r="N2018" i="1"/>
  <c r="N2369" i="1"/>
  <c r="N497" i="1"/>
  <c r="N964" i="1"/>
  <c r="N1067" i="1"/>
  <c r="N2659" i="1"/>
  <c r="N1128" i="1"/>
  <c r="N1044" i="1"/>
  <c r="N205" i="1"/>
  <c r="N1766" i="1"/>
  <c r="N1202" i="1"/>
  <c r="N2068" i="1"/>
  <c r="N2553" i="1"/>
  <c r="N253" i="1"/>
  <c r="N151" i="1"/>
  <c r="N217" i="1"/>
  <c r="N830" i="1"/>
  <c r="N186" i="1"/>
  <c r="N635" i="1"/>
  <c r="N763" i="1"/>
  <c r="N1391" i="1"/>
  <c r="N826" i="1"/>
  <c r="N267" i="1"/>
  <c r="N294" i="1"/>
  <c r="N549" i="1"/>
  <c r="N695" i="1"/>
  <c r="N801" i="1"/>
  <c r="N1467" i="1"/>
  <c r="N2562" i="1"/>
  <c r="N1002" i="1"/>
  <c r="N1547" i="1"/>
  <c r="N1471" i="1"/>
  <c r="N1083" i="1"/>
  <c r="N1206" i="1"/>
  <c r="N519" i="1"/>
  <c r="N77" i="1"/>
  <c r="N1874" i="1"/>
  <c r="N1330" i="1"/>
  <c r="N1197" i="1"/>
  <c r="N1887" i="1"/>
  <c r="N1983" i="1"/>
  <c r="N1739" i="1"/>
  <c r="N2579" i="1"/>
  <c r="N2676" i="1"/>
  <c r="N2730" i="1"/>
  <c r="N2118" i="1"/>
  <c r="N2189" i="1"/>
  <c r="N2420" i="1"/>
  <c r="N283" i="1"/>
  <c r="N1578" i="1"/>
  <c r="N2535" i="1"/>
  <c r="N696" i="1"/>
  <c r="N1153" i="1"/>
  <c r="N690" i="1"/>
  <c r="N1259" i="1"/>
  <c r="N2319" i="1"/>
  <c r="N1407" i="1"/>
  <c r="N210" i="1"/>
  <c r="N444" i="1"/>
  <c r="N1278" i="1"/>
  <c r="N798" i="1"/>
  <c r="N676" i="1"/>
  <c r="N779" i="1"/>
  <c r="N1374" i="1"/>
  <c r="N1142" i="1"/>
  <c r="N1482" i="1"/>
  <c r="N1521" i="1"/>
  <c r="N1165" i="1"/>
  <c r="N2339" i="1"/>
  <c r="N245" i="1"/>
  <c r="N1411" i="1"/>
  <c r="N2698" i="1"/>
  <c r="N2099" i="1"/>
  <c r="N1563" i="1"/>
  <c r="N2340" i="1"/>
  <c r="N2578" i="1"/>
  <c r="N12" i="1"/>
  <c r="N972" i="1"/>
  <c r="N140" i="1"/>
  <c r="N2655" i="1"/>
  <c r="N1529" i="1"/>
  <c r="N1748" i="1"/>
  <c r="N2259" i="1"/>
  <c r="N599" i="1"/>
  <c r="N472" i="1"/>
  <c r="N861" i="1"/>
  <c r="N727" i="1"/>
  <c r="N2647" i="1"/>
  <c r="N1170" i="1"/>
  <c r="N175" i="1"/>
  <c r="N1116" i="1"/>
  <c r="N1117" i="1"/>
  <c r="N1438" i="1"/>
  <c r="N666" i="1"/>
  <c r="N509" i="1"/>
  <c r="N674" i="1"/>
  <c r="N706" i="1"/>
  <c r="N855" i="1"/>
  <c r="N980" i="1"/>
  <c r="N1488" i="1"/>
  <c r="N1844" i="1"/>
  <c r="N650" i="1"/>
  <c r="N1619" i="1"/>
  <c r="N748" i="1"/>
  <c r="N578" i="1"/>
  <c r="N1730" i="1"/>
  <c r="N1118" i="1"/>
  <c r="N2653" i="1"/>
  <c r="N2431" i="1"/>
  <c r="N76" i="1"/>
  <c r="N396" i="1"/>
  <c r="N743" i="1"/>
  <c r="N647" i="1"/>
  <c r="N511" i="1"/>
  <c r="N950" i="1"/>
  <c r="N1105" i="1"/>
  <c r="N1719" i="1"/>
  <c r="N1158" i="1"/>
  <c r="N1574" i="1"/>
  <c r="N1195" i="1"/>
  <c r="N95" i="1"/>
  <c r="N382" i="1"/>
  <c r="N1612" i="1"/>
  <c r="N434" i="1"/>
  <c r="N304" i="1"/>
  <c r="N390" i="1"/>
  <c r="N680" i="1"/>
  <c r="N227" i="1"/>
  <c r="N558" i="1"/>
  <c r="N314" i="1"/>
  <c r="N953" i="1"/>
  <c r="N1648" i="1"/>
  <c r="N167" i="1"/>
  <c r="N1558" i="1"/>
  <c r="N225" i="1"/>
  <c r="N702" i="1"/>
  <c r="N1310" i="1"/>
  <c r="N1596" i="1"/>
  <c r="N1919" i="1"/>
  <c r="N1256" i="1"/>
  <c r="N327" i="1"/>
  <c r="N1873" i="1"/>
  <c r="N1764" i="1"/>
  <c r="N21" i="1"/>
  <c r="N381" i="1"/>
  <c r="N394" i="1"/>
  <c r="N660" i="1"/>
  <c r="N764" i="1"/>
  <c r="N1107" i="1"/>
  <c r="N913" i="1"/>
  <c r="N993" i="1"/>
  <c r="N111" i="1"/>
  <c r="N567" i="1"/>
  <c r="N183" i="1"/>
  <c r="N1953" i="1"/>
  <c r="N2679" i="1"/>
  <c r="N1716" i="1"/>
  <c r="N531" i="1"/>
  <c r="N1136" i="1"/>
  <c r="N1148" i="1"/>
  <c r="N898" i="1"/>
  <c r="N2160" i="1"/>
  <c r="N1602" i="1"/>
  <c r="N699" i="1"/>
  <c r="N1398" i="1"/>
  <c r="N2004" i="1"/>
  <c r="N2373" i="1"/>
  <c r="N2494" i="1"/>
  <c r="N2357" i="1"/>
  <c r="N1203" i="1"/>
  <c r="N1864" i="1"/>
  <c r="N2454" i="1"/>
  <c r="N2220" i="1"/>
  <c r="N1774" i="1"/>
  <c r="N1675" i="1"/>
  <c r="N883" i="1"/>
  <c r="N697" i="1"/>
  <c r="N417" i="1"/>
  <c r="N1443" i="1"/>
  <c r="N2027" i="1"/>
  <c r="N2032" i="1"/>
  <c r="N2625" i="1"/>
  <c r="N2592" i="1"/>
  <c r="N92" i="1"/>
  <c r="N1870" i="1"/>
  <c r="N2256" i="1"/>
  <c r="N1941" i="1"/>
  <c r="N2427" i="1"/>
  <c r="N1867" i="1"/>
  <c r="N639" i="1"/>
  <c r="N1634" i="1"/>
  <c r="N490" i="1"/>
  <c r="N2342" i="1"/>
  <c r="N576" i="1"/>
  <c r="N2292" i="1"/>
  <c r="N261" i="1"/>
  <c r="N2209" i="1"/>
  <c r="N289" i="1"/>
  <c r="N2255" i="1"/>
  <c r="N219" i="1"/>
  <c r="N1226" i="1"/>
  <c r="N1489" i="1"/>
  <c r="N1507" i="1"/>
  <c r="N369" i="1"/>
  <c r="N478" i="1"/>
  <c r="N1884" i="1"/>
  <c r="N2470" i="1"/>
  <c r="N1253" i="1"/>
  <c r="N1335" i="1"/>
  <c r="N1063" i="1"/>
  <c r="N958" i="1"/>
  <c r="N1129" i="1"/>
  <c r="N2596" i="1"/>
  <c r="N1154" i="1"/>
  <c r="N2670" i="1"/>
  <c r="N526" i="1"/>
  <c r="N2405" i="1"/>
  <c r="N1481" i="1"/>
  <c r="N74" i="1"/>
  <c r="N1008" i="1"/>
  <c r="N1160" i="1"/>
  <c r="N2079" i="1"/>
  <c r="N1034" i="1"/>
  <c r="N2327" i="1"/>
  <c r="N1999" i="1"/>
  <c r="N1711" i="1"/>
  <c r="N2422" i="1"/>
  <c r="N291" i="1"/>
  <c r="N583" i="1"/>
  <c r="N360" i="1"/>
  <c r="N1828" i="1"/>
  <c r="N1569" i="1"/>
  <c r="N1327" i="1"/>
  <c r="N1030" i="1"/>
  <c r="N1091" i="1"/>
  <c r="N831" i="1"/>
  <c r="N356" i="1"/>
  <c r="N615" i="1"/>
  <c r="N1611" i="1"/>
  <c r="N870" i="1"/>
  <c r="N1024" i="1"/>
  <c r="N1511" i="1"/>
  <c r="N735" i="1"/>
  <c r="N1549" i="1"/>
  <c r="N57" i="1"/>
  <c r="N954" i="1"/>
  <c r="N79" i="1"/>
  <c r="N132" i="1"/>
  <c r="N768" i="1"/>
  <c r="N1479" i="1"/>
  <c r="N2649" i="1"/>
  <c r="N1548" i="1"/>
  <c r="N2139" i="1"/>
  <c r="N2178" i="1"/>
  <c r="N1211" i="1"/>
  <c r="N1280" i="1"/>
  <c r="N1784" i="1"/>
  <c r="N2088" i="1"/>
  <c r="N236" i="1"/>
  <c r="N2073" i="1"/>
  <c r="N1375" i="1"/>
  <c r="N241" i="1"/>
  <c r="N2504" i="1"/>
  <c r="N920" i="1"/>
  <c r="N443" i="1"/>
  <c r="N659" i="1"/>
  <c r="N916" i="1"/>
  <c r="N867" i="1"/>
  <c r="N1709" i="1"/>
  <c r="N2282" i="1"/>
  <c r="N1383" i="1"/>
  <c r="N2147" i="1"/>
  <c r="N2677" i="1"/>
  <c r="N2472" i="1"/>
  <c r="N2577" i="1"/>
  <c r="N565" i="1"/>
  <c r="N1447" i="1"/>
  <c r="N1093" i="1"/>
  <c r="N1724" i="1"/>
  <c r="N2250" i="1"/>
  <c r="N604" i="1"/>
  <c r="N1899" i="1"/>
  <c r="N218" i="1"/>
  <c r="N101" i="1"/>
  <c r="N284" i="1"/>
  <c r="N116" i="1"/>
  <c r="N517" i="1"/>
  <c r="N141" i="1"/>
  <c r="N91" i="1"/>
  <c r="N222" i="1"/>
  <c r="N134" i="1"/>
  <c r="N2098" i="1"/>
  <c r="N2286" i="1"/>
  <c r="N2322" i="1"/>
  <c r="N2549" i="1"/>
  <c r="N1615" i="1"/>
  <c r="N192" i="1"/>
  <c r="N1997" i="1"/>
  <c r="N13" i="1"/>
  <c r="N556" i="1"/>
  <c r="N432" i="1"/>
  <c r="N949" i="1"/>
  <c r="N862" i="1"/>
  <c r="N1754" i="1"/>
  <c r="N809" i="1"/>
  <c r="N1145" i="1"/>
  <c r="N1193" i="1"/>
  <c r="N1274" i="1"/>
  <c r="N791" i="1"/>
  <c r="N773" i="1"/>
  <c r="N1235" i="1"/>
  <c r="N1009" i="1"/>
  <c r="N1250" i="1"/>
  <c r="N634" i="1"/>
  <c r="N1652" i="1"/>
  <c r="N2123" i="1"/>
  <c r="N2582" i="1"/>
  <c r="N756" i="1"/>
  <c r="N921" i="1"/>
  <c r="N1386" i="1"/>
  <c r="N1830" i="1"/>
  <c r="N1006" i="1"/>
  <c r="N1164" i="1"/>
  <c r="N2095" i="1"/>
  <c r="N334" i="1"/>
  <c r="N266" i="1"/>
  <c r="N155" i="1"/>
  <c r="N610" i="1"/>
  <c r="N1172" i="1"/>
  <c r="N1395" i="1"/>
  <c r="N1436" i="1"/>
  <c r="N1323" i="1"/>
  <c r="N2701" i="1"/>
  <c r="N1981" i="1"/>
  <c r="N691" i="1"/>
  <c r="N2692" i="1"/>
  <c r="N10" i="1"/>
  <c r="N492" i="1"/>
  <c r="N522" i="1"/>
  <c r="N216" i="1"/>
  <c r="N719" i="1"/>
  <c r="N1086" i="1"/>
  <c r="N1396" i="1"/>
  <c r="N2136" i="1"/>
  <c r="N1579" i="1"/>
  <c r="N1738" i="1"/>
  <c r="N1992" i="1"/>
  <c r="N2028" i="1"/>
  <c r="N1984" i="1"/>
  <c r="N1968" i="1"/>
  <c r="N2681" i="1"/>
  <c r="N1747" i="1"/>
  <c r="N1058" i="1"/>
  <c r="N1757" i="1"/>
  <c r="N1795" i="1"/>
  <c r="N1232" i="1"/>
  <c r="N1518" i="1"/>
  <c r="N1103" i="1"/>
  <c r="N1695" i="1"/>
  <c r="N2521" i="1"/>
  <c r="N2001" i="1"/>
  <c r="N2015" i="1"/>
  <c r="N1769" i="1"/>
  <c r="N211" i="1"/>
  <c r="N11" i="1"/>
  <c r="N2658" i="1"/>
  <c r="N2705" i="1"/>
  <c r="N876" i="1"/>
  <c r="N1065" i="1"/>
  <c r="N2293" i="1"/>
  <c r="N1480" i="1"/>
  <c r="N2712" i="1"/>
  <c r="N2069" i="1"/>
  <c r="N661" i="1"/>
  <c r="N1785" i="1"/>
  <c r="N212" i="1"/>
  <c r="N2691" i="1"/>
  <c r="N30" i="1"/>
  <c r="N413" i="1"/>
  <c r="N280" i="1"/>
  <c r="N811" i="1"/>
  <c r="N603" i="1"/>
  <c r="N486" i="1"/>
  <c r="N542" i="1"/>
  <c r="N1912" i="1"/>
  <c r="N1429" i="1"/>
  <c r="N2081" i="1"/>
  <c r="N501" i="1"/>
  <c r="N687" i="1"/>
  <c r="N1220" i="1"/>
  <c r="N1352" i="1"/>
  <c r="N1168" i="1"/>
  <c r="N1385" i="1"/>
  <c r="N537" i="1"/>
  <c r="N1961" i="1"/>
  <c r="N1760" i="1"/>
  <c r="N2242" i="1"/>
  <c r="N875" i="1"/>
  <c r="N1132" i="1"/>
  <c r="N1525" i="1"/>
  <c r="N1556" i="1"/>
  <c r="N1451" i="1"/>
  <c r="N1777" i="1"/>
  <c r="N2639" i="1"/>
  <c r="N657" i="1"/>
  <c r="N397" i="1"/>
  <c r="N747" i="1"/>
  <c r="N1007" i="1"/>
  <c r="N1332" i="1"/>
  <c r="N709" i="1"/>
  <c r="N857" i="1"/>
  <c r="N1069" i="1"/>
  <c r="N1493" i="1"/>
  <c r="N1255" i="1"/>
  <c r="N1803" i="1"/>
  <c r="N2112" i="1"/>
  <c r="N2013" i="1"/>
  <c r="N2155" i="1"/>
  <c r="N1453" i="1"/>
  <c r="N2329" i="1"/>
  <c r="N2264" i="1"/>
  <c r="N2233" i="1"/>
  <c r="N2247" i="1"/>
  <c r="N2484" i="1"/>
  <c r="N2412" i="1"/>
  <c r="N55" i="1"/>
  <c r="N1535" i="1"/>
  <c r="N1273" i="1"/>
  <c r="N1412" i="1"/>
  <c r="N1876" i="1"/>
  <c r="N2130" i="1"/>
  <c r="N1916" i="1"/>
  <c r="N209" i="1"/>
  <c r="N810" i="1"/>
  <c r="N376" i="1"/>
  <c r="N1523" i="1"/>
  <c r="N1038" i="1"/>
  <c r="N1221" i="1"/>
  <c r="N1155" i="1"/>
  <c r="N2196" i="1"/>
  <c r="N1487" i="1"/>
  <c r="N1799" i="1"/>
  <c r="N2614" i="1"/>
  <c r="N193" i="1"/>
  <c r="N221" i="1"/>
  <c r="N613" i="1"/>
  <c r="N515" i="1"/>
  <c r="N230" i="1"/>
  <c r="N1902" i="1"/>
  <c r="N2441" i="1"/>
  <c r="N130" i="1"/>
  <c r="N35" i="1"/>
  <c r="N220" i="1"/>
  <c r="N112" i="1"/>
  <c r="N507" i="1"/>
  <c r="N310" i="1"/>
  <c r="N692" i="1"/>
  <c r="N818" i="1"/>
  <c r="N955" i="1"/>
  <c r="N729" i="1"/>
  <c r="N1316" i="1"/>
  <c r="N2656" i="1"/>
  <c r="N538" i="1"/>
  <c r="N1729" i="1"/>
  <c r="N138" i="1"/>
  <c r="N670" i="1"/>
  <c r="N694" i="1"/>
  <c r="N41" i="1"/>
  <c r="N2680" i="1"/>
  <c r="N2573" i="1"/>
  <c r="N460" i="1"/>
  <c r="N2581" i="1"/>
  <c r="N2299" i="1"/>
  <c r="N164" i="1"/>
  <c r="N669" i="1"/>
  <c r="N728" i="1"/>
  <c r="N282" i="1"/>
  <c r="N734" i="1"/>
  <c r="N882" i="1"/>
  <c r="N399" i="1"/>
  <c r="N738" i="1"/>
  <c r="N1454" i="1"/>
  <c r="N1796" i="1"/>
  <c r="N68" i="1"/>
  <c r="N552" i="1"/>
  <c r="N1022" i="1"/>
  <c r="N605" i="1"/>
  <c r="N808" i="1"/>
  <c r="N1299" i="1"/>
  <c r="N60" i="1"/>
  <c r="N2366" i="1"/>
  <c r="N2125" i="1"/>
  <c r="N1639" i="1"/>
  <c r="N2643" i="1"/>
  <c r="N2333" i="1"/>
  <c r="N2509" i="1"/>
  <c r="N721" i="1"/>
  <c r="N839" i="1"/>
  <c r="N750" i="1"/>
  <c r="N1251" i="1"/>
  <c r="N1046" i="1"/>
  <c r="N1248" i="1"/>
  <c r="N785" i="1"/>
  <c r="N711" i="1"/>
  <c r="N1194" i="1"/>
  <c r="N1365" i="1"/>
  <c r="N1246" i="1"/>
  <c r="N1139" i="1"/>
  <c r="N2315" i="1"/>
  <c r="N2497" i="1"/>
  <c r="N409" i="1"/>
  <c r="N733" i="1"/>
  <c r="N1496" i="1"/>
  <c r="N2072" i="1"/>
  <c r="N1242" i="1"/>
  <c r="N287" i="1"/>
  <c r="N1070" i="1"/>
  <c r="N274" i="1"/>
  <c r="N1682" i="1"/>
  <c r="N693" i="1"/>
  <c r="N940" i="1"/>
  <c r="N1075" i="1"/>
  <c r="N331" i="1"/>
  <c r="N1413" i="1"/>
  <c r="N1130" i="1"/>
  <c r="N923" i="1"/>
  <c r="N2" i="1"/>
  <c r="N931" i="1"/>
  <c r="N1166" i="1"/>
  <c r="N1424" i="1"/>
  <c r="N229" i="1"/>
  <c r="N2234" i="1"/>
  <c r="N320" i="1"/>
  <c r="N640" i="1"/>
  <c r="N2633" i="1"/>
  <c r="N191" i="1"/>
  <c r="N455" i="1"/>
  <c r="N677" i="1"/>
  <c r="N435" i="1"/>
  <c r="N459" i="1"/>
  <c r="N935" i="1"/>
  <c r="N1074" i="1"/>
  <c r="N1595" i="1"/>
  <c r="N1041" i="1"/>
  <c r="N528" i="1"/>
  <c r="N619" i="1"/>
  <c r="N1655" i="1"/>
  <c r="N1972" i="1"/>
  <c r="N1893" i="1"/>
  <c r="N1731" i="1"/>
  <c r="N1530" i="1"/>
  <c r="N2666" i="1"/>
  <c r="N1804" i="1"/>
  <c r="N2301" i="1"/>
  <c r="N2515" i="1"/>
  <c r="N162" i="1"/>
  <c r="N233" i="1"/>
  <c r="N208" i="1"/>
  <c r="N1465" i="1"/>
  <c r="N574" i="1"/>
  <c r="N254" i="1"/>
  <c r="N632" i="1"/>
  <c r="N184" i="1"/>
  <c r="N648" i="1"/>
  <c r="N819" i="1"/>
  <c r="N1490" i="1"/>
  <c r="N1119" i="1"/>
  <c r="N1782" i="1"/>
  <c r="N1632" i="1"/>
  <c r="N250" i="1"/>
  <c r="N195" i="1"/>
  <c r="N1377" i="1"/>
  <c r="N1710" i="1"/>
  <c r="N1308" i="1"/>
  <c r="N1455" i="1"/>
  <c r="N1570" i="1"/>
  <c r="N1771" i="1"/>
  <c r="N1264" i="1"/>
  <c r="N1722" i="1"/>
  <c r="N1768" i="1"/>
  <c r="N1681" i="1"/>
  <c r="N1871" i="1"/>
  <c r="N1780" i="1"/>
  <c r="N1658" i="1"/>
  <c r="N495" i="1"/>
  <c r="N1591" i="1"/>
  <c r="N262" i="1"/>
  <c r="N102" i="1"/>
  <c r="N447" i="1"/>
  <c r="N160" i="1"/>
  <c r="N480" i="1"/>
  <c r="N887" i="1"/>
  <c r="N1886" i="1"/>
  <c r="N2700" i="1"/>
  <c r="N26" i="1"/>
  <c r="N142" i="1"/>
  <c r="N337" i="1"/>
  <c r="N1788" i="1"/>
  <c r="N1492" i="1"/>
  <c r="N726" i="1"/>
  <c r="N1666" i="1"/>
  <c r="N594" i="1"/>
  <c r="N1807" i="1"/>
  <c r="N1930" i="1"/>
  <c r="N1609" i="1"/>
  <c r="N1428" i="1"/>
  <c r="N1821" i="1"/>
  <c r="N119" i="1"/>
  <c r="N469" i="1"/>
  <c r="N1434" i="1"/>
  <c r="N1892" i="1"/>
  <c r="N1654" i="1"/>
  <c r="N1891" i="1"/>
  <c r="N313" i="1"/>
  <c r="N890" i="1"/>
  <c r="N1133" i="1"/>
  <c r="N1090" i="1"/>
  <c r="N1592" i="1"/>
  <c r="N1642" i="1"/>
  <c r="N2657" i="1"/>
  <c r="N2239" i="1"/>
  <c r="N1706" i="1"/>
  <c r="N307" i="1"/>
  <c r="N375" i="1"/>
  <c r="N168" i="1"/>
  <c r="N412" i="1"/>
  <c r="N182" i="1"/>
  <c r="N628" i="1"/>
  <c r="N436" i="1"/>
  <c r="N496" i="1"/>
  <c r="N416" i="1"/>
  <c r="N601" i="1"/>
  <c r="N351" i="1"/>
  <c r="N251" i="1"/>
  <c r="N1033" i="1"/>
  <c r="N1037" i="1"/>
  <c r="N2630" i="1"/>
  <c r="N1905" i="1"/>
  <c r="N1690" i="1"/>
  <c r="N910" i="1"/>
  <c r="N108" i="1"/>
  <c r="N185" i="1"/>
  <c r="N232" i="1"/>
  <c r="N945" i="1"/>
  <c r="N145" i="1"/>
  <c r="N1171" i="1"/>
  <c r="N1811" i="1"/>
  <c r="N2569" i="1"/>
  <c r="N2447" i="1"/>
  <c r="N943" i="1"/>
  <c r="N1357" i="1"/>
  <c r="N905" i="1"/>
  <c r="N473" i="1"/>
  <c r="N782" i="1"/>
  <c r="N672" i="1"/>
  <c r="N1064" i="1"/>
  <c r="N373" i="1"/>
  <c r="N1262" i="1"/>
  <c r="N2016" i="1"/>
  <c r="N1000" i="1"/>
  <c r="N1526" i="1"/>
  <c r="N925" i="1"/>
  <c r="N1532" i="1"/>
  <c r="N852" i="1"/>
  <c r="N1573" i="1"/>
  <c r="N1643" i="1"/>
  <c r="N651" i="1"/>
  <c r="N1230" i="1"/>
  <c r="N2344" i="1"/>
  <c r="N1012" i="1"/>
  <c r="N754" i="1"/>
  <c r="N311" i="1"/>
  <c r="N439" i="1"/>
  <c r="N199" i="1"/>
  <c r="N903" i="1"/>
  <c r="N1081" i="1"/>
  <c r="N1216" i="1"/>
  <c r="N339" i="1"/>
  <c r="N1271" i="1"/>
  <c r="N744" i="1"/>
  <c r="N833" i="1"/>
  <c r="N2467" i="1"/>
  <c r="N2453" i="1"/>
  <c r="N2213" i="1"/>
  <c r="N2168" i="1"/>
  <c r="N2241" i="1"/>
  <c r="N1705" i="1"/>
  <c r="N1686" i="1"/>
  <c r="N2185" i="1"/>
  <c r="N2240" i="1"/>
  <c r="N1707" i="1"/>
  <c r="N1653" i="1"/>
  <c r="N912" i="1"/>
  <c r="N1797" i="1"/>
  <c r="N2251" i="1"/>
  <c r="N1364" i="1"/>
  <c r="N2414" i="1"/>
  <c r="N1373" i="1"/>
  <c r="N2065" i="1"/>
  <c r="N278" i="1"/>
  <c r="N1021" i="1"/>
  <c r="N2108" i="1"/>
  <c r="N1644" i="1"/>
  <c r="N343" i="1"/>
  <c r="N2244" i="1"/>
  <c r="N566" i="1"/>
  <c r="N835" i="1"/>
  <c r="N1056" i="1"/>
  <c r="N885" i="1"/>
  <c r="N1504" i="1"/>
  <c r="N1752" i="1"/>
  <c r="N1085" i="1"/>
  <c r="N2682" i="1"/>
  <c r="N2457" i="1"/>
  <c r="N1918" i="1"/>
  <c r="N1433" i="1"/>
  <c r="N86" i="1"/>
  <c r="N2436" i="1"/>
  <c r="N1244" i="1"/>
  <c r="N1848" i="1"/>
  <c r="N2187" i="1"/>
  <c r="N2476" i="1"/>
  <c r="N324" i="1"/>
  <c r="A11" i="5" a="1"/>
  <c r="A11" i="5" s="1"/>
  <c r="B11" i="5" a="1"/>
  <c r="B11" i="5" s="1"/>
  <c r="C11" i="5" a="1"/>
  <c r="C11" i="5" s="1"/>
  <c r="D11" i="5" a="1"/>
  <c r="D11" i="5" s="1"/>
  <c r="E11" i="5" a="1"/>
  <c r="E11" i="5" s="1"/>
  <c r="F11" i="5" a="1"/>
  <c r="F11" i="5" s="1"/>
  <c r="G11" i="5" a="1"/>
  <c r="G11" i="5" s="1"/>
  <c r="J11" i="5" a="1"/>
  <c r="J11" i="5" s="1"/>
  <c r="M11" i="5" a="1"/>
  <c r="M11" i="5" s="1"/>
  <c r="N11" i="5" a="1"/>
  <c r="N11" i="5" s="1"/>
  <c r="O11" i="5" a="1"/>
  <c r="O11" i="5" s="1"/>
  <c r="P11" i="5" a="1"/>
  <c r="P11" i="5" s="1"/>
  <c r="Q11" i="5" a="1"/>
  <c r="Q11" i="5" s="1"/>
  <c r="R11" i="5" a="1"/>
  <c r="R11" i="5" s="1"/>
  <c r="S11" i="5" a="1"/>
  <c r="S11" i="5" s="1"/>
  <c r="T11" i="5" a="1"/>
  <c r="T11" i="5" s="1"/>
  <c r="U11" i="5" a="1"/>
  <c r="U11" i="5" s="1"/>
  <c r="V11" i="5" a="1"/>
  <c r="V11" i="5" s="1"/>
  <c r="W11" i="5" a="1"/>
  <c r="W11" i="5" s="1"/>
  <c r="X11" i="5" a="1"/>
  <c r="X11" i="5" s="1"/>
  <c r="Y11" i="5" a="1"/>
  <c r="Y11" i="5" s="1"/>
  <c r="L11" i="5" a="1"/>
  <c r="L11" i="5" s="1"/>
  <c r="J125" i="43" l="1"/>
  <c r="K38" i="43"/>
  <c r="K37" i="43"/>
  <c r="K118" i="43"/>
  <c r="K34" i="43"/>
  <c r="K4" i="43"/>
  <c r="K114" i="43"/>
  <c r="K166" i="43"/>
  <c r="K160" i="43"/>
  <c r="K156" i="43"/>
  <c r="K112" i="43"/>
  <c r="K29" i="43"/>
  <c r="K109" i="43"/>
  <c r="K107" i="43"/>
  <c r="K104" i="43"/>
  <c r="K153" i="43"/>
  <c r="J150" i="43"/>
  <c r="J56" i="43"/>
  <c r="J54" i="43"/>
  <c r="J17" i="43"/>
  <c r="J189" i="43"/>
  <c r="J51" i="43"/>
  <c r="K91" i="43"/>
  <c r="K50" i="43"/>
  <c r="K7" i="43"/>
  <c r="K19" i="43"/>
  <c r="K183" i="43"/>
  <c r="K63" i="43"/>
  <c r="K139" i="43"/>
  <c r="K6" i="43"/>
  <c r="K78" i="43"/>
  <c r="K134" i="43"/>
  <c r="K178" i="43"/>
  <c r="K177" i="43"/>
  <c r="K176" i="43"/>
  <c r="J38" i="43"/>
  <c r="J37" i="43"/>
  <c r="J118" i="43"/>
  <c r="J34" i="43"/>
  <c r="J4" i="43"/>
  <c r="J114" i="43"/>
  <c r="J166" i="43"/>
  <c r="J160" i="43"/>
  <c r="J156" i="43"/>
  <c r="J112" i="43"/>
  <c r="J29" i="43"/>
  <c r="J109" i="43"/>
  <c r="J107" i="43"/>
  <c r="J104" i="43"/>
  <c r="J153" i="43"/>
  <c r="K152" i="43"/>
  <c r="K59" i="43"/>
  <c r="K192" i="43"/>
  <c r="K205" i="43"/>
  <c r="K93" i="43"/>
  <c r="K97" i="43"/>
  <c r="K146" i="43"/>
  <c r="J91" i="43"/>
  <c r="J50" i="43"/>
  <c r="J7" i="43"/>
  <c r="J19" i="43"/>
  <c r="J183" i="43"/>
  <c r="J63" i="43"/>
  <c r="J139" i="43"/>
  <c r="J6" i="43"/>
  <c r="J78" i="43"/>
  <c r="J134" i="43"/>
  <c r="J178" i="43"/>
  <c r="J177" i="43"/>
  <c r="J176" i="43"/>
  <c r="K174" i="43"/>
  <c r="K121" i="43"/>
  <c r="K117" i="43"/>
  <c r="K169" i="43"/>
  <c r="K73" i="43"/>
  <c r="K202" i="43"/>
  <c r="K165" i="43"/>
  <c r="K159" i="43"/>
  <c r="K70" i="43"/>
  <c r="K111" i="43"/>
  <c r="K28" i="43"/>
  <c r="K108" i="43"/>
  <c r="K23" i="43"/>
  <c r="K203" i="43"/>
  <c r="K66" i="43"/>
  <c r="J152" i="43"/>
  <c r="J59" i="43"/>
  <c r="J192" i="43"/>
  <c r="J205" i="43"/>
  <c r="J93" i="43"/>
  <c r="J97" i="43"/>
  <c r="J146" i="43"/>
  <c r="K90" i="43"/>
  <c r="K49" i="43"/>
  <c r="K185" i="43"/>
  <c r="K45" i="43"/>
  <c r="K182" i="43"/>
  <c r="K62" i="43"/>
  <c r="K138" i="43"/>
  <c r="K83" i="43"/>
  <c r="K40" i="43"/>
  <c r="K77" i="43"/>
  <c r="K199" i="43"/>
  <c r="K76" i="43"/>
  <c r="K12" i="43"/>
  <c r="J174" i="43"/>
  <c r="J121" i="43"/>
  <c r="J117" i="43"/>
  <c r="J169" i="43"/>
  <c r="J73" i="43"/>
  <c r="J202" i="43"/>
  <c r="J165" i="43"/>
  <c r="J159" i="43"/>
  <c r="J70" i="43"/>
  <c r="J111" i="43"/>
  <c r="J28" i="43"/>
  <c r="J108" i="43"/>
  <c r="J23" i="43"/>
  <c r="J203" i="43"/>
  <c r="J66" i="43"/>
  <c r="K22" i="43"/>
  <c r="K95" i="43"/>
  <c r="K207" i="43"/>
  <c r="K204" i="43"/>
  <c r="K53" i="43"/>
  <c r="K96" i="43"/>
  <c r="K145" i="43"/>
  <c r="J90" i="43"/>
  <c r="J49" i="43"/>
  <c r="J185" i="43"/>
  <c r="J45" i="43"/>
  <c r="J182" i="43"/>
  <c r="J62" i="43"/>
  <c r="J138" i="43"/>
  <c r="J83" i="43"/>
  <c r="J40" i="43"/>
  <c r="J77" i="43"/>
  <c r="J199" i="43"/>
  <c r="J76" i="43"/>
  <c r="J12" i="43"/>
  <c r="K175" i="43"/>
  <c r="J173" i="43"/>
  <c r="J36" i="43"/>
  <c r="J35" i="43"/>
  <c r="J168" i="43"/>
  <c r="J33" i="43"/>
  <c r="J72" i="43"/>
  <c r="J164" i="43"/>
  <c r="J158" i="43"/>
  <c r="J69" i="43"/>
  <c r="J68" i="43"/>
  <c r="J27" i="43"/>
  <c r="J155" i="43"/>
  <c r="J106" i="43"/>
  <c r="J103" i="43"/>
  <c r="J100" i="43"/>
  <c r="K194" i="43"/>
  <c r="K58" i="43"/>
  <c r="K55" i="43"/>
  <c r="K98" i="43"/>
  <c r="K92" i="43"/>
  <c r="K16" i="43"/>
  <c r="K188" i="43"/>
  <c r="J187" i="43"/>
  <c r="J48" i="43"/>
  <c r="J89" i="43"/>
  <c r="J65" i="43"/>
  <c r="J140" i="43"/>
  <c r="J61" i="43"/>
  <c r="J137" i="43"/>
  <c r="J82" i="43"/>
  <c r="J136" i="43"/>
  <c r="J39" i="43"/>
  <c r="J131" i="43"/>
  <c r="J127" i="43"/>
  <c r="J175" i="43"/>
  <c r="K123" i="43"/>
  <c r="K172" i="43"/>
  <c r="K171" i="43"/>
  <c r="K75" i="43"/>
  <c r="K115" i="43"/>
  <c r="K196" i="43"/>
  <c r="K163" i="43"/>
  <c r="K157" i="43"/>
  <c r="K31" i="43"/>
  <c r="K110" i="43"/>
  <c r="K26" i="43"/>
  <c r="K10" i="43"/>
  <c r="K67" i="43"/>
  <c r="K102" i="43"/>
  <c r="J194" i="43"/>
  <c r="J58" i="43"/>
  <c r="J55" i="43"/>
  <c r="J98" i="43"/>
  <c r="J92" i="43"/>
  <c r="J16" i="43"/>
  <c r="J188" i="43"/>
  <c r="K186" i="43"/>
  <c r="K47" i="43"/>
  <c r="K88" i="43"/>
  <c r="K184" i="43"/>
  <c r="K86" i="43"/>
  <c r="K85" i="43"/>
  <c r="K84" i="43"/>
  <c r="K81" i="43"/>
  <c r="K14" i="43"/>
  <c r="K133" i="43"/>
  <c r="K130" i="43"/>
  <c r="K126" i="43"/>
  <c r="K124" i="43"/>
  <c r="J123" i="43"/>
  <c r="J172" i="43"/>
  <c r="J171" i="43"/>
  <c r="J75" i="43"/>
  <c r="J115" i="43"/>
  <c r="J196" i="43"/>
  <c r="J163" i="43"/>
  <c r="J157" i="43"/>
  <c r="J31" i="43"/>
  <c r="J110" i="43"/>
  <c r="J26" i="43"/>
  <c r="J10" i="43"/>
  <c r="J67" i="43"/>
  <c r="J102" i="43"/>
  <c r="K193" i="43"/>
  <c r="K57" i="43"/>
  <c r="K149" i="43"/>
  <c r="K148" i="43"/>
  <c r="K190" i="43"/>
  <c r="K147" i="43"/>
  <c r="K8" i="43"/>
  <c r="J186" i="43"/>
  <c r="J47" i="43"/>
  <c r="J88" i="43"/>
  <c r="J184" i="43"/>
  <c r="J86" i="43"/>
  <c r="J85" i="43"/>
  <c r="J84" i="43"/>
  <c r="J81" i="43"/>
  <c r="J14" i="43"/>
  <c r="J133" i="43"/>
  <c r="J130" i="43"/>
  <c r="J126" i="43"/>
  <c r="J124" i="43"/>
  <c r="K122" i="43"/>
  <c r="K120" i="43"/>
  <c r="K116" i="43"/>
  <c r="K198" i="43"/>
  <c r="K3" i="43"/>
  <c r="K195" i="43"/>
  <c r="K162" i="43"/>
  <c r="K32" i="43"/>
  <c r="K200" i="43"/>
  <c r="K11" i="43"/>
  <c r="K25" i="43"/>
  <c r="K24" i="43"/>
  <c r="K105" i="43"/>
  <c r="K60" i="43"/>
  <c r="J193" i="43"/>
  <c r="J57" i="43"/>
  <c r="J149" i="43"/>
  <c r="J148" i="43"/>
  <c r="J190" i="43"/>
  <c r="J147" i="43"/>
  <c r="J8" i="43"/>
  <c r="K143" i="43"/>
  <c r="K141" i="43"/>
  <c r="K21" i="43"/>
  <c r="K87" i="43"/>
  <c r="K43" i="43"/>
  <c r="K181" i="43"/>
  <c r="K42" i="43"/>
  <c r="K80" i="43"/>
  <c r="K13" i="43"/>
  <c r="K132" i="43"/>
  <c r="K129" i="43"/>
  <c r="K201" i="43"/>
  <c r="J18" i="43"/>
  <c r="J122" i="43"/>
  <c r="J120" i="43"/>
  <c r="J116" i="43"/>
  <c r="J198" i="43"/>
  <c r="J3" i="43"/>
  <c r="J195" i="43"/>
  <c r="J162" i="43"/>
  <c r="J32" i="43"/>
  <c r="J200" i="43"/>
  <c r="J11" i="43"/>
  <c r="J25" i="43"/>
  <c r="J24" i="43"/>
  <c r="J105" i="43"/>
  <c r="J60" i="43"/>
  <c r="K151" i="43"/>
  <c r="K94" i="43"/>
  <c r="K206" i="43"/>
  <c r="K191" i="43"/>
  <c r="K52" i="43"/>
  <c r="K15" i="43"/>
  <c r="J143" i="43"/>
  <c r="J141" i="43"/>
  <c r="J21" i="43"/>
  <c r="J87" i="43"/>
  <c r="J43" i="43"/>
  <c r="J181" i="43"/>
  <c r="J42" i="43"/>
  <c r="J80" i="43"/>
  <c r="J13" i="43"/>
  <c r="J132" i="43"/>
  <c r="J129" i="43"/>
  <c r="K62" i="24"/>
  <c r="K53" i="24"/>
  <c r="K45" i="24"/>
  <c r="K18" i="24"/>
  <c r="K8" i="24"/>
  <c r="K52" i="24"/>
  <c r="K44" i="24"/>
  <c r="K36" i="24"/>
  <c r="K27" i="24"/>
  <c r="K17" i="24"/>
  <c r="K61" i="24"/>
  <c r="K51" i="24"/>
  <c r="K43" i="24"/>
  <c r="K35" i="24"/>
  <c r="K26" i="24"/>
  <c r="K16" i="24"/>
  <c r="K7" i="24"/>
  <c r="K34" i="24"/>
  <c r="K25" i="24"/>
  <c r="K6" i="24"/>
  <c r="K60" i="24"/>
  <c r="K50" i="24"/>
  <c r="K42" i="24"/>
  <c r="K24" i="24"/>
  <c r="K15" i="24"/>
  <c r="K5" i="24"/>
  <c r="K59" i="24"/>
  <c r="K41" i="24"/>
  <c r="K33" i="24"/>
  <c r="K23" i="24"/>
  <c r="K4" i="24"/>
  <c r="K58" i="24"/>
  <c r="K49" i="24"/>
  <c r="K32" i="24"/>
  <c r="K14" i="24"/>
  <c r="K3" i="24"/>
  <c r="K57" i="24"/>
  <c r="K40" i="24"/>
  <c r="K31" i="24"/>
  <c r="K22" i="24"/>
  <c r="K13" i="24"/>
  <c r="K56" i="24"/>
  <c r="K48" i="24"/>
  <c r="K39" i="24"/>
  <c r="K30" i="24"/>
  <c r="K21" i="24"/>
  <c r="J55" i="24"/>
  <c r="J35" i="24"/>
  <c r="J22" i="24"/>
  <c r="J9" i="24"/>
  <c r="J53" i="24"/>
  <c r="J40" i="24"/>
  <c r="J27" i="24"/>
  <c r="J14" i="24"/>
  <c r="J59" i="24"/>
  <c r="J46" i="24"/>
  <c r="J33" i="24"/>
  <c r="J20" i="24"/>
  <c r="J52" i="24"/>
  <c r="J39" i="24"/>
  <c r="J26" i="24"/>
  <c r="J13" i="24"/>
  <c r="J58" i="24"/>
  <c r="J45" i="24"/>
  <c r="J32" i="24"/>
  <c r="J19" i="24"/>
  <c r="J25" i="24"/>
  <c r="J57" i="24"/>
  <c r="J44" i="24"/>
  <c r="J31" i="24"/>
  <c r="J11" i="24"/>
  <c r="J3" i="24"/>
  <c r="J17" i="24"/>
  <c r="J10" i="24"/>
  <c r="J7" i="24"/>
  <c r="J60" i="24"/>
  <c r="J54" i="24"/>
  <c r="J48" i="24"/>
  <c r="J42" i="24"/>
  <c r="J36" i="24"/>
  <c r="J30" i="24"/>
  <c r="J24" i="24"/>
  <c r="J18" i="24"/>
  <c r="J12" i="24"/>
  <c r="J6" i="24"/>
  <c r="J5" i="24"/>
  <c r="J2" i="24"/>
  <c r="L2" i="6"/>
  <c r="L3" i="6"/>
  <c r="J119" i="11"/>
  <c r="J106" i="11"/>
  <c r="J93" i="11"/>
  <c r="J125" i="11"/>
  <c r="J112" i="11"/>
  <c r="J99" i="11"/>
  <c r="J131" i="11"/>
  <c r="J118" i="11"/>
  <c r="J105" i="11"/>
  <c r="J92" i="11"/>
  <c r="J124" i="11"/>
  <c r="J111" i="11"/>
  <c r="J98" i="11"/>
  <c r="J130" i="11"/>
  <c r="J117" i="11"/>
  <c r="J104" i="11"/>
  <c r="J91" i="11"/>
  <c r="J123" i="11"/>
  <c r="J110" i="11"/>
  <c r="J97" i="11"/>
  <c r="J129" i="11"/>
  <c r="J116" i="11"/>
  <c r="J103" i="11"/>
  <c r="J122" i="11"/>
  <c r="J90" i="11"/>
  <c r="J132" i="11"/>
  <c r="J126" i="11"/>
  <c r="J120" i="11"/>
  <c r="J114" i="11"/>
  <c r="J108" i="11"/>
  <c r="J102" i="11"/>
  <c r="J96" i="11"/>
  <c r="J27" i="9"/>
  <c r="J19" i="9"/>
  <c r="J9" i="9"/>
  <c r="J25" i="9"/>
  <c r="J15" i="9"/>
  <c r="J7" i="9"/>
  <c r="J22" i="9"/>
  <c r="J4" i="9"/>
  <c r="J21" i="9"/>
  <c r="J13" i="9"/>
  <c r="K24" i="9"/>
  <c r="K12" i="9"/>
  <c r="K6" i="9"/>
  <c r="K23" i="9"/>
  <c r="K17" i="9"/>
  <c r="K11" i="9"/>
  <c r="K5" i="9"/>
  <c r="K2" i="9"/>
  <c r="K28" i="9"/>
  <c r="K22" i="9"/>
  <c r="K16" i="9"/>
  <c r="K10" i="9"/>
  <c r="K4" i="9"/>
  <c r="K27" i="9"/>
  <c r="K21" i="9"/>
  <c r="K15" i="9"/>
  <c r="K9" i="9"/>
  <c r="K11" i="5" a="1"/>
  <c r="K11" i="5" s="1"/>
  <c r="I11" i="5" a="1"/>
  <c r="I11" i="5" s="1"/>
  <c r="H11" i="5" a="1"/>
  <c r="H1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17D06B-8CCA-4AFC-A77C-FD7064E9B9E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5466F5C-C052-4D36-BF33-E22CD16B2C6B}" name="WorksheetConnection_Export!$A$1:$AC$2737" type="102" refreshedVersion="8" minRefreshableVersion="5">
    <extLst>
      <ext xmlns:x15="http://schemas.microsoft.com/office/spreadsheetml/2010/11/main" uri="{DE250136-89BD-433C-8126-D09CA5730AF9}">
        <x15:connection id="Range">
          <x15:rangePr sourceName="_xlcn.WorksheetConnection_ExportA1AC273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<sst xmlns="http://schemas.openxmlformats.org/spreadsheetml/2006/main" count="45125" uniqueCount="8518">
  <si>
    <t>Account Manager</t>
  </si>
  <si>
    <t>Sold To ID</t>
  </si>
  <si>
    <t>Sold To Name</t>
  </si>
  <si>
    <t>Ship To ID</t>
  </si>
  <si>
    <t>Ship To City</t>
  </si>
  <si>
    <t>Ship To Zip Code</t>
  </si>
  <si>
    <t>Ship To Trans. Zone</t>
  </si>
  <si>
    <t>Total Orders</t>
  </si>
  <si>
    <t>Total Deliveries</t>
  </si>
  <si>
    <t>Avg. Deliveries</t>
  </si>
  <si>
    <t>Avg. Lines</t>
  </si>
  <si>
    <t>Avg. Revenue</t>
  </si>
  <si>
    <t>Total Revenue</t>
  </si>
  <si>
    <t>Avg. GP</t>
  </si>
  <si>
    <t>Total GP</t>
  </si>
  <si>
    <t>Quantity</t>
  </si>
  <si>
    <t>Martin Carberry (0000142016)</t>
  </si>
  <si>
    <t>Tom McKevitt (0000143010)</t>
  </si>
  <si>
    <t>KC Worldwide Inc.</t>
  </si>
  <si>
    <t>Kimberly - Clark Chester Mill</t>
  </si>
  <si>
    <t>Chester</t>
  </si>
  <si>
    <t>Marrows Road Associates LLC</t>
  </si>
  <si>
    <t>Marrows Road Associates</t>
  </si>
  <si>
    <t>Newark</t>
  </si>
  <si>
    <t>SnapCab by Bostock</t>
  </si>
  <si>
    <t>Warrington</t>
  </si>
  <si>
    <t>Lancaster Office (0000142002)</t>
  </si>
  <si>
    <t>FRANKLIN CLEANING EQUIPMENT#</t>
  </si>
  <si>
    <t>PLYMOUTH MEETING</t>
  </si>
  <si>
    <t>Leianne Krotec (0000143021)</t>
  </si>
  <si>
    <t>Ciocca Hyundai</t>
  </si>
  <si>
    <t>Quakertown</t>
  </si>
  <si>
    <t>Mike Schlitter (0000142011)</t>
  </si>
  <si>
    <t>THE BUCK CO#</t>
  </si>
  <si>
    <t>Quarryville</t>
  </si>
  <si>
    <t>100 S. West Associates LLC</t>
  </si>
  <si>
    <t>Wilmington</t>
  </si>
  <si>
    <t>Robert Diller (0000142017)</t>
  </si>
  <si>
    <t>Lancaster Cty Solid Waste Man</t>
  </si>
  <si>
    <t>Lancaster</t>
  </si>
  <si>
    <t>Matthew Morris (0000142013)</t>
  </si>
  <si>
    <t>BALLY RIBBON MILLS</t>
  </si>
  <si>
    <t>Bally</t>
  </si>
  <si>
    <t>Robscott Associates LLC</t>
  </si>
  <si>
    <t>Delaware Valley  NP (0000143002)</t>
  </si>
  <si>
    <t>Nick Misciagno (0000143017)</t>
  </si>
  <si>
    <t>Fred Beans VW of Devon</t>
  </si>
  <si>
    <t>Devon</t>
  </si>
  <si>
    <t>Oliver Healthcare Packaging</t>
  </si>
  <si>
    <t>New Britain</t>
  </si>
  <si>
    <t>Brian Deiling (0000142018)</t>
  </si>
  <si>
    <t>Pete Annick (0000142010)</t>
  </si>
  <si>
    <t>SUSQUEHANNA PRINTING COMPANY</t>
  </si>
  <si>
    <t>Susquehanna Printing Company</t>
  </si>
  <si>
    <t>Women Against Abuse</t>
  </si>
  <si>
    <t>Women Against Abuse AP</t>
  </si>
  <si>
    <t>Philadelphia</t>
  </si>
  <si>
    <t>HR PHARMACEUTICALS INC#</t>
  </si>
  <si>
    <t>HR PHARMACEUTICALS INC</t>
  </si>
  <si>
    <t>York</t>
  </si>
  <si>
    <t>Paul Carberry (0000143018)</t>
  </si>
  <si>
    <t>Fox &amp; Roach</t>
  </si>
  <si>
    <t>HAVERFORD</t>
  </si>
  <si>
    <t>Chuck Lutes (0000143024)</t>
  </si>
  <si>
    <t>BluePearl Veterinary Partners</t>
  </si>
  <si>
    <t>Levittown</t>
  </si>
  <si>
    <t>Churchmans Medical Assoc Condo</t>
  </si>
  <si>
    <t>Churchman's Medical Assoc. Con</t>
  </si>
  <si>
    <t>OCCUPATIONAL DEVELOPMENT CENTE</t>
  </si>
  <si>
    <t>Sanctuary United Methodist Chu</t>
  </si>
  <si>
    <t>North Wales</t>
  </si>
  <si>
    <t>DART CONTAINER</t>
  </si>
  <si>
    <t>ELITE SPORTSWEAR</t>
  </si>
  <si>
    <t>Reading</t>
  </si>
  <si>
    <t>Brad Miller (0000142022)</t>
  </si>
  <si>
    <t>END OF THE RAINBOW#</t>
  </si>
  <si>
    <t>END OF THE RAINBOW</t>
  </si>
  <si>
    <t>Red Lion</t>
  </si>
  <si>
    <t>FMS VA-1 542</t>
  </si>
  <si>
    <t>V.A. Medical Hospital</t>
  </si>
  <si>
    <t>Coatesville</t>
  </si>
  <si>
    <t>JACKSONS WINDOW SHOPPE INC#</t>
  </si>
  <si>
    <t>Bob Carberry (0000143011)</t>
  </si>
  <si>
    <t>Stone Hill Church of Princeton</t>
  </si>
  <si>
    <t>Princeton</t>
  </si>
  <si>
    <t>Tri-Century Eye Care, P.C.</t>
  </si>
  <si>
    <t>Southampton</t>
  </si>
  <si>
    <t>ARCHETYPE</t>
  </si>
  <si>
    <t>ENVIRONMENTAL CLEANING SOLUTIO</t>
  </si>
  <si>
    <t>ENVIRONMENTAL - DG POTTSVILLE</t>
  </si>
  <si>
    <t>Pottsville</t>
  </si>
  <si>
    <t>David Smith (0000143023)</t>
  </si>
  <si>
    <t>Academy of Dover Charter Schoo</t>
  </si>
  <si>
    <t>Dover</t>
  </si>
  <si>
    <t>Fred Beans Toyota of Flemingto</t>
  </si>
  <si>
    <t>Flemington</t>
  </si>
  <si>
    <t>STEPHENSON EQUIPMENT#</t>
  </si>
  <si>
    <t>Harrisburg</t>
  </si>
  <si>
    <t>BYRON ENTERPRISES</t>
  </si>
  <si>
    <t>Jennersville Rd. Associates, L</t>
  </si>
  <si>
    <t>West Grove</t>
  </si>
  <si>
    <t>Workspace Property Trust LP</t>
  </si>
  <si>
    <t>Workspace Property Trust Thera</t>
  </si>
  <si>
    <t>Horsham</t>
  </si>
  <si>
    <t>Delaware Valley Office (0000143001)</t>
  </si>
  <si>
    <t>BERKS COUNTY INTERMEDIATE UNIT</t>
  </si>
  <si>
    <t>BOROUGH OF EPHRATA</t>
  </si>
  <si>
    <t>EPHRATA BOROUGH PARKS</t>
  </si>
  <si>
    <t>Ephrata</t>
  </si>
  <si>
    <t>HOLY FAMILY CHURCH</t>
  </si>
  <si>
    <t>Maple Farm/Garden Spot</t>
  </si>
  <si>
    <t>AKRON</t>
  </si>
  <si>
    <t>Messiah Lifeways</t>
  </si>
  <si>
    <t>U GRO HERSHEY</t>
  </si>
  <si>
    <t>Hummelstown</t>
  </si>
  <si>
    <t>MORAVIAN MANOR#</t>
  </si>
  <si>
    <t>Lititz</t>
  </si>
  <si>
    <t>National Glass and Metal Co. I</t>
  </si>
  <si>
    <t>New Life Thrift Inc</t>
  </si>
  <si>
    <t>Glenside</t>
  </si>
  <si>
    <t>One River Place LLC</t>
  </si>
  <si>
    <t>One River Place AAA Bldg</t>
  </si>
  <si>
    <t>Roseto Borough</t>
  </si>
  <si>
    <t>Roseto</t>
  </si>
  <si>
    <t>Tennis Addiction</t>
  </si>
  <si>
    <t>EXTON</t>
  </si>
  <si>
    <t>The Cliffs at Callowhill</t>
  </si>
  <si>
    <t>VIC'S CARPET DRY CLEANERS &amp; DR</t>
  </si>
  <si>
    <t>Windcrest Animal Hospital</t>
  </si>
  <si>
    <t>FRANKLIN &amp; MARSHALL COLLEGE</t>
  </si>
  <si>
    <t>OREGON PIKE GROUP</t>
  </si>
  <si>
    <t>BCF Group Inc</t>
  </si>
  <si>
    <t>PARADISE CONCRETE SOLUTIONS#</t>
  </si>
  <si>
    <t>Ronks</t>
  </si>
  <si>
    <t>HANOVER PUBLIC SCHOOL DISTRICT</t>
  </si>
  <si>
    <t>Hanover</t>
  </si>
  <si>
    <t>THE WORSHIP CENTER#</t>
  </si>
  <si>
    <t>Bryn Mawr College</t>
  </si>
  <si>
    <t>Bryn Mawr</t>
  </si>
  <si>
    <t>AGGREGATES EQUIPMENT#</t>
  </si>
  <si>
    <t>Leola</t>
  </si>
  <si>
    <t>COLUMBIA UNITED METHODIST CHUR</t>
  </si>
  <si>
    <t>Columbia</t>
  </si>
  <si>
    <t>ENGEL MACHINERY INC#</t>
  </si>
  <si>
    <t>EXETER TOWNSHIP SCHOOL DISTRIC</t>
  </si>
  <si>
    <t>Exeter Jacksonwald Elementary</t>
  </si>
  <si>
    <t>GOOD TRANSPORT INC</t>
  </si>
  <si>
    <t>GROSFILLEX INC#</t>
  </si>
  <si>
    <t>Robesonia</t>
  </si>
  <si>
    <t>Chris Gifuni (0000143020)</t>
  </si>
  <si>
    <t>Grosse &amp; Quade Management Co</t>
  </si>
  <si>
    <t>Lansdale</t>
  </si>
  <si>
    <t>Industrial Services Inc.</t>
  </si>
  <si>
    <t>WHITEHALL</t>
  </si>
  <si>
    <t>Jenner's Pond</t>
  </si>
  <si>
    <t>Jenner's Pond Retirement Commu</t>
  </si>
  <si>
    <t>LEBANON GASKET &amp; SEAL INC</t>
  </si>
  <si>
    <t>Lebanon</t>
  </si>
  <si>
    <t>NEW HOLLAND AMBULANCE</t>
  </si>
  <si>
    <t>New Holland</t>
  </si>
  <si>
    <t>Pine Run Health Center</t>
  </si>
  <si>
    <t>Lakeview Campus</t>
  </si>
  <si>
    <t>Doylestown</t>
  </si>
  <si>
    <t>REALITY CHURCH#</t>
  </si>
  <si>
    <t>RIDGEVIEW MENNONITE CHURCH</t>
  </si>
  <si>
    <t>Gordonville</t>
  </si>
  <si>
    <t>Spring Home at Galloway</t>
  </si>
  <si>
    <t>Galloway</t>
  </si>
  <si>
    <t>Sweetbriar Restaurant</t>
  </si>
  <si>
    <t>Ambler</t>
  </si>
  <si>
    <t>Tenth Memorial Baptist Church</t>
  </si>
  <si>
    <t>WAYNESBORO AREA SCHOOL DISTRIC</t>
  </si>
  <si>
    <t>FAIRVIEW ELEMENTARY SCHOOL</t>
  </si>
  <si>
    <t>Waynesboro</t>
  </si>
  <si>
    <t>CAMP CURTIN YMCA#</t>
  </si>
  <si>
    <t>COMMUNITY SERVICES INC#</t>
  </si>
  <si>
    <t>Mountville</t>
  </si>
  <si>
    <t>St Luke's Hospital</t>
  </si>
  <si>
    <t>St Lukes Distribution Center</t>
  </si>
  <si>
    <t>Allentown</t>
  </si>
  <si>
    <t>LOYALSOCK TOWNSHIP SCHOOL</t>
  </si>
  <si>
    <t>LOYALSOCK HIGH SCHOOL</t>
  </si>
  <si>
    <t>Williamsport</t>
  </si>
  <si>
    <t>LANCASTER NISSAN</t>
  </si>
  <si>
    <t>East Petersburg</t>
  </si>
  <si>
    <t>LANC COUNTY ASSOC OF REALTORS#</t>
  </si>
  <si>
    <t>John Carberry (0000143015)</t>
  </si>
  <si>
    <t>Holy Spirit High School</t>
  </si>
  <si>
    <t>Absecon</t>
  </si>
  <si>
    <t>SPOOKY NOOK SPORTS#</t>
  </si>
  <si>
    <t>Manheim</t>
  </si>
  <si>
    <t>DUTCH GOLD HONEY INC#</t>
  </si>
  <si>
    <t>Union League Liberty Hill</t>
  </si>
  <si>
    <t>Lafayette Hill</t>
  </si>
  <si>
    <t>WHEATLAND PRESBYTERIAN CHURCH</t>
  </si>
  <si>
    <t>DEMUTH STEEL PRODUCTS</t>
  </si>
  <si>
    <t>Mount Joy</t>
  </si>
  <si>
    <t>Open S. NJ (0000143012)</t>
  </si>
  <si>
    <t>Seabrook House - Main</t>
  </si>
  <si>
    <t>Bridgeton</t>
  </si>
  <si>
    <t>ABC FACILITY SERVICES INC#</t>
  </si>
  <si>
    <t>Avondale</t>
  </si>
  <si>
    <t>Abington Township Waste Water</t>
  </si>
  <si>
    <t>Abington</t>
  </si>
  <si>
    <t>ALBRIGHT COLLEGE</t>
  </si>
  <si>
    <t>Andrew Clippinger (0000142012)</t>
  </si>
  <si>
    <t>AUTOHAUS LANC INC</t>
  </si>
  <si>
    <t>Brandywine Home Assoc / VFW</t>
  </si>
  <si>
    <t>Downingtown</t>
  </si>
  <si>
    <t>Chalfont Emergency Medical Ser</t>
  </si>
  <si>
    <t>Chalfont</t>
  </si>
  <si>
    <t>DENTALEZ CORP#</t>
  </si>
  <si>
    <t>STAR DENTAL</t>
  </si>
  <si>
    <t>DOMINION PEST CONTROL#</t>
  </si>
  <si>
    <t>ELMA Electronic Inc.</t>
  </si>
  <si>
    <t>Exeter SD High School</t>
  </si>
  <si>
    <t>FAMILY WORSHIP CENTER</t>
  </si>
  <si>
    <t>Family Worship Center</t>
  </si>
  <si>
    <t>FILLING CLEANERS</t>
  </si>
  <si>
    <t>FLEETWOOD BIBLE CHURCH</t>
  </si>
  <si>
    <t>Fleetwood</t>
  </si>
  <si>
    <t>Frank V. Radomski &amp; Sons Inc</t>
  </si>
  <si>
    <t>Colmar</t>
  </si>
  <si>
    <t>HITCHCOCK CLEAN AND RESTORE</t>
  </si>
  <si>
    <t>RENTOKIL</t>
  </si>
  <si>
    <t>KOHL BROS INC</t>
  </si>
  <si>
    <t>Myerstown</t>
  </si>
  <si>
    <t>Lambertville Municipal Utiliti</t>
  </si>
  <si>
    <t>Lambertville Municipal</t>
  </si>
  <si>
    <t>Lambertville</t>
  </si>
  <si>
    <t>LANCASTER HEALTH CENTER#</t>
  </si>
  <si>
    <t>LANCASTER HEALTH CENTER WATER</t>
  </si>
  <si>
    <t>MARGARET E MOUL HOME</t>
  </si>
  <si>
    <t>U GRO LEBANON</t>
  </si>
  <si>
    <t>U GRO UNION DEPOSIT</t>
  </si>
  <si>
    <t>U GRO HACC LANCASTER</t>
  </si>
  <si>
    <t>U GRO YORK</t>
  </si>
  <si>
    <t>U-GRO Masonic Village</t>
  </si>
  <si>
    <t>ELIZABETHTOWN</t>
  </si>
  <si>
    <t>Milford Enterprises Inc.</t>
  </si>
  <si>
    <t>Pinecrest Country Club Banquet</t>
  </si>
  <si>
    <t>Pinecrest Golf Club</t>
  </si>
  <si>
    <t>PIONEER HI BRED INTL INC</t>
  </si>
  <si>
    <t>SAINT CLAIR SCHOOL DISTRICT</t>
  </si>
  <si>
    <t>Saint Clair</t>
  </si>
  <si>
    <t>SHEPHERD OF THE HILLS CALVARY</t>
  </si>
  <si>
    <t>Bechtelsville</t>
  </si>
  <si>
    <t>SOUTH LEBANON TOWNSHIP</t>
  </si>
  <si>
    <t>ST JOSEPH PARISH</t>
  </si>
  <si>
    <t>St Joseph Parish</t>
  </si>
  <si>
    <t>St. Joseph St Robert School</t>
  </si>
  <si>
    <t>STRASBURG PALLET</t>
  </si>
  <si>
    <t>Strasburg</t>
  </si>
  <si>
    <t>Talleyville Fire Company</t>
  </si>
  <si>
    <t>Tinius Olsen Testing Machine C</t>
  </si>
  <si>
    <t>Tyson Foods</t>
  </si>
  <si>
    <t>TYSON FOODS PLANT #1</t>
  </si>
  <si>
    <t>UNITED ELECTRIC SUPPLY V</t>
  </si>
  <si>
    <t>Wescott Steel Inc.</t>
  </si>
  <si>
    <t>Trevose</t>
  </si>
  <si>
    <t>Willert Manufacturing Co LLC</t>
  </si>
  <si>
    <t>Douglassville</t>
  </si>
  <si>
    <t>Women Against Abuse CP</t>
  </si>
  <si>
    <t>Work Space Property Trust L.P</t>
  </si>
  <si>
    <t>YB WELDING INC</t>
  </si>
  <si>
    <t>Chambersburg</t>
  </si>
  <si>
    <t>ZION LUTHERAN CHURCH</t>
  </si>
  <si>
    <t>Air Products - Semi Conductor</t>
  </si>
  <si>
    <t>ST PETERS LUTHERAN CHURCH</t>
  </si>
  <si>
    <t>St Peters Lutheran Church</t>
  </si>
  <si>
    <t>ST PAULS UNITED CHURCH OF</t>
  </si>
  <si>
    <t>Littlestown Area School Distri</t>
  </si>
  <si>
    <t>Littlestown</t>
  </si>
  <si>
    <t>Newtown Athletic &amp; Aquatic Clu</t>
  </si>
  <si>
    <t>Newtown</t>
  </si>
  <si>
    <t>BBS GROCERY OUTLET#</t>
  </si>
  <si>
    <t>CAPP USA</t>
  </si>
  <si>
    <t>HICKORY HOUSE NURSING HOME#</t>
  </si>
  <si>
    <t>Honey Brook</t>
  </si>
  <si>
    <t>Cathedral Village</t>
  </si>
  <si>
    <t>UMC The Shores</t>
  </si>
  <si>
    <t>Ocean City</t>
  </si>
  <si>
    <t>GREENCASTLE ANTRIM SCHOOL DIST</t>
  </si>
  <si>
    <t>Greencastle</t>
  </si>
  <si>
    <t>MOT Charter High School</t>
  </si>
  <si>
    <t>MIDDLETOWN</t>
  </si>
  <si>
    <t>Pennswood Village</t>
  </si>
  <si>
    <t>Fairview Village Church</t>
  </si>
  <si>
    <t>Eagleville</t>
  </si>
  <si>
    <t>BMW of the Main Line</t>
  </si>
  <si>
    <t>Bala Cynwyd</t>
  </si>
  <si>
    <t>PALMYRA AREA SCHOOL DISTRICT</t>
  </si>
  <si>
    <t>PALMYRA AREA SD WAREHOUSE</t>
  </si>
  <si>
    <t>Palmyra</t>
  </si>
  <si>
    <t>FLOORGUY SUPPLY LLC</t>
  </si>
  <si>
    <t>New Castle</t>
  </si>
  <si>
    <t>Lumbermen Associates Inc.</t>
  </si>
  <si>
    <t>Lumberman Associates Inc.</t>
  </si>
  <si>
    <t>Bristol</t>
  </si>
  <si>
    <t>Bucks County Intermediate Unit</t>
  </si>
  <si>
    <t>DANIELS FLOOR CARE</t>
  </si>
  <si>
    <t>Bernville</t>
  </si>
  <si>
    <t>GARDEN SPOT VILLAGE APN</t>
  </si>
  <si>
    <t>LANC COUNTY BIBLE CHURCH#</t>
  </si>
  <si>
    <t>LANC COUNTY BIBLE BLOOMSBURG</t>
  </si>
  <si>
    <t>Bloomsburg</t>
  </si>
  <si>
    <t>Transcend Facility Management</t>
  </si>
  <si>
    <t>WILLIAMSPORT AREA SCHOOL DISTR</t>
  </si>
  <si>
    <t>WILLIAMSPORT AREA SCHOOL DIST</t>
  </si>
  <si>
    <t>Burke Motor Group</t>
  </si>
  <si>
    <t>Cape May Court House</t>
  </si>
  <si>
    <t>GLANZMANN SUBARU INC</t>
  </si>
  <si>
    <t>Hatboro</t>
  </si>
  <si>
    <t>CC - Independent Contract Floo</t>
  </si>
  <si>
    <t>Hatfield</t>
  </si>
  <si>
    <t>Ciocca Chevrolet</t>
  </si>
  <si>
    <t>CLAIR GLOBAL#</t>
  </si>
  <si>
    <t>Clair Global Integration</t>
  </si>
  <si>
    <t>Litltz</t>
  </si>
  <si>
    <t>ARBORIST ENTERPRISES INC</t>
  </si>
  <si>
    <t>ARMSTRONG WORLD INDUSTRIES#</t>
  </si>
  <si>
    <t>ARMSTRONG WORLD IND RIVER ROAD</t>
  </si>
  <si>
    <t>Marietta</t>
  </si>
  <si>
    <t>ASI Technologies Inc.</t>
  </si>
  <si>
    <t>Montgomeryville</t>
  </si>
  <si>
    <t>B &amp; P NEAL ENTERPRISES INC#</t>
  </si>
  <si>
    <t>BROWN BEARING &amp; DRIVE SOLUTION</t>
  </si>
  <si>
    <t>CAERNARVON FIRE COMPANY</t>
  </si>
  <si>
    <t>NARVON</t>
  </si>
  <si>
    <t>CALVARY CHURCH#</t>
  </si>
  <si>
    <t>CAN CORPORATION OF AMERICA#</t>
  </si>
  <si>
    <t>CAN BERKS CORPORATION OF AMERI</t>
  </si>
  <si>
    <t>Casapulla's</t>
  </si>
  <si>
    <t>CC-EBENEZER GROCERIES</t>
  </si>
  <si>
    <t>EBENEZER GROCERIES</t>
  </si>
  <si>
    <t>CC-Five Star Swim School</t>
  </si>
  <si>
    <t>Chester Charter Scholars Acade</t>
  </si>
  <si>
    <t>Church of St Andrews</t>
  </si>
  <si>
    <t>Church World Service</t>
  </si>
  <si>
    <t>CLAIR GLOBAL</t>
  </si>
  <si>
    <t>COLUMBIA COTTAGE - HANOVER</t>
  </si>
  <si>
    <t>COMPANION ANIMAL CLINIC</t>
  </si>
  <si>
    <t>Covell's Carpet Care</t>
  </si>
  <si>
    <t>Aston</t>
  </si>
  <si>
    <t>DAYSPRING CHRISTIAN ACADEMY</t>
  </si>
  <si>
    <t>Dayspring Christian Academy</t>
  </si>
  <si>
    <t>Delaware County Intermediate U</t>
  </si>
  <si>
    <t>Morton</t>
  </si>
  <si>
    <t>Folcroft</t>
  </si>
  <si>
    <t>Denron Sign Company</t>
  </si>
  <si>
    <t>Eagle Design Group LLC</t>
  </si>
  <si>
    <t>Chester Springs</t>
  </si>
  <si>
    <t>East Fairview Church of Brethr</t>
  </si>
  <si>
    <t>EAST LAMPETER TOWNSHIP PARK*</t>
  </si>
  <si>
    <t>Elite Therapy Solutions</t>
  </si>
  <si>
    <t>ENERGY CENTER HARRISBURG</t>
  </si>
  <si>
    <t>CORDIA ENERGY CENTER</t>
  </si>
  <si>
    <t>FIRST ALLIANCE CHURCH*</t>
  </si>
  <si>
    <t>Fox &amp; Roach Realtors</t>
  </si>
  <si>
    <t>Spring House</t>
  </si>
  <si>
    <t>Gloria Dei Church</t>
  </si>
  <si>
    <t>Huntingdon Valley</t>
  </si>
  <si>
    <t>GSM INDUSTRIAL</t>
  </si>
  <si>
    <t>HANOVER AREA YMCA#</t>
  </si>
  <si>
    <t>Harold Beck &amp; Sons Inc.</t>
  </si>
  <si>
    <t>Haverford College</t>
  </si>
  <si>
    <t>HOPEWELL CHRISTIAN FELLOWSHIP</t>
  </si>
  <si>
    <t>Elverson</t>
  </si>
  <si>
    <t>HOSPICE OF LANC COUNTY</t>
  </si>
  <si>
    <t>IMMACULATE CONCEPTION SCHOOL</t>
  </si>
  <si>
    <t>INTERCOURSE LIBRARY</t>
  </si>
  <si>
    <t>PEQUEA VALLEY PUBLIC LIBRARY</t>
  </si>
  <si>
    <t>Intercourse</t>
  </si>
  <si>
    <t>J AND A MAINTENANCE SERVICES I</t>
  </si>
  <si>
    <t>CSIU Work Foundations+</t>
  </si>
  <si>
    <t>Sunbury</t>
  </si>
  <si>
    <t>Janitorial Management Inc</t>
  </si>
  <si>
    <t>Ciocca Audi Allentown</t>
  </si>
  <si>
    <t>JONES DEALERSHIPS INC</t>
  </si>
  <si>
    <t>Lakeside</t>
  </si>
  <si>
    <t>Lakeside Youth Services</t>
  </si>
  <si>
    <t>LANCASTER LEBANON IU 13</t>
  </si>
  <si>
    <t>BURGARD ELEMENTARY</t>
  </si>
  <si>
    <t>LIGHTHOUSE ASSEMBLY OF GOD</t>
  </si>
  <si>
    <t>LINDEN HALL SCHOOL FOR GIRLS</t>
  </si>
  <si>
    <t>LONG MEMORIAL UNITED</t>
  </si>
  <si>
    <t>Neffsville</t>
  </si>
  <si>
    <t>LOYALSOCK TOWNSHIP SCHOOL-FOOD</t>
  </si>
  <si>
    <t>Luz Medicine PC</t>
  </si>
  <si>
    <t>MANORVIEW LLC</t>
  </si>
  <si>
    <t>U GRO HARRISBURG EAST</t>
  </si>
  <si>
    <t>U GRO ROHRERSTOWN</t>
  </si>
  <si>
    <t>MOYER NISSAN INC</t>
  </si>
  <si>
    <t>Wernersville</t>
  </si>
  <si>
    <t>North &amp; Southampton Reformed C</t>
  </si>
  <si>
    <t>Churchville</t>
  </si>
  <si>
    <t>Northern Ophthalmic Associates</t>
  </si>
  <si>
    <t>Jenkintown</t>
  </si>
  <si>
    <t>NORTHERN YORK SCHOOL DIST</t>
  </si>
  <si>
    <t>Dillsburg</t>
  </si>
  <si>
    <t>NORTHWEST AREA SCHOOL DIST#</t>
  </si>
  <si>
    <t>Shickshinny</t>
  </si>
  <si>
    <t>PARADISE CUSTOM KITCHENS#</t>
  </si>
  <si>
    <t>Paradise</t>
  </si>
  <si>
    <t>PARKESBURG FREE LIBRARY</t>
  </si>
  <si>
    <t>Parkesburg</t>
  </si>
  <si>
    <t>Pitman Board of Education</t>
  </si>
  <si>
    <t>Pitman High School</t>
  </si>
  <si>
    <t>Pitman</t>
  </si>
  <si>
    <t>Precision Acura of Princeton</t>
  </si>
  <si>
    <t>Lawrenceville</t>
  </si>
  <si>
    <t>PSEG Public Service Elec &amp; Gas</t>
  </si>
  <si>
    <t>PSEG - "Salem Plant"</t>
  </si>
  <si>
    <t>Hancocks Bridge</t>
  </si>
  <si>
    <t>PSPM #</t>
  </si>
  <si>
    <t>PSPM</t>
  </si>
  <si>
    <t>RLPS ARCHITECTS</t>
  </si>
  <si>
    <t>Shamong Township Public School</t>
  </si>
  <si>
    <t>Indian Mills Memorial School</t>
  </si>
  <si>
    <t>Shamong</t>
  </si>
  <si>
    <t>SMOKER &amp; COMPANY#</t>
  </si>
  <si>
    <t>St Anne's Episcopal School</t>
  </si>
  <si>
    <t>STOLTZFUS CABINET SHOP</t>
  </si>
  <si>
    <t>Talmage</t>
  </si>
  <si>
    <t>Stony Brook Gardens</t>
  </si>
  <si>
    <t>STOWAWAY 2#</t>
  </si>
  <si>
    <t>Teledyne Judson Technologies</t>
  </si>
  <si>
    <t>TILE DISTRIBUTORS OF AMERICA I</t>
  </si>
  <si>
    <t>Wilkes Barre</t>
  </si>
  <si>
    <t>TOWER INSURANCE SERVICES</t>
  </si>
  <si>
    <t>Traditions At Longwood</t>
  </si>
  <si>
    <t>Traditions at Longwood</t>
  </si>
  <si>
    <t>Kennett Square</t>
  </si>
  <si>
    <t>Tr-County Eye Care</t>
  </si>
  <si>
    <t>TYSON FOODS PLANT #2</t>
  </si>
  <si>
    <t>UNIQUE LIMOUSINE INC</t>
  </si>
  <si>
    <t>West Chester University</t>
  </si>
  <si>
    <t>West Chester University Wareho</t>
  </si>
  <si>
    <t>West Chester</t>
  </si>
  <si>
    <t>Gabby Quinlan</t>
  </si>
  <si>
    <t>Woloshin Lynch &amp; Associates</t>
  </si>
  <si>
    <t>Worthington Armstrong Venture</t>
  </si>
  <si>
    <t>Malvern</t>
  </si>
  <si>
    <t>YOHN PROPERTY MANAGEMENT#</t>
  </si>
  <si>
    <t>Berlin Farmers Market</t>
  </si>
  <si>
    <t>Berlin</t>
  </si>
  <si>
    <t>GRACE UNITED CHURCH OF CHRIST</t>
  </si>
  <si>
    <t>Dan Baylor Union Canal Element</t>
  </si>
  <si>
    <t>Hill Top Preparatory School</t>
  </si>
  <si>
    <t>FOUR SEASONS PRODUCE#</t>
  </si>
  <si>
    <t>Bethany Wesleyan Church</t>
  </si>
  <si>
    <t>Cherryville</t>
  </si>
  <si>
    <t>CHAMBERSBURG AREA SCHOOL DISTR</t>
  </si>
  <si>
    <t>Great Valley School District</t>
  </si>
  <si>
    <t>Warehouse - Great Valley S.D.</t>
  </si>
  <si>
    <t>Frazer</t>
  </si>
  <si>
    <t>Renaissance Academy Charter Sc</t>
  </si>
  <si>
    <t>Phoenixville</t>
  </si>
  <si>
    <t>WEST CHESTER AREA SCHOOL DIST#</t>
  </si>
  <si>
    <t>DISTRICT WAREHOUSE</t>
  </si>
  <si>
    <t>LAUREL MALL OFFICE</t>
  </si>
  <si>
    <t>Hazleton</t>
  </si>
  <si>
    <t>YORK SUBURBAN SCHOOL DISTRICT</t>
  </si>
  <si>
    <t>PROVIDENCE PLACE OF HAZLETON</t>
  </si>
  <si>
    <t>DRUMS</t>
  </si>
  <si>
    <t>Kingsway Regional School Distr</t>
  </si>
  <si>
    <t>Woolwich Township</t>
  </si>
  <si>
    <t>NORTHEAST JANITORIAL SUPPLY LL</t>
  </si>
  <si>
    <t>CARPENTER COMPANY</t>
  </si>
  <si>
    <t>CARPENTER CO  LITITZ FURNITURE</t>
  </si>
  <si>
    <t>General Chemical &amp; Supply Inc</t>
  </si>
  <si>
    <t>Atlantic Cape Community Colleg</t>
  </si>
  <si>
    <t>Mays Landing</t>
  </si>
  <si>
    <t>The Grove at Centerton</t>
  </si>
  <si>
    <t>Pittsgrove</t>
  </si>
  <si>
    <t>BERWICK AREA SCHOOL DISTRICT</t>
  </si>
  <si>
    <t>BERWICK AREA SCHOOL DIST</t>
  </si>
  <si>
    <t>Berwick</t>
  </si>
  <si>
    <t>Spring-Ford Area School Distri</t>
  </si>
  <si>
    <t>Spring-Ford Inter Flex Bldg#2</t>
  </si>
  <si>
    <t>Royersford</t>
  </si>
  <si>
    <t>NATIONAL NOVELTY BRUSH CO#</t>
  </si>
  <si>
    <t>PHYTOGENX INC</t>
  </si>
  <si>
    <t>Morgantown</t>
  </si>
  <si>
    <t>Pottstown School District</t>
  </si>
  <si>
    <t>Pottstown</t>
  </si>
  <si>
    <t>GREENCASTLE HIGH SCHOOL</t>
  </si>
  <si>
    <t>Eastern Camden County Regional</t>
  </si>
  <si>
    <t>Eastern High School</t>
  </si>
  <si>
    <t>Voorhees</t>
  </si>
  <si>
    <t>REIGHARD HALL</t>
  </si>
  <si>
    <t>Student Services Maintenance</t>
  </si>
  <si>
    <t>Millersville</t>
  </si>
  <si>
    <t>WEST YORK SCHOOL DISTRICT</t>
  </si>
  <si>
    <t>WEST YORK SCHOOL WAREHOUSE</t>
  </si>
  <si>
    <t>EuroOptic Ltd.</t>
  </si>
  <si>
    <t>Muncy</t>
  </si>
  <si>
    <t>PENN MANOR SCHOOL DISTRICT</t>
  </si>
  <si>
    <t>GILBERT ARCHITECTS</t>
  </si>
  <si>
    <t>FRED BEANS FORD OF BOYERTOWN</t>
  </si>
  <si>
    <t>JL CLARK MFG CO#</t>
  </si>
  <si>
    <t>JL CLARK MFG CO</t>
  </si>
  <si>
    <t>WYOMISSING SCHOOL DISTRICT</t>
  </si>
  <si>
    <t>Wyomissing</t>
  </si>
  <si>
    <t>Benz Hydraulics Inc.</t>
  </si>
  <si>
    <t>UTI Universal Technical Instit</t>
  </si>
  <si>
    <t>Hibbert Group</t>
  </si>
  <si>
    <t>Trenton</t>
  </si>
  <si>
    <t>Euro Opric Ltd.</t>
  </si>
  <si>
    <t>Frederick Living</t>
  </si>
  <si>
    <t>Zieglerville</t>
  </si>
  <si>
    <t>HAMILTON HEALTH CENTER INC#</t>
  </si>
  <si>
    <t>HAMILTON HEALTH CENTER</t>
  </si>
  <si>
    <t>Matteras Liquors Canals</t>
  </si>
  <si>
    <t>Rio Grande</t>
  </si>
  <si>
    <t>TOWNSHIP OF CUMRU*</t>
  </si>
  <si>
    <t>Mohnton</t>
  </si>
  <si>
    <t>ABACUS SURFACES INC</t>
  </si>
  <si>
    <t>Bravo's Carpet &amp; Tile Care</t>
  </si>
  <si>
    <t>CONESTOGA CHRISTIAN SCHOOL#</t>
  </si>
  <si>
    <t>CORPORATE CLEANING GROUP INC</t>
  </si>
  <si>
    <t>Blue Bell</t>
  </si>
  <si>
    <t>FORBES ROAD SCHOOL DISTRICT*</t>
  </si>
  <si>
    <t>FORBES ROAD HIGH SCHOOL</t>
  </si>
  <si>
    <t>Waterfall</t>
  </si>
  <si>
    <t>Holy Rosary Regional Catholic</t>
  </si>
  <si>
    <t>THE WILLOWSTONE SCHOOL</t>
  </si>
  <si>
    <t>WERLEYS CLEANING SERVICE</t>
  </si>
  <si>
    <t>Kutztown</t>
  </si>
  <si>
    <t>Phoenixville Area School Distr</t>
  </si>
  <si>
    <t>District Administrative Office</t>
  </si>
  <si>
    <t>St Peters Evangelical Lutheran</t>
  </si>
  <si>
    <t>Audubon Board of Education</t>
  </si>
  <si>
    <t>AUDUBON JR-SR HIGH SCHOOL</t>
  </si>
  <si>
    <t>Audubon</t>
  </si>
  <si>
    <t>ELIZABETHTOWN BRETHREN IN CHRI</t>
  </si>
  <si>
    <t>VA FSC 595#</t>
  </si>
  <si>
    <t>VA MEDICAL CENTER WHSE REAR BL</t>
  </si>
  <si>
    <t>Polytech High School</t>
  </si>
  <si>
    <t>Woodside</t>
  </si>
  <si>
    <t>KVI</t>
  </si>
  <si>
    <t>INCENTER</t>
  </si>
  <si>
    <t>Fort Washington</t>
  </si>
  <si>
    <t>TruMark Financial</t>
  </si>
  <si>
    <t>Northwood Racquet &amp; Fitness Cl</t>
  </si>
  <si>
    <t>EASTON</t>
  </si>
  <si>
    <t>Saint Monica Church</t>
  </si>
  <si>
    <t>Berwyn</t>
  </si>
  <si>
    <t>A CLEAN HOMETOWN SERVICES</t>
  </si>
  <si>
    <t>Abilities In Motion</t>
  </si>
  <si>
    <t>Action Karate</t>
  </si>
  <si>
    <t>Action Karate-Cinnaminson NJ</t>
  </si>
  <si>
    <t>Cinnaminson</t>
  </si>
  <si>
    <t>Addisville Reformed Church</t>
  </si>
  <si>
    <t>Richboro</t>
  </si>
  <si>
    <t>All Bright Cleaning</t>
  </si>
  <si>
    <t>Aquatherm Industries Inc</t>
  </si>
  <si>
    <t>Lakewood</t>
  </si>
  <si>
    <t>Atlantic City Board of Educati</t>
  </si>
  <si>
    <t>Texas Avenue School</t>
  </si>
  <si>
    <t>Atlantic City</t>
  </si>
  <si>
    <t>Barnett Facility Service</t>
  </si>
  <si>
    <t>WILLOW GROVE</t>
  </si>
  <si>
    <t>BELL TOWER SALON &amp; SPA</t>
  </si>
  <si>
    <t>BELMED INC</t>
  </si>
  <si>
    <t>BERMUDIAN SPRINGS SCHOOL DIST</t>
  </si>
  <si>
    <t>Bermudian Springs Elem School</t>
  </si>
  <si>
    <t>York Springs</t>
  </si>
  <si>
    <t>BIOSPECTRA INC</t>
  </si>
  <si>
    <t>Biospectra Inc</t>
  </si>
  <si>
    <t>Bangor</t>
  </si>
  <si>
    <t>BIRD IN HAND FAMILY RESTAURANT</t>
  </si>
  <si>
    <t>Bird in Hand</t>
  </si>
  <si>
    <t>BIRTH CARE &amp; FAMILY HEALTH SER</t>
  </si>
  <si>
    <t>Christiana</t>
  </si>
  <si>
    <t>BKG Company Inc</t>
  </si>
  <si>
    <t>Telford</t>
  </si>
  <si>
    <t>BLACK &amp; BLACK DENTAL LLC</t>
  </si>
  <si>
    <t>Willow Street</t>
  </si>
  <si>
    <t>BLOSSOM HILL MENNONITE CHURCH</t>
  </si>
  <si>
    <t>BLUE ROCK REGIONAL FIRE DISTRI</t>
  </si>
  <si>
    <t>Boathouse Sports Inc.</t>
  </si>
  <si>
    <t>BOROUGH OF ORWIGSBURG</t>
  </si>
  <si>
    <t>Orwigsburg</t>
  </si>
  <si>
    <t>BPAS and Manchester Advisors</t>
  </si>
  <si>
    <t>Brooklawn Public School Distri</t>
  </si>
  <si>
    <t>Alice Costello School</t>
  </si>
  <si>
    <t>Brooklawn</t>
  </si>
  <si>
    <t>Calvary Assembly of God</t>
  </si>
  <si>
    <t>Campus Community School</t>
  </si>
  <si>
    <t>Cape May County Technical Scho</t>
  </si>
  <si>
    <t>Clifton Heights</t>
  </si>
  <si>
    <t>Care Connection</t>
  </si>
  <si>
    <t>CARLISLE BOROUGH PARKS &amp; RECRE</t>
  </si>
  <si>
    <t>Carlisle</t>
  </si>
  <si>
    <t>CC - Burlington Masonic Lodge</t>
  </si>
  <si>
    <t>John Megariotis</t>
  </si>
  <si>
    <t>Bordentown</t>
  </si>
  <si>
    <t>CC - Eye Physicians</t>
  </si>
  <si>
    <t>Old Bridge</t>
  </si>
  <si>
    <t>Centennial School District</t>
  </si>
  <si>
    <t>Warminster</t>
  </si>
  <si>
    <t>Davis Elementary School</t>
  </si>
  <si>
    <t>Center for Student Learning</t>
  </si>
  <si>
    <t>Central Montco Technical High</t>
  </si>
  <si>
    <t>CHARLES F SNYDER JR CHAPEL#</t>
  </si>
  <si>
    <t>CHRISTIAN COVENANT COMMUNITY C</t>
  </si>
  <si>
    <t>Orangeville</t>
  </si>
  <si>
    <t>CHRISTIAN FELLOWSHIP CHURCH</t>
  </si>
  <si>
    <t>Christian Life Church</t>
  </si>
  <si>
    <t>Bensalem</t>
  </si>
  <si>
    <t>Church of The Annunciation</t>
  </si>
  <si>
    <t>Elkins Park</t>
  </si>
  <si>
    <t>Church of the Saviour</t>
  </si>
  <si>
    <t>Wayne</t>
  </si>
  <si>
    <t>Ciocca Volkswagon of Allentown</t>
  </si>
  <si>
    <t>CITY OF LANCASTER PARKS</t>
  </si>
  <si>
    <t>CLAY TOWNSHIP</t>
  </si>
  <si>
    <t>Stevens</t>
  </si>
  <si>
    <t>Clearview Regional Board of Ed</t>
  </si>
  <si>
    <t>Clearview Regional Middle Scho</t>
  </si>
  <si>
    <t>Mullica Hill</t>
  </si>
  <si>
    <t>CLOISTER LAUNDROMAT#</t>
  </si>
  <si>
    <t>Coatesville Moose Lodge</t>
  </si>
  <si>
    <t>Colonial School District PA</t>
  </si>
  <si>
    <t>Colonial Middle School</t>
  </si>
  <si>
    <t>Plymouth Elementary School</t>
  </si>
  <si>
    <t>Ridge Park Elementary School</t>
  </si>
  <si>
    <t>CONSHOHOCKEN</t>
  </si>
  <si>
    <t>COLUMBIA COTTAGE LINGLESTOWN</t>
  </si>
  <si>
    <t>COLUMBIA COTTAGE WYOMISSING</t>
  </si>
  <si>
    <t>Community Baptist Church</t>
  </si>
  <si>
    <t>COMMUNITY BIBLE CHURCH</t>
  </si>
  <si>
    <t>COUNTY OF CUMBERLAND</t>
  </si>
  <si>
    <t>Correction County Jail</t>
  </si>
  <si>
    <t>CROSS ROADS BRETHREN IN CHRIST</t>
  </si>
  <si>
    <t>Custom Cleaners</t>
  </si>
  <si>
    <t>DALLASTOWN NURSING CENTER</t>
  </si>
  <si>
    <t>DALLASTOWN</t>
  </si>
  <si>
    <t>DEBORD SNYDER FUNERAL HOME &amp; C</t>
  </si>
  <si>
    <t>Marple</t>
  </si>
  <si>
    <t>Broomall</t>
  </si>
  <si>
    <t>Delaware Pharmacists Society</t>
  </si>
  <si>
    <t>Addie Carson</t>
  </si>
  <si>
    <t>SMYRNA</t>
  </si>
  <si>
    <t>Delaware Valley University</t>
  </si>
  <si>
    <t>DENVER MENNONITE CHURCH</t>
  </si>
  <si>
    <t>Martin Buildings</t>
  </si>
  <si>
    <t>DONEGAL CLEANING SVC #</t>
  </si>
  <si>
    <t>Dot Foods Transportation</t>
  </si>
  <si>
    <t>Bear</t>
  </si>
  <si>
    <t>Doylestown Presbyterian Church</t>
  </si>
  <si>
    <t>Dreamline</t>
  </si>
  <si>
    <t>DUREX COVERING INC#</t>
  </si>
  <si>
    <t>Brownstown</t>
  </si>
  <si>
    <t>DUTCH VALLEY FOOD DIST V</t>
  </si>
  <si>
    <t>E LaundryLand LLC</t>
  </si>
  <si>
    <t>Camden</t>
  </si>
  <si>
    <t>EAST WHITELAND VOLUNTEER FIRE</t>
  </si>
  <si>
    <t>EASTERN LANC CTY SCHOOL DIST</t>
  </si>
  <si>
    <t>NEW HOLLAND ELEMENTARY</t>
  </si>
  <si>
    <t>EASTERN YORK SCHOOL DISTRICT</t>
  </si>
  <si>
    <t>WRIGHTSVILLE ELEMENTARY</t>
  </si>
  <si>
    <t>Wrightsville</t>
  </si>
  <si>
    <t>ELECTRON ENERGY CORP</t>
  </si>
  <si>
    <t>ELIZABETHTOWN ST PAULS UM CHUR</t>
  </si>
  <si>
    <t>ENVIRONMENTAL - DOLLAR GENERAL</t>
  </si>
  <si>
    <t>BETHEL</t>
  </si>
  <si>
    <t>Equity Enterprise</t>
  </si>
  <si>
    <t>EVOLUTION BARBELL LLC</t>
  </si>
  <si>
    <t>Exeter Jr High School</t>
  </si>
  <si>
    <t>Exeter Reiffton School</t>
  </si>
  <si>
    <t>Exeter Lorane Elementary</t>
  </si>
  <si>
    <t>Exeter Owatin Creek Elementary</t>
  </si>
  <si>
    <t>FAITH BAPTIST CHURCH#</t>
  </si>
  <si>
    <t>FANNETT METAL SCHOOL DISTRICT</t>
  </si>
  <si>
    <t>Willow Hill</t>
  </si>
  <si>
    <t>Fellowship United Methodist Ch</t>
  </si>
  <si>
    <t>Haddon Heights</t>
  </si>
  <si>
    <t>First Global Methodist Church</t>
  </si>
  <si>
    <t>Cherry Hill</t>
  </si>
  <si>
    <t>FIRST RATE DRYWALL</t>
  </si>
  <si>
    <t>FIRST UNITED METHODIST CHURCH</t>
  </si>
  <si>
    <t>FIRST UNITED METHODIST CHURCH#</t>
  </si>
  <si>
    <t>Five Ponds Golf Club</t>
  </si>
  <si>
    <t>Fleetwood Area School District</t>
  </si>
  <si>
    <t>Fleetwood Area Middle School</t>
  </si>
  <si>
    <t>FLY ADVANCED#</t>
  </si>
  <si>
    <t>Fred Beans Ford Lincoln-Main</t>
  </si>
  <si>
    <t>GARDEN SPOT ELECTRIC INC</t>
  </si>
  <si>
    <t>Gateway Kia</t>
  </si>
  <si>
    <t>Gateway Kia of North Brunswick</t>
  </si>
  <si>
    <t>North Brunswick</t>
  </si>
  <si>
    <t>Giesler's Garage</t>
  </si>
  <si>
    <t>GLICK FIRE EQUIPMENT CO INC</t>
  </si>
  <si>
    <t>GRACE BIBLE FELLOWSHIP CHURCH</t>
  </si>
  <si>
    <t>GRAYBILL TOOL &amp; DIE</t>
  </si>
  <si>
    <t>GREAT VALLEY COMMUNITY ORG</t>
  </si>
  <si>
    <t>GREG CAVOLI V#</t>
  </si>
  <si>
    <t>HINKLETOWN MENNONITE CHURCH M</t>
  </si>
  <si>
    <t>Holy Child School At Rosemont</t>
  </si>
  <si>
    <t>HOLY CROSS UNITED METHODIST</t>
  </si>
  <si>
    <t>HOPE UNITED METHODIST CHURCH*</t>
  </si>
  <si>
    <t>Horsham Athletic Club LLC</t>
  </si>
  <si>
    <t>HOSTETTER SUPPLY COMPANY INC</t>
  </si>
  <si>
    <t>Arthur Funk &amp; Sons</t>
  </si>
  <si>
    <t>Ingleside Homes Inc.</t>
  </si>
  <si>
    <t>Inline 309 Hockey</t>
  </si>
  <si>
    <t>J &amp; T Commercial Cleaning Serv</t>
  </si>
  <si>
    <t>Centinel Spine</t>
  </si>
  <si>
    <t>Ciocca Dealerships</t>
  </si>
  <si>
    <t>Jelko Services Inc.</t>
  </si>
  <si>
    <t>JERUSALEM CHURCH</t>
  </si>
  <si>
    <t>John Dupnock</t>
  </si>
  <si>
    <t>JOHN WRIGHT RESTAURANT</t>
  </si>
  <si>
    <t>Judel Corp Jem Jewelers Metal</t>
  </si>
  <si>
    <t>KG APARTMENTS LLC</t>
  </si>
  <si>
    <t>KG Apartments</t>
  </si>
  <si>
    <t>Kidz Ink</t>
  </si>
  <si>
    <t>Kidz Ink 3</t>
  </si>
  <si>
    <t>KUTZTOWN AREA SCHOOL DISTRICT</t>
  </si>
  <si>
    <t>L D B INTERSTATE CORP</t>
  </si>
  <si>
    <t>Pine Grove</t>
  </si>
  <si>
    <t>LAKE MEADE P O A</t>
  </si>
  <si>
    <t>East Berlin</t>
  </si>
  <si>
    <t>LANC BIBLE COLLEGE*</t>
  </si>
  <si>
    <t>LANC BIBLE COLLEGE HAC</t>
  </si>
  <si>
    <t>LANC COUNTY BIBLE LEESPORT CAM</t>
  </si>
  <si>
    <t>Leesport</t>
  </si>
  <si>
    <t>LANC CTY CAREER TECHNOLOG#</t>
  </si>
  <si>
    <t>LANC MORAVIAN CHURCH#</t>
  </si>
  <si>
    <t>LANC ORTHODONIST ASSOC</t>
  </si>
  <si>
    <t>LANCASTER COUNTY SOLID WASTE M</t>
  </si>
  <si>
    <t>LANC LEBANON IU13 - COMM SCHOO</t>
  </si>
  <si>
    <t>Resurrection Catholic School-</t>
  </si>
  <si>
    <t>Lancaster-Lebanon IU13</t>
  </si>
  <si>
    <t>LEBANON VALLEY EXPO</t>
  </si>
  <si>
    <t>LIVING HOPE COMMUNITY CHURCH</t>
  </si>
  <si>
    <t>LIVING LIGHT MENNONITE CHURCH*</t>
  </si>
  <si>
    <t>Washington Boro</t>
  </si>
  <si>
    <t>Lloyd Stoltzfus</t>
  </si>
  <si>
    <t>Bristol Amish Market</t>
  </si>
  <si>
    <t>LOCAL 1872 UAW#</t>
  </si>
  <si>
    <t>Local Union #313 IBEW</t>
  </si>
  <si>
    <t>LONGENECKERS HATCHERY INC</t>
  </si>
  <si>
    <t>LSC Communications LLC Brands</t>
  </si>
  <si>
    <t>MANHEIM PIKE VETERINARY</t>
  </si>
  <si>
    <t>MANHEIM TOWNSHIP AMBULANCE</t>
  </si>
  <si>
    <t>Mansfield Township</t>
  </si>
  <si>
    <t>Columbus</t>
  </si>
  <si>
    <t>MARKEYS BLDG MAINT #</t>
  </si>
  <si>
    <t>MAYTOWN CHURCH OF GOD</t>
  </si>
  <si>
    <t>G Kay Service</t>
  </si>
  <si>
    <t>MAYTOWN FIRE DEPARTMENT</t>
  </si>
  <si>
    <t>Maytown</t>
  </si>
  <si>
    <t>MCCARTY &amp; SON INC</t>
  </si>
  <si>
    <t>McGlinchey's Bar &amp; Grill</t>
  </si>
  <si>
    <t>MECHANICSBURG SCHOOL DISTRICT</t>
  </si>
  <si>
    <t>Mechanicsburg Area School Dist</t>
  </si>
  <si>
    <t>Mechanicsburg</t>
  </si>
  <si>
    <t>U GRO HEMPFIELD</t>
  </si>
  <si>
    <t>U GRO MESSIAH LIFEWAYS</t>
  </si>
  <si>
    <t>Philadelphia Area (0000143026)</t>
  </si>
  <si>
    <t>Metropolitan Baptist Church</t>
  </si>
  <si>
    <t>Mickey's Black Box</t>
  </si>
  <si>
    <t>Mid County Senior Center</t>
  </si>
  <si>
    <t>MIDDLE TWP AMBULANCE CORP, INC</t>
  </si>
  <si>
    <t>MILL CREEK BIBLE CHURCH</t>
  </si>
  <si>
    <t>MONROE TOWNSHIP</t>
  </si>
  <si>
    <t>MOORES LAUNDROMAT V</t>
  </si>
  <si>
    <t>Moorestown Recreation Center</t>
  </si>
  <si>
    <t>Moorestown</t>
  </si>
  <si>
    <t>MORNING STAR FELLOWSHIP</t>
  </si>
  <si>
    <t>Morning Star Fellowship</t>
  </si>
  <si>
    <t>Pennsburg</t>
  </si>
  <si>
    <t>NEW HAVEN MENNONITE SCHOOL#</t>
  </si>
  <si>
    <t>NEWPORT CHURCH</t>
  </si>
  <si>
    <t>Elm</t>
  </si>
  <si>
    <t>NEWPORT SCHOOL DISTRICT</t>
  </si>
  <si>
    <t>NEWPORT ELEMENTARY SCHOOL</t>
  </si>
  <si>
    <t>Newport</t>
  </si>
  <si>
    <t>Northampton Area School Distri</t>
  </si>
  <si>
    <t>NASD Maintenance Building</t>
  </si>
  <si>
    <t>Northampton</t>
  </si>
  <si>
    <t>Ntirety Inc</t>
  </si>
  <si>
    <t>Nu Sigma Nu</t>
  </si>
  <si>
    <t>ONE &amp; TWO INDEPENDENCE PLACE</t>
  </si>
  <si>
    <t>OSCARS PET RESORT OF GREENFIEL</t>
  </si>
  <si>
    <t>OTTERBEIN UNITED BRETHERN CHUR</t>
  </si>
  <si>
    <t>Our Lady of Fatima</t>
  </si>
  <si>
    <t>OUR MOTHER PERPETUAL CHURCH</t>
  </si>
  <si>
    <t>OUR MOTHER PERPETUAL SCHOOL</t>
  </si>
  <si>
    <t>Ovations at Elk View</t>
  </si>
  <si>
    <t>Oxymagic of Bux-Mont LLC</t>
  </si>
  <si>
    <t>PAXTON UNITED METHODIST CHURCH</t>
  </si>
  <si>
    <t>PEQUEA BRETHREN IN CHRIST</t>
  </si>
  <si>
    <t>Pet Food Experts</t>
  </si>
  <si>
    <t>Denver</t>
  </si>
  <si>
    <t>LINCOLN ELEMENTARY</t>
  </si>
  <si>
    <t>Presbyterian Home at Williamsp</t>
  </si>
  <si>
    <t>PSEG - "Hope Creek Plant"</t>
  </si>
  <si>
    <t>Hancock's Bridge</t>
  </si>
  <si>
    <t>PULSE DANCE STUDIO#</t>
  </si>
  <si>
    <t>R &amp; J TRANSPORTATION</t>
  </si>
  <si>
    <t>RAIN FLO IRRIGATION LLC</t>
  </si>
  <si>
    <t>East Earl</t>
  </si>
  <si>
    <t>REAM JEWELERS</t>
  </si>
  <si>
    <t>REGENCY EXECUTIVE OFF #1#</t>
  </si>
  <si>
    <t>Lancaster NP (0000142001)</t>
  </si>
  <si>
    <t>REGINA REVOIR</t>
  </si>
  <si>
    <t>RICHTER PRECISION INC</t>
  </si>
  <si>
    <t>RIVERTON BOARD OF EDUCATION</t>
  </si>
  <si>
    <t>Riverton</t>
  </si>
  <si>
    <t>ROCK LITITZ STUDIO</t>
  </si>
  <si>
    <t>ROHRERS QUARRY</t>
  </si>
  <si>
    <t>Rose Tree Media School Distric</t>
  </si>
  <si>
    <t>Media Elementary School</t>
  </si>
  <si>
    <t>Media</t>
  </si>
  <si>
    <t>Rowan University</t>
  </si>
  <si>
    <t>Bursar Office Rowan University</t>
  </si>
  <si>
    <t>Glassboro</t>
  </si>
  <si>
    <t>S R COVER PROPERTIES</t>
  </si>
  <si>
    <t>Salem United Church of Christ</t>
  </si>
  <si>
    <t>SALVATION ARMY - Reading PA</t>
  </si>
  <si>
    <t>Second Alarmer's Rescue Squad</t>
  </si>
  <si>
    <t>SHARP SHOPPER GROCERY OUTLET</t>
  </si>
  <si>
    <t>SIGAFOOSE &amp; JACKSON</t>
  </si>
  <si>
    <t>Somerdale Public School</t>
  </si>
  <si>
    <t>Somerdale</t>
  </si>
  <si>
    <t>SPEEDWELL HEIGHTS BIC CHURCH</t>
  </si>
  <si>
    <t>SPS Technologies</t>
  </si>
  <si>
    <t>St Anastasia CYO</t>
  </si>
  <si>
    <t>BE Sport Ware</t>
  </si>
  <si>
    <t>St Bernadette of Lourdes</t>
  </si>
  <si>
    <t>St. Bernadette of Lourdes Scho</t>
  </si>
  <si>
    <t>Drexel Hill</t>
  </si>
  <si>
    <t>ST CLEMENTS MISSION HOUSE</t>
  </si>
  <si>
    <t>St Eleanor Catholic Church</t>
  </si>
  <si>
    <t>Collegeville</t>
  </si>
  <si>
    <t>St Ephrem Church and School</t>
  </si>
  <si>
    <t>ST JOHN NEUMANN CHURCH</t>
  </si>
  <si>
    <t>ST JOHNS UCC CHURCH</t>
  </si>
  <si>
    <t>Shamokin</t>
  </si>
  <si>
    <t>St Polycarps Roman Catholic Ch</t>
  </si>
  <si>
    <t>State Street Assisted Living</t>
  </si>
  <si>
    <t>STEELTON ITALIAN CLUB</t>
  </si>
  <si>
    <t>Bill Falcone</t>
  </si>
  <si>
    <t>Steelton</t>
  </si>
  <si>
    <t>SULLIVAN COUNTY SCHOOL DISTRIC</t>
  </si>
  <si>
    <t>Laporte</t>
  </si>
  <si>
    <t>SUNSET ESTATES INC</t>
  </si>
  <si>
    <t>New Providence</t>
  </si>
  <si>
    <t>Susquehanna Auto Dodge</t>
  </si>
  <si>
    <t>T GLENN HORST &amp; SON INC</t>
  </si>
  <si>
    <t>Talk Institute and School</t>
  </si>
  <si>
    <t>Newtown Square</t>
  </si>
  <si>
    <t>TEMPLE SINAI</t>
  </si>
  <si>
    <t>DRESHER</t>
  </si>
  <si>
    <t>THE COPE COMPANY SALT</t>
  </si>
  <si>
    <t>The Gardens Operator LLC</t>
  </si>
  <si>
    <t>The national Shrine of Czestoc</t>
  </si>
  <si>
    <t>The Parkesburg Point Youth Cen</t>
  </si>
  <si>
    <t>The Restaurant Store Inc#</t>
  </si>
  <si>
    <t>The Restaurant Store</t>
  </si>
  <si>
    <t>THE TEEN WAREHOUSE INC</t>
  </si>
  <si>
    <t>Laura Mood</t>
  </si>
  <si>
    <t>THE WHOLE CHILD LEARNING CTR#</t>
  </si>
  <si>
    <t>THE WHOLE CHILD LEARNING CENTE</t>
  </si>
  <si>
    <t>TIMBERLINE CHURCH</t>
  </si>
  <si>
    <t>Tredyffrin / Easttown  School</t>
  </si>
  <si>
    <t>Tredyffrin / Easttown Middle S</t>
  </si>
  <si>
    <t>Tri County Collision Center</t>
  </si>
  <si>
    <t>TRINITY ECC</t>
  </si>
  <si>
    <t>TRINITY LUTHERAN CHURCH</t>
  </si>
  <si>
    <t>NORRISTOWN</t>
  </si>
  <si>
    <t>Tropicana Casino Resorts</t>
  </si>
  <si>
    <t>Tropicana Receiving Dept.</t>
  </si>
  <si>
    <t>TWIN VALLEY SCHOOL DIST#</t>
  </si>
  <si>
    <t>TWIN VALLEY HIGH SCHOOL</t>
  </si>
  <si>
    <t>Tyler Professional Services</t>
  </si>
  <si>
    <t>Upper Bucks Co Tech School</t>
  </si>
  <si>
    <t>Perkasie</t>
  </si>
  <si>
    <t>Upper Moreland School District</t>
  </si>
  <si>
    <t>School District Warehouse</t>
  </si>
  <si>
    <t>Villa Joseph Marie School</t>
  </si>
  <si>
    <t>Holland</t>
  </si>
  <si>
    <t>Village Shires Community Assoc</t>
  </si>
  <si>
    <t>Villari Sports Bar</t>
  </si>
  <si>
    <t>Laurel Springs</t>
  </si>
  <si>
    <t>WARFEL CONSTRUCTION CO</t>
  </si>
  <si>
    <t>WARRIOR RUN SCHOOL DISTRICT</t>
  </si>
  <si>
    <t>Turbotville</t>
  </si>
  <si>
    <t>West Laurel Hill Cemetary</t>
  </si>
  <si>
    <t>WHITE STAR JANITORIAL LLC#</t>
  </si>
  <si>
    <t>Wildwood Convention Center</t>
  </si>
  <si>
    <t>Wildwood</t>
  </si>
  <si>
    <t>Wissahickon School District</t>
  </si>
  <si>
    <t>Woodbine Board of Education</t>
  </si>
  <si>
    <t>Woodbine</t>
  </si>
  <si>
    <t>Work Space Property Trust  I G</t>
  </si>
  <si>
    <t>Workspace Property Trust L.P</t>
  </si>
  <si>
    <t>Yorkana Congregation of</t>
  </si>
  <si>
    <t>ZENCORR MANAGEMENT</t>
  </si>
  <si>
    <t>Central Square Apartments</t>
  </si>
  <si>
    <t>City of Burlington BOE</t>
  </si>
  <si>
    <t>Burlington City High School</t>
  </si>
  <si>
    <t>Burlington</t>
  </si>
  <si>
    <t>HINKLETOWN MENNONITE SCHOOL M</t>
  </si>
  <si>
    <t>River Valley Regional YMCA</t>
  </si>
  <si>
    <t>Nationwide Janitorial Grp, LLC</t>
  </si>
  <si>
    <t>William Tennent High School</t>
  </si>
  <si>
    <t>FULTON STEAMBOAT INN</t>
  </si>
  <si>
    <t>Bucks County Technical High Sc</t>
  </si>
  <si>
    <t>Fairless Hills</t>
  </si>
  <si>
    <t>HEISEY MECHANICAL LTD</t>
  </si>
  <si>
    <t>UNIVERSAL ATHLETIC CLUB INC#</t>
  </si>
  <si>
    <t>Bergey's Truck Center</t>
  </si>
  <si>
    <t>Golden Paws Pet Resort &amp; Spa</t>
  </si>
  <si>
    <t>Robbinsville</t>
  </si>
  <si>
    <t>LEWISBURG AREA SCHOOL DISTRICT</t>
  </si>
  <si>
    <t>Lewisburg</t>
  </si>
  <si>
    <t>ST PAUL LUTHERAN CHURCH</t>
  </si>
  <si>
    <t>TODDS PRO CLEAN#</t>
  </si>
  <si>
    <t>Pequea</t>
  </si>
  <si>
    <t>EASTERN YORK HIGH SCHOOL</t>
  </si>
  <si>
    <t>LUTHERCARE</t>
  </si>
  <si>
    <t>LUTHERCARE  NURSING BLDG</t>
  </si>
  <si>
    <t>PINE GROVE AREA SCHOOL</t>
  </si>
  <si>
    <t>CENTRAL SUSQUEHANNA INTERMEDIA</t>
  </si>
  <si>
    <t>Milton</t>
  </si>
  <si>
    <t>GETTYSBURG SCHOOL DISTRICT***</t>
  </si>
  <si>
    <t>Gettysburg</t>
  </si>
  <si>
    <t>ALBERTS BODY SHOP</t>
  </si>
  <si>
    <t>MEDICAL DEVICE &amp; IMPLANTS LLC#</t>
  </si>
  <si>
    <t>HY LINE NORTH AMERICAN LLC</t>
  </si>
  <si>
    <t>Unionville-Chadds Ford School</t>
  </si>
  <si>
    <t>Charles F. Patton Middle Schoo</t>
  </si>
  <si>
    <t>Downingtown Area School Dist</t>
  </si>
  <si>
    <t>Lionville Middle School</t>
  </si>
  <si>
    <t>UMC At Collingswood</t>
  </si>
  <si>
    <t>Collingswood</t>
  </si>
  <si>
    <t>Hope City Church INC.</t>
  </si>
  <si>
    <t>JUNIPER VILLAGE#</t>
  </si>
  <si>
    <t>Steven Scheck</t>
  </si>
  <si>
    <t>WILLIAMSPORT AREA SENIOR HIGH</t>
  </si>
  <si>
    <t>LANCASTER COUNTRY CLUB</t>
  </si>
  <si>
    <t>Pottstown Middle School</t>
  </si>
  <si>
    <t>AESCULAP IMPLANT SYSTEMS LLC#</t>
  </si>
  <si>
    <t>Breinigsville</t>
  </si>
  <si>
    <t>Alert Fire Company #1</t>
  </si>
  <si>
    <t>Burkholder Cleaning Services</t>
  </si>
  <si>
    <t>CALVARY FELLOWSHIP HOMES APN#</t>
  </si>
  <si>
    <t>FLEX CELL PRECISION INC#</t>
  </si>
  <si>
    <t>Fred Beans Subaru</t>
  </si>
  <si>
    <t>GETTYSBURG COLLEGE</t>
  </si>
  <si>
    <t>HEMPFIELD AREA RECREATION#</t>
  </si>
  <si>
    <t>Landisville</t>
  </si>
  <si>
    <t>Heritage Hills Athletic I, LLC</t>
  </si>
  <si>
    <t>LUTHERCARE MUHLENBERG</t>
  </si>
  <si>
    <t>Barth Elementary</t>
  </si>
  <si>
    <t>SOUTHERN FULTON SCHOOL DISTRIC</t>
  </si>
  <si>
    <t>Warfordsburg</t>
  </si>
  <si>
    <t>Specialty Egg Packaging</t>
  </si>
  <si>
    <t>St  Christopher's Hospital</t>
  </si>
  <si>
    <t>TE CONNECTIVITY CORP#</t>
  </si>
  <si>
    <t>TE Connectivity -Rapho Park Pl</t>
  </si>
  <si>
    <t>VERITAS ACADEMY INC</t>
  </si>
  <si>
    <t>York Sherwood Associates***</t>
  </si>
  <si>
    <t>HERITAGE HOTEL</t>
  </si>
  <si>
    <t>DUTCHWAY FARM MARKET#</t>
  </si>
  <si>
    <t>GREENWOOD SCHOOL DISTRICT</t>
  </si>
  <si>
    <t>Millerstown</t>
  </si>
  <si>
    <t>LUTHERCARE - ST JOHN HERRS EST</t>
  </si>
  <si>
    <t>FAIRFIELD AREA SCHOOL DISTRICT</t>
  </si>
  <si>
    <t>Fairfield</t>
  </si>
  <si>
    <t>Spring-Ford 7th Grade Center</t>
  </si>
  <si>
    <t>WITMANS CLEANING SERVICE LLC#</t>
  </si>
  <si>
    <t>WITMANS CLEANING SERVICE LLC</t>
  </si>
  <si>
    <t>Laureldale</t>
  </si>
  <si>
    <t>Avon Grove Charter School</t>
  </si>
  <si>
    <t>Early Learning Center</t>
  </si>
  <si>
    <t>Landenberg</t>
  </si>
  <si>
    <t>COMMUNITY BIBLE CHURCH*</t>
  </si>
  <si>
    <t>Jasper Engines &amp; Trans. Exch.</t>
  </si>
  <si>
    <t>ALLENTOWN FAIRGROUNDS FARMERS</t>
  </si>
  <si>
    <t>Gilbert Welliver</t>
  </si>
  <si>
    <t>OUTTEN CHRYSLER DODGE JEEP RAM</t>
  </si>
  <si>
    <t>Hamburg</t>
  </si>
  <si>
    <t>Peachtree Health Group LLC</t>
  </si>
  <si>
    <t>Harbeson</t>
  </si>
  <si>
    <t>Temple Health Chestnut Hill Ho</t>
  </si>
  <si>
    <t>Plymouth Whitemarsh High Schoo</t>
  </si>
  <si>
    <t>Curtis Patton</t>
  </si>
  <si>
    <t>Downingtown West High School</t>
  </si>
  <si>
    <t>Glassboro Board of Education</t>
  </si>
  <si>
    <t>OPERATIONS</t>
  </si>
  <si>
    <t>CLEAN RIGHT BUILDING SERV INC#</t>
  </si>
  <si>
    <t>Holmdel Board of Education</t>
  </si>
  <si>
    <t>William R Satz Middle School</t>
  </si>
  <si>
    <t>Holmdel</t>
  </si>
  <si>
    <t>Unionville Elementary</t>
  </si>
  <si>
    <t>MANHEIM AUTO AUCTION#</t>
  </si>
  <si>
    <t>Methacton School District</t>
  </si>
  <si>
    <t>Audubon High School</t>
  </si>
  <si>
    <t>Saucon Valley School District</t>
  </si>
  <si>
    <t>Saucon Valley High School</t>
  </si>
  <si>
    <t>Hellertown</t>
  </si>
  <si>
    <t>Black Horse Pike Reg School Di</t>
  </si>
  <si>
    <t>Blackwood</t>
  </si>
  <si>
    <t>MICHAEL FOODS</t>
  </si>
  <si>
    <t>CASA TRUCKING</t>
  </si>
  <si>
    <t>Spring Glen</t>
  </si>
  <si>
    <t>BLACK HORSE ANIMAL HOSPITAL</t>
  </si>
  <si>
    <t>Kinzers</t>
  </si>
  <si>
    <t>Cumberland Regional School Dis</t>
  </si>
  <si>
    <t>Cumberland Regional High Schoo</t>
  </si>
  <si>
    <t>EASTERN YORK MIDDLE SCHOOL</t>
  </si>
  <si>
    <t>SCHOOL DISTRICT OF LANCASTER</t>
  </si>
  <si>
    <t>ALL AMERICAN THREADED PRODUCTS</t>
  </si>
  <si>
    <t>Archbishop Carroll High School</t>
  </si>
  <si>
    <t>ARCHBISHOP CARROLL HIGH SCHOOL</t>
  </si>
  <si>
    <t>Radnor</t>
  </si>
  <si>
    <t>BBS GROCERY OUTLET</t>
  </si>
  <si>
    <t>BENJAMIN S BEILER</t>
  </si>
  <si>
    <t>BLUE BALL GARAGE INC</t>
  </si>
  <si>
    <t>BLUE BALL</t>
  </si>
  <si>
    <t>BODY &amp; SOUL COMMUNITY CENTER</t>
  </si>
  <si>
    <t>McVeytown</t>
  </si>
  <si>
    <t>Canine Academy</t>
  </si>
  <si>
    <t>Penndel</t>
  </si>
  <si>
    <t>CARGILL COCOA &amp; CHOCOLATE#</t>
  </si>
  <si>
    <t>CARGILL COCOA &amp; CHOCOLATE INC</t>
  </si>
  <si>
    <t>CARRIAGE MACHINE SHOP LLC</t>
  </si>
  <si>
    <t>CC - Centennial Station Condo</t>
  </si>
  <si>
    <t>Centennial Station Condo Assoc</t>
  </si>
  <si>
    <t>CC Edward J DeSeta Company Inc</t>
  </si>
  <si>
    <t>Log College Middle School</t>
  </si>
  <si>
    <t>CK MANUFACTURING LLC</t>
  </si>
  <si>
    <t>Cliff Fitzgerald</t>
  </si>
  <si>
    <t>CRUMBL COOKIES OAKS PA</t>
  </si>
  <si>
    <t>Downingtown Middle School</t>
  </si>
  <si>
    <t>East Lycoming School District</t>
  </si>
  <si>
    <t>Askar Elementary School</t>
  </si>
  <si>
    <t>Hughesville</t>
  </si>
  <si>
    <t>EBERSOLES VAC SHOP</t>
  </si>
  <si>
    <t>EPHRATA AREA REHAB SERV#</t>
  </si>
  <si>
    <t>Florence Township Board of Ed</t>
  </si>
  <si>
    <t>Riverfront School</t>
  </si>
  <si>
    <t>Florence</t>
  </si>
  <si>
    <t>Fred Beans Cadillac</t>
  </si>
  <si>
    <t>Open East (0000143013)</t>
  </si>
  <si>
    <t>FRONTIDA BIOPHARM INC.</t>
  </si>
  <si>
    <t>GETTYSBURG COLLEGE - DINING RO</t>
  </si>
  <si>
    <t>GOODS STORE</t>
  </si>
  <si>
    <t>Guthriesville Tire &amp; Service C</t>
  </si>
  <si>
    <t>Glenmoore</t>
  </si>
  <si>
    <t>Gwynedd Mercy Academy Elementa</t>
  </si>
  <si>
    <t>Hi-Tech Concrete Coatings LLC</t>
  </si>
  <si>
    <t>Extra Space Storage</t>
  </si>
  <si>
    <t>KREIDERS MARKET</t>
  </si>
  <si>
    <t>KIRKWOOD</t>
  </si>
  <si>
    <t>LANC AIRPORT AUTHORITY 2*</t>
  </si>
  <si>
    <t>LANC COUNTY BIBLE CLARKS SUMMI</t>
  </si>
  <si>
    <t>Clarks Summit</t>
  </si>
  <si>
    <t>LANCASTER CATHOLIC HIGH SCHOOL</t>
  </si>
  <si>
    <t>LANCASTER YMCA</t>
  </si>
  <si>
    <t>Las Americas Aspira Academy</t>
  </si>
  <si>
    <t>FAIRLANE VILLAGE MALL</t>
  </si>
  <si>
    <t>Laurel School District</t>
  </si>
  <si>
    <t>Laurel Elementary</t>
  </si>
  <si>
    <t>Laurel</t>
  </si>
  <si>
    <t>LEBANON COUNTY CAREER &amp; TECH.</t>
  </si>
  <si>
    <t>Open Sales (0000143016)</t>
  </si>
  <si>
    <t>Alloway Elementary School</t>
  </si>
  <si>
    <t>MARTIN FURNITURE &amp; MATTRESS</t>
  </si>
  <si>
    <t>Mercedes Benz Cherry Hill</t>
  </si>
  <si>
    <t>METHACTON SD FACILITIES BLDG</t>
  </si>
  <si>
    <t>Montgomery School</t>
  </si>
  <si>
    <t>MSC INDUSTRIAL DIRECT</t>
  </si>
  <si>
    <t>Jonestown</t>
  </si>
  <si>
    <t>NEW COVENANT CHRISTIAN SCHOOL</t>
  </si>
  <si>
    <t>Northampton Area High School</t>
  </si>
  <si>
    <t>PAOLI FIRE COMPANY</t>
  </si>
  <si>
    <t>Paoli</t>
  </si>
  <si>
    <t>PARADISE MASONRY LLC#</t>
  </si>
  <si>
    <t>PEQUEA VALLEY SCHOOL DIST</t>
  </si>
  <si>
    <t>Porsche Audi Warrington</t>
  </si>
  <si>
    <t>Pottstown High School</t>
  </si>
  <si>
    <t>Premier CSI</t>
  </si>
  <si>
    <t>Radnor Township School Distric</t>
  </si>
  <si>
    <t>Wayne Elementary School</t>
  </si>
  <si>
    <t>READING HOSPITALITY LLC DOUBLE</t>
  </si>
  <si>
    <t>Robbinsville Schools</t>
  </si>
  <si>
    <t>SHARON SCHOOL</t>
  </si>
  <si>
    <t>Indian Lane Elementary School</t>
  </si>
  <si>
    <t>Royal Fitness</t>
  </si>
  <si>
    <t>Barrington</t>
  </si>
  <si>
    <t>RUSSELL ENTERPRISE</t>
  </si>
  <si>
    <t>Hanover Grocery Outlet</t>
  </si>
  <si>
    <t>Scott Cars Inc Chevy Dealershi</t>
  </si>
  <si>
    <t>Scott Cadillac</t>
  </si>
  <si>
    <t>Scott Volvo</t>
  </si>
  <si>
    <t>SPOOKY NOOK SPORTS</t>
  </si>
  <si>
    <t>St Agnes Parish</t>
  </si>
  <si>
    <t>ST JAMES CATHOLIC CHURCH</t>
  </si>
  <si>
    <t>STEFFY CONCRETE INC#</t>
  </si>
  <si>
    <t>Tanner Bros &amp; Sons</t>
  </si>
  <si>
    <t>TUCKER IND. LIQUID COATINGS#</t>
  </si>
  <si>
    <t>UMBRELLA WORKS APARTMENTS</t>
  </si>
  <si>
    <t>Pocopson Elementary School</t>
  </si>
  <si>
    <t>Upper Moreland Middle School</t>
  </si>
  <si>
    <t>VA Medical - Wilkes Barre</t>
  </si>
  <si>
    <t>Wilkes Barre VA Medical Center</t>
  </si>
  <si>
    <t>WAGSWORTH MANOR</t>
  </si>
  <si>
    <t>WAYNESBORO AREA SENIOR HIGH SC</t>
  </si>
  <si>
    <t>Wellspan Ephrata Community Hos</t>
  </si>
  <si>
    <t>West Shore Evangelical Free Ch</t>
  </si>
  <si>
    <t>Wright's Cleaning Services</t>
  </si>
  <si>
    <t>YORK SUBURBAN HIGH SCHOOL</t>
  </si>
  <si>
    <t>ZOOK MOLASSES CO</t>
  </si>
  <si>
    <t>All Jersey Janitorial Service</t>
  </si>
  <si>
    <t>TARGET - SPRINGFIELD</t>
  </si>
  <si>
    <t>SPRINGFIELD</t>
  </si>
  <si>
    <t>Everett McDonald Elementary Sc</t>
  </si>
  <si>
    <t>RVR YMCA - EASTERN LYCOMING YM</t>
  </si>
  <si>
    <t>WAYNESBORO FAIRVIEW ELEM WHSE</t>
  </si>
  <si>
    <t>ENVIRONMENTAL CLEANING</t>
  </si>
  <si>
    <t>Middle School 8th Grade Center</t>
  </si>
  <si>
    <t>Klingerstown</t>
  </si>
  <si>
    <t>Pennsville Board of Education</t>
  </si>
  <si>
    <t>Penn Beach Elementary School</t>
  </si>
  <si>
    <t>Pennsville</t>
  </si>
  <si>
    <t>FMC Foods LLC</t>
  </si>
  <si>
    <t>FLINCHBAUGH ENGINEERING</t>
  </si>
  <si>
    <t>Facilities Garage</t>
  </si>
  <si>
    <t>Keystone State Sports</t>
  </si>
  <si>
    <t>Marlin Nolt Trucking LLC</t>
  </si>
  <si>
    <t>Peach Bottom</t>
  </si>
  <si>
    <t>QUIGLEY CHRYSLER DODGE JEEP RA</t>
  </si>
  <si>
    <t>Boyertown</t>
  </si>
  <si>
    <t>SOUTH WESTERN SCHOOL F/S</t>
  </si>
  <si>
    <t>SOUTH WESTERN SENIOR HIGH FOOD</t>
  </si>
  <si>
    <t>Devereux Whitlock Center</t>
  </si>
  <si>
    <t>Doylestown Fire Company # 1</t>
  </si>
  <si>
    <t>Doylestown Fire Company</t>
  </si>
  <si>
    <t>ENGINEERED MATERIALS SOLUTIONS</t>
  </si>
  <si>
    <t>Freedom Custom Cutting LLC</t>
  </si>
  <si>
    <t>SHICK ELEMENTARY SCHOOL</t>
  </si>
  <si>
    <t>Montoursville</t>
  </si>
  <si>
    <t>NEWLY RESTORED</t>
  </si>
  <si>
    <t>PA INDUSTRIAL EQUIPMENT</t>
  </si>
  <si>
    <t>Slate Road Supply</t>
  </si>
  <si>
    <t>RK CHEVROLET INC</t>
  </si>
  <si>
    <t>RK Subaru of Vineland</t>
  </si>
  <si>
    <t>Vineland</t>
  </si>
  <si>
    <t>Robert Hoey</t>
  </si>
  <si>
    <t>St Mary Rehabilitation Hospita</t>
  </si>
  <si>
    <t>Langhorne</t>
  </si>
  <si>
    <t>Unionville High School</t>
  </si>
  <si>
    <t>United Sports Training Center</t>
  </si>
  <si>
    <t>WARRIOR RUN MIDDLE SCHOOL</t>
  </si>
  <si>
    <t>Fred Beans Chevrolet</t>
  </si>
  <si>
    <t>Sovereign Avenue School</t>
  </si>
  <si>
    <t>Delsea Regional School Distric</t>
  </si>
  <si>
    <t>Delsea Regional High School</t>
  </si>
  <si>
    <t>Franklinville</t>
  </si>
  <si>
    <t>BLUE BALL ELEMENTARY</t>
  </si>
  <si>
    <t>CLEARVIEW ELEMENTARY SCHOOL</t>
  </si>
  <si>
    <t>LEWISBURG AREA SCHOOL</t>
  </si>
  <si>
    <t>LITITZ REC CENTER</t>
  </si>
  <si>
    <t>NJ Veterans Home at Vineland</t>
  </si>
  <si>
    <t>NORTHAMPTON TENNIS &amp; FITNESS</t>
  </si>
  <si>
    <t>NORTHERN HIGH SCHOOL</t>
  </si>
  <si>
    <t>NORTHERN YORK -  NEW MIDDLE SC</t>
  </si>
  <si>
    <t>Sodexo - The Hill School</t>
  </si>
  <si>
    <t>The Hill School</t>
  </si>
  <si>
    <t>Wawa Inc</t>
  </si>
  <si>
    <t>Wawa Store # 0441</t>
  </si>
  <si>
    <t>Barnegat Township</t>
  </si>
  <si>
    <t>Bible Baptist Church</t>
  </si>
  <si>
    <t>Rutters (0000142020)</t>
  </si>
  <si>
    <t>1st State Power Clean LLC</t>
  </si>
  <si>
    <t>26 NORTH AVIATION</t>
  </si>
  <si>
    <t>454 NEW HOLLAND AVENUE PARTNER</t>
  </si>
  <si>
    <t>5 Points Automotive Service</t>
  </si>
  <si>
    <t>660 Tudor Square Development I</t>
  </si>
  <si>
    <t>Newtown Commons West Complex</t>
  </si>
  <si>
    <t>A1 Contracting Inc</t>
  </si>
  <si>
    <t>All In One Building Services</t>
  </si>
  <si>
    <t>Harleysville</t>
  </si>
  <si>
    <t>Aardvark Cleaning Company</t>
  </si>
  <si>
    <t>Effort</t>
  </si>
  <si>
    <t>ABC COMMERCIAL CLEANING#</t>
  </si>
  <si>
    <t>ABC123 Early Learning Center</t>
  </si>
  <si>
    <t>Abington Memorial Hospital</t>
  </si>
  <si>
    <t>Lansdale Hospital</t>
  </si>
  <si>
    <t>Abington School District</t>
  </si>
  <si>
    <t>ASD - Receiving Department</t>
  </si>
  <si>
    <t>Abington Junior High School</t>
  </si>
  <si>
    <t>ABK REALTY</t>
  </si>
  <si>
    <t>Absecon Public Schools</t>
  </si>
  <si>
    <t>H. Aston Marsh Elementary Scho</t>
  </si>
  <si>
    <t>ACJ&amp;R SUPPLY LLC</t>
  </si>
  <si>
    <t>Ewing</t>
  </si>
  <si>
    <t>Action Janitorial</t>
  </si>
  <si>
    <t>Longport</t>
  </si>
  <si>
    <t>Active Realty</t>
  </si>
  <si>
    <t>ADAMSTOWN BOROUGH</t>
  </si>
  <si>
    <t>Mike Palm</t>
  </si>
  <si>
    <t>Reinholds</t>
  </si>
  <si>
    <t>ADCOCK BROTHERS INC***</t>
  </si>
  <si>
    <t>ADCOCK BROTHERS SERVICE CENTER</t>
  </si>
  <si>
    <t>ADHESIVES RESEARCH INC</t>
  </si>
  <si>
    <t>Glen Rock</t>
  </si>
  <si>
    <t>ADVANCED CLEANING SOLUTIONS</t>
  </si>
  <si>
    <t>ADVANCED COOLING TECHNOLOGIES</t>
  </si>
  <si>
    <t>ADVANCED SCIENTIFICS</t>
  </si>
  <si>
    <t>ADVANCED SCIENTIFICS V</t>
  </si>
  <si>
    <t>MILLERSBURG</t>
  </si>
  <si>
    <t>Advent Lutheran Church</t>
  </si>
  <si>
    <t>ADVENT LUTHERAN CHURCH</t>
  </si>
  <si>
    <t>AKRON GRACE EC CHURCH</t>
  </si>
  <si>
    <t>ALIVE CHURCH EPHRATA#</t>
  </si>
  <si>
    <t>All Fill Inc.</t>
  </si>
  <si>
    <t>Freehold</t>
  </si>
  <si>
    <t>AJJS - WAREHOUSE</t>
  </si>
  <si>
    <t>TARGET - ABINGTON</t>
  </si>
  <si>
    <t>TARGET - CHELTENHAM</t>
  </si>
  <si>
    <t>Wyncote</t>
  </si>
  <si>
    <t>Allen M Hurst Jr Clean Sweep</t>
  </si>
  <si>
    <t>ALMONDS STEAM CLEANING#</t>
  </si>
  <si>
    <t>ALP INDUSTRIES INC</t>
  </si>
  <si>
    <t>AMERICAS AUTO AUCTION</t>
  </si>
  <si>
    <t>Anco Home Center</t>
  </si>
  <si>
    <t>Villas</t>
  </si>
  <si>
    <t>ANDREWS EXCAVATING LLC</t>
  </si>
  <si>
    <t>ANDY MALE</t>
  </si>
  <si>
    <t>ANGIES CUSTOM CLEANING V</t>
  </si>
  <si>
    <t>Angie's Custom Cleaning</t>
  </si>
  <si>
    <t>ANIMAL HEALTH INTERNATIONAL IN</t>
  </si>
  <si>
    <t>ANIMAL HEALTH INT - EAST MT JO</t>
  </si>
  <si>
    <t>Anne Marie Ermolovich</t>
  </si>
  <si>
    <t>Old Forge</t>
  </si>
  <si>
    <t>Ann's Choice</t>
  </si>
  <si>
    <t>ANNUNCIATION ORTHODOX CH#</t>
  </si>
  <si>
    <t>ANTIETAM SCHOOL DISTRICT</t>
  </si>
  <si>
    <t>ANTIETAM JR/SR HIGH SCHOOL</t>
  </si>
  <si>
    <t>MT PENN PRIMARY CENTER</t>
  </si>
  <si>
    <t>Mount Penn</t>
  </si>
  <si>
    <t>MT PENN Elementary Center</t>
  </si>
  <si>
    <t>ANTIETAM SD Laundry Warewash</t>
  </si>
  <si>
    <t>MT Penn Elementary School</t>
  </si>
  <si>
    <t>APEX ADVERTISING INC</t>
  </si>
  <si>
    <t>Appoquinimink School District</t>
  </si>
  <si>
    <t>Brickmill Elementary School</t>
  </si>
  <si>
    <t>Cedar Lane Elementary School</t>
  </si>
  <si>
    <t>Administration Building</t>
  </si>
  <si>
    <t>Odessa</t>
  </si>
  <si>
    <t>Everett Meredith Middle School</t>
  </si>
  <si>
    <t>Middletown High School</t>
  </si>
  <si>
    <t>Olive B. Loss Elementary Schoo</t>
  </si>
  <si>
    <t>Redding Intermediate School</t>
  </si>
  <si>
    <t>Silver Lake Elementary School</t>
  </si>
  <si>
    <t>Townsend Elementary School</t>
  </si>
  <si>
    <t>Townsend</t>
  </si>
  <si>
    <t>Alfred G. Waters Middle School</t>
  </si>
  <si>
    <t>Appoquinimink High School</t>
  </si>
  <si>
    <t>Townsend Early Childhood Cente</t>
  </si>
  <si>
    <t>Bunker Hill Elementary School</t>
  </si>
  <si>
    <t>Spring Meadow Early Childhood</t>
  </si>
  <si>
    <t>Old State Elementary School</t>
  </si>
  <si>
    <t>Lorewood Grove Elementary Scho</t>
  </si>
  <si>
    <t>Cantwell Bridge Middle School</t>
  </si>
  <si>
    <t>Odessa High School</t>
  </si>
  <si>
    <t>Brickmill Early Childhood Cent</t>
  </si>
  <si>
    <t>Crystal Run Elem</t>
  </si>
  <si>
    <t>ARCADIA UNIVERSITY</t>
  </si>
  <si>
    <t>ARCOBALENO PASTA MACHINES#</t>
  </si>
  <si>
    <t>Artsana USA INC</t>
  </si>
  <si>
    <t>ARTYS COMMERCIAL CLEANING LLC</t>
  </si>
  <si>
    <t>ASCENSION LUTHERAN CHURCH#</t>
  </si>
  <si>
    <t>Associated Power Wash</t>
  </si>
  <si>
    <t>ASSUMPTION BVM PARISH OFFICE</t>
  </si>
  <si>
    <t>Assumption BVM School</t>
  </si>
  <si>
    <t>Atlantic City High School</t>
  </si>
  <si>
    <t>Uptown School Complex</t>
  </si>
  <si>
    <t>Dr. M.L. King School Complex</t>
  </si>
  <si>
    <t>Chelsea Heights School</t>
  </si>
  <si>
    <t>New York Avenue School</t>
  </si>
  <si>
    <t>Pennsylvania Ave School</t>
  </si>
  <si>
    <t>Atlantic Palace Condominium</t>
  </si>
  <si>
    <t>Royal Suites Housekeeping Patr</t>
  </si>
  <si>
    <t>ATOMIC DESIGN INC#</t>
  </si>
  <si>
    <t>Atomic Design Inc.</t>
  </si>
  <si>
    <t>Audi of Devon</t>
  </si>
  <si>
    <t>Auger Fabrication Inc.</t>
  </si>
  <si>
    <t>AUTO ONE#</t>
  </si>
  <si>
    <t>Avalon Board of Education</t>
  </si>
  <si>
    <t>Avalon</t>
  </si>
  <si>
    <t>Avon Grove School District</t>
  </si>
  <si>
    <t>Avon Grove High School</t>
  </si>
  <si>
    <t>B &amp; D COATINGS#</t>
  </si>
  <si>
    <t>Hershey</t>
  </si>
  <si>
    <t>B &amp; L Commercial Cleaning</t>
  </si>
  <si>
    <t>BANGOR AREA SCHOOL DISTRICT</t>
  </si>
  <si>
    <t>Queen of Angels Reg Cath Schoo</t>
  </si>
  <si>
    <t>Barrington Schools</t>
  </si>
  <si>
    <t>Woodland Middle School</t>
  </si>
  <si>
    <t>BART VOLUNTEER FIRE COMPANY</t>
  </si>
  <si>
    <t>Bayhealth</t>
  </si>
  <si>
    <t>Bayhealth Hospital Rec Dock</t>
  </si>
  <si>
    <t>Bayhealth Blue Hen Corporate C</t>
  </si>
  <si>
    <t>Bear Industries</t>
  </si>
  <si>
    <t>BELLEVUE PRESBYTERAN CHURCH</t>
  </si>
  <si>
    <t>Gap</t>
  </si>
  <si>
    <t>Bensalem School District</t>
  </si>
  <si>
    <t>Bensalem High School Annex</t>
  </si>
  <si>
    <t>Berkeley Township School Distr</t>
  </si>
  <si>
    <t>Bayville</t>
  </si>
  <si>
    <t>Clara B. Worth Elementary Scho</t>
  </si>
  <si>
    <t>H &amp; M Potter Elementary School</t>
  </si>
  <si>
    <t>Bayville Elementary School</t>
  </si>
  <si>
    <t>MAINTENANCE DEPARTMENT</t>
  </si>
  <si>
    <t>Berkeley Township Elementary S</t>
  </si>
  <si>
    <t>BERKS CAREER &amp; TECHNOLOGY CNT#</t>
  </si>
  <si>
    <t>BERKS CHRISTIAN SCHOOL</t>
  </si>
  <si>
    <t>Birdsboro</t>
  </si>
  <si>
    <t>BERKSHIRE HATHAWAY HOME  CORP</t>
  </si>
  <si>
    <t>Bermo LLC</t>
  </si>
  <si>
    <t>Bermuda Janitorial Supply</t>
  </si>
  <si>
    <t>Salem</t>
  </si>
  <si>
    <t>Bermudian Springs High School</t>
  </si>
  <si>
    <t>Bermudian Springs Middle Schoo</t>
  </si>
  <si>
    <t>BERWICK AREA YMCA#</t>
  </si>
  <si>
    <t>BEST CHOICE MAINTENANCE</t>
  </si>
  <si>
    <t>BEST Professional Services, LL</t>
  </si>
  <si>
    <t>BETHANY PRESBYTERIAN CHURCH#</t>
  </si>
  <si>
    <t>Palmerton</t>
  </si>
  <si>
    <t>BETHEL BAPTIST CHURCH</t>
  </si>
  <si>
    <t>BETHLEHEM UNITED METHODIST CHU</t>
  </si>
  <si>
    <t>BETTE PALMERRUBY</t>
  </si>
  <si>
    <t>Binsky &amp; Snyder</t>
  </si>
  <si>
    <t>BIODEVELOPMENT INC</t>
  </si>
  <si>
    <t>BioSpectra</t>
  </si>
  <si>
    <t>BioTechnique LLC</t>
  </si>
  <si>
    <t>BioTechnique</t>
  </si>
  <si>
    <t>BIRD IN HAND BAKERY</t>
  </si>
  <si>
    <t>BIRD IN HAND FAMILY INN#</t>
  </si>
  <si>
    <t>BIRD IN HAND FARMERS MRKT</t>
  </si>
  <si>
    <t>Bishop McHugh Regional Catholi</t>
  </si>
  <si>
    <t>Bishop Shanahan</t>
  </si>
  <si>
    <t>Black Horse Pike District Offi</t>
  </si>
  <si>
    <t>Highland Regional High School</t>
  </si>
  <si>
    <t>Timber Creek Regional High Sch</t>
  </si>
  <si>
    <t>Erial</t>
  </si>
  <si>
    <t>Triton Regional High School</t>
  </si>
  <si>
    <t>Runnemede</t>
  </si>
  <si>
    <t>BLACK ROCK RETREAT</t>
  </si>
  <si>
    <t>BLOOMSBURG AREA SCHOOL DISTRIC</t>
  </si>
  <si>
    <t>W W EVANS ELEMENTARY</t>
  </si>
  <si>
    <t>BLOOMSBURG MEMORIAL</t>
  </si>
  <si>
    <t>BLOOMSBURG SCHOOL DISTRICT</t>
  </si>
  <si>
    <t>BLOOMSBURG HIGH SCHOOL</t>
  </si>
  <si>
    <t>BEAVER MAIN ELEMENTARY</t>
  </si>
  <si>
    <t>BLUE BALL MENNONITE CHURCH</t>
  </si>
  <si>
    <t>Martin Furniture</t>
  </si>
  <si>
    <t>BLUE MOUNTAIN SCHOOL - FOOD SE</t>
  </si>
  <si>
    <t>BLUE MOUNTAIN EAST ELEMENTARY</t>
  </si>
  <si>
    <t>BLUE MOUNTAIN WEST ELEMENTARY</t>
  </si>
  <si>
    <t>Schuylkill Haven</t>
  </si>
  <si>
    <t>BLUE MOUNTAIN MIDDLE SCHOOL</t>
  </si>
  <si>
    <t>BLUE MOUNTAIN HIGH SCHOOL</t>
  </si>
  <si>
    <t>BLUE MOUNTAIN SCHOOL DISTRICT#</t>
  </si>
  <si>
    <t>BMW of Fort Washington</t>
  </si>
  <si>
    <t>Bob Carberry</t>
  </si>
  <si>
    <t>Bob Wagner's Flooring America</t>
  </si>
  <si>
    <t>BOOKING HOUSE</t>
  </si>
  <si>
    <t>Bordentown Regional School Dis</t>
  </si>
  <si>
    <t>Bordentown Regional High Schoo</t>
  </si>
  <si>
    <t>BOROUGH OF AKRON</t>
  </si>
  <si>
    <t>EPHRATA REC CENTER#</t>
  </si>
  <si>
    <t>BOROUGH OF LITITZ</t>
  </si>
  <si>
    <t>Borough of Phoenixville</t>
  </si>
  <si>
    <t>Phoenixville Recreation Dept</t>
  </si>
  <si>
    <t>Phoenixville Recreation Center</t>
  </si>
  <si>
    <t>Phoenixville Fire Dept</t>
  </si>
  <si>
    <t>BOYD WILSON PROPERTY#</t>
  </si>
  <si>
    <t>BOYERTOWN AREA SCHOOL DIST#</t>
  </si>
  <si>
    <t>Boyertown Area School District</t>
  </si>
  <si>
    <t>BOYERTOWN SENIOR HIGH SCHOOL</t>
  </si>
  <si>
    <t>GILBERTSVILLE ELEMENTARY</t>
  </si>
  <si>
    <t>Gilbertsville</t>
  </si>
  <si>
    <t>COLEBROOKDALE ELEMENTARY</t>
  </si>
  <si>
    <t>Brandywine Grace Church</t>
  </si>
  <si>
    <t>Brandywine School District</t>
  </si>
  <si>
    <t>Claymont Elementary School</t>
  </si>
  <si>
    <t>Claymont</t>
  </si>
  <si>
    <t>CONCORD HIGH SCHOOL</t>
  </si>
  <si>
    <t>Harlan Elementary School</t>
  </si>
  <si>
    <t>Lombardy Elementary School</t>
  </si>
  <si>
    <t>Maple Lane Elementary School</t>
  </si>
  <si>
    <t>P.S. DuPont Elementary School</t>
  </si>
  <si>
    <t>Springer Middle School</t>
  </si>
  <si>
    <t>Talley Middle School</t>
  </si>
  <si>
    <t>BRETHREN VILLAGE#</t>
  </si>
  <si>
    <t>BRICK GABLES ZIGS BAKERY</t>
  </si>
  <si>
    <t>BRICKERVILLE MENNONITE SCHOOL*</t>
  </si>
  <si>
    <t>BRICKERVILLE MENNONITE SCHOOL</t>
  </si>
  <si>
    <t>Bridgewater Raritan Regional S</t>
  </si>
  <si>
    <t>Bridgewater</t>
  </si>
  <si>
    <t>Brigantine Board of Education</t>
  </si>
  <si>
    <t>Brigantine Board Of Education</t>
  </si>
  <si>
    <t>Brigantine</t>
  </si>
  <si>
    <t>Bright New Scholars Academy</t>
  </si>
  <si>
    <t>BROOK LAWN FARM#</t>
  </si>
  <si>
    <t>Broomall Fire Company</t>
  </si>
  <si>
    <t>BROWN SCHULTZ SHERIDAN &amp; FRITZ</t>
  </si>
  <si>
    <t>CAMP HILL</t>
  </si>
  <si>
    <t>BRUBAKER CHRYSLER MOTORS#</t>
  </si>
  <si>
    <t>BRUNNERVILLE FIRE CO</t>
  </si>
  <si>
    <t>BUCH FUNERAL HOME#</t>
  </si>
  <si>
    <t>Bucks County Baseball LLC</t>
  </si>
  <si>
    <t>Bucks County Community College</t>
  </si>
  <si>
    <t>Upper County Early Learning Ce</t>
  </si>
  <si>
    <t>Lower Southampton Early Learni</t>
  </si>
  <si>
    <t>Feasterville Trevose</t>
  </si>
  <si>
    <t>Emilie United Methodist Church</t>
  </si>
  <si>
    <t>Budget Janitorial Service</t>
  </si>
  <si>
    <t>Buena Regional School District</t>
  </si>
  <si>
    <t>Buena</t>
  </si>
  <si>
    <t>Buena Regional High School</t>
  </si>
  <si>
    <t>J. P. Cleary Elementary School</t>
  </si>
  <si>
    <t>Minotola</t>
  </si>
  <si>
    <t>Collins Lake Elementary School</t>
  </si>
  <si>
    <t>Williamstown</t>
  </si>
  <si>
    <t>Milanesi Elementary School</t>
  </si>
  <si>
    <t>Buena Regional Middle School</t>
  </si>
  <si>
    <t>Bugajewski Facility Services</t>
  </si>
  <si>
    <t>Building BOK LP</t>
  </si>
  <si>
    <t>Burlington Electrical Testing</t>
  </si>
  <si>
    <t>Croydon</t>
  </si>
  <si>
    <t>Burns Buick GMC Inc</t>
  </si>
  <si>
    <t>Genesis of Cherry Hill</t>
  </si>
  <si>
    <t>Evesham</t>
  </si>
  <si>
    <t>BUSHONG PROPERTY GROUP</t>
  </si>
  <si>
    <t>BYERLAND MENNONITE CHURCH</t>
  </si>
  <si>
    <t>C &amp; J Environmental Inc.</t>
  </si>
  <si>
    <t>C VICTOR SCHRECK</t>
  </si>
  <si>
    <t>Caesars Entertainment Corporat</t>
  </si>
  <si>
    <t>Harrah's Atlantic City</t>
  </si>
  <si>
    <t>Caesars Atlantic City</t>
  </si>
  <si>
    <t>Caesar's Loading Dock</t>
  </si>
  <si>
    <t>CAINS LANES</t>
  </si>
  <si>
    <t>CALVARY BAPTIST CHURCH V</t>
  </si>
  <si>
    <t>CALVARY BIBLE CHURCH#</t>
  </si>
  <si>
    <t>Calvary Chapel of Central Buck</t>
  </si>
  <si>
    <t>Calvary Chapel of Delaware Cou</t>
  </si>
  <si>
    <t>Chadds Ford</t>
  </si>
  <si>
    <t>CALVARY CHURCH</t>
  </si>
  <si>
    <t>Souderton</t>
  </si>
  <si>
    <t>CALVARY INDEPENDENT BAPTIST CH</t>
  </si>
  <si>
    <t>CALVARY MONUMENT BIBLE CHURCH#</t>
  </si>
  <si>
    <t>Camden City Public Schools</t>
  </si>
  <si>
    <t>Camden's Promise Charter Middl</t>
  </si>
  <si>
    <t>Knowledge A to Z Charter Schoo</t>
  </si>
  <si>
    <t>CAN CORPORATION OF AMERICA</t>
  </si>
  <si>
    <t>Blandon</t>
  </si>
  <si>
    <t>Cape May City Board of Educati</t>
  </si>
  <si>
    <t>Cape May</t>
  </si>
  <si>
    <t>Cape May City Fire Company</t>
  </si>
  <si>
    <t>West Cape May</t>
  </si>
  <si>
    <t>Cape May County Special Servic</t>
  </si>
  <si>
    <t>CMCSSSD -Maintenance Dept</t>
  </si>
  <si>
    <t>Cape Resorts Group</t>
  </si>
  <si>
    <t>Congress Hall</t>
  </si>
  <si>
    <t>Capital Coating Inc</t>
  </si>
  <si>
    <t>Capital School District</t>
  </si>
  <si>
    <t>DOVER HIGH SCHOOL</t>
  </si>
  <si>
    <t>William Henry Middle School</t>
  </si>
  <si>
    <t>CAPTIVEAIRE SYSTEMS INC</t>
  </si>
  <si>
    <t>CAPTIVEAIRE</t>
  </si>
  <si>
    <t>Cardinal O'Hara High School</t>
  </si>
  <si>
    <t>CARMEN SIMONE</t>
  </si>
  <si>
    <t>Conestoga</t>
  </si>
  <si>
    <t>CARPENTER COMMUNITY CHURCH</t>
  </si>
  <si>
    <t>CASSELS SIGN SHOP</t>
  </si>
  <si>
    <t>CB TOOL COMPANY</t>
  </si>
  <si>
    <t>CC - ATILIS GYM EHT</t>
  </si>
  <si>
    <t>Atilis Gym EHT</t>
  </si>
  <si>
    <t>CC - CHAMPS BARBER SCHOOL</t>
  </si>
  <si>
    <t>CC - CLEAN TOUCH SERVICES</t>
  </si>
  <si>
    <t>CC - COCALICO CLEANING SERVICE</t>
  </si>
  <si>
    <t>CC - DAISY WITH LOVE</t>
  </si>
  <si>
    <t>CC - EXCELSIOR EVENTS LLC V</t>
  </si>
  <si>
    <t>CC - GARMANS CLEANING</t>
  </si>
  <si>
    <t>CC - HENRY H ROSS &amp; SON INC #</t>
  </si>
  <si>
    <t>CC - Johnstone Supply</t>
  </si>
  <si>
    <t>CC - Prevail Volleyball Club</t>
  </si>
  <si>
    <t>Annville</t>
  </si>
  <si>
    <t>CC - Scott Smith Window Cleane</t>
  </si>
  <si>
    <t>New Hope</t>
  </si>
  <si>
    <t>CC - SIGNATURE ONE</t>
  </si>
  <si>
    <t>CC - SIMPLY SPOTLESS</t>
  </si>
  <si>
    <t>CC - The Grayson School</t>
  </si>
  <si>
    <t>CC - TLC Cleaning Services, In</t>
  </si>
  <si>
    <t>Supplee Presbyterian Church</t>
  </si>
  <si>
    <t>Maple Glen</t>
  </si>
  <si>
    <t>First Presbyterian Church of A</t>
  </si>
  <si>
    <t>Big Backyard</t>
  </si>
  <si>
    <t>Oreland Evangelical Presbyteri</t>
  </si>
  <si>
    <t>Oreland</t>
  </si>
  <si>
    <t>CC Dutch Country Farmers Marke</t>
  </si>
  <si>
    <t>CC ST JOHNS UNITED CHURCH OF C</t>
  </si>
  <si>
    <t>CC Three Athletics</t>
  </si>
  <si>
    <t>CC-BOMBERGERS STORE</t>
  </si>
  <si>
    <t>CC-JOANNES CLEANING#</t>
  </si>
  <si>
    <t>Womelsdorf</t>
  </si>
  <si>
    <t>CC-Philly Pretzel Factory</t>
  </si>
  <si>
    <t>CC-REVEL NAIL LLC</t>
  </si>
  <si>
    <t>Cedar Solution Distributors LL</t>
  </si>
  <si>
    <t>Your Home Outlet</t>
  </si>
  <si>
    <t>CEMP</t>
  </si>
  <si>
    <t>CENTINEL SPINE LLC</t>
  </si>
  <si>
    <t>Central Baptist Church of Wayn</t>
  </si>
  <si>
    <t>Central Bucks School District</t>
  </si>
  <si>
    <t>Simon Butler Elementary School</t>
  </si>
  <si>
    <t>Bridge Valley Elementary Schoo</t>
  </si>
  <si>
    <t>Furlong</t>
  </si>
  <si>
    <t>Operations Center - CB School</t>
  </si>
  <si>
    <t>Lenape Middle School</t>
  </si>
  <si>
    <t>Central Bucks High School West</t>
  </si>
  <si>
    <t>Tohickon Middle School</t>
  </si>
  <si>
    <t>Linden Elementary School</t>
  </si>
  <si>
    <t>Gayman Elementary School</t>
  </si>
  <si>
    <t>Mill Creek Elementary</t>
  </si>
  <si>
    <t>Cold Spring Elementary</t>
  </si>
  <si>
    <t>Central Bucks Science Dept</t>
  </si>
  <si>
    <t>Central Bucks School of Gymnas</t>
  </si>
  <si>
    <t>CENTRAL DAUPHIN SCHOOL#</t>
  </si>
  <si>
    <t>WEST HANOVER ELEMENTARY SCHOOL</t>
  </si>
  <si>
    <t>CENTRAL DAUPHIN EAST HIGH SCHO</t>
  </si>
  <si>
    <t>CENTRAL DAUPHIN HIGH SCHOOL</t>
  </si>
  <si>
    <t>CENTRAL DAUPHIN EAST MIDDLE SC</t>
  </si>
  <si>
    <t>CENTRAL DAUPHIN MIDDLE SCHOOL</t>
  </si>
  <si>
    <t>LINGLESTOWN MIDDLE SCHOOL</t>
  </si>
  <si>
    <t>SWATARA MIDDLE SCHOOL</t>
  </si>
  <si>
    <t>CHAMBERS HILL ELEMENTARY SCHOO</t>
  </si>
  <si>
    <t>LAWNTON ELEMENTARY SCHOOL</t>
  </si>
  <si>
    <t>LINGLESTOWN ELEMENTARY SCHOOL</t>
  </si>
  <si>
    <t>MIDDLE PAXTON ELEMENTARY SCHOO</t>
  </si>
  <si>
    <t>Dauphin</t>
  </si>
  <si>
    <t>MOUNTAIN VIEW ELEMENTARY SCHOO</t>
  </si>
  <si>
    <t>NORTH SIDE ELEMENTARY SCHOOL</t>
  </si>
  <si>
    <t>PAXTANG ELEMENTARY SCHOOL</t>
  </si>
  <si>
    <t>PAXTONIA ELEMENTARY SCHOOL</t>
  </si>
  <si>
    <t>PHILLIPS ELEMENTARY SCHOOL</t>
  </si>
  <si>
    <t>RUTHERFORD ELEMENTARY SCHOOL</t>
  </si>
  <si>
    <t>SOUTH SIDE ELEMENTARY SCHOOL</t>
  </si>
  <si>
    <t>TRI COMMUNITY ELEMENTARY SCHOO</t>
  </si>
  <si>
    <t>CENTRAL FULTON SCHOOL DISTRICT</t>
  </si>
  <si>
    <t>McConnellsburg</t>
  </si>
  <si>
    <t>Central Manor Camp</t>
  </si>
  <si>
    <t>Manor Church C/O</t>
  </si>
  <si>
    <t>CENTRAL MANOR CHURCH OF GOD</t>
  </si>
  <si>
    <t>Central Montco Tech Kitchen De</t>
  </si>
  <si>
    <t>Central Regional School Distri</t>
  </si>
  <si>
    <t>Central Regional High School</t>
  </si>
  <si>
    <t>St Columba Catholic School</t>
  </si>
  <si>
    <t>CENTRAL YORK SCHOOL DISTRICT</t>
  </si>
  <si>
    <t>CENTRAL YORK HIGH SCHOOL</t>
  </si>
  <si>
    <t>CENTRAL YORK MIDDLE SCHOOL</t>
  </si>
  <si>
    <t>SINKING SPRING ELEMENTARY</t>
  </si>
  <si>
    <t>STONY BROOK ELEMENTARY</t>
  </si>
  <si>
    <t>NORTH HILLS ELEMENTARY</t>
  </si>
  <si>
    <t>Central York School Food Servi</t>
  </si>
  <si>
    <t>CENTURY SPOUTING CO INC#</t>
  </si>
  <si>
    <t>CERTIFIED CARPET SERVICE</t>
  </si>
  <si>
    <t>CF Lititz LLC</t>
  </si>
  <si>
    <t>Warehouse Athletics</t>
  </si>
  <si>
    <t>Wood Floor Contractors (0000143025)</t>
  </si>
  <si>
    <t>Chambers Flooring LLC</t>
  </si>
  <si>
    <t>The Chambers Group</t>
  </si>
  <si>
    <t>CHAMBERSBURG HOSPITAL#</t>
  </si>
  <si>
    <t>CHAMBERSBURG HOSPITAL</t>
  </si>
  <si>
    <t>Chandler Hall</t>
  </si>
  <si>
    <t>CHAPMAN FORD LLC#</t>
  </si>
  <si>
    <t>CHAPMAN FORD#</t>
  </si>
  <si>
    <t>CHARLOTTE INDUSTRIES</t>
  </si>
  <si>
    <t>Cherry Hill Fire Department</t>
  </si>
  <si>
    <t>Chester County Intermediate Un</t>
  </si>
  <si>
    <t>Cat-Pickering Campus</t>
  </si>
  <si>
    <t>Assumption BVM School CCIU</t>
  </si>
  <si>
    <t>Chestnut Hill Church at Lancas</t>
  </si>
  <si>
    <t>CHILD EVANGELISM &amp; FELLOWSHIP</t>
  </si>
  <si>
    <t>Chimes Metro Inc.</t>
  </si>
  <si>
    <t>The Chimes Metro Inc</t>
  </si>
  <si>
    <t>CHIQUES CHURCH</t>
  </si>
  <si>
    <t>CHR CORPORATION#</t>
  </si>
  <si>
    <t>CHR RUTTERS WAREHOUSE</t>
  </si>
  <si>
    <t>Manchester</t>
  </si>
  <si>
    <t>CHRIST COMMUNITY CHURCH</t>
  </si>
  <si>
    <t>CHRIST LUTHERAN CHURCH</t>
  </si>
  <si>
    <t>Christopher Strack</t>
  </si>
  <si>
    <t>CHUCK M BALMER</t>
  </si>
  <si>
    <t>CHURCH OF GOD - WASH BORO</t>
  </si>
  <si>
    <t>St Andrew School CEC</t>
  </si>
  <si>
    <t>CHURCH OF THE BRETHREN#</t>
  </si>
  <si>
    <t>CHURCH OF THE FATHER SON</t>
  </si>
  <si>
    <t>Church of the Good Shepherd</t>
  </si>
  <si>
    <t>CITY LINE TATTOO</t>
  </si>
  <si>
    <t>City of Brigantine</t>
  </si>
  <si>
    <t>Captain James Laurence School</t>
  </si>
  <si>
    <t>Burlington City</t>
  </si>
  <si>
    <t>Maint Fac City of Burlington B</t>
  </si>
  <si>
    <t>CITY OF LANCASTER</t>
  </si>
  <si>
    <t>City of Lancaster Public Works</t>
  </si>
  <si>
    <t>CITY OF YORK SCHOOL DISTRICT#</t>
  </si>
  <si>
    <t>William Penn High School</t>
  </si>
  <si>
    <t>HANNAH PENN MIDDLE SCHOOL</t>
  </si>
  <si>
    <t>EDGAR FAHS SMITH MIDDLE SCHOOL</t>
  </si>
  <si>
    <t>ALEXANDER B GOODE ELEMENTARY</t>
  </si>
  <si>
    <t>PHINEAS DAVIS ELEMENTARY</t>
  </si>
  <si>
    <t>CITY OF YORK - ROOSELVELT WHSE</t>
  </si>
  <si>
    <t>CLEAN ENTERPRISES#</t>
  </si>
  <si>
    <t>CLEAN ENTERPRISES</t>
  </si>
  <si>
    <t>Clear Star Janitorial &amp; Cleani</t>
  </si>
  <si>
    <t>CLEARVIEW MENNONITE SCHOOL#</t>
  </si>
  <si>
    <t>CLEARVIEW MENNONITE SCHOOL</t>
  </si>
  <si>
    <t>Maintenance &amp; Transportation</t>
  </si>
  <si>
    <t>Clearview Regional High School</t>
  </si>
  <si>
    <t>Clementon Borough BOE</t>
  </si>
  <si>
    <t>Clementon</t>
  </si>
  <si>
    <t>Closets by Design - Custom Sto</t>
  </si>
  <si>
    <t>CLUB 521 INC***</t>
  </si>
  <si>
    <t>CLUGSTON CLEANING SERVICE*</t>
  </si>
  <si>
    <t>Coatesville Area School Distri</t>
  </si>
  <si>
    <t>Buildings &amp; Grounds Center</t>
  </si>
  <si>
    <t>9 - 10 Grade Center</t>
  </si>
  <si>
    <t>Maintenance &amp; Warehouse</t>
  </si>
  <si>
    <t>Rainbow Elementary School</t>
  </si>
  <si>
    <t>Scott Middle School</t>
  </si>
  <si>
    <t>COCALICO BIOLOGICALS#</t>
  </si>
  <si>
    <t>COCALICO CHRISTIAN HOME#</t>
  </si>
  <si>
    <t>COCALICO CHRISTIAN HOME</t>
  </si>
  <si>
    <t>COCALICO SCHOOL DISTRICT</t>
  </si>
  <si>
    <t>COCALICO SERVICE CENTER</t>
  </si>
  <si>
    <t>ADAMSTOWN ELEMENTARY</t>
  </si>
  <si>
    <t>Adamstown</t>
  </si>
  <si>
    <t>REAMSTOWN ELEMENTARY</t>
  </si>
  <si>
    <t>Reamstown</t>
  </si>
  <si>
    <t>DENVER ELEMENTARY</t>
  </si>
  <si>
    <t>COCALICO MIDDLE SCHOOL</t>
  </si>
  <si>
    <t>COCALICO HIGH SCHOOL</t>
  </si>
  <si>
    <t>COHO PROPERTY HOLDINGS LLC</t>
  </si>
  <si>
    <t>Coleman's Custom Floor Service</t>
  </si>
  <si>
    <t>Colonial School District DE</t>
  </si>
  <si>
    <t>Calvin R. McCullough Middle Sc</t>
  </si>
  <si>
    <t>Castle Hills Elementary School</t>
  </si>
  <si>
    <t>Harry O. Eisenberg Elementary</t>
  </si>
  <si>
    <t>George Read Middle School</t>
  </si>
  <si>
    <t>Gunning Bedford Middle School</t>
  </si>
  <si>
    <t>New Castle School</t>
  </si>
  <si>
    <t>Pleasantville Elementary Schoo</t>
  </si>
  <si>
    <t>Southern Elementary School</t>
  </si>
  <si>
    <t>Wilmington Manor Elementary</t>
  </si>
  <si>
    <t>Kathleen H. Wilbur Elementary</t>
  </si>
  <si>
    <t>Colonial Elementary School</t>
  </si>
  <si>
    <t>Whitemarsh Elementary School</t>
  </si>
  <si>
    <t>Colts Neck Township Schools</t>
  </si>
  <si>
    <t>Conover Road Primary School</t>
  </si>
  <si>
    <t>Colts Neck</t>
  </si>
  <si>
    <t>COLUMBIA BORO SCHOOL DIST</t>
  </si>
  <si>
    <t>COLUMBIA HIGH SCHOOL</t>
  </si>
  <si>
    <t>PARK ELEMENTARY SCHOOL</t>
  </si>
  <si>
    <t>COLUMBIA COTTAGE COLLEGEVILLE</t>
  </si>
  <si>
    <t>COLUMBIA COTTAGE HERSHEY</t>
  </si>
  <si>
    <t>Commercial Township BOE</t>
  </si>
  <si>
    <t>Port Norris</t>
  </si>
  <si>
    <t>COMMUNITY UNITED METH</t>
  </si>
  <si>
    <t>COMPANION ANIMAL HOSPITAL#</t>
  </si>
  <si>
    <t>Selinsgrove</t>
  </si>
  <si>
    <t>CONCORDIA EVANGEL</t>
  </si>
  <si>
    <t>Concordville Subaru</t>
  </si>
  <si>
    <t>Glen Mills</t>
  </si>
  <si>
    <t>CONESTOGA CHURCH OF THE BRETHR</t>
  </si>
  <si>
    <t>CONESTOGA VALLEY CHURCH OF CHR</t>
  </si>
  <si>
    <t>CONESTOGA VALLEY SCHOOL</t>
  </si>
  <si>
    <t>CONESTOGA VALLEY SCH DIST</t>
  </si>
  <si>
    <t>J E FRITZ ELEMENTARY</t>
  </si>
  <si>
    <t>LEOLA ELEMENTARY</t>
  </si>
  <si>
    <t>CONESTOGA VALLEY HIGH SCHOOL</t>
  </si>
  <si>
    <t>SMOKETOWN ELEMENTARY</t>
  </si>
  <si>
    <t>BROWNSTOWN ELEMENTARY</t>
  </si>
  <si>
    <t>CONESTOGA VALLEY NEW MIDDLE SC</t>
  </si>
  <si>
    <t>Congregation Kol Emet</t>
  </si>
  <si>
    <t>Yardley</t>
  </si>
  <si>
    <t>Conicelli Toyota</t>
  </si>
  <si>
    <t>CONNEXTZ ELECTRICAL SERVICES I</t>
  </si>
  <si>
    <t>CONRAD WEISER SCHOOL DISTRICT</t>
  </si>
  <si>
    <t>CONRAD WEISER MIDDLE SCHOOL</t>
  </si>
  <si>
    <t>CONRAD WEISER HIGH SCHOOL</t>
  </si>
  <si>
    <t>CONRAD WEISER EAST ELEMENTARY</t>
  </si>
  <si>
    <t>Conrad Weiser West Elementary</t>
  </si>
  <si>
    <t>CORNERSTONE BAPTIST CHURCH#</t>
  </si>
  <si>
    <t>Cornerstone Health &amp; Fitness</t>
  </si>
  <si>
    <t>Cornwall Lebanon School</t>
  </si>
  <si>
    <t>CORNWALL LEBANON SD - WAREHOUS</t>
  </si>
  <si>
    <t>County of Atlantic</t>
  </si>
  <si>
    <t>Div. of Support Services</t>
  </si>
  <si>
    <t>Northfield</t>
  </si>
  <si>
    <t>Meadowview Nursing Home COA</t>
  </si>
  <si>
    <t>County of Bucks</t>
  </si>
  <si>
    <t>COB - Neshaminy Manor Nursing</t>
  </si>
  <si>
    <t>Bucks County Justice Center</t>
  </si>
  <si>
    <t>COUNTY OF LANCASTER</t>
  </si>
  <si>
    <t>COUNTY OF LANC - FACILITIES MG</t>
  </si>
  <si>
    <t>COUNTY OF LEBANON TRANSIT AUTH</t>
  </si>
  <si>
    <t>COUNTY OF YORK*</t>
  </si>
  <si>
    <t>COUNTY OF YORK PRISON</t>
  </si>
  <si>
    <t>Covenant Fellowship Church</t>
  </si>
  <si>
    <t>Cowtown Bawl Inc.</t>
  </si>
  <si>
    <t>Pilesgrove</t>
  </si>
  <si>
    <t>Cranbury Township School Distr</t>
  </si>
  <si>
    <t>Cranbury</t>
  </si>
  <si>
    <t>CRIS JON SALON#</t>
  </si>
  <si>
    <t>CROSSGATES GOLF CLUB</t>
  </si>
  <si>
    <t>Crossroads Bible Church</t>
  </si>
  <si>
    <t>CROSSWAY CHURCH</t>
  </si>
  <si>
    <t>CRUMBL COOKIES</t>
  </si>
  <si>
    <t>CRYSTAL CLEAR JANITORIAL INC#</t>
  </si>
  <si>
    <t>Atglen</t>
  </si>
  <si>
    <t>CULBERTSON C/O SIMEON HEGE</t>
  </si>
  <si>
    <t>CULBERTSON MENNONITE SCHOOL</t>
  </si>
  <si>
    <t>Culpeper of Leola</t>
  </si>
  <si>
    <t>Culpeper of Leola LLC</t>
  </si>
  <si>
    <t>CUMBERLAND PERRY AREA VOCATION</t>
  </si>
  <si>
    <t>CURTIS PATTON</t>
  </si>
  <si>
    <t>Oxford</t>
  </si>
  <si>
    <t>CURTS CLEANING V</t>
  </si>
  <si>
    <t>CUSTOM TRADE SOLUTIONS</t>
  </si>
  <si>
    <t>CW Industries</t>
  </si>
  <si>
    <t>DALLASTOWN AREA SCHOOL DIST</t>
  </si>
  <si>
    <t>DALLASTOWN MIDDLE SCHOOL</t>
  </si>
  <si>
    <t>ORE VALLEY ELEMENTARY SCHOOL</t>
  </si>
  <si>
    <t>YORK TOWNSHIP ELEMENTARY SCHOO</t>
  </si>
  <si>
    <t>LOGANVILLE SPRINGFIELD ELEMENT</t>
  </si>
  <si>
    <t>DALLASTOWN INTERMEDIATE SCHOOL</t>
  </si>
  <si>
    <t>LEADER HEIGHTS ELEMENTARY</t>
  </si>
  <si>
    <t>DALLASTOWN ELEMENTARY SCHOOL</t>
  </si>
  <si>
    <t>DAN C WOOLLEY#</t>
  </si>
  <si>
    <t>DANVILLE AREA SCHOOL DIST</t>
  </si>
  <si>
    <t>Danville</t>
  </si>
  <si>
    <t>DAUPHIN CTY TECH SCHOOL#</t>
  </si>
  <si>
    <t>Dave Lombard</t>
  </si>
  <si>
    <t>Rockledge</t>
  </si>
  <si>
    <t>David Smith</t>
  </si>
  <si>
    <t>Davis Specialized Services</t>
  </si>
  <si>
    <t>Dawn Gray</t>
  </si>
  <si>
    <t>DAYBREAK CHURCH#</t>
  </si>
  <si>
    <t>DEIRDRE LEHMAN</t>
  </si>
  <si>
    <t>Delanco Township Board of Educ</t>
  </si>
  <si>
    <t>Delanco</t>
  </si>
  <si>
    <t>TCA</t>
  </si>
  <si>
    <t>Sharon Hill HS</t>
  </si>
  <si>
    <t>Sharon Hill</t>
  </si>
  <si>
    <t>Madison HS</t>
  </si>
  <si>
    <t>CTR HS</t>
  </si>
  <si>
    <t>Delaware Tech Community Colleg</t>
  </si>
  <si>
    <t>Delaware Valley Residential Ca</t>
  </si>
  <si>
    <t>Delmar School District</t>
  </si>
  <si>
    <t>Delmar</t>
  </si>
  <si>
    <t>Delsea Regional Middle School</t>
  </si>
  <si>
    <t>Dennis Township Board of Educa</t>
  </si>
  <si>
    <t>Dennis Township Elementary Sch</t>
  </si>
  <si>
    <t>Dennisville</t>
  </si>
  <si>
    <t>Dennis Township Primary School</t>
  </si>
  <si>
    <t>DENTAL CARE OF LANCASTER*</t>
  </si>
  <si>
    <t>DENTISTRY FOR LIFE</t>
  </si>
  <si>
    <t>DEREK EICHELBERGER</t>
  </si>
  <si>
    <t>DIJAS FOODS DISTRIBUTIONS INC</t>
  </si>
  <si>
    <t>DiStefano Landscape Svcs Inc</t>
  </si>
  <si>
    <t>DJS TASTE OF THE 50S</t>
  </si>
  <si>
    <t>DML Automotive</t>
  </si>
  <si>
    <t>Donald George Flick LLC</t>
  </si>
  <si>
    <t>DONEGAL CLEANING SVC MC</t>
  </si>
  <si>
    <t>DONEGAL SCHOOL DISTRICT#</t>
  </si>
  <si>
    <t>DONEGAL INTERMEDIATE SCHOOL</t>
  </si>
  <si>
    <t>DONEGAL JUNIOR HIGH SCHOOL</t>
  </si>
  <si>
    <t>DONEGAL PRIMARY SCHOOL</t>
  </si>
  <si>
    <t>DONEGAL HIGH SCHOOL</t>
  </si>
  <si>
    <t>DONEGAL SCHOOL MAINTENANCE SHO</t>
  </si>
  <si>
    <t>DONEGAL SD FOOD SERVICE</t>
  </si>
  <si>
    <t>Donegal-DIS Food Service</t>
  </si>
  <si>
    <t>Donegal-DJH Food Service</t>
  </si>
  <si>
    <t>Donegal-DPS Food Service</t>
  </si>
  <si>
    <t>Donegal-DHS Food Service</t>
  </si>
  <si>
    <t>DONNA EICHELBERGER</t>
  </si>
  <si>
    <t>DOVE WESTGATE CHURCH#</t>
  </si>
  <si>
    <t>Maintenance Warehouse</t>
  </si>
  <si>
    <t>Bradford Heights Elementary Sc</t>
  </si>
  <si>
    <t>Shamona Creek Elementary Schoo</t>
  </si>
  <si>
    <t>Pickering Valley Elementary</t>
  </si>
  <si>
    <t>Doylestown Fire Company #1</t>
  </si>
  <si>
    <t>DOYLESTOWN HEALTH HOSPITAL</t>
  </si>
  <si>
    <t>Doylestown Tennis Club</t>
  </si>
  <si>
    <t>Doylestown United Methodist Ch</t>
  </si>
  <si>
    <t>DR HAROLD H GEORGE</t>
  </si>
  <si>
    <t>Drexel University</t>
  </si>
  <si>
    <t>Drexel University Chemistry De</t>
  </si>
  <si>
    <t>DUBLIN VOLUNTEER FIRE COMPANY</t>
  </si>
  <si>
    <t>Dublin</t>
  </si>
  <si>
    <t>Dustin Nagy Excavating</t>
  </si>
  <si>
    <t>Bainbridge</t>
  </si>
  <si>
    <t>DUTCH APPLE DINNER THEATRE#</t>
  </si>
  <si>
    <t>Schaefferstown</t>
  </si>
  <si>
    <t>DUTCHWAY HARDWARE</t>
  </si>
  <si>
    <t>E. Thomas Brett Business Machi</t>
  </si>
  <si>
    <t>EAGLE BROTHERS AUTO CTR#</t>
  </si>
  <si>
    <t>EAST COAST CONST &amp; DESIGN LLC#</t>
  </si>
  <si>
    <t>East Greenville Fire Company</t>
  </si>
  <si>
    <t>EAST GREENVILLE</t>
  </si>
  <si>
    <t>EAST LAMPETER ASSOCIATES</t>
  </si>
  <si>
    <t>EAST TOWNE MALL</t>
  </si>
  <si>
    <t>Hughesville JR/SR High School</t>
  </si>
  <si>
    <t>George A Ferrell Elementary Sc</t>
  </si>
  <si>
    <t>Picture Rocks</t>
  </si>
  <si>
    <t>Carl G Renn Elementary School</t>
  </si>
  <si>
    <t>Lairdsville</t>
  </si>
  <si>
    <t>EAST PENN MFG CO INC#</t>
  </si>
  <si>
    <t>Lyon Station</t>
  </si>
  <si>
    <t>EAST PENN -Fleet Maintenance O</t>
  </si>
  <si>
    <t>EAST PENN - CENTRAL</t>
  </si>
  <si>
    <t>EAST PENN - INJECTION MOLDING</t>
  </si>
  <si>
    <t>Temple</t>
  </si>
  <si>
    <t>East Penn School District</t>
  </si>
  <si>
    <t>Emmaus</t>
  </si>
  <si>
    <t>EAST PENN MAINTENANCE GARAGE</t>
  </si>
  <si>
    <t>Willow Lane Elementary</t>
  </si>
  <si>
    <t>Macungie</t>
  </si>
  <si>
    <t>EAST PETERSBURG BOROUGH#</t>
  </si>
  <si>
    <t>EAST PETERSBURG FIRE CO</t>
  </si>
  <si>
    <t>East Stroudsburg Area School D</t>
  </si>
  <si>
    <t>East Stroudsburg</t>
  </si>
  <si>
    <t>J.T. Lambert Intermediate Scho</t>
  </si>
  <si>
    <t>East Stroudsburg HS South</t>
  </si>
  <si>
    <t>East Stroudsburg HS North</t>
  </si>
  <si>
    <t>Dingmans Ferry</t>
  </si>
  <si>
    <t>East Stroudsburg Elementary</t>
  </si>
  <si>
    <t>Middle Smithfield</t>
  </si>
  <si>
    <t>Smithfield Elementary</t>
  </si>
  <si>
    <t>JM Hill Elementary</t>
  </si>
  <si>
    <t>Bushkill Elementary</t>
  </si>
  <si>
    <t>Resica Elemantary</t>
  </si>
  <si>
    <t>Eastampton Township School Dis</t>
  </si>
  <si>
    <t>Eastampton</t>
  </si>
  <si>
    <t>EASTERN REGIONAL BOARD OF ED</t>
  </si>
  <si>
    <t>EASTERN LEBANON COUNTY SCHOOL</t>
  </si>
  <si>
    <t>EASTERN MENNONITE UNIVERSITY</t>
  </si>
  <si>
    <t>East Mennonite University</t>
  </si>
  <si>
    <t>EBENEZER BAPTIST CHURCH***</t>
  </si>
  <si>
    <t>EDUCATIONAL SERVICES COMM of N</t>
  </si>
  <si>
    <t>Bishop Schad Reg School</t>
  </si>
  <si>
    <t>Bridgeton Christian School</t>
  </si>
  <si>
    <t>Bnos Yaakov Elementary School</t>
  </si>
  <si>
    <t>Edward Christy</t>
  </si>
  <si>
    <t>EFFECT DISTRIBUTOR</t>
  </si>
  <si>
    <t>ELDEEB REALTY USA LLC</t>
  </si>
  <si>
    <t>ELECTRO SPACE FABRICATORS</t>
  </si>
  <si>
    <t>Topton</t>
  </si>
  <si>
    <t>Elite Air Systems</t>
  </si>
  <si>
    <t>ELIZABETHTOWN AREA SCHOOL V*</t>
  </si>
  <si>
    <t>ELIZABETHTOWN AREA SCHOOLS</t>
  </si>
  <si>
    <t>BAINBRIDGE ELEMENTARY SCHOOL</t>
  </si>
  <si>
    <t>BEAR CREEK SCHOOL</t>
  </si>
  <si>
    <t>EAST HIGH STREET ELEMENTARY</t>
  </si>
  <si>
    <t>Elizabethtown College *V*</t>
  </si>
  <si>
    <t>Elizabethtown College</t>
  </si>
  <si>
    <t>Elizabethtown Community Fair I</t>
  </si>
  <si>
    <t>ELIZABETHTOWN HERSHEY KOA#</t>
  </si>
  <si>
    <t>ELIZABETHTOWN MENN CHURCH</t>
  </si>
  <si>
    <t>ELSTONVILLE SPORTSMENS</t>
  </si>
  <si>
    <t>EMMANUEL UNITED METH CHURCH</t>
  </si>
  <si>
    <t>ENCOUNTER CHURCH</t>
  </si>
  <si>
    <t>ENGLESIDE CONG JEHOVAHS#</t>
  </si>
  <si>
    <t>ENGLESIDE CONG JEHOVAHS</t>
  </si>
  <si>
    <t>Environmental Cleaning Solutio</t>
  </si>
  <si>
    <t>ENVIRONMENTAL - HARRISBURG EAS</t>
  </si>
  <si>
    <t>ENVIRONMENTAL - Members 1st</t>
  </si>
  <si>
    <t>Enola</t>
  </si>
  <si>
    <t>ENVIRONMENTAL - BSSF Camphill</t>
  </si>
  <si>
    <t>CA-ENVIRONMENTAL - Mechanicsbu</t>
  </si>
  <si>
    <t>CA-ENVIRONMENTAL - Hanover</t>
  </si>
  <si>
    <t>CA-ENVIRONMENTAL - Selinsgrove</t>
  </si>
  <si>
    <t>CA-ENVIRONMENTAL - Lancaster</t>
  </si>
  <si>
    <t>CA-ENVIRONMENTAL - Harrisburg</t>
  </si>
  <si>
    <t>CA-ENVIRONMENTAL - York</t>
  </si>
  <si>
    <t>CA-ENVIRONMENTAL - Reading</t>
  </si>
  <si>
    <t>CA-ENVIRONMENTAL - Corp Off Sk</t>
  </si>
  <si>
    <t>ECS Corporate Support Center</t>
  </si>
  <si>
    <t>EPHRATA BORO LIBRARY</t>
  </si>
  <si>
    <t>EPHRATA COMMUNITY AMBULANCE AS</t>
  </si>
  <si>
    <t>EPHRATA MANAGEMENT SERVICES</t>
  </si>
  <si>
    <t>EPHRATA MANOR#</t>
  </si>
  <si>
    <t>EPHRATA COMMUNITY POOL/PARKS</t>
  </si>
  <si>
    <t>Episcopal Academy</t>
  </si>
  <si>
    <t>Eric Smith</t>
  </si>
  <si>
    <t>Estell Manor School District</t>
  </si>
  <si>
    <t>Estell Manor</t>
  </si>
  <si>
    <t>EUREKA VOLUNTEER FIRE &amp; AMBULA</t>
  </si>
  <si>
    <t>Stewartstown</t>
  </si>
  <si>
    <t>EVERKLEEN INC#</t>
  </si>
  <si>
    <t>Ewing Township BOE</t>
  </si>
  <si>
    <t>Ewing Building &amp; Grounds Dept.</t>
  </si>
  <si>
    <t>Gusz Maintenance Bldg.</t>
  </si>
  <si>
    <t>Fisher Middle School</t>
  </si>
  <si>
    <t>Parkway Elementary School</t>
  </si>
  <si>
    <t>Ewing Building &amp; Grounds Dept</t>
  </si>
  <si>
    <t>EXCELCARE AT THE PINES</t>
  </si>
  <si>
    <t>EXCENTIA MED#</t>
  </si>
  <si>
    <t>EXECUTIVE COACH INC#</t>
  </si>
  <si>
    <t>EXETER BIBLE CHURCH</t>
  </si>
  <si>
    <t>F &amp; M Asset  Management</t>
  </si>
  <si>
    <t>Urbane Management</t>
  </si>
  <si>
    <t>F &amp; M Asset Management 401</t>
  </si>
  <si>
    <t>Fairfield Area SD Food Service</t>
  </si>
  <si>
    <t>Fairfield Township BOE</t>
  </si>
  <si>
    <t>Faith Baptist Church-Fairless</t>
  </si>
  <si>
    <t>FAITH BIBLE CHURCH</t>
  </si>
  <si>
    <t>FAITH BIBLE FELLOWSHIP CHURCH#</t>
  </si>
  <si>
    <t>FAITH EVANG CONG CHURCH</t>
  </si>
  <si>
    <t>Faith Tabernacle Congregation</t>
  </si>
  <si>
    <t>Faith Tabernacle</t>
  </si>
  <si>
    <t>FARM &amp; HOME CENTER#</t>
  </si>
  <si>
    <t>FAULCONS ENTERPRISES &amp; CO</t>
  </si>
  <si>
    <t>Faulkner Ciocca Chevrolet Coll</t>
  </si>
  <si>
    <t>Faulkner Ford Mercury</t>
  </si>
  <si>
    <t>FELLOWSHIP BAPTIST CHURCH</t>
  </si>
  <si>
    <t>FESTIVA LANCASTER INC V</t>
  </si>
  <si>
    <t>FIRST ASSEMBLY OF GOD</t>
  </si>
  <si>
    <t>First Assembly of God</t>
  </si>
  <si>
    <t>First Church of Our Lord Jesus</t>
  </si>
  <si>
    <t>First Haitian Church of God</t>
  </si>
  <si>
    <t>Hamilton</t>
  </si>
  <si>
    <t>FIRST PRESBYTERIAN CHURCH</t>
  </si>
  <si>
    <t>FIRST PRESBYTERIAN CHURCH#</t>
  </si>
  <si>
    <t>Willow Creek Elementary School</t>
  </si>
  <si>
    <t>Fleetwood Area High School</t>
  </si>
  <si>
    <t>Flemington-Raritan Regional BO</t>
  </si>
  <si>
    <t>Robert Hunter Elementary</t>
  </si>
  <si>
    <t>Reading-Fleming Intermediate S</t>
  </si>
  <si>
    <t>J P Chase Middle School</t>
  </si>
  <si>
    <t>Francis A Desmares Elementary</t>
  </si>
  <si>
    <t>Copper Hill ELementary School</t>
  </si>
  <si>
    <t>Ringoes</t>
  </si>
  <si>
    <t>Barley Sheaf Elementary School</t>
  </si>
  <si>
    <t>Florence Challman</t>
  </si>
  <si>
    <t>Florence Twp. Memorial High Sc</t>
  </si>
  <si>
    <t>Roebling Elementary School</t>
  </si>
  <si>
    <t>Roebling</t>
  </si>
  <si>
    <t>FLORIN CHURCH OF THE BRETHREN#</t>
  </si>
  <si>
    <t>Food Services-Galloway Townshi</t>
  </si>
  <si>
    <t>Arthur Rann Elementary</t>
  </si>
  <si>
    <t>Galloway Township Middle Schoo</t>
  </si>
  <si>
    <t>Reeds Road Elementary School</t>
  </si>
  <si>
    <t>Smithville Elementary School</t>
  </si>
  <si>
    <t>Forrest Russell</t>
  </si>
  <si>
    <t>Fox &amp; Roach Apartments</t>
  </si>
  <si>
    <t>Fox &amp; Roach Berkshire Hathaway</t>
  </si>
  <si>
    <t>Foxfield At Naaman's Creek Inc</t>
  </si>
  <si>
    <t>Garnet Valley</t>
  </si>
  <si>
    <t>Facilities &amp; Operations LSP DD</t>
  </si>
  <si>
    <t>Fred Beans Ford Lincoln Mercur</t>
  </si>
  <si>
    <t>Fred Beans Hyundai of Langhorn</t>
  </si>
  <si>
    <t>Fred Beans Volkswagen</t>
  </si>
  <si>
    <t>Freedom Village at Brandywine</t>
  </si>
  <si>
    <t>West Brandywine</t>
  </si>
  <si>
    <t>Freehold Regional High School</t>
  </si>
  <si>
    <t>Buildings &amp; Grounds Dept</t>
  </si>
  <si>
    <t>Farmingdale</t>
  </si>
  <si>
    <t>Howell High School</t>
  </si>
  <si>
    <t>FRIENDSHIP COMMUNITY</t>
  </si>
  <si>
    <t>FRIENDSHIP FIRE &amp; HOSE CO #1</t>
  </si>
  <si>
    <t>FRIENDSHIP YMCA</t>
  </si>
  <si>
    <t>FRYS CARPET #</t>
  </si>
  <si>
    <t>G PATTERSON CLEANING#</t>
  </si>
  <si>
    <t>G R KLINEFELTER UNDERWRITERS I</t>
  </si>
  <si>
    <t>GR Klinefelter Underwriters</t>
  </si>
  <si>
    <t>GABS Services LLC</t>
  </si>
  <si>
    <t>GALEBACHS FLOOR FINISHING INC</t>
  </si>
  <si>
    <t>GALL LAMINATING COMPANY</t>
  </si>
  <si>
    <t>Galloway Township Municipal</t>
  </si>
  <si>
    <t>Galloway Township Public Schoo</t>
  </si>
  <si>
    <t>Arthur Rann Elementary School</t>
  </si>
  <si>
    <t>Roland Rogers Elementary Schoo</t>
  </si>
  <si>
    <t>Warehouse-Galloway Township BO</t>
  </si>
  <si>
    <t>Egg Harbor City</t>
  </si>
  <si>
    <t>Galloway SD Operations Bldg</t>
  </si>
  <si>
    <t>GARBER METROLOGY</t>
  </si>
  <si>
    <t>GARDEN SPOT FIRE RESCUE#</t>
  </si>
  <si>
    <t>GARROD HYDRAULICS#</t>
  </si>
  <si>
    <t>Gateway Church</t>
  </si>
  <si>
    <t>GATEWAY CHURCH</t>
  </si>
  <si>
    <t>GCJ Facility Services LLC</t>
  </si>
  <si>
    <t>GE RICHARDS GRAPHIC SUPPLIES I</t>
  </si>
  <si>
    <t>GENE ENGLISH</t>
  </si>
  <si>
    <t>Genesis Lehigh Commons</t>
  </si>
  <si>
    <t>GENESYS CONTROLS CORP</t>
  </si>
  <si>
    <t>George School</t>
  </si>
  <si>
    <t>JAMES GETTYS ELEMENTARY</t>
  </si>
  <si>
    <t>GETTYSBURG HIGH SCHOOL</t>
  </si>
  <si>
    <t>GETTYSBURG MIDDLE SCHOOL</t>
  </si>
  <si>
    <t>FRANKLIN TWP ELEMENTARY</t>
  </si>
  <si>
    <t>Cashtown</t>
  </si>
  <si>
    <t>Adams County Technical Institu</t>
  </si>
  <si>
    <t>GIBBLE AUTO UPHOLSTERING</t>
  </si>
  <si>
    <t>Gibbsboro BOE</t>
  </si>
  <si>
    <t>Gibbsboro</t>
  </si>
  <si>
    <t>Gill St Bernards School</t>
  </si>
  <si>
    <t>Gladstone</t>
  </si>
  <si>
    <t>Gill St Bernard's School</t>
  </si>
  <si>
    <t>Glen Mills Schools</t>
  </si>
  <si>
    <t>GLENWOOD FOODS*</t>
  </si>
  <si>
    <t>GLOSSBRENNER UM CHURCH</t>
  </si>
  <si>
    <t>GOCHNAUER'S HOME APPLIANCE CNT</t>
  </si>
  <si>
    <t>GOODS DISPOSAL SERVICE INC#</t>
  </si>
  <si>
    <t>GOODS POTATO CHIPS</t>
  </si>
  <si>
    <t>GOODWIN MEMORIAL BAPTIST</t>
  </si>
  <si>
    <t>Goshen Volunteer Fire Company</t>
  </si>
  <si>
    <t>Governor Mifflin Food Services</t>
  </si>
  <si>
    <t>Shillington</t>
  </si>
  <si>
    <t>Food Services-INTERMEDIATE SCH</t>
  </si>
  <si>
    <t>GOVERNOR MIFFLIN SCHOOL</t>
  </si>
  <si>
    <t>BRECKNOCK ELEMENTARY</t>
  </si>
  <si>
    <t>CUMRU ELEMENTARY SCHOOL</t>
  </si>
  <si>
    <t>INTERMEDIATE SCHOOL</t>
  </si>
  <si>
    <t>GOVERNOR MIFFLIN MIDDLE SCHOOL</t>
  </si>
  <si>
    <t>GOVERNOR MIFFLIN HIGH SCHOOL</t>
  </si>
  <si>
    <t>GOVERNOR MIFFLIN Maintenance B</t>
  </si>
  <si>
    <t>GOVERNOR MIFFLIN PARK ELEMENTA</t>
  </si>
  <si>
    <t>GMACC</t>
  </si>
  <si>
    <t>Grace Bible Fellowship</t>
  </si>
  <si>
    <t>GRACE CHURCH AT WILLOW VALLEY</t>
  </si>
  <si>
    <t>GRACE FELLOWSHIP CHURCH</t>
  </si>
  <si>
    <t>GRANDVIEW UNITED METHODIST CHU</t>
  </si>
  <si>
    <t>GRAYBILL MACHINE INC</t>
  </si>
  <si>
    <t>Charlestown Elementary School</t>
  </si>
  <si>
    <t>General Wayne Elementary Schoo</t>
  </si>
  <si>
    <t>Great Valley Middle School</t>
  </si>
  <si>
    <t>Great Valley High School</t>
  </si>
  <si>
    <t>K.D. Markley Elementary</t>
  </si>
  <si>
    <t>Sugartown Elementary School</t>
  </si>
  <si>
    <t>Greater Egg Harbor Dist Oakcre</t>
  </si>
  <si>
    <t>Absegami High School</t>
  </si>
  <si>
    <t>Cedar Creek High School</t>
  </si>
  <si>
    <t>Greater Egg Harbor SD Warehous</t>
  </si>
  <si>
    <t>GREEN HILLS FARM DISCOUNT GROC</t>
  </si>
  <si>
    <t>GREENCASTLE ELEMENTARY SCHOOL</t>
  </si>
  <si>
    <t>GREENWOOD - ELEMENTARY SCHOOL</t>
  </si>
  <si>
    <t>GREENWOOD - MIDDLE / HIGH</t>
  </si>
  <si>
    <t>Greer Heindel</t>
  </si>
  <si>
    <t>The Road</t>
  </si>
  <si>
    <t>GRUDI ASSOCIATES</t>
  </si>
  <si>
    <t>Grundy Hall</t>
  </si>
  <si>
    <t>GUS'S KEYSTONE FAMILY RESTAURA</t>
  </si>
  <si>
    <t>H2 ENTERPRISES LLC</t>
  </si>
  <si>
    <t>HAMBURG AREA SCHOOL DISTRICT</t>
  </si>
  <si>
    <t>HAMILTON PARK UNITED</t>
  </si>
  <si>
    <t>Hamilton Township Board of Ed</t>
  </si>
  <si>
    <t>William Davies Middle School</t>
  </si>
  <si>
    <t>George L. Hess Educational Com</t>
  </si>
  <si>
    <t>Joseph C. Shaner Memorial Scho</t>
  </si>
  <si>
    <t>Hamilton Township School Dist</t>
  </si>
  <si>
    <t>Hammonton Public Schools</t>
  </si>
  <si>
    <t>Supply Bldg. # 3</t>
  </si>
  <si>
    <t>Hammonton</t>
  </si>
  <si>
    <t>HANCOCK CLEANING SERV COVERALL</t>
  </si>
  <si>
    <t>HANK DIENSTBERGER#</t>
  </si>
  <si>
    <t>Hardcourts Flooring Contractin</t>
  </si>
  <si>
    <t>Jamison</t>
  </si>
  <si>
    <t>Harrisburg Area YMCA</t>
  </si>
  <si>
    <t>USE ACCT# 340912 Friendship YM</t>
  </si>
  <si>
    <t>HARRISBURG COMM COLLEGE-Lancas</t>
  </si>
  <si>
    <t>Harrison Township School Distr</t>
  </si>
  <si>
    <t>Pleasant Valley Elementary Sch</t>
  </si>
  <si>
    <t>HAZLETT BURT &amp; WATSON INC</t>
  </si>
  <si>
    <t>HEADINGS INC MC</t>
  </si>
  <si>
    <t>HEALTHDIRECT INSTITUTIONAL PHA</t>
  </si>
  <si>
    <t>Heart &amp; Paw Acquistion Co, LLC</t>
  </si>
  <si>
    <t>Animal Veterinary Center</t>
  </si>
  <si>
    <t>HEGINS VALLEY FARM OPERATING L</t>
  </si>
  <si>
    <t>HEGINS VALLEY FARMS</t>
  </si>
  <si>
    <t>Hegins</t>
  </si>
  <si>
    <t>HEMPFIELD CHURCH OF THE BRETHR</t>
  </si>
  <si>
    <t>HEMPFIELD SCHOOL DISTRICT</t>
  </si>
  <si>
    <t>HEMPFIELD SCHOOL DIST - MAINT</t>
  </si>
  <si>
    <t>ROHRERSTOWN ELEMENTARY</t>
  </si>
  <si>
    <t>MOUNTVILLE ELEMENTARY</t>
  </si>
  <si>
    <t>HENDRIX ISA LLC#</t>
  </si>
  <si>
    <t>HERBERT NOLL</t>
  </si>
  <si>
    <t>Heritage Hills Athletic Club</t>
  </si>
  <si>
    <t>HERNDON'S SPOTLESS CLEANING</t>
  </si>
  <si>
    <t>Hershey Farm Restaurant &amp; Inn</t>
  </si>
  <si>
    <t>HERSHEY PAPER COMPANY V</t>
  </si>
  <si>
    <t>HI TECH COMMERCE LLC#</t>
  </si>
  <si>
    <t>Hibbert Group *ShipTo Only*</t>
  </si>
  <si>
    <t>HIGH ASSOCIATES</t>
  </si>
  <si>
    <t>High Hotels DBA</t>
  </si>
  <si>
    <t>HIGH AUTO SERVICE #</t>
  </si>
  <si>
    <t>HIGH POINT BAPTIST CHAPEL</t>
  </si>
  <si>
    <t>HIGH POINT BAPTIST CAMP</t>
  </si>
  <si>
    <t>Highland Auto &amp; Truck Repairs,</t>
  </si>
  <si>
    <t>HIGHLANDER CLEANERS</t>
  </si>
  <si>
    <t>Worcester</t>
  </si>
  <si>
    <t>HOGAN LEARNING ACADEMY#</t>
  </si>
  <si>
    <t>HOGAN LEARNING ACADEMY</t>
  </si>
  <si>
    <t>HOLIDAY INN LANCASTER</t>
  </si>
  <si>
    <t>ADMINISTRATION</t>
  </si>
  <si>
    <t>Holmdel High School</t>
  </si>
  <si>
    <t>Indian Hill School</t>
  </si>
  <si>
    <t>Village Elementary School</t>
  </si>
  <si>
    <t>Holy Cross Catholic School</t>
  </si>
  <si>
    <t>Holy Cross Regional Catholic S</t>
  </si>
  <si>
    <t>HOLY FAMILY ACADEMY SCHOOL</t>
  </si>
  <si>
    <t>Holy Family Regional Catholic</t>
  </si>
  <si>
    <t>Holy Name Of Jesus Parish &amp; Sc</t>
  </si>
  <si>
    <t>HOMESTEAD CUSTOM CABINETS#</t>
  </si>
  <si>
    <t>HONDRU CHEVROLET</t>
  </si>
  <si>
    <t>HOPE FIRE ENGINE &amp; HOSE*</t>
  </si>
  <si>
    <t>Hopewell Valley Regional Schoo</t>
  </si>
  <si>
    <t>Pennington</t>
  </si>
  <si>
    <t>HORIZON HEALTH CARE#</t>
  </si>
  <si>
    <t>Howell Township School Distric</t>
  </si>
  <si>
    <t>Howell</t>
  </si>
  <si>
    <t>Howell Township Middle School</t>
  </si>
  <si>
    <t>HOWELLS GARAGE</t>
  </si>
  <si>
    <t>Hudson's Cleaning</t>
  </si>
  <si>
    <t>HUNTER KEYSTONE PETERBILT LP</t>
  </si>
  <si>
    <t>HVAC DISTRIBUTORS INC#</t>
  </si>
  <si>
    <t>Hysen Xhoxhaj</t>
  </si>
  <si>
    <t>IGLESIA DE DIOS PENTECOSTAL#</t>
  </si>
  <si>
    <t>IK STOLTZFUS SERVICE CORP#</t>
  </si>
  <si>
    <t>Image Keepers Inc - CC</t>
  </si>
  <si>
    <t>Autohaus Image Keepers</t>
  </si>
  <si>
    <t>ANNANDALE</t>
  </si>
  <si>
    <t>IN THE NET#</t>
  </si>
  <si>
    <t>Interstate Building Maintenanc</t>
  </si>
  <si>
    <t>Interstate - Renaissance Bldg.</t>
  </si>
  <si>
    <t>It Takes Philly</t>
  </si>
  <si>
    <t>Black Doctors Consortium</t>
  </si>
  <si>
    <t>ITP</t>
  </si>
  <si>
    <t>Ivy Hill Cemetery</t>
  </si>
  <si>
    <t>J &amp; A CLEANING</t>
  </si>
  <si>
    <t>St Matthew's United Methodist</t>
  </si>
  <si>
    <t>Henry Company</t>
  </si>
  <si>
    <t>Kimberton</t>
  </si>
  <si>
    <t>J VINASCO CONSULTING SERVICES</t>
  </si>
  <si>
    <t>Jack Devine Gym Floor Restorat</t>
  </si>
  <si>
    <t>Marlton</t>
  </si>
  <si>
    <t>Jack Devine c/o Radnor School</t>
  </si>
  <si>
    <t>Jaime Lebron</t>
  </si>
  <si>
    <t>James E. Conner Jr. Plumbing,</t>
  </si>
  <si>
    <t>TURNERSVILLE</t>
  </si>
  <si>
    <t>JAMIE HIRST</t>
  </si>
  <si>
    <t>Janice Butterfield</t>
  </si>
  <si>
    <t>Roslyn</t>
  </si>
  <si>
    <t>Ciocca Subaru-janitorial suppl</t>
  </si>
  <si>
    <t>Jasco Cleaning</t>
  </si>
  <si>
    <t>Jasco Inc</t>
  </si>
  <si>
    <t>JASON CLAPPER</t>
  </si>
  <si>
    <t>TERRE HILL</t>
  </si>
  <si>
    <t>Jason Williams</t>
  </si>
  <si>
    <t>JERUSALEM LUTHERAN CHURCH</t>
  </si>
  <si>
    <t>JESSIS CLEANING SERVICE</t>
  </si>
  <si>
    <t>Lehigh Valley (0000143022)</t>
  </si>
  <si>
    <t>Joe Fruhman</t>
  </si>
  <si>
    <t>Schnecksville</t>
  </si>
  <si>
    <t>John Carberry</t>
  </si>
  <si>
    <t>JOHN HERRS VILLAGE MARKET</t>
  </si>
  <si>
    <t>JOHN R YERGER</t>
  </si>
  <si>
    <t>JOSE L OTERO</t>
  </si>
  <si>
    <t>Joseph A. Fluehr III Funeral</t>
  </si>
  <si>
    <t>Journal Register Company</t>
  </si>
  <si>
    <t>JOYCE HALL</t>
  </si>
  <si>
    <t>JR Custom Builder</t>
  </si>
  <si>
    <t>JUNIATA COUNTY SCHOOL DISTRICT</t>
  </si>
  <si>
    <t>Mifflintown</t>
  </si>
  <si>
    <t>EAST JUNIATA HIGH SCHOOL</t>
  </si>
  <si>
    <t>McAlisterville</t>
  </si>
  <si>
    <t>EAST JUNIATA ELEMENTARY</t>
  </si>
  <si>
    <t>Richfield</t>
  </si>
  <si>
    <t>JUNIATA ELEMENTARY SCHOOL</t>
  </si>
  <si>
    <t>JUNIATA HIGH SCHOOL</t>
  </si>
  <si>
    <t>TUSCARORA JR HIGH SCHOOL</t>
  </si>
  <si>
    <t>Just Cleaning Services Inc</t>
  </si>
  <si>
    <t>K &amp; L PLATING CO#</t>
  </si>
  <si>
    <t>KAREN BISCHOFF</t>
  </si>
  <si>
    <t>KAREN WHITTINGTON</t>
  </si>
  <si>
    <t>Kathy Speitel</t>
  </si>
  <si>
    <t>KEGEL PRODUCE#</t>
  </si>
  <si>
    <t>KEGEL PRODUCE</t>
  </si>
  <si>
    <t>KELLER CONTRACTING LLC</t>
  </si>
  <si>
    <t>KELLEYS HOOD &amp; VENT CLG</t>
  </si>
  <si>
    <t>Ken Rowan Ceramic Tile</t>
  </si>
  <si>
    <t>Kendall Electric</t>
  </si>
  <si>
    <t>Kenneth G. Lilly Fasteners</t>
  </si>
  <si>
    <t>Kennett Consolidated School</t>
  </si>
  <si>
    <t>Greenwood Elementary School</t>
  </si>
  <si>
    <t>New Garden Elementary School</t>
  </si>
  <si>
    <t>Toughkenamon</t>
  </si>
  <si>
    <t>Kennett Middle School</t>
  </si>
  <si>
    <t>K.C.S.D.</t>
  </si>
  <si>
    <t>Kennett High School</t>
  </si>
  <si>
    <t>Mary D. Lang Elementary School</t>
  </si>
  <si>
    <t>Bancroft Elementary School</t>
  </si>
  <si>
    <t>KEPIRO COMPANY INC</t>
  </si>
  <si>
    <t>KERMITOOL INC</t>
  </si>
  <si>
    <t>KEYSTONE CHURCH</t>
  </si>
  <si>
    <t>KEYSTONE FIREWORKS#</t>
  </si>
  <si>
    <t>KEYSTONE INDUST.SAFETY SERVICE</t>
  </si>
  <si>
    <t>Kidz Ink 1</t>
  </si>
  <si>
    <t>Kidz Ink 5</t>
  </si>
  <si>
    <t>Kimberton Fire Company</t>
  </si>
  <si>
    <t>KINDERHOOK EARLY LEARNING CNTR</t>
  </si>
  <si>
    <t>KING &amp; QUEEN SERVICES LLC#</t>
  </si>
  <si>
    <t>KING &amp; QUEEN SERVICES LLC</t>
  </si>
  <si>
    <t>KINGSTON CENTER</t>
  </si>
  <si>
    <t>KNIGHT CLEANING SERVICES#</t>
  </si>
  <si>
    <t>KRAYBILL MENNONITE SCHOOL CORP</t>
  </si>
  <si>
    <t>KREIDER FARMS</t>
  </si>
  <si>
    <t>Kremp's Florist</t>
  </si>
  <si>
    <t>Krissna Nuon</t>
  </si>
  <si>
    <t>KUTZTOWN HIGH SCHOOL</t>
  </si>
  <si>
    <t>KUTZTOWN MIDDLE SCHOOL</t>
  </si>
  <si>
    <t>KUTZTOWN ELEMENTARY</t>
  </si>
  <si>
    <t>Greenwich Elementary School</t>
  </si>
  <si>
    <t>Lenhartsville</t>
  </si>
  <si>
    <t>KUTZTOWN UNIVERSITY PO ONLY</t>
  </si>
  <si>
    <t>L STOLTZFUS LLC.#</t>
  </si>
  <si>
    <t>Lakehurst BOE</t>
  </si>
  <si>
    <t>Lakehurst</t>
  </si>
  <si>
    <t>Lambs Terrace Fire Company</t>
  </si>
  <si>
    <t>Sicklerville</t>
  </si>
  <si>
    <t>LAMPETER STRASBURG SCHOOL</t>
  </si>
  <si>
    <t>LAMPETER STRASBURG HIGH SCHOOL</t>
  </si>
  <si>
    <t>MARTIN MEYLIN MIDDLE SCHOOL</t>
  </si>
  <si>
    <t>LAMPETER STRASBURG WAREHOUSE B</t>
  </si>
  <si>
    <t>LAMPETER UNITED METHODIST CHUR</t>
  </si>
  <si>
    <t>LANC BRETHREN IN CHRIST</t>
  </si>
  <si>
    <t>LANC COUNTY BIBLE HARRISBURG</t>
  </si>
  <si>
    <t>LANC COUNTY BIBLE  YORK CAMPUS</t>
  </si>
  <si>
    <t>LANC COUNTY BIBLE  EPHRATA CAM</t>
  </si>
  <si>
    <t>LANC COUNTY BIBLE BRANCH CREEK</t>
  </si>
  <si>
    <t>LANC COUNTY BIBLE HANOVER</t>
  </si>
  <si>
    <t>LANC COUNTY BIBLE HAZLETON</t>
  </si>
  <si>
    <t>LANC COUNTY BIBLE LEBANON CAMP</t>
  </si>
  <si>
    <t>LANC COUNTY BIBLE WEST SHORE</t>
  </si>
  <si>
    <t>LANC CO BIBLE WILKES BARRE</t>
  </si>
  <si>
    <t>LANC COUNTY FOOD HUB#</t>
  </si>
  <si>
    <t>LANC COUNTYWIDE COMMUNICATIONS</t>
  </si>
  <si>
    <t>LANC CTY FIREMEN'S ASSOC INC</t>
  </si>
  <si>
    <t>LANC GENERAL HEALTH PAVILION S</t>
  </si>
  <si>
    <t>LANC GENERAL HOSPITAL 2#</t>
  </si>
  <si>
    <t>THE WOMEN &amp; BABIES HOSPITAL</t>
  </si>
  <si>
    <t>Lanc General Hospital 2</t>
  </si>
  <si>
    <t>LANC GENERAL - LGH HEALTH COLU</t>
  </si>
  <si>
    <t>LANC GENERAL HOSPITAL HEALTH C</t>
  </si>
  <si>
    <t>LANC HOUSE SOUTH</t>
  </si>
  <si>
    <t>LANC HOUSING AUTHORITY</t>
  </si>
  <si>
    <t>Lanc Independent Baptist Churc</t>
  </si>
  <si>
    <t>LANC MACHINE MFG CO</t>
  </si>
  <si>
    <t>LANC MENNONITE HIGH SCHOOL</t>
  </si>
  <si>
    <t>LANC PLUMBING &amp; HEATING#</t>
  </si>
  <si>
    <t>LANCASTER ARTS RESTURANT</t>
  </si>
  <si>
    <t>LANCASTER ASPHALT</t>
  </si>
  <si>
    <t>Lancaster County Motors Inc.</t>
  </si>
  <si>
    <t>LANCASTER ENTERTAINMENT PARTNE</t>
  </si>
  <si>
    <t>GO N BANANAS</t>
  </si>
  <si>
    <t>LANCASTER FOUNDRY SUPPLY CO IN</t>
  </si>
  <si>
    <t>OUR MOTHER PERPETUAL SCHOOL- I</t>
  </si>
  <si>
    <t>KRAYBILL MENNONITE SCHOOL</t>
  </si>
  <si>
    <t>Lanc Leb IU13-Lancaster Cathol</t>
  </si>
  <si>
    <t>JONESTOWN ELEMENTARY SCHOOL</t>
  </si>
  <si>
    <t>LANCASTER PHYSICAL THERAPY &amp; S</t>
  </si>
  <si>
    <t>LANCASTER REHABILITATION HOSPI</t>
  </si>
  <si>
    <t>LANCASTER TOYOTA INC#</t>
  </si>
  <si>
    <t>LANCO MICRO MIDGET AUTO#</t>
  </si>
  <si>
    <t>LANDIS HOMES RETIREMENTMED#</t>
  </si>
  <si>
    <t>Landis Place on King</t>
  </si>
  <si>
    <t>LANDIS VALLEY VILLAGE &amp; FARM M</t>
  </si>
  <si>
    <t>LANDISVILLE CHURCH OF GOD</t>
  </si>
  <si>
    <t>Landry's Inc.d/b/a Golden Nugg</t>
  </si>
  <si>
    <t>Langhorne Presbyterian Church</t>
  </si>
  <si>
    <t>Lansdowne Swim Club</t>
  </si>
  <si>
    <t>Lansdowne</t>
  </si>
  <si>
    <t>LAPP LUMBER CO</t>
  </si>
  <si>
    <t>LAWN EQUIPMENT PARTS CO</t>
  </si>
  <si>
    <t>Le Papillon Hair Salon</t>
  </si>
  <si>
    <t>LEACOCK TOWNSHIP</t>
  </si>
  <si>
    <t>LEBANON SCHOOL DISTRICT</t>
  </si>
  <si>
    <t>NORTHWEST SCHOOL STORAGE</t>
  </si>
  <si>
    <t>LEBANON HIGH SCHOOL</t>
  </si>
  <si>
    <t>LEBANON MIDDLE SCHOOL</t>
  </si>
  <si>
    <t>SOUTHWEST ELEMENTARY</t>
  </si>
  <si>
    <t>Northwest Elementary School</t>
  </si>
  <si>
    <t>LEBANON VALLEY HOME#</t>
  </si>
  <si>
    <t>LEGACY LAW ADVISORS</t>
  </si>
  <si>
    <t>LEHMAN INSURANCE AGENCY INC</t>
  </si>
  <si>
    <t>LEOLA HMONG ALLIANCE*</t>
  </si>
  <si>
    <t>LEOLA PRODUCE AUCTION INC</t>
  </si>
  <si>
    <t>LEOLA UNITED METHODIST CHURCH</t>
  </si>
  <si>
    <t>LESTER FRYBERGER</t>
  </si>
  <si>
    <t>Lester Glenn Chevy</t>
  </si>
  <si>
    <t>LESTER GLENN AUTO GROUP</t>
  </si>
  <si>
    <t>Toms River</t>
  </si>
  <si>
    <t>LESTER R SUMMERS INC</t>
  </si>
  <si>
    <t>LEWISBURG AREA HIGH SCHOOL</t>
  </si>
  <si>
    <t>LIGHTHOUSE CHURCH</t>
  </si>
  <si>
    <t>LILY'S BEST IN TOWN</t>
  </si>
  <si>
    <t>LINCOLN CHRISTIAN HOME</t>
  </si>
  <si>
    <t>LINCOLN INTERMEDIATE UNIT #12</t>
  </si>
  <si>
    <t>New Oxford</t>
  </si>
  <si>
    <t>YORK LEARNING CENTER IU #12</t>
  </si>
  <si>
    <t>FRANKLIN LEARNING CENTER</t>
  </si>
  <si>
    <t>Lionville Community YMCA Devon</t>
  </si>
  <si>
    <t>LISA ANDERSON V</t>
  </si>
  <si>
    <t>LITITZ ACADEMY OF DANCE INC</t>
  </si>
  <si>
    <t>LITITZ CHURCH OF BRETHREN</t>
  </si>
  <si>
    <t>LITITZ FIRE COMPANY#</t>
  </si>
  <si>
    <t>LITITZ MENNONITE CHURCH</t>
  </si>
  <si>
    <t>LITITZ MORAVIAN CHURCH</t>
  </si>
  <si>
    <t>LITITZ MUTUAL INSUR CO</t>
  </si>
  <si>
    <t>LITITZ SPRINGS PARK***</t>
  </si>
  <si>
    <t>LITITZ UNITED METHODIST CHURCH</t>
  </si>
  <si>
    <t>LIVING WATERS CHAPEL</t>
  </si>
  <si>
    <t>Duncannon</t>
  </si>
  <si>
    <t>Longwood Gardens</t>
  </si>
  <si>
    <t>LORDS HOUSE OF PRAYER</t>
  </si>
  <si>
    <t>LOWER ALLEN TW HGY GARAGE</t>
  </si>
  <si>
    <t>Lower Allen</t>
  </si>
  <si>
    <t>LOWER DAUPHIN SCHOOL DIST</t>
  </si>
  <si>
    <t>LOWER DAUPHIN HIGH SCHOOL</t>
  </si>
  <si>
    <t>East Hanover Elementary School</t>
  </si>
  <si>
    <t>Grantville</t>
  </si>
  <si>
    <t>CONEWAGO ELEMENTARY SCHOOL</t>
  </si>
  <si>
    <t>Lower Merion School District</t>
  </si>
  <si>
    <t>Central Warehouse - Lower Meri</t>
  </si>
  <si>
    <t>Lower Township School District</t>
  </si>
  <si>
    <t>SHICK ELEMENTARY SCHOOL-Food</t>
  </si>
  <si>
    <t>LOYALSOCK HIGH SCHOOL Food Ser</t>
  </si>
  <si>
    <t>LSC COMMUNICATIONS</t>
  </si>
  <si>
    <t>LSC Communications</t>
  </si>
  <si>
    <t>LSC COM-Use Acct# 345514</t>
  </si>
  <si>
    <t>LTG NORTH LP#</t>
  </si>
  <si>
    <t>LTG NORTH LP</t>
  </si>
  <si>
    <t>Lumberton Township Schools</t>
  </si>
  <si>
    <t>Lumberton</t>
  </si>
  <si>
    <t>Bobby's Run School 4-5</t>
  </si>
  <si>
    <t>Lumberton Middle School</t>
  </si>
  <si>
    <t>Luther House</t>
  </si>
  <si>
    <t>Luther Woods SNF LLC</t>
  </si>
  <si>
    <t>Lutheran Community at Telford</t>
  </si>
  <si>
    <t>Lutheran Manor of the Lehigh V</t>
  </si>
  <si>
    <t>Bethlehem</t>
  </si>
  <si>
    <t>MAACO AUTO PAINTING</t>
  </si>
  <si>
    <t>Maddie Colon</t>
  </si>
  <si>
    <t>Madison Lawrence Ind INC V</t>
  </si>
  <si>
    <t>MADISON LAWRENCE- ARMY RESERVE</t>
  </si>
  <si>
    <t>Magnolia Board of Education</t>
  </si>
  <si>
    <t>Woodlynne</t>
  </si>
  <si>
    <t>Magnolia Public School</t>
  </si>
  <si>
    <t>Magnolia</t>
  </si>
  <si>
    <t>MAJIK RENT TO OWN#</t>
  </si>
  <si>
    <t>Makefield Glen Community Assoc</t>
  </si>
  <si>
    <t>Malvern Preparatory School</t>
  </si>
  <si>
    <t>MANHEIM BRETHREN IN CHRIST CHU</t>
  </si>
  <si>
    <t>MANHEIM CHRISTIAN DAY SCHOOL</t>
  </si>
  <si>
    <t>Manheim Township Fire Rescue</t>
  </si>
  <si>
    <t>MANHEIM TWP COMMISSIONERS</t>
  </si>
  <si>
    <t>MANHEIM TWP SCHOOL SP#</t>
  </si>
  <si>
    <t>MANHEIM TWP HIGH SCHOOL</t>
  </si>
  <si>
    <t>BRECHT ELEMENTARY SCHOOL</t>
  </si>
  <si>
    <t>MANHEIM TWP MIDDLE SCHOOL</t>
  </si>
  <si>
    <t>LANDIS RUN INTERMEDIATE SCHOOL</t>
  </si>
  <si>
    <t>BUCHER ELEMENTARY SCHOOL</t>
  </si>
  <si>
    <t>NEFF ELEMENTARY SCHOOL</t>
  </si>
  <si>
    <t>NITRAUER ELEMENTARY SCHOOL</t>
  </si>
  <si>
    <t>REIDENBAUGH ELEMENTARY SCHOOL</t>
  </si>
  <si>
    <t>SCHAEFFER ELEMENTARY SCHOOL</t>
  </si>
  <si>
    <t>MANHEIM TWP SCHOOL MAINTENANCE</t>
  </si>
  <si>
    <t>MANNINGTON COMMERCIAL FLOORS</t>
  </si>
  <si>
    <t>MANOR CHURCH</t>
  </si>
  <si>
    <t>MANOR HOUSE ASSOC</t>
  </si>
  <si>
    <t>MANOR TOWNSHIP</t>
  </si>
  <si>
    <t>Manville School District</t>
  </si>
  <si>
    <t>Manville</t>
  </si>
  <si>
    <t>MARIETTA COMMUNITY CHAPEL</t>
  </si>
  <si>
    <t>Mark Lindsay</t>
  </si>
  <si>
    <t>MARTIN APPLIANCE</t>
  </si>
  <si>
    <t>Martin Carberry</t>
  </si>
  <si>
    <t>MARTINS BIKE SHOP INC</t>
  </si>
  <si>
    <t>MARTINS FLOORING INC</t>
  </si>
  <si>
    <t>MARTIN FLOORING INC</t>
  </si>
  <si>
    <t>MARY F GEIGER</t>
  </si>
  <si>
    <t>MARY GAULS QUALITY CLEANING#</t>
  </si>
  <si>
    <t>MARY MOTHER OF THE CHURCH PARI</t>
  </si>
  <si>
    <t>MASONIC VILLAGE MED LANDSCAPE#</t>
  </si>
  <si>
    <t>MASONIC VILLAGES OF THE GRAND</t>
  </si>
  <si>
    <t>MASONIC VILLAGE RETIREMENT LIV</t>
  </si>
  <si>
    <t>MASONIC VILLAGE GRAND LODGE DO</t>
  </si>
  <si>
    <t>Masonic Village Maintenance</t>
  </si>
  <si>
    <t>MASONIC VILLAGE BLEILER CARING</t>
  </si>
  <si>
    <t>MASONIC VILLAGE CLUBHOUSE</t>
  </si>
  <si>
    <t>MASONIC VILLAGE LAFAYETTE VILL</t>
  </si>
  <si>
    <t>MASONIC VILLAGE WARMINSTER VIL</t>
  </si>
  <si>
    <t>MASONIC VILLAGE GRAND LODGE HA</t>
  </si>
  <si>
    <t>MASONIC VILLAGE LANDSCAPE-FARM</t>
  </si>
  <si>
    <t>Masonic Village Transportation</t>
  </si>
  <si>
    <t>Cape Liquors</t>
  </si>
  <si>
    <t>Maurice River Township BOE</t>
  </si>
  <si>
    <t>Port Elizabeth</t>
  </si>
  <si>
    <t>MAY GRANT ASSOC</t>
  </si>
  <si>
    <t>MBIZI CLEANING SERVICE LLC#</t>
  </si>
  <si>
    <t>MCI Sales &amp; Service Center</t>
  </si>
  <si>
    <t>McLane New Jersey Inc</t>
  </si>
  <si>
    <t>Carneys Point</t>
  </si>
  <si>
    <t>Meadowood Corporation</t>
  </si>
  <si>
    <t>MECHANIC GROVE CHURCH #</t>
  </si>
  <si>
    <t>MedFord Cornerstone Urban Rnwl</t>
  </si>
  <si>
    <t>Medford</t>
  </si>
  <si>
    <t>Medford Township Public School</t>
  </si>
  <si>
    <t>Milton H Allen School</t>
  </si>
  <si>
    <t>Medford Memorial Middle School</t>
  </si>
  <si>
    <t>Maurice Everett Haines School</t>
  </si>
  <si>
    <t>Kirby's Mill Elementary School</t>
  </si>
  <si>
    <t>Chairville Elementary School</t>
  </si>
  <si>
    <t>Cranberry Pine Elementary</t>
  </si>
  <si>
    <t>Taunton Forge</t>
  </si>
  <si>
    <t>MELLINGER MENNONITE CHURCH#</t>
  </si>
  <si>
    <t>Melmark</t>
  </si>
  <si>
    <t>MELVIN WEAVER</t>
  </si>
  <si>
    <t>Menard Premium Detailing LLC</t>
  </si>
  <si>
    <t>Mercedes Benz of Devon</t>
  </si>
  <si>
    <t>U GRO BENT CREEK</t>
  </si>
  <si>
    <t>U-GRO Brownstown</t>
  </si>
  <si>
    <t>MESSIAH UNITED METHODIST CHURC</t>
  </si>
  <si>
    <t>Shippensburg</t>
  </si>
  <si>
    <t>ARCOLA INTERMEDIATE SCHOOL</t>
  </si>
  <si>
    <t>Metric Realty</t>
  </si>
  <si>
    <t>Metropolitan Communications In</t>
  </si>
  <si>
    <t>Metropolitan Communications</t>
  </si>
  <si>
    <t>Michael Schlitter</t>
  </si>
  <si>
    <t>MICHAELS MOTOR CARS</t>
  </si>
  <si>
    <t>MIDD WEST SCHOOL DISTRICT</t>
  </si>
  <si>
    <t>MIDD WEST - MIDDLEBURG MIDDLE</t>
  </si>
  <si>
    <t>Middleburg</t>
  </si>
  <si>
    <t>Middleburg Elementary School</t>
  </si>
  <si>
    <t>West Snyder Elementary School</t>
  </si>
  <si>
    <t>Beaver Springs</t>
  </si>
  <si>
    <t>MIDDLE CREEK CHURCH</t>
  </si>
  <si>
    <t>Middle Township Board of Educa</t>
  </si>
  <si>
    <t>Facilities Department</t>
  </si>
  <si>
    <t>Middle Township Elementary #2</t>
  </si>
  <si>
    <t>Middle Township Elementary # 1</t>
  </si>
  <si>
    <t>Middle Township #4 Middle Scho</t>
  </si>
  <si>
    <t>Middle Township High School</t>
  </si>
  <si>
    <t>Middle Township Town Hall</t>
  </si>
  <si>
    <t>Carl O'Baker Community Center</t>
  </si>
  <si>
    <t>MIDDLECREEK MENNONITE FELLOWSH</t>
  </si>
  <si>
    <t>Middlesex County Vocational Sc</t>
  </si>
  <si>
    <t>Middlesex Cty Piscataway Tech</t>
  </si>
  <si>
    <t>Piscataway</t>
  </si>
  <si>
    <t>MIDDLETOWN BOROUGH</t>
  </si>
  <si>
    <t>MIDDLETOWN HOME</t>
  </si>
  <si>
    <t>Middletown Public School Distr</t>
  </si>
  <si>
    <t>MIDWAY MENNONITE RECEP. CNT</t>
  </si>
  <si>
    <t>MIFFLIN COUNTY SCHOOL DISTRICT</t>
  </si>
  <si>
    <t>Lewistown</t>
  </si>
  <si>
    <t>MIFFLIN COUNTY MIDDLE SCHOOL</t>
  </si>
  <si>
    <t>Lewistown Elementary School</t>
  </si>
  <si>
    <t>East Derry Elementary School</t>
  </si>
  <si>
    <t>MIFFLIN COUNTY JUNIOR HIGH</t>
  </si>
  <si>
    <t>Mifflin County High School</t>
  </si>
  <si>
    <t>INDIAN VALLEY CENTER</t>
  </si>
  <si>
    <t>Reedsville</t>
  </si>
  <si>
    <t>LEWISTOWN INTERMEDIATE SCHOOL</t>
  </si>
  <si>
    <t>LEWISTOWN STRODES MILLS ELEMEN</t>
  </si>
  <si>
    <t>ADMINISTRATION BLDG</t>
  </si>
  <si>
    <t>MIFFLIN CTY ACADEMY SCIENCE &amp;</t>
  </si>
  <si>
    <t>MIKA HANA CLEANING SERVICE</t>
  </si>
  <si>
    <t>Mike Cleaning</t>
  </si>
  <si>
    <t>Mike Mussina</t>
  </si>
  <si>
    <t>MILLERSVILLE BIBLE CHURCH</t>
  </si>
  <si>
    <t>MILLERSVILLE BOROUGH</t>
  </si>
  <si>
    <t>MILLERSVILLE BRETHREN IN CHRIS</t>
  </si>
  <si>
    <t>MILLERSVILLE UNIV SERVICE ONLY</t>
  </si>
  <si>
    <t>MILLERSVILLE UNIVERSITY #</t>
  </si>
  <si>
    <t>MILLERSVILLE - WARE CENTER</t>
  </si>
  <si>
    <t>MILLERSVILLE - GORDINIER HALL</t>
  </si>
  <si>
    <t>MILLERSVILLE - STUDENT MEMORIA</t>
  </si>
  <si>
    <t>MILLERSVILLE - SOUTH VILLAGE</t>
  </si>
  <si>
    <t>MILLERSVILLE - PUCILLO GYM</t>
  </si>
  <si>
    <t>MILLERSVILLE - EAST VILLAGE</t>
  </si>
  <si>
    <t>MILLERSVILLE - WEST VILLAGE</t>
  </si>
  <si>
    <t>MILLERSVILLE - PALMER</t>
  </si>
  <si>
    <t>MILLERSVILLE - BARD HALL</t>
  </si>
  <si>
    <t>Millersville Biemsderfer Field</t>
  </si>
  <si>
    <t>Millersville Breidenstine Hall</t>
  </si>
  <si>
    <t>Millersville - Byerly/Luek Hal</t>
  </si>
  <si>
    <t>Millersville - Roddy / Caputo</t>
  </si>
  <si>
    <t>Millersville - Dilworth Buildi</t>
  </si>
  <si>
    <t>Millersville -McNairy Library</t>
  </si>
  <si>
    <t>Millersville - Jefferson Hall</t>
  </si>
  <si>
    <t>Millersville - Lombardo</t>
  </si>
  <si>
    <t>Millersville - Lyle Hall</t>
  </si>
  <si>
    <t>Millersville - McComsey Hall</t>
  </si>
  <si>
    <t>Millersville Univ - Osburn Hal</t>
  </si>
  <si>
    <t>Millserville - Stayer Hall</t>
  </si>
  <si>
    <t>Millserville - Lehigh Hall</t>
  </si>
  <si>
    <t>Millersville- Wickersham Hall</t>
  </si>
  <si>
    <t>Millersville- Witmer Infirmary</t>
  </si>
  <si>
    <t>Millersville-Hash Bldg/Bassler</t>
  </si>
  <si>
    <t>MILLERSVILLE-VPAC Winter Visua</t>
  </si>
  <si>
    <t>MILLET PLASTICS#</t>
  </si>
  <si>
    <t>Millville Board of Education</t>
  </si>
  <si>
    <t>Millville Support Services</t>
  </si>
  <si>
    <t>Millville</t>
  </si>
  <si>
    <t>MILTON HERSHEY SCHOOL#</t>
  </si>
  <si>
    <t>MILTON HERSHEY SCHOOL</t>
  </si>
  <si>
    <t>Misko Inc.</t>
  </si>
  <si>
    <t>Mission Church Pennsylvania#</t>
  </si>
  <si>
    <t>MOBILE DETAILING V</t>
  </si>
  <si>
    <t>MOCCASIN RUN GOLF</t>
  </si>
  <si>
    <t>MOHLER CHURCH OF THE BRETHREN#</t>
  </si>
  <si>
    <t>MOLD BASE INDUSTRIES INC#</t>
  </si>
  <si>
    <t>Mold Base Industries</t>
  </si>
  <si>
    <t>MOMMA BEAR ENTERTAINMENT LLC</t>
  </si>
  <si>
    <t>Mom's Cleaning Service LLC</t>
  </si>
  <si>
    <t>Mom's Cleaning Service</t>
  </si>
  <si>
    <t>Montgomery County Intermediate</t>
  </si>
  <si>
    <t>Montgomery County IU 23</t>
  </si>
  <si>
    <t>ST GENEVIEVE CHURCH</t>
  </si>
  <si>
    <t>Flourtown</t>
  </si>
  <si>
    <t>Elizabethtown Laundromat</t>
  </si>
  <si>
    <t>Moore's Laundromat</t>
  </si>
  <si>
    <t>Moorestown Friends School</t>
  </si>
  <si>
    <t>Moorestown Township BOE</t>
  </si>
  <si>
    <t>Moorestown High School</t>
  </si>
  <si>
    <t>Moravian Academy</t>
  </si>
  <si>
    <t>Morrisville School District</t>
  </si>
  <si>
    <t>Morrisville</t>
  </si>
  <si>
    <t>MOT Charter School</t>
  </si>
  <si>
    <t>MOUNT CARMEL AREA SCHOOL DISTR</t>
  </si>
  <si>
    <t>Mount Carmel</t>
  </si>
  <si>
    <t>MOUNT JOY CHURCH OF GOD*</t>
  </si>
  <si>
    <t>MOUNT JOY MENNONITE CHURCH***</t>
  </si>
  <si>
    <t>MOUNTVILLE BOROUGH AUTHORITY</t>
  </si>
  <si>
    <t>MOUNTVILLE CHURCH OF THE BRETH</t>
  </si>
  <si>
    <t>MOUNTVILLE FIRE CO NO 1</t>
  </si>
  <si>
    <t>MUHLENBERG SCHOOL DIST</t>
  </si>
  <si>
    <t>MUHLENBERG ELEMENTARY CENTER</t>
  </si>
  <si>
    <t>MUHLENBERG HIGH SCHOOL</t>
  </si>
  <si>
    <t>Multi Flow Industries L.P.</t>
  </si>
  <si>
    <t>HV-2</t>
  </si>
  <si>
    <t>MUNCY SCHOOL DISTRICT</t>
  </si>
  <si>
    <t>MUNICIPAL EMERG SERVICE AUTHOR</t>
  </si>
  <si>
    <t>MUSSERS INC</t>
  </si>
  <si>
    <t>Myers Janitorial Services</t>
  </si>
  <si>
    <t>Nadiya Litovska</t>
  </si>
  <si>
    <t>Nathan Balmer Employee</t>
  </si>
  <si>
    <t>NATIONAL CIVIL WAR MUSEUM</t>
  </si>
  <si>
    <t>NNBC MRO WAREHOUSE</t>
  </si>
  <si>
    <t>National RR Passenger Corp "Am</t>
  </si>
  <si>
    <t>Ren Centre LLC</t>
  </si>
  <si>
    <t>Wegmans Collegeville</t>
  </si>
  <si>
    <t>NEAT FREAK CLEAN LLC V</t>
  </si>
  <si>
    <t>NED BARD &amp; SON</t>
  </si>
  <si>
    <t>NEFFSVILLE CHRISTIAN PRESCHOOL</t>
  </si>
  <si>
    <t>NEFFSVILLE MENN CHURCH#</t>
  </si>
  <si>
    <t>Neshaminy School District</t>
  </si>
  <si>
    <t>Herbert Hoover Elementary Scho</t>
  </si>
  <si>
    <t>Maple Point Middle School</t>
  </si>
  <si>
    <t>Neshaminy High School</t>
  </si>
  <si>
    <t>Central Receiving Department</t>
  </si>
  <si>
    <t>Poquessing Middle School</t>
  </si>
  <si>
    <t>Tawanka Elementary School</t>
  </si>
  <si>
    <t>Walter Miller Elementary Schoo</t>
  </si>
  <si>
    <t>Sandburg Complex</t>
  </si>
  <si>
    <t>New Beginnings Church</t>
  </si>
  <si>
    <t>NEW CONCEPT MFG LLC#</t>
  </si>
  <si>
    <t>Emigsville</t>
  </si>
  <si>
    <t>NEW COVENANT MENNONITE FELLOWS</t>
  </si>
  <si>
    <t>NEW CREATION UMC#</t>
  </si>
  <si>
    <t>New Hanover Township BOE</t>
  </si>
  <si>
    <t>Wrightstown</t>
  </si>
  <si>
    <t>NEW HOLLAND HOME ASSOCIATION</t>
  </si>
  <si>
    <t>New Hope-Solebury School Distr</t>
  </si>
  <si>
    <t>New Hope-Solebury Lower Elem.</t>
  </si>
  <si>
    <t>New Hope-Solebury High School</t>
  </si>
  <si>
    <t>New Hope-Solebury Middle Schoo</t>
  </si>
  <si>
    <t>New Hope-Solebury Upper Elem S</t>
  </si>
  <si>
    <t>NEW LIFE ASSEMBLY OF GOD#</t>
  </si>
  <si>
    <t>NEW LIFE FELLOWSHIP</t>
  </si>
  <si>
    <t>NEW LUSTRE FLOOR CARE MC</t>
  </si>
  <si>
    <t>NEW PROVIDENCE CHURCH OF GOD</t>
  </si>
  <si>
    <t>NEW SCHOOL OF LANCASTER</t>
  </si>
  <si>
    <t>Newark Charter High Campus</t>
  </si>
  <si>
    <t>Newark Charter High School</t>
  </si>
  <si>
    <t>Newark Charter Jr High Campus</t>
  </si>
  <si>
    <t>Newark Charter Kitchens</t>
  </si>
  <si>
    <t>Newark Charter Meece Campus</t>
  </si>
  <si>
    <t>NEWPORT HIGH MIDDLE SCHOOL</t>
  </si>
  <si>
    <t>Nick Misciagno</t>
  </si>
  <si>
    <t>NLFES#</t>
  </si>
  <si>
    <t>NLFES -Jonestown Fire Company</t>
  </si>
  <si>
    <t>North Eastern Hardwood Floors</t>
  </si>
  <si>
    <t>West Berlin</t>
  </si>
  <si>
    <t>North Hanover Township Schools</t>
  </si>
  <si>
    <t>Maintenance Bldg. - NHTS</t>
  </si>
  <si>
    <t>North Penn School District</t>
  </si>
  <si>
    <t>Bridle Path Elementary School</t>
  </si>
  <si>
    <t>Gwyn Nor Elementary School</t>
  </si>
  <si>
    <t>Montgomery Elementary School</t>
  </si>
  <si>
    <t>North Penn High School</t>
  </si>
  <si>
    <t>Pennbrook Middle School</t>
  </si>
  <si>
    <t>Penndale Middle School</t>
  </si>
  <si>
    <t>Walton Farm Elementary School</t>
  </si>
  <si>
    <t>Knapp Elementary School</t>
  </si>
  <si>
    <t>Pennfield Middle School</t>
  </si>
  <si>
    <t>Hatfield Elementary School</t>
  </si>
  <si>
    <t>Nash Elementary School</t>
  </si>
  <si>
    <t>North Wales Elementary School</t>
  </si>
  <si>
    <t>York Ave Elementary School</t>
  </si>
  <si>
    <t>A.M. Kulp Elementary School</t>
  </si>
  <si>
    <t>Inglewood Elementary School</t>
  </si>
  <si>
    <t>Oak Park Elementary School</t>
  </si>
  <si>
    <t>Gwynedd Square Elementary Scho</t>
  </si>
  <si>
    <t>NORTH SCHUYLKILL SCHOOL DISTRI</t>
  </si>
  <si>
    <t>Ashland</t>
  </si>
  <si>
    <t>NORTH SCHUYLKILL Elementary Sc</t>
  </si>
  <si>
    <t>NORTH STAR MAINTENANCE</t>
  </si>
  <si>
    <t>North Wildwood BOE Margaret Ma</t>
  </si>
  <si>
    <t>North Wildwood</t>
  </si>
  <si>
    <t>NORTHEAST BATTERY WARRANTY</t>
  </si>
  <si>
    <t>SAINT FRANCIS ANIMAL HOSPITAL</t>
  </si>
  <si>
    <t>Northern Burlington Co Regiona</t>
  </si>
  <si>
    <t>Northern Burlington Middle Sch</t>
  </si>
  <si>
    <t>NORTHERN LEBANON SCHOOL DIST#</t>
  </si>
  <si>
    <t>Fredericksburg</t>
  </si>
  <si>
    <t>Northern Lebanon Secondary Sch</t>
  </si>
  <si>
    <t>Northern Lebanon Elementary Sc</t>
  </si>
  <si>
    <t>NORTHERN ELEMENTARY SCHOOL</t>
  </si>
  <si>
    <t>NORTHERN YORK SD FOOD SERV#</t>
  </si>
  <si>
    <t>NORTHERN YORK SD FOOD SERV</t>
  </si>
  <si>
    <t>Northfield Community School</t>
  </si>
  <si>
    <t>NOTTINGHAM MISSIONARY</t>
  </si>
  <si>
    <t>Nottingham</t>
  </si>
  <si>
    <t>NOTTINGHAM VILLAGE</t>
  </si>
  <si>
    <t>NORTHUMBERLAND</t>
  </si>
  <si>
    <t>NOTTINGHAM VILLAGE Nursing Cen</t>
  </si>
  <si>
    <t>NOTTINGHAM VILLAGE Retirement</t>
  </si>
  <si>
    <t>Heather Courts</t>
  </si>
  <si>
    <t>OAK TREE DEVELOPMENT#</t>
  </si>
  <si>
    <t>OAK TREE DEVELOPMENT</t>
  </si>
  <si>
    <t>OBERS WATER CONDITIONING &amp; PLU</t>
  </si>
  <si>
    <t>Ocean City Board of Education</t>
  </si>
  <si>
    <t>Ocean City High School</t>
  </si>
  <si>
    <t>Octorara Area School District</t>
  </si>
  <si>
    <t>Facilities / Operations Bldg.</t>
  </si>
  <si>
    <t>OLD COUNTRY STORE#</t>
  </si>
  <si>
    <t>OLD ROAD FURNITURE CO</t>
  </si>
  <si>
    <t>OLEY VALLEY SCHOOL DISTRICT</t>
  </si>
  <si>
    <t>Oley</t>
  </si>
  <si>
    <t>OLEY VALLEY MIDDLE SCHOOL</t>
  </si>
  <si>
    <t>OLEY VALLEY ELEMENTARY SCHOOL</t>
  </si>
  <si>
    <t>ON THE ICE FAMILY SKATING CTR#</t>
  </si>
  <si>
    <t>ONSITE DETAILING</t>
  </si>
  <si>
    <t>Silver Springs</t>
  </si>
  <si>
    <t>Optima Cleaning Services Inc.</t>
  </si>
  <si>
    <t>Oreland Swim Club Inc.</t>
  </si>
  <si>
    <t>OUR LADY OF LOURDES REGIONAL S</t>
  </si>
  <si>
    <t>Coal Township</t>
  </si>
  <si>
    <t>Our Lady of the Sacred Heart</t>
  </si>
  <si>
    <t>Hilltown</t>
  </si>
  <si>
    <t>OUTTEN CHEVROLET OF HAMBURG</t>
  </si>
  <si>
    <t>Owen J Roberts School District</t>
  </si>
  <si>
    <t>Owen J. Roberts DSC</t>
  </si>
  <si>
    <t>PA AUCTION CENTER LLC*</t>
  </si>
  <si>
    <t>PA COLLEGE OF ART &amp; DESIGN</t>
  </si>
  <si>
    <t>Palisades School District</t>
  </si>
  <si>
    <t>Kintnersville</t>
  </si>
  <si>
    <t>Warehouse - Palisades S.D.</t>
  </si>
  <si>
    <t>PAM ROUSH INC</t>
  </si>
  <si>
    <t>Paoli United Methodist Church</t>
  </si>
  <si>
    <t>PARAMOUNT CONTRACTING#</t>
  </si>
  <si>
    <t>Paramount SR Living at Maytown</t>
  </si>
  <si>
    <t>PASBO#</t>
  </si>
  <si>
    <t>Paul Carberry</t>
  </si>
  <si>
    <t>PAUL LEFEVER</t>
  </si>
  <si>
    <t>Paul's Run Retirement Communit</t>
  </si>
  <si>
    <t>PAVLIKS CARPET CLEANING#</t>
  </si>
  <si>
    <t>PELLMAN FOODS INC</t>
  </si>
  <si>
    <t>PENN MANOR MIDDLE SCHOOL</t>
  </si>
  <si>
    <t>Penn Oaks Golf Club</t>
  </si>
  <si>
    <t>PENN STATE HEALTH MS HERSHEY M</t>
  </si>
  <si>
    <t>MILTON S HERSHEY MEDICAL CENTE</t>
  </si>
  <si>
    <t>Pennridge School District</t>
  </si>
  <si>
    <t>Central Middle School</t>
  </si>
  <si>
    <t>SOUTH MIDDLE SCHOOL</t>
  </si>
  <si>
    <t>West RockHill Elementary</t>
  </si>
  <si>
    <t>Sellersville</t>
  </si>
  <si>
    <t>NORTH MIDDLE SCHOOL</t>
  </si>
  <si>
    <t>Pennridge High School</t>
  </si>
  <si>
    <t>Grasse Elementary School</t>
  </si>
  <si>
    <t>Maintenance Bldg</t>
  </si>
  <si>
    <t>Bedminster Elementary</t>
  </si>
  <si>
    <t>Deibler Elementary</t>
  </si>
  <si>
    <t>Guth Elementary</t>
  </si>
  <si>
    <t>Sellersville Elementary</t>
  </si>
  <si>
    <t>Seylar Elementary</t>
  </si>
  <si>
    <t>Pennsauken Board of Education</t>
  </si>
  <si>
    <t>Warehouse / Maintenance</t>
  </si>
  <si>
    <t>Pennsauken</t>
  </si>
  <si>
    <t>Pennsbury School District</t>
  </si>
  <si>
    <t>Afton Elementary School</t>
  </si>
  <si>
    <t>Charles Boehm Middle School</t>
  </si>
  <si>
    <t>Edgewood Elementary School</t>
  </si>
  <si>
    <t>Makefield Elementary School</t>
  </si>
  <si>
    <t>Manor Elementary School</t>
  </si>
  <si>
    <t>Penn Valley Elementary School</t>
  </si>
  <si>
    <t>West Campus - Pennsbury High S</t>
  </si>
  <si>
    <t>East Campus - Pennsbury High S</t>
  </si>
  <si>
    <t>Fallsington Elementary School</t>
  </si>
  <si>
    <t>Fallsington</t>
  </si>
  <si>
    <t>Village Park Elementary School</t>
  </si>
  <si>
    <t>Oxford Valley Elementary Schoo</t>
  </si>
  <si>
    <t>Central Warehouse</t>
  </si>
  <si>
    <t>Pennwood Middle School</t>
  </si>
  <si>
    <t>Quarry Hill Elementary School</t>
  </si>
  <si>
    <t>Eleanor Roosevelt Elementary S</t>
  </si>
  <si>
    <t>WALT DISNEY ELEMENTARY SCHOOL</t>
  </si>
  <si>
    <t>William Penn Middle School</t>
  </si>
  <si>
    <t>Print Shop</t>
  </si>
  <si>
    <t>PEOU NUON</t>
  </si>
  <si>
    <t>Perkiomen Valley School Distri</t>
  </si>
  <si>
    <t>EVERGREEN ELEMENTARY SCHOOL</t>
  </si>
  <si>
    <t>South Elementary School</t>
  </si>
  <si>
    <t>Trappe</t>
  </si>
  <si>
    <t>Perkiomen Valley Middle School</t>
  </si>
  <si>
    <t>Perkiomen Valley High School</t>
  </si>
  <si>
    <t>Schwenksville Elementary Schoo</t>
  </si>
  <si>
    <t>Schwenksville</t>
  </si>
  <si>
    <t>Skippack Elementary</t>
  </si>
  <si>
    <t>Pete Annick</t>
  </si>
  <si>
    <t>Peter Becker Community</t>
  </si>
  <si>
    <t>PETER MITCHELL INC</t>
  </si>
  <si>
    <t>PETRA CHRISTIAN FELLOWSHIP</t>
  </si>
  <si>
    <t>Phil Mont Christian Academy</t>
  </si>
  <si>
    <t>Erdenheim</t>
  </si>
  <si>
    <t>Philadelphia Chinatown Dev Cor</t>
  </si>
  <si>
    <t>Pierson Creek Kennels</t>
  </si>
  <si>
    <t>Pillar of Fire d/b/a</t>
  </si>
  <si>
    <t>Zarephath</t>
  </si>
  <si>
    <t>Zarephath Christian Church</t>
  </si>
  <si>
    <t>Somerset</t>
  </si>
  <si>
    <t>PINCH POND FAMILY#</t>
  </si>
  <si>
    <t>Childrens Village Doylestown</t>
  </si>
  <si>
    <t>Pitman Middle School</t>
  </si>
  <si>
    <t>PLANET FITNESS - CARERRA#</t>
  </si>
  <si>
    <t>PLEASANT VALLEY MENNONITE SCHO</t>
  </si>
  <si>
    <t>Pleasant Valley School Distric</t>
  </si>
  <si>
    <t>Brodheadsville</t>
  </si>
  <si>
    <t>Pleasant Valley Intermediate S</t>
  </si>
  <si>
    <t>Kunkletown</t>
  </si>
  <si>
    <t>Pleasant Valley High School</t>
  </si>
  <si>
    <t>PLEASANT VALLEY MIDDLE SCHOOL</t>
  </si>
  <si>
    <t>PLEASANT VIEW RETIREMENT MED#</t>
  </si>
  <si>
    <t>Pleasantville Public Schools</t>
  </si>
  <si>
    <t>Pleasantville High School</t>
  </si>
  <si>
    <t>Pleasantville</t>
  </si>
  <si>
    <t>Pleasantville Middle School</t>
  </si>
  <si>
    <t>Polished Ram</t>
  </si>
  <si>
    <t>Pope John Paul II Reg Elementa</t>
  </si>
  <si>
    <t>Port Republic School District</t>
  </si>
  <si>
    <t>Port Republic</t>
  </si>
  <si>
    <t>FRANKLIN ELEMENTARY SCHOOL</t>
  </si>
  <si>
    <t>Pottstown N. End Early Learnin</t>
  </si>
  <si>
    <t>Rupert Elementary School</t>
  </si>
  <si>
    <t>POTTSVILLE COMMONS LLC.</t>
  </si>
  <si>
    <t>POWER X3 PROPERTY MAINTENANCE</t>
  </si>
  <si>
    <t>POWER X3</t>
  </si>
  <si>
    <t>PRECISION FORM#</t>
  </si>
  <si>
    <t>THE LEFT BANK</t>
  </si>
  <si>
    <t>One Ardmore Apartment Homes</t>
  </si>
  <si>
    <t>Ardmore</t>
  </si>
  <si>
    <t>Princeton Day School</t>
  </si>
  <si>
    <t>Princeton Day School Ice Rink</t>
  </si>
  <si>
    <t>Princeton Junior School</t>
  </si>
  <si>
    <t>PRO CARE MEDICAL#</t>
  </si>
  <si>
    <t>Provision Facility Services LL</t>
  </si>
  <si>
    <t>PSEG - "Materials Center"</t>
  </si>
  <si>
    <t>PSSA#</t>
  </si>
  <si>
    <t>Elysburg</t>
  </si>
  <si>
    <t>PSSA</t>
  </si>
  <si>
    <t>Puresyn Inc.</t>
  </si>
  <si>
    <t>Quaker Woods Campground</t>
  </si>
  <si>
    <t>QUALITY CARPET CARE</t>
  </si>
  <si>
    <t>QUALITY STONE VENEER INC#</t>
  </si>
  <si>
    <t>REFTON</t>
  </si>
  <si>
    <t>QUALITY STONE VENEER INC</t>
  </si>
  <si>
    <t>Tower City</t>
  </si>
  <si>
    <t>RE Manufacturing</t>
  </si>
  <si>
    <t>QUARRYVILLE PRESBYTERIAN-MED#</t>
  </si>
  <si>
    <t>Queen of Angels Reg Catholic S</t>
  </si>
  <si>
    <t>QUENTIN DIXON</t>
  </si>
  <si>
    <t>R B Myers Co LLC CONTRACTOR Ac</t>
  </si>
  <si>
    <t>R B Myers Co LLC</t>
  </si>
  <si>
    <t>RACEKRAFTERS AUTOMOTIVE</t>
  </si>
  <si>
    <t>Radnor Fire Company</t>
  </si>
  <si>
    <t>Radnor Elementary School</t>
  </si>
  <si>
    <t>Radnor High School - Maint. Sh</t>
  </si>
  <si>
    <t>Ithan Elementary School</t>
  </si>
  <si>
    <t>Radnor Middle School</t>
  </si>
  <si>
    <t>RAINBOW CLEANING SVC MC</t>
  </si>
  <si>
    <t>Rancocas Valley Board of Educa</t>
  </si>
  <si>
    <t>Mount Holly</t>
  </si>
  <si>
    <t>Buildings &amp; Grounds</t>
  </si>
  <si>
    <t>Rancocas Valley Regional High</t>
  </si>
  <si>
    <t>RAPHO TOWNSHIP</t>
  </si>
  <si>
    <t>Ray Vandegrift</t>
  </si>
  <si>
    <t>RAYMOND E GROFF INC</t>
  </si>
  <si>
    <t>RD CLEANING SERVICES</t>
  </si>
  <si>
    <t>READING BAKERY SYSTEMS#</t>
  </si>
  <si>
    <t>READING SCHOOL DISTRICT</t>
  </si>
  <si>
    <t>READING SENIOR HIGH SCHOOL</t>
  </si>
  <si>
    <t>REAL SERVICES</t>
  </si>
  <si>
    <t>RUTTERS FARM STORES #43</t>
  </si>
  <si>
    <t>REAMSTOWN FIRE CO. NO. 1</t>
  </si>
  <si>
    <t>RED CABOOSE MOTEL#</t>
  </si>
  <si>
    <t>RED LION AREA SCHOOL DISTRICT#</t>
  </si>
  <si>
    <t>CLEARVIEW ELEMENTARY</t>
  </si>
  <si>
    <t>Brogue</t>
  </si>
  <si>
    <t>LARRY J MACALUSO ELEMENTARY</t>
  </si>
  <si>
    <t>MAZIE GABLE ELEMENTARY</t>
  </si>
  <si>
    <t>REFTON BRETHREN IN CHRIST CHUR</t>
  </si>
  <si>
    <t>Reichs EC Church</t>
  </si>
  <si>
    <t>REM AUTOMOTIVE INC</t>
  </si>
  <si>
    <t>Renae Charles</t>
  </si>
  <si>
    <t>RESURRECTION CATHOLIC SHOOL</t>
  </si>
  <si>
    <t>REVERE TAVERN</t>
  </si>
  <si>
    <t>RHEEMS MENNONITE CHURCH</t>
  </si>
  <si>
    <t>RICHARD J CARON FOUNDATION - P</t>
  </si>
  <si>
    <t>CARON MED TREATMENT CENTERS</t>
  </si>
  <si>
    <t>Caron Treatment Centers</t>
  </si>
  <si>
    <t>Richboro Beer &amp; Soda</t>
  </si>
  <si>
    <t>RICK KENDRICK</t>
  </si>
  <si>
    <t>RISSERS POULTRY INC</t>
  </si>
  <si>
    <t>RIVERS TRUCK CENTER</t>
  </si>
  <si>
    <t>Riverside Township Public Scho</t>
  </si>
  <si>
    <t>Riverside Twp. Public School D</t>
  </si>
  <si>
    <t>Riverside</t>
  </si>
  <si>
    <t>RK Kia</t>
  </si>
  <si>
    <t>Robbinsville School</t>
  </si>
  <si>
    <t>Robert Diller</t>
  </si>
  <si>
    <t>Roberta Anastasio</t>
  </si>
  <si>
    <t>Roberta Newton</t>
  </si>
  <si>
    <t>ROBERTS OXYGEN COMPANY</t>
  </si>
  <si>
    <t>ROBERTSON INSURANCE &amp; RISK MGM</t>
  </si>
  <si>
    <t>Rock Lititz Pod 2#</t>
  </si>
  <si>
    <t>ROHRERSTOWN FIRE COMPANY</t>
  </si>
  <si>
    <t>ROHRERSTOWN MENN CHURCH</t>
  </si>
  <si>
    <t>Roman Catholic High School</t>
  </si>
  <si>
    <t>Roman Delight</t>
  </si>
  <si>
    <t>ROMAN MOSAIC &amp; TILE CO</t>
  </si>
  <si>
    <t>Ron Hopp</t>
  </si>
  <si>
    <t>Ron Reid Janitorial Services</t>
  </si>
  <si>
    <t>RTMSD Maintenance &amp; Operations</t>
  </si>
  <si>
    <t>Rose Tree Elementary School</t>
  </si>
  <si>
    <t>Springton Lake Middle School</t>
  </si>
  <si>
    <t>Penncrest High School</t>
  </si>
  <si>
    <t>ROTHSVILLE VOLUNTEER FIRE COMP</t>
  </si>
  <si>
    <t>Roxanne Walker</t>
  </si>
  <si>
    <t>York Haven</t>
  </si>
  <si>
    <t>RUHLS UNITED METH CHURCH</t>
  </si>
  <si>
    <t>Rutgers Camden College Center</t>
  </si>
  <si>
    <t>Rutgers Camden Housing</t>
  </si>
  <si>
    <t>Rutgers Facilities Maintenance</t>
  </si>
  <si>
    <t>Camden Tower</t>
  </si>
  <si>
    <t>RUTTERS DAIRY INC*</t>
  </si>
  <si>
    <t>RUTTERS FARM STORE  #37</t>
  </si>
  <si>
    <t>Rutters Farm Store # 47</t>
  </si>
  <si>
    <t>RUTTERS FARM STORE #10</t>
  </si>
  <si>
    <t>RUTTERS FARM STORE #14</t>
  </si>
  <si>
    <t>RUTTERS FARM STORE #16</t>
  </si>
  <si>
    <t>RUTTERS FARM STORE #17</t>
  </si>
  <si>
    <t>RUTTERS FARM STORE #24</t>
  </si>
  <si>
    <t>RUTTERS FARM STORE #34</t>
  </si>
  <si>
    <t>RUTTERS FARM STORE #45</t>
  </si>
  <si>
    <t>RUTTERS FARM STORE #5</t>
  </si>
  <si>
    <t>Fayetteville</t>
  </si>
  <si>
    <t>RUTTERS FARM STORE #52</t>
  </si>
  <si>
    <t>RUTTERS FARM STORE #53</t>
  </si>
  <si>
    <t>Etters</t>
  </si>
  <si>
    <t>RUTTERS FARM STORE #60</t>
  </si>
  <si>
    <t>RUTTERS FARM STORE #63</t>
  </si>
  <si>
    <t>Rutters Farm Store #80</t>
  </si>
  <si>
    <t>RUTTERS FARM STORES #1</t>
  </si>
  <si>
    <t>RUTTERS FARM STORES #11</t>
  </si>
  <si>
    <t>RUTTERS FARM STORES #12</t>
  </si>
  <si>
    <t>RUTTERS FARM STORES #15</t>
  </si>
  <si>
    <t>RUTTERS FARM STORES #18</t>
  </si>
  <si>
    <t>RUTTERS FARM STORES #2</t>
  </si>
  <si>
    <t>Shrewsbury</t>
  </si>
  <si>
    <t>RUTTERS FARM STORES #20</t>
  </si>
  <si>
    <t>RUTTERS FARM STORES #21</t>
  </si>
  <si>
    <t>RUTTERS FARM STORES #22</t>
  </si>
  <si>
    <t>RUTTERS FARM STORES #23</t>
  </si>
  <si>
    <t>RUTTERS FARM STORES #25</t>
  </si>
  <si>
    <t>RUTTERS FARM STORES #26</t>
  </si>
  <si>
    <t>RUTTERS FARM STORES #27</t>
  </si>
  <si>
    <t>RUTTERS FARM STORES #28</t>
  </si>
  <si>
    <t>RUTTERS FARM STORES #29</t>
  </si>
  <si>
    <t>RUTTERS FARM STORES #3</t>
  </si>
  <si>
    <t>RUTTERS FARM STORES #30</t>
  </si>
  <si>
    <t>NEW FREEDOM</t>
  </si>
  <si>
    <t>RUTTERS FARM STORES #31</t>
  </si>
  <si>
    <t>RUTTERS FARM STORES #32</t>
  </si>
  <si>
    <t>RUTTERS FARM STORES #33</t>
  </si>
  <si>
    <t>RUTTERS FARM STORES #35</t>
  </si>
  <si>
    <t>RUTTERS FARM STORES #36</t>
  </si>
  <si>
    <t>RUTTERS FARM STORES #38</t>
  </si>
  <si>
    <t>Hallam</t>
  </si>
  <si>
    <t>RUTTERS FARM STORES #39</t>
  </si>
  <si>
    <t>Windsor</t>
  </si>
  <si>
    <t>RUTTERS FARM STORES #4</t>
  </si>
  <si>
    <t>RUTTERS FARM STORES #40</t>
  </si>
  <si>
    <t>RUTTERS FARM STORES #41</t>
  </si>
  <si>
    <t>RUTTERS FARM STORES #42</t>
  </si>
  <si>
    <t>RUTTERS FARM STORES #44</t>
  </si>
  <si>
    <t>RUTTERS FARM STORES #46</t>
  </si>
  <si>
    <t>RUTTERS FARM STORES #48</t>
  </si>
  <si>
    <t>RUTTERS FARM STORES #49</t>
  </si>
  <si>
    <t>RUTTERS FARM STORES #50</t>
  </si>
  <si>
    <t>Spring Grove</t>
  </si>
  <si>
    <t>RUTTERS FARM STORES #51</t>
  </si>
  <si>
    <t>Jacobus</t>
  </si>
  <si>
    <t>RUTTERS FARM STORES #54</t>
  </si>
  <si>
    <t>RUTTERS FARM STORES #56</t>
  </si>
  <si>
    <t>New Cumberland</t>
  </si>
  <si>
    <t>RUTTERS FARM STORES #57</t>
  </si>
  <si>
    <t>RUTTERS FARM STORES #58</t>
  </si>
  <si>
    <t>Abbottstown</t>
  </si>
  <si>
    <t>RUTTERS FARM STORES #59</t>
  </si>
  <si>
    <t>Fawn Grove</t>
  </si>
  <si>
    <t>RUTTERS FARM STORES #6</t>
  </si>
  <si>
    <t>RUTTERS FARM STORES #62</t>
  </si>
  <si>
    <t>RUTTERS FARM STORES #64</t>
  </si>
  <si>
    <t>RUTTERS FARM STORES #65</t>
  </si>
  <si>
    <t>RUTTERS FARM STORES #66</t>
  </si>
  <si>
    <t>RUTTERS FARM STORES #67</t>
  </si>
  <si>
    <t>Mercersburg</t>
  </si>
  <si>
    <t>RUTTERS FARM STORES #68</t>
  </si>
  <si>
    <t>RUTTERS FARM STORES #69</t>
  </si>
  <si>
    <t>RUTTERS FARM STORES #7</t>
  </si>
  <si>
    <t>RUTTERS FARM STORES #70</t>
  </si>
  <si>
    <t>RUTTERS FARM STORES #72</t>
  </si>
  <si>
    <t>Saint Thomas</t>
  </si>
  <si>
    <t>RUTTERS FARM STORES #74</t>
  </si>
  <si>
    <t>RUTTERS FARM STORES #77</t>
  </si>
  <si>
    <t>RUTTERS FARM STORES #78</t>
  </si>
  <si>
    <t>RUTTERS FARM STORES #8</t>
  </si>
  <si>
    <t>RUTTERS FARM STORES #81</t>
  </si>
  <si>
    <t>RUTTERS FARM STORES #9</t>
  </si>
  <si>
    <t>RUTTERS FARM STORES #91</t>
  </si>
  <si>
    <t>RUTTERS FARM STORES #92</t>
  </si>
  <si>
    <t>S &amp; S Industrial</t>
  </si>
  <si>
    <t>S Braccia Builders Inc.</t>
  </si>
  <si>
    <t>S CLYDE WEAVER INC</t>
  </si>
  <si>
    <t>SAINT FRANCIS XAVIER CHURCH#</t>
  </si>
  <si>
    <t>Saint Monica Saint Augustine C</t>
  </si>
  <si>
    <t>SAINTS PETER AND PAUL CHURCH</t>
  </si>
  <si>
    <t>SALEM EVANGELICAL &amp; REFORMED C</t>
  </si>
  <si>
    <t>SALEM UNITED METHODIST CHURCH</t>
  </si>
  <si>
    <t>Sandy Miller</t>
  </si>
  <si>
    <t>SC POULTRY</t>
  </si>
  <si>
    <t>School District of Haverford T</t>
  </si>
  <si>
    <t>Transportation Department</t>
  </si>
  <si>
    <t>Havertown</t>
  </si>
  <si>
    <t>THE PHOENIX ACADEMY</t>
  </si>
  <si>
    <t>SCIENCE HISTORY INSTITUTE</t>
  </si>
  <si>
    <t>Scott Honda of West Chester</t>
  </si>
  <si>
    <t>Scott Kia of Springfield</t>
  </si>
  <si>
    <t>SEAFOOD AMERICA</t>
  </si>
  <si>
    <t>Elkins Park 382</t>
  </si>
  <si>
    <t>Hatboro 384</t>
  </si>
  <si>
    <t>Whitpain 385</t>
  </si>
  <si>
    <t>SELECT BUILDING SERVICES</t>
  </si>
  <si>
    <t>Selective Interior Maintenance</t>
  </si>
  <si>
    <t>SELINSGROVE AREA SCHOOLS</t>
  </si>
  <si>
    <t>Selinsgrove Area School Distri</t>
  </si>
  <si>
    <t>SHAH PROPERTIES MC</t>
  </si>
  <si>
    <t>SHALOM CHRISTIAN ACADEMY</t>
  </si>
  <si>
    <t>Indian Mill Elementary School</t>
  </si>
  <si>
    <t>SHARON E HOFFMEIER</t>
  </si>
  <si>
    <t>Shawn Duddy</t>
  </si>
  <si>
    <t>Sheller Oil Company Inc</t>
  </si>
  <si>
    <t>SHIKELLAMY SCHOOL DISTRICT#</t>
  </si>
  <si>
    <t>SHIKELLAMY MIDDLE SCHOOL</t>
  </si>
  <si>
    <t>OAKLYN ELEMENTARY SCHOOL</t>
  </si>
  <si>
    <t>SHIKELLAMY SCHOOL - WHSE/MAINT</t>
  </si>
  <si>
    <t>SHIKELLAMY HIGH SCHOOL</t>
  </si>
  <si>
    <t>Chief Shikellamy Elem School</t>
  </si>
  <si>
    <t>Priestly Elementary School</t>
  </si>
  <si>
    <t>SHIKELLAMY Warehouse</t>
  </si>
  <si>
    <t>SHULTZ TRANSPORTATION***</t>
  </si>
  <si>
    <t>SIGNAL MACHINE COMPANY#</t>
  </si>
  <si>
    <t>SIMMONTOWN MENNONITE CHURCH</t>
  </si>
  <si>
    <t>Titus Martin</t>
  </si>
  <si>
    <t>SIMPLY FROM SCRATCH</t>
  </si>
  <si>
    <t>SIX FLAGS GREAT ADVENTURE , LL</t>
  </si>
  <si>
    <t>Jackson</t>
  </si>
  <si>
    <t>SKH MANAGEMENT GARDEN CENTER</t>
  </si>
  <si>
    <t>SKH GARDEN CENTER Dover Kathy</t>
  </si>
  <si>
    <t>SKH ROHRERSTOWN #31 Garden Cen</t>
  </si>
  <si>
    <t>SKH N/OUTLET HBURG</t>
  </si>
  <si>
    <t>SKH NURSERY York</t>
  </si>
  <si>
    <t>SKH    NURSERY HUMMELSTOWN</t>
  </si>
  <si>
    <t>SKH    NURSERY MECH</t>
  </si>
  <si>
    <t>SKYLINE BUDDY HOMES</t>
  </si>
  <si>
    <t>SLOUGH FLOORING INC.</t>
  </si>
  <si>
    <t>SMALL WONDERS ACADEMY INC#</t>
  </si>
  <si>
    <t>SMOKER &amp; COMPANY</t>
  </si>
  <si>
    <t>SOLANCO SCHOOL DISTRICT</t>
  </si>
  <si>
    <t>PROVIDENCE ELEM SCHOOL</t>
  </si>
  <si>
    <t>QUARRYVILLE ELEM SCHOOL</t>
  </si>
  <si>
    <t>SOLANCO HIGH SCHOOL</t>
  </si>
  <si>
    <t>SMITH MIDDLE SCHOOL</t>
  </si>
  <si>
    <t>SWIFT MIDDLE SCHOOL</t>
  </si>
  <si>
    <t>BART COLERAIN ELEM SCHOOL</t>
  </si>
  <si>
    <t>CLERMONT ELEM SCHOOL</t>
  </si>
  <si>
    <t>Warehouse</t>
  </si>
  <si>
    <t>Solebury School</t>
  </si>
  <si>
    <t>Somerdale Park Elementary Scho</t>
  </si>
  <si>
    <t>Somerton United Methodist Chur</t>
  </si>
  <si>
    <t>SON P SEM</t>
  </si>
  <si>
    <t>SONLIGHT RIVER BRETHREN SCHOOL</t>
  </si>
  <si>
    <t>Souderton Brethren In Christ C</t>
  </si>
  <si>
    <t>South Brunswick School Distric</t>
  </si>
  <si>
    <t>Monmouth Junction</t>
  </si>
  <si>
    <t>South Brunswick High School</t>
  </si>
  <si>
    <t>Greenbrook Elementary</t>
  </si>
  <si>
    <t>Kendall Park</t>
  </si>
  <si>
    <t>Constable</t>
  </si>
  <si>
    <t>SOUTH EASTERN SCHOOL DIST</t>
  </si>
  <si>
    <t>SOUTH EASTERN MIDDLE SCHOOL</t>
  </si>
  <si>
    <t>South Western School District</t>
  </si>
  <si>
    <t>Baresville Elementary School</t>
  </si>
  <si>
    <t>South Western High School</t>
  </si>
  <si>
    <t>West Manheim Elementary School</t>
  </si>
  <si>
    <t>Park Hills Elementary School</t>
  </si>
  <si>
    <t>Manheim Elementary School</t>
  </si>
  <si>
    <t>Glenville</t>
  </si>
  <si>
    <t>Emory H. Markle Middle School</t>
  </si>
  <si>
    <t>South Western Maintenance</t>
  </si>
  <si>
    <t>Southampton Fire Company No 1</t>
  </si>
  <si>
    <t>Southern Fulton Elementary</t>
  </si>
  <si>
    <t>Southern Regional School Distr</t>
  </si>
  <si>
    <t>Manahawkin</t>
  </si>
  <si>
    <t>Southern Regional SD Warehouse</t>
  </si>
  <si>
    <t>SOUTHERN YORK COUNTY SCHOOL DI</t>
  </si>
  <si>
    <t>SPOOKY NOOK HOTEL LLC</t>
  </si>
  <si>
    <t>Brad Miller</t>
  </si>
  <si>
    <t>Cleona</t>
  </si>
  <si>
    <t>SPOTLESS CARPET CLEANING SVCS</t>
  </si>
  <si>
    <t>SPOTLESS CLEANING#</t>
  </si>
  <si>
    <t>Spotless Commercial Cleaning,</t>
  </si>
  <si>
    <t>King of Prussia</t>
  </si>
  <si>
    <t>SPRING CLEANING SERVICE</t>
  </si>
  <si>
    <t>SPRING GROVE AREA SCHOOL</t>
  </si>
  <si>
    <t>OPILO TECHNOLOGY CENTER</t>
  </si>
  <si>
    <t>SPRING GROVE HIGH SCHOOL</t>
  </si>
  <si>
    <t>Springfield Township Board of</t>
  </si>
  <si>
    <t>Jobstown</t>
  </si>
  <si>
    <t>SRA CLEANING SERVICE#</t>
  </si>
  <si>
    <t>St Andrews School of Delaware,</t>
  </si>
  <si>
    <t>ST ANNES RETIREMENT HOUSEKEEPI</t>
  </si>
  <si>
    <t>ST ANTHONY RC CHURCH</t>
  </si>
  <si>
    <t>St Bernadette of Lourdes Churc</t>
  </si>
  <si>
    <t>St Christopher's Church</t>
  </si>
  <si>
    <t>Gladwyne</t>
  </si>
  <si>
    <t>St David Church</t>
  </si>
  <si>
    <t>St Dorothy Parish</t>
  </si>
  <si>
    <t>St Dorothy School</t>
  </si>
  <si>
    <t>St Ephrem School</t>
  </si>
  <si>
    <t>St Frances Cabrini Church</t>
  </si>
  <si>
    <t>St Huberts High School</t>
  </si>
  <si>
    <t>St Joseph Catholic School</t>
  </si>
  <si>
    <t>ST MARKS UM CHURCH V#</t>
  </si>
  <si>
    <t>ST MARYS CHURCH#</t>
  </si>
  <si>
    <t>St Michael the Archangel</t>
  </si>
  <si>
    <t>St Michael the Archangel Schoo</t>
  </si>
  <si>
    <t>ST PATRICK PARISH</t>
  </si>
  <si>
    <t>St Patrick Parish</t>
  </si>
  <si>
    <t>ST PAULS LUTHERAN CHURCH</t>
  </si>
  <si>
    <t>Penryn</t>
  </si>
  <si>
    <t>St Simon and Jude Church</t>
  </si>
  <si>
    <t>ST THERESA SCHOOL</t>
  </si>
  <si>
    <t>ST THOMAS MORE SCHOOL &amp; PARISH</t>
  </si>
  <si>
    <t>Stafford Township School Distr</t>
  </si>
  <si>
    <t>Stafford Intermediate School</t>
  </si>
  <si>
    <t>Stauffers of Kissel Hill</t>
  </si>
  <si>
    <t>SKH DELL CORPORATE LITITZ PIKE</t>
  </si>
  <si>
    <t>SKH Duane Yoder LITITZ</t>
  </si>
  <si>
    <t>SKH #32 BRIAN H. FOODS ROHRERS</t>
  </si>
  <si>
    <t>SKH Mt Joy</t>
  </si>
  <si>
    <t>Garden Warehouse</t>
  </si>
  <si>
    <t>STEELTON HIGHSPIRE SCHOOL DIST</t>
  </si>
  <si>
    <t>STEELTON HIGHSPIRE HIGH SCHOOL</t>
  </si>
  <si>
    <t>STEPS TO SUCCESS INC#</t>
  </si>
  <si>
    <t>Sterling Regional High School</t>
  </si>
  <si>
    <t>STONEMILL PROPERTY MGMT</t>
  </si>
  <si>
    <t>GREEN ACRES LAUNDRY CENTER</t>
  </si>
  <si>
    <t>Stratford Friends School</t>
  </si>
  <si>
    <t>Stuart Country Day School of</t>
  </si>
  <si>
    <t>Stutz Candy</t>
  </si>
  <si>
    <t>Suburban Testing Labs Inc.#</t>
  </si>
  <si>
    <t>SUMMIT INTERNATIONAL SCHOOL</t>
  </si>
  <si>
    <t>Sumpter Services</t>
  </si>
  <si>
    <t>Sunik LLC</t>
  </si>
  <si>
    <t>Wyndmoor</t>
  </si>
  <si>
    <t>SUNRISE LOGISTICS#</t>
  </si>
  <si>
    <t>SUNSHINE CORNER DAYCARE</t>
  </si>
  <si>
    <t>Susan Reiser</t>
  </si>
  <si>
    <t>Susquehanna Auto Ford</t>
  </si>
  <si>
    <t>SUSQUEHANNA INSURANCE</t>
  </si>
  <si>
    <t>SUSQUEHANNA TRUCK SERVICE INC#</t>
  </si>
  <si>
    <t>SUSQUEHANNA WALDORF SCHOOL</t>
  </si>
  <si>
    <t>Swamp Mennonite Church</t>
  </si>
  <si>
    <t>Swarthmore College</t>
  </si>
  <si>
    <t>Facilities Loading Dock</t>
  </si>
  <si>
    <t>Swarthmore</t>
  </si>
  <si>
    <t>T N T FLOOR SHINE V</t>
  </si>
  <si>
    <t>Teamsters Union Local # 115</t>
  </si>
  <si>
    <t>TELL MANUFACTURING</t>
  </si>
  <si>
    <t>TEMPLE BETH EL</t>
  </si>
  <si>
    <t>TEMPLE BETH ISRAEL#</t>
  </si>
  <si>
    <t>Temple Beth Israel V - York JC</t>
  </si>
  <si>
    <t>Temple School of Dentistry</t>
  </si>
  <si>
    <t>TERRE HILL MENN SCHOOL DIST#</t>
  </si>
  <si>
    <t>TGC Facility Solutions</t>
  </si>
  <si>
    <t>THADDEUS STEVENS COLLEGE#</t>
  </si>
  <si>
    <t>THADDEUS STEVENS Maintenance B</t>
  </si>
  <si>
    <t>The Bottom Line</t>
  </si>
  <si>
    <t>The Breakfast Hut</t>
  </si>
  <si>
    <t>The Easthill Grp dba The Eastw</t>
  </si>
  <si>
    <t>THE GLEN MED AT WILLOW VALLEY</t>
  </si>
  <si>
    <t>THE GLEN @ WILLOW VALLEY HSK</t>
  </si>
  <si>
    <t>The Hun School of Princeton</t>
  </si>
  <si>
    <t>THE LOOMIS COMPANY</t>
  </si>
  <si>
    <t>THE MENNONITE HOME MED</t>
  </si>
  <si>
    <t>WOODCREST VILLA</t>
  </si>
  <si>
    <t>The Pennington School</t>
  </si>
  <si>
    <t>THE RUG BEATER#</t>
  </si>
  <si>
    <t>THE RUG BEATER</t>
  </si>
  <si>
    <t>THE SALVATION ARMY#</t>
  </si>
  <si>
    <t>The Victor Group Inc</t>
  </si>
  <si>
    <t>Dover Air Force Base Hospital</t>
  </si>
  <si>
    <t>Three Athletics</t>
  </si>
  <si>
    <t>TIE'S CLEANING MACHINE</t>
  </si>
  <si>
    <t>Mount Laurel</t>
  </si>
  <si>
    <t>Tim Boyle</t>
  </si>
  <si>
    <t>Tim Golonka</t>
  </si>
  <si>
    <t>TIM HUGHES#</t>
  </si>
  <si>
    <t>Tim Rossillo - Employee</t>
  </si>
  <si>
    <t>TIMS CLEANING SERVICE</t>
  </si>
  <si>
    <t>TOM MASANO AUTO GROUP#</t>
  </si>
  <si>
    <t>TOM MASANO AUTO GROUP</t>
  </si>
  <si>
    <t>Tom McKevitt</t>
  </si>
  <si>
    <t>Township of Buckingham Adminis</t>
  </si>
  <si>
    <t>TWP of Buckingham Public Works</t>
  </si>
  <si>
    <t>Buckingham</t>
  </si>
  <si>
    <t>Township of Doylestown</t>
  </si>
  <si>
    <t>Township of Haverford</t>
  </si>
  <si>
    <t>Haverford Parks/Recreation</t>
  </si>
  <si>
    <t>TOWNSHIP OF LOWER</t>
  </si>
  <si>
    <t>Train Collectors Association</t>
  </si>
  <si>
    <t>TRANS EQUIPMENT CO#</t>
  </si>
  <si>
    <t>Community Health &amp; Dental</t>
  </si>
  <si>
    <t>Maintenance / Transportation D</t>
  </si>
  <si>
    <t>TREEHOUSE PRIVATE BRANDS#</t>
  </si>
  <si>
    <t>TREEHOUSE PRIVATE BRANDS - LAN</t>
  </si>
  <si>
    <t>TREEHOUSE PRIVATE BRANDS - HAN</t>
  </si>
  <si>
    <t>TRENTON CITY HALL</t>
  </si>
  <si>
    <t>TRINITY E C CHURCH</t>
  </si>
  <si>
    <t>TURKEY HILL DAIRY WK#-Plant</t>
  </si>
  <si>
    <t>TURKEY HILL - REFRIGERATED WHS</t>
  </si>
  <si>
    <t>TUSCARORA SCHOOL DISTRICT</t>
  </si>
  <si>
    <t>JAMES BUCHANAN HIGH SCHOOL</t>
  </si>
  <si>
    <t>TUSCARORA - SAINT THOMAS ELEM</t>
  </si>
  <si>
    <t>TUSCARORA - JAMES BUCHANAN MID</t>
  </si>
  <si>
    <t>TWIN VALLEY MIDDLE SCHOOL</t>
  </si>
  <si>
    <t>TWIN VALLEY ELEMENTARY CENTER</t>
  </si>
  <si>
    <t>TWIN VALLEY- HONEY BROOK ELEME</t>
  </si>
  <si>
    <t>TWIN VALLEY ROBESON ELEMENTARY</t>
  </si>
  <si>
    <t>Ukrainian American Sports Ctr.</t>
  </si>
  <si>
    <t>Ukranian American Sports Cente</t>
  </si>
  <si>
    <t>Horsham township</t>
  </si>
  <si>
    <t>UMC at Pitman</t>
  </si>
  <si>
    <t>Chadds Ford Elementary School</t>
  </si>
  <si>
    <t>Hillendale Elementary School</t>
  </si>
  <si>
    <t>UNITARIAN UNIVERSALIST#</t>
  </si>
  <si>
    <t>United Dog LLC</t>
  </si>
  <si>
    <t>UNITED ZION APN RETIREMENT#</t>
  </si>
  <si>
    <t>UNITED ZION CAMP GROVE</t>
  </si>
  <si>
    <t>UNIVERSITY OF PENNSYLVANIA</t>
  </si>
  <si>
    <t>Upper Dublin School District</t>
  </si>
  <si>
    <t>Fort Washington Elementary Sch</t>
  </si>
  <si>
    <t>Upper Dublin High School</t>
  </si>
  <si>
    <t>Maple Glen Elementary School</t>
  </si>
  <si>
    <t>Sandy Run Middle School</t>
  </si>
  <si>
    <t>Jarrettown El School</t>
  </si>
  <si>
    <t>Thomas Fitzwater Elem School</t>
  </si>
  <si>
    <t>UPPER LEACOCK TOWNSHIP</t>
  </si>
  <si>
    <t>Upper Moreland Swim Club</t>
  </si>
  <si>
    <t>Upper Township</t>
  </si>
  <si>
    <t>Upper Township Administration</t>
  </si>
  <si>
    <t>Upper Township School District</t>
  </si>
  <si>
    <t>Upper Township Primary School</t>
  </si>
  <si>
    <t>Marmora</t>
  </si>
  <si>
    <t>Upper Township Elementary Scho</t>
  </si>
  <si>
    <t>VALLEY VIEW ALLIANCE CHURCH</t>
  </si>
  <si>
    <t>Vanguard Development Corp</t>
  </si>
  <si>
    <t>VEOLIA - MIDDLETOWN WATER</t>
  </si>
  <si>
    <t>VERSATEK ENTERPRISES INC#</t>
  </si>
  <si>
    <t>VICS MOTEL INC</t>
  </si>
  <si>
    <t>Victory Christian Fellowship,</t>
  </si>
  <si>
    <t>Victory Christian Church</t>
  </si>
  <si>
    <t>Wallenpaupack Area School Dist</t>
  </si>
  <si>
    <t>Hawley</t>
  </si>
  <si>
    <t>Warminster Township Parks &amp; Re</t>
  </si>
  <si>
    <t>Warminster Township Police Dep</t>
  </si>
  <si>
    <t>Warminster Township Public Wor</t>
  </si>
  <si>
    <t>Warrior Run Elementary</t>
  </si>
  <si>
    <t>WARWICK AUTO PARK</t>
  </si>
  <si>
    <t>Warwick Township</t>
  </si>
  <si>
    <t>Public Works Department</t>
  </si>
  <si>
    <t>Watchung Regional High School</t>
  </si>
  <si>
    <t>WARREN</t>
  </si>
  <si>
    <t>Waverly Heights</t>
  </si>
  <si>
    <t>HOOVERVILLE ELEMENTARY SCHOOL</t>
  </si>
  <si>
    <t>WAYNESBORO SENIOR HIGH SCHOOL</t>
  </si>
  <si>
    <t>MOWREY ELEMENTARY</t>
  </si>
  <si>
    <t>WAYNESBORO MIDDLE SCHOOL</t>
  </si>
  <si>
    <t>SUMMITVIEW ELEMENTARY</t>
  </si>
  <si>
    <t>Weaver Associates INC.</t>
  </si>
  <si>
    <t>WEAVER MARKETS INC</t>
  </si>
  <si>
    <t>WEAVERS GARAGE INC</t>
  </si>
  <si>
    <t>WELLSPAN HEALTH*</t>
  </si>
  <si>
    <t>EPHRATA RECEIVING WAREHOUSE</t>
  </si>
  <si>
    <t>YORK HOSPITAL RECEIVING DOCK</t>
  </si>
  <si>
    <t>WELSCH MAINTENANCE SERVICES IN</t>
  </si>
  <si>
    <t>WESLEY U M CHURCH</t>
  </si>
  <si>
    <t>West Cape May Board of Educati</t>
  </si>
  <si>
    <t>WEST CHESTER SCHOOL DISTRICT</t>
  </si>
  <si>
    <t>West End Fire Co. No. 2</t>
  </si>
  <si>
    <t>WEST HEMPFIELD FIRE &amp; RESCUE</t>
  </si>
  <si>
    <t>WEST SHORE SCHOOL DISTRICT</t>
  </si>
  <si>
    <t>Lewisberry</t>
  </si>
  <si>
    <t>CEDAR CLIFF HIGH SCHOOL</t>
  </si>
  <si>
    <t>RED LAND HIGH SCHOOL</t>
  </si>
  <si>
    <t>RED MILL ELEMENTARY</t>
  </si>
  <si>
    <t>Rossmoyne Elementary</t>
  </si>
  <si>
    <t>Fishing Creek Elementary</t>
  </si>
  <si>
    <t>WEST WILLOW UNITED METH#</t>
  </si>
  <si>
    <t>Western Montgomery Career &amp;</t>
  </si>
  <si>
    <t>Limerick</t>
  </si>
  <si>
    <t>WESTGATE BAPTIST CHURCH</t>
  </si>
  <si>
    <t>WESTMINSTER PRESBYTERIAN</t>
  </si>
  <si>
    <t>Westminster Presbyterian Churc</t>
  </si>
  <si>
    <t>WESTMINSTER PRESBYTERIAN CHURC</t>
  </si>
  <si>
    <t>WHEATLAND FEDERAL</t>
  </si>
  <si>
    <t>White Horse Farm LLC</t>
  </si>
  <si>
    <t>WHITE HORSE FIRE CO</t>
  </si>
  <si>
    <t>White Oak Campground</t>
  </si>
  <si>
    <t>White Oak Church of the Brethr</t>
  </si>
  <si>
    <t>White Oak Church</t>
  </si>
  <si>
    <t>WHITE OAK MILLS#</t>
  </si>
  <si>
    <t>WHITMOYER FORD INC</t>
  </si>
  <si>
    <t>WICKERSHAM CONSTRUCTION#</t>
  </si>
  <si>
    <t>WILLOW BREEZE LAUNDROMAT</t>
  </si>
  <si>
    <t>GL SANGREY APPLIANCE REPAIR</t>
  </si>
  <si>
    <t>WILLOW STREET FIRE CO</t>
  </si>
  <si>
    <t>WILLOW STREET MENN CHURCH</t>
  </si>
  <si>
    <t>WILLOW VALLEY MANOR NORTH FLR#</t>
  </si>
  <si>
    <t>WILLOW VALLEY MANOR NORTH FLR</t>
  </si>
  <si>
    <t>WILLOW VALLEY CLUB HOUSE FLR C</t>
  </si>
  <si>
    <t>WV-Southern Market Lancaster</t>
  </si>
  <si>
    <t>WILLOW VALLEY MED LAKES HSK</t>
  </si>
  <si>
    <t>WILLOW VALLEY MED LAKES MNR HS</t>
  </si>
  <si>
    <t>WILLOW VALLEY MED LKS MNR FLR#</t>
  </si>
  <si>
    <t>WILLOW VALLEY CULTURAL CENTER</t>
  </si>
  <si>
    <t>WILLOW VALLEY MED SPRING RUN H</t>
  </si>
  <si>
    <t>WILSON SCHOOL DISTRICT#</t>
  </si>
  <si>
    <t>SPRING RIDGE ELEMENTARY</t>
  </si>
  <si>
    <t>WILSON HIGH SCHOOL</t>
  </si>
  <si>
    <t>West Lawn</t>
  </si>
  <si>
    <t>GREEN VALLEY ELEMENTARY</t>
  </si>
  <si>
    <t>Sinking Spring</t>
  </si>
  <si>
    <t>WILSON SCHOOL RECEIVING DEPT</t>
  </si>
  <si>
    <t>WHITFIELD ELEMENTARY</t>
  </si>
  <si>
    <t>WILSON WEST MIDDLE SCHOOL</t>
  </si>
  <si>
    <t>Wilson High School Lower</t>
  </si>
  <si>
    <t>Cornwall Terrace Elementary</t>
  </si>
  <si>
    <t>Wissahickon Fire Company</t>
  </si>
  <si>
    <t>Stoney Creek Elementary School</t>
  </si>
  <si>
    <t>Wissahickon Middle School</t>
  </si>
  <si>
    <t>WISSLER MOTORS INC</t>
  </si>
  <si>
    <t>MASANO MERCEDES BENZ</t>
  </si>
  <si>
    <t>TOM MASANO FORD</t>
  </si>
  <si>
    <t>WIZARD LOCK &amp; SAFE CO</t>
  </si>
  <si>
    <t>WL Gore &amp; Associates Inc.</t>
  </si>
  <si>
    <t>W. L. Gore &amp; Associates Inc.</t>
  </si>
  <si>
    <t>Woerth Motor Co</t>
  </si>
  <si>
    <t>Woodlynne School District</t>
  </si>
  <si>
    <t>WOODRIDGE SWIM CLUB#</t>
  </si>
  <si>
    <t>Woodridge Swim Club</t>
  </si>
  <si>
    <t>Work Space Property-EMERGENT G</t>
  </si>
  <si>
    <t>Xelerate Auto</t>
  </si>
  <si>
    <t>Ye Olde Ale House</t>
  </si>
  <si>
    <t>YELLOW BREECHES EDUCATIONAL CT</t>
  </si>
  <si>
    <t>Yellow Breeches Educational Ce</t>
  </si>
  <si>
    <t>YMCA of BUCKS</t>
  </si>
  <si>
    <t>YMCA of Bucks Fairless Hills</t>
  </si>
  <si>
    <t>YMCA - Deer Path</t>
  </si>
  <si>
    <t>Morrisville Child Care Center</t>
  </si>
  <si>
    <t>YMCA WILKES BARRE</t>
  </si>
  <si>
    <t>YOHN PROPERTY MANAGEMENT</t>
  </si>
  <si>
    <t>YORK ACADEMY REG CHARTER SCHOO</t>
  </si>
  <si>
    <t>YORK ACADEMY CHARTER SCHOOL</t>
  </si>
  <si>
    <t>YORK CITY ICE ARENA</t>
  </si>
  <si>
    <t>INDIAN ROCK ELEMENTARY</t>
  </si>
  <si>
    <t>EAST YORK ELEMENTARY</t>
  </si>
  <si>
    <t>VALLEY VIEW ELEMENTARY</t>
  </si>
  <si>
    <t>YORKSHIRE ELEMENTARY</t>
  </si>
  <si>
    <t>YORK SUBURBAN MIDDLE SCHOOL</t>
  </si>
  <si>
    <t>Jehovah's Witnesses</t>
  </si>
  <si>
    <t>ZION EVANGELICAL LUTHERAN</t>
  </si>
  <si>
    <t>Zook Management LLC</t>
  </si>
  <si>
    <t>Row Labels</t>
  </si>
  <si>
    <t>Grand Total</t>
  </si>
  <si>
    <t>Day</t>
  </si>
  <si>
    <t>Route Name</t>
  </si>
  <si>
    <t>Monday</t>
  </si>
  <si>
    <t>Friday</t>
  </si>
  <si>
    <t>Tuesday</t>
  </si>
  <si>
    <t>Wednesday</t>
  </si>
  <si>
    <t>Thursday</t>
  </si>
  <si>
    <t>Monday/Thursday</t>
  </si>
  <si>
    <t>Tuesday/Friday</t>
  </si>
  <si>
    <t>All</t>
  </si>
  <si>
    <t>D</t>
  </si>
  <si>
    <t>R</t>
  </si>
  <si>
    <t>C</t>
  </si>
  <si>
    <t>A</t>
  </si>
  <si>
    <t>E</t>
  </si>
  <si>
    <t>J</t>
  </si>
  <si>
    <t>K</t>
  </si>
  <si>
    <t>P</t>
  </si>
  <si>
    <t>L</t>
  </si>
  <si>
    <t>Margin</t>
  </si>
  <si>
    <t>#N/A</t>
  </si>
  <si>
    <t>Count of Sold To ID</t>
  </si>
  <si>
    <t>Region</t>
  </si>
  <si>
    <t>Philly Suburbs - Lower</t>
  </si>
  <si>
    <t>York - SW</t>
  </si>
  <si>
    <t>Reading - SW</t>
  </si>
  <si>
    <t>Lancaster - NE</t>
  </si>
  <si>
    <t>Philly Subrubs - Central</t>
  </si>
  <si>
    <t>Easton - East</t>
  </si>
  <si>
    <t>Lebanon - West</t>
  </si>
  <si>
    <t>Philly Suburbs - West</t>
  </si>
  <si>
    <t>Philly Suburbs - SW</t>
  </si>
  <si>
    <t>Lancaster - SE</t>
  </si>
  <si>
    <t>Philly Suburbs - NW</t>
  </si>
  <si>
    <t>Jersey Shore</t>
  </si>
  <si>
    <t>Lancaster - West</t>
  </si>
  <si>
    <t>Philly - NW</t>
  </si>
  <si>
    <t>Perkiomenville</t>
  </si>
  <si>
    <t>Poconos - South</t>
  </si>
  <si>
    <t>Jersey Shore - North</t>
  </si>
  <si>
    <t>Philly Suburbs - North</t>
  </si>
  <si>
    <t>Harrisburg - N</t>
  </si>
  <si>
    <t>Philly - NE</t>
  </si>
  <si>
    <t>Trenton - East Shore</t>
  </si>
  <si>
    <t>Trenton - South</t>
  </si>
  <si>
    <t>Trenton - SW</t>
  </si>
  <si>
    <t>Washington Twp</t>
  </si>
  <si>
    <t>Southampton Twp</t>
  </si>
  <si>
    <t>Philly - W</t>
  </si>
  <si>
    <t>New Hope - W</t>
  </si>
  <si>
    <t>Street Address</t>
  </si>
  <si>
    <t>Latitude</t>
  </si>
  <si>
    <t>Longitude</t>
  </si>
  <si>
    <t>API Key</t>
  </si>
  <si>
    <t>AIzaSyAHYXOA3Wz5ldWanU8gLmwcrcm0NRIsngU</t>
  </si>
  <si>
    <t>Full Address</t>
  </si>
  <si>
    <t>State</t>
  </si>
  <si>
    <t>NJ</t>
  </si>
  <si>
    <t>PA</t>
  </si>
  <si>
    <t>AIzaSyBPSSzbReFid9MaSewBIcyVXF_vrFZhTcU</t>
  </si>
  <si>
    <t>Ship To</t>
  </si>
  <si>
    <t>Zone</t>
  </si>
  <si>
    <t>Route</t>
  </si>
  <si>
    <t>108 Stirling Rd</t>
  </si>
  <si>
    <t>56 Conover Rd</t>
  </si>
  <si>
    <t>405 Squankum Yellowbrook Rd</t>
  </si>
  <si>
    <t>1719 Ginesi Dr</t>
  </si>
  <si>
    <t>400 Broadway</t>
  </si>
  <si>
    <t>67 Windeler Rd</t>
  </si>
  <si>
    <t>220 Ramtown Greenville Rd</t>
  </si>
  <si>
    <t>36 Crawfords Corner Rd</t>
  </si>
  <si>
    <t>24 Crawfords Corner Rd</t>
  </si>
  <si>
    <t>67 McCampbell Rd</t>
  </si>
  <si>
    <t>735 Holmdel Rd</t>
  </si>
  <si>
    <t>65 McCampbell Rd</t>
  </si>
  <si>
    <t>4 Swartzel Dr</t>
  </si>
  <si>
    <t>63 Tindall Rd</t>
  </si>
  <si>
    <t>25 St Bernards Rd</t>
  </si>
  <si>
    <t>2151 Route 70 W</t>
  </si>
  <si>
    <t>1100 Marlkress Rd</t>
  </si>
  <si>
    <t>550 N Main St (@ Bayshore Dr)</t>
  </si>
  <si>
    <t>1 School Ln</t>
  </si>
  <si>
    <t>50 E Gloucester Pike</t>
  </si>
  <si>
    <t>41 Clementon Rd</t>
  </si>
  <si>
    <t>450 Erial Rd</t>
  </si>
  <si>
    <t>90 Coles Rd</t>
  </si>
  <si>
    <t>580 Erial Rd</t>
  </si>
  <si>
    <t>500 Erial Rd</t>
  </si>
  <si>
    <t>14 Harmon Dr</t>
  </si>
  <si>
    <t>505 ROUTE 168</t>
  </si>
  <si>
    <t>1050 Cedar Ln</t>
  </si>
  <si>
    <t>100 Blue Devil Way</t>
  </si>
  <si>
    <t>316 Barclay St</t>
  </si>
  <si>
    <t>552 High St</t>
  </si>
  <si>
    <t>4 Audubon Ave</t>
  </si>
  <si>
    <t>26 Stone Rd</t>
  </si>
  <si>
    <t>160 Mansfield Rd E</t>
  </si>
  <si>
    <t>3135 ROUTE 206</t>
  </si>
  <si>
    <t>180 Mansfield Rd E</t>
  </si>
  <si>
    <t>37 Kirkwood Rd</t>
  </si>
  <si>
    <t>35 Ruth H Mancuso Ln</t>
  </si>
  <si>
    <t>560 Joseph L Bowe Blvd</t>
  </si>
  <si>
    <t>70 Sewell St</t>
  </si>
  <si>
    <t>301 Haakon Rd</t>
  </si>
  <si>
    <t>704 Garden St</t>
  </si>
  <si>
    <t>392 N WHITE HORSE PIKE (NEXT TO)</t>
  </si>
  <si>
    <t>Buttonwood Road</t>
  </si>
  <si>
    <t>1 Alloway Creek Neck Rd</t>
  </si>
  <si>
    <t>2146 Jacksonville Jobstown Rd</t>
  </si>
  <si>
    <t>1401 Laurel Oak Rd</t>
  </si>
  <si>
    <t>1202 Laurel Oak Rd Ste 201</t>
  </si>
  <si>
    <t>32 Dimsdale Dr</t>
  </si>
  <si>
    <t>33 Municipal Dr</t>
  </si>
  <si>
    <t>30 Dimsdale Dr</t>
  </si>
  <si>
    <t>420 N Warwick Rd</t>
  </si>
  <si>
    <t>190 Cedar Bridge Rd</t>
  </si>
  <si>
    <t>1000 McKinley Ave</t>
  </si>
  <si>
    <t>250 N Main St</t>
  </si>
  <si>
    <t>105 Cedar Bridge Rd</t>
  </si>
  <si>
    <t>451 Route 73 S</t>
  </si>
  <si>
    <t>29 Old Republic Ln</t>
  </si>
  <si>
    <t>55 Mill St</t>
  </si>
  <si>
    <t>32 Evergreen Trl</t>
  </si>
  <si>
    <t>24 Allen Ave</t>
  </si>
  <si>
    <t>400 Fairview Rd</t>
  </si>
  <si>
    <t>162 Stokes Rd</t>
  </si>
  <si>
    <t>36 Chairville Rd</t>
  </si>
  <si>
    <t>151 Hartford Rd</t>
  </si>
  <si>
    <t>28 Branin Rd</t>
  </si>
  <si>
    <t>137 Hartford Rd</t>
  </si>
  <si>
    <t>370 Stokes Rd</t>
  </si>
  <si>
    <t>111 W 2nd St</t>
  </si>
  <si>
    <t>110 E Main St</t>
  </si>
  <si>
    <t>350 Bridgeboro Rd</t>
  </si>
  <si>
    <t>1 Student Drive</t>
  </si>
  <si>
    <t>520 Jacksonville Rd</t>
  </si>
  <si>
    <t>120 N MAIN ST</t>
  </si>
  <si>
    <t>625 Breakneck Rd</t>
  </si>
  <si>
    <t>595 Jefferson Rd</t>
  </si>
  <si>
    <t>420 Cedar Rd</t>
  </si>
  <si>
    <t>401 Cedar Rd</t>
  </si>
  <si>
    <t>742 Courses Landing Rd</t>
  </si>
  <si>
    <t>96 Kansas Rd</t>
  </si>
  <si>
    <t>225 Linden Ave</t>
  </si>
  <si>
    <t>535 N Oak Ave</t>
  </si>
  <si>
    <t>420 Hudson Ave</t>
  </si>
  <si>
    <t>138 E Holly Ave</t>
  </si>
  <si>
    <t>1301 Burlington Ave</t>
  </si>
  <si>
    <t>112 E Washington St</t>
  </si>
  <si>
    <t>600 5th Street</t>
  </si>
  <si>
    <t>1703 Highland Ave</t>
  </si>
  <si>
    <t>250 Schubert Ave</t>
  </si>
  <si>
    <t>103 Tilbury Rd</t>
  </si>
  <si>
    <t>501 Jarvis Rd</t>
  </si>
  <si>
    <t>1781 Sicklerville Rd</t>
  </si>
  <si>
    <t>501 S Warwick Rd</t>
  </si>
  <si>
    <t>301 Grace St</t>
  </si>
  <si>
    <t>213 Kings Hwy</t>
  </si>
  <si>
    <t>295 Indian Mills Rd</t>
  </si>
  <si>
    <t>112 Indian Mills Rd</t>
  </si>
  <si>
    <t>447 Commerce Ln Ste A</t>
  </si>
  <si>
    <t>620 Cains Mill Rd</t>
  </si>
  <si>
    <t>780 Route 40</t>
  </si>
  <si>
    <t>215 N 3rd St</t>
  </si>
  <si>
    <t>201 N Front St</t>
  </si>
  <si>
    <t>1725 Park Blvd</t>
  </si>
  <si>
    <t>1715 Mount Ephraim Ave</t>
  </si>
  <si>
    <t>879 Beideman Ave</t>
  </si>
  <si>
    <t>350 Edgewood Ave</t>
  </si>
  <si>
    <t>131 Elm Ave</t>
  </si>
  <si>
    <t>460 Haddon Ave</t>
  </si>
  <si>
    <t>1695 Hylton Rd</t>
  </si>
  <si>
    <t>500 S New Rd</t>
  </si>
  <si>
    <t>27 Cortez Ave</t>
  </si>
  <si>
    <t>800 Ireland Ave</t>
  </si>
  <si>
    <t>320 Spruce St</t>
  </si>
  <si>
    <t>235 32nd St</t>
  </si>
  <si>
    <t>301 E Evans Blvd</t>
  </si>
  <si>
    <t>265 42nd St S</t>
  </si>
  <si>
    <t>905 Seashore Rd</t>
  </si>
  <si>
    <t>921 Lafayette St</t>
  </si>
  <si>
    <t>918 Route 109</t>
  </si>
  <si>
    <t>251 Beach Ave</t>
  </si>
  <si>
    <t>301 Moore St</t>
  </si>
  <si>
    <t>732 Broadway</t>
  </si>
  <si>
    <t>99 S. Reed Rd</t>
  </si>
  <si>
    <t>323 S Pitney Rd</t>
  </si>
  <si>
    <t>300 E Jimmie Leeds Rd</t>
  </si>
  <si>
    <t>201 S Wrangleboro Rd</t>
  </si>
  <si>
    <t>42 W Jimmie Leeds Rd</t>
  </si>
  <si>
    <t>101 S Reeds Rd</t>
  </si>
  <si>
    <t>515 8th Ave</t>
  </si>
  <si>
    <t>37 Old Port Republic Rd</t>
  </si>
  <si>
    <t>100 S Reeds Rd</t>
  </si>
  <si>
    <t>103 S Reeds Rd</t>
  </si>
  <si>
    <t>2221 Route 9 N</t>
  </si>
  <si>
    <t>216 S MAIN ST</t>
  </si>
  <si>
    <t>601 Hagen Rd</t>
  </si>
  <si>
    <t>300 E Atlantic Ave</t>
  </si>
  <si>
    <t>148 Crest Haven Rd</t>
  </si>
  <si>
    <t>188 Crest Haven Rd</t>
  </si>
  <si>
    <t>626 Goshen Rd</t>
  </si>
  <si>
    <t>300 E Pacific Ave</t>
  </si>
  <si>
    <t>215 Eldredge Rd</t>
  </si>
  <si>
    <t>227 Bayberry Dr</t>
  </si>
  <si>
    <t>101 W Pacific Ave</t>
  </si>
  <si>
    <t>1248 Route 9 S</t>
  </si>
  <si>
    <t>101 W Pacific Ave Bldg</t>
  </si>
  <si>
    <t>202 S Main St</t>
  </si>
  <si>
    <t>331 Route 47 N</t>
  </si>
  <si>
    <t>4 Moore Rd</t>
  </si>
  <si>
    <t>165 Academy Road</t>
  </si>
  <si>
    <t>1701 New York Ave</t>
  </si>
  <si>
    <t>206 N Mannheim Ave</t>
  </si>
  <si>
    <t>50 N Old Tuckahoe Rd</t>
  </si>
  <si>
    <t>130 N Old Tuckahoe Rd</t>
  </si>
  <si>
    <t>201 Shore Rd</t>
  </si>
  <si>
    <t>235 Dolphin Ave</t>
  </si>
  <si>
    <t>2000 New Rd</t>
  </si>
  <si>
    <t>2201 Bay Ave</t>
  </si>
  <si>
    <t>501 Atlantic Ave</t>
  </si>
  <si>
    <t>701 Mill Rd</t>
  </si>
  <si>
    <t>801 Mill Rd</t>
  </si>
  <si>
    <t>137 Pomona Ave</t>
  </si>
  <si>
    <t>1613 Route 47</t>
  </si>
  <si>
    <t>2600 Bayshore Rd</t>
  </si>
  <si>
    <t>2410 Bayshore Rd</t>
  </si>
  <si>
    <t>1201 Atlantic Ave</t>
  </si>
  <si>
    <t>4501 Boardwalk</t>
  </si>
  <si>
    <t>525 Perry Rd</t>
  </si>
  <si>
    <t>801 Webster St</t>
  </si>
  <si>
    <t>2100 Route 631</t>
  </si>
  <si>
    <t>90 Silver Lake Rd</t>
  </si>
  <si>
    <t>27 Central Ave</t>
  </si>
  <si>
    <t>133 Polk Ln</t>
  </si>
  <si>
    <t>375 Gouldtown Woodruff Rd</t>
  </si>
  <si>
    <t>54 W Broad St</t>
  </si>
  <si>
    <t>125 Weymouth Rd</t>
  </si>
  <si>
    <t>175 Weymouth Rd</t>
  </si>
  <si>
    <t>880 Harding Hwy</t>
  </si>
  <si>
    <t>849 Big Oak Rd</t>
  </si>
  <si>
    <t>1022 Almond Rd</t>
  </si>
  <si>
    <t>128 Cape May Ave</t>
  </si>
  <si>
    <t>242 Fries Mill Rd</t>
  </si>
  <si>
    <t>1876 Dr Dennis Foreman Dr</t>
  </si>
  <si>
    <t>1824 Dr Dennis Foreman Dr</t>
  </si>
  <si>
    <t>700 Babcock Rd</t>
  </si>
  <si>
    <t>5801 3rd St</t>
  </si>
  <si>
    <t>5100 Black Horse Pike</t>
  </si>
  <si>
    <t>701 Orange St</t>
  </si>
  <si>
    <t>1501 Central Ave</t>
  </si>
  <si>
    <t>3593 Route 47</t>
  </si>
  <si>
    <t>1308 North Ave</t>
  </si>
  <si>
    <t>524 N West Blvd</t>
  </si>
  <si>
    <t>700 N Delsea Dr</t>
  </si>
  <si>
    <t>922 E Landis Ave</t>
  </si>
  <si>
    <t>502 N Delsea Dr</t>
  </si>
  <si>
    <t>612 N Delsea Dr</t>
  </si>
  <si>
    <t>1400 N Albany Ave</t>
  </si>
  <si>
    <t>1507 Boardwalk</t>
  </si>
  <si>
    <t>Morris Ave &amp; The Boardwalk</t>
  </si>
  <si>
    <t>2100 Pacific Ave</t>
  </si>
  <si>
    <t>1700 Marmora Ave</t>
  </si>
  <si>
    <t>600 Huron Ave</t>
  </si>
  <si>
    <t>201 N Pennsylvania Ave</t>
  </si>
  <si>
    <t>29 N Vermont Ave</t>
  </si>
  <si>
    <t>Arkansas &amp; Boardwalk Ave</t>
  </si>
  <si>
    <t>777 Harrahs Blvd</t>
  </si>
  <si>
    <t>4101 Filbert Ave</t>
  </si>
  <si>
    <t>2523 Arctic Ave</t>
  </si>
  <si>
    <t>111 N Sovereign Ave</t>
  </si>
  <si>
    <t>411 N New York Ave</t>
  </si>
  <si>
    <t>323 Madison Ave</t>
  </si>
  <si>
    <t>218 N Colgate Ave</t>
  </si>
  <si>
    <t>318 Ward Ave</t>
  </si>
  <si>
    <t>1301 Jacksonville Smithville Rd</t>
  </si>
  <si>
    <t>23 N Main St</t>
  </si>
  <si>
    <t>500 E Front St</t>
  </si>
  <si>
    <t>1 Six Flags Blvd</t>
  </si>
  <si>
    <t>3 Bridge St</t>
  </si>
  <si>
    <t>1484 Route 179</t>
  </si>
  <si>
    <t>425 S Main St</t>
  </si>
  <si>
    <t>112 W Delaware Ave</t>
  </si>
  <si>
    <t>1025 Bunn Dr</t>
  </si>
  <si>
    <t>600 Great Rd</t>
  </si>
  <si>
    <t>1200 Stuart Rd</t>
  </si>
  <si>
    <t>176 Edgerstoune Rd</t>
  </si>
  <si>
    <t>100 Everitts Rd</t>
  </si>
  <si>
    <t>1330 Hornberger Ave</t>
  </si>
  <si>
    <t>122 Fort Dix St</t>
  </si>
  <si>
    <t>46 Schoolhouse Rd</t>
  </si>
  <si>
    <t>319 E State St</t>
  </si>
  <si>
    <t>1501 Greenwood Ave</t>
  </si>
  <si>
    <t>446 Parkway Ave</t>
  </si>
  <si>
    <t>400 Pennington Ave</t>
  </si>
  <si>
    <t>1325 Lower Ferry Rd</t>
  </si>
  <si>
    <t>1700 Bell Ave</t>
  </si>
  <si>
    <t>550 W INGHAM AVE</t>
  </si>
  <si>
    <t>220 Ewingville Rd</t>
  </si>
  <si>
    <t>7 Chelten Way</t>
  </si>
  <si>
    <t>161 Millerick Ave</t>
  </si>
  <si>
    <t>3001 US Highway 1</t>
  </si>
  <si>
    <t>90 Fackler Rd</t>
  </si>
  <si>
    <t>90 Park Ave</t>
  </si>
  <si>
    <t>1100 US Highway 130</t>
  </si>
  <si>
    <t>8 Sharon Rd</t>
  </si>
  <si>
    <t>155 Robbinsville Edinburg Rd</t>
  </si>
  <si>
    <t>234 Sharon Rd</t>
  </si>
  <si>
    <t>2 KENT RD</t>
  </si>
  <si>
    <t>1940 Rutgers Blvd</t>
  </si>
  <si>
    <t>509 Forest Hills Pkwy</t>
  </si>
  <si>
    <t>10 Emory Ave</t>
  </si>
  <si>
    <t>53 Central Pkwy</t>
  </si>
  <si>
    <t>57 Central Pkwy</t>
  </si>
  <si>
    <t>60 Veeder Ln</t>
  </si>
  <si>
    <t>356 Atlantic City Blvd</t>
  </si>
  <si>
    <t>301 Union Ave</t>
  </si>
  <si>
    <t>398 Route 37 E</t>
  </si>
  <si>
    <t>314 OLD ALLERTON RD</t>
  </si>
  <si>
    <t>105 Commons Way</t>
  </si>
  <si>
    <t>836 Newmans Ln</t>
  </si>
  <si>
    <t>50 Court St</t>
  </si>
  <si>
    <t>144 W Woodschurch Rd</t>
  </si>
  <si>
    <t>174 US Highway 202/31 N</t>
  </si>
  <si>
    <t>683 State Route 12</t>
  </si>
  <si>
    <t>80 Barley Sheaf Rd</t>
  </si>
  <si>
    <t>301 Case Blvd</t>
  </si>
  <si>
    <t>8 Dayton Rd</t>
  </si>
  <si>
    <t>16 Old Clinton Rd</t>
  </si>
  <si>
    <t>23 Roberts St</t>
  </si>
  <si>
    <t>29 Constable Rd</t>
  </si>
  <si>
    <t>1100 Brooks Blvd</t>
  </si>
  <si>
    <t>4 Executive Dr</t>
  </si>
  <si>
    <t>750 Ridge Rd</t>
  </si>
  <si>
    <t>21 Suttons Ln</t>
  </si>
  <si>
    <t>28 Throckmorton Ln</t>
  </si>
  <si>
    <t>591 Weston Canal Rd</t>
  </si>
  <si>
    <t>2 Ministry Center Dr</t>
  </si>
  <si>
    <t>720 Carolier Ln</t>
  </si>
  <si>
    <t>263 Red Bird Dr</t>
  </si>
  <si>
    <t>159 Red Bird Dr</t>
  </si>
  <si>
    <t>110 Landings Dr</t>
  </si>
  <si>
    <t>550 E Main St</t>
  </si>
  <si>
    <t>110 Landing Dr</t>
  </si>
  <si>
    <t>11 Landings Dr</t>
  </si>
  <si>
    <t>101 Landings Dr</t>
  </si>
  <si>
    <t>20 Landings Dr</t>
  </si>
  <si>
    <t>50 Landings Dr Ste A</t>
  </si>
  <si>
    <t>798 W MAIN ST</t>
  </si>
  <si>
    <t>1301 Carlisle Rd</t>
  </si>
  <si>
    <t>210 GRANDVIEW AVE</t>
  </si>
  <si>
    <t>2233 Gettysburg Rd</t>
  </si>
  <si>
    <t>1400 Saint Johns Rd</t>
  </si>
  <si>
    <t>415 Franklin St</t>
  </si>
  <si>
    <t>1150 HARRISBURG PIKE</t>
  </si>
  <si>
    <t>460 Barnstable Rd</t>
  </si>
  <si>
    <t>1455 YORK RD</t>
  </si>
  <si>
    <t>931 Peters Mountain Rd</t>
  </si>
  <si>
    <t>650 S Baltimore St</t>
  </si>
  <si>
    <t>653 S Baltimore St</t>
  </si>
  <si>
    <t>657 S Baltimore St</t>
  </si>
  <si>
    <t>655 S Baltimore St</t>
  </si>
  <si>
    <t>899 N US Route 15</t>
  </si>
  <si>
    <t>77 BENVENUE RD</t>
  </si>
  <si>
    <t>10 Duncannon Drive</t>
  </si>
  <si>
    <t>75 Village Green Dr</t>
  </si>
  <si>
    <t>1 Alpha Dr</t>
  </si>
  <si>
    <t>581 Freemason Dr</t>
  </si>
  <si>
    <t>600 E High St</t>
  </si>
  <si>
    <t>1110 S Market St</t>
  </si>
  <si>
    <t>137 Pump House Ln</t>
  </si>
  <si>
    <t>996 E High St</t>
  </si>
  <si>
    <t>79 Industrial Rd</t>
  </si>
  <si>
    <t>2135 Ashwood Ln</t>
  </si>
  <si>
    <t>419 W High St</t>
  </si>
  <si>
    <t>380 W BAINBRIDGE ST</t>
  </si>
  <si>
    <t>200 S Chestnut St</t>
  </si>
  <si>
    <t>33 Industrial Road</t>
  </si>
  <si>
    <t>1459 Sheaffer Rd</t>
  </si>
  <si>
    <t>144 S Market St</t>
  </si>
  <si>
    <t>229 Plum St</t>
  </si>
  <si>
    <t>1 Shrine Rd</t>
  </si>
  <si>
    <t>325 N POPLAR ST</t>
  </si>
  <si>
    <t>68 Industrial Rd</t>
  </si>
  <si>
    <t>300 S Spruce St</t>
  </si>
  <si>
    <t>1595 S Mount Joy St</t>
  </si>
  <si>
    <t>800 E High St</t>
  </si>
  <si>
    <t>75 Village Green Dr - Dock #1</t>
  </si>
  <si>
    <t>2147 S Market St</t>
  </si>
  <si>
    <t>171 N Mount Joy St</t>
  </si>
  <si>
    <t>900 E High St</t>
  </si>
  <si>
    <t>2809 Hershey Rd</t>
  </si>
  <si>
    <t>515 James Buchanan Dr</t>
  </si>
  <si>
    <t>777 S Mount Joy St</t>
  </si>
  <si>
    <t>2633 Mill Rd</t>
  </si>
  <si>
    <t>179 Eden View Rd</t>
  </si>
  <si>
    <t>10 Cowbarn Ln</t>
  </si>
  <si>
    <t>1 Kiwanis Blvd</t>
  </si>
  <si>
    <t>2005 S Market St</t>
  </si>
  <si>
    <t>398 N Locust St</t>
  </si>
  <si>
    <t>50 N Spruce St</t>
  </si>
  <si>
    <t>1980 Turnpike Rd</t>
  </si>
  <si>
    <t>137 PUMP HOUSE LANE</t>
  </si>
  <si>
    <t>5000 Marketplace Way</t>
  </si>
  <si>
    <t>345 SCHOOL DR</t>
  </si>
  <si>
    <t>119 E Walnut St</t>
  </si>
  <si>
    <t>346 School Drive</t>
  </si>
  <si>
    <t>74 Harrison School Rd</t>
  </si>
  <si>
    <t>2673 Sand Beach Rd</t>
  </si>
  <si>
    <t>500 University Dr</t>
  </si>
  <si>
    <t>1201 Homestead Ln</t>
  </si>
  <si>
    <t>142 Mine Rd</t>
  </si>
  <si>
    <t>2000 Bachmanville Rd</t>
  </si>
  <si>
    <t>1075 Middletown Rd</t>
  </si>
  <si>
    <t>1223 Research Blvd</t>
  </si>
  <si>
    <t>201 S Hanover St</t>
  </si>
  <si>
    <t>8210 DERRY ST</t>
  </si>
  <si>
    <t>100 MSC Drive</t>
  </si>
  <si>
    <t>135 S King St</t>
  </si>
  <si>
    <t>107 S King St</t>
  </si>
  <si>
    <t>415 Cleona Blvd</t>
  </si>
  <si>
    <t>2021 State Dr</t>
  </si>
  <si>
    <t>1000 S 8th St</t>
  </si>
  <si>
    <t>80 Rocherty Rd</t>
  </si>
  <si>
    <t>220 S 22nd St</t>
  </si>
  <si>
    <t>1490 S White Oak St</t>
  </si>
  <si>
    <t>2380 Colebrook Rd</t>
  </si>
  <si>
    <t>1700 S Lincoln Ave</t>
  </si>
  <si>
    <t>1500 Quentin Rd</t>
  </si>
  <si>
    <t>24 Rocherty Rd</t>
  </si>
  <si>
    <t>1800 S 5th Ave</t>
  </si>
  <si>
    <t>825 Helen Dr</t>
  </si>
  <si>
    <t>124 S 10th St</t>
  </si>
  <si>
    <t>21 Lebanon Valley Pkwy</t>
  </si>
  <si>
    <t>1503 Quentin Rd ECH Suite</t>
  </si>
  <si>
    <t>17 Lebanon Valley Pkwy</t>
  </si>
  <si>
    <t>1125 Birch Rd</t>
  </si>
  <si>
    <t>2640 Cumberland St</t>
  </si>
  <si>
    <t>833 Metro Dr</t>
  </si>
  <si>
    <t>1500 Woodland St</t>
  </si>
  <si>
    <t>451 State Route 117</t>
  </si>
  <si>
    <t>701 E Cumberland St</t>
  </si>
  <si>
    <t>1621 W CUMBERLAND ST</t>
  </si>
  <si>
    <t>103 Green Ave</t>
  </si>
  <si>
    <t>1 Manor Dr</t>
  </si>
  <si>
    <t>212 Green Ave</t>
  </si>
  <si>
    <t>2316 Back Maitland Rd</t>
  </si>
  <si>
    <t>700 Cedar St</t>
  </si>
  <si>
    <t>2 Manor Dr</t>
  </si>
  <si>
    <t>501 6th St</t>
  </si>
  <si>
    <t>201 8th St</t>
  </si>
  <si>
    <t>700 Pitt St</t>
  </si>
  <si>
    <t>1315 Old Forge Rd</t>
  </si>
  <si>
    <t>452 Ebenezer Rd</t>
  </si>
  <si>
    <t>400 Narrows Dr</t>
  </si>
  <si>
    <t>200 WILLOW ST</t>
  </si>
  <si>
    <t>1900 Jay St</t>
  </si>
  <si>
    <t>350 N 8th Street</t>
  </si>
  <si>
    <t>32944 Route 35 N</t>
  </si>
  <si>
    <t>4833 Carlisle Pike</t>
  </si>
  <si>
    <t>200 Lambs Gap Rd</t>
  </si>
  <si>
    <t>10 Skyport Rd</t>
  </si>
  <si>
    <t>110 Old Willow Mill Rd</t>
  </si>
  <si>
    <t>185 Chestnut Ridge Rd</t>
  </si>
  <si>
    <t>205 Chestnut Ridge Rd</t>
  </si>
  <si>
    <t>1345 Williams Grove Rd</t>
  </si>
  <si>
    <t>321 Gettysburg Pike</t>
  </si>
  <si>
    <t>51 Gettysburg Pike</t>
  </si>
  <si>
    <t>1225 Rossmoyne Rd</t>
  </si>
  <si>
    <t>100 Mount Allen Dr</t>
  </si>
  <si>
    <t>600 S Norway St Fl 2</t>
  </si>
  <si>
    <t>1220 Boiling Springs Rd</t>
  </si>
  <si>
    <t>1298 S Market St</t>
  </si>
  <si>
    <t>714 W MAIN ST</t>
  </si>
  <si>
    <t>60 W Emaus St</t>
  </si>
  <si>
    <t>999 W Harrisburg Pike</t>
  </si>
  <si>
    <t>121 N Spring St</t>
  </si>
  <si>
    <t>453 S Lawrence St</t>
  </si>
  <si>
    <t>6 Berkley Dr</t>
  </si>
  <si>
    <t>2800 VINE ST</t>
  </si>
  <si>
    <t>27335 Route 75 N</t>
  </si>
  <si>
    <t>75 S 7th St</t>
  </si>
  <si>
    <t>3873 William Penn Hwy</t>
  </si>
  <si>
    <t>3931 William Penn Hwy</t>
  </si>
  <si>
    <t>146 Weatherby Way</t>
  </si>
  <si>
    <t>101 Teardrop Rd</t>
  </si>
  <si>
    <t>405 E Sunbury St</t>
  </si>
  <si>
    <t>889 Knisely Hill Rd</t>
  </si>
  <si>
    <t>372 Royers Rd</t>
  </si>
  <si>
    <t>649 E Lincoln Ave</t>
  </si>
  <si>
    <t>5 E Muth Ave</t>
  </si>
  <si>
    <t>180 Elco Dr</t>
  </si>
  <si>
    <t>7615 Lancaster Ave</t>
  </si>
  <si>
    <t>524 S CHERRY ST</t>
  </si>
  <si>
    <t>1200 Bridge St</t>
  </si>
  <si>
    <t>507 Fishing Creek Rd</t>
  </si>
  <si>
    <t>368 LEWISBERRY RD</t>
  </si>
  <si>
    <t>559 N 5th St</t>
  </si>
  <si>
    <t>500 Caroline St</t>
  </si>
  <si>
    <t>1125 Park Dr</t>
  </si>
  <si>
    <t>1849 S Forge Rd</t>
  </si>
  <si>
    <t>103 N Larkspur Dr</t>
  </si>
  <si>
    <t>798 Airport Rd</t>
  </si>
  <si>
    <t>125 Kish Rd</t>
  </si>
  <si>
    <t>54 Main St</t>
  </si>
  <si>
    <t>2495 Stiegel Pike</t>
  </si>
  <si>
    <t>2499 Stiegel Pike</t>
  </si>
  <si>
    <t>900 Walnut St</t>
  </si>
  <si>
    <t>1 Lincoln Cir</t>
  </si>
  <si>
    <t>1306 N 14th St</t>
  </si>
  <si>
    <t>10 S 24th St</t>
  </si>
  <si>
    <t>110 S 17th St</t>
  </si>
  <si>
    <t>1670 S 19th St</t>
  </si>
  <si>
    <t>600 Rutherford Rd</t>
  </si>
  <si>
    <t>626 Rutherford Rd</t>
  </si>
  <si>
    <t>628 Rutherford Rd</t>
  </si>
  <si>
    <t>4600 Locust Ln</t>
  </si>
  <si>
    <t>3501 Canby St</t>
  </si>
  <si>
    <t>100 Oakmont Rd</t>
  </si>
  <si>
    <t>4520 Devonshire Rd</t>
  </si>
  <si>
    <t>403 S Progress Ave</t>
  </si>
  <si>
    <t>6001 Locust Ln</t>
  </si>
  <si>
    <t>2135 N 6th St</t>
  </si>
  <si>
    <t>1000 Alexandra Ln</t>
  </si>
  <si>
    <t>3550 N Progress Ave</t>
  </si>
  <si>
    <t>1900 Crooked Hill Rd</t>
  </si>
  <si>
    <t>2447 Green St</t>
  </si>
  <si>
    <t>2608 Market Pl</t>
  </si>
  <si>
    <t>7201 Paxton St</t>
  </si>
  <si>
    <t>3501 Paxton St</t>
  </si>
  <si>
    <t>7501 Derry Street</t>
  </si>
  <si>
    <t>4525 Union Deposit Rd</t>
  </si>
  <si>
    <t>6500 Clearfield St</t>
  </si>
  <si>
    <t>4150 Chambers Hill Rd</t>
  </si>
  <si>
    <t>3880 Tecport Dr</t>
  </si>
  <si>
    <t>4400 Franklin St</t>
  </si>
  <si>
    <t>6450 Chambers Hill Rd</t>
  </si>
  <si>
    <t>3530 Rutherford St</t>
  </si>
  <si>
    <t>4405 Lewis Rd</t>
  </si>
  <si>
    <t>5000 Commons Dr</t>
  </si>
  <si>
    <t>6150 Allentown Blvd</t>
  </si>
  <si>
    <t>5350 Linglestown Rd</t>
  </si>
  <si>
    <t>437 Piketown Rd</t>
  </si>
  <si>
    <t>3902 Smarty Jones Dr</t>
  </si>
  <si>
    <t>1200 N Mountain Rd</t>
  </si>
  <si>
    <t>7740 Manor Dr</t>
  </si>
  <si>
    <t>6135 Jonestown Rd</t>
  </si>
  <si>
    <t>2450 Kensington Way</t>
  </si>
  <si>
    <t>5480 Linglestown Road</t>
  </si>
  <si>
    <t>1044 N Mountain Rd</t>
  </si>
  <si>
    <t>400 Gibbel Rd</t>
  </si>
  <si>
    <t>250 Reynders St</t>
  </si>
  <si>
    <t>1101 Highland St</t>
  </si>
  <si>
    <t>255 Cypress St</t>
  </si>
  <si>
    <t>2238 S 2nd St</t>
  </si>
  <si>
    <t>721 S 6th St</t>
  </si>
  <si>
    <t>990 Progress Rd</t>
  </si>
  <si>
    <t>112 N 7th ST - DOCK 2</t>
  </si>
  <si>
    <t>483 S Main St</t>
  </si>
  <si>
    <t>112 N 7th St</t>
  </si>
  <si>
    <t>1391 S MAIN ST</t>
  </si>
  <si>
    <t>2397 Loop Rd</t>
  </si>
  <si>
    <t>126 Social Island Rd</t>
  </si>
  <si>
    <t>5992 Rowe Run Rd</t>
  </si>
  <si>
    <t>5500 Lincoln Way E (7R)</t>
  </si>
  <si>
    <t>6837 LINCOLN WAY E</t>
  </si>
  <si>
    <t>4030 Lincoln Way E</t>
  </si>
  <si>
    <t>300 S Ridge Ave</t>
  </si>
  <si>
    <t>500 Leitersburg St</t>
  </si>
  <si>
    <t>146 Leitersburg St</t>
  </si>
  <si>
    <t>151 E Cherry St</t>
  </si>
  <si>
    <t>4773 Fort Loudon Rd</t>
  </si>
  <si>
    <t>5191 Fort Loudon Rd</t>
  </si>
  <si>
    <t>100 W Seminary St</t>
  </si>
  <si>
    <t>378 N MAIN ST</t>
  </si>
  <si>
    <t>70 School House Rd</t>
  </si>
  <si>
    <t>4498 LINCOLN WAY W</t>
  </si>
  <si>
    <t>30 S Penn St</t>
  </si>
  <si>
    <t>1 Airport Rd</t>
  </si>
  <si>
    <t>13083 Buck Valley Rd</t>
  </si>
  <si>
    <t>3072 Great Cove Rd</t>
  </si>
  <si>
    <t>220 Fairview Ave</t>
  </si>
  <si>
    <t>702 E 2nd St</t>
  </si>
  <si>
    <t>7891 Tomstown Rd</t>
  </si>
  <si>
    <t>10829 Buchanan Trl E</t>
  </si>
  <si>
    <t>550 E 2nd St</t>
  </si>
  <si>
    <t>840 E 2nd St</t>
  </si>
  <si>
    <t>141 S POTOMAC ST</t>
  </si>
  <si>
    <t>7438 Anthony Hwy</t>
  </si>
  <si>
    <t>14823 Path Valley Rd</t>
  </si>
  <si>
    <t>421 Moulstown Rd</t>
  </si>
  <si>
    <t>7680 LINCOLN HWY</t>
  </si>
  <si>
    <t>2650 Delta Rd</t>
  </si>
  <si>
    <t>2600 Delta Rd</t>
  </si>
  <si>
    <t>870 OLD ROUTE 30</t>
  </si>
  <si>
    <t>623 E MAIN ST</t>
  </si>
  <si>
    <t>700 New School Ln</t>
  </si>
  <si>
    <t>109 E Main St</t>
  </si>
  <si>
    <t>105 S Charles St</t>
  </si>
  <si>
    <t>463 W Main St</t>
  </si>
  <si>
    <t>3949 Carlisle Rd</t>
  </si>
  <si>
    <t>35 E Canal St</t>
  </si>
  <si>
    <t>407 North Ave</t>
  </si>
  <si>
    <t>4 Forrest Dr</t>
  </si>
  <si>
    <t>99 Abbottstown St</t>
  </si>
  <si>
    <t>2115 E Berlin Rd</t>
  </si>
  <si>
    <t>320 Busser Rd</t>
  </si>
  <si>
    <t>700 Red Mill Rd</t>
  </si>
  <si>
    <t>2215 Old Trail Rd</t>
  </si>
  <si>
    <t>1090 OLD TRAIL RD</t>
  </si>
  <si>
    <t>4840 Fairfield Rd</t>
  </si>
  <si>
    <t>377 Main St</t>
  </si>
  <si>
    <t>375 Main St</t>
  </si>
  <si>
    <t>69 W MAIN ST</t>
  </si>
  <si>
    <t>900 Biglerville Rd</t>
  </si>
  <si>
    <t>260 Constitution Ave</t>
  </si>
  <si>
    <t>300 N Washington St</t>
  </si>
  <si>
    <t>1130 Old Harrisburg Rd</t>
  </si>
  <si>
    <t>465 Table Rock Rd</t>
  </si>
  <si>
    <t>98 Lefever St</t>
  </si>
  <si>
    <t>1126 Old Harrisburg Rd</t>
  </si>
  <si>
    <t>37 Lefever St</t>
  </si>
  <si>
    <t>898 Biglerville Rd</t>
  </si>
  <si>
    <t>3280 Fissels Church Rd</t>
  </si>
  <si>
    <t>400 Seaks Run Rd</t>
  </si>
  <si>
    <t>6040 Steltz Rd</t>
  </si>
  <si>
    <t>5778 Blooming Grove Rd</t>
  </si>
  <si>
    <t>305 FAME AVENUE</t>
  </si>
  <si>
    <t>135 Sanford Ave</t>
  </si>
  <si>
    <t>225 Bowman Rd</t>
  </si>
  <si>
    <t>500 George St</t>
  </si>
  <si>
    <t>200 Bowman Rd</t>
  </si>
  <si>
    <t>2000 Baltimore Pike</t>
  </si>
  <si>
    <t>137 W Granger St</t>
  </si>
  <si>
    <t>50 Spring Garden Ave</t>
  </si>
  <si>
    <t>403 Moul Ave</t>
  </si>
  <si>
    <t>2288 Grandview Rd</t>
  </si>
  <si>
    <t>793 Baltimore St</t>
  </si>
  <si>
    <t>680 W Chestnut St</t>
  </si>
  <si>
    <t>801 Randolph St</t>
  </si>
  <si>
    <t>1150 Carlisle St</t>
  </si>
  <si>
    <t>1504 Broadway</t>
  </si>
  <si>
    <t>661 Broadway</t>
  </si>
  <si>
    <t>1400 BALTIMORE ST</t>
  </si>
  <si>
    <t>1009 YORK ST</t>
  </si>
  <si>
    <t>560 Fishing Creek Rd</t>
  </si>
  <si>
    <t>510 Fishing Creek Rd</t>
  </si>
  <si>
    <t>162 Newark St</t>
  </si>
  <si>
    <t>116 Newark St</t>
  </si>
  <si>
    <t>5 S Main St</t>
  </si>
  <si>
    <t>2 S Broad St</t>
  </si>
  <si>
    <t>65 Billerbeck St</t>
  </si>
  <si>
    <t>696 Delta Rd</t>
  </si>
  <si>
    <t>211 S Charles St</t>
  </si>
  <si>
    <t>35 Kirkland Dr</t>
  </si>
  <si>
    <t>2975 Cape Horn Rd</t>
  </si>
  <si>
    <t>1195 Windsor Rd</t>
  </si>
  <si>
    <t>100 E Prospect St</t>
  </si>
  <si>
    <t>887 Delta Rd</t>
  </si>
  <si>
    <t>5 Winterstown Rd</t>
  </si>
  <si>
    <t>791 Delta Rd</t>
  </si>
  <si>
    <t>301 N Main St</t>
  </si>
  <si>
    <t>249 N Main St</t>
  </si>
  <si>
    <t>615 S Main St</t>
  </si>
  <si>
    <t>1490 Roth Church Rd</t>
  </si>
  <si>
    <t>1472 Roth Church Rd</t>
  </si>
  <si>
    <t>420 N Main St</t>
  </si>
  <si>
    <t>82 N Main St</t>
  </si>
  <si>
    <t>14 W PENNSYLVANIA AVE</t>
  </si>
  <si>
    <t>3 Charles Ave</t>
  </si>
  <si>
    <t>179 W Main St</t>
  </si>
  <si>
    <t>746 Cool Creek Rd</t>
  </si>
  <si>
    <t>720 Cool Creek Rd</t>
  </si>
  <si>
    <t>234 N Front St</t>
  </si>
  <si>
    <t>6598 Southridge Ln</t>
  </si>
  <si>
    <t>320 Chestnut St</t>
  </si>
  <si>
    <t>950 Hellam St</t>
  </si>
  <si>
    <t>710 Strickler School Rd</t>
  </si>
  <si>
    <t>201 COOL SPRINGS RD</t>
  </si>
  <si>
    <t>40 Markley Dr</t>
  </si>
  <si>
    <t>7335 Carlisle Pike</t>
  </si>
  <si>
    <t>3050 HEIDLERSBURG RD</t>
  </si>
  <si>
    <t>101 W College Ave</t>
  </si>
  <si>
    <t>96 S George St</t>
  </si>
  <si>
    <t>31 N Pershing Ave</t>
  </si>
  <si>
    <t>306 S Penn St</t>
  </si>
  <si>
    <t>401 Manor St</t>
  </si>
  <si>
    <t>32 W North St</t>
  </si>
  <si>
    <t>2 Hamilton Ave</t>
  </si>
  <si>
    <t>3630 Concord Rd</t>
  </si>
  <si>
    <t>701 Erlen Dr</t>
  </si>
  <si>
    <t>455 Sundale Dr</t>
  </si>
  <si>
    <t>301 Butterfly Commons Dr</t>
  </si>
  <si>
    <t>295 Mills St</t>
  </si>
  <si>
    <t>951 N Hills Rd</t>
  </si>
  <si>
    <t>2700 Mount Rose Ave</t>
  </si>
  <si>
    <t>2550 Kingston Rd</t>
  </si>
  <si>
    <t>3400 Concord Rd</t>
  </si>
  <si>
    <t>17 Theater Ln</t>
  </si>
  <si>
    <t>2810 E Prospect Rd</t>
  </si>
  <si>
    <t>2500 S Queen St</t>
  </si>
  <si>
    <t>2816 E Market St</t>
  </si>
  <si>
    <t>250 Silver Spur Dr</t>
  </si>
  <si>
    <t>2620 Springwood Rd</t>
  </si>
  <si>
    <t>2490 CAPE HORN RD</t>
  </si>
  <si>
    <t>160 N HILLS RD</t>
  </si>
  <si>
    <t>1099 HAINES RD</t>
  </si>
  <si>
    <t>1450 MOUNT ZION RD</t>
  </si>
  <si>
    <t>200 N Albemarle St</t>
  </si>
  <si>
    <t>94 Beck Rd</t>
  </si>
  <si>
    <t>1001 S George St</t>
  </si>
  <si>
    <t>1800 Hollywood Dr</t>
  </si>
  <si>
    <t>850 Southern Rd</t>
  </si>
  <si>
    <t>2001 SPRINGWOOD RD</t>
  </si>
  <si>
    <t>49 Indian Rock Dam Rd</t>
  </si>
  <si>
    <t>300 S Ogontz St</t>
  </si>
  <si>
    <t>941 Vander Ave</t>
  </si>
  <si>
    <t>1500 Indian Rock Dam Rd</t>
  </si>
  <si>
    <t>169 N Main St</t>
  </si>
  <si>
    <t>2090 Hollywood Dr</t>
  </si>
  <si>
    <t>251 N Broad St</t>
  </si>
  <si>
    <t>2000 Hollywood Dr</t>
  </si>
  <si>
    <t>362 N MAIN ST</t>
  </si>
  <si>
    <t>129 LEADERS HEIGHTS RD</t>
  </si>
  <si>
    <t>910 S RICHLAND AVE</t>
  </si>
  <si>
    <t>300 E 7TH AVE</t>
  </si>
  <si>
    <t>2605 W Market St</t>
  </si>
  <si>
    <t>701 Texas Ave</t>
  </si>
  <si>
    <t>3562 Gillespie Dr</t>
  </si>
  <si>
    <t>44 Hokes Mill Rd</t>
  </si>
  <si>
    <t>2115 BANNISTER ST</t>
  </si>
  <si>
    <t>2125 N Susquehanna Trl</t>
  </si>
  <si>
    <t>1520 PENNSYLVANIA AVE</t>
  </si>
  <si>
    <t>509 GREENBRIAR RD</t>
  </si>
  <si>
    <t>2295 N Susquehanna Trl Ste C</t>
  </si>
  <si>
    <t>2100 N George St</t>
  </si>
  <si>
    <t>200 Alliance Ave</t>
  </si>
  <si>
    <t>601 Mundis Mill Rd</t>
  </si>
  <si>
    <t>4450 Lincoln Hwy</t>
  </si>
  <si>
    <t>3740 Board Rd</t>
  </si>
  <si>
    <t>1050 Locust Point Rd</t>
  </si>
  <si>
    <t>4970 Yorkana Rd</t>
  </si>
  <si>
    <t>1321 N Sherman St</t>
  </si>
  <si>
    <t>250 Cross Farm Ln</t>
  </si>
  <si>
    <t>3201 Espresso Way</t>
  </si>
  <si>
    <t>1950 N Hills Rd</t>
  </si>
  <si>
    <t>2850 N Susquehanna Trl</t>
  </si>
  <si>
    <t>4387 Run Way Bldg 2</t>
  </si>
  <si>
    <t>4054 Park Ln</t>
  </si>
  <si>
    <t>1330 N Hills Rd</t>
  </si>
  <si>
    <t>76 Willow Springs Cir</t>
  </si>
  <si>
    <t>5305 N SUSQUEHANNA TRL</t>
  </si>
  <si>
    <t>700 W Market St</t>
  </si>
  <si>
    <t>2251 N George St</t>
  </si>
  <si>
    <t>725 Arsenal Rd</t>
  </si>
  <si>
    <t>35 N Main St</t>
  </si>
  <si>
    <t>1425 SEVEN VALLEYS RD</t>
  </si>
  <si>
    <t>2625 WEST CLARK AVE</t>
  </si>
  <si>
    <t>2050 Barley Rd</t>
  </si>
  <si>
    <t>4425 W Market St</t>
  </si>
  <si>
    <t>1590 KENNETH RD</t>
  </si>
  <si>
    <t>2345 CARLISLE RD</t>
  </si>
  <si>
    <t>117 S 7th St</t>
  </si>
  <si>
    <t>328 S 7th St</t>
  </si>
  <si>
    <t>120 S 11th St</t>
  </si>
  <si>
    <t>604 Oak St</t>
  </si>
  <si>
    <t>101 N 7th St</t>
  </si>
  <si>
    <t>416 S 2nd St Apt 305</t>
  </si>
  <si>
    <t>184 Wickersham Rd</t>
  </si>
  <si>
    <t>2740 OLD PHILADELPHIA PIKE</t>
  </si>
  <si>
    <t>2760 Old Philadelphia Pike</t>
  </si>
  <si>
    <t>350 Mill Creek Rd</t>
  </si>
  <si>
    <t>2715 Old Philadelphia Pike</t>
  </si>
  <si>
    <t>2710 Old Philadelphia Pike</t>
  </si>
  <si>
    <t>250 Maple Ave</t>
  </si>
  <si>
    <t>976 E MAIN STRE</t>
  </si>
  <si>
    <t>327 N State St</t>
  </si>
  <si>
    <t>51 School Lane Ave</t>
  </si>
  <si>
    <t>11 N Church St</t>
  </si>
  <si>
    <t>53 Industrial Dr</t>
  </si>
  <si>
    <t>4139 Oregon Pike</t>
  </si>
  <si>
    <t>1336 Noble Rd</t>
  </si>
  <si>
    <t>1138 Georgetown Rd</t>
  </si>
  <si>
    <t>337 N 3rd St</t>
  </si>
  <si>
    <t>3952 Columbia Ave</t>
  </si>
  <si>
    <t>200 N 5th St</t>
  </si>
  <si>
    <t>901 IRONVILLE PIKE</t>
  </si>
  <si>
    <t>3951 Columbia Ave</t>
  </si>
  <si>
    <t>4668 Breezyview Dr</t>
  </si>
  <si>
    <t>510 Walnut St</t>
  </si>
  <si>
    <t>50 S 6th St</t>
  </si>
  <si>
    <t>200 Luther Ln</t>
  </si>
  <si>
    <t>4590 Airy View Dr</t>
  </si>
  <si>
    <t>601 S 16th St</t>
  </si>
  <si>
    <t>3825 Concordia Rd</t>
  </si>
  <si>
    <t>PO Box 646</t>
  </si>
  <si>
    <t>615 Florence St</t>
  </si>
  <si>
    <t>2601 River Rd</t>
  </si>
  <si>
    <t>128 SAND HILL RD</t>
  </si>
  <si>
    <t>248 River Corner Rd</t>
  </si>
  <si>
    <t>820 S 4th St</t>
  </si>
  <si>
    <t>810 S 4th St</t>
  </si>
  <si>
    <t>700 S 4th St</t>
  </si>
  <si>
    <t>650 S 6th St</t>
  </si>
  <si>
    <t>659 S 4th St</t>
  </si>
  <si>
    <t>2610 Reading ROAD</t>
  </si>
  <si>
    <t>316 N 5th St</t>
  </si>
  <si>
    <t>75 W Church St</t>
  </si>
  <si>
    <t>800 S 4th St</t>
  </si>
  <si>
    <t>561 S Muddy Creek Rd</t>
  </si>
  <si>
    <t>1338 Main St</t>
  </si>
  <si>
    <t>126 Ewell Rd</t>
  </si>
  <si>
    <t>929 Reading Rd</t>
  </si>
  <si>
    <t>136 Vine St</t>
  </si>
  <si>
    <t>1141 Wea Wit St</t>
  </si>
  <si>
    <t>1905 BROAD ST</t>
  </si>
  <si>
    <t>1021 Commercial Ave Door B4</t>
  </si>
  <si>
    <t>1040 Commercial Ave</t>
  </si>
  <si>
    <t>1110 Enterprise Rd</t>
  </si>
  <si>
    <t>6076 PINE ST</t>
  </si>
  <si>
    <t>5340 Main St</t>
  </si>
  <si>
    <t>5260 Main St</t>
  </si>
  <si>
    <t>5950 Main St</t>
  </si>
  <si>
    <t>5939 Main St</t>
  </si>
  <si>
    <t>5270 Main St</t>
  </si>
  <si>
    <t>1184 Enterprise Rd</t>
  </si>
  <si>
    <t>6281 Jackson Dr</t>
  </si>
  <si>
    <t>5253 Main St</t>
  </si>
  <si>
    <t>1185 Enterprise Rd</t>
  </si>
  <si>
    <t>1901 Miller Rd</t>
  </si>
  <si>
    <t>5307 Main St</t>
  </si>
  <si>
    <t>6128 Sundra Cir</t>
  </si>
  <si>
    <t>656 W Newport Rd</t>
  </si>
  <si>
    <t>245 Riverview Dr</t>
  </si>
  <si>
    <t>1755 W Main St</t>
  </si>
  <si>
    <t>1717 W Main St</t>
  </si>
  <si>
    <t>21 E Mohler Church Rd</t>
  </si>
  <si>
    <t>4361 Oregon Pike</t>
  </si>
  <si>
    <t>150 Slate Rd</t>
  </si>
  <si>
    <t>189 Mortar Ln</t>
  </si>
  <si>
    <t>1825 W Main St</t>
  </si>
  <si>
    <t>3687 Rothsville Rd</t>
  </si>
  <si>
    <t>66 Allen Rd</t>
  </si>
  <si>
    <t>130 S Academy Dr</t>
  </si>
  <si>
    <t>400 Wabash Rd</t>
  </si>
  <si>
    <t>99 Bethany Rd</t>
  </si>
  <si>
    <t>1307 Apple St</t>
  </si>
  <si>
    <t>35 E Fulton St</t>
  </si>
  <si>
    <t>330 Church Ave</t>
  </si>
  <si>
    <t>300 W Chestnut St</t>
  </si>
  <si>
    <t>820 N Reading Rd</t>
  </si>
  <si>
    <t>465 N Reading Rd</t>
  </si>
  <si>
    <t>1 E Main St</t>
  </si>
  <si>
    <t>40 Garden Spot Rd</t>
  </si>
  <si>
    <t>1161 Steinmetz Rd</t>
  </si>
  <si>
    <t>420 E Fulton St</t>
  </si>
  <si>
    <t>510 Stevens Rd</t>
  </si>
  <si>
    <t>300 W Chestnut St Ste B1</t>
  </si>
  <si>
    <t>1891 Division Hwy</t>
  </si>
  <si>
    <t>621 Stevens Rd</t>
  </si>
  <si>
    <t>50 Durlach Rd</t>
  </si>
  <si>
    <t>4423 Oregon Pike</t>
  </si>
  <si>
    <t>29 Cloister Ave</t>
  </si>
  <si>
    <t>1829 W Main St</t>
  </si>
  <si>
    <t>550 S READING RD</t>
  </si>
  <si>
    <t>822 Pointview Ave</t>
  </si>
  <si>
    <t>2031 Division Hwy</t>
  </si>
  <si>
    <t>3474 Rothsville Rd</t>
  </si>
  <si>
    <t>400 W Main St</t>
  </si>
  <si>
    <t>300 W Pine St</t>
  </si>
  <si>
    <t>6 Hahnstown Rd</t>
  </si>
  <si>
    <t>320 Church Ave</t>
  </si>
  <si>
    <t>55 New St Ste 1</t>
  </si>
  <si>
    <t>169 Martin Ave</t>
  </si>
  <si>
    <t>528 W Main St</t>
  </si>
  <si>
    <t>1614 Division Hwy</t>
  </si>
  <si>
    <t>4170 Barrett Blvd</t>
  </si>
  <si>
    <t>132 W Sunset Ave</t>
  </si>
  <si>
    <t>1127 S State St</t>
  </si>
  <si>
    <t>418 Vine St</t>
  </si>
  <si>
    <t>1686 W Main St</t>
  </si>
  <si>
    <t>144 Pleasant Valley Rd</t>
  </si>
  <si>
    <t>127 Schoeneck Rd</t>
  </si>
  <si>
    <t>230 S Fairmount Rd</t>
  </si>
  <si>
    <t>272 Wanner Rd</t>
  </si>
  <si>
    <t>68 N Church St</t>
  </si>
  <si>
    <t>1125 S State St</t>
  </si>
  <si>
    <t>11 Stoneridge Cir</t>
  </si>
  <si>
    <t>365 Route 41</t>
  </si>
  <si>
    <t>810 Newport Ave</t>
  </si>
  <si>
    <t>107 Pine Creek Dr</t>
  </si>
  <si>
    <t>157 PINE CREEK DR</t>
  </si>
  <si>
    <t>111 White Horse Rd</t>
  </si>
  <si>
    <t>5267 LINCOLN HWY</t>
  </si>
  <si>
    <t>3723 Ridge Rd</t>
  </si>
  <si>
    <t>3545 W. Newport Rd</t>
  </si>
  <si>
    <t>3510 Old Philadelphia Pike</t>
  </si>
  <si>
    <t>31 Center S</t>
  </si>
  <si>
    <t>3457 Old Philadelphia Pike</t>
  </si>
  <si>
    <t>5081 Lincoln Hwy</t>
  </si>
  <si>
    <t>166 S New Holland Rd</t>
  </si>
  <si>
    <t>7 S Kinzer Rd</t>
  </si>
  <si>
    <t>2396 KIRKWOOD PIKE</t>
  </si>
  <si>
    <t>1960 NOBLE RD</t>
  </si>
  <si>
    <t>1251 Stony Battery Road</t>
  </si>
  <si>
    <t>75 E Brandt Blvd</t>
  </si>
  <si>
    <t>171 Church St</t>
  </si>
  <si>
    <t>1580 Kauffman Rd</t>
  </si>
  <si>
    <t>350 Mumma Dr</t>
  </si>
  <si>
    <t>365 Stony Battery Rd</t>
  </si>
  <si>
    <t>3739 Daryl Dr</t>
  </si>
  <si>
    <t>928 Links Ave</t>
  </si>
  <si>
    <t>1908 McFarland Dr</t>
  </si>
  <si>
    <t>924 Links Ave</t>
  </si>
  <si>
    <t>60 E Main St</t>
  </si>
  <si>
    <t>49 E Main St</t>
  </si>
  <si>
    <t>18 Quarry Rd</t>
  </si>
  <si>
    <t>33 Glenola Dr</t>
  </si>
  <si>
    <t>9 Horseshoe Rd</t>
  </si>
  <si>
    <t>11 School Dr</t>
  </si>
  <si>
    <t>26 Hillcrest Ave</t>
  </si>
  <si>
    <t>99 Horseshoe Rd</t>
  </si>
  <si>
    <t>135 Brethren Church Rd</t>
  </si>
  <si>
    <t>204 Market Sq S</t>
  </si>
  <si>
    <t>9 S Hershey Ave</t>
  </si>
  <si>
    <t>160 Newport Rd</t>
  </si>
  <si>
    <t>7 W Main St</t>
  </si>
  <si>
    <t>141 E Main St</t>
  </si>
  <si>
    <t>161 Newport Rd</t>
  </si>
  <si>
    <t>169 E Main St</t>
  </si>
  <si>
    <t>327 S State St</t>
  </si>
  <si>
    <t>120 S Maple Ave</t>
  </si>
  <si>
    <t>340 W Main St</t>
  </si>
  <si>
    <t>370 W MAIN ST</t>
  </si>
  <si>
    <t>1 Ellen Ave</t>
  </si>
  <si>
    <t>100 Rock Lititz Blvd</t>
  </si>
  <si>
    <t>520 E Oregon Rd Ste 101</t>
  </si>
  <si>
    <t>1001 E Oregon Rd</t>
  </si>
  <si>
    <t>300 W Orange St</t>
  </si>
  <si>
    <t>505 Woodcrest Ave</t>
  </si>
  <si>
    <t>8 Church Sq</t>
  </si>
  <si>
    <t>18 N Broad St</t>
  </si>
  <si>
    <t>201 Rock Lititz Blvd</t>
  </si>
  <si>
    <t>555 Furnace Hills Pike</t>
  </si>
  <si>
    <t>101 Rock Lititz Blvd</t>
  </si>
  <si>
    <t>400 Saint Luke Dr</t>
  </si>
  <si>
    <t>722 Furnace Hills Pike</t>
  </si>
  <si>
    <t>300 W Lemon St</t>
  </si>
  <si>
    <t>1 Sussex Place</t>
  </si>
  <si>
    <t>201 Rock Lititz Blvd Ste 10</t>
  </si>
  <si>
    <t>500 AIRPORT RD Suite G</t>
  </si>
  <si>
    <t>309 Regent Dr</t>
  </si>
  <si>
    <t>205 E 6th St</t>
  </si>
  <si>
    <t>10 Wynfield Dr</t>
  </si>
  <si>
    <t>1149 E Oregon Rd</t>
  </si>
  <si>
    <t>146 Koser Rd</t>
  </si>
  <si>
    <t>301 Maple St</t>
  </si>
  <si>
    <t>400 Arrowhead Dr</t>
  </si>
  <si>
    <t>145 Sleepy Hollow Rd</t>
  </si>
  <si>
    <t>413 W Brubaker Valley Rd</t>
  </si>
  <si>
    <t>3110 Lititz Pike</t>
  </si>
  <si>
    <t>1162 S Lefever Dr</t>
  </si>
  <si>
    <t>3001 Lititz Pike</t>
  </si>
  <si>
    <t>36 Church Sq</t>
  </si>
  <si>
    <t>16 Lititz Rd</t>
  </si>
  <si>
    <t>201 Market St</t>
  </si>
  <si>
    <t>22 Wright Ave</t>
  </si>
  <si>
    <t>3 Crosswinds Dr</t>
  </si>
  <si>
    <t>8 W Lexington Rd</t>
  </si>
  <si>
    <t>44 E Orange St</t>
  </si>
  <si>
    <t>1001 Buckwalter Rd</t>
  </si>
  <si>
    <t>212 E Main St</t>
  </si>
  <si>
    <t>300 Saint Mark Ave</t>
  </si>
  <si>
    <t>111 W End Ave</t>
  </si>
  <si>
    <t>530 Airport Rd</t>
  </si>
  <si>
    <t>221 W Lexington Rd</t>
  </si>
  <si>
    <t>12 Wynfield Dr</t>
  </si>
  <si>
    <t>615 E Newport Rd</t>
  </si>
  <si>
    <t>2 N Broad St</t>
  </si>
  <si>
    <t>33 E Center St</t>
  </si>
  <si>
    <t>148 W Airport Rd</t>
  </si>
  <si>
    <t>50 West 7th Street</t>
  </si>
  <si>
    <t>351 Middle Creek Rd</t>
  </si>
  <si>
    <t>508 Front St</t>
  </si>
  <si>
    <t>2071 Main St</t>
  </si>
  <si>
    <t>662 Furnace Hills Pike</t>
  </si>
  <si>
    <t>225 Crest Rd</t>
  </si>
  <si>
    <t>3301 Kissel Hill Rd</t>
  </si>
  <si>
    <t>533 E Newport Rd</t>
  </si>
  <si>
    <t>121 Koser Rd</t>
  </si>
  <si>
    <t>3399 Jetstar Dr</t>
  </si>
  <si>
    <t>1130 Erbs Quarry Rd</t>
  </si>
  <si>
    <t>18 Richard Dr</t>
  </si>
  <si>
    <t>117 W Lincoln Ave</t>
  </si>
  <si>
    <t>1302 Church St</t>
  </si>
  <si>
    <t>37 W Millport Rd</t>
  </si>
  <si>
    <t>500 Airport Rd Ste C</t>
  </si>
  <si>
    <t>800 E Newport Rd</t>
  </si>
  <si>
    <t>225 New Haven Dr</t>
  </si>
  <si>
    <t>700 Furnace Hills Pike</t>
  </si>
  <si>
    <t>24 W Main St</t>
  </si>
  <si>
    <t>1026 Union House Rd</t>
  </si>
  <si>
    <t>7 S Broad St</t>
  </si>
  <si>
    <t>2073 Main St</t>
  </si>
  <si>
    <t>1244 E Newport Rd</t>
  </si>
  <si>
    <t>1603 Rothsville Rd</t>
  </si>
  <si>
    <t>655 W Newport Rd</t>
  </si>
  <si>
    <t>165 Front St</t>
  </si>
  <si>
    <t>301 Balmer Rd</t>
  </si>
  <si>
    <t>630 E Oregon Rd</t>
  </si>
  <si>
    <t>542 W 2nd Ave</t>
  </si>
  <si>
    <t>147 W Airport Rd Ste 300</t>
  </si>
  <si>
    <t>80 W Brubaker Valley Rd</t>
  </si>
  <si>
    <t>84 Fairview Rd</t>
  </si>
  <si>
    <t>201 Rock Lititz Blvd Dock 20 A</t>
  </si>
  <si>
    <t>1050 Lititz Pike</t>
  </si>
  <si>
    <t>813 Lititz Pike</t>
  </si>
  <si>
    <t>2298 Camp Rd</t>
  </si>
  <si>
    <t>1337 Newport Rd</t>
  </si>
  <si>
    <t>1244 Carole Ln</t>
  </si>
  <si>
    <t>2913 Spooky Nook Rd</t>
  </si>
  <si>
    <t>2392 Mount Joy Rd</t>
  </si>
  <si>
    <t>863 Aarons Ln</t>
  </si>
  <si>
    <t>127 E Logan Ave</t>
  </si>
  <si>
    <t>1187 Fairview Rd</t>
  </si>
  <si>
    <t>784 Fruitville Pike</t>
  </si>
  <si>
    <t>28 S Charlotte St</t>
  </si>
  <si>
    <t>14 Anthony Dr</t>
  </si>
  <si>
    <t>544 N Penryn Rd</t>
  </si>
  <si>
    <t>54 N Penryn Rd</t>
  </si>
  <si>
    <t>147 W High St</t>
  </si>
  <si>
    <t>3075 Pinch Rd</t>
  </si>
  <si>
    <t>1896 Auction Rd</t>
  </si>
  <si>
    <t>360 Hostetter Rd</t>
  </si>
  <si>
    <t>325 E Stiegel St</t>
  </si>
  <si>
    <t>50 N Main St</t>
  </si>
  <si>
    <t>670 Lancaster Rd</t>
  </si>
  <si>
    <t>4045 Sunnyside Rd</t>
  </si>
  <si>
    <t>110 N Esbenshade Rd</t>
  </si>
  <si>
    <t>640 Graystone Rd</t>
  </si>
  <si>
    <t>1190 LANCASTER RD</t>
  </si>
  <si>
    <t>83 S Main St</t>
  </si>
  <si>
    <t>532 Lebanon Rd</t>
  </si>
  <si>
    <t>1211 N Penryn Rd</t>
  </si>
  <si>
    <t>209 Shellyland Rd</t>
  </si>
  <si>
    <t>111 S Penn St</t>
  </si>
  <si>
    <t>2 S Hazel St</t>
  </si>
  <si>
    <t>1148 OLD LINE RD</t>
  </si>
  <si>
    <t>1926 Auction Rd</t>
  </si>
  <si>
    <t>140 N Penn St</t>
  </si>
  <si>
    <t>3133 PINCH RD</t>
  </si>
  <si>
    <t>2039 Mountain Rd</t>
  </si>
  <si>
    <t>686 Lebanon Rd</t>
  </si>
  <si>
    <t>425 Indian Village Rd</t>
  </si>
  <si>
    <t>1186 Stevens St</t>
  </si>
  <si>
    <t>662 Ditz Dr</t>
  </si>
  <si>
    <t>1620 Newport Rd</t>
  </si>
  <si>
    <t>925 Lancaster Rd</t>
  </si>
  <si>
    <t>62 Baron Cir</t>
  </si>
  <si>
    <t>125 E High St</t>
  </si>
  <si>
    <t>200 Hershey Dr</t>
  </si>
  <si>
    <t>196 N LAUREL ST</t>
  </si>
  <si>
    <t>1713 Newport Rd</t>
  </si>
  <si>
    <t>8 Fairland Rd</t>
  </si>
  <si>
    <t>325 E Stiegel St.</t>
  </si>
  <si>
    <t>971 N Colebrook Rd</t>
  </si>
  <si>
    <t>210 S Penn St</t>
  </si>
  <si>
    <t>21 Market Sq</t>
  </si>
  <si>
    <t>629 Graystone Rd</t>
  </si>
  <si>
    <t>341 Weaver Rd</t>
  </si>
  <si>
    <t>4810 Elizabethtown Rd</t>
  </si>
  <si>
    <t>2253 Meadow View Rd</t>
  </si>
  <si>
    <t>1179 River Rd</t>
  </si>
  <si>
    <t>331 Anderson Ferry Road</t>
  </si>
  <si>
    <t>420 Coffee Goss Rd</t>
  </si>
  <si>
    <t>15 W Walnut St</t>
  </si>
  <si>
    <t>1177 River Rd</t>
  </si>
  <si>
    <t>1125 River Rd</t>
  </si>
  <si>
    <t>1475 River Rd</t>
  </si>
  <si>
    <t>1507 River Rd</t>
  </si>
  <si>
    <t>1290 River Rd</t>
  </si>
  <si>
    <t>338 Stackstown Rd</t>
  </si>
  <si>
    <t>1155 RIVER RD</t>
  </si>
  <si>
    <t>2760 Maytown Rd</t>
  </si>
  <si>
    <t>160 E High St</t>
  </si>
  <si>
    <t>153 Creek Dr.</t>
  </si>
  <si>
    <t>50 W Frederick St</t>
  </si>
  <si>
    <t>113-251 113 Shenks Ln # 251</t>
  </si>
  <si>
    <t>60 Brooks Drive</t>
  </si>
  <si>
    <t>43 W Frederick St</t>
  </si>
  <si>
    <t>30 S George St</t>
  </si>
  <si>
    <t>105 Pucillo Dr</t>
  </si>
  <si>
    <t>60 W Cottage Ave</t>
  </si>
  <si>
    <t>9 North George Street</t>
  </si>
  <si>
    <t>26 E Charlotte St</t>
  </si>
  <si>
    <t>90 W Residence Hall Circle</t>
  </si>
  <si>
    <t>40 W Frederick St</t>
  </si>
  <si>
    <t>51 Lyte Rd</t>
  </si>
  <si>
    <t>46 W Frederick St</t>
  </si>
  <si>
    <t>100 Municipal Dr</t>
  </si>
  <si>
    <t>120 Centennial Dr</t>
  </si>
  <si>
    <t>210 E Residence Hall Circle</t>
  </si>
  <si>
    <t>210 N George St</t>
  </si>
  <si>
    <t>40 Dilworth Rd</t>
  </si>
  <si>
    <t>10 S George St</t>
  </si>
  <si>
    <t>34 Dilworth Rd</t>
  </si>
  <si>
    <t>222 N George St</t>
  </si>
  <si>
    <t>508 Hillview Ave</t>
  </si>
  <si>
    <t>24 Pucillo Drive</t>
  </si>
  <si>
    <t>20 Dilworth Rd</t>
  </si>
  <si>
    <t>17 Blue Rock Rd</t>
  </si>
  <si>
    <t>43 Chamberlain Ln</t>
  </si>
  <si>
    <t>25 Manor Ave</t>
  </si>
  <si>
    <t>330 Barbara St</t>
  </si>
  <si>
    <t>4 McCollough Ave</t>
  </si>
  <si>
    <t>153 S Creek Rd</t>
  </si>
  <si>
    <t>153 S CREEK DR</t>
  </si>
  <si>
    <t>359 E CHARLOTTE ST</t>
  </si>
  <si>
    <t>164 W Cottage Ave</t>
  </si>
  <si>
    <t>1 Crossland Pass</t>
  </si>
  <si>
    <t>80 Brooks Dr</t>
  </si>
  <si>
    <t>88 James Street</t>
  </si>
  <si>
    <t>35 Pucillo Drive</t>
  </si>
  <si>
    <t>222 W Donegal St</t>
  </si>
  <si>
    <t>424 Sunset Ave</t>
  </si>
  <si>
    <t>945 E Main St</t>
  </si>
  <si>
    <t>915 ANDERSON FERRY RD</t>
  </si>
  <si>
    <t>2 Old Market St</t>
  </si>
  <si>
    <t>1055 Koser Rd</t>
  </si>
  <si>
    <t>1025 Koser Rd</t>
  </si>
  <si>
    <t>1205 W Main St</t>
  </si>
  <si>
    <t>1005 Koser Rd</t>
  </si>
  <si>
    <t>1001 E Main St</t>
  </si>
  <si>
    <t>4075 Old Harrisburg Pike</t>
  </si>
  <si>
    <t>2075 Harrisburg Ave</t>
  </si>
  <si>
    <t>37 E Main St</t>
  </si>
  <si>
    <t>25 Eby Chiques Rd</t>
  </si>
  <si>
    <t>815 Bruce Ave</t>
  </si>
  <si>
    <t>629 Union School Rd</t>
  </si>
  <si>
    <t>625 Union School Rd</t>
  </si>
  <si>
    <t>1004 Cornerstone Dr</t>
  </si>
  <si>
    <t>320 Musser Rd</t>
  </si>
  <si>
    <t>713 Church St</t>
  </si>
  <si>
    <t>151 Orange St</t>
  </si>
  <si>
    <t>1051 KOSER RD</t>
  </si>
  <si>
    <t>1003 Cornerstone Dr</t>
  </si>
  <si>
    <t>964 W Main St</t>
  </si>
  <si>
    <t>4538 Miller Dr</t>
  </si>
  <si>
    <t>714 Harold Ave</t>
  </si>
  <si>
    <t>598 Kraybill Church Rd</t>
  </si>
  <si>
    <t>607 Hearthstone Ln</t>
  </si>
  <si>
    <t>200 Chocolate Ave</t>
  </si>
  <si>
    <t>5 S Barbara St</t>
  </si>
  <si>
    <t>208 E Main St</t>
  </si>
  <si>
    <t>1435 Schwanger Rd</t>
  </si>
  <si>
    <t>4075 Siegrist Rd</t>
  </si>
  <si>
    <t>616 Mitchell Ave</t>
  </si>
  <si>
    <t>704 Clay Aly</t>
  </si>
  <si>
    <t>47 W Main St</t>
  </si>
  <si>
    <t>34 E Main St</t>
  </si>
  <si>
    <t>800 Donegal Springs Rd</t>
  </si>
  <si>
    <t>1243 Milton Grove Rd</t>
  </si>
  <si>
    <t>120 College Ave</t>
  </si>
  <si>
    <t>60 Clay St</t>
  </si>
  <si>
    <t>308 Primrose Ln</t>
  </si>
  <si>
    <t>320 Highland Dr</t>
  </si>
  <si>
    <t>150 N Donnerville Rd</t>
  </si>
  <si>
    <t>370 Arlene Dr</t>
  </si>
  <si>
    <t>26 N Lemon St</t>
  </si>
  <si>
    <t>200 College Ave</t>
  </si>
  <si>
    <t>3571 Mountain View Dr</t>
  </si>
  <si>
    <t>21 E Main St</t>
  </si>
  <si>
    <t>3849 HEMPLAND RD</t>
  </si>
  <si>
    <t>2024 Main St</t>
  </si>
  <si>
    <t>433 S Kinzer Ave</t>
  </si>
  <si>
    <t>154 Eastern School Rd</t>
  </si>
  <si>
    <t>101 E Franklin St</t>
  </si>
  <si>
    <t>150 King Ct</t>
  </si>
  <si>
    <t>591 E Jackson St</t>
  </si>
  <si>
    <t>565 Airport Rd</t>
  </si>
  <si>
    <t>529 Farmersville Rd</t>
  </si>
  <si>
    <t>403 S Custer Ave</t>
  </si>
  <si>
    <t>339 E Main St</t>
  </si>
  <si>
    <t>758 Spruce Rd</t>
  </si>
  <si>
    <t>105 Earland Dr</t>
  </si>
  <si>
    <t>165 N Shirk Rd</t>
  </si>
  <si>
    <t>126 Eastern School Rd</t>
  </si>
  <si>
    <t>669 E Main St</t>
  </si>
  <si>
    <t>122 S Shirk Rd</t>
  </si>
  <si>
    <t>35 S Hoover Ave</t>
  </si>
  <si>
    <t>575 Valley View Dr</t>
  </si>
  <si>
    <t>1 Meadow Ln</t>
  </si>
  <si>
    <t>137 Truce Rd</t>
  </si>
  <si>
    <t>269 Cinder Rd</t>
  </si>
  <si>
    <t>2318 Beaver Valley Pike</t>
  </si>
  <si>
    <t>505 Sawmill Rd</t>
  </si>
  <si>
    <t>201 Maple Ln</t>
  </si>
  <si>
    <t>2319 Beaver Valley Pike</t>
  </si>
  <si>
    <t>6 Pequea Dr</t>
  </si>
  <si>
    <t>16 Bethany Ave</t>
  </si>
  <si>
    <t>3333 Lincoln Hwy E</t>
  </si>
  <si>
    <t>3063 Lincoln Hwy E</t>
  </si>
  <si>
    <t>1640 Mine Rd</t>
  </si>
  <si>
    <t>1660 Mine Rd</t>
  </si>
  <si>
    <t>752 Nottingham Rd</t>
  </si>
  <si>
    <t>1258 W. Newport Rd</t>
  </si>
  <si>
    <t>26 Lake Aldred Ter</t>
  </si>
  <si>
    <t>75 RAVEN CRST</t>
  </si>
  <si>
    <t>625 Robert Fulton Hwy</t>
  </si>
  <si>
    <t>645 Kirkwood Pike</t>
  </si>
  <si>
    <t>1866 Robert Fulton Hwy</t>
  </si>
  <si>
    <t>585 Solanco Rd</t>
  </si>
  <si>
    <t>211 S Hess St</t>
  </si>
  <si>
    <t>897 Lancaster Pike</t>
  </si>
  <si>
    <t>1868 Robert Fulton Hwy</t>
  </si>
  <si>
    <t>14 Fawn Dr</t>
  </si>
  <si>
    <t>581 Camargo Rd</t>
  </si>
  <si>
    <t>1345 Kirkwood Pike</t>
  </si>
  <si>
    <t>333 W 4th St</t>
  </si>
  <si>
    <t>44 E 4th St</t>
  </si>
  <si>
    <t>3156 White Oak Rd</t>
  </si>
  <si>
    <t>1392 Robert Fulton Hwy</t>
  </si>
  <si>
    <t>11 Furnace Rd</t>
  </si>
  <si>
    <t>40 N Church St</t>
  </si>
  <si>
    <t>33 Friendly Dr Apt H</t>
  </si>
  <si>
    <t>1225 Robert Fulton Hwy</t>
  </si>
  <si>
    <t>315 W State St</t>
  </si>
  <si>
    <t>300 Hideaway Dr</t>
  </si>
  <si>
    <t>848 Lancaster Pike</t>
  </si>
  <si>
    <t>121 S Hess St</t>
  </si>
  <si>
    <t>44 S Reamstown Rd</t>
  </si>
  <si>
    <t>50 REFTON ROAD</t>
  </si>
  <si>
    <t>110 Church St</t>
  </si>
  <si>
    <t>117 Church St</t>
  </si>
  <si>
    <t>65 Steeple Ct</t>
  </si>
  <si>
    <t>478 Black Horse Rd</t>
  </si>
  <si>
    <t>146 N Ronks Rd</t>
  </si>
  <si>
    <t>312 Paradise Ln</t>
  </si>
  <si>
    <t>2771 Lincoln Hwy E</t>
  </si>
  <si>
    <t>300 Paradise Ln</t>
  </si>
  <si>
    <t>2521 Lincoln Hwy E</t>
  </si>
  <si>
    <t>2645 Lincoln Hwy E</t>
  </si>
  <si>
    <t>11 Wild Deer Dr</t>
  </si>
  <si>
    <t>243 E Church St</t>
  </si>
  <si>
    <t>12 E Church St</t>
  </si>
  <si>
    <t>870 Durlach Rd</t>
  </si>
  <si>
    <t>1235 Mount Airy Rd</t>
  </si>
  <si>
    <t>449 Stevens Rd</t>
  </si>
  <si>
    <t>101 S Decatur St</t>
  </si>
  <si>
    <t>40 W Main St</t>
  </si>
  <si>
    <t>141 Precision Ave</t>
  </si>
  <si>
    <t>30 Timber Ln</t>
  </si>
  <si>
    <t>2940 White Oak Rd</t>
  </si>
  <si>
    <t>405 HISTORIC DR</t>
  </si>
  <si>
    <t>378 Glenbrook Rd</t>
  </si>
  <si>
    <t>337 S State ST</t>
  </si>
  <si>
    <t>1416 Union Grove Rd</t>
  </si>
  <si>
    <t>419 MAIN ST</t>
  </si>
  <si>
    <t>4035 Blue Rock Rd</t>
  </si>
  <si>
    <t>387 Penn St</t>
  </si>
  <si>
    <t>2625 Safe Harbor Rd</t>
  </si>
  <si>
    <t>2850 WILLOW STREET PIKE SUITE B</t>
  </si>
  <si>
    <t>71 Locust Ln</t>
  </si>
  <si>
    <t>300 Willow Valley Lakes Dr</t>
  </si>
  <si>
    <t>1730 Hans Herr Dr</t>
  </si>
  <si>
    <t>150 Lancaster Pike S</t>
  </si>
  <si>
    <t>8 Beaver Valley Pike</t>
  </si>
  <si>
    <t>399 E Penn Grant Rd</t>
  </si>
  <si>
    <t>600 EAST PENN GRANT RD</t>
  </si>
  <si>
    <t>118 W Willow Rd</t>
  </si>
  <si>
    <t>2600 Willow Street Pike N</t>
  </si>
  <si>
    <t>2850 Willow Street Pike N</t>
  </si>
  <si>
    <t>119 Charleston Dr</t>
  </si>
  <si>
    <t>20 BEAVER VALLEY PIKE</t>
  </si>
  <si>
    <t>931 Byerland Church Rd</t>
  </si>
  <si>
    <t>5 W Willow Rd</t>
  </si>
  <si>
    <t>26 Hawthorne Cir</t>
  </si>
  <si>
    <t>900 Willow Valley Lakes Dr</t>
  </si>
  <si>
    <t>2901 Willow Street Pike N</t>
  </si>
  <si>
    <t>37 Hampton Ln</t>
  </si>
  <si>
    <t>2114 Horseshoe Rd</t>
  </si>
  <si>
    <t>2384 New Holland Pike</t>
  </si>
  <si>
    <t>1636 Santa Barbara Dr</t>
  </si>
  <si>
    <t>115 Blue Streak blvd</t>
  </si>
  <si>
    <t>845 Hornig Rd</t>
  </si>
  <si>
    <t>1704 Hempstead Rd</t>
  </si>
  <si>
    <t>1826 William Penn Way</t>
  </si>
  <si>
    <t>401 Eden Rd</t>
  </si>
  <si>
    <t>75 Valley Rd</t>
  </si>
  <si>
    <t>21 Valley Rd</t>
  </si>
  <si>
    <t>160 GREENFIELD RD</t>
  </si>
  <si>
    <t>1816 Colonial Village Ln</t>
  </si>
  <si>
    <t>1817 Colonial Village Ln</t>
  </si>
  <si>
    <t>2355 New Holland Pike</t>
  </si>
  <si>
    <t>521 Willow Rd</t>
  </si>
  <si>
    <t>608 Richmond Dr Ste 101</t>
  </si>
  <si>
    <t>2119 New Holland Pike</t>
  </si>
  <si>
    <t>2110 Horseshoe Rd</t>
  </si>
  <si>
    <t>2314 Norman Rd</t>
  </si>
  <si>
    <t>1170 Garfield Ave</t>
  </si>
  <si>
    <t>2100 Harrisburg Pike</t>
  </si>
  <si>
    <t>675 Good Dr</t>
  </si>
  <si>
    <t>690 Good Dr</t>
  </si>
  <si>
    <t>502 Elizabeth Dr</t>
  </si>
  <si>
    <t>1335 Manheim Pike</t>
  </si>
  <si>
    <t>601 E Delp Rd</t>
  </si>
  <si>
    <t>1520 Harrisburg Pike</t>
  </si>
  <si>
    <t>10 Delp Rd</t>
  </si>
  <si>
    <t>1020 New Holland Ave</t>
  </si>
  <si>
    <t>510 CENTERVILLE RD</t>
  </si>
  <si>
    <t>2301 Harrisburg Pike</t>
  </si>
  <si>
    <t>449 Longmeadow Rd</t>
  </si>
  <si>
    <t>1373 Manheim Pike</t>
  </si>
  <si>
    <t>600 Olde Hickory Rd Ste 100</t>
  </si>
  <si>
    <t>2220 Dutch Gold Dr</t>
  </si>
  <si>
    <t>1282 Manheim Pike</t>
  </si>
  <si>
    <t>1250 Lititz Pike</t>
  </si>
  <si>
    <t>640 Martha Ave</t>
  </si>
  <si>
    <t>2101 Oregon Pike Ste 300</t>
  </si>
  <si>
    <t>901 Eden Rd</t>
  </si>
  <si>
    <t>1383 Arcadia Rd</t>
  </si>
  <si>
    <t>2001 Harrisburg Pike</t>
  </si>
  <si>
    <t>1810 Rohrerstown Rd</t>
  </si>
  <si>
    <t>1485 Manheim Pike</t>
  </si>
  <si>
    <t>1865 Fruitville Pike</t>
  </si>
  <si>
    <t>366 Carerra Dr</t>
  </si>
  <si>
    <t>1930 Harrington Dr</t>
  </si>
  <si>
    <t>1463 Manheim Pike</t>
  </si>
  <si>
    <t>633 Lausch Ln</t>
  </si>
  <si>
    <t>875 Pleasure Rd</t>
  </si>
  <si>
    <t>1882 Manchester Ln</t>
  </si>
  <si>
    <t>1836 Rohrerstown Rd</t>
  </si>
  <si>
    <t>888 Pleasure Rd</t>
  </si>
  <si>
    <t>3249 Hempland Rd</t>
  </si>
  <si>
    <t>2323 Oregon Pike</t>
  </si>
  <si>
    <t>1853 William Penn Way</t>
  </si>
  <si>
    <t>2330 Dairy Rd</t>
  </si>
  <si>
    <t>450 Candlewyck Rd</t>
  </si>
  <si>
    <t>1834 Oregon Pike Ste 5</t>
  </si>
  <si>
    <t>250 Valleybrook Dr</t>
  </si>
  <si>
    <t>650 Juliette Ave</t>
  </si>
  <si>
    <t>2371 Lititz Pike</t>
  </si>
  <si>
    <t>1564 Fruitville Pike</t>
  </si>
  <si>
    <t>1277 Manheim Pike</t>
  </si>
  <si>
    <t>759 Flory Mill Rd Apt Orad</t>
  </si>
  <si>
    <t>2400 Butter Rd</t>
  </si>
  <si>
    <t>1801 Fruitville Pike Ste 100</t>
  </si>
  <si>
    <t>1824 Colonial Village Ln</t>
  </si>
  <si>
    <t>1801 Fruitville Pike Ste 200</t>
  </si>
  <si>
    <t>1466 New Holland Pike</t>
  </si>
  <si>
    <t>1820 Municipal Dr</t>
  </si>
  <si>
    <t>333 Delp Rd</t>
  </si>
  <si>
    <t>650 Delp Rd</t>
  </si>
  <si>
    <t>2660 Lititz Pike</t>
  </si>
  <si>
    <t>799 Flory Mill Rd</t>
  </si>
  <si>
    <t>1931 Hospitality Dr</t>
  </si>
  <si>
    <t>1400 Rohrerstown Rd</t>
  </si>
  <si>
    <t>811 Ashbourne Ave</t>
  </si>
  <si>
    <t>1051 Landis Valley Rd</t>
  </si>
  <si>
    <t>1375 Harrisburg Pike</t>
  </si>
  <si>
    <t>216 Greenfield Rd</t>
  </si>
  <si>
    <t>450A Candlewyck Rd</t>
  </si>
  <si>
    <t>1070 New Holland Ave</t>
  </si>
  <si>
    <t>3150 Hempland Rd</t>
  </si>
  <si>
    <t>620 Delp Rd</t>
  </si>
  <si>
    <t>150 N Pointe Blvd</t>
  </si>
  <si>
    <t>2151 Oregon Pike</t>
  </si>
  <si>
    <t>185 Colonial Crest Dr</t>
  </si>
  <si>
    <t>500 Centerville Rd</t>
  </si>
  <si>
    <t>3476 Marietta Ave</t>
  </si>
  <si>
    <t>1655 Manheim Pike</t>
  </si>
  <si>
    <t>1046 New Holland Ave</t>
  </si>
  <si>
    <t>2320 Dairy Rd</t>
  </si>
  <si>
    <t>1840 Municipal Dr</t>
  </si>
  <si>
    <t>482 Delp Rd</t>
  </si>
  <si>
    <t>2213 Leabrook Rd</t>
  </si>
  <si>
    <t>171 Greenfield Rd</t>
  </si>
  <si>
    <t>611 Centerville Rd</t>
  </si>
  <si>
    <t>548 Gralan Dr</t>
  </si>
  <si>
    <t>731 Martha Ave</t>
  </si>
  <si>
    <t>1891 Fruitville Pike</t>
  </si>
  <si>
    <t>921 Nissley Rd</t>
  </si>
  <si>
    <t>549 W Roseville Rd</t>
  </si>
  <si>
    <t>1397 Arcadia Rd Ste 104</t>
  </si>
  <si>
    <t>760 Indian Springs Dr</t>
  </si>
  <si>
    <t>1109 Stony Battery Rd</t>
  </si>
  <si>
    <t>694 Good Dr Ste 112</t>
  </si>
  <si>
    <t>409 Parkwynne Rd</t>
  </si>
  <si>
    <t>1669 Manheim Pike</t>
  </si>
  <si>
    <t>150 Pitney Rd</t>
  </si>
  <si>
    <t>1275 Loop Rd</t>
  </si>
  <si>
    <t>1846 Charter Ln, Suite 212</t>
  </si>
  <si>
    <t>394 Carter Moir Dr</t>
  </si>
  <si>
    <t>34 Kreider Ave</t>
  </si>
  <si>
    <t>267 Delp Rd</t>
  </si>
  <si>
    <t>3650 Hempland Rd</t>
  </si>
  <si>
    <t>1847 BUCHERS ML</t>
  </si>
  <si>
    <t>971 Center Ave</t>
  </si>
  <si>
    <t>301 Service Rd</t>
  </si>
  <si>
    <t>2227 Dutch Gold Dr</t>
  </si>
  <si>
    <t>2451 Kissel Hill Rd</t>
  </si>
  <si>
    <t>2235 Harrisburg Pike</t>
  </si>
  <si>
    <t>962 Mill Mar Rd</t>
  </si>
  <si>
    <t>143 Hershey Ave</t>
  </si>
  <si>
    <t>1 Hartman Bridge Rd</t>
  </si>
  <si>
    <t>950 Eshelman Mill Rd</t>
  </si>
  <si>
    <t>1916 Lincoln Hwy E</t>
  </si>
  <si>
    <t>S. Broad St &amp; Academic Dr</t>
  </si>
  <si>
    <t>225 Riverside Ave</t>
  </si>
  <si>
    <t>555 N Duke St</t>
  </si>
  <si>
    <t>2176 Lincoln Hwy E</t>
  </si>
  <si>
    <t>750 E King St</t>
  </si>
  <si>
    <t>625 S Duke St</t>
  </si>
  <si>
    <t>303 N Plum St</t>
  </si>
  <si>
    <t>29 E Walnut St</t>
  </si>
  <si>
    <t>110 Pitney Rd</t>
  </si>
  <si>
    <t>2426 Old Philadelphia Pike</t>
  </si>
  <si>
    <t>505 E Fulton St</t>
  </si>
  <si>
    <t>651 Lampeter Rd</t>
  </si>
  <si>
    <t>1151 S Duke St</t>
  </si>
  <si>
    <t>2124 Old Philadelphia Pike</t>
  </si>
  <si>
    <t>325 Church St</t>
  </si>
  <si>
    <t>208 N Lime St</t>
  </si>
  <si>
    <t>1600 Book Rd</t>
  </si>
  <si>
    <t>1991 Old Philadelphia Pike</t>
  </si>
  <si>
    <t>517 N Plum St</t>
  </si>
  <si>
    <t>439 E King St</t>
  </si>
  <si>
    <t>521 E Orange St</t>
  </si>
  <si>
    <t>1641 Old Philadelphia Pike</t>
  </si>
  <si>
    <t>2250 Old Philadelphia Pike</t>
  </si>
  <si>
    <t>501 E Orange St</t>
  </si>
  <si>
    <t>219 Witmer Rd</t>
  </si>
  <si>
    <t>530 Milton Rd</t>
  </si>
  <si>
    <t>2090 Lincoln Hwy E</t>
  </si>
  <si>
    <t>1020 Lehigh Ave</t>
  </si>
  <si>
    <t>2410 Old Philadelphia Pike</t>
  </si>
  <si>
    <t>239 N Ann St</t>
  </si>
  <si>
    <t>133 E Vine St</t>
  </si>
  <si>
    <t>524 E Mifflin St</t>
  </si>
  <si>
    <t>777 E Ross St</t>
  </si>
  <si>
    <t>1135 Ranck Mill Rd</t>
  </si>
  <si>
    <t>525 Beaver Valley Pike</t>
  </si>
  <si>
    <t>10 Providence Park Dr</t>
  </si>
  <si>
    <t>1075 Grofftown Rd</t>
  </si>
  <si>
    <t>695 New Holland Ave</t>
  </si>
  <si>
    <t>645 Clermont Ave</t>
  </si>
  <si>
    <t>2045 Horseshoe Rd</t>
  </si>
  <si>
    <t>537 Howard Ave</t>
  </si>
  <si>
    <t>130 Tennyson Dr</t>
  </si>
  <si>
    <t>417 E Frederick St</t>
  </si>
  <si>
    <t>2060 Old Philadelphia Pike</t>
  </si>
  <si>
    <t>239 Steepbank Rd</t>
  </si>
  <si>
    <t>26 E Chestnut St</t>
  </si>
  <si>
    <t>1020 Lititz Ave # 60</t>
  </si>
  <si>
    <t>140 E Orange St</t>
  </si>
  <si>
    <t>1120 Willow Street Pike</t>
  </si>
  <si>
    <t>539 Rockland St</t>
  </si>
  <si>
    <t>12G Strasburg Pike</t>
  </si>
  <si>
    <t>1101 Village Rd</t>
  </si>
  <si>
    <t>270 Strasburg Pike</t>
  </si>
  <si>
    <t>141 E Orange St</t>
  </si>
  <si>
    <t>701 N Lime St</t>
  </si>
  <si>
    <t>630 Rockland St</t>
  </si>
  <si>
    <t>36 N Eastland Dr</t>
  </si>
  <si>
    <t>315 Lampeter Rd</t>
  </si>
  <si>
    <t>600 Willow Valley Sq (Dock C)</t>
  </si>
  <si>
    <t>675 Willow Valley Sq</t>
  </si>
  <si>
    <t>454 New Holland Ave Ste 200</t>
  </si>
  <si>
    <t>300 Willow Valley Sq</t>
  </si>
  <si>
    <t>131 Elmwood Rd</t>
  </si>
  <si>
    <t>2357 Lincoln Hwy E</t>
  </si>
  <si>
    <t>2 W Strawberry St</t>
  </si>
  <si>
    <t>416 S Queen St</t>
  </si>
  <si>
    <t>415 Harrisburg Ave</t>
  </si>
  <si>
    <t>204 N Prince St</t>
  </si>
  <si>
    <t>227 N Queen St</t>
  </si>
  <si>
    <t>155 N School Ln</t>
  </si>
  <si>
    <t>512 N Market St Ste 100</t>
  </si>
  <si>
    <t>405 W Walnut St</t>
  </si>
  <si>
    <t>1125 Columbia Ave</t>
  </si>
  <si>
    <t>2938 Columbia Ave Ste 401</t>
  </si>
  <si>
    <t>301 Rohrerstown Rd</t>
  </si>
  <si>
    <t>131 S Queen St</t>
  </si>
  <si>
    <t>530 Central Manor Rd</t>
  </si>
  <si>
    <t>1299 Harrisburg Ave</t>
  </si>
  <si>
    <t>812 N Queen St</t>
  </si>
  <si>
    <t>816 State St</t>
  </si>
  <si>
    <t>202 W JAMES ST</t>
  </si>
  <si>
    <t>500 Elizabeth St</t>
  </si>
  <si>
    <t>760 Williamson Way Bldg 20</t>
  </si>
  <si>
    <t>119 S Prince St</t>
  </si>
  <si>
    <t>2312 Marietta Ave</t>
  </si>
  <si>
    <t>832 Manor St</t>
  </si>
  <si>
    <t>538 W Chestnut St</t>
  </si>
  <si>
    <t>317 N Market St</t>
  </si>
  <si>
    <t>10 W Farnum St</t>
  </si>
  <si>
    <t>2950 Charlestown Rd</t>
  </si>
  <si>
    <t>117 Millersville Rd</t>
  </si>
  <si>
    <t>850 Hershey Ave</t>
  </si>
  <si>
    <t>935 Columbia Ave</t>
  </si>
  <si>
    <t>321 Atkins Ave</t>
  </si>
  <si>
    <t>31 Rohrerstown Rd</t>
  </si>
  <si>
    <t>3116 Blue Rock Rd</t>
  </si>
  <si>
    <t>2823 Columbia Ave</t>
  </si>
  <si>
    <t>8 Marticville Rd</t>
  </si>
  <si>
    <t>601 Rohrerstown Rd</t>
  </si>
  <si>
    <t>922 N Queen St</t>
  </si>
  <si>
    <t>2959 Old Tree Dr</t>
  </si>
  <si>
    <t>2173 Embassy Dr</t>
  </si>
  <si>
    <t>1650 Manhiem Pike, Suite 201</t>
  </si>
  <si>
    <t>626 N Charlotte St</t>
  </si>
  <si>
    <t>609 Prospect St</t>
  </si>
  <si>
    <t>1940 New Danville Pike</t>
  </si>
  <si>
    <t>681 Harrisburg Ave</t>
  </si>
  <si>
    <t>631 N President Ave</t>
  </si>
  <si>
    <t>100 S QUEEN ST</t>
  </si>
  <si>
    <t>315 N Prince St</t>
  </si>
  <si>
    <t>950 W Fairway Dr</t>
  </si>
  <si>
    <t>2203 Stratford Rd</t>
  </si>
  <si>
    <t>2301 Noll Dr</t>
  </si>
  <si>
    <t>2851 Old Tree Dr</t>
  </si>
  <si>
    <t>1210 Maple Ave</t>
  </si>
  <si>
    <t>640 Bean Hill Rd</t>
  </si>
  <si>
    <t>42 N Prince St</t>
  </si>
  <si>
    <t>917 N Prince St</t>
  </si>
  <si>
    <t>322 Hershey Ave</t>
  </si>
  <si>
    <t>330 MILLWOOD RD</t>
  </si>
  <si>
    <t>305  Donna Ave</t>
  </si>
  <si>
    <t>200 Running Pump Rd</t>
  </si>
  <si>
    <t>812 N Prince St</t>
  </si>
  <si>
    <t>300 Harrisburg Ave</t>
  </si>
  <si>
    <t>40 Church Rd</t>
  </si>
  <si>
    <t>250 W King St</t>
  </si>
  <si>
    <t>300 Running Pump Rd</t>
  </si>
  <si>
    <t>1025 Columbia Ave</t>
  </si>
  <si>
    <t>64 Hershey Ave</t>
  </si>
  <si>
    <t>735 State St</t>
  </si>
  <si>
    <t>315 W James St Ste 105</t>
  </si>
  <si>
    <t>218 N Prince St</t>
  </si>
  <si>
    <t>344 W Chestnut St</t>
  </si>
  <si>
    <t>265 Harrisburg Ave</t>
  </si>
  <si>
    <t>1065 Columbia Ave</t>
  </si>
  <si>
    <t>151 Donerville Rd</t>
  </si>
  <si>
    <t>2200 Noll Dr</t>
  </si>
  <si>
    <t>113 Millersville Rd</t>
  </si>
  <si>
    <t>25 N West End Ave</t>
  </si>
  <si>
    <t>54 W King St</t>
  </si>
  <si>
    <t>58 N Queen St</t>
  </si>
  <si>
    <t>48-50 W. CHESTNUT ST; 3RD FLOOR, ST</t>
  </si>
  <si>
    <t>1415 Spencer Ave</t>
  </si>
  <si>
    <t>222 Seymour St</t>
  </si>
  <si>
    <t>340 Abbeyville Rd</t>
  </si>
  <si>
    <t>701 Columbia Ave</t>
  </si>
  <si>
    <t>239 W King St</t>
  </si>
  <si>
    <t>554 Beaver St</t>
  </si>
  <si>
    <t>25 Blue Streak Blvd</t>
  </si>
  <si>
    <t>1400 W 3rd St</t>
  </si>
  <si>
    <t>1801 Loyalsock Dr</t>
  </si>
  <si>
    <t>2990 W 4th St</t>
  </si>
  <si>
    <t>2780 W 4th St</t>
  </si>
  <si>
    <t>641 Walnut St</t>
  </si>
  <si>
    <t>1605 Four Mile Dr</t>
  </si>
  <si>
    <t>810 Louisa St</t>
  </si>
  <si>
    <t>349 Cemetery St</t>
  </si>
  <si>
    <t>350 S Broad St</t>
  </si>
  <si>
    <t>183 School Ln</t>
  </si>
  <si>
    <t>2800 Four Mile Dr</t>
  </si>
  <si>
    <t>737 White Church Rd</t>
  </si>
  <si>
    <t>1203 Lycoming Mall Cir</t>
  </si>
  <si>
    <t>1203 Lycoming Mall Circle</t>
  </si>
  <si>
    <t>50 Fitness Dr</t>
  </si>
  <si>
    <t>206 Sherman St</t>
  </si>
  <si>
    <t>34 Court Street</t>
  </si>
  <si>
    <t>4860 Susquehanna Trl</t>
  </si>
  <si>
    <t>4800 Susquehanna Trl</t>
  </si>
  <si>
    <t>244 Warrior Run Blvd</t>
  </si>
  <si>
    <t>115 Oak St</t>
  </si>
  <si>
    <t>600 Walnut St</t>
  </si>
  <si>
    <t>338 Memorial Dr</t>
  </si>
  <si>
    <t>911 Greenough St</t>
  </si>
  <si>
    <t>501 Church St</t>
  </si>
  <si>
    <t>645 Snyder Ave</t>
  </si>
  <si>
    <t>2421 Columbia Blvd</t>
  </si>
  <si>
    <t>1200 Railroad St</t>
  </si>
  <si>
    <t>1100 Railroad St</t>
  </si>
  <si>
    <t>500 Market St</t>
  </si>
  <si>
    <t>40 E 3rd St</t>
  </si>
  <si>
    <t>59 Perry Ave</t>
  </si>
  <si>
    <t>245 Beaver Valley Rd</t>
  </si>
  <si>
    <t>1021 Liberty St</t>
  </si>
  <si>
    <t>PO Box 303</t>
  </si>
  <si>
    <t>405 Monastery Rd</t>
  </si>
  <si>
    <t>2020 Washington Ave</t>
  </si>
  <si>
    <t>1951 Washington Ave Dept Co</t>
  </si>
  <si>
    <t>815 Market St</t>
  </si>
  <si>
    <t>545 Newman Rd</t>
  </si>
  <si>
    <t>10 Dock Hill Rd</t>
  </si>
  <si>
    <t>600 Wagenseller St</t>
  </si>
  <si>
    <t>90 Lawton Ln</t>
  </si>
  <si>
    <t>600 W 5th St</t>
  </si>
  <si>
    <t>545 Permastone Dr</t>
  </si>
  <si>
    <t>423 Cannery Rd</t>
  </si>
  <si>
    <t>58 NEITZ RD</t>
  </si>
  <si>
    <t>60 NEITZ RD</t>
  </si>
  <si>
    <t>281 IRONSTONE DR</t>
  </si>
  <si>
    <t>712 Winding Rd</t>
  </si>
  <si>
    <t>2001 Clinton Ave</t>
  </si>
  <si>
    <t>335 Route 35</t>
  </si>
  <si>
    <t>1070 N SUSQUEHANNA TRL</t>
  </si>
  <si>
    <t>500 N Broad St</t>
  </si>
  <si>
    <t>117 N 8th St</t>
  </si>
  <si>
    <t>1044 Keystone Blvd</t>
  </si>
  <si>
    <t>2125 W Norwegian St</t>
  </si>
  <si>
    <t>7211 Fairlane Village Mall</t>
  </si>
  <si>
    <t>326 Chestnut St</t>
  </si>
  <si>
    <t>15 Academy Ln Apt 61</t>
  </si>
  <si>
    <t>38 Line St</t>
  </si>
  <si>
    <t>824 Church Rd</t>
  </si>
  <si>
    <t>68 Spain Rd</t>
  </si>
  <si>
    <t>1160 Centre Turnpike Drive</t>
  </si>
  <si>
    <t>685 Red Dale Rd</t>
  </si>
  <si>
    <t>675 Red Dale Rd</t>
  </si>
  <si>
    <t>333 S LIBERTY ST</t>
  </si>
  <si>
    <t>103 School St</t>
  </si>
  <si>
    <t>418 Suedberg Rd</t>
  </si>
  <si>
    <t>227 S Mill St</t>
  </si>
  <si>
    <t>1076 W Market St</t>
  </si>
  <si>
    <t>20 N Front Street</t>
  </si>
  <si>
    <t>187 N Route 183</t>
  </si>
  <si>
    <t>9053 Route 25</t>
  </si>
  <si>
    <t>251 Clarks Valley Rd</t>
  </si>
  <si>
    <t>164 Garibaldi Ave</t>
  </si>
  <si>
    <t>100 Majestic Way</t>
  </si>
  <si>
    <t>123 Five Points Richmond Rd</t>
  </si>
  <si>
    <t>2085 Westgate Dr</t>
  </si>
  <si>
    <t>4313 Green Pond Rd</t>
  </si>
  <si>
    <t>9999 Hamilton Blvd</t>
  </si>
  <si>
    <t>675 Blue Mountain Dr</t>
  </si>
  <si>
    <t>401 WASHINGTON ST</t>
  </si>
  <si>
    <t>3738 Northwood Ave</t>
  </si>
  <si>
    <t>800 Pine St</t>
  </si>
  <si>
    <t>1001 North St</t>
  </si>
  <si>
    <t>2300 Eberhart Rd</t>
  </si>
  <si>
    <t>2100 Polk Valley Rd</t>
  </si>
  <si>
    <t>476 Polk Township Rd</t>
  </si>
  <si>
    <t>477 Polk Township Rd</t>
  </si>
  <si>
    <t>6135 Sauerkraut Ln</t>
  </si>
  <si>
    <t>1680 Spring Creek Rd</t>
  </si>
  <si>
    <t>1619 Laubach Ave</t>
  </si>
  <si>
    <t>100 Held Dr</t>
  </si>
  <si>
    <t>457 Delaware Ave</t>
  </si>
  <si>
    <t>2788 Geryville Pike</t>
  </si>
  <si>
    <t>4140 Lawton Ct</t>
  </si>
  <si>
    <t>4725 Hamilton Blvd</t>
  </si>
  <si>
    <t>1346 Lehigh St</t>
  </si>
  <si>
    <t>1919 Vultee St</t>
  </si>
  <si>
    <t>3333 Lehigh St</t>
  </si>
  <si>
    <t>3209 Lehigh St</t>
  </si>
  <si>
    <t>2141 Downyflake Ln</t>
  </si>
  <si>
    <t>1040 Flexer Ave</t>
  </si>
  <si>
    <t>1825 Chew St</t>
  </si>
  <si>
    <t>7220 Windsor Dr</t>
  </si>
  <si>
    <t>3477 Corporate Suite 100</t>
  </si>
  <si>
    <t>847 N GILMORE ST</t>
  </si>
  <si>
    <t>1650 E Race St</t>
  </si>
  <si>
    <t>601 N Laurel St</t>
  </si>
  <si>
    <t>106 Laurel Mall Drive</t>
  </si>
  <si>
    <t>760 Airport Rd</t>
  </si>
  <si>
    <t>149 S HUNTER HWY</t>
  </si>
  <si>
    <t>50 Vine St</t>
  </si>
  <si>
    <t>279 N Courtland St</t>
  </si>
  <si>
    <t>2000 Milford Rd</t>
  </si>
  <si>
    <t>93 Independence Rd</t>
  </si>
  <si>
    <t>245 River Rd</t>
  </si>
  <si>
    <t>151 E Broad St</t>
  </si>
  <si>
    <t>5180 Milford Rd</t>
  </si>
  <si>
    <t>1 Gravel Ridge Rd</t>
  </si>
  <si>
    <t>1671 Route 209</t>
  </si>
  <si>
    <t>2233 Route 115</t>
  </si>
  <si>
    <t>279 Timberwolf Dr</t>
  </si>
  <si>
    <t>131 N School Dr</t>
  </si>
  <si>
    <t>192 Chipperfield Dr</t>
  </si>
  <si>
    <t>607 N Abington Rd</t>
  </si>
  <si>
    <t>2552 Route 6</t>
  </si>
  <si>
    <t>10 Tanya Dr</t>
  </si>
  <si>
    <t>1200 N Vine St</t>
  </si>
  <si>
    <t>231 W 3rd St</t>
  </si>
  <si>
    <t>500 Line St</t>
  </si>
  <si>
    <t>777 South St</t>
  </si>
  <si>
    <t>243 Thorne Hill Rd</t>
  </si>
  <si>
    <t>40 W Northampton St</t>
  </si>
  <si>
    <t>300 Mundy ST</t>
  </si>
  <si>
    <t>667 S River St</t>
  </si>
  <si>
    <t>1112 E End Blvd</t>
  </si>
  <si>
    <t>2500 Lower State Rd</t>
  </si>
  <si>
    <t>266 N Broad St</t>
  </si>
  <si>
    <t>777 Ferry Rd</t>
  </si>
  <si>
    <t>100 N Main St Fl 2</t>
  </si>
  <si>
    <t>1290 Almshouse Rd</t>
  </si>
  <si>
    <t>425 Wells Rd</t>
  </si>
  <si>
    <t>2425 Lower State Rd</t>
  </si>
  <si>
    <t>550 North St</t>
  </si>
  <si>
    <t>311 W State St</t>
  </si>
  <si>
    <t>320 E Swamp Rd</t>
  </si>
  <si>
    <t>40 Warden Rd</t>
  </si>
  <si>
    <t>10 Weldon Dr</t>
  </si>
  <si>
    <t>595 W State St</t>
  </si>
  <si>
    <t>654 Ferry Rd</t>
  </si>
  <si>
    <t>700 E Butler Ave</t>
  </si>
  <si>
    <t>68 Shewell Ave</t>
  </si>
  <si>
    <t>127 E Court St</t>
  </si>
  <si>
    <t>97 Britain Dr</t>
  </si>
  <si>
    <t>352 E Butler Ave</t>
  </si>
  <si>
    <t>320 W Swamp Rd</t>
  </si>
  <si>
    <t>555 N Broad St</t>
  </si>
  <si>
    <t>375 W Court St</t>
  </si>
  <si>
    <t>480 Linden Ave</t>
  </si>
  <si>
    <t>313 W State St</t>
  </si>
  <si>
    <t>16 Welden Dr</t>
  </si>
  <si>
    <t>876 N Easton Rd</t>
  </si>
  <si>
    <t>845 N Easton Rd</t>
  </si>
  <si>
    <t>929 N Easton Rd</t>
  </si>
  <si>
    <t>854 N Easton Rd</t>
  </si>
  <si>
    <t>841 N Easton Rd</t>
  </si>
  <si>
    <t>830 N Easton Rd</t>
  </si>
  <si>
    <t>5051 Old Easton Rd</t>
  </si>
  <si>
    <t>4150 Durham Rd</t>
  </si>
  <si>
    <t>4440 Point Pleasant Pike</t>
  </si>
  <si>
    <t>4991 Upper Mountain Rd</t>
  </si>
  <si>
    <t>1032 Hickory Ridge Dr</t>
  </si>
  <si>
    <t>201 Park Ave</t>
  </si>
  <si>
    <t>150 E Butler Ave</t>
  </si>
  <si>
    <t>417 Winding Ln</t>
  </si>
  <si>
    <t>31 Oak Ave</t>
  </si>
  <si>
    <t>200 Brittany Dr</t>
  </si>
  <si>
    <t>3404 Trewigtown Rd</t>
  </si>
  <si>
    <t>194 N Main St</t>
  </si>
  <si>
    <t>740 Edison Furlong Rd</t>
  </si>
  <si>
    <t>3959 Hillcrest Dr</t>
  </si>
  <si>
    <t>2280 Sugar Bottom Rd</t>
  </si>
  <si>
    <t>100 Broad St</t>
  </si>
  <si>
    <t>1471 Almshouse Rd</t>
  </si>
  <si>
    <t>2045 Guinea Ln</t>
  </si>
  <si>
    <t>107 Eagle Ct</t>
  </si>
  <si>
    <t>20 School Dr</t>
  </si>
  <si>
    <t>39 Thomas Free Dr</t>
  </si>
  <si>
    <t>221 Commerce Dr</t>
  </si>
  <si>
    <t>209 Progress Dr</t>
  </si>
  <si>
    <t>504 Victoria Dr</t>
  </si>
  <si>
    <t>104 Bettys Ave</t>
  </si>
  <si>
    <t>322 W Bridge St</t>
  </si>
  <si>
    <t>182 W Bridge St</t>
  </si>
  <si>
    <t>3020 Sugan Rd</t>
  </si>
  <si>
    <t>6832 Phillips Mill Rd</t>
  </si>
  <si>
    <t>186 W Bridge St</t>
  </si>
  <si>
    <t>4343 Lower Mountain Rd</t>
  </si>
  <si>
    <t>1382 Newtown Langhorne Rd</t>
  </si>
  <si>
    <t>1690 Newtown Langhorne Rd- PMB 4062</t>
  </si>
  <si>
    <t>120 Pheasant Run</t>
  </si>
  <si>
    <t>51 Wrights Rd</t>
  </si>
  <si>
    <t>99 BARCLAY ST</t>
  </si>
  <si>
    <t>642 Newtown Yardley Rd</t>
  </si>
  <si>
    <t>11 Terry Dr</t>
  </si>
  <si>
    <t>81 Swamp Rd</t>
  </si>
  <si>
    <t>275 Swamp Rd</t>
  </si>
  <si>
    <t>4638 Township Line Rd</t>
  </si>
  <si>
    <t>1228 N 5th St</t>
  </si>
  <si>
    <t>820 Callowhill Rd</t>
  </si>
  <si>
    <t>144 N Walnut St</t>
  </si>
  <si>
    <t>3115 Ridge Rd</t>
  </si>
  <si>
    <t>1122 W Schwenkmill Rd</t>
  </si>
  <si>
    <t>610 S 5th St</t>
  </si>
  <si>
    <t>1500 N 5th St</t>
  </si>
  <si>
    <t>2914 Fretz Valley Rd</t>
  </si>
  <si>
    <t>601 N 7th St</t>
  </si>
  <si>
    <t>1303 N 5th St</t>
  </si>
  <si>
    <t>1200 N 5th St</t>
  </si>
  <si>
    <t>550 S West End Blvd</t>
  </si>
  <si>
    <t>2650 Milford Square Pike</t>
  </si>
  <si>
    <t>855 S West End Blvd Apt 309</t>
  </si>
  <si>
    <t>1531 Park Ave</t>
  </si>
  <si>
    <t>2225 Rosedale Rd</t>
  </si>
  <si>
    <t>351 W Broad St</t>
  </si>
  <si>
    <t>2125 Rosedale Rd</t>
  </si>
  <si>
    <t>1319 Park Ave</t>
  </si>
  <si>
    <t>780 S West End Blvd</t>
  </si>
  <si>
    <t>1811 N Old Bethlehem Pike</t>
  </si>
  <si>
    <t>42 N West End Blvd</t>
  </si>
  <si>
    <t>741 2nd Street Pike</t>
  </si>
  <si>
    <t>800 Newtown Richboro Rd</t>
  </si>
  <si>
    <t>945 2nd Street Pike</t>
  </si>
  <si>
    <t>1078 2nd Street Pike</t>
  </si>
  <si>
    <t>593 Glen Meadow Rd</t>
  </si>
  <si>
    <t>1000 Washington Ave</t>
  </si>
  <si>
    <t>122 W Ridge Ave</t>
  </si>
  <si>
    <t>600 Rickert Rd</t>
  </si>
  <si>
    <t>820 Route 113</t>
  </si>
  <si>
    <t>494 Cherry Rd</t>
  </si>
  <si>
    <t>1380 Bristol Rd</t>
  </si>
  <si>
    <t>2307 OLD BRISTOL RD</t>
  </si>
  <si>
    <t>319 2nd Street Pike</t>
  </si>
  <si>
    <t>995 Jaymor Rd</t>
  </si>
  <si>
    <t>1122 Street Rd</t>
  </si>
  <si>
    <t>75 James Way</t>
  </si>
  <si>
    <t>130 James Way</t>
  </si>
  <si>
    <t>475 Maple Ave</t>
  </si>
  <si>
    <t>925 Street Rd</t>
  </si>
  <si>
    <t>1180 Holland Rd</t>
  </si>
  <si>
    <t>3001 E Village Rd</t>
  </si>
  <si>
    <t>235 N Washington St</t>
  </si>
  <si>
    <t>2990 Clymer Ave</t>
  </si>
  <si>
    <t>4030 Bethlehem Pike</t>
  </si>
  <si>
    <t>280 Jacksonville Rd</t>
  </si>
  <si>
    <t>57 Ash Cir</t>
  </si>
  <si>
    <t>48 Swan Way</t>
  </si>
  <si>
    <t>1225 W Street Rd</t>
  </si>
  <si>
    <t>75 Hawk Rd</t>
  </si>
  <si>
    <t>401 Gibson Ave</t>
  </si>
  <si>
    <t>333 Centennial Rd</t>
  </si>
  <si>
    <t>626 Jacksonville Road Ste 210</t>
  </si>
  <si>
    <t>666 Reeves Ln</t>
  </si>
  <si>
    <t>910 W Bristol Rd</t>
  </si>
  <si>
    <t>10000 Anns Choice Way</t>
  </si>
  <si>
    <t>1070 Hatboro Rd</t>
  </si>
  <si>
    <t>125 Industrial Dr</t>
  </si>
  <si>
    <t>12116 Centennial Sta</t>
  </si>
  <si>
    <t>13322 Anns Choice Way</t>
  </si>
  <si>
    <t>654 York Rd</t>
  </si>
  <si>
    <t>730 Norristown Rd</t>
  </si>
  <si>
    <t>850 Norristown Rd</t>
  </si>
  <si>
    <t>73 Ash Cir</t>
  </si>
  <si>
    <t>645 MEARNS ROAD</t>
  </si>
  <si>
    <t>1194 Emma Ln</t>
  </si>
  <si>
    <t>1100 Veterans Way</t>
  </si>
  <si>
    <t>1800 Mearns Rd</t>
  </si>
  <si>
    <t>1805 Cedar Ct</t>
  </si>
  <si>
    <t>175 Titus Ave Ste 200</t>
  </si>
  <si>
    <t>850 Euclid Ave</t>
  </si>
  <si>
    <t>1660 Easton Rd</t>
  </si>
  <si>
    <t>1425 Easton Rd</t>
  </si>
  <si>
    <t>1409 Easton Rd</t>
  </si>
  <si>
    <t>83 S Woodridge Dr</t>
  </si>
  <si>
    <t>1432 Easton Rd Ste 3D</t>
  </si>
  <si>
    <t>638 Bellflower Blvd</t>
  </si>
  <si>
    <t>1607 EASTON RD</t>
  </si>
  <si>
    <t>900 Highland Ave</t>
  </si>
  <si>
    <t>1000 Fitzwatertown Rd</t>
  </si>
  <si>
    <t>970 Highland Ave</t>
  </si>
  <si>
    <t>1418 Old York Rd</t>
  </si>
  <si>
    <t>1495 Old York Rd</t>
  </si>
  <si>
    <t>1200 Old York Rd</t>
  </si>
  <si>
    <t>1508 THOMSON RD</t>
  </si>
  <si>
    <t>1148 Colonial Ave</t>
  </si>
  <si>
    <t>11 Lindenwold Ave</t>
  </si>
  <si>
    <t>601 Knight Rd</t>
  </si>
  <si>
    <t>500 Houston Rd</t>
  </si>
  <si>
    <t>1121 Horsham Rd</t>
  </si>
  <si>
    <t>4 S Ridge Ave</t>
  </si>
  <si>
    <t>855 E Welsh Rd</t>
  </si>
  <si>
    <t>1581 Fort Washington Ave</t>
  </si>
  <si>
    <t>1580 Fort Washington Ave</t>
  </si>
  <si>
    <t>816 Norristown Rd</t>
  </si>
  <si>
    <t>245 Race St</t>
  </si>
  <si>
    <t>24 Cricket Ave</t>
  </si>
  <si>
    <t>225 Bala Ave</t>
  </si>
  <si>
    <t>215 Belmont Ave</t>
  </si>
  <si>
    <t>55 Rock Hill Rd</t>
  </si>
  <si>
    <t>1434 County Line Rd</t>
  </si>
  <si>
    <t>570 Welsh Rd</t>
  </si>
  <si>
    <t>3401 Masons Mill Rd Ste 601</t>
  </si>
  <si>
    <t>2560 Walton Rd</t>
  </si>
  <si>
    <t>1458 County Line Rd</t>
  </si>
  <si>
    <t>1438 County Line Rd</t>
  </si>
  <si>
    <t>1957 Pioneer Rd Bldg B6</t>
  </si>
  <si>
    <t>2110 Elbow Ln</t>
  </si>
  <si>
    <t>18 Lawson Dr</t>
  </si>
  <si>
    <t>237 Red Lion Rd</t>
  </si>
  <si>
    <t>855 Old Huntingdon Pike</t>
  </si>
  <si>
    <t>498 Green Ln</t>
  </si>
  <si>
    <t>225 Radcliffe St</t>
  </si>
  <si>
    <t>2 Pearl Buck Ct</t>
  </si>
  <si>
    <t>2101 Hunter Rd</t>
  </si>
  <si>
    <t>2101 Hunter Ln</t>
  </si>
  <si>
    <t>85 N Malin Rd</t>
  </si>
  <si>
    <t>1 N Malin Rd</t>
  </si>
  <si>
    <t>1005 Sussex Blvd</t>
  </si>
  <si>
    <t>1344 MONTGOMERY AVE</t>
  </si>
  <si>
    <t>737 S Ithan Ave</t>
  </si>
  <si>
    <t>101 N Merion Ave</t>
  </si>
  <si>
    <t>695 Clyde Rd</t>
  </si>
  <si>
    <t>1 Avenue of the States</t>
  </si>
  <si>
    <t>1500 Highland Ave</t>
  </si>
  <si>
    <t>2730 Bethel Rd</t>
  </si>
  <si>
    <t>D2 200 East 5th Street</t>
  </si>
  <si>
    <t>D1 100 East 5th Street</t>
  </si>
  <si>
    <t>159 Blackthorne Ln</t>
  </si>
  <si>
    <t>100 Crozerville Rd</t>
  </si>
  <si>
    <t>409 Virginia Ln</t>
  </si>
  <si>
    <t>254 BODLEY RD</t>
  </si>
  <si>
    <t>201 Marple Ave</t>
  </si>
  <si>
    <t>3100 Galloway Rd</t>
  </si>
  <si>
    <t>5400 Hulmeville Rd</t>
  </si>
  <si>
    <t>5340 Hulmeville Rd</t>
  </si>
  <si>
    <t>615 Bristol Pike</t>
  </si>
  <si>
    <t>4319 Hulmeville Rd</t>
  </si>
  <si>
    <t>1700 WINCHESTER RD</t>
  </si>
  <si>
    <t>300 Cedar Ave</t>
  </si>
  <si>
    <t>825 Sycamore Ave</t>
  </si>
  <si>
    <t>520 TWINING RD</t>
  </si>
  <si>
    <t>1520 LIMEKILN PIKE</t>
  </si>
  <si>
    <t>1401 Limekiln Pike</t>
  </si>
  <si>
    <t>4910 Township Line Rd</t>
  </si>
  <si>
    <t>1025 Turner Ave</t>
  </si>
  <si>
    <t>1001 Turner Ave</t>
  </si>
  <si>
    <t>1225 Burmont Rd</t>
  </si>
  <si>
    <t>1035 Turner Ave</t>
  </si>
  <si>
    <t>7921 Old York Rd</t>
  </si>
  <si>
    <t>876 Jenkintown Rd</t>
  </si>
  <si>
    <t>816 Elkins Ave</t>
  </si>
  <si>
    <t>601 S Oxford Valley Rd</t>
  </si>
  <si>
    <t>608 S Olds Blvd</t>
  </si>
  <si>
    <t>610 Wistar Rd</t>
  </si>
  <si>
    <t>1515 Wistar Rd</t>
  </si>
  <si>
    <t>705 Hood Blvd</t>
  </si>
  <si>
    <t>430 Trenton Rd</t>
  </si>
  <si>
    <t>75 Unity Dr</t>
  </si>
  <si>
    <t>325 S Oxford Valley Rd</t>
  </si>
  <si>
    <t>1225 Bethlehem Pike</t>
  </si>
  <si>
    <t>701 Henderson Blvd N</t>
  </si>
  <si>
    <t>800 Loch Alsh Ave</t>
  </si>
  <si>
    <t>335 Commerce Dr</t>
  </si>
  <si>
    <t>1010 Fort Washington Ave</t>
  </si>
  <si>
    <t>500 Pennsylvania Ave</t>
  </si>
  <si>
    <t>550 Pinetown Rd Ste 206A</t>
  </si>
  <si>
    <t>226 Righters Mill Rd</t>
  </si>
  <si>
    <t>1400 Waverly Rd</t>
  </si>
  <si>
    <t>35 Hillcrest Rd</t>
  </si>
  <si>
    <t>800 N Easton Rd</t>
  </si>
  <si>
    <t>450 S Easton Rd</t>
  </si>
  <si>
    <t>600 E Mermaid Ln</t>
  </si>
  <si>
    <t>1001 S York Rd</t>
  </si>
  <si>
    <t>237 Jacksonville Rd Apt 5A</t>
  </si>
  <si>
    <t>501 Fitch Rd</t>
  </si>
  <si>
    <t>3505 Moore Rd</t>
  </si>
  <si>
    <t>708 PRESTON LN</t>
  </si>
  <si>
    <t>244 Beatrice Ave</t>
  </si>
  <si>
    <t>2930 Turnpike Dr</t>
  </si>
  <si>
    <t>50 Maurice Ln</t>
  </si>
  <si>
    <t>313 W County Line Rd</t>
  </si>
  <si>
    <t>400 S Warminster Rd</t>
  </si>
  <si>
    <t>4000 Orangemans Rd</t>
  </si>
  <si>
    <t>208 Beatrice Ave</t>
  </si>
  <si>
    <t>370 W LANCASTER AVE</t>
  </si>
  <si>
    <t>338 W Lancaster Ave</t>
  </si>
  <si>
    <t>9000 Parkview Dr</t>
  </si>
  <si>
    <t>1065 Easton Rd</t>
  </si>
  <si>
    <t>1424 Easton Rd Ste 400</t>
  </si>
  <si>
    <t>400 Horsham Rd</t>
  </si>
  <si>
    <t>235 Gibraltar Rd</t>
  </si>
  <si>
    <t>440 Horsham Rd</t>
  </si>
  <si>
    <t>1 Lower State ROAD</t>
  </si>
  <si>
    <t>240 Gibraltar Rd</t>
  </si>
  <si>
    <t>100 Witmer Rd</t>
  </si>
  <si>
    <t>555 Business Center Dr</t>
  </si>
  <si>
    <t>110 Gibraltar Rd</t>
  </si>
  <si>
    <t>5 Walnut Grove Dr</t>
  </si>
  <si>
    <t>507 Prudential Rd</t>
  </si>
  <si>
    <t>455 Business Center Dr 2ND FLOOR</t>
  </si>
  <si>
    <t>100 Lakeside Dr Ste 150-EMERGENT GR</t>
  </si>
  <si>
    <t>100 Lakeside Dr Ste 107</t>
  </si>
  <si>
    <t>120 Gibraltar Rd</t>
  </si>
  <si>
    <t>300 Welsh Rd Bldg 4</t>
  </si>
  <si>
    <t>501 Washington Ln Ste 202</t>
  </si>
  <si>
    <t>1597 The Fairway</t>
  </si>
  <si>
    <t>419 Johnson St</t>
  </si>
  <si>
    <t>500 York Rd</t>
  </si>
  <si>
    <t>714 Kirkwood St</t>
  </si>
  <si>
    <t>301 Highland Ave</t>
  </si>
  <si>
    <t>7956 Church Rd</t>
  </si>
  <si>
    <t>2001 Old Lincoln Hwy</t>
  </si>
  <si>
    <t>1208 Langhorne Newtown Rd</t>
  </si>
  <si>
    <t>9 Queen Anne Ct</t>
  </si>
  <si>
    <t>177 Colonial Dr</t>
  </si>
  <si>
    <t>125 E Gillam Ave</t>
  </si>
  <si>
    <t>1106 E Lincoln Hwy</t>
  </si>
  <si>
    <t>501 Trenton Rd</t>
  </si>
  <si>
    <t>2250 Langhorne Yardley Rd</t>
  </si>
  <si>
    <t>377 W Lincoln Hwy</t>
  </si>
  <si>
    <t>1 Burmont Dr</t>
  </si>
  <si>
    <t>7 School Ln</t>
  </si>
  <si>
    <t>300 Heights Ln</t>
  </si>
  <si>
    <t>2055 Brownsville Rd</t>
  </si>
  <si>
    <t>425 Andrews Rd</t>
  </si>
  <si>
    <t>134 Yardley Ave</t>
  </si>
  <si>
    <t>180 Northturn Ln</t>
  </si>
  <si>
    <t>401 Penn Valley Rd</t>
  </si>
  <si>
    <t>200 Lakeside Dr</t>
  </si>
  <si>
    <t>130 Levittown Pkwy</t>
  </si>
  <si>
    <t>345 Lakeside Dr</t>
  </si>
  <si>
    <t>66 Levittown Pkwy</t>
  </si>
  <si>
    <t>7300 New Falls Rd</t>
  </si>
  <si>
    <t>301 Veterans Hwy</t>
  </si>
  <si>
    <t>2477 Trenton Rd</t>
  </si>
  <si>
    <t>30 Harmony Rd</t>
  </si>
  <si>
    <t>2151 Green Ln</t>
  </si>
  <si>
    <t>10 Cobalt Ridge Dr S</t>
  </si>
  <si>
    <t>35 WHITEWOOD DR</t>
  </si>
  <si>
    <t>100 Clubhouse Cir</t>
  </si>
  <si>
    <t>134 Barren Rd</t>
  </si>
  <si>
    <t>1900 N Providence Rd</t>
  </si>
  <si>
    <t>120 E Front St</t>
  </si>
  <si>
    <t>309 S Old Middletown Rd</t>
  </si>
  <si>
    <t>1101 First Ave</t>
  </si>
  <si>
    <t>710 S Old Middletown Rd</t>
  </si>
  <si>
    <t>601 E Baltimore Pike</t>
  </si>
  <si>
    <t>1701 Sproul Rd</t>
  </si>
  <si>
    <t>321 Baltimore Pike</t>
  </si>
  <si>
    <t>857 Baltimore Pike</t>
  </si>
  <si>
    <t>550 W Palmer St</t>
  </si>
  <si>
    <t>185 Walton Dr</t>
  </si>
  <si>
    <t>200 N PENNSYLVANIA AVE</t>
  </si>
  <si>
    <t>899 Oxford Valley Rd</t>
  </si>
  <si>
    <t>1524 Derbyshire Rd</t>
  </si>
  <si>
    <t>1673 Quarry Rd</t>
  </si>
  <si>
    <t>1939 Makefield Rd</t>
  </si>
  <si>
    <t>1523 Makefield Rd</t>
  </si>
  <si>
    <t>1625 Quarry Rd</t>
  </si>
  <si>
    <t>866 Big Oak Rd</t>
  </si>
  <si>
    <t>1360 Oxford Valley Rd</t>
  </si>
  <si>
    <t>1673 Covington Rd</t>
  </si>
  <si>
    <t>200 Yale Ave</t>
  </si>
  <si>
    <t>1785 Bishop White Dr</t>
  </si>
  <si>
    <t>2 Bishop Hollow Rd</t>
  </si>
  <si>
    <t>6 Campus Blvd</t>
  </si>
  <si>
    <t>190 Paper Mill Road</t>
  </si>
  <si>
    <t>1119 Church Rd</t>
  </si>
  <si>
    <t>1016 School St</t>
  </si>
  <si>
    <t>1470 Aviator Way</t>
  </si>
  <si>
    <t>500 College Ave</t>
  </si>
  <si>
    <t>50 Hilltop Rd</t>
  </si>
  <si>
    <t>130 King of Prussia Rd</t>
  </si>
  <si>
    <t>211 W Matsonford Rd</t>
  </si>
  <si>
    <t>20 W Matsonford Rd</t>
  </si>
  <si>
    <t>651 N Wayne Ave</t>
  </si>
  <si>
    <t>106 W Wayne Ave</t>
  </si>
  <si>
    <t>600 Walker Rd</t>
  </si>
  <si>
    <t>121 S Wayne Ave</t>
  </si>
  <si>
    <t>651 W Wayne Ave</t>
  </si>
  <si>
    <t>150 Louella Ave</t>
  </si>
  <si>
    <t>135 S Wayne Ave</t>
  </si>
  <si>
    <t>512 W Lancaster Ave Ste 1</t>
  </si>
  <si>
    <t>30 School Ln</t>
  </si>
  <si>
    <t>2900 Terwood Rd</t>
  </si>
  <si>
    <t>401 EASTON RD</t>
  </si>
  <si>
    <t>212 Summit Ave</t>
  </si>
  <si>
    <t>307 Davisville Rd</t>
  </si>
  <si>
    <t>316 Easton Rd</t>
  </si>
  <si>
    <t>220 Davisville Rd</t>
  </si>
  <si>
    <t>3980 COMMERCE AVE</t>
  </si>
  <si>
    <t>2450 Shoppers Ln</t>
  </si>
  <si>
    <t>259 S 15th St</t>
  </si>
  <si>
    <t>235 S 33RD ST</t>
  </si>
  <si>
    <t>3500 Baring St</t>
  </si>
  <si>
    <t>3904 Spruce St</t>
  </si>
  <si>
    <t>3340 Market St</t>
  </si>
  <si>
    <t>3131 Walnut St</t>
  </si>
  <si>
    <t>315 Chestnut St</t>
  </si>
  <si>
    <t>241 S 6th St</t>
  </si>
  <si>
    <t>301 N Broad St</t>
  </si>
  <si>
    <t>324 N 13th St</t>
  </si>
  <si>
    <t>301 N 9th St</t>
  </si>
  <si>
    <t>1330 Magee Ave</t>
  </si>
  <si>
    <t>208 Stearly St</t>
  </si>
  <si>
    <t>8525 Alicia St</t>
  </si>
  <si>
    <t>9896 Bustleton Ave</t>
  </si>
  <si>
    <t>2200 Michener St Ste 20</t>
  </si>
  <si>
    <t>9119 Mather St</t>
  </si>
  <si>
    <t>13073 Bustleton Ave</t>
  </si>
  <si>
    <t>8835 GERMANTOWN AVE</t>
  </si>
  <si>
    <t>240 E Gowen Ave</t>
  </si>
  <si>
    <t>5105 N 5TH ST</t>
  </si>
  <si>
    <t>1328 N 19th St</t>
  </si>
  <si>
    <t>1010 Callowhill St</t>
  </si>
  <si>
    <t>862 N 3rd St</t>
  </si>
  <si>
    <t>425 E Hunting Park Ave</t>
  </si>
  <si>
    <t>1100 Orthodox St</t>
  </si>
  <si>
    <t>600 E Cathedral Rd</t>
  </si>
  <si>
    <t>822 GRAKYN LN</t>
  </si>
  <si>
    <t>2001 W Lehigh Ave</t>
  </si>
  <si>
    <t>3601 A St</t>
  </si>
  <si>
    <t>7320 Torresdale Ave</t>
  </si>
  <si>
    <t>3618 N 5th St</t>
  </si>
  <si>
    <t>3200 N Park Ave</t>
  </si>
  <si>
    <t>3223 N Broad St</t>
  </si>
  <si>
    <t>5250 N 13th St</t>
  </si>
  <si>
    <t>5301 Germantown Ave</t>
  </si>
  <si>
    <t>1901 S 9th St</t>
  </si>
  <si>
    <t>2637 S Percy St</t>
  </si>
  <si>
    <t>1201 Easton Rd</t>
  </si>
  <si>
    <t>10965 Decatur Rd</t>
  </si>
  <si>
    <t>81 Devon Rd</t>
  </si>
  <si>
    <t>1800 E Lancaster Ave</t>
  </si>
  <si>
    <t>1776 E Lancaster Ave</t>
  </si>
  <si>
    <t>69 Darby Rd</t>
  </si>
  <si>
    <t>402 Schoff Rd</t>
  </si>
  <si>
    <t>228 Highland Rd</t>
  </si>
  <si>
    <t>213 Highland Rd</t>
  </si>
  <si>
    <t>710 Steelville Mill Rd</t>
  </si>
  <si>
    <t>5 Greenview Ln</t>
  </si>
  <si>
    <t>920 Old Lancaster Rd</t>
  </si>
  <si>
    <t>635 First Ave</t>
  </si>
  <si>
    <t>2600 Wayland Rd</t>
  </si>
  <si>
    <t>139 Leopard Rd</t>
  </si>
  <si>
    <t>826 Maple Ave</t>
  </si>
  <si>
    <t>627 Contention Ln</t>
  </si>
  <si>
    <t>1055 Westlakes Dr Ste 300</t>
  </si>
  <si>
    <t>8 BARR RD</t>
  </si>
  <si>
    <t>801 Conestoga Rd</t>
  </si>
  <si>
    <t>3 Baltimore Pike</t>
  </si>
  <si>
    <t>1850 Hillendale Rd</t>
  </si>
  <si>
    <t>500 Brandywine Dr</t>
  </si>
  <si>
    <t>1400 Blackhorse Hill Rd</t>
  </si>
  <si>
    <t>1149 Lone Eagle Rd</t>
  </si>
  <si>
    <t>1200 Airport Rd</t>
  </si>
  <si>
    <t>50 Country Club Rd</t>
  </si>
  <si>
    <t>1515 E Lincoln Hwy</t>
  </si>
  <si>
    <t>800 Olive St</t>
  </si>
  <si>
    <t>1029 E Lincoln Hwy</t>
  </si>
  <si>
    <t>1425 E Lincoln Hwy</t>
  </si>
  <si>
    <t>15 Freedom Blvd</t>
  </si>
  <si>
    <t>2875 Manor Rd</t>
  </si>
  <si>
    <t>222 W Lancaster Ave</t>
  </si>
  <si>
    <t>315 W Lancaster Ave</t>
  </si>
  <si>
    <t>431 W Lancaster Ave</t>
  </si>
  <si>
    <t>214 W LANCASTER AVE</t>
  </si>
  <si>
    <t>540 Trestle Pl</t>
  </si>
  <si>
    <t>4601 W Lincoln Hwy</t>
  </si>
  <si>
    <t>220 Woodbine Rd</t>
  </si>
  <si>
    <t>332 Manor Ave</t>
  </si>
  <si>
    <t>340 Manor Ave</t>
  </si>
  <si>
    <t>115 Rock Raymond Rd</t>
  </si>
  <si>
    <t>122 W Pennsylvania Ave</t>
  </si>
  <si>
    <t>181 Robbins Rd</t>
  </si>
  <si>
    <t>4214 W Lincoln Hwy</t>
  </si>
  <si>
    <t>445 Manor Ave</t>
  </si>
  <si>
    <t>338 Manor Ave</t>
  </si>
  <si>
    <t>40 W Pennsylvania Ave</t>
  </si>
  <si>
    <t>1426 Marshallton Thorndale Rd</t>
  </si>
  <si>
    <t>983 E Lancaster Ave Apt A</t>
  </si>
  <si>
    <t>1330 Romig Rd</t>
  </si>
  <si>
    <t>4102 Edges Mill Rd</t>
  </si>
  <si>
    <t>501 Dorlan Mill Rd</t>
  </si>
  <si>
    <t>111 Great Oak Dr</t>
  </si>
  <si>
    <t>479 THOMAS JONES WAY</t>
  </si>
  <si>
    <t>750 Pennsylvania Dr</t>
  </si>
  <si>
    <t>390 Eagleview Blvd</t>
  </si>
  <si>
    <t>171 Philips Rd</t>
  </si>
  <si>
    <t>117 Lori Cir</t>
  </si>
  <si>
    <t>202 Philips Rd</t>
  </si>
  <si>
    <t>309 Commerce Dr Ste 100</t>
  </si>
  <si>
    <t>550 W Uwchlan Ave</t>
  </si>
  <si>
    <t>100 Devon Dr</t>
  </si>
  <si>
    <t>782 Springdale Dr</t>
  </si>
  <si>
    <t>418 Creamery Way</t>
  </si>
  <si>
    <t>1 Fellowship Rd</t>
  </si>
  <si>
    <t>1713 Wilmington West Chester Pike</t>
  </si>
  <si>
    <t>185 Glen Mills Rd</t>
  </si>
  <si>
    <t>1528 Horse Shoe Pike</t>
  </si>
  <si>
    <t>4960 Horseshoe Pike</t>
  </si>
  <si>
    <t>3120 Horseshoe Pike</t>
  </si>
  <si>
    <t>1530 Walnut Rd</t>
  </si>
  <si>
    <t>420 Greenwood Rd</t>
  </si>
  <si>
    <t>100 E South St</t>
  </si>
  <si>
    <t>181 Bancroft Rd</t>
  </si>
  <si>
    <t>1001 Longwood Rd</t>
  </si>
  <si>
    <t>409 Center St</t>
  </si>
  <si>
    <t>409 Conservatory Rd</t>
  </si>
  <si>
    <t>760 Unionville Rd</t>
  </si>
  <si>
    <t>1775 W Doe Run Rd</t>
  </si>
  <si>
    <t>750 Unionville Rd</t>
  </si>
  <si>
    <t>100 Primrose Dr</t>
  </si>
  <si>
    <t>660 Cypress St</t>
  </si>
  <si>
    <t>200 E South St</t>
  </si>
  <si>
    <t>300 E South St</t>
  </si>
  <si>
    <t>740 Unionville Rd</t>
  </si>
  <si>
    <t>195 Sunny Dell Rd</t>
  </si>
  <si>
    <t>1769 New London Rd</t>
  </si>
  <si>
    <t>7 N Bacton Hill Rd</t>
  </si>
  <si>
    <t>60 Three Tun Rd Ste 1</t>
  </si>
  <si>
    <t>131 Channing Ave</t>
  </si>
  <si>
    <t>340 Central Ave</t>
  </si>
  <si>
    <t>611 Sugartown Rd</t>
  </si>
  <si>
    <t>205 Conestoga Rd</t>
  </si>
  <si>
    <t>225 Phoenixville Pike</t>
  </si>
  <si>
    <t>418 S Warren Ave</t>
  </si>
  <si>
    <t>425 Technology Dr Ste 100</t>
  </si>
  <si>
    <t>490 Lapp Rd</t>
  </si>
  <si>
    <t>20 Devon Rd</t>
  </si>
  <si>
    <t>354 Swedesford Rd</t>
  </si>
  <si>
    <t>87 Great Valley Pkwy</t>
  </si>
  <si>
    <t>2060 Charlestown Rd</t>
  </si>
  <si>
    <t>301 Lindenwood Dr</t>
  </si>
  <si>
    <t>255 Phoenixville Pike</t>
  </si>
  <si>
    <t>51 N Bacton Hill Rd</t>
  </si>
  <si>
    <t>101 Lindenwood Dr Ste 350</t>
  </si>
  <si>
    <t>27 SPRING MILL DR</t>
  </si>
  <si>
    <t>147 Pennsylvania Ave</t>
  </si>
  <si>
    <t>323 E King St</t>
  </si>
  <si>
    <t>303 W Christine Rd</t>
  </si>
  <si>
    <t>396 Swinton Ct</t>
  </si>
  <si>
    <t>160 Cowan Rd</t>
  </si>
  <si>
    <t>700 Main St</t>
  </si>
  <si>
    <t>105 West St</t>
  </si>
  <si>
    <t>265 New Garden Rd</t>
  </si>
  <si>
    <t>233 W Gay St</t>
  </si>
  <si>
    <t>1008 Greenhill Rd</t>
  </si>
  <si>
    <t>1237 Paoli Pike</t>
  </si>
  <si>
    <t>1181 McDermott Dr</t>
  </si>
  <si>
    <t>900 Airport Rd</t>
  </si>
  <si>
    <t>124 Kirkland Ave</t>
  </si>
  <si>
    <t>1325 E Boot Rd</t>
  </si>
  <si>
    <t>603 Montgomery Ave</t>
  </si>
  <si>
    <t>1190 Phoenixville Pike</t>
  </si>
  <si>
    <t>1532 Tattersall Way</t>
  </si>
  <si>
    <t>821 S Matlack St</t>
  </si>
  <si>
    <t>706 Autopark Blvd</t>
  </si>
  <si>
    <t>150 Penn Oaks Dr</t>
  </si>
  <si>
    <t>1105 Pocopson Rd</t>
  </si>
  <si>
    <t>10 W Pleasant Grove Rd</t>
  </si>
  <si>
    <t>1601 Green Ln</t>
  </si>
  <si>
    <t>712 Revere Rd</t>
  </si>
  <si>
    <t>8 Cavanaugh Ct</t>
  </si>
  <si>
    <t>1001 Wilmington Pike</t>
  </si>
  <si>
    <t>901 S Bolmar St Ste E</t>
  </si>
  <si>
    <t>1330 W Chester Pike</t>
  </si>
  <si>
    <t>306 Westtown Rd</t>
  </si>
  <si>
    <t>700 South High Street</t>
  </si>
  <si>
    <t>275 N Campus Dr</t>
  </si>
  <si>
    <t>290 State Rd</t>
  </si>
  <si>
    <t>105 Vineyard Way</t>
  </si>
  <si>
    <t>100 Sycamore Dr</t>
  </si>
  <si>
    <t>122 Jenners Pond Rd</t>
  </si>
  <si>
    <t>300 STATE RD</t>
  </si>
  <si>
    <t>285 Hendrickson Ln</t>
  </si>
  <si>
    <t>257 State Rd</t>
  </si>
  <si>
    <t>2 W Lafayette St</t>
  </si>
  <si>
    <t>2765 Egypt Rd</t>
  </si>
  <si>
    <t>3044 W Germantown Pike</t>
  </si>
  <si>
    <t>4001-C Eagleville Rd</t>
  </si>
  <si>
    <t>1001 Kriebel Mill Rd</t>
  </si>
  <si>
    <t>4001 Eagleville Rd</t>
  </si>
  <si>
    <t>1190 Valley Forge Rd</t>
  </si>
  <si>
    <t>1605 W Main St</t>
  </si>
  <si>
    <t>318 E SIGNAL HILL RD</t>
  </si>
  <si>
    <t>1746 Hallman Dr</t>
  </si>
  <si>
    <t>960 Wentz Rd</t>
  </si>
  <si>
    <t>1141 Kimberton Rd</t>
  </si>
  <si>
    <t>45 Senn Dr</t>
  </si>
  <si>
    <t>121 Byers Rd</t>
  </si>
  <si>
    <t>3917 Landis Rd</t>
  </si>
  <si>
    <t>3 Iron Bridge Dr</t>
  </si>
  <si>
    <t>509 Gravel Pike</t>
  </si>
  <si>
    <t>701 Locust St</t>
  </si>
  <si>
    <t>647 Locust St</t>
  </si>
  <si>
    <t>4081 Heckler Rd</t>
  </si>
  <si>
    <t>5 Tammanund Circle</t>
  </si>
  <si>
    <t>98 Kagey Rd</t>
  </si>
  <si>
    <t>901 E Main St</t>
  </si>
  <si>
    <t>200 E 3rd Ave</t>
  </si>
  <si>
    <t>15 Colwell Ln</t>
  </si>
  <si>
    <t>200 Karrs Ln</t>
  </si>
  <si>
    <t>401 E Elm St</t>
  </si>
  <si>
    <t>1580 Alan Wood Rd</t>
  </si>
  <si>
    <t>100 Main St</t>
  </si>
  <si>
    <t>800 Maple Ave</t>
  </si>
  <si>
    <t>1560 Liberty Bell Dr</t>
  </si>
  <si>
    <t>110 CHRISTOPHER LN</t>
  </si>
  <si>
    <t>138 Morris Rd</t>
  </si>
  <si>
    <t>2117 Bethlehem Pike</t>
  </si>
  <si>
    <t>726 Forty Foot Rd</t>
  </si>
  <si>
    <t>1701 Fairgrounds Rd</t>
  </si>
  <si>
    <t>801 Cowpath Rd</t>
  </si>
  <si>
    <t>1851 N PENN RD</t>
  </si>
  <si>
    <t>2705 Clemens Rd Ste A102</t>
  </si>
  <si>
    <t>2893 Valley Woods Rd</t>
  </si>
  <si>
    <t>336 Cold Stream Rd</t>
  </si>
  <si>
    <t>801 Ridge Pike</t>
  </si>
  <si>
    <t>800 Ridge Pike</t>
  </si>
  <si>
    <t>405 Germantown Pike</t>
  </si>
  <si>
    <t>4120 Joshua Rd</t>
  </si>
  <si>
    <t>100 Medical Campus Dr</t>
  </si>
  <si>
    <t>101 Country Club Dr</t>
  </si>
  <si>
    <t>1000 Troxel Rd</t>
  </si>
  <si>
    <t>1340 S Valley Forge Rd</t>
  </si>
  <si>
    <t>200 Bridle Path Rd</t>
  </si>
  <si>
    <t>500 Squirrel Ln</t>
  </si>
  <si>
    <t>700 York Ave</t>
  </si>
  <si>
    <t>762 E Main St Ste 2</t>
  </si>
  <si>
    <t>400 Penn St</t>
  </si>
  <si>
    <t>630 W 8th St</t>
  </si>
  <si>
    <t>1313 Allentown Rd</t>
  </si>
  <si>
    <t>1610 Allentown Rd</t>
  </si>
  <si>
    <t>220 Forty Foot Rd</t>
  </si>
  <si>
    <t>698 Knapp Rd</t>
  </si>
  <si>
    <t>1641 Supplee Rd</t>
  </si>
  <si>
    <t>111 Chestnut Ln</t>
  </si>
  <si>
    <t>1346 E Prospect Ave</t>
  </si>
  <si>
    <t>211 S Main St</t>
  </si>
  <si>
    <t>1201 N Wales Rd</t>
  </si>
  <si>
    <t>1221 Stump Rd</t>
  </si>
  <si>
    <t>139 Hancock Rd</t>
  </si>
  <si>
    <t>201 Summit St</t>
  </si>
  <si>
    <t>601 Ellison Dr</t>
  </si>
  <si>
    <t>2280 KIMBERTON RD</t>
  </si>
  <si>
    <t>413 Fairview St</t>
  </si>
  <si>
    <t>386 City Line Ave</t>
  </si>
  <si>
    <t>351 Bridge St</t>
  </si>
  <si>
    <t>150 Paradise St</t>
  </si>
  <si>
    <t>501 Franklin Ave</t>
  </si>
  <si>
    <t>1570 EGYPT RD STE 110</t>
  </si>
  <si>
    <t>2276 Kimberton Rd</t>
  </si>
  <si>
    <t>123 Main St</t>
  </si>
  <si>
    <t>1580 Charlestown Rd</t>
  </si>
  <si>
    <t>821 PLYMOUTH RD</t>
  </si>
  <si>
    <t>201 E Germantown Pike</t>
  </si>
  <si>
    <t>542 Plymouth Rd</t>
  </si>
  <si>
    <t>716 Belvoir Rd</t>
  </si>
  <si>
    <t>230 Flourtown Rd</t>
  </si>
  <si>
    <t>3040 Walton Rd</t>
  </si>
  <si>
    <t>5116 Butler Pike</t>
  </si>
  <si>
    <t>750 N Washington St</t>
  </si>
  <si>
    <t>970 N Franklin St</t>
  </si>
  <si>
    <t>600 N Franklin St</t>
  </si>
  <si>
    <t>461 N York St</t>
  </si>
  <si>
    <t>467 West Walnut St</t>
  </si>
  <si>
    <t>263 Shoemaker Rd</t>
  </si>
  <si>
    <t>230 Beech St</t>
  </si>
  <si>
    <t>920 Morris St</t>
  </si>
  <si>
    <t>940 N Franklin St</t>
  </si>
  <si>
    <t>1230 South St</t>
  </si>
  <si>
    <t>717 E High St</t>
  </si>
  <si>
    <t>351 W Schuylkill Rd</t>
  </si>
  <si>
    <t>932 Sanatoga Rd</t>
  </si>
  <si>
    <t>77 Gratersford Rd</t>
  </si>
  <si>
    <t>833 S Lewis Rd</t>
  </si>
  <si>
    <t>174 Jordan Ct</t>
  </si>
  <si>
    <t>833 S Lewis Rd Bldg 2</t>
  </si>
  <si>
    <t>857 S Lewis Rd</t>
  </si>
  <si>
    <t>700 Washington St</t>
  </si>
  <si>
    <t>55 2nd St</t>
  </si>
  <si>
    <t>37 GAME FARM RD</t>
  </si>
  <si>
    <t>904 Moore Dr</t>
  </si>
  <si>
    <t>3205 Skippack Pike</t>
  </si>
  <si>
    <t>2849 Big Rd</t>
  </si>
  <si>
    <t>220 Big Rd</t>
  </si>
  <si>
    <t>256 W Main St</t>
  </si>
  <si>
    <t>306 E Main St</t>
  </si>
  <si>
    <t>23 N 7th St</t>
  </si>
  <si>
    <t>525 N Route 100</t>
  </si>
  <si>
    <t>527 Hoffmansville Rd</t>
  </si>
  <si>
    <t>75 Grange Rd</t>
  </si>
  <si>
    <t>30 Martha Dr</t>
  </si>
  <si>
    <t>200 Chapel Rd</t>
  </si>
  <si>
    <t>926 Philadelphia Ter</t>
  </si>
  <si>
    <t>801 White Bear Rd</t>
  </si>
  <si>
    <t>326 June Ave</t>
  </si>
  <si>
    <t>108 Fleming St</t>
  </si>
  <si>
    <t>1131 Montgomery Ave</t>
  </si>
  <si>
    <t>565 N Route 100</t>
  </si>
  <si>
    <t>120 N Monroe St</t>
  </si>
  <si>
    <t>1001 Montgomery Ave</t>
  </si>
  <si>
    <t>911 Montgomery Ave</t>
  </si>
  <si>
    <t>447 Old Swede Rd</t>
  </si>
  <si>
    <t>55 N Brick Ln</t>
  </si>
  <si>
    <t>4897 N Twin Valley Rd</t>
  </si>
  <si>
    <t>2286 Hopewell Rd</t>
  </si>
  <si>
    <t>770 Clymer Hill Rd</t>
  </si>
  <si>
    <t>50 Mast Dr</t>
  </si>
  <si>
    <t>205 Schweitz Rd</t>
  </si>
  <si>
    <t>73 Lyons Rd</t>
  </si>
  <si>
    <t>2847 Moselem Springs Rd</t>
  </si>
  <si>
    <t>407 North Richmond</t>
  </si>
  <si>
    <t>803 North Richmond St</t>
  </si>
  <si>
    <t>605 Crisscross Rd</t>
  </si>
  <si>
    <t>PO Box 544</t>
  </si>
  <si>
    <t>36 Congo Rd</t>
  </si>
  <si>
    <t>100 GRAND ST</t>
  </si>
  <si>
    <t>600 Valley Rd</t>
  </si>
  <si>
    <t>16614 Pottsville Pike</t>
  </si>
  <si>
    <t>1080 S 4th St</t>
  </si>
  <si>
    <t>701 Windsor St</t>
  </si>
  <si>
    <t>15475 KUTZTOWN RD</t>
  </si>
  <si>
    <t>89 Kohler Rd</t>
  </si>
  <si>
    <t>425 Baldy Rd</t>
  </si>
  <si>
    <t>251 Long Lane Rd</t>
  </si>
  <si>
    <t>40 Normal Ave</t>
  </si>
  <si>
    <t>10 Deisher Ln</t>
  </si>
  <si>
    <t>50 Trexler Ave</t>
  </si>
  <si>
    <t>15 NEW ENTERPRISE DR</t>
  </si>
  <si>
    <t>130 Redners Way</t>
  </si>
  <si>
    <t>1057 County Rd</t>
  </si>
  <si>
    <t>1457 Krumsville Rd</t>
  </si>
  <si>
    <t>102 Deka Rd</t>
  </si>
  <si>
    <t>1332 Alleghenyville Rd</t>
  </si>
  <si>
    <t>1775 Welsh Rd</t>
  </si>
  <si>
    <t>2760 Main St</t>
  </si>
  <si>
    <t>35 Thousand Oaks Blvd</t>
  </si>
  <si>
    <t>150 Moreview Blvd</t>
  </si>
  <si>
    <t>3257 Friedensburg Rd</t>
  </si>
  <si>
    <t>17 Jefferson St</t>
  </si>
  <si>
    <t>3247 Friedensburg Rd</t>
  </si>
  <si>
    <t>380 Old W Penn Ave</t>
  </si>
  <si>
    <t>230 Old West Penn Ave</t>
  </si>
  <si>
    <t>347 E Penn Ave</t>
  </si>
  <si>
    <t>44 Big Spring Rd</t>
  </si>
  <si>
    <t>5370 Allentown Pike</t>
  </si>
  <si>
    <t>300 W High St</t>
  </si>
  <si>
    <t>243 N Galen Hall Rd</t>
  </si>
  <si>
    <t>200 Lincoln Dr</t>
  </si>
  <si>
    <t>6210 W Penn Ave</t>
  </si>
  <si>
    <t>104 Flannery Way South</t>
  </si>
  <si>
    <t>102 S 3rd St</t>
  </si>
  <si>
    <t>236 Charming Forge Rd</t>
  </si>
  <si>
    <t>800 Washington St</t>
  </si>
  <si>
    <t>329 N 5th St</t>
  </si>
  <si>
    <t>701 Penn St</t>
  </si>
  <si>
    <t>301 S 5th St</t>
  </si>
  <si>
    <t>2136 N 13th St</t>
  </si>
  <si>
    <t>1801 N 12TH ST</t>
  </si>
  <si>
    <t>1621 N 13th St</t>
  </si>
  <si>
    <t>1128 Hampden Blvd</t>
  </si>
  <si>
    <t>801 N 13th St</t>
  </si>
  <si>
    <t>1107 ELIZABETH AVE - REAR</t>
  </si>
  <si>
    <t>3721 Pottsville Pike</t>
  </si>
  <si>
    <t>610 Sharp Ave</t>
  </si>
  <si>
    <t>1037F Macarthur Rd</t>
  </si>
  <si>
    <t>2525 N 12th St  # 9-12</t>
  </si>
  <si>
    <t>1111 Commons Blvd</t>
  </si>
  <si>
    <t>400 Sharp Ave</t>
  </si>
  <si>
    <t>755 Hiesters Ln</t>
  </si>
  <si>
    <t>5 Oesterling Dr</t>
  </si>
  <si>
    <t>201 N 25TH ST</t>
  </si>
  <si>
    <t>100 CHURCH RD</t>
  </si>
  <si>
    <t>100 Antietam Rd</t>
  </si>
  <si>
    <t>699 Rittenhouse Dr</t>
  </si>
  <si>
    <t>4170 PERKIOMEN AVE</t>
  </si>
  <si>
    <t>151 East 39th St</t>
  </si>
  <si>
    <t>201 E. 37th St</t>
  </si>
  <si>
    <t>2310 Cumberland Ave</t>
  </si>
  <si>
    <t>5000 Boyertown Pike</t>
  </si>
  <si>
    <t>4355 Dunham Dr</t>
  </si>
  <si>
    <t>10 Vanguard Dr Ste 80</t>
  </si>
  <si>
    <t>815 Lancaster Ave</t>
  </si>
  <si>
    <t>601 Philadelphia Ave</t>
  </si>
  <si>
    <t>1600 Lancaster Ave</t>
  </si>
  <si>
    <t>600 Governor Dr</t>
  </si>
  <si>
    <t>130 E Lancaster Ave</t>
  </si>
  <si>
    <t>101 S Waverly St</t>
  </si>
  <si>
    <t>598 Governor Dr</t>
  </si>
  <si>
    <t>50 S WAVERLY ST</t>
  </si>
  <si>
    <t>10 S Waverly St</t>
  </si>
  <si>
    <t>4 Cloister Ct</t>
  </si>
  <si>
    <t>270 Green Valley Rd</t>
  </si>
  <si>
    <t>450 FAUST ROAD</t>
  </si>
  <si>
    <t>3100 Iroquois Ave</t>
  </si>
  <si>
    <t>2700 Van Reed Rd</t>
  </si>
  <si>
    <t>2601 Grandview Blvd</t>
  </si>
  <si>
    <t>850 N Park Rd</t>
  </si>
  <si>
    <t>3121 State Hill Rd</t>
  </si>
  <si>
    <t>630 Evans Ave</t>
  </si>
  <si>
    <t>18 State Hill Rd</t>
  </si>
  <si>
    <t>1211 Broadcasting Rd</t>
  </si>
  <si>
    <t>807 N Wyomissing Blvd</t>
  </si>
  <si>
    <t>46 Grace St</t>
  </si>
  <si>
    <t>200 Brennan Blvd</t>
  </si>
  <si>
    <t>160 Bear Christiana Rd</t>
  </si>
  <si>
    <t>1 Songsmith Dr</t>
  </si>
  <si>
    <t>301 American Blvd</t>
  </si>
  <si>
    <t>1703 Porter Rd</t>
  </si>
  <si>
    <t>4050 Wrangle Hill Rd</t>
  </si>
  <si>
    <t>620 Churchmans Rd</t>
  </si>
  <si>
    <t>355 Corporate Blvd</t>
  </si>
  <si>
    <t>650 Pencader Dr</t>
  </si>
  <si>
    <t>2480 Glasgow Ave</t>
  </si>
  <si>
    <t>15 Albe Dr</t>
  </si>
  <si>
    <t>113 GLENCOE CT</t>
  </si>
  <si>
    <t>3401 Green St</t>
  </si>
  <si>
    <t>100 Maple Ln</t>
  </si>
  <si>
    <t>1275 Cedar Lane Rd</t>
  </si>
  <si>
    <t>350 Noxontown Rd</t>
  </si>
  <si>
    <t>504 S Broad St</t>
  </si>
  <si>
    <t>1235 Cedar Lane Rd</t>
  </si>
  <si>
    <t>120 Silver Lake Rd</t>
  </si>
  <si>
    <t>201 New St</t>
  </si>
  <si>
    <t>378 Brick Mill Rd</t>
  </si>
  <si>
    <t>1070 Bunker Hill Rd</t>
  </si>
  <si>
    <t>820 Mapleton Ave</t>
  </si>
  <si>
    <t>200 E Cochran St</t>
  </si>
  <si>
    <t>1259 Cedar Lane Rd</t>
  </si>
  <si>
    <t>1080 Bunker Hill Rd</t>
  </si>
  <si>
    <t>211 Silver Lake Rd</t>
  </si>
  <si>
    <t>1156 Levels Rd</t>
  </si>
  <si>
    <t>701 N Broad St</t>
  </si>
  <si>
    <t>360 Brick Mill Rd</t>
  </si>
  <si>
    <t>4200 Summit Bridge Rd</t>
  </si>
  <si>
    <t>2001 Patriot Way</t>
  </si>
  <si>
    <t>200 McIntire Dr</t>
  </si>
  <si>
    <t>1089 Elkton Rd</t>
  </si>
  <si>
    <t>1352 Marrows Rd</t>
  </si>
  <si>
    <t>326 Ruthar Dr</t>
  </si>
  <si>
    <t>514 Interchange Blvd</t>
  </si>
  <si>
    <t>555 Paper Mill Rd</t>
  </si>
  <si>
    <t>153 E Chestnut Hill Rd</t>
  </si>
  <si>
    <t>15 Gender Rd</t>
  </si>
  <si>
    <t>855 Dawson Dr</t>
  </si>
  <si>
    <t>890 Ships Landing Way</t>
  </si>
  <si>
    <t>12 McCullough Drive, Suite 10</t>
  </si>
  <si>
    <t>801 Cox Neck Rd</t>
  </si>
  <si>
    <t>814 W Basin Rd</t>
  </si>
  <si>
    <t>713 E Basin Rd</t>
  </si>
  <si>
    <t>29 E Commons Blvd Ste 3</t>
  </si>
  <si>
    <t>153 S Dupont Hwy</t>
  </si>
  <si>
    <t>16 Pleasant Pl</t>
  </si>
  <si>
    <t>801 N Dupont Hwy</t>
  </si>
  <si>
    <t>795 Cox Neck Rd</t>
  </si>
  <si>
    <t>100 Wilton Blvd</t>
  </si>
  <si>
    <t>20 Chase Ave</t>
  </si>
  <si>
    <t>314 E Basin Rd</t>
  </si>
  <si>
    <t>502 Moores Ln</t>
  </si>
  <si>
    <t>903 Delaware St</t>
  </si>
  <si>
    <t>27 Landers Ln</t>
  </si>
  <si>
    <t>117 Malcolm Forest Rd</t>
  </si>
  <si>
    <t>200 E Roosevelt Ave</t>
  </si>
  <si>
    <t>118 S 6th St</t>
  </si>
  <si>
    <t>580 Tony Marchio Dr</t>
  </si>
  <si>
    <t>126 Main St</t>
  </si>
  <si>
    <t>570 Tony Marchio Dr</t>
  </si>
  <si>
    <t>550 Tony Marchio Dr</t>
  </si>
  <si>
    <t>611 Campus Dr</t>
  </si>
  <si>
    <t>10 Brook Ramble Ln</t>
  </si>
  <si>
    <t>1 River Pl</t>
  </si>
  <si>
    <t>300 Water St</t>
  </si>
  <si>
    <t>405 N King St</t>
  </si>
  <si>
    <t>322 A St</t>
  </si>
  <si>
    <t>144 Bunche Blvd</t>
  </si>
  <si>
    <t>1121 THATCHER ST</t>
  </si>
  <si>
    <t>701 W 34th St</t>
  </si>
  <si>
    <t>3601 N Jefferson St</t>
  </si>
  <si>
    <t>3919 Concord Pike</t>
  </si>
  <si>
    <t>3200 Concord Pike</t>
  </si>
  <si>
    <t>412 Foulk Rd</t>
  </si>
  <si>
    <t>2220 Shipley Rd</t>
  </si>
  <si>
    <t>110 Valley Rd</t>
  </si>
  <si>
    <t>3705 Lancaster Pike</t>
  </si>
  <si>
    <t>1005 N Franklin St</t>
  </si>
  <si>
    <t>5804 Kennett Pike</t>
  </si>
  <si>
    <t>5517 E Timberview Ct</t>
  </si>
  <si>
    <t>1 1st Regiment Rd</t>
  </si>
  <si>
    <t>2501 Ebright Rd</t>
  </si>
  <si>
    <t>1110 Cypress Rd</t>
  </si>
  <si>
    <t>631 S State St</t>
  </si>
  <si>
    <t>21 N State St</t>
  </si>
  <si>
    <t>551 S Dupont Hwy</t>
  </si>
  <si>
    <t>18 Greenhill Ave</t>
  </si>
  <si>
    <t>655 S Bay Rd</t>
  </si>
  <si>
    <t>1141 E Lebanon Rd</t>
  </si>
  <si>
    <t>300 Tuskegee Blvd Apt Ste300</t>
  </si>
  <si>
    <t>104 Saulsbury Rd</t>
  </si>
  <si>
    <t>1 Dover High Dr</t>
  </si>
  <si>
    <t>65 Carver Rd</t>
  </si>
  <si>
    <t>350 Pear St</t>
  </si>
  <si>
    <t>645 W North St</t>
  </si>
  <si>
    <t>100 Campus Dr</t>
  </si>
  <si>
    <t>198 Commerce Way</t>
  </si>
  <si>
    <t>545 S Governors Ave</t>
  </si>
  <si>
    <t>200 N 8th St</t>
  </si>
  <si>
    <t>26900 Lewes Georgetown Hwy</t>
  </si>
  <si>
    <t>815 S Central Ave</t>
  </si>
  <si>
    <t>18383 Hudson Rd</t>
  </si>
  <si>
    <t>616 W Glenwood Ave</t>
  </si>
  <si>
    <t>55 Ransom Ln</t>
  </si>
  <si>
    <t>664 SUNNYSIDE RD</t>
  </si>
  <si>
    <t>823 Walnut Shade Road</t>
  </si>
  <si>
    <t>405 Squankum Yellowbrook Rd Farmingdale, NJ 07727</t>
  </si>
  <si>
    <t>1719 Ginesi Dr Freehold, NJ 07728</t>
  </si>
  <si>
    <t>400 Broadway Freehold, NJ 07728</t>
  </si>
  <si>
    <t>67 Windeler Rd Howell, NJ 07731</t>
  </si>
  <si>
    <t>220 Ramtown Greenville Rd Howell, NJ 07731</t>
  </si>
  <si>
    <t>36 Crawfords Corner Rd Holmdel, NJ 07733</t>
  </si>
  <si>
    <t>24 Crawfords Corner Rd Holmdel, NJ 07733</t>
  </si>
  <si>
    <t>67 McCampbell Rd Holmdel, NJ 07733</t>
  </si>
  <si>
    <t>735 Holmdel Rd Holmdel, NJ 07733</t>
  </si>
  <si>
    <t>65 McCampbell Rd Holmdel, NJ 07733</t>
  </si>
  <si>
    <t>4 Swartzel Dr MIDDLETOWN, NJ 07748</t>
  </si>
  <si>
    <t>63 Tindall Rd MIDDLETOWN, NJ 07748</t>
  </si>
  <si>
    <t>25 St Bernards Rd Gladstone, NJ 07934</t>
  </si>
  <si>
    <t>2151 Route 70 W Cherry Hill, NJ 08002</t>
  </si>
  <si>
    <t>1100 Marlkress Rd Cherry Hill, NJ 08003</t>
  </si>
  <si>
    <t>550 N Main St (@ Bayshore Dr) Barnegat Township, NJ 08005</t>
  </si>
  <si>
    <t>1 School Ln Barrington, NJ 08007</t>
  </si>
  <si>
    <t>50 E Gloucester Pike Barrington, NJ 08007</t>
  </si>
  <si>
    <t>41 Clementon Rd Berlin, NJ 08009</t>
  </si>
  <si>
    <t>450 Erial Rd Blackwood, NJ 08012</t>
  </si>
  <si>
    <t>90 Coles Rd Blackwood, NJ 08012</t>
  </si>
  <si>
    <t>580 Erial Rd Blackwood, NJ 08012</t>
  </si>
  <si>
    <t>500 Erial Rd Blackwood, NJ 08012</t>
  </si>
  <si>
    <t>14 Harmon Dr Blackwood, NJ 08012</t>
  </si>
  <si>
    <t>505 ROUTE 168 TURNERSVILLE, NJ 08012</t>
  </si>
  <si>
    <t>1050 Cedar Ln Burlington, NJ 08016</t>
  </si>
  <si>
    <t>100 Blue Devil Way Burlington, NJ 08016</t>
  </si>
  <si>
    <t>316 Barclay St Burlington City, NJ 08016</t>
  </si>
  <si>
    <t>552 High St Burlington City, NJ 08016</t>
  </si>
  <si>
    <t>4 Audubon Ave Clementon, NJ 08021</t>
  </si>
  <si>
    <t>26 Stone Rd Laurel Springs, NJ 08021</t>
  </si>
  <si>
    <t>160 Mansfield Rd E Columbus, NJ 08022</t>
  </si>
  <si>
    <t>3135 ROUTE 206 Columbus, NJ 08022</t>
  </si>
  <si>
    <t>180 Mansfield Rd E Columbus, NJ 08022</t>
  </si>
  <si>
    <t>37 Kirkwood Rd Gibbsboro, NJ 08026</t>
  </si>
  <si>
    <t>35 Ruth H Mancuso Ln Glassboro, NJ 08028</t>
  </si>
  <si>
    <t>560 Joseph L Bowe Blvd Glassboro, NJ 08028</t>
  </si>
  <si>
    <t>70 Sewell St Glassboro, NJ 08028</t>
  </si>
  <si>
    <t>301 Haakon Rd Brooklawn, NJ 08030</t>
  </si>
  <si>
    <t>704 Garden St Haddon Heights, NJ 08035</t>
  </si>
  <si>
    <t>392 N WHITE HORSE PIKE (NEXT TO) Hammonton, NJ 08037</t>
  </si>
  <si>
    <t>Buttonwood Road Hancocks Bridge, NJ 08038</t>
  </si>
  <si>
    <t>1 Alloway Creek Neck Rd Hancocks Bridge, NJ 08038</t>
  </si>
  <si>
    <t>1 Alloway Creek Neck Rd Hancock's Bridge, NJ 08038</t>
  </si>
  <si>
    <t>2146 Jacksonville Jobstown Rd Jobstown, NJ 08041</t>
  </si>
  <si>
    <t>1401 Laurel Oak Rd Voorhees, NJ 08043</t>
  </si>
  <si>
    <t>1202 Laurel Oak Rd Ste 201 Voorhees, NJ 08043</t>
  </si>
  <si>
    <t>32 Dimsdale Dr Lumberton, NJ 08048</t>
  </si>
  <si>
    <t>33 Municipal Dr Lumberton, NJ 08048</t>
  </si>
  <si>
    <t>30 Dimsdale Dr Lumberton, NJ 08048</t>
  </si>
  <si>
    <t>420 N Warwick Rd Magnolia, NJ 08049</t>
  </si>
  <si>
    <t>190 Cedar Bridge Rd Manahawkin, NJ 08050</t>
  </si>
  <si>
    <t>1000 McKinley Ave Manahawkin, NJ 08050</t>
  </si>
  <si>
    <t>250 N Main St Manahawkin, NJ 08050</t>
  </si>
  <si>
    <t>105 Cedar Bridge Rd Manahawkin, NJ 08050</t>
  </si>
  <si>
    <t>451 Route 73 S Evesham, NJ 08053</t>
  </si>
  <si>
    <t>29 Old Republic Ln Marlton, NJ 08053</t>
  </si>
  <si>
    <t>55 Mill St Medford, NJ 08055</t>
  </si>
  <si>
    <t>32 Evergreen Trl Medford, NJ 08055</t>
  </si>
  <si>
    <t>24 Allen Ave Medford, NJ 08055</t>
  </si>
  <si>
    <t>400 Fairview Rd Medford, NJ 08055</t>
  </si>
  <si>
    <t>162 Stokes Rd Medford, NJ 08055</t>
  </si>
  <si>
    <t>36 Chairville Rd Medford, NJ 08055</t>
  </si>
  <si>
    <t>151 Hartford Rd Medford, NJ 08055</t>
  </si>
  <si>
    <t>28 Branin Rd Medford, NJ 08055</t>
  </si>
  <si>
    <t>137 Hartford Rd Medford, NJ 08055</t>
  </si>
  <si>
    <t>370 Stokes Rd Medford, NJ 08055</t>
  </si>
  <si>
    <t>111 W 2nd St Moorestown, NJ 08057</t>
  </si>
  <si>
    <t>110 E Main St Moorestown, NJ 08057</t>
  </si>
  <si>
    <t>350 Bridgeboro Rd Moorestown, NJ 08057</t>
  </si>
  <si>
    <t>1 Student Drive Eastampton, NJ 08060</t>
  </si>
  <si>
    <t>520 Jacksonville Rd Mount Holly, NJ 08060</t>
  </si>
  <si>
    <t>120 N MAIN ST Mullica Hill, NJ 08062</t>
  </si>
  <si>
    <t>625 Breakneck Rd Mullica Hill, NJ 08062</t>
  </si>
  <si>
    <t>595 Jefferson Rd Mullica Hill, NJ 08062</t>
  </si>
  <si>
    <t>420 Cedar Rd Mullica Hill, NJ 08062</t>
  </si>
  <si>
    <t>401 Cedar Rd Mullica Hill, NJ 08062</t>
  </si>
  <si>
    <t>742 Courses Landing Rd Carneys Point, NJ 08069</t>
  </si>
  <si>
    <t>96 Kansas Rd Pennsville, NJ 08070</t>
  </si>
  <si>
    <t>225 Linden Ave Pitman, NJ 08071</t>
  </si>
  <si>
    <t>535 N Oak Ave Pitman, NJ 08071</t>
  </si>
  <si>
    <t>420 Hudson Ave Pitman, NJ 08071</t>
  </si>
  <si>
    <t>138 E Holly Ave Pitman, NJ 08071</t>
  </si>
  <si>
    <t>1301 Burlington Ave Delanco, NJ 08075</t>
  </si>
  <si>
    <t>112 E Washington St Riverside, NJ 08075</t>
  </si>
  <si>
    <t>600 5th Street Riverton, NJ 08077</t>
  </si>
  <si>
    <t>1703 Highland Ave Cinnaminson, NJ 08077</t>
  </si>
  <si>
    <t>250 Schubert Ave Runnemede, NJ 08078</t>
  </si>
  <si>
    <t>103 Tilbury Rd Salem, NJ 08079</t>
  </si>
  <si>
    <t>501 Jarvis Rd Erial, NJ 08081</t>
  </si>
  <si>
    <t>1781 Sicklerville Rd Sicklerville, NJ 08081</t>
  </si>
  <si>
    <t>501 S Warwick Rd Somerdale, NJ 08083</t>
  </si>
  <si>
    <t>301 Grace St Somerdale, NJ 08083</t>
  </si>
  <si>
    <t>213 Kings Hwy Woolwich Township, NJ 08085</t>
  </si>
  <si>
    <t>295 Indian Mills Rd Shamong, NJ 08088</t>
  </si>
  <si>
    <t>112 Indian Mills Rd Shamong, NJ 08088</t>
  </si>
  <si>
    <t>447 Commerce Ln Ste A West Berlin, NJ 08091</t>
  </si>
  <si>
    <t>620 Cains Mill Rd Williamstown, NJ 08094</t>
  </si>
  <si>
    <t>780 Route 40 Pilesgrove, NJ 08098</t>
  </si>
  <si>
    <t>215 N 3rd St Camden, NJ 08102</t>
  </si>
  <si>
    <t>201 N Front St Camden, NJ 08102</t>
  </si>
  <si>
    <t>1725 Park Blvd Camden, NJ 08103</t>
  </si>
  <si>
    <t>1715 Mount Ephraim Ave Camden, NJ 08104</t>
  </si>
  <si>
    <t>879 Beideman Ave Camden, NJ 08105</t>
  </si>
  <si>
    <t>350 Edgewood Ave Audubon, NJ 08106</t>
  </si>
  <si>
    <t>131 Elm Ave Woodlynne, NJ 08107</t>
  </si>
  <si>
    <t>460 Haddon Ave Collingswood, NJ 08108</t>
  </si>
  <si>
    <t>1695 Hylton Rd Pennsauken, NJ 08110</t>
  </si>
  <si>
    <t>500 S New Rd Absecon, NJ 08201</t>
  </si>
  <si>
    <t>27 Cortez Ave Absecon, NJ 08201</t>
  </si>
  <si>
    <t>800 Ireland Ave Absecon, NJ 08201</t>
  </si>
  <si>
    <t>320 Spruce St Absecon, NJ 08201</t>
  </si>
  <si>
    <t>235 32nd St Avalon, NJ 08202</t>
  </si>
  <si>
    <t>301 E Evans Blvd Brigantine, NJ 08203</t>
  </si>
  <si>
    <t>265 42nd St S Brigantine, NJ 08203</t>
  </si>
  <si>
    <t>905 Seashore Rd Cape May, NJ 08204</t>
  </si>
  <si>
    <t>921 Lafayette St Cape May, NJ 08204</t>
  </si>
  <si>
    <t>918 Route 109 Cape May, NJ 08204</t>
  </si>
  <si>
    <t>251 Beach Ave Cape May, NJ 08204</t>
  </si>
  <si>
    <t>301 Moore St West Cape May, NJ 08204</t>
  </si>
  <si>
    <t>732 Broadway West Cape May, NJ 08204</t>
  </si>
  <si>
    <t>99 S. Reed Rd Absecon, NJ 08205</t>
  </si>
  <si>
    <t>323 S Pitney Rd Galloway, NJ 08205</t>
  </si>
  <si>
    <t>300 E Jimmie Leeds Rd Galloway, NJ 08205</t>
  </si>
  <si>
    <t>201 S Wrangleboro Rd Galloway, NJ 08205</t>
  </si>
  <si>
    <t>42 W Jimmie Leeds Rd Galloway, NJ 08205</t>
  </si>
  <si>
    <t>101 S Reeds Rd Galloway, NJ 08205</t>
  </si>
  <si>
    <t>515 8th Ave Galloway, NJ 08205</t>
  </si>
  <si>
    <t>37 Old Port Republic Rd Galloway, NJ 08205</t>
  </si>
  <si>
    <t>100 S Reeds Rd Galloway, NJ 08205</t>
  </si>
  <si>
    <t>103 S Reeds Rd Galloway, NJ 08205</t>
  </si>
  <si>
    <t>2221 Route 9 N Cape May Court House, NJ 08210</t>
  </si>
  <si>
    <t>216 S MAIN ST Cape May Court House, NJ 08210</t>
  </si>
  <si>
    <t>601 Hagen Rd Cape May Court House, NJ 08210</t>
  </si>
  <si>
    <t>300 E Atlantic Ave Cape May Court House, NJ 08210</t>
  </si>
  <si>
    <t>148 Crest Haven Rd Cape May Court House, NJ 08210</t>
  </si>
  <si>
    <t>188 Crest Haven Rd Cape May Court House, NJ 08210</t>
  </si>
  <si>
    <t>626 Goshen Rd Cape May Court House, NJ 08210</t>
  </si>
  <si>
    <t>300 E Pacific Ave Cape May Court House, NJ 08210</t>
  </si>
  <si>
    <t>215 Eldredge Rd Cape May Court House, NJ 08210</t>
  </si>
  <si>
    <t>227 Bayberry Dr Cape May Court House, NJ 08210</t>
  </si>
  <si>
    <t>101 W Pacific Ave Cape May Court House, NJ 08210</t>
  </si>
  <si>
    <t>1248 Route 9 S Cape May Court House, NJ 08210</t>
  </si>
  <si>
    <t>101 W Pacific Ave Bldg Cape May Court House, NJ 08210</t>
  </si>
  <si>
    <t>202 S Main St Cape May Court House, NJ 08210</t>
  </si>
  <si>
    <t>331 Route 47 N Cape May Court House, NJ 08210</t>
  </si>
  <si>
    <t>4 Moore Rd Cape May Court House, NJ 08210</t>
  </si>
  <si>
    <t>165 Academy Road Dennisville, NJ 08214</t>
  </si>
  <si>
    <t>1701 New York Ave Egg Harbor City, NJ 08215</t>
  </si>
  <si>
    <t>206 N Mannheim Ave Egg Harbor City, NJ 08215</t>
  </si>
  <si>
    <t>50 N Old Tuckahoe Rd Marmora, NJ 08223</t>
  </si>
  <si>
    <t>130 N Old Tuckahoe Rd Marmora, NJ 08223</t>
  </si>
  <si>
    <t>201 Shore Rd Northfield, NJ 08225</t>
  </si>
  <si>
    <t>235 Dolphin Ave Northfield, NJ 08225</t>
  </si>
  <si>
    <t>2000 New Rd Northfield, NJ 08225</t>
  </si>
  <si>
    <t>2201 Bay Ave Ocean City, NJ 08226</t>
  </si>
  <si>
    <t>501 Atlantic Ave Ocean City, NJ 08226</t>
  </si>
  <si>
    <t>701 Mill Rd Pleasantville, NJ 08232</t>
  </si>
  <si>
    <t>801 Mill Rd Pleasantville, NJ 08232</t>
  </si>
  <si>
    <t>137 Pomona Ave Port Republic, NJ 08241</t>
  </si>
  <si>
    <t>1613 Route 47 Rio Grande, NJ 08242</t>
  </si>
  <si>
    <t>2600 Bayshore Rd Villas, NJ 08251</t>
  </si>
  <si>
    <t>2410 Bayshore Rd Villas, NJ 08251</t>
  </si>
  <si>
    <t>1201 Atlantic Ave North Wildwood, NJ 08260</t>
  </si>
  <si>
    <t>4501 Boardwalk Wildwood, NJ 08260</t>
  </si>
  <si>
    <t>525 Perry Rd Woodbine, NJ 08270</t>
  </si>
  <si>
    <t>801 Webster St Woodbine, NJ 08270</t>
  </si>
  <si>
    <t>2100 Route 631 Woodbine, NJ 08270</t>
  </si>
  <si>
    <t>90 Silver Lake Rd Bridgeton, NJ 08302</t>
  </si>
  <si>
    <t>27 Central Ave Bridgeton, NJ 08302</t>
  </si>
  <si>
    <t>133 Polk Ln Bridgeton, NJ 08302</t>
  </si>
  <si>
    <t>375 Gouldtown Woodruff Rd Bridgeton, NJ 08302</t>
  </si>
  <si>
    <t>54 W Broad St Bridgeton, NJ 08302</t>
  </si>
  <si>
    <t>125 Weymouth Rd Buena, NJ 08310</t>
  </si>
  <si>
    <t>175 Weymouth Rd Buena, NJ 08310</t>
  </si>
  <si>
    <t>880 Harding Hwy Buena, NJ 08310</t>
  </si>
  <si>
    <t>849 Big Oak Rd Pittsgrove, NJ 08318</t>
  </si>
  <si>
    <t>1022 Almond Rd Pittsgrove, NJ 08318</t>
  </si>
  <si>
    <t>128 Cape May Ave Estell Manor, NJ 08319</t>
  </si>
  <si>
    <t>242 Fries Mill Rd Franklinville, NJ 08322</t>
  </si>
  <si>
    <t>1876 Dr Dennis Foreman Dr Mays Landing, NJ 08330</t>
  </si>
  <si>
    <t>1824 Dr Dennis Foreman Dr Mays Landing, NJ 08330</t>
  </si>
  <si>
    <t>700 Babcock Rd Mays Landing, NJ 08330</t>
  </si>
  <si>
    <t>5801 3rd St Mays Landing, NJ 08330</t>
  </si>
  <si>
    <t>5100 Black Horse Pike Mays Landing, NJ 08330</t>
  </si>
  <si>
    <t>701 Orange St Millville, NJ 08332</t>
  </si>
  <si>
    <t>1501 Central Ave Minotola, NJ 08341</t>
  </si>
  <si>
    <t>3593 Route 47 Port Elizabeth, NJ 08348</t>
  </si>
  <si>
    <t>1308 North Ave Port Norris, NJ 08349</t>
  </si>
  <si>
    <t>524 N West Blvd Vineland, NJ 08360</t>
  </si>
  <si>
    <t>700 N Delsea Dr Vineland, NJ 08360</t>
  </si>
  <si>
    <t>922 E Landis Ave Vineland, NJ 08360</t>
  </si>
  <si>
    <t>502 N Delsea Dr Vineland, NJ 08360</t>
  </si>
  <si>
    <t>612 N Delsea Dr Vineland, NJ 08360</t>
  </si>
  <si>
    <t>1400 N Albany Ave Atlantic City, NJ 08401</t>
  </si>
  <si>
    <t>1507 Boardwalk Atlantic City, NJ 08401</t>
  </si>
  <si>
    <t>Morris Ave &amp; The Boardwalk Atlantic City, NJ 08401</t>
  </si>
  <si>
    <t>2100 Pacific Ave Atlantic City, NJ 08401</t>
  </si>
  <si>
    <t>1700 Marmora Ave Atlantic City, NJ 08401</t>
  </si>
  <si>
    <t>600 Huron Ave Atlantic City, NJ 08401</t>
  </si>
  <si>
    <t>201 N Pennsylvania Ave Atlantic City, NJ 08401</t>
  </si>
  <si>
    <t>29 N Vermont Ave Atlantic City, NJ 08401</t>
  </si>
  <si>
    <t>Arkansas &amp; Boardwalk Ave Atlantic City, NJ 08401</t>
  </si>
  <si>
    <t>777 Harrahs Blvd Atlantic City, NJ 08401</t>
  </si>
  <si>
    <t>4101 Filbert Ave Atlantic City, NJ 08401</t>
  </si>
  <si>
    <t>2523 Arctic Ave Atlantic City, NJ 08401</t>
  </si>
  <si>
    <t>111 N Sovereign Ave Atlantic City, NJ 08401</t>
  </si>
  <si>
    <t>411 N New York Ave Atlantic City, NJ 08401</t>
  </si>
  <si>
    <t>323 Madison Ave Atlantic City, NJ 08401</t>
  </si>
  <si>
    <t>218 N Colgate Ave Longport, NJ 08403</t>
  </si>
  <si>
    <t>318 Ward Ave Bordentown, NJ 08505</t>
  </si>
  <si>
    <t>1301 Jacksonville Smithville Rd Bordentown, NJ 08505</t>
  </si>
  <si>
    <t>23 N Main St Cranbury, NJ 08512</t>
  </si>
  <si>
    <t>500 E Front St Florence, NJ 08518</t>
  </si>
  <si>
    <t>1 Six Flags Blvd Jackson, NJ 08527</t>
  </si>
  <si>
    <t>3 Bridge St Lambertville, NJ 08530</t>
  </si>
  <si>
    <t>1484 Route 179 Lambertville, NJ 08530</t>
  </si>
  <si>
    <t>425 S Main St Pennington, NJ 08534</t>
  </si>
  <si>
    <t>112 W Delaware Ave Pennington, NJ 08534</t>
  </si>
  <si>
    <t>1025 Bunn Dr Princeton, NJ 08540</t>
  </si>
  <si>
    <t>600 Great Rd Princeton, NJ 08540</t>
  </si>
  <si>
    <t>1200 Stuart Rd Princeton, NJ 08540</t>
  </si>
  <si>
    <t>176 Edgerstoune Rd Princeton, NJ 08540</t>
  </si>
  <si>
    <t>100 Everitts Rd Ringoes, NJ 08551</t>
  </si>
  <si>
    <t>1330 Hornberger Ave Roebling, NJ 08554</t>
  </si>
  <si>
    <t>122 Fort Dix St Wrightstown, NJ 08562</t>
  </si>
  <si>
    <t>46 Schoolhouse Rd Wrightstown, NJ 08562</t>
  </si>
  <si>
    <t>319 E State St Trenton, NJ 08608</t>
  </si>
  <si>
    <t>1501 Greenwood Ave Hamilton, NJ 08609</t>
  </si>
  <si>
    <t>446 Parkway Ave Ewing, NJ 08618</t>
  </si>
  <si>
    <t>400 Pennington Ave Trenton, NJ 08618</t>
  </si>
  <si>
    <t>1325 Lower Ferry Rd Trenton, NJ 08618</t>
  </si>
  <si>
    <t>1700 Bell Ave Hamilton, NJ 08619</t>
  </si>
  <si>
    <t>550 W INGHAM AVE Ewing, NJ 08638</t>
  </si>
  <si>
    <t>220 Ewingville Rd Trenton, NJ 08638</t>
  </si>
  <si>
    <t>7 Chelten Way Trenton, NJ 08638</t>
  </si>
  <si>
    <t>161 Millerick Ave Lawrenceville, NJ 08648</t>
  </si>
  <si>
    <t>3001 US Highway 1 Lawrenceville, NJ 08648</t>
  </si>
  <si>
    <t>90 Fackler Rd Lawrenceville, NJ 08648</t>
  </si>
  <si>
    <t>90 Park Ave Hamilton, NJ 08690</t>
  </si>
  <si>
    <t>1100 US Highway 130 Robbinsville, NJ 08691</t>
  </si>
  <si>
    <t>8 Sharon Rd Robbinsville, NJ 08691</t>
  </si>
  <si>
    <t>155 Robbinsville Edinburg Rd Robbinsville, NJ 08691</t>
  </si>
  <si>
    <t>234 Sharon Rd Robbinsville, NJ 08691</t>
  </si>
  <si>
    <t>2 KENT RD Lakewood, NJ 08701</t>
  </si>
  <si>
    <t>1940 Rutgers Blvd Lakewood, NJ 08701</t>
  </si>
  <si>
    <t>509 Forest Hills Pkwy Bayville, NJ 08721</t>
  </si>
  <si>
    <t>10 Emory Ave Bayville, NJ 08721</t>
  </si>
  <si>
    <t>53 Central Pkwy Bayville, NJ 08721</t>
  </si>
  <si>
    <t>57 Central Pkwy Bayville, NJ 08721</t>
  </si>
  <si>
    <t>60 Veeder Ln Bayville, NJ 08721</t>
  </si>
  <si>
    <t>356 Atlantic City Blvd Bayville, NJ 08721</t>
  </si>
  <si>
    <t>301 Union Ave Lakehurst, NJ 08733</t>
  </si>
  <si>
    <t>398 Route 37 E Toms River, NJ 08753</t>
  </si>
  <si>
    <t>314 OLD ALLERTON RD ANNANDALE, NJ 08801</t>
  </si>
  <si>
    <t>105 Commons Way Bridgewater, NJ 08807</t>
  </si>
  <si>
    <t>836 Newmans Ln Bridgewater, NJ 08807</t>
  </si>
  <si>
    <t>50 Court St Flemington, NJ 08822</t>
  </si>
  <si>
    <t>144 W Woodschurch Rd Flemington, NJ 08822</t>
  </si>
  <si>
    <t>174 US Highway 202/31 N Flemington, NJ 08822</t>
  </si>
  <si>
    <t>683 State Route 12 Flemington, NJ 08822</t>
  </si>
  <si>
    <t>80 Barley Sheaf Rd Flemington, NJ 08822</t>
  </si>
  <si>
    <t>301 Case Blvd Flemington, NJ 08822</t>
  </si>
  <si>
    <t>8 Dayton Rd Flemington, NJ 08822</t>
  </si>
  <si>
    <t>16 Old Clinton Rd Flemington, NJ 08822</t>
  </si>
  <si>
    <t>23 Roberts St Kendall Park, NJ 08824</t>
  </si>
  <si>
    <t>29 Constable Rd Kendall Park, NJ 08824</t>
  </si>
  <si>
    <t>1100 Brooks Blvd Manville, NJ 08835</t>
  </si>
  <si>
    <t>4 Executive Dr Monmouth Junction, NJ 08852</t>
  </si>
  <si>
    <t>750 Ridge Rd Monmouth Junction, NJ 08852</t>
  </si>
  <si>
    <t>21 Suttons Ln Piscataway, NJ 08854</t>
  </si>
  <si>
    <t>28 Throckmorton Ln Old Bridge, NJ 08857</t>
  </si>
  <si>
    <t>591 Weston Canal Rd Somerset, NJ 08873</t>
  </si>
  <si>
    <t>2 Ministry Center Dr Zarephath, NJ 08890</t>
  </si>
  <si>
    <t>720 Carolier Ln North Brunswick, NJ 08902</t>
  </si>
  <si>
    <t>263 Red Bird Dr Waterfall, PA 16689</t>
  </si>
  <si>
    <t>159 Red Bird Dr Waterfall, PA 16689</t>
  </si>
  <si>
    <t>110 Landings Dr Annville, PA 17003</t>
  </si>
  <si>
    <t>550 E Main St Annville, PA 17003</t>
  </si>
  <si>
    <t>110 Landing Dr Annville, PA 17003</t>
  </si>
  <si>
    <t>11 Landings Dr Annville, PA 17003</t>
  </si>
  <si>
    <t>101 Landings Dr Annville, PA 17003</t>
  </si>
  <si>
    <t>20 Landings Dr Annville, PA 17003</t>
  </si>
  <si>
    <t>50 Landings Dr Ste A Annville, PA 17003</t>
  </si>
  <si>
    <t>798 W MAIN ST Annville, PA 17003</t>
  </si>
  <si>
    <t>1301 Carlisle Rd CAMP HILL, PA 17011</t>
  </si>
  <si>
    <t>210 GRANDVIEW AVE CAMP HILL, PA 17011</t>
  </si>
  <si>
    <t>2233 Gettysburg Rd CAMP HILL, PA 17011</t>
  </si>
  <si>
    <t>1400 Saint Johns Rd CAMP HILL, PA 17011</t>
  </si>
  <si>
    <t>415 Franklin St Carlisle, PA 17013</t>
  </si>
  <si>
    <t>1150 HARRISBURG PIKE Carlisle, PA 17013</t>
  </si>
  <si>
    <t>460 Barnstable Rd Carlisle, PA 17015</t>
  </si>
  <si>
    <t>1455 YORK RD Carlisle, PA 17015</t>
  </si>
  <si>
    <t>931 Peters Mountain Rd Dauphin, PA 17018</t>
  </si>
  <si>
    <t>650 S Baltimore St Dillsburg, PA 17019</t>
  </si>
  <si>
    <t>653 S Baltimore St Dillsburg, PA 17019</t>
  </si>
  <si>
    <t>657 S Baltimore St Dillsburg, PA 17019</t>
  </si>
  <si>
    <t>655 S Baltimore St Dillsburg, PA 17019</t>
  </si>
  <si>
    <t>899 N US Route 15 Dillsburg, PA 17019</t>
  </si>
  <si>
    <t>77 BENVENUE RD Duncannon, PA 17020</t>
  </si>
  <si>
    <t>10 Duncannon Drive Duncannon, PA 17020</t>
  </si>
  <si>
    <t>75 Village Green Dr ELIZABETHTOWN, PA 17022</t>
  </si>
  <si>
    <t>1 Alpha Dr ELIZABETHTOWN, PA 17022</t>
  </si>
  <si>
    <t>581 Freemason Dr ELIZABETHTOWN, PA 17022</t>
  </si>
  <si>
    <t>600 E High St ELIZABETHTOWN, PA 17022</t>
  </si>
  <si>
    <t>1110 S Market St ELIZABETHTOWN, PA 17022</t>
  </si>
  <si>
    <t>137 Pump House Ln ELIZABETHTOWN, PA 17022</t>
  </si>
  <si>
    <t>996 E High St ELIZABETHTOWN, PA 17022</t>
  </si>
  <si>
    <t>79 Industrial Rd ELIZABETHTOWN, PA 17022</t>
  </si>
  <si>
    <t>2135 Ashwood Ln ELIZABETHTOWN, PA 17022</t>
  </si>
  <si>
    <t>419 W High St ELIZABETHTOWN, PA 17022</t>
  </si>
  <si>
    <t>380 W BAINBRIDGE ST ELIZABETHTOWN, PA 17022</t>
  </si>
  <si>
    <t>200 S Chestnut St ELIZABETHTOWN, PA 17022</t>
  </si>
  <si>
    <t>33 Industrial Road ELIZABETHTOWN, PA 17022</t>
  </si>
  <si>
    <t>1459 Sheaffer Rd ELIZABETHTOWN, PA 17022</t>
  </si>
  <si>
    <t>144 S Market St ELIZABETHTOWN, PA 17022</t>
  </si>
  <si>
    <t>229 Plum St ELIZABETHTOWN, PA 17022</t>
  </si>
  <si>
    <t>1 Shrine Rd ELIZABETHTOWN, PA 17022</t>
  </si>
  <si>
    <t>325 N POPLAR ST ELIZABETHTOWN, PA 17022</t>
  </si>
  <si>
    <t>68 Industrial Rd ELIZABETHTOWN, PA 17022</t>
  </si>
  <si>
    <t>300 S Spruce St ELIZABETHTOWN, PA 17022</t>
  </si>
  <si>
    <t>1595 S Mount Joy St ELIZABETHTOWN, PA 17022</t>
  </si>
  <si>
    <t>800 E High St ELIZABETHTOWN, PA 17022</t>
  </si>
  <si>
    <t>75 Village Green Dr - Dock #1 ELIZABETHTOWN, PA 17022</t>
  </si>
  <si>
    <t>2147 S Market St ELIZABETHTOWN, PA 17022</t>
  </si>
  <si>
    <t>171 N Mount Joy St ELIZABETHTOWN, PA 17022</t>
  </si>
  <si>
    <t>900 E High St ELIZABETHTOWN, PA 17022</t>
  </si>
  <si>
    <t>2809 Hershey Rd ELIZABETHTOWN, PA 17022</t>
  </si>
  <si>
    <t>515 James Buchanan Dr ELIZABETHTOWN, PA 17022</t>
  </si>
  <si>
    <t>777 S Mount Joy St ELIZABETHTOWN, PA 17022</t>
  </si>
  <si>
    <t>2633 Mill Rd ELIZABETHTOWN, PA 17022</t>
  </si>
  <si>
    <t>179 Eden View Rd ELIZABETHTOWN, PA 17022</t>
  </si>
  <si>
    <t>10 Cowbarn Ln ELIZABETHTOWN, PA 17022</t>
  </si>
  <si>
    <t>1 Kiwanis Blvd ELIZABETHTOWN, PA 17022</t>
  </si>
  <si>
    <t>2005 S Market St ELIZABETHTOWN, PA 17022</t>
  </si>
  <si>
    <t>398 N Locust St ELIZABETHTOWN, PA 17022</t>
  </si>
  <si>
    <t>50 N Spruce St ELIZABETHTOWN, PA 17022</t>
  </si>
  <si>
    <t>1980 Turnpike Rd ELIZABETHTOWN, PA 17022</t>
  </si>
  <si>
    <t>137 PUMP HOUSE LANE ELIZABETHTOWN, PA 17022</t>
  </si>
  <si>
    <t>5000 Marketplace Way Enola, PA 17025</t>
  </si>
  <si>
    <t>345 SCHOOL DR Fredericksburg, PA 17026</t>
  </si>
  <si>
    <t>119 E Walnut St Fredericksburg, PA 17026</t>
  </si>
  <si>
    <t>346 School Drive Fredericksburg, PA 17026</t>
  </si>
  <si>
    <t>74 Harrison School Rd Grantville, PA 17028</t>
  </si>
  <si>
    <t>2673 Sand Beach Rd Grantville, PA 17028</t>
  </si>
  <si>
    <t>500 University Dr Hershey, PA 17033</t>
  </si>
  <si>
    <t>1201 Homestead Ln Hershey, PA 17033</t>
  </si>
  <si>
    <t>142 Mine Rd Hershey, PA 17033</t>
  </si>
  <si>
    <t>2000 Bachmanville Rd Hershey, PA 17033</t>
  </si>
  <si>
    <t>1075 Middletown Rd Hummelstown, PA 17036</t>
  </si>
  <si>
    <t>1223 Research Blvd Hummelstown, PA 17036</t>
  </si>
  <si>
    <t>201 S Hanover St Hummelstown, PA 17036</t>
  </si>
  <si>
    <t>8210 DERRY ST Hummelstown, PA 17036</t>
  </si>
  <si>
    <t>100 MSC Drive Jonestown, PA 17038</t>
  </si>
  <si>
    <t>135 S King St Jonestown, PA 17038</t>
  </si>
  <si>
    <t>107 S King St Jonestown, PA 17038</t>
  </si>
  <si>
    <t>415 Cleona Blvd Cleona, PA 17042</t>
  </si>
  <si>
    <t>2021 State Dr Lebanon, PA 17042</t>
  </si>
  <si>
    <t>1000 S 8th St Lebanon, PA 17042</t>
  </si>
  <si>
    <t>80 Rocherty Rd Lebanon, PA 17042</t>
  </si>
  <si>
    <t>220 S 22nd St Lebanon, PA 17042</t>
  </si>
  <si>
    <t>1490 S White Oak St Lebanon, PA 17042</t>
  </si>
  <si>
    <t>2380 Colebrook Rd Lebanon, PA 17042</t>
  </si>
  <si>
    <t>1700 S Lincoln Ave Lebanon, PA 17042</t>
  </si>
  <si>
    <t>1500 Quentin Rd Lebanon, PA 17042</t>
  </si>
  <si>
    <t>24 Rocherty Rd Lebanon, PA 17042</t>
  </si>
  <si>
    <t>1800 S 5th Ave Lebanon, PA 17042</t>
  </si>
  <si>
    <t>825 Helen Dr Lebanon, PA 17042</t>
  </si>
  <si>
    <t>124 S 10th St Lebanon, PA 17042</t>
  </si>
  <si>
    <t>21 Lebanon Valley Pkwy Lebanon, PA 17042</t>
  </si>
  <si>
    <t>1503 Quentin Rd ECH Suite Lebanon, PA 17042</t>
  </si>
  <si>
    <t>17 Lebanon Valley Pkwy Lebanon, PA 17042</t>
  </si>
  <si>
    <t>1125 Birch Rd Lebanon, PA 17042</t>
  </si>
  <si>
    <t>2640 Cumberland St Lebanon, PA 17042</t>
  </si>
  <si>
    <t>833 Metro Dr Lebanon, PA 17042</t>
  </si>
  <si>
    <t>1500 Woodland St Lebanon, PA 17042</t>
  </si>
  <si>
    <t>451 State Route 117 Lebanon, PA 17042</t>
  </si>
  <si>
    <t>701 E Cumberland St Lebanon, PA 17042</t>
  </si>
  <si>
    <t>1621 W CUMBERLAND ST Lebanon, PA 17042</t>
  </si>
  <si>
    <t>103 Green Ave Lewistown, PA 17044</t>
  </si>
  <si>
    <t>1 Manor Dr Lewistown, PA 17044</t>
  </si>
  <si>
    <t>212 Green Ave Lewistown, PA 17044</t>
  </si>
  <si>
    <t>2316 Back Maitland Rd Lewistown, PA 17044</t>
  </si>
  <si>
    <t>700 Cedar St Lewistown, PA 17044</t>
  </si>
  <si>
    <t>2 Manor Dr Lewistown, PA 17044</t>
  </si>
  <si>
    <t>501 6th St Lewistown, PA 17044</t>
  </si>
  <si>
    <t>201 8th St Lewistown, PA 17044</t>
  </si>
  <si>
    <t>700 Pitt St Lewistown, PA 17044</t>
  </si>
  <si>
    <t>1315 Old Forge Rd Lebanon, PA 17046</t>
  </si>
  <si>
    <t>452 Ebenezer Rd Lebanon, PA 17046</t>
  </si>
  <si>
    <t>400 Narrows Dr Lebanon, PA 17046</t>
  </si>
  <si>
    <t>200 WILLOW ST Lebanon, PA 17046</t>
  </si>
  <si>
    <t>1900 Jay St Lebanon, PA 17046</t>
  </si>
  <si>
    <t>350 N 8th Street Lebanon, PA 17046</t>
  </si>
  <si>
    <t>32944 Route 35 N McAlisterville, PA 17049</t>
  </si>
  <si>
    <t>4833 Carlisle Pike Mechanicsburg, PA 17050</t>
  </si>
  <si>
    <t>200 Lambs Gap Rd Mechanicsburg, PA 17050</t>
  </si>
  <si>
    <t>10 Skyport Rd Mechanicsburg, PA 17050</t>
  </si>
  <si>
    <t>110 Old Willow Mill Rd Mechanicsburg, PA 17050</t>
  </si>
  <si>
    <t>185 Chestnut Ridge Rd McVeytown, PA 17051</t>
  </si>
  <si>
    <t>205 Chestnut Ridge Rd McVeytown, PA 17051</t>
  </si>
  <si>
    <t>1345 Williams Grove Rd Mechanicsburg, PA 17055</t>
  </si>
  <si>
    <t>321 Gettysburg Pike Mechanicsburg, PA 17055</t>
  </si>
  <si>
    <t>51 Gettysburg Pike Mechanicsburg, PA 17055</t>
  </si>
  <si>
    <t>1225 Rossmoyne Rd Mechanicsburg, PA 17055</t>
  </si>
  <si>
    <t>100 Mount Allen Dr Mechanicsburg, PA 17055</t>
  </si>
  <si>
    <t>600 S Norway St Fl 2 Mechanicsburg, PA 17055</t>
  </si>
  <si>
    <t>1220 Boiling Springs Rd Mechanicsburg, PA 17055</t>
  </si>
  <si>
    <t>1298 S Market St Mechanicsburg, PA 17055</t>
  </si>
  <si>
    <t>714 W MAIN ST Mechanicsburg, PA 17055</t>
  </si>
  <si>
    <t>60 W Emaus St MIDDLETOWN, PA 17057</t>
  </si>
  <si>
    <t>999 W Harrisburg Pike MIDDLETOWN, PA 17057</t>
  </si>
  <si>
    <t>121 N Spring St MIDDLETOWN, PA 17057</t>
  </si>
  <si>
    <t>453 S Lawrence St MIDDLETOWN, PA 17057</t>
  </si>
  <si>
    <t>6 Berkley Dr MIDDLETOWN, PA 17057</t>
  </si>
  <si>
    <t>2800 VINE ST MIDDLETOWN, PA 17057</t>
  </si>
  <si>
    <t>27335 Route 75 N Mifflintown, PA 17059</t>
  </si>
  <si>
    <t>75 S 7th St Mifflintown, PA 17059</t>
  </si>
  <si>
    <t>3873 William Penn Hwy Mifflintown, PA 17059</t>
  </si>
  <si>
    <t>3931 William Penn Hwy Mifflintown, PA 17059</t>
  </si>
  <si>
    <t>146 Weatherby Way Mifflintown, PA 17059</t>
  </si>
  <si>
    <t>101 Teardrop Rd MILLERSBURG, PA 17061</t>
  </si>
  <si>
    <t>405 E Sunbury St Millerstown, PA 17062</t>
  </si>
  <si>
    <t>889 Knisely Hill Rd Millerstown, PA 17062</t>
  </si>
  <si>
    <t>372 Royers Rd Myerstown, PA 17067</t>
  </si>
  <si>
    <t>649 E Lincoln Ave Myerstown, PA 17067</t>
  </si>
  <si>
    <t>5 E Muth Ave Myerstown, PA 17067</t>
  </si>
  <si>
    <t>180 Elco Dr Myerstown, PA 17067</t>
  </si>
  <si>
    <t>7615 Lancaster Ave Myerstown, PA 17067</t>
  </si>
  <si>
    <t>524 S CHERRY ST Myerstown, PA 17067</t>
  </si>
  <si>
    <t>1200 Bridge St New Cumberland, PA 17070</t>
  </si>
  <si>
    <t>507 Fishing Creek Rd New Cumberland, PA 17070</t>
  </si>
  <si>
    <t>368 LEWISBERRY RD New Cumberland, PA 17070</t>
  </si>
  <si>
    <t>559 N 5th St Newport, PA 17074</t>
  </si>
  <si>
    <t>500 Caroline St Newport, PA 17074</t>
  </si>
  <si>
    <t>1125 Park Dr Palmyra, PA 17078</t>
  </si>
  <si>
    <t>1849 S Forge Rd Palmyra, PA 17078</t>
  </si>
  <si>
    <t>103 N Larkspur Dr Palmyra, PA 17078</t>
  </si>
  <si>
    <t>798 Airport Rd Palmyra, PA 17078</t>
  </si>
  <si>
    <t>125 Kish Rd Reedsville, PA 17084</t>
  </si>
  <si>
    <t>54 Main St Richfield, PA 17086</t>
  </si>
  <si>
    <t>2495 Stiegel Pike Schaefferstown, PA 17088</t>
  </si>
  <si>
    <t>2499 Stiegel Pike Schaefferstown, PA 17088</t>
  </si>
  <si>
    <t>900 Walnut St Harrisburg, PA 17101</t>
  </si>
  <si>
    <t>1 Lincoln Cir Harrisburg, PA 17103</t>
  </si>
  <si>
    <t>1306 N 14th St Harrisburg, PA 17103</t>
  </si>
  <si>
    <t>10 S 24th St Harrisburg, PA 17103</t>
  </si>
  <si>
    <t>110 S 17th St Harrisburg, PA 17104</t>
  </si>
  <si>
    <t>1670 S 19th St Harrisburg, PA 17104</t>
  </si>
  <si>
    <t>600 Rutherford Rd Harrisburg, PA 17109</t>
  </si>
  <si>
    <t>626 Rutherford Rd Harrisburg, PA 17109</t>
  </si>
  <si>
    <t>628 Rutherford Rd Harrisburg, PA 17109</t>
  </si>
  <si>
    <t>4600 Locust Ln Harrisburg, PA 17109</t>
  </si>
  <si>
    <t>3501 Canby St Harrisburg, PA 17109</t>
  </si>
  <si>
    <t>100 Oakmont Rd Harrisburg, PA 17109</t>
  </si>
  <si>
    <t>4520 Devonshire Rd Harrisburg, PA 17109</t>
  </si>
  <si>
    <t>403 S Progress Ave Harrisburg, PA 17109</t>
  </si>
  <si>
    <t>6001 Locust Ln Harrisburg, PA 17109</t>
  </si>
  <si>
    <t>2135 N 6th St Harrisburg, PA 17110</t>
  </si>
  <si>
    <t>1000 Alexandra Ln Harrisburg, PA 17110</t>
  </si>
  <si>
    <t>3550 N Progress Ave Harrisburg, PA 17110</t>
  </si>
  <si>
    <t>1900 Crooked Hill Rd Harrisburg, PA 17110</t>
  </si>
  <si>
    <t>2447 Green St Harrisburg, PA 17110</t>
  </si>
  <si>
    <t>2608 Market Pl Harrisburg, PA 17110</t>
  </si>
  <si>
    <t>7201 Paxton St Harrisburg, PA 17111</t>
  </si>
  <si>
    <t>3501 Paxton St Harrisburg, PA 17111</t>
  </si>
  <si>
    <t>7501 Derry Street Harrisburg, PA 17111</t>
  </si>
  <si>
    <t>4525 Union Deposit Rd Harrisburg, PA 17111</t>
  </si>
  <si>
    <t>6500 Clearfield St Harrisburg, PA 17111</t>
  </si>
  <si>
    <t>4150 Chambers Hill Rd Harrisburg, PA 17111</t>
  </si>
  <si>
    <t>3880 Tecport Dr Harrisburg, PA 17111</t>
  </si>
  <si>
    <t>4400 Franklin St Harrisburg, PA 17111</t>
  </si>
  <si>
    <t>6450 Chambers Hill Rd Harrisburg, PA 17111</t>
  </si>
  <si>
    <t>3530 Rutherford St Harrisburg, PA 17111</t>
  </si>
  <si>
    <t>4405 Lewis Rd Harrisburg, PA 17111</t>
  </si>
  <si>
    <t>5000 Commons Dr Harrisburg, PA 17112</t>
  </si>
  <si>
    <t>6150 Allentown Blvd Harrisburg, PA 17112</t>
  </si>
  <si>
    <t>5350 Linglestown Rd Harrisburg, PA 17112</t>
  </si>
  <si>
    <t>437 Piketown Rd Harrisburg, PA 17112</t>
  </si>
  <si>
    <t>3902 Smarty Jones Dr Harrisburg, PA 17112</t>
  </si>
  <si>
    <t>1200 N Mountain Rd Harrisburg, PA 17112</t>
  </si>
  <si>
    <t>7740 Manor Dr Harrisburg, PA 17112</t>
  </si>
  <si>
    <t>6135 Jonestown Rd Harrisburg, PA 17112</t>
  </si>
  <si>
    <t>2450 Kensington Way Harrisburg, PA 17112</t>
  </si>
  <si>
    <t>5480 Linglestown Road Harrisburg, PA 17112</t>
  </si>
  <si>
    <t>1044 N Mountain Rd Harrisburg, PA 17112</t>
  </si>
  <si>
    <t>400 Gibbel Rd Harrisburg, PA 17112</t>
  </si>
  <si>
    <t>250 Reynders St Steelton, PA 17113</t>
  </si>
  <si>
    <t>1101 Highland St Steelton, PA 17113</t>
  </si>
  <si>
    <t>255 Cypress St Steelton, PA 17113</t>
  </si>
  <si>
    <t>2238 S 2nd St Steelton, PA 17113</t>
  </si>
  <si>
    <t>721 S 6th St Chambersburg, PA 17201</t>
  </si>
  <si>
    <t>990 Progress Rd Chambersburg, PA 17201</t>
  </si>
  <si>
    <t>112 N 7th ST - DOCK 2 Chambersburg, PA 17201</t>
  </si>
  <si>
    <t>483 S Main St Chambersburg, PA 17201</t>
  </si>
  <si>
    <t>112 N 7th St Chambersburg, PA 17201</t>
  </si>
  <si>
    <t>1391 S MAIN ST Chambersburg, PA 17201</t>
  </si>
  <si>
    <t>2397 Loop Rd Chambersburg, PA 17202</t>
  </si>
  <si>
    <t>126 Social Island Rd Chambersburg, PA 17202</t>
  </si>
  <si>
    <t>5992 Rowe Run Rd Chambersburg, PA 17202</t>
  </si>
  <si>
    <t>5500 Lincoln Way E (7R) Fayetteville, PA 17222</t>
  </si>
  <si>
    <t>6837 LINCOLN WAY E Fayetteville, PA 17222</t>
  </si>
  <si>
    <t>4030 Lincoln Way E Fayetteville, PA 17222</t>
  </si>
  <si>
    <t>300 S Ridge Ave Greencastle, PA 17225</t>
  </si>
  <si>
    <t>500 Leitersburg St Greencastle, PA 17225</t>
  </si>
  <si>
    <t>146 Leitersburg St Greencastle, PA 17225</t>
  </si>
  <si>
    <t>151 E Cherry St McConnellsburg, PA 17233</t>
  </si>
  <si>
    <t>4773 Fort Loudon Rd Mercersburg, PA 17236</t>
  </si>
  <si>
    <t>5191 Fort Loudon Rd Mercersburg, PA 17236</t>
  </si>
  <si>
    <t>100 W Seminary St Mercersburg, PA 17236</t>
  </si>
  <si>
    <t>378 N MAIN ST Mercersburg, PA 17236</t>
  </si>
  <si>
    <t>70 School House Rd Saint Thomas, PA 17252</t>
  </si>
  <si>
    <t>4498 LINCOLN WAY W Saint Thomas, PA 17252</t>
  </si>
  <si>
    <t>30 S Penn St Shippensburg, PA 17257</t>
  </si>
  <si>
    <t>1 Airport Rd Shippensburg, PA 17257</t>
  </si>
  <si>
    <t>13083 Buck Valley Rd Warfordsburg, PA 17267</t>
  </si>
  <si>
    <t>3072 Great Cove Rd Warfordsburg, PA 17267</t>
  </si>
  <si>
    <t>220 Fairview Ave Waynesboro, PA 17268</t>
  </si>
  <si>
    <t>702 E 2nd St Waynesboro, PA 17268</t>
  </si>
  <si>
    <t>7891 Tomstown Rd Waynesboro, PA 17268</t>
  </si>
  <si>
    <t>10829 Buchanan Trl E Waynesboro, PA 17268</t>
  </si>
  <si>
    <t>550 E 2nd St Waynesboro, PA 17268</t>
  </si>
  <si>
    <t>840 E 2nd St Waynesboro, PA 17268</t>
  </si>
  <si>
    <t>141 S POTOMAC ST Waynesboro, PA 17268</t>
  </si>
  <si>
    <t>7438 Anthony Hwy Waynesboro, PA 17268</t>
  </si>
  <si>
    <t>14823 Path Valley Rd Willow Hill, PA 17271</t>
  </si>
  <si>
    <t>421 Moulstown Rd Abbottstown, PA 17301</t>
  </si>
  <si>
    <t>7680 LINCOLN HWY Abbottstown, PA 17301</t>
  </si>
  <si>
    <t>2650 Delta Rd Brogue, PA 17309</t>
  </si>
  <si>
    <t>2600 Delta Rd Brogue, PA 17309</t>
  </si>
  <si>
    <t>870 OLD ROUTE 30 Cashtown, PA 17310</t>
  </si>
  <si>
    <t>623 E MAIN ST DALLASTOWN, PA 17313</t>
  </si>
  <si>
    <t>700 New School Ln DALLASTOWN, PA 17313</t>
  </si>
  <si>
    <t>109 E Main St DALLASTOWN, PA 17313</t>
  </si>
  <si>
    <t>105 S Charles St DALLASTOWN, PA 17313</t>
  </si>
  <si>
    <t>463 W Main St DALLASTOWN, PA 17313</t>
  </si>
  <si>
    <t>3949 Carlisle Rd Dover, PA 17315</t>
  </si>
  <si>
    <t>35 E Canal St Dover, PA 17315</t>
  </si>
  <si>
    <t>407 North Ave East Berlin, PA 17316</t>
  </si>
  <si>
    <t>4 Forrest Dr East Berlin, PA 17316</t>
  </si>
  <si>
    <t>99 Abbottstown St East Berlin, PA 17316</t>
  </si>
  <si>
    <t>2115 E Berlin Rd East Berlin, PA 17316</t>
  </si>
  <si>
    <t>320 Busser Rd Emigsville, PA 17318</t>
  </si>
  <si>
    <t>700 Red Mill Rd Etters, PA 17319</t>
  </si>
  <si>
    <t>2215 Old Trail Rd Etters, PA 17319</t>
  </si>
  <si>
    <t>1090 OLD TRAIL RD Etters, PA 17319</t>
  </si>
  <si>
    <t>4840 Fairfield Rd Fairfield, PA 17320</t>
  </si>
  <si>
    <t>377 Main St Fawn Grove, PA 17321</t>
  </si>
  <si>
    <t>375 Main St Fawn Grove, PA 17321</t>
  </si>
  <si>
    <t>69 W MAIN ST Fawn Grove, PA 17321</t>
  </si>
  <si>
    <t>900 Biglerville Rd Gettysburg, PA 17325</t>
  </si>
  <si>
    <t>260 Constitution Ave Gettysburg, PA 17325</t>
  </si>
  <si>
    <t>300 N Washington St Gettysburg, PA 17325</t>
  </si>
  <si>
    <t>1130 Old Harrisburg Rd Gettysburg, PA 17325</t>
  </si>
  <si>
    <t>465 Table Rock Rd Gettysburg, PA 17325</t>
  </si>
  <si>
    <t>98 Lefever St Gettysburg, PA 17325</t>
  </si>
  <si>
    <t>1126 Old Harrisburg Rd Gettysburg, PA 17325</t>
  </si>
  <si>
    <t>37 Lefever St Gettysburg, PA 17325</t>
  </si>
  <si>
    <t>898 Biglerville Rd Gettysburg, PA 17325</t>
  </si>
  <si>
    <t>3280 Fissels Church Rd Glen Rock, PA 17327</t>
  </si>
  <si>
    <t>400 Seaks Run Rd Glen Rock, PA 17327</t>
  </si>
  <si>
    <t>6040 Steltz Rd Glen Rock, PA 17327</t>
  </si>
  <si>
    <t>5778 Blooming Grove Rd Glenville, PA 17329</t>
  </si>
  <si>
    <t>305 FAME AVENUE Hanover, PA 17331</t>
  </si>
  <si>
    <t>135 Sanford Ave Hanover, PA 17331</t>
  </si>
  <si>
    <t>225 Bowman Rd Hanover, PA 17331</t>
  </si>
  <si>
    <t>500 George St Hanover, PA 17331</t>
  </si>
  <si>
    <t>200 Bowman Rd Hanover, PA 17331</t>
  </si>
  <si>
    <t>2000 Baltimore Pike Hanover, PA 17331</t>
  </si>
  <si>
    <t>137 W Granger St Hanover, PA 17331</t>
  </si>
  <si>
    <t>50 Spring Garden Ave Hanover, PA 17331</t>
  </si>
  <si>
    <t>403 Moul Ave Hanover, PA 17331</t>
  </si>
  <si>
    <t>2288 Grandview Rd Hanover, PA 17331</t>
  </si>
  <si>
    <t>793 Baltimore St Hanover, PA 17331</t>
  </si>
  <si>
    <t>680 W Chestnut St Hanover, PA 17331</t>
  </si>
  <si>
    <t>801 Randolph St Hanover, PA 17331</t>
  </si>
  <si>
    <t>1150 Carlisle St Hanover, PA 17331</t>
  </si>
  <si>
    <t>1504 Broadway Hanover, PA 17331</t>
  </si>
  <si>
    <t>661 Broadway Hanover, PA 17331</t>
  </si>
  <si>
    <t>1400 BALTIMORE ST Hanover, PA 17331</t>
  </si>
  <si>
    <t>1009 YORK ST Hanover, PA 17331</t>
  </si>
  <si>
    <t>507 Fishing Creek Rd Lewisberry, PA 17339</t>
  </si>
  <si>
    <t>560 Fishing Creek Rd Lewisberry, PA 17339</t>
  </si>
  <si>
    <t>510 Fishing Creek Rd Lewisberry, PA 17339</t>
  </si>
  <si>
    <t>162 Newark St Littlestown, PA 17340</t>
  </si>
  <si>
    <t>116 Newark St Littlestown, PA 17340</t>
  </si>
  <si>
    <t>5 S Main St Manchester, PA 17345</t>
  </si>
  <si>
    <t>2 S Broad St NEW FREEDOM, PA 17349</t>
  </si>
  <si>
    <t>65 Billerbeck St New Oxford, PA 17350</t>
  </si>
  <si>
    <t>696 Delta Rd Red Lion, PA 17356</t>
  </si>
  <si>
    <t>211 S Charles St Red Lion, PA 17356</t>
  </si>
  <si>
    <t>35 Kirkland Dr Red Lion, PA 17356</t>
  </si>
  <si>
    <t>2975 Cape Horn Rd Red Lion, PA 17356</t>
  </si>
  <si>
    <t>1195 Windsor Rd Red Lion, PA 17356</t>
  </si>
  <si>
    <t>100 E Prospect St Red Lion, PA 17356</t>
  </si>
  <si>
    <t>887 Delta Rd Red Lion, PA 17356</t>
  </si>
  <si>
    <t>5 Winterstown Rd Red Lion, PA 17356</t>
  </si>
  <si>
    <t>791 Delta Rd Red Lion, PA 17356</t>
  </si>
  <si>
    <t>301 N Main St Red Lion, PA 17356</t>
  </si>
  <si>
    <t>249 N Main St Shrewsbury, PA 17361</t>
  </si>
  <si>
    <t>615 S Main St Shrewsbury, PA 17361</t>
  </si>
  <si>
    <t>1490 Roth Church Rd Spring Grove, PA 17362</t>
  </si>
  <si>
    <t>1472 Roth Church Rd Spring Grove, PA 17362</t>
  </si>
  <si>
    <t>420 N Main St Spring Grove, PA 17362</t>
  </si>
  <si>
    <t>82 N Main St Stewartstown, PA 17363</t>
  </si>
  <si>
    <t>14 W PENNSYLVANIA AVE Stewartstown, PA 17363</t>
  </si>
  <si>
    <t>3 Charles Ave Stewartstown, PA 17363</t>
  </si>
  <si>
    <t>179 W Main St Windsor, PA 17366</t>
  </si>
  <si>
    <t>746 Cool Creek Rd Wrightsville, PA 17368</t>
  </si>
  <si>
    <t>720 Cool Creek Rd Wrightsville, PA 17368</t>
  </si>
  <si>
    <t>234 N Front St Wrightsville, PA 17368</t>
  </si>
  <si>
    <t>6598 Southridge Ln Wrightsville, PA 17368</t>
  </si>
  <si>
    <t>320 Chestnut St Wrightsville, PA 17368</t>
  </si>
  <si>
    <t>950 Hellam St Wrightsville, PA 17368</t>
  </si>
  <si>
    <t>710 Strickler School Rd Wrightsville, PA 17368</t>
  </si>
  <si>
    <t>201 COOL SPRINGS RD Wrightsville, PA 17368</t>
  </si>
  <si>
    <t>40 Markley Dr York Haven, PA 17370</t>
  </si>
  <si>
    <t>7335 Carlisle Pike York Springs, PA 17372</t>
  </si>
  <si>
    <t>3050 HEIDLERSBURG RD York Springs, PA 17372</t>
  </si>
  <si>
    <t>101 W College Ave York, PA 17401</t>
  </si>
  <si>
    <t>96 S George St York, PA 17401</t>
  </si>
  <si>
    <t>31 N Pershing Ave York, PA 17401</t>
  </si>
  <si>
    <t>306 S Penn St York, PA 17401</t>
  </si>
  <si>
    <t>401 Manor St York, PA 17401</t>
  </si>
  <si>
    <t>32 W North St York, PA 17401</t>
  </si>
  <si>
    <t>2 Hamilton Ave York, PA 17401</t>
  </si>
  <si>
    <t>3630 Concord Rd York, PA 17402</t>
  </si>
  <si>
    <t>701 Erlen Dr York, PA 17402</t>
  </si>
  <si>
    <t>455 Sundale Dr York, PA 17402</t>
  </si>
  <si>
    <t>301 Butterfly Commons Dr York, PA 17402</t>
  </si>
  <si>
    <t>295 Mills St York, PA 17402</t>
  </si>
  <si>
    <t>951 N Hills Rd York, PA 17402</t>
  </si>
  <si>
    <t>2700 Mount Rose Ave York, PA 17402</t>
  </si>
  <si>
    <t>2550 Kingston Rd York, PA 17402</t>
  </si>
  <si>
    <t>3400 Concord Rd York, PA 17402</t>
  </si>
  <si>
    <t>17 Theater Ln York, PA 17402</t>
  </si>
  <si>
    <t>2810 E Prospect Rd York, PA 17402</t>
  </si>
  <si>
    <t>2500 S Queen St York, PA 17402</t>
  </si>
  <si>
    <t>2816 E Market St York, PA 17402</t>
  </si>
  <si>
    <t>250 Silver Spur Dr York, PA 17402</t>
  </si>
  <si>
    <t>2620 Springwood Rd York, PA 17402</t>
  </si>
  <si>
    <t>2490 CAPE HORN RD York, PA 17402</t>
  </si>
  <si>
    <t>160 N HILLS RD York, PA 17402</t>
  </si>
  <si>
    <t>1099 HAINES RD York, PA 17402</t>
  </si>
  <si>
    <t>1450 MOUNT ZION RD York, PA 17402</t>
  </si>
  <si>
    <t>200 N Albemarle St York, PA 17403</t>
  </si>
  <si>
    <t>94 Beck Rd York, PA 17403</t>
  </si>
  <si>
    <t>1001 S George St York, PA 17403</t>
  </si>
  <si>
    <t>1800 Hollywood Dr York, PA 17403</t>
  </si>
  <si>
    <t>850 Southern Rd York, PA 17403</t>
  </si>
  <si>
    <t>2001 SPRINGWOOD RD York, PA 17403</t>
  </si>
  <si>
    <t>49 Indian Rock Dam Rd York, PA 17403</t>
  </si>
  <si>
    <t>300 S Ogontz St York, PA 17403</t>
  </si>
  <si>
    <t>941 Vander Ave York, PA 17403</t>
  </si>
  <si>
    <t>1500 Indian Rock Dam Rd York, PA 17403</t>
  </si>
  <si>
    <t>169 N Main St York, PA 17403</t>
  </si>
  <si>
    <t>2090 Hollywood Dr York, PA 17403</t>
  </si>
  <si>
    <t>251 N Broad St York, PA 17403</t>
  </si>
  <si>
    <t>2000 Hollywood Dr York, PA 17403</t>
  </si>
  <si>
    <t>362 N MAIN ST York, PA 17403</t>
  </si>
  <si>
    <t>129 LEADERS HEIGHTS RD York, PA 17403</t>
  </si>
  <si>
    <t>910 S RICHLAND AVE York, PA 17403</t>
  </si>
  <si>
    <t>300 E 7TH AVE York, PA 17404</t>
  </si>
  <si>
    <t>2605 W Market St York, PA 17404</t>
  </si>
  <si>
    <t>701 Texas Ave York, PA 17404</t>
  </si>
  <si>
    <t>3562 Gillespie Dr York, PA 17404</t>
  </si>
  <si>
    <t>44 Hokes Mill Rd York, PA 17404</t>
  </si>
  <si>
    <t>2115 BANNISTER ST York, PA 17404</t>
  </si>
  <si>
    <t>2125 N Susquehanna Trl York, PA 17404</t>
  </si>
  <si>
    <t>1520 PENNSYLVANIA AVE York, PA 17404</t>
  </si>
  <si>
    <t>509 GREENBRIAR RD York, PA 17404</t>
  </si>
  <si>
    <t>2295 N Susquehanna Trl Ste C York, PA 17404</t>
  </si>
  <si>
    <t>2100 N George St York, PA 17404</t>
  </si>
  <si>
    <t>200 Alliance Ave Hallam, PA 17406</t>
  </si>
  <si>
    <t>601 Mundis Mill Rd York, PA 17406</t>
  </si>
  <si>
    <t>4450 Lincoln Hwy York, PA 17406</t>
  </si>
  <si>
    <t>3740 Board Rd York, PA 17406</t>
  </si>
  <si>
    <t>1050 Locust Point Rd York, PA 17406</t>
  </si>
  <si>
    <t>4970 Yorkana Rd York, PA 17406</t>
  </si>
  <si>
    <t>1321 N Sherman St York, PA 17406</t>
  </si>
  <si>
    <t>250 Cross Farm Ln York, PA 17406</t>
  </si>
  <si>
    <t>3201 Espresso Way York, PA 17406</t>
  </si>
  <si>
    <t>1950 N Hills Rd York, PA 17406</t>
  </si>
  <si>
    <t>2850 N Susquehanna Trl York, PA 17406</t>
  </si>
  <si>
    <t>4387 Run Way Bldg 2 York, PA 17406</t>
  </si>
  <si>
    <t>4054 Park Ln York, PA 17406</t>
  </si>
  <si>
    <t>1330 N Hills Rd York, PA 17406</t>
  </si>
  <si>
    <t>76 Willow Springs Cir York, PA 17406</t>
  </si>
  <si>
    <t>5305 N SUSQUEHANNA TRL York, PA 17406</t>
  </si>
  <si>
    <t>700 W Market St Hallam, PA 17406</t>
  </si>
  <si>
    <t>2251 N George St York, PA 17406</t>
  </si>
  <si>
    <t>725 Arsenal Rd York, PA 17406</t>
  </si>
  <si>
    <t>35 N Main St Jacobus, PA 17407</t>
  </si>
  <si>
    <t>1425 SEVEN VALLEYS RD York, PA 17407</t>
  </si>
  <si>
    <t>2625 WEST CLARK AVE York, PA 17408</t>
  </si>
  <si>
    <t>2050 Barley Rd York, PA 17408</t>
  </si>
  <si>
    <t>4425 W Market St York, PA 17408</t>
  </si>
  <si>
    <t>1590 KENNETH RD York, PA 17408</t>
  </si>
  <si>
    <t>2345 CARLISLE RD York, PA 17408</t>
  </si>
  <si>
    <t>117 S 7th St AKRON, PA 17501</t>
  </si>
  <si>
    <t>328 S 7th St AKRON, PA 17501</t>
  </si>
  <si>
    <t>120 S 11th St AKRON, PA 17501</t>
  </si>
  <si>
    <t>604 Oak St AKRON, PA 17501</t>
  </si>
  <si>
    <t>101 N 7th St AKRON, PA 17501</t>
  </si>
  <si>
    <t>416 S 2nd St Apt 305 Bainbridge, PA 17502</t>
  </si>
  <si>
    <t>184 Wickersham Rd Bainbridge, PA 17502</t>
  </si>
  <si>
    <t>2740 OLD PHILADELPHIA PIKE Bird in Hand, PA 17505</t>
  </si>
  <si>
    <t>2760 Old Philadelphia Pike Bird in Hand, PA 17505</t>
  </si>
  <si>
    <t>350 Mill Creek Rd Bird in Hand, PA 17505</t>
  </si>
  <si>
    <t>2715 Old Philadelphia Pike Bird in Hand, PA 17505</t>
  </si>
  <si>
    <t>2710 Old Philadelphia Pike Bird in Hand, PA 17505</t>
  </si>
  <si>
    <t>250 Maple Ave Bird in Hand, PA 17505</t>
  </si>
  <si>
    <t>976 E MAIN STRE BLUE BALL, PA 17506</t>
  </si>
  <si>
    <t>327 N State St Brownstown, PA 17508</t>
  </si>
  <si>
    <t>51 School Lane Ave Brownstown, PA 17508</t>
  </si>
  <si>
    <t>11 N Church St Brownstown, PA 17508</t>
  </si>
  <si>
    <t>53 Industrial Dr Brownstown, PA 17508</t>
  </si>
  <si>
    <t>4139 Oregon Pike Brownstown, PA 17508</t>
  </si>
  <si>
    <t>1336 Noble Rd Christiana, PA 17509</t>
  </si>
  <si>
    <t>1138 Georgetown Rd Christiana, PA 17509</t>
  </si>
  <si>
    <t>337 N 3rd St Columbia, PA 17512</t>
  </si>
  <si>
    <t>3952 Columbia Ave Columbia, PA 17512</t>
  </si>
  <si>
    <t>200 N 5th St Columbia, PA 17512</t>
  </si>
  <si>
    <t>901 IRONVILLE PIKE Columbia, PA 17512</t>
  </si>
  <si>
    <t>3951 Columbia Ave Columbia, PA 17512</t>
  </si>
  <si>
    <t>4668 Breezyview Dr Columbia, PA 17512</t>
  </si>
  <si>
    <t>510 Walnut St Columbia, PA 17512</t>
  </si>
  <si>
    <t>50 S 6th St Columbia, PA 17512</t>
  </si>
  <si>
    <t>200 Luther Ln Columbia, PA 17512</t>
  </si>
  <si>
    <t>4590 Airy View Dr Columbia, PA 17512</t>
  </si>
  <si>
    <t>601 S 16th St Columbia, PA 17512</t>
  </si>
  <si>
    <t>3825 Concordia Rd Columbia, PA 17512</t>
  </si>
  <si>
    <t>PO Box 646 Columbia, PA 17512</t>
  </si>
  <si>
    <t>615 Florence St Columbia, PA 17512</t>
  </si>
  <si>
    <t>2601 River Rd Conestoga, PA 17516</t>
  </si>
  <si>
    <t>128 SAND HILL RD Conestoga, PA 17516</t>
  </si>
  <si>
    <t>248 River Corner Rd Conestoga, PA 17516</t>
  </si>
  <si>
    <t>820 S 4th St Denver, PA 17517</t>
  </si>
  <si>
    <t>810 S 4th St Denver, PA 17517</t>
  </si>
  <si>
    <t>700 S 4th St Denver, PA 17517</t>
  </si>
  <si>
    <t>650 S 6th St Denver, PA 17517</t>
  </si>
  <si>
    <t>659 S 4th St Denver, PA 17517</t>
  </si>
  <si>
    <t>2610 Reading ROAD Denver, PA 17517</t>
  </si>
  <si>
    <t>316 N 5th St Denver, PA 17517</t>
  </si>
  <si>
    <t>75 W Church St Denver, PA 17517</t>
  </si>
  <si>
    <t>800 S 4th St Denver, PA 17517</t>
  </si>
  <si>
    <t>561 S Muddy Creek Rd Denver, PA 17517</t>
  </si>
  <si>
    <t>1338 Main St East Earl, PA 17519</t>
  </si>
  <si>
    <t>126 Ewell Rd East Earl, PA 17519</t>
  </si>
  <si>
    <t>929 Reading Rd East Earl, PA 17519</t>
  </si>
  <si>
    <t>136 Vine St East Earl, PA 17519</t>
  </si>
  <si>
    <t>1141 Wea Wit St East Earl, PA 17519</t>
  </si>
  <si>
    <t>1905 BROAD ST East Petersburg, PA 17520</t>
  </si>
  <si>
    <t>1021 Commercial Ave Door B4 East Petersburg, PA 17520</t>
  </si>
  <si>
    <t>1040 Commercial Ave East Petersburg, PA 17520</t>
  </si>
  <si>
    <t>1110 Enterprise Rd East Petersburg, PA 17520</t>
  </si>
  <si>
    <t>6076 PINE ST East Petersburg, PA 17520</t>
  </si>
  <si>
    <t>5340 Main St East Petersburg, PA 17520</t>
  </si>
  <si>
    <t>5260 Main St East Petersburg, PA 17520</t>
  </si>
  <si>
    <t>5950 Main St East Petersburg, PA 17520</t>
  </si>
  <si>
    <t>5939 Main St East Petersburg, PA 17520</t>
  </si>
  <si>
    <t>5270 Main St East Petersburg, PA 17520</t>
  </si>
  <si>
    <t>1184 Enterprise Rd East Petersburg, PA 17520</t>
  </si>
  <si>
    <t>6281 Jackson Dr East Petersburg, PA 17520</t>
  </si>
  <si>
    <t>5253 Main St East Petersburg, PA 17520</t>
  </si>
  <si>
    <t>1185 Enterprise Rd East Petersburg, PA 17520</t>
  </si>
  <si>
    <t>1901 Miller Rd East Petersburg, PA 17520</t>
  </si>
  <si>
    <t>5307 Main St East Petersburg, PA 17520</t>
  </si>
  <si>
    <t>6128 Sundra Cir East Petersburg, PA 17520</t>
  </si>
  <si>
    <t>656 W Newport Rd Elm, PA 17521</t>
  </si>
  <si>
    <t>245 Riverview Dr Ephrata, PA 17522</t>
  </si>
  <si>
    <t>1755 W Main St Ephrata, PA 17522</t>
  </si>
  <si>
    <t>1717 W Main St Ephrata, PA 17522</t>
  </si>
  <si>
    <t>21 E Mohler Church Rd Ephrata, PA 17522</t>
  </si>
  <si>
    <t>4361 Oregon Pike Ephrata, PA 17522</t>
  </si>
  <si>
    <t>150 Slate Rd Ephrata, PA 17522</t>
  </si>
  <si>
    <t>189 Mortar Ln Ephrata, PA 17522</t>
  </si>
  <si>
    <t>1825 W Main St Ephrata, PA 17522</t>
  </si>
  <si>
    <t>3687 Rothsville Rd Ephrata, PA 17522</t>
  </si>
  <si>
    <t>66 Allen Rd Ephrata, PA 17522</t>
  </si>
  <si>
    <t>130 S Academy Dr Ephrata, PA 17522</t>
  </si>
  <si>
    <t>400 Wabash Rd Ephrata, PA 17522</t>
  </si>
  <si>
    <t>99 Bethany Rd Ephrata, PA 17522</t>
  </si>
  <si>
    <t>1307 Apple St Ephrata, PA 17522</t>
  </si>
  <si>
    <t>35 E Fulton St Ephrata, PA 17522</t>
  </si>
  <si>
    <t>330 Church Ave Ephrata, PA 17522</t>
  </si>
  <si>
    <t>300 W Chestnut St Ephrata, PA 17522</t>
  </si>
  <si>
    <t>820 N Reading Rd Ephrata, PA 17522</t>
  </si>
  <si>
    <t>465 N Reading Rd Ephrata, PA 17522</t>
  </si>
  <si>
    <t>1 E Main St Ephrata, PA 17522</t>
  </si>
  <si>
    <t>40 Garden Spot Rd Ephrata, PA 17522</t>
  </si>
  <si>
    <t>1161 Steinmetz Rd Ephrata, PA 17522</t>
  </si>
  <si>
    <t>420 E Fulton St Ephrata, PA 17522</t>
  </si>
  <si>
    <t>510 Stevens Rd Ephrata, PA 17522</t>
  </si>
  <si>
    <t>300 W Chestnut St Ste B1 Ephrata, PA 17522</t>
  </si>
  <si>
    <t>1891 Division Hwy Ephrata, PA 17522</t>
  </si>
  <si>
    <t>621 Stevens Rd Ephrata, PA 17522</t>
  </si>
  <si>
    <t>50 Durlach Rd Ephrata, PA 17522</t>
  </si>
  <si>
    <t>4423 Oregon Pike Ephrata, PA 17522</t>
  </si>
  <si>
    <t>29 Cloister Ave Ephrata, PA 17522</t>
  </si>
  <si>
    <t>1829 W Main St Ephrata, PA 17522</t>
  </si>
  <si>
    <t>550 S READING RD Ephrata, PA 17522</t>
  </si>
  <si>
    <t>822 Pointview Ave Ephrata, PA 17522</t>
  </si>
  <si>
    <t>2031 Division Hwy Ephrata, PA 17522</t>
  </si>
  <si>
    <t>3474 Rothsville Rd Ephrata, PA 17522</t>
  </si>
  <si>
    <t>400 W Main St Ephrata, PA 17522</t>
  </si>
  <si>
    <t>300 W Pine St Ephrata, PA 17522</t>
  </si>
  <si>
    <t>6 Hahnstown Rd Ephrata, PA 17522</t>
  </si>
  <si>
    <t>320 Church Ave Ephrata, PA 17522</t>
  </si>
  <si>
    <t>55 New St Ste 1 Ephrata, PA 17522</t>
  </si>
  <si>
    <t>169 Martin Ave Ephrata, PA 17522</t>
  </si>
  <si>
    <t>528 W Main St Ephrata, PA 17522</t>
  </si>
  <si>
    <t>1614 Division Hwy Ephrata, PA 17522</t>
  </si>
  <si>
    <t>4170 Barrett Blvd Ephrata, PA 17522</t>
  </si>
  <si>
    <t>132 W Sunset Ave Ephrata, PA 17522</t>
  </si>
  <si>
    <t>1127 S State St Ephrata, PA 17522</t>
  </si>
  <si>
    <t>418 Vine St Ephrata, PA 17522</t>
  </si>
  <si>
    <t>1686 W Main St Ephrata, PA 17522</t>
  </si>
  <si>
    <t>144 Pleasant Valley Rd Ephrata, PA 17522</t>
  </si>
  <si>
    <t>127 Schoeneck Rd Ephrata, PA 17522</t>
  </si>
  <si>
    <t>230 S Fairmount Rd Ephrata, PA 17522</t>
  </si>
  <si>
    <t>272 Wanner Rd Ephrata, PA 17522</t>
  </si>
  <si>
    <t>68 N Church St Ephrata, PA 17522</t>
  </si>
  <si>
    <t>1125 S State St Ephrata, PA 17522</t>
  </si>
  <si>
    <t>11 Stoneridge Cir Ephrata, PA 17522</t>
  </si>
  <si>
    <t>365 Route 41 Gap, PA 17527</t>
  </si>
  <si>
    <t>810 Newport Ave Gap, PA 17527</t>
  </si>
  <si>
    <t>107 Pine Creek Dr Gap, PA 17527</t>
  </si>
  <si>
    <t>157 PINE CREEK DR Gap, PA 17527</t>
  </si>
  <si>
    <t>111 White Horse Rd Gap, PA 17527</t>
  </si>
  <si>
    <t>5267 LINCOLN HWY Gap, PA 17527</t>
  </si>
  <si>
    <t>3723 Ridge Rd Gordonville, PA 17529</t>
  </si>
  <si>
    <t>3545 W. Newport Rd Gordonville, PA 17529</t>
  </si>
  <si>
    <t>3510 Old Philadelphia Pike Intercourse, PA 17534</t>
  </si>
  <si>
    <t>31 Center S Intercourse, PA 17534</t>
  </si>
  <si>
    <t>3457 Old Philadelphia Pike Intercourse, PA 17534</t>
  </si>
  <si>
    <t>5081 Lincoln Hwy Kinzers, PA 17535</t>
  </si>
  <si>
    <t>166 S New Holland Rd Kinzers, PA 17535</t>
  </si>
  <si>
    <t>7 S Kinzer Rd Kinzers, PA 17535</t>
  </si>
  <si>
    <t>2396 KIRKWOOD PIKE KIRKWOOD, PA 17536</t>
  </si>
  <si>
    <t>1960 NOBLE RD KIRKWOOD, PA 17536</t>
  </si>
  <si>
    <t>1251 Stony Battery Road Landisville, PA 17538</t>
  </si>
  <si>
    <t>75 E Brandt Blvd Landisville, PA 17538</t>
  </si>
  <si>
    <t>171 Church St Landisville, PA 17538</t>
  </si>
  <si>
    <t>1580 Kauffman Rd Landisville, PA 17538</t>
  </si>
  <si>
    <t>350 Mumma Dr Landisville, PA 17538</t>
  </si>
  <si>
    <t>365 Stony Battery Rd Landisville, PA 17538</t>
  </si>
  <si>
    <t>3739 Daryl Dr Landisville, PA 17538</t>
  </si>
  <si>
    <t>928 Links Ave Landisville, PA 17538</t>
  </si>
  <si>
    <t>1908 McFarland Dr Landisville, PA 17538</t>
  </si>
  <si>
    <t>924 Links Ave Landisville, PA 17538</t>
  </si>
  <si>
    <t>60 E Main St Leola, PA 17540</t>
  </si>
  <si>
    <t>49 E Main St Leola, PA 17540</t>
  </si>
  <si>
    <t>18 Quarry Rd Leola, PA 17540</t>
  </si>
  <si>
    <t>33 Glenola Dr Leola, PA 17540</t>
  </si>
  <si>
    <t>9 Horseshoe Rd Leola, PA 17540</t>
  </si>
  <si>
    <t>11 School Dr Leola, PA 17540</t>
  </si>
  <si>
    <t>26 Hillcrest Ave Leola, PA 17540</t>
  </si>
  <si>
    <t>99 Horseshoe Rd Leola, PA 17540</t>
  </si>
  <si>
    <t>135 Brethren Church Rd Leola, PA 17540</t>
  </si>
  <si>
    <t>204 Market Sq S Leola, PA 17540</t>
  </si>
  <si>
    <t>9 S Hershey Ave Leola, PA 17540</t>
  </si>
  <si>
    <t>160 Newport Rd Leola, PA 17540</t>
  </si>
  <si>
    <t>7 W Main St Leola, PA 17540</t>
  </si>
  <si>
    <t>141 E Main St Leola, PA 17540</t>
  </si>
  <si>
    <t>161 Newport Rd Leola, PA 17540</t>
  </si>
  <si>
    <t>169 E Main St Leola, PA 17540</t>
  </si>
  <si>
    <t>327 S State St Leola, PA 17540</t>
  </si>
  <si>
    <t>120 S Maple Ave Leola, PA 17540</t>
  </si>
  <si>
    <t>340 W Main St Leola, PA 17540</t>
  </si>
  <si>
    <t>370 W MAIN ST Leola, PA 17540</t>
  </si>
  <si>
    <t>1 Ellen Ave Lititz, PA 17543</t>
  </si>
  <si>
    <t>100 Rock Lititz Blvd Lititz, PA 17543</t>
  </si>
  <si>
    <t>520 E Oregon Rd Ste 101 Lititz, PA 17543</t>
  </si>
  <si>
    <t>1001 E Oregon Rd Lititz, PA 17543</t>
  </si>
  <si>
    <t>300 W Orange St Lititz, PA 17543</t>
  </si>
  <si>
    <t>505 Woodcrest Ave Lititz, PA 17543</t>
  </si>
  <si>
    <t>8 Church Sq Lititz, PA 17543</t>
  </si>
  <si>
    <t>18 N Broad St Lititz, PA 17543</t>
  </si>
  <si>
    <t>201 Rock Lititz Blvd Lititz, PA 17543</t>
  </si>
  <si>
    <t>555 Furnace Hills Pike Lititz, PA 17543</t>
  </si>
  <si>
    <t>101 Rock Lititz Blvd Lititz, PA 17543</t>
  </si>
  <si>
    <t>400 Saint Luke Dr Lititz, PA 17543</t>
  </si>
  <si>
    <t>722 Furnace Hills Pike Lititz, PA 17543</t>
  </si>
  <si>
    <t>300 W Lemon St Lititz, PA 17543</t>
  </si>
  <si>
    <t>1 Sussex Place Lititz, PA 17543</t>
  </si>
  <si>
    <t>201 Rock Lititz Blvd Ste 10 Lititz, PA 17543</t>
  </si>
  <si>
    <t>500 AIRPORT RD Suite G Lititz, PA 17543</t>
  </si>
  <si>
    <t>309 Regent Dr Lititz, PA 17543</t>
  </si>
  <si>
    <t>205 E 6th St Lititz, PA 17543</t>
  </si>
  <si>
    <t>10 Wynfield Dr Lititz, PA 17543</t>
  </si>
  <si>
    <t>1149 E Oregon Rd Lititz, PA 17543</t>
  </si>
  <si>
    <t>146 Koser Rd Lititz, PA 17543</t>
  </si>
  <si>
    <t>301 Maple St Lititz, PA 17543</t>
  </si>
  <si>
    <t>400 Arrowhead Dr Lititz, PA 17543</t>
  </si>
  <si>
    <t>145 Sleepy Hollow Rd Lititz, PA 17543</t>
  </si>
  <si>
    <t>413 W Brubaker Valley Rd Lititz, PA 17543</t>
  </si>
  <si>
    <t>3110 Lititz Pike Lititz, PA 17543</t>
  </si>
  <si>
    <t>1162 S Lefever Dr Lititz, PA 17543</t>
  </si>
  <si>
    <t>3001 Lititz Pike Lititz, PA 17543</t>
  </si>
  <si>
    <t>36 Church Sq Lititz, PA 17543</t>
  </si>
  <si>
    <t>16 Lititz Rd Lititz, PA 17543</t>
  </si>
  <si>
    <t>201 Market St Lititz, PA 17543</t>
  </si>
  <si>
    <t>22 Wright Ave Lititz, PA 17543</t>
  </si>
  <si>
    <t>3 Crosswinds Dr Lititz, PA 17543</t>
  </si>
  <si>
    <t>8 W Lexington Rd Lititz, PA 17543</t>
  </si>
  <si>
    <t>44 E Orange St Lititz, PA 17543</t>
  </si>
  <si>
    <t>1001 Buckwalter Rd Lititz, PA 17543</t>
  </si>
  <si>
    <t>212 E Main St Lititz, PA 17543</t>
  </si>
  <si>
    <t>300 Saint Mark Ave Lititz, PA 17543</t>
  </si>
  <si>
    <t>111 W End Ave Lititz, PA 17543</t>
  </si>
  <si>
    <t>530 Airport Rd Lititz, PA 17543</t>
  </si>
  <si>
    <t>221 W Lexington Rd Lititz, PA 17543</t>
  </si>
  <si>
    <t>12 Wynfield Dr Lititz, PA 17543</t>
  </si>
  <si>
    <t>615 E Newport Rd Lititz, PA 17543</t>
  </si>
  <si>
    <t>2 N Broad St Lititz, PA 17543</t>
  </si>
  <si>
    <t>33 E Center St Lititz, PA 17543</t>
  </si>
  <si>
    <t>148 W Airport Rd Lititz, PA 17543</t>
  </si>
  <si>
    <t>50 West 7th Street Lititz, PA 17543</t>
  </si>
  <si>
    <t>351 Middle Creek Rd Lititz, PA 17543</t>
  </si>
  <si>
    <t>508 Front St Lititz, PA 17543</t>
  </si>
  <si>
    <t>2071 Main St Lititz, PA 17543</t>
  </si>
  <si>
    <t>662 Furnace Hills Pike Lititz, PA 17543</t>
  </si>
  <si>
    <t>225 Crest Rd Lititz, PA 17543</t>
  </si>
  <si>
    <t>3301 Kissel Hill Rd Lititz, PA 17543</t>
  </si>
  <si>
    <t>533 E Newport Rd Lititz, PA 17543</t>
  </si>
  <si>
    <t>121 Koser Rd Lititz, PA 17543</t>
  </si>
  <si>
    <t>3399 Jetstar Dr Lititz, PA 17543</t>
  </si>
  <si>
    <t>1130 Erbs Quarry Rd Lititz, PA 17543</t>
  </si>
  <si>
    <t>18 Richard Dr Lititz, PA 17543</t>
  </si>
  <si>
    <t>117 W Lincoln Ave Lititz, PA 17543</t>
  </si>
  <si>
    <t>1302 Church St Lititz, PA 17543</t>
  </si>
  <si>
    <t>37 W Millport Rd Lititz, PA 17543</t>
  </si>
  <si>
    <t>500 Airport Rd Ste C Lititz, PA 17543</t>
  </si>
  <si>
    <t>800 E Newport Rd Lititz, PA 17543</t>
  </si>
  <si>
    <t>225 New Haven Dr Lititz, PA 17543</t>
  </si>
  <si>
    <t>700 Furnace Hills Pike Lititz, PA 17543</t>
  </si>
  <si>
    <t>24 W Main St Lititz, PA 17543</t>
  </si>
  <si>
    <t>1026 Union House Rd Lititz, PA 17543</t>
  </si>
  <si>
    <t>7 S Broad St Lititz, PA 17543</t>
  </si>
  <si>
    <t>2073 Main St Lititz, PA 17543</t>
  </si>
  <si>
    <t>1244 E Newport Rd Lititz, PA 17543</t>
  </si>
  <si>
    <t>1603 Rothsville Rd Lititz, PA 17543</t>
  </si>
  <si>
    <t>655 W Newport Rd Lititz, PA 17543</t>
  </si>
  <si>
    <t>165 Front St Lititz, PA 17543</t>
  </si>
  <si>
    <t>301 Balmer Rd Lititz, PA 17543</t>
  </si>
  <si>
    <t>630 E Oregon Rd Lititz, PA 17543</t>
  </si>
  <si>
    <t>542 W 2nd Ave Lititz, PA 17543</t>
  </si>
  <si>
    <t>147 W Airport Rd Ste 300 Lititz, PA 17543</t>
  </si>
  <si>
    <t>80 W Brubaker Valley Rd Lititz, PA 17543</t>
  </si>
  <si>
    <t>84 Fairview Rd Lititz, PA 17543</t>
  </si>
  <si>
    <t>201 Rock Lititz Blvd Dock 20 A Litltz, PA 17543</t>
  </si>
  <si>
    <t>1050 Lititz Pike Lititz, PA 17543</t>
  </si>
  <si>
    <t>813 Lititz Pike Lititz, PA 17543</t>
  </si>
  <si>
    <t>2298 Camp Rd Manheim, PA 17545</t>
  </si>
  <si>
    <t>1337 Newport Rd Manheim, PA 17545</t>
  </si>
  <si>
    <t>1244 Carole Ln Manheim, PA 17545</t>
  </si>
  <si>
    <t>2913 Spooky Nook Rd Manheim, PA 17545</t>
  </si>
  <si>
    <t>2392 Mount Joy Rd Manheim, PA 17545</t>
  </si>
  <si>
    <t>863 Aarons Ln Manheim, PA 17545</t>
  </si>
  <si>
    <t>127 E Logan Ave Manheim, PA 17545</t>
  </si>
  <si>
    <t>1187 Fairview Rd Manheim, PA 17545</t>
  </si>
  <si>
    <t>784 Fruitville Pike Manheim, PA 17545</t>
  </si>
  <si>
    <t>28 S Charlotte St Manheim, PA 17545</t>
  </si>
  <si>
    <t>14 Anthony Dr Manheim, PA 17545</t>
  </si>
  <si>
    <t>544 N Penryn Rd Manheim, PA 17545</t>
  </si>
  <si>
    <t>54 N Penryn Rd Manheim, PA 17545</t>
  </si>
  <si>
    <t>147 W High St Manheim, PA 17545</t>
  </si>
  <si>
    <t>3075 Pinch Rd Manheim, PA 17545</t>
  </si>
  <si>
    <t>1896 Auction Rd Manheim, PA 17545</t>
  </si>
  <si>
    <t>360 Hostetter Rd Manheim, PA 17545</t>
  </si>
  <si>
    <t>325 E Stiegel St Manheim, PA 17545</t>
  </si>
  <si>
    <t>50 N Main St Manheim, PA 17545</t>
  </si>
  <si>
    <t>670 Lancaster Rd Manheim, PA 17545</t>
  </si>
  <si>
    <t>4045 Sunnyside Rd Manheim, PA 17545</t>
  </si>
  <si>
    <t>110 N Esbenshade Rd Manheim, PA 17545</t>
  </si>
  <si>
    <t>640 Graystone Rd Manheim, PA 17545</t>
  </si>
  <si>
    <t>1190 LANCASTER RD Manheim, PA 17545</t>
  </si>
  <si>
    <t>83 S Main St Manheim, PA 17545</t>
  </si>
  <si>
    <t>532 Lebanon Rd Manheim, PA 17545</t>
  </si>
  <si>
    <t>1211 N Penryn Rd Manheim, PA 17545</t>
  </si>
  <si>
    <t>209 Shellyland Rd Manheim, PA 17545</t>
  </si>
  <si>
    <t>111 S Penn St Manheim, PA 17545</t>
  </si>
  <si>
    <t>2 S Hazel St Manheim, PA 17545</t>
  </si>
  <si>
    <t>1148 OLD LINE RD Manheim, PA 17545</t>
  </si>
  <si>
    <t>1926 Auction Rd Manheim, PA 17545</t>
  </si>
  <si>
    <t>140 N Penn St Manheim, PA 17545</t>
  </si>
  <si>
    <t>3133 PINCH RD Manheim, PA 17545</t>
  </si>
  <si>
    <t>2039 Mountain Rd Manheim, PA 17545</t>
  </si>
  <si>
    <t>686 Lebanon Rd Manheim, PA 17545</t>
  </si>
  <si>
    <t>425 Indian Village Rd Manheim, PA 17545</t>
  </si>
  <si>
    <t>1186 Stevens St Manheim, PA 17545</t>
  </si>
  <si>
    <t>662 Ditz Dr Manheim, PA 17545</t>
  </si>
  <si>
    <t>1620 Newport Rd Manheim, PA 17545</t>
  </si>
  <si>
    <t>925 Lancaster Rd Manheim, PA 17545</t>
  </si>
  <si>
    <t>62 Baron Cir Manheim, PA 17545</t>
  </si>
  <si>
    <t>125 E High St Manheim, PA 17545</t>
  </si>
  <si>
    <t>200 Hershey Dr Manheim, PA 17545</t>
  </si>
  <si>
    <t>196 N LAUREL ST Manheim, PA 17545</t>
  </si>
  <si>
    <t>1713 Newport Rd Manheim, PA 17545</t>
  </si>
  <si>
    <t>8 Fairland Rd Manheim, PA 17545</t>
  </si>
  <si>
    <t>325 E Stiegel St. Manheim, PA 17545</t>
  </si>
  <si>
    <t>971 N Colebrook Rd Manheim, PA 17545</t>
  </si>
  <si>
    <t>210 S Penn St Manheim, PA 17545</t>
  </si>
  <si>
    <t>21 Market Sq Manheim, PA 17545</t>
  </si>
  <si>
    <t>629 Graystone Rd Manheim, PA 17545</t>
  </si>
  <si>
    <t>341 Weaver Rd Manheim, PA 17545</t>
  </si>
  <si>
    <t>4810 Elizabethtown Rd Manheim, PA 17545</t>
  </si>
  <si>
    <t>2253 Meadow View Rd Manheim, PA 17545</t>
  </si>
  <si>
    <t>1179 River Rd Marietta, PA 17547</t>
  </si>
  <si>
    <t>331 Anderson Ferry Road Marietta, PA 17547</t>
  </si>
  <si>
    <t>420 Coffee Goss Rd Marietta, PA 17547</t>
  </si>
  <si>
    <t>15 W Walnut St Marietta, PA 17547</t>
  </si>
  <si>
    <t>1177 River Rd Marietta, PA 17547</t>
  </si>
  <si>
    <t>1125 River Rd Marietta, PA 17547</t>
  </si>
  <si>
    <t>1475 River Rd Marietta, PA 17547</t>
  </si>
  <si>
    <t>1507 River Rd Marietta, PA 17547</t>
  </si>
  <si>
    <t>1290 River Rd Marietta, PA 17547</t>
  </si>
  <si>
    <t>338 Stackstown Rd Marietta, PA 17547</t>
  </si>
  <si>
    <t>1155 RIVER RD Marietta, PA 17547</t>
  </si>
  <si>
    <t>2760 Maytown Rd Maytown, PA 17550</t>
  </si>
  <si>
    <t>160 E High St Maytown, PA 17550</t>
  </si>
  <si>
    <t>153 Creek Dr. Millersville, PA 17551</t>
  </si>
  <si>
    <t>50 W Frederick St Millersville, PA 17551</t>
  </si>
  <si>
    <t>113-251 113 Shenks Ln # 251 Millersville, PA 17551</t>
  </si>
  <si>
    <t>60 Brooks Drive Millersville, PA 17551</t>
  </si>
  <si>
    <t>43 W Frederick St Millersville, PA 17551</t>
  </si>
  <si>
    <t>30 S George St Millersville, PA 17551</t>
  </si>
  <si>
    <t>105 Pucillo Dr Millersville, PA 17551</t>
  </si>
  <si>
    <t>60 W Cottage Ave Millersville, PA 17551</t>
  </si>
  <si>
    <t>9 North George Street Millersville, PA 17551</t>
  </si>
  <si>
    <t>26 E Charlotte St Millersville, PA 17551</t>
  </si>
  <si>
    <t>90 W Residence Hall Circle Millersville, PA 17551</t>
  </si>
  <si>
    <t>40 W Frederick St Millersville, PA 17551</t>
  </si>
  <si>
    <t>51 Lyte Rd Millersville, PA 17551</t>
  </si>
  <si>
    <t>46 W Frederick St Millersville, PA 17551</t>
  </si>
  <si>
    <t>100 Municipal Dr Millersville, PA 17551</t>
  </si>
  <si>
    <t>120 Centennial Dr Millersville, PA 17551</t>
  </si>
  <si>
    <t>210 E Residence Hall Circle Millersville, PA 17551</t>
  </si>
  <si>
    <t>210 N George St Millersville, PA 17551</t>
  </si>
  <si>
    <t>40 Dilworth Rd Millersville, PA 17551</t>
  </si>
  <si>
    <t>10 S George St Millersville, PA 17551</t>
  </si>
  <si>
    <t>34 Dilworth Rd Millersville, PA 17551</t>
  </si>
  <si>
    <t>222 N George St Millersville, PA 17551</t>
  </si>
  <si>
    <t>508 Hillview Ave Millersville, PA 17551</t>
  </si>
  <si>
    <t>24 Pucillo Drive Millersville, PA 17551</t>
  </si>
  <si>
    <t>20 Dilworth Rd Millersville, PA 17551</t>
  </si>
  <si>
    <t>17 Blue Rock Rd Millersville, PA 17551</t>
  </si>
  <si>
    <t>43 Chamberlain Ln Millersville, PA 17551</t>
  </si>
  <si>
    <t>25 Manor Ave Millersville, PA 17551</t>
  </si>
  <si>
    <t>330 Barbara St Millersville, PA 17551</t>
  </si>
  <si>
    <t>4 McCollough Ave Millersville, PA 17551</t>
  </si>
  <si>
    <t>153 S Creek Rd Millersville, PA 17551</t>
  </si>
  <si>
    <t>153 S CREEK DR Millersville, PA 17551</t>
  </si>
  <si>
    <t>359 E CHARLOTTE ST Millersville, PA 17551</t>
  </si>
  <si>
    <t>164 W Cottage Ave Millersville, PA 17551</t>
  </si>
  <si>
    <t>1 Crossland Pass Millersville, PA 17551</t>
  </si>
  <si>
    <t>80 Brooks Dr Millersville, PA 17551</t>
  </si>
  <si>
    <t>88 James Street Millersville, PA 17551</t>
  </si>
  <si>
    <t>35 Pucillo Drive Millersville, PA 17551</t>
  </si>
  <si>
    <t>222 W Donegal St Mount Joy, PA 17552</t>
  </si>
  <si>
    <t>424 Sunset Ave Mount Joy, PA 17552</t>
  </si>
  <si>
    <t>945 E Main St Mount Joy, PA 17552</t>
  </si>
  <si>
    <t>915 ANDERSON FERRY RD Mount Joy, PA 17552</t>
  </si>
  <si>
    <t>2 Old Market St Mount Joy, PA 17552</t>
  </si>
  <si>
    <t>1055 Koser Rd Mount Joy, PA 17552</t>
  </si>
  <si>
    <t>1025 Koser Rd Mount Joy, PA 17552</t>
  </si>
  <si>
    <t>1205 W Main St Mount Joy, PA 17552</t>
  </si>
  <si>
    <t>1005 Koser Rd Mount Joy, PA 17552</t>
  </si>
  <si>
    <t>1001 E Main St Mount Joy, PA 17552</t>
  </si>
  <si>
    <t>4075 Old Harrisburg Pike Mount Joy, PA 17552</t>
  </si>
  <si>
    <t>2075 Harrisburg Ave Mount Joy, PA 17552</t>
  </si>
  <si>
    <t>37 E Main St Mount Joy, PA 17552</t>
  </si>
  <si>
    <t>25 Eby Chiques Rd Mount Joy, PA 17552</t>
  </si>
  <si>
    <t>815 Bruce Ave Mount Joy, PA 17552</t>
  </si>
  <si>
    <t>629 Union School Rd Mount Joy, PA 17552</t>
  </si>
  <si>
    <t>625 Union School Rd Mount Joy, PA 17552</t>
  </si>
  <si>
    <t>1004 Cornerstone Dr Mount Joy, PA 17552</t>
  </si>
  <si>
    <t>320 Musser Rd Mount Joy, PA 17552</t>
  </si>
  <si>
    <t>713 Church St Mount Joy, PA 17552</t>
  </si>
  <si>
    <t>151 Orange St Mount Joy, PA 17552</t>
  </si>
  <si>
    <t>1051 KOSER RD Mount Joy, PA 17552</t>
  </si>
  <si>
    <t>1003 Cornerstone Dr Mount Joy, PA 17552</t>
  </si>
  <si>
    <t>964 W Main St Mount Joy, PA 17552</t>
  </si>
  <si>
    <t>4538 Miller Dr Mount Joy, PA 17552</t>
  </si>
  <si>
    <t>714 Harold Ave Mount Joy, PA 17552</t>
  </si>
  <si>
    <t>598 Kraybill Church Rd Mount Joy, PA 17552</t>
  </si>
  <si>
    <t>607 Hearthstone Ln Mount Joy, PA 17552</t>
  </si>
  <si>
    <t>200 Chocolate Ave Mount Joy, PA 17552</t>
  </si>
  <si>
    <t>5 S Barbara St Mount Joy, PA 17552</t>
  </si>
  <si>
    <t>208 E Main St Mount Joy, PA 17552</t>
  </si>
  <si>
    <t>1435 Schwanger Rd Mount Joy, PA 17552</t>
  </si>
  <si>
    <t>4075 Siegrist Rd Mount Joy, PA 17552</t>
  </si>
  <si>
    <t>616 Mitchell Ave Mount Joy, PA 17552</t>
  </si>
  <si>
    <t>704 Clay Aly Mount Joy, PA 17552</t>
  </si>
  <si>
    <t>47 W Main St Mount Joy, PA 17552</t>
  </si>
  <si>
    <t>34 E Main St Mount Joy, PA 17552</t>
  </si>
  <si>
    <t>800 Donegal Springs Rd Mount Joy, PA 17552</t>
  </si>
  <si>
    <t>1243 Milton Grove Rd Mount Joy, PA 17552</t>
  </si>
  <si>
    <t>120 College Ave Mountville, PA 17554</t>
  </si>
  <si>
    <t>60 Clay St Mountville, PA 17554</t>
  </si>
  <si>
    <t>308 Primrose Ln Mountville, PA 17554</t>
  </si>
  <si>
    <t>320 Highland Dr Mountville, PA 17554</t>
  </si>
  <si>
    <t>150 N Donnerville Rd Mountville, PA 17554</t>
  </si>
  <si>
    <t>370 Arlene Dr Mountville, PA 17554</t>
  </si>
  <si>
    <t>26 N Lemon St Mountville, PA 17554</t>
  </si>
  <si>
    <t>200 College Ave Mountville, PA 17554</t>
  </si>
  <si>
    <t>3571 Mountain View Dr Mountville, PA 17554</t>
  </si>
  <si>
    <t>21 E Main St Mountville, PA 17554</t>
  </si>
  <si>
    <t>3849 HEMPLAND RD Mountville, PA 17554</t>
  </si>
  <si>
    <t>2024 Main St NARVON, PA 17555</t>
  </si>
  <si>
    <t>433 S Kinzer Ave New Holland, PA 17557</t>
  </si>
  <si>
    <t>154 Eastern School Rd New Holland, PA 17557</t>
  </si>
  <si>
    <t>101 E Franklin St New Holland, PA 17557</t>
  </si>
  <si>
    <t>150 King Ct New Holland, PA 17557</t>
  </si>
  <si>
    <t>591 E Jackson St New Holland, PA 17557</t>
  </si>
  <si>
    <t>565 Airport Rd New Holland, PA 17557</t>
  </si>
  <si>
    <t>529 Farmersville Rd New Holland, PA 17557</t>
  </si>
  <si>
    <t>403 S Custer Ave New Holland, PA 17557</t>
  </si>
  <si>
    <t>339 E Main St New Holland, PA 17557</t>
  </si>
  <si>
    <t>758 Spruce Rd New Holland, PA 17557</t>
  </si>
  <si>
    <t>105 Earland Dr New Holland, PA 17557</t>
  </si>
  <si>
    <t>165 N Shirk Rd New Holland, PA 17557</t>
  </si>
  <si>
    <t>126 Eastern School Rd New Holland, PA 17557</t>
  </si>
  <si>
    <t>669 E Main St New Holland, PA 17557</t>
  </si>
  <si>
    <t>122 S Shirk Rd New Holland, PA 17557</t>
  </si>
  <si>
    <t>35 S Hoover Ave New Holland, PA 17557</t>
  </si>
  <si>
    <t>575 Valley View Dr New Holland, PA 17557</t>
  </si>
  <si>
    <t>1 Meadow Ln New Holland, PA 17557</t>
  </si>
  <si>
    <t>137 Truce Rd New Providence, PA 17560</t>
  </si>
  <si>
    <t>269 Cinder Rd New Providence, PA 17560</t>
  </si>
  <si>
    <t>2318 Beaver Valley Pike New Providence, PA 17560</t>
  </si>
  <si>
    <t>505 Sawmill Rd New Providence, PA 17560</t>
  </si>
  <si>
    <t>201 Maple Ln New Providence, PA 17560</t>
  </si>
  <si>
    <t>2319 Beaver Valley Pike New Providence, PA 17560</t>
  </si>
  <si>
    <t>6 Pequea Dr Paradise, PA 17562</t>
  </si>
  <si>
    <t>16 Bethany Ave Paradise, PA 17562</t>
  </si>
  <si>
    <t>3333 Lincoln Hwy E Paradise, PA 17562</t>
  </si>
  <si>
    <t>3063 Lincoln Hwy E Paradise, PA 17562</t>
  </si>
  <si>
    <t>1640 Mine Rd Paradise, PA 17562</t>
  </si>
  <si>
    <t>1660 Mine Rd Paradise, PA 17562</t>
  </si>
  <si>
    <t>752 Nottingham Rd Peach Bottom, PA 17563</t>
  </si>
  <si>
    <t>1258 W. Newport Rd Penryn, PA 17564</t>
  </si>
  <si>
    <t>26 Lake Aldred Ter Pequea, PA 17565</t>
  </si>
  <si>
    <t>75 RAVEN CRST Pequea, PA 17565</t>
  </si>
  <si>
    <t>625 Robert Fulton Hwy Quarryville, PA 17566</t>
  </si>
  <si>
    <t>645 Kirkwood Pike Quarryville, PA 17566</t>
  </si>
  <si>
    <t>1866 Robert Fulton Hwy Quarryville, PA 17566</t>
  </si>
  <si>
    <t>585 Solanco Rd Quarryville, PA 17566</t>
  </si>
  <si>
    <t>211 S Hess St Quarryville, PA 17566</t>
  </si>
  <si>
    <t>897 Lancaster Pike Quarryville, PA 17566</t>
  </si>
  <si>
    <t>1868 Robert Fulton Hwy Quarryville, PA 17566</t>
  </si>
  <si>
    <t>14 Fawn Dr Quarryville, PA 17566</t>
  </si>
  <si>
    <t>581 Camargo Rd Quarryville, PA 17566</t>
  </si>
  <si>
    <t>1345 Kirkwood Pike Quarryville, PA 17566</t>
  </si>
  <si>
    <t>333 W 4th St Quarryville, PA 17566</t>
  </si>
  <si>
    <t>44 E 4th St Quarryville, PA 17566</t>
  </si>
  <si>
    <t>3156 White Oak Rd Quarryville, PA 17566</t>
  </si>
  <si>
    <t>1392 Robert Fulton Hwy Quarryville, PA 17566</t>
  </si>
  <si>
    <t>11 Furnace Rd Quarryville, PA 17566</t>
  </si>
  <si>
    <t>40 N Church St Quarryville, PA 17566</t>
  </si>
  <si>
    <t>33 Friendly Dr Apt H Quarryville, PA 17566</t>
  </si>
  <si>
    <t>1225 Robert Fulton Hwy Quarryville, PA 17566</t>
  </si>
  <si>
    <t>315 W State St Quarryville, PA 17566</t>
  </si>
  <si>
    <t>300 Hideaway Dr Quarryville, PA 17566</t>
  </si>
  <si>
    <t>848 Lancaster Pike Quarryville, PA 17566</t>
  </si>
  <si>
    <t>121 S Hess St Quarryville, PA 17566</t>
  </si>
  <si>
    <t>44 S Reamstown Rd Reamstown, PA 17567</t>
  </si>
  <si>
    <t>50 REFTON ROAD REFTON, PA 17568</t>
  </si>
  <si>
    <t>110 Church St REFTON, PA 17568</t>
  </si>
  <si>
    <t>117 Church St REFTON, PA 17568</t>
  </si>
  <si>
    <t>65 Steeple Ct Reinholds, PA 17569</t>
  </si>
  <si>
    <t>478 Black Horse Rd Reinholds, PA 17569</t>
  </si>
  <si>
    <t>146 N Ronks Rd Ronks, PA 17572</t>
  </si>
  <si>
    <t>312 Paradise Ln Ronks, PA 17572</t>
  </si>
  <si>
    <t>2771 Lincoln Hwy E Ronks, PA 17572</t>
  </si>
  <si>
    <t>300 Paradise Ln Ronks, PA 17572</t>
  </si>
  <si>
    <t>2521 Lincoln Hwy E Ronks, PA 17572</t>
  </si>
  <si>
    <t>2645 Lincoln Hwy E Ronks, PA 17572</t>
  </si>
  <si>
    <t>11 Wild Deer Dr Stevens, PA 17578</t>
  </si>
  <si>
    <t>243 E Church St Stevens, PA 17578</t>
  </si>
  <si>
    <t>12 E Church St Stevens, PA 17578</t>
  </si>
  <si>
    <t>870 Durlach Rd Stevens, PA 17578</t>
  </si>
  <si>
    <t>1235 Mount Airy Rd Stevens, PA 17578</t>
  </si>
  <si>
    <t>449 Stevens Rd Stevens, PA 17578</t>
  </si>
  <si>
    <t>101 S Decatur St Strasburg, PA 17579</t>
  </si>
  <si>
    <t>40 W Main St Strasburg, PA 17579</t>
  </si>
  <si>
    <t>141 Precision Ave Strasburg, PA 17579</t>
  </si>
  <si>
    <t>30 Timber Ln Strasburg, PA 17579</t>
  </si>
  <si>
    <t>2940 White Oak Rd Strasburg, PA 17579</t>
  </si>
  <si>
    <t>405 HISTORIC DR Strasburg, PA 17579</t>
  </si>
  <si>
    <t>378 Glenbrook Rd Talmage, PA 17580</t>
  </si>
  <si>
    <t>337 S State ST Talmage, PA 17580</t>
  </si>
  <si>
    <t>327 S State St Talmage, PA 17580</t>
  </si>
  <si>
    <t>1416 Union Grove Rd TERRE HILL, PA 17581</t>
  </si>
  <si>
    <t>419 MAIN ST TERRE HILL, PA 17581</t>
  </si>
  <si>
    <t>4035 Blue Rock Rd Washington Boro, PA 17582</t>
  </si>
  <si>
    <t>387 Penn St Washington Boro, PA 17582</t>
  </si>
  <si>
    <t>2625 Safe Harbor Rd Washington Boro, PA 17582</t>
  </si>
  <si>
    <t>2850 WILLOW STREET PIKE SUITE B Willow Street, PA 17584</t>
  </si>
  <si>
    <t>71 Locust Ln Willow Street, PA 17584</t>
  </si>
  <si>
    <t>300 Willow Valley Lakes Dr Willow Street, PA 17584</t>
  </si>
  <si>
    <t>1730 Hans Herr Dr Willow Street, PA 17584</t>
  </si>
  <si>
    <t>150 Lancaster Pike S Willow Street, PA 17584</t>
  </si>
  <si>
    <t>8 Beaver Valley Pike Willow Street, PA 17584</t>
  </si>
  <si>
    <t>399 E Penn Grant Rd Willow Street, PA 17584</t>
  </si>
  <si>
    <t>600 EAST PENN GRANT RD Willow Street, PA 17584</t>
  </si>
  <si>
    <t>118 W Willow Rd Willow Street, PA 17584</t>
  </si>
  <si>
    <t>2600 Willow Street Pike N Willow Street, PA 17584</t>
  </si>
  <si>
    <t>2850 Willow Street Pike N Willow Street, PA 17584</t>
  </si>
  <si>
    <t>119 Charleston Dr Willow Street, PA 17584</t>
  </si>
  <si>
    <t>20 BEAVER VALLEY PIKE Willow Street, PA 17584</t>
  </si>
  <si>
    <t>931 Byerland Church Rd Willow Street, PA 17584</t>
  </si>
  <si>
    <t>5 W Willow Rd Willow Street, PA 17584</t>
  </si>
  <si>
    <t>26 Hawthorne Cir Willow Street, PA 17584</t>
  </si>
  <si>
    <t>900 Willow Valley Lakes Dr Willow Street, PA 17584</t>
  </si>
  <si>
    <t>2901 Willow Street Pike N Willow Street, PA 17584</t>
  </si>
  <si>
    <t>37 Hampton Ln Lancaster, PA 17601</t>
  </si>
  <si>
    <t>2114 Horseshoe Rd Lancaster, PA 17601</t>
  </si>
  <si>
    <t>2384 New Holland Pike Lancaster, PA 17601</t>
  </si>
  <si>
    <t>1636 Santa Barbara Dr Lancaster, PA 17601</t>
  </si>
  <si>
    <t>115 Blue Streak blvd Lancaster, PA 17601</t>
  </si>
  <si>
    <t>845 Hornig Rd Lancaster, PA 17601</t>
  </si>
  <si>
    <t>1704 Hempstead Rd Lancaster, PA 17601</t>
  </si>
  <si>
    <t>1826 William Penn Way Lancaster, PA 17601</t>
  </si>
  <si>
    <t>401 Eden Rd Lancaster, PA 17601</t>
  </si>
  <si>
    <t>75 Valley Rd Lancaster, PA 17601</t>
  </si>
  <si>
    <t>21 Valley Rd Lancaster, PA 17601</t>
  </si>
  <si>
    <t>160 GREENFIELD RD Lancaster, PA 17601</t>
  </si>
  <si>
    <t>1816 Colonial Village Ln Lancaster, PA 17601</t>
  </si>
  <si>
    <t>1817 Colonial Village Ln Lancaster, PA 17601</t>
  </si>
  <si>
    <t>2355 New Holland Pike Lancaster, PA 17601</t>
  </si>
  <si>
    <t>521 Willow Rd Lancaster, PA 17601</t>
  </si>
  <si>
    <t>608 Richmond Dr Ste 101 Lancaster, PA 17601</t>
  </si>
  <si>
    <t>2119 New Holland Pike Lancaster, PA 17601</t>
  </si>
  <si>
    <t>2110 Horseshoe Rd Lancaster, PA 17601</t>
  </si>
  <si>
    <t>2314 Norman Rd Lancaster, PA 17601</t>
  </si>
  <si>
    <t>1170 Garfield Ave Lancaster, PA 17601</t>
  </si>
  <si>
    <t>2100 Harrisburg Pike Lancaster, PA 17601</t>
  </si>
  <si>
    <t>675 Good Dr Lancaster, PA 17601</t>
  </si>
  <si>
    <t>690 Good Dr Lancaster, PA 17601</t>
  </si>
  <si>
    <t>502 Elizabeth Dr Lancaster, PA 17601</t>
  </si>
  <si>
    <t>1335 Manheim Pike Lancaster, PA 17601</t>
  </si>
  <si>
    <t>601 E Delp Rd Lancaster, PA 17601</t>
  </si>
  <si>
    <t>1520 Harrisburg Pike Lancaster, PA 17601</t>
  </si>
  <si>
    <t>10 Delp Rd Lancaster, PA 17601</t>
  </si>
  <si>
    <t>1020 New Holland Ave Lancaster, PA 17601</t>
  </si>
  <si>
    <t>510 CENTERVILLE RD Lancaster, PA 17601</t>
  </si>
  <si>
    <t>2301 Harrisburg Pike Lancaster, PA 17601</t>
  </si>
  <si>
    <t>449 Longmeadow Rd Lancaster, PA 17601</t>
  </si>
  <si>
    <t>1373 Manheim Pike Lancaster, PA 17601</t>
  </si>
  <si>
    <t>600 Olde Hickory Rd Ste 100 Lancaster, PA 17601</t>
  </si>
  <si>
    <t>2220 Dutch Gold Dr Lancaster, PA 17601</t>
  </si>
  <si>
    <t>1282 Manheim Pike Lancaster, PA 17601</t>
  </si>
  <si>
    <t>1250 Lititz Pike Lancaster, PA 17601</t>
  </si>
  <si>
    <t>640 Martha Ave Lancaster, PA 17601</t>
  </si>
  <si>
    <t>2101 Oregon Pike Ste 300 Lancaster, PA 17601</t>
  </si>
  <si>
    <t>901 Eden Rd Lancaster, PA 17601</t>
  </si>
  <si>
    <t>1383 Arcadia Rd Lancaster, PA 17601</t>
  </si>
  <si>
    <t>2001 Harrisburg Pike Lancaster, PA 17601</t>
  </si>
  <si>
    <t>1810 Rohrerstown Rd Lancaster, PA 17601</t>
  </si>
  <si>
    <t>1485 Manheim Pike Lancaster, PA 17601</t>
  </si>
  <si>
    <t>1865 Fruitville Pike Lancaster, PA 17601</t>
  </si>
  <si>
    <t>366 Carerra Dr Lancaster, PA 17601</t>
  </si>
  <si>
    <t>1930 Harrington Dr Lancaster, PA 17601</t>
  </si>
  <si>
    <t>1463 Manheim Pike Lancaster, PA 17601</t>
  </si>
  <si>
    <t>633 Lausch Ln Lancaster, PA 17601</t>
  </si>
  <si>
    <t>875 Pleasure Rd Lancaster, PA 17601</t>
  </si>
  <si>
    <t>1882 Manchester Ln Lancaster, PA 17601</t>
  </si>
  <si>
    <t>1836 Rohrerstown Rd Lancaster, PA 17601</t>
  </si>
  <si>
    <t>888 Pleasure Rd Lancaster, PA 17601</t>
  </si>
  <si>
    <t>3249 Hempland Rd Lancaster, PA 17601</t>
  </si>
  <si>
    <t>2323 Oregon Pike Lancaster, PA 17601</t>
  </si>
  <si>
    <t>1853 William Penn Way Lancaster, PA 17601</t>
  </si>
  <si>
    <t>2330 Dairy Rd Lancaster, PA 17601</t>
  </si>
  <si>
    <t>450 Candlewyck Rd Lancaster, PA 17601</t>
  </si>
  <si>
    <t>1834 Oregon Pike Ste 5 Lancaster, PA 17601</t>
  </si>
  <si>
    <t>250 Valleybrook Dr Lancaster, PA 17601</t>
  </si>
  <si>
    <t>650 Juliette Ave Lancaster, PA 17601</t>
  </si>
  <si>
    <t>2371 Lititz Pike Lancaster, PA 17601</t>
  </si>
  <si>
    <t>1564 Fruitville Pike Lancaster, PA 17601</t>
  </si>
  <si>
    <t>1277 Manheim Pike Lancaster, PA 17601</t>
  </si>
  <si>
    <t>759 Flory Mill Rd Apt Orad Lancaster, PA 17601</t>
  </si>
  <si>
    <t>2400 Butter Rd Lancaster, PA 17601</t>
  </si>
  <si>
    <t>1801 Fruitville Pike Ste 100 Lancaster, PA 17601</t>
  </si>
  <si>
    <t>1824 Colonial Village Ln Lancaster, PA 17601</t>
  </si>
  <si>
    <t>1801 Fruitville Pike Ste 200 Lancaster, PA 17601</t>
  </si>
  <si>
    <t>1466 New Holland Pike Lancaster, PA 17601</t>
  </si>
  <si>
    <t>1820 Municipal Dr Lancaster, PA 17601</t>
  </si>
  <si>
    <t>333 Delp Rd Lancaster, PA 17601</t>
  </si>
  <si>
    <t>650 Delp Rd Lancaster, PA 17601</t>
  </si>
  <si>
    <t>2660 Lititz Pike Lancaster, PA 17601</t>
  </si>
  <si>
    <t>799 Flory Mill Rd Lancaster, PA 17601</t>
  </si>
  <si>
    <t>1931 Hospitality Dr Lancaster, PA 17601</t>
  </si>
  <si>
    <t>1400 Rohrerstown Rd Lancaster, PA 17601</t>
  </si>
  <si>
    <t>811 Ashbourne Ave Lancaster, PA 17601</t>
  </si>
  <si>
    <t>1051 Landis Valley Rd Lancaster, PA 17601</t>
  </si>
  <si>
    <t>1375 Harrisburg Pike Lancaster, PA 17601</t>
  </si>
  <si>
    <t>216 Greenfield Rd Lancaster, PA 17601</t>
  </si>
  <si>
    <t>450A Candlewyck Rd Lancaster, PA 17601</t>
  </si>
  <si>
    <t>1070 New Holland Ave Lancaster, PA 17601</t>
  </si>
  <si>
    <t>3150 Hempland Rd Lancaster, PA 17601</t>
  </si>
  <si>
    <t>620 Delp Rd Lancaster, PA 17601</t>
  </si>
  <si>
    <t>150 N Pointe Blvd Lancaster, PA 17601</t>
  </si>
  <si>
    <t>2151 Oregon Pike Lancaster, PA 17601</t>
  </si>
  <si>
    <t>185 Colonial Crest Dr Lancaster, PA 17601</t>
  </si>
  <si>
    <t>500 Centerville Rd Lancaster, PA 17601</t>
  </si>
  <si>
    <t>3476 Marietta Ave Lancaster, PA 17601</t>
  </si>
  <si>
    <t>1655 Manheim Pike Lancaster, PA 17601</t>
  </si>
  <si>
    <t>1046 New Holland Ave Lancaster, PA 17601</t>
  </si>
  <si>
    <t>2320 Dairy Rd Lancaster, PA 17601</t>
  </si>
  <si>
    <t>1840 Municipal Dr Lancaster, PA 17601</t>
  </si>
  <si>
    <t>482 Delp Rd Lancaster, PA 17601</t>
  </si>
  <si>
    <t>2213 Leabrook Rd Lancaster, PA 17601</t>
  </si>
  <si>
    <t>171 Greenfield Rd Lancaster, PA 17601</t>
  </si>
  <si>
    <t>611 Centerville Rd Lancaster, PA 17601</t>
  </si>
  <si>
    <t>548 Gralan Dr Lancaster, PA 17601</t>
  </si>
  <si>
    <t>731 Martha Ave Lancaster, PA 17601</t>
  </si>
  <si>
    <t>1891 Fruitville Pike Lancaster, PA 17601</t>
  </si>
  <si>
    <t>921 Nissley Rd Lancaster, PA 17601</t>
  </si>
  <si>
    <t>549 W Roseville Rd Lancaster, PA 17601</t>
  </si>
  <si>
    <t>1397 Arcadia Rd Ste 104 Lancaster, PA 17601</t>
  </si>
  <si>
    <t>760 Indian Springs Dr Lancaster, PA 17601</t>
  </si>
  <si>
    <t>1109 Stony Battery Rd Lancaster, PA 17601</t>
  </si>
  <si>
    <t>694 Good Dr Ste 112 Lancaster, PA 17601</t>
  </si>
  <si>
    <t>409 Parkwynne Rd Lancaster, PA 17601</t>
  </si>
  <si>
    <t>1669 Manheim Pike Lancaster, PA 17601</t>
  </si>
  <si>
    <t>150 Pitney Rd Lancaster, PA 17601</t>
  </si>
  <si>
    <t>1275 Loop Rd Lancaster, PA 17601</t>
  </si>
  <si>
    <t>1846 Charter Ln, Suite 212 Lancaster, PA 17601</t>
  </si>
  <si>
    <t>394 Carter Moir Dr Lancaster, PA 17601</t>
  </si>
  <si>
    <t>34 Kreider Ave Lancaster, PA 17601</t>
  </si>
  <si>
    <t>267 Delp Rd Lancaster, PA 17601</t>
  </si>
  <si>
    <t>3650 Hempland Rd Lancaster, PA 17601</t>
  </si>
  <si>
    <t>1847 BUCHERS ML Lancaster, PA 17601</t>
  </si>
  <si>
    <t>971 Center Ave Lancaster, PA 17601</t>
  </si>
  <si>
    <t>301 Service Rd Lancaster, PA 17601</t>
  </si>
  <si>
    <t>2227 Dutch Gold Dr Lancaster, PA 17601</t>
  </si>
  <si>
    <t>2451 Kissel Hill Rd Lancaster, PA 17601</t>
  </si>
  <si>
    <t>2235 Harrisburg Pike Lancaster, PA 17601</t>
  </si>
  <si>
    <t>962 Mill Mar Rd Lancaster, PA 17601</t>
  </si>
  <si>
    <t>143 Hershey Ave Lancaster, PA 17601</t>
  </si>
  <si>
    <t>2660 Lititz Pike Neffsville, PA 17601</t>
  </si>
  <si>
    <t>1 Hartman Bridge Rd Lancaster, PA 17602</t>
  </si>
  <si>
    <t>950 Eshelman Mill Rd Lancaster, PA 17602</t>
  </si>
  <si>
    <t>1916 Lincoln Hwy E Lancaster, PA 17602</t>
  </si>
  <si>
    <t>S. Broad St &amp; Academic Dr Lancaster, PA 17602</t>
  </si>
  <si>
    <t>225 Riverside Ave Lancaster, PA 17602</t>
  </si>
  <si>
    <t>555 N Duke St Lancaster, PA 17602</t>
  </si>
  <si>
    <t>2176 Lincoln Hwy E Lancaster, PA 17602</t>
  </si>
  <si>
    <t>750 E King St Lancaster, PA 17602</t>
  </si>
  <si>
    <t>625 S Duke St Lancaster, PA 17602</t>
  </si>
  <si>
    <t>303 N Plum St Lancaster, PA 17602</t>
  </si>
  <si>
    <t>29 E Walnut St Lancaster, PA 17602</t>
  </si>
  <si>
    <t>110 Pitney Rd Lancaster, PA 17602</t>
  </si>
  <si>
    <t>2426 Old Philadelphia Pike Lancaster, PA 17602</t>
  </si>
  <si>
    <t>505 E Fulton St Lancaster, PA 17602</t>
  </si>
  <si>
    <t>651 Lampeter Rd Lancaster, PA 17602</t>
  </si>
  <si>
    <t>1151 S Duke St Lancaster, PA 17602</t>
  </si>
  <si>
    <t>2124 Old Philadelphia Pike Lancaster, PA 17602</t>
  </si>
  <si>
    <t>325 Church St Lancaster, PA 17602</t>
  </si>
  <si>
    <t>208 N Lime St Lancaster, PA 17602</t>
  </si>
  <si>
    <t>1600 Book Rd Lancaster, PA 17602</t>
  </si>
  <si>
    <t>1991 Old Philadelphia Pike Lancaster, PA 17602</t>
  </si>
  <si>
    <t>517 N Plum St Lancaster, PA 17602</t>
  </si>
  <si>
    <t>439 E King St Lancaster, PA 17602</t>
  </si>
  <si>
    <t>521 E Orange St Lancaster, PA 17602</t>
  </si>
  <si>
    <t>1641 Old Philadelphia Pike Lancaster, PA 17602</t>
  </si>
  <si>
    <t>2250 Old Philadelphia Pike Lancaster, PA 17602</t>
  </si>
  <si>
    <t>501 E Orange St Lancaster, PA 17602</t>
  </si>
  <si>
    <t>219 Witmer Rd Lancaster, PA 17602</t>
  </si>
  <si>
    <t>530 Milton Rd Lancaster, PA 17602</t>
  </si>
  <si>
    <t>2090 Lincoln Hwy E Lancaster, PA 17602</t>
  </si>
  <si>
    <t>1020 Lehigh Ave Lancaster, PA 17602</t>
  </si>
  <si>
    <t>2410 Old Philadelphia Pike Lancaster, PA 17602</t>
  </si>
  <si>
    <t>239 N Ann St Lancaster, PA 17602</t>
  </si>
  <si>
    <t>133 E Vine St Lancaster, PA 17602</t>
  </si>
  <si>
    <t>524 E Mifflin St Lancaster, PA 17602</t>
  </si>
  <si>
    <t>777 E Ross St Lancaster, PA 17602</t>
  </si>
  <si>
    <t>1135 Ranck Mill Rd Lancaster, PA 17602</t>
  </si>
  <si>
    <t>525 Beaver Valley Pike Lancaster, PA 17602</t>
  </si>
  <si>
    <t>10 Providence Park Dr Lancaster, PA 17602</t>
  </si>
  <si>
    <t>1075 Grofftown Rd Lancaster, PA 17602</t>
  </si>
  <si>
    <t>695 New Holland Ave Lancaster, PA 17602</t>
  </si>
  <si>
    <t>645 Clermont Ave Lancaster, PA 17602</t>
  </si>
  <si>
    <t>2045 Horseshoe Rd Lancaster, PA 17602</t>
  </si>
  <si>
    <t>537 Howard Ave Lancaster, PA 17602</t>
  </si>
  <si>
    <t>130 Tennyson Dr Lancaster, PA 17602</t>
  </si>
  <si>
    <t>417 E Frederick St Lancaster, PA 17602</t>
  </si>
  <si>
    <t>2060 Old Philadelphia Pike Lancaster, PA 17602</t>
  </si>
  <si>
    <t>239 Steepbank Rd Lancaster, PA 17602</t>
  </si>
  <si>
    <t>26 E Chestnut St Lancaster, PA 17602</t>
  </si>
  <si>
    <t>1020 Lititz Ave # 60 Lancaster, PA 17602</t>
  </si>
  <si>
    <t>140 E Orange St Lancaster, PA 17602</t>
  </si>
  <si>
    <t>1120 Willow Street Pike Lancaster, PA 17602</t>
  </si>
  <si>
    <t>539 Rockland St Lancaster, PA 17602</t>
  </si>
  <si>
    <t>12G Strasburg Pike Lancaster, PA 17602</t>
  </si>
  <si>
    <t>1101 Village Rd Lancaster, PA 17602</t>
  </si>
  <si>
    <t>270 Strasburg Pike Lancaster, PA 17602</t>
  </si>
  <si>
    <t>141 E Orange St Lancaster, PA 17602</t>
  </si>
  <si>
    <t>701 N Lime St Lancaster, PA 17602</t>
  </si>
  <si>
    <t>630 Rockland St Lancaster, PA 17602</t>
  </si>
  <si>
    <t>36 N Eastland Dr Lancaster, PA 17602</t>
  </si>
  <si>
    <t>315 Lampeter Rd Lancaster, PA 17602</t>
  </si>
  <si>
    <t>600 Willow Valley Sq (Dock C) Lancaster, PA 17602</t>
  </si>
  <si>
    <t>675 Willow Valley Sq Lancaster, PA 17602</t>
  </si>
  <si>
    <t>454 New Holland Ave Ste 200 Lancaster, PA 17602</t>
  </si>
  <si>
    <t>300 Willow Valley Sq Lancaster, PA 17602</t>
  </si>
  <si>
    <t>131 Elmwood Rd Lancaster, PA 17602</t>
  </si>
  <si>
    <t>2357 Lincoln Hwy E Lancaster, PA 17602</t>
  </si>
  <si>
    <t>2 W Strawberry St Lancaster, PA 17603</t>
  </si>
  <si>
    <t>416 S Queen St Lancaster, PA 17603</t>
  </si>
  <si>
    <t>415 Harrisburg Ave Lancaster, PA 17603</t>
  </si>
  <si>
    <t>204 N Prince St Lancaster, PA 17603</t>
  </si>
  <si>
    <t>227 N Queen St Lancaster, PA 17603</t>
  </si>
  <si>
    <t>155 N School Ln Lancaster, PA 17603</t>
  </si>
  <si>
    <t>512 N Market St Ste 100 Lancaster, PA 17603</t>
  </si>
  <si>
    <t>405 W Walnut St Lancaster, PA 17603</t>
  </si>
  <si>
    <t>1125 Columbia Ave Lancaster, PA 17603</t>
  </si>
  <si>
    <t>2938 Columbia Ave Ste 401 Lancaster, PA 17603</t>
  </si>
  <si>
    <t>301 Rohrerstown Rd Lancaster, PA 17603</t>
  </si>
  <si>
    <t>131 S Queen St Lancaster, PA 17603</t>
  </si>
  <si>
    <t>530 Central Manor Rd Lancaster, PA 17603</t>
  </si>
  <si>
    <t>1299 Harrisburg Ave Lancaster, PA 17603</t>
  </si>
  <si>
    <t>812 N Queen St Lancaster, PA 17603</t>
  </si>
  <si>
    <t>816 State St Lancaster, PA 17603</t>
  </si>
  <si>
    <t>202 W JAMES ST Lancaster, PA 17603</t>
  </si>
  <si>
    <t>500 Elizabeth St Lancaster, PA 17603</t>
  </si>
  <si>
    <t>760 Williamson Way Bldg 20 Lancaster, PA 17603</t>
  </si>
  <si>
    <t>119 S Prince St Lancaster, PA 17603</t>
  </si>
  <si>
    <t>2312 Marietta Ave Lancaster, PA 17603</t>
  </si>
  <si>
    <t>832 Manor St Lancaster, PA 17603</t>
  </si>
  <si>
    <t>538 W Chestnut St Lancaster, PA 17603</t>
  </si>
  <si>
    <t>317 N Market St Lancaster, PA 17603</t>
  </si>
  <si>
    <t>10 W Farnum St Lancaster, PA 17603</t>
  </si>
  <si>
    <t>2950 Charlestown Rd Lancaster, PA 17603</t>
  </si>
  <si>
    <t>117 Millersville Rd Lancaster, PA 17603</t>
  </si>
  <si>
    <t>850 Hershey Ave Lancaster, PA 17603</t>
  </si>
  <si>
    <t>935 Columbia Ave Lancaster, PA 17603</t>
  </si>
  <si>
    <t>321 Atkins Ave Lancaster, PA 17603</t>
  </si>
  <si>
    <t>31 Rohrerstown Rd Lancaster, PA 17603</t>
  </si>
  <si>
    <t>3116 Blue Rock Rd Lancaster, PA 17603</t>
  </si>
  <si>
    <t>2823 Columbia Ave Lancaster, PA 17603</t>
  </si>
  <si>
    <t>8 Marticville Rd Lancaster, PA 17603</t>
  </si>
  <si>
    <t>601 Rohrerstown Rd Lancaster, PA 17603</t>
  </si>
  <si>
    <t>922 N Queen St Lancaster, PA 17603</t>
  </si>
  <si>
    <t>2959 Old Tree Dr Lancaster, PA 17603</t>
  </si>
  <si>
    <t>2173 Embassy Dr Lancaster, PA 17603</t>
  </si>
  <si>
    <t>1650 Manhiem Pike, Suite 201 Lancaster, PA 17603</t>
  </si>
  <si>
    <t>626 N Charlotte St Lancaster, PA 17603</t>
  </si>
  <si>
    <t>609 Prospect St Lancaster, PA 17603</t>
  </si>
  <si>
    <t>1940 New Danville Pike Lancaster, PA 17603</t>
  </si>
  <si>
    <t>681 Harrisburg Ave Lancaster, PA 17603</t>
  </si>
  <si>
    <t>631 N President Ave Lancaster, PA 17603</t>
  </si>
  <si>
    <t>100 S QUEEN ST Lancaster, PA 17603</t>
  </si>
  <si>
    <t>315 N Prince St Lancaster, PA 17603</t>
  </si>
  <si>
    <t>950 W Fairway Dr Lancaster, PA 17603</t>
  </si>
  <si>
    <t>2203 Stratford Rd Lancaster, PA 17603</t>
  </si>
  <si>
    <t>2301 Noll Dr Lancaster, PA 17603</t>
  </si>
  <si>
    <t>2851 Old Tree Dr Lancaster, PA 17603</t>
  </si>
  <si>
    <t>1210 Maple Ave Lancaster, PA 17603</t>
  </si>
  <si>
    <t>640 Bean Hill Rd Lancaster, PA 17603</t>
  </si>
  <si>
    <t>42 N Prince St Lancaster, PA 17603</t>
  </si>
  <si>
    <t>917 N Prince St Lancaster, PA 17603</t>
  </si>
  <si>
    <t>322 Hershey Ave Lancaster, PA 17603</t>
  </si>
  <si>
    <t>330 MILLWOOD RD Lancaster, PA 17603</t>
  </si>
  <si>
    <t>305  Donna Ave Lancaster, PA 17603</t>
  </si>
  <si>
    <t>200 Running Pump Rd Lancaster, PA 17603</t>
  </si>
  <si>
    <t>812 N Prince St Lancaster, PA 17603</t>
  </si>
  <si>
    <t>300 Harrisburg Ave Lancaster, PA 17603</t>
  </si>
  <si>
    <t>40 Church Rd Lancaster, PA 17603</t>
  </si>
  <si>
    <t>250 W King St Lancaster, PA 17603</t>
  </si>
  <si>
    <t>300 Running Pump Rd Lancaster, PA 17603</t>
  </si>
  <si>
    <t>1025 Columbia Ave Lancaster, PA 17603</t>
  </si>
  <si>
    <t>64 Hershey Ave Lancaster, PA 17603</t>
  </si>
  <si>
    <t>735 State St Lancaster, PA 17603</t>
  </si>
  <si>
    <t>315 W James St Ste 105 Lancaster, PA 17603</t>
  </si>
  <si>
    <t>218 N Prince St Lancaster, PA 17603</t>
  </si>
  <si>
    <t>344 W Chestnut St Lancaster, PA 17603</t>
  </si>
  <si>
    <t>265 Harrisburg Ave Lancaster, PA 17603</t>
  </si>
  <si>
    <t>1065 Columbia Ave Lancaster, PA 17603</t>
  </si>
  <si>
    <t>151 Donerville Rd Lancaster, PA 17603</t>
  </si>
  <si>
    <t>2200 Noll Dr Lancaster, PA 17603</t>
  </si>
  <si>
    <t>113 Millersville Rd Lancaster, PA 17603</t>
  </si>
  <si>
    <t>25 N West End Ave Lancaster, PA 17603</t>
  </si>
  <si>
    <t>54 W King St Lancaster, PA 17603</t>
  </si>
  <si>
    <t>58 N Queen St Lancaster, PA 17603</t>
  </si>
  <si>
    <t>48-50 W. CHESTNUT ST; 3RD FLOOR, ST Lancaster, PA 17603</t>
  </si>
  <si>
    <t>1415 Spencer Ave Lancaster, PA 17603</t>
  </si>
  <si>
    <t>222 Seymour St Lancaster, PA 17603</t>
  </si>
  <si>
    <t>340 Abbeyville Rd Lancaster, PA 17603</t>
  </si>
  <si>
    <t>701 Columbia Ave Lancaster, PA 17603</t>
  </si>
  <si>
    <t>239 W King St Lancaster, PA 17603</t>
  </si>
  <si>
    <t>554 Beaver St Lancaster, PA 17603</t>
  </si>
  <si>
    <t>25 Blue Streak Blvd Lancaster, PA 17606</t>
  </si>
  <si>
    <t>1400 W 3rd St Williamsport, PA 17701</t>
  </si>
  <si>
    <t>1801 Loyalsock Dr Williamsport, PA 17701</t>
  </si>
  <si>
    <t>2990 W 4th St Williamsport, PA 17701</t>
  </si>
  <si>
    <t>2780 W 4th St Williamsport, PA 17701</t>
  </si>
  <si>
    <t>641 Walnut St Williamsport, PA 17701</t>
  </si>
  <si>
    <t>1605 Four Mile Dr Williamsport, PA 17701</t>
  </si>
  <si>
    <t>810 Louisa St Williamsport, PA 17701</t>
  </si>
  <si>
    <t>349 Cemetery St Hughesville, PA 17737</t>
  </si>
  <si>
    <t>350 S Broad St Hughesville, PA 17737</t>
  </si>
  <si>
    <t>183 School Ln Lairdsville, PA 17742</t>
  </si>
  <si>
    <t>2800 Four Mile Dr Montoursville, PA 17754</t>
  </si>
  <si>
    <t>737 White Church Rd Muncy, PA 17756</t>
  </si>
  <si>
    <t>1203 Lycoming Mall Cir Muncy, PA 17756</t>
  </si>
  <si>
    <t>1203 Lycoming Mall Circle Muncy, PA 17756</t>
  </si>
  <si>
    <t>50 Fitness Dr Muncy, PA 17756</t>
  </si>
  <si>
    <t>206 Sherman St Muncy, PA 17756</t>
  </si>
  <si>
    <t>34 Court Street Picture Rocks, PA 17762</t>
  </si>
  <si>
    <t>4860 Susquehanna Trl Turbotville, PA 17772</t>
  </si>
  <si>
    <t>4800 Susquehanna Trl Turbotville, PA 17772</t>
  </si>
  <si>
    <t>244 Warrior Run Blvd Turbotville, PA 17772</t>
  </si>
  <si>
    <t>115 Oak St Sunbury, PA 17801</t>
  </si>
  <si>
    <t>600 Walnut St Sunbury, PA 17801</t>
  </si>
  <si>
    <t>338 Memorial Dr Sunbury, PA 17801</t>
  </si>
  <si>
    <t>911 Greenough St Sunbury, PA 17801</t>
  </si>
  <si>
    <t>501 Church St Sunbury, PA 17801</t>
  </si>
  <si>
    <t>645 Snyder Ave Beaver Springs, PA 17812</t>
  </si>
  <si>
    <t>2421 Columbia Blvd Bloomsburg, PA 17815</t>
  </si>
  <si>
    <t>1200 Railroad St Bloomsburg, PA 17815</t>
  </si>
  <si>
    <t>1100 Railroad St Bloomsburg, PA 17815</t>
  </si>
  <si>
    <t>500 Market St Bloomsburg, PA 17815</t>
  </si>
  <si>
    <t>40 E 3rd St Bloomsburg, PA 17815</t>
  </si>
  <si>
    <t>59 Perry Ave Bloomsburg, PA 17815</t>
  </si>
  <si>
    <t>245 Beaver Valley Rd Bloomsburg, PA 17815</t>
  </si>
  <si>
    <t>1021 Liberty St Danville, PA 17821</t>
  </si>
  <si>
    <t>PO Box 303 Elysburg, PA 17824</t>
  </si>
  <si>
    <t>405 Monastery Rd Elysburg, PA 17824</t>
  </si>
  <si>
    <t>2020 Washington Ave Lewisburg, PA 17837</t>
  </si>
  <si>
    <t>1951 Washington Ave Dept Co Lewisburg, PA 17837</t>
  </si>
  <si>
    <t>815 Market St Lewisburg, PA 17837</t>
  </si>
  <si>
    <t>545 Newman Rd Lewisburg, PA 17837</t>
  </si>
  <si>
    <t>10 Dock Hill Rd Middleburg, PA 17842</t>
  </si>
  <si>
    <t>600 Wagenseller St Middleburg, PA 17842</t>
  </si>
  <si>
    <t>90 Lawton Ln Milton, PA 17847</t>
  </si>
  <si>
    <t>600 W 5th St Mount Carmel, PA 17851</t>
  </si>
  <si>
    <t>545 Permastone Dr NORTHUMBERLAND, PA 17857</t>
  </si>
  <si>
    <t>423 Cannery Rd NORTHUMBERLAND, PA 17857</t>
  </si>
  <si>
    <t>58 NEITZ RD NORTHUMBERLAND, PA 17857</t>
  </si>
  <si>
    <t>60 NEITZ RD NORTHUMBERLAND, PA 17857</t>
  </si>
  <si>
    <t>281 IRONSTONE DR NORTHUMBERLAND, PA 17857</t>
  </si>
  <si>
    <t>712 Winding Rd Orangeville, PA 17859</t>
  </si>
  <si>
    <t>2001 Clinton Ave Coal Township, PA 17866</t>
  </si>
  <si>
    <t>335 Route 35 Selinsgrove, PA 17870</t>
  </si>
  <si>
    <t>1070 N SUSQUEHANNA TRL Selinsgrove, PA 17870</t>
  </si>
  <si>
    <t>500 N Broad St Selinsgrove, PA 17870</t>
  </si>
  <si>
    <t>117 N 8th St Shamokin, PA 17872</t>
  </si>
  <si>
    <t>1044 Keystone Blvd Pottsville, PA 17901</t>
  </si>
  <si>
    <t>2125 W Norwegian St Pottsville, PA 17901</t>
  </si>
  <si>
    <t>7211 Fairlane Village Mall Pottsville, PA 17901</t>
  </si>
  <si>
    <t>326 Chestnut St Pottsville, PA 17901</t>
  </si>
  <si>
    <t>15 Academy Ln Apt 61 Ashland, PA 17921</t>
  </si>
  <si>
    <t>38 Line St Ashland, PA 17921</t>
  </si>
  <si>
    <t>824 Church Rd Hegins, PA 17938</t>
  </si>
  <si>
    <t>68 Spain Rd Klingerstown, PA 17941</t>
  </si>
  <si>
    <t>1160 Centre Turnpike Drive Orwigsburg, PA 17961</t>
  </si>
  <si>
    <t>685 Red Dale Rd Orwigsburg, PA 17961</t>
  </si>
  <si>
    <t>675 Red Dale Rd Orwigsburg, PA 17961</t>
  </si>
  <si>
    <t>333 S LIBERTY ST Orwigsburg, PA 17961</t>
  </si>
  <si>
    <t>103 School St Pine Grove, PA 17963</t>
  </si>
  <si>
    <t>418 Suedberg Rd Pine Grove, PA 17963</t>
  </si>
  <si>
    <t>227 S Mill St Saint Clair, PA 17970</t>
  </si>
  <si>
    <t>1076 W Market St Schuylkill Haven, PA 17972</t>
  </si>
  <si>
    <t>20 N Front Street Schuylkill Haven, PA 17972</t>
  </si>
  <si>
    <t>187 N Route 183 Schuylkill Haven, PA 17972</t>
  </si>
  <si>
    <t>9053 Route 25 Spring Glen, PA 17978</t>
  </si>
  <si>
    <t>251 Clarks Valley Rd Tower City, PA 17980</t>
  </si>
  <si>
    <t>164 Garibaldi Ave Roseto, PA 18013</t>
  </si>
  <si>
    <t>100 Majestic Way Bangor, PA 18013</t>
  </si>
  <si>
    <t>123 Five Points Richmond Rd Bangor, PA 18013</t>
  </si>
  <si>
    <t>2085 Westgate Dr Bethlehem, PA 18017</t>
  </si>
  <si>
    <t>4313 Green Pond Rd Bethlehem, PA 18020</t>
  </si>
  <si>
    <t>9999 Hamilton Blvd Breinigsville, PA 18031</t>
  </si>
  <si>
    <t>675 Blue Mountain Dr Cherryville, PA 18035</t>
  </si>
  <si>
    <t>401 WASHINGTON ST EAST GREENVILLE, PA 18041</t>
  </si>
  <si>
    <t>3738 Northwood Ave EASTON, PA 18045</t>
  </si>
  <si>
    <t>800 Pine St Emmaus, PA 18049</t>
  </si>
  <si>
    <t>1001 North St Emmaus, PA 18049</t>
  </si>
  <si>
    <t>2300 Eberhart Rd WHITEHALL, PA 18052</t>
  </si>
  <si>
    <t>2100 Polk Valley Rd Hellertown, PA 18055</t>
  </si>
  <si>
    <t>476 Polk Township Rd Kunkletown, PA 18058</t>
  </si>
  <si>
    <t>477 Polk Township Rd Kunkletown, PA 18058</t>
  </si>
  <si>
    <t>6135 Sauerkraut Ln Macungie, PA 18062</t>
  </si>
  <si>
    <t>1680 Spring Creek Rd Macungie, PA 18062</t>
  </si>
  <si>
    <t>1619 Laubach Ave Northampton, PA 18067</t>
  </si>
  <si>
    <t>100 Held Dr Northampton, PA 18067</t>
  </si>
  <si>
    <t>457 Delaware Ave Palmerton, PA 18071</t>
  </si>
  <si>
    <t>2788 Geryville Pike Pennsburg, PA 18073</t>
  </si>
  <si>
    <t>4140 Lawton Ct Schnecksville, PA 18078</t>
  </si>
  <si>
    <t>4725 Hamilton Blvd Allentown, PA 18103</t>
  </si>
  <si>
    <t>1346 Lehigh St Allentown, PA 18103</t>
  </si>
  <si>
    <t>1919 Vultee St Allentown, PA 18103</t>
  </si>
  <si>
    <t>3333 Lehigh St Allentown, PA 18103</t>
  </si>
  <si>
    <t>3209 Lehigh St Allentown, PA 18103</t>
  </si>
  <si>
    <t>2141 Downyflake Ln Allentown, PA 18103</t>
  </si>
  <si>
    <t>1040 Flexer Ave Allentown, PA 18103</t>
  </si>
  <si>
    <t>1825 Chew St Allentown, PA 18104</t>
  </si>
  <si>
    <t>7220 Windsor Dr Allentown, PA 18106</t>
  </si>
  <si>
    <t>3477 Corporate Suite 100 Allentown, PA 18106</t>
  </si>
  <si>
    <t>847 N GILMORE ST Allentown, PA 18109</t>
  </si>
  <si>
    <t>1650 E Race St Allentown, PA 18109</t>
  </si>
  <si>
    <t>601 N Laurel St Hazleton, PA 18201</t>
  </si>
  <si>
    <t>106 Laurel Mall Drive Hazleton, PA 18202</t>
  </si>
  <si>
    <t>760 Airport Rd Hazleton, PA 18202</t>
  </si>
  <si>
    <t>149 S HUNTER HWY DRUMS, PA 18222</t>
  </si>
  <si>
    <t>50 Vine St East Stroudsburg, PA 18301</t>
  </si>
  <si>
    <t>279 N Courtland St East Stroudsburg, PA 18301</t>
  </si>
  <si>
    <t>2000 Milford Rd East Stroudsburg, PA 18301</t>
  </si>
  <si>
    <t>93 Independence Rd East Stroudsburg, PA 18301</t>
  </si>
  <si>
    <t>245 River Rd East Stroudsburg, PA 18301</t>
  </si>
  <si>
    <t>151 E Broad St East Stroudsburg, PA 18301</t>
  </si>
  <si>
    <t>5180 Milford Rd East Stroudsburg, PA 18302</t>
  </si>
  <si>
    <t>1 Gravel Ridge Rd East Stroudsburg, PA 18302</t>
  </si>
  <si>
    <t>1671 Route 209 Brodheadsville, PA 18322</t>
  </si>
  <si>
    <t>2233 Route 115 Brodheadsville, PA 18322</t>
  </si>
  <si>
    <t>279 Timberwolf Dr Dingmans Ferry, PA 18328</t>
  </si>
  <si>
    <t>131 N School Dr Dingmans Ferry, PA 18328</t>
  </si>
  <si>
    <t>192 Chipperfield Dr Effort, PA 18330</t>
  </si>
  <si>
    <t>607 N Abington Rd Clarks Summit, PA 18411</t>
  </si>
  <si>
    <t>2552 Route 6 Hawley, PA 18428</t>
  </si>
  <si>
    <t>10 Tanya Dr Old Forge, PA 18518</t>
  </si>
  <si>
    <t>1200 N Vine St Berwick, PA 18603</t>
  </si>
  <si>
    <t>231 W 3rd St Berwick, PA 18603</t>
  </si>
  <si>
    <t>500 Line St Berwick, PA 18603</t>
  </si>
  <si>
    <t>777 South St Laporte, PA 18626</t>
  </si>
  <si>
    <t>243 Thorne Hill Rd Shickshinny, PA 18655</t>
  </si>
  <si>
    <t>40 W Northampton St Wilkes Barre, PA 18701</t>
  </si>
  <si>
    <t>300 Mundy ST Wilkes Barre, PA 18702</t>
  </si>
  <si>
    <t>667 S River St Wilkes Barre, PA 18705</t>
  </si>
  <si>
    <t>1112 E End Blvd Wilkes Barre, PA 18711</t>
  </si>
  <si>
    <t>2500 Lower State Rd Doylestown, PA 18901</t>
  </si>
  <si>
    <t>266 N Broad St Doylestown, PA 18901</t>
  </si>
  <si>
    <t>777 Ferry Rd Doylestown, PA 18901</t>
  </si>
  <si>
    <t>100 N Main St Fl 2 Doylestown, PA 18901</t>
  </si>
  <si>
    <t>1290 Almshouse Rd Doylestown, PA 18901</t>
  </si>
  <si>
    <t>425 Wells Rd Doylestown, PA 18901</t>
  </si>
  <si>
    <t>2425 Lower State Rd Doylestown, PA 18901</t>
  </si>
  <si>
    <t>550 North St Doylestown, PA 18901</t>
  </si>
  <si>
    <t>311 W State St Doylestown, PA 18901</t>
  </si>
  <si>
    <t>320 E Swamp Rd Doylestown, PA 18901</t>
  </si>
  <si>
    <t>40 Warden Rd Doylestown, PA 18901</t>
  </si>
  <si>
    <t>10 Weldon Dr Doylestown, PA 18901</t>
  </si>
  <si>
    <t>595 W State St Doylestown, PA 18901</t>
  </si>
  <si>
    <t>654 Ferry Rd Doylestown, PA 18901</t>
  </si>
  <si>
    <t>700 E Butler Ave Doylestown, PA 18901</t>
  </si>
  <si>
    <t>68 Shewell Ave Doylestown, PA 18901</t>
  </si>
  <si>
    <t>127 E Court St Doylestown, PA 18901</t>
  </si>
  <si>
    <t>97 Britain Dr New Britain, PA 18901</t>
  </si>
  <si>
    <t>352 E Butler Ave New Britain, PA 18901</t>
  </si>
  <si>
    <t>320 W Swamp Rd Doylestown, PA 18901</t>
  </si>
  <si>
    <t>555 N Broad St Doylestown, PA 18901</t>
  </si>
  <si>
    <t>375 W Court St Doylestown, PA 18901</t>
  </si>
  <si>
    <t>480 Linden Ave Doylestown, PA 18901</t>
  </si>
  <si>
    <t>313 W State St Doylestown, PA 18901</t>
  </si>
  <si>
    <t>16 Welden Dr Doylestown, PA 18901</t>
  </si>
  <si>
    <t>876 N Easton Rd Doylestown, PA 18902</t>
  </si>
  <si>
    <t>845 N Easton Rd Doylestown, PA 18902</t>
  </si>
  <si>
    <t>929 N Easton Rd Doylestown, PA 18902</t>
  </si>
  <si>
    <t>854 N Easton Rd Doylestown, PA 18902</t>
  </si>
  <si>
    <t>841 N Easton Rd Doylestown, PA 18902</t>
  </si>
  <si>
    <t>830 N Easton Rd Doylestown, PA 18902</t>
  </si>
  <si>
    <t>5051 Old Easton Rd Doylestown, PA 18902</t>
  </si>
  <si>
    <t>4150 Durham Rd Doylestown, PA 18902</t>
  </si>
  <si>
    <t>4440 Point Pleasant Pike Doylestown, PA 18902</t>
  </si>
  <si>
    <t>4991 Upper Mountain Rd Buckingham, PA 18912</t>
  </si>
  <si>
    <t>1032 Hickory Ridge Dr Chalfont, PA 18914</t>
  </si>
  <si>
    <t>201 Park Ave Chalfont, PA 18914</t>
  </si>
  <si>
    <t>150 E Butler Ave Chalfont, PA 18914</t>
  </si>
  <si>
    <t>417 Winding Ln Chalfont, PA 18914</t>
  </si>
  <si>
    <t>31 Oak Ave Chalfont, PA 18914</t>
  </si>
  <si>
    <t>200 Brittany Dr Chalfont, PA 18914</t>
  </si>
  <si>
    <t>3404 Trewigtown Rd Colmar, PA 18915</t>
  </si>
  <si>
    <t>194 N Main St Dublin, PA 18917</t>
  </si>
  <si>
    <t>740 Edison Furlong Rd Furlong, PA 18925</t>
  </si>
  <si>
    <t>3959 Hillcrest Dr Furlong, PA 18925</t>
  </si>
  <si>
    <t>2280 Sugar Bottom Rd Furlong, PA 18925</t>
  </si>
  <si>
    <t>100 Broad St Hilltown, PA 18927</t>
  </si>
  <si>
    <t>1471 Almshouse Rd Jamison, PA 18929</t>
  </si>
  <si>
    <t>2045 Guinea Ln Jamison, PA 18929</t>
  </si>
  <si>
    <t>107 Eagle Ct Jamison, PA 18929</t>
  </si>
  <si>
    <t>20 School Dr Kintnersville, PA 18930</t>
  </si>
  <si>
    <t>39 Thomas Free Dr Kintnersville, PA 18930</t>
  </si>
  <si>
    <t>221 Commerce Dr Montgomeryville, PA 18936</t>
  </si>
  <si>
    <t>209 Progress Dr Montgomeryville, PA 18936</t>
  </si>
  <si>
    <t>504 Victoria Dr Montgomeryville, PA 18936</t>
  </si>
  <si>
    <t>104 Bettys Ave Montgomeryville, PA 18936</t>
  </si>
  <si>
    <t>322 W Bridge St New Hope, PA 18938</t>
  </si>
  <si>
    <t>182 W Bridge St New Hope, PA 18938</t>
  </si>
  <si>
    <t>3020 Sugan Rd New Hope, PA 18938</t>
  </si>
  <si>
    <t>6832 Phillips Mill Rd New Hope, PA 18938</t>
  </si>
  <si>
    <t>186 W Bridge St New Hope, PA 18938</t>
  </si>
  <si>
    <t>4343 Lower Mountain Rd New Hope, PA 18938</t>
  </si>
  <si>
    <t>1382 Newtown Langhorne Rd Newtown, PA 18940</t>
  </si>
  <si>
    <t>1690 Newtown Langhorne Rd- PMB 4062 Newtown, PA 18940</t>
  </si>
  <si>
    <t>120 Pheasant Run Newtown, PA 18940</t>
  </si>
  <si>
    <t>51 Wrights Rd Newtown, PA 18940</t>
  </si>
  <si>
    <t>99 BARCLAY ST Newtown, PA 18940</t>
  </si>
  <si>
    <t>642 Newtown Yardley Rd Newtown, PA 18940</t>
  </si>
  <si>
    <t>11 Terry Dr Newtown, PA 18940</t>
  </si>
  <si>
    <t>81 Swamp Rd Newtown, PA 18940</t>
  </si>
  <si>
    <t>275 Swamp Rd Newtown, PA 18940</t>
  </si>
  <si>
    <t>4638 Township Line Rd Newtown, PA 18940</t>
  </si>
  <si>
    <t>1228 N 5th St Perkasie, PA 18944</t>
  </si>
  <si>
    <t>820 Callowhill Rd Perkasie, PA 18944</t>
  </si>
  <si>
    <t>144 N Walnut St Perkasie, PA 18944</t>
  </si>
  <si>
    <t>3115 Ridge Rd Perkasie, PA 18944</t>
  </si>
  <si>
    <t>1122 W Schwenkmill Rd Perkasie, PA 18944</t>
  </si>
  <si>
    <t>610 S 5th St Perkasie, PA 18944</t>
  </si>
  <si>
    <t>1500 N 5th St Perkasie, PA 18944</t>
  </si>
  <si>
    <t>2914 Fretz Valley Rd Perkasie, PA 18944</t>
  </si>
  <si>
    <t>601 N 7th St Perkasie, PA 18944</t>
  </si>
  <si>
    <t>1303 N 5th St Perkasie, PA 18944</t>
  </si>
  <si>
    <t>1200 N 5th St Perkasie, PA 18944</t>
  </si>
  <si>
    <t>550 S West End Blvd Quakertown, PA 18951</t>
  </si>
  <si>
    <t>2650 Milford Square Pike Quakertown, PA 18951</t>
  </si>
  <si>
    <t>855 S West End Blvd Apt 309 Quakertown, PA 18951</t>
  </si>
  <si>
    <t>1531 Park Ave Quakertown, PA 18951</t>
  </si>
  <si>
    <t>2225 Rosedale Rd Quakertown, PA 18951</t>
  </si>
  <si>
    <t>351 W Broad St Quakertown, PA 18951</t>
  </si>
  <si>
    <t>2125 Rosedale Rd Quakertown, PA 18951</t>
  </si>
  <si>
    <t>1319 Park Ave Quakertown, PA 18951</t>
  </si>
  <si>
    <t>780 S West End Blvd Quakertown, PA 18951</t>
  </si>
  <si>
    <t>1811 N Old Bethlehem Pike Quakertown, PA 18951</t>
  </si>
  <si>
    <t>42 N West End Blvd Quakertown, PA 18951</t>
  </si>
  <si>
    <t>741 2nd Street Pike Richboro, PA 18954</t>
  </si>
  <si>
    <t>800 Newtown Richboro Rd Richboro, PA 18954</t>
  </si>
  <si>
    <t>945 2nd Street Pike Richboro, PA 18954</t>
  </si>
  <si>
    <t>1078 2nd Street Pike Richboro, PA 18954</t>
  </si>
  <si>
    <t>593 Glen Meadow Rd Richboro, PA 18954</t>
  </si>
  <si>
    <t>1000 Washington Ave Sellersville, PA 18960</t>
  </si>
  <si>
    <t>122 W Ridge Ave Sellersville, PA 18960</t>
  </si>
  <si>
    <t>600 Rickert Rd Sellersville, PA 18960</t>
  </si>
  <si>
    <t>820 Route 113 Souderton, PA 18964</t>
  </si>
  <si>
    <t>494 Cherry Rd Souderton, PA 18964</t>
  </si>
  <si>
    <t>1380 Bristol Rd Churchville, PA 18966</t>
  </si>
  <si>
    <t>2307 OLD BRISTOL RD Holland, PA 18966</t>
  </si>
  <si>
    <t>319 2nd Street Pike Southampton, PA 18966</t>
  </si>
  <si>
    <t>995 Jaymor Rd Southampton, PA 18966</t>
  </si>
  <si>
    <t>1122 Street Rd Southampton, PA 18966</t>
  </si>
  <si>
    <t>75 James Way Southampton, PA 18966</t>
  </si>
  <si>
    <t>130 James Way Southampton, PA 18966</t>
  </si>
  <si>
    <t>475 Maple Ave Southampton, PA 18966</t>
  </si>
  <si>
    <t>925 Street Rd Southampton, PA 18966</t>
  </si>
  <si>
    <t>1180 Holland Rd Holland, PA 18966</t>
  </si>
  <si>
    <t>3001 E Village Rd Holland, PA 18966</t>
  </si>
  <si>
    <t>235 N Washington St Telford, PA 18969</t>
  </si>
  <si>
    <t>2990 Clymer Ave Telford, PA 18969</t>
  </si>
  <si>
    <t>4030 Bethlehem Pike Telford, PA 18969</t>
  </si>
  <si>
    <t>280 Jacksonville Rd Warminster, PA 18974</t>
  </si>
  <si>
    <t>57 Ash Cir Warminster, PA 18974</t>
  </si>
  <si>
    <t>48 Swan Way Warminster, PA 18974</t>
  </si>
  <si>
    <t>1225 W Street Rd Warminster, PA 18974</t>
  </si>
  <si>
    <t>75 Hawk Rd Warminster, PA 18974</t>
  </si>
  <si>
    <t>401 Gibson Ave Warminster, PA 18974</t>
  </si>
  <si>
    <t>333 Centennial Rd Warminster, PA 18974</t>
  </si>
  <si>
    <t>626 Jacksonville Road Ste 210 Warminster, PA 18974</t>
  </si>
  <si>
    <t>666 Reeves Ln Warminster, PA 18974</t>
  </si>
  <si>
    <t>910 W Bristol Rd Warminster, PA 18974</t>
  </si>
  <si>
    <t>10000 Anns Choice Way Warminster, PA 18974</t>
  </si>
  <si>
    <t>1070 Hatboro Rd Warminster, PA 18974</t>
  </si>
  <si>
    <t>125 Industrial Dr Warminster, PA 18974</t>
  </si>
  <si>
    <t>12116 Centennial Sta Warminster, PA 18974</t>
  </si>
  <si>
    <t>13322 Anns Choice Way Warminster, PA 18974</t>
  </si>
  <si>
    <t>654 York Rd Warminster, PA 18974</t>
  </si>
  <si>
    <t>730 Norristown Rd Warminster, PA 18974</t>
  </si>
  <si>
    <t>850 Norristown Rd Warminster, PA 18974</t>
  </si>
  <si>
    <t>73 Ash Cir Warminster, PA 18974</t>
  </si>
  <si>
    <t>645 MEARNS ROAD Warminster, PA 18974</t>
  </si>
  <si>
    <t>1194 Emma Ln Warminster, PA 18974</t>
  </si>
  <si>
    <t>1100 Veterans Way Warminster, PA 18974</t>
  </si>
  <si>
    <t>1800 Mearns Rd Warminster, PA 18974</t>
  </si>
  <si>
    <t>1805 Cedar Ct Warrington, PA 18976</t>
  </si>
  <si>
    <t>175 Titus Ave Ste 200 Warrington, PA 18976</t>
  </si>
  <si>
    <t>850 Euclid Ave Warrington, PA 18976</t>
  </si>
  <si>
    <t>1660 Easton Rd Warrington, PA 18976</t>
  </si>
  <si>
    <t>1425 Easton Rd Warrington, PA 18976</t>
  </si>
  <si>
    <t>1409 Easton Rd Warrington, PA 18976</t>
  </si>
  <si>
    <t>83 S Woodridge Dr Warrington, PA 18976</t>
  </si>
  <si>
    <t>1432 Easton Rd Ste 3D Warrington, PA 18976</t>
  </si>
  <si>
    <t>638 Bellflower Blvd Warrington, PA 18976</t>
  </si>
  <si>
    <t>1607 EASTON RD Warrington, PA 18976</t>
  </si>
  <si>
    <t>900 Highland Ave Abington, PA 19001</t>
  </si>
  <si>
    <t>1000 Fitzwatertown Rd Abington, PA 19001</t>
  </si>
  <si>
    <t>970 Highland Ave Abington, PA 19001</t>
  </si>
  <si>
    <t>1418 Old York Rd Abington, PA 19001</t>
  </si>
  <si>
    <t>1495 Old York Rd Abington, PA 19001</t>
  </si>
  <si>
    <t>1200 Old York Rd Abington, PA 19001</t>
  </si>
  <si>
    <t>1508 THOMSON RD Roslyn, PA 19001</t>
  </si>
  <si>
    <t>1148 Colonial Ave Roslyn, PA 19001</t>
  </si>
  <si>
    <t>11 Lindenwold Ave Ambler, PA 19002</t>
  </si>
  <si>
    <t>601 Knight Rd Ambler, PA 19002</t>
  </si>
  <si>
    <t>500 Houston Rd Ambler, PA 19002</t>
  </si>
  <si>
    <t>1121 Horsham Rd Ambler, PA 19002</t>
  </si>
  <si>
    <t>4 S Ridge Ave Ambler, PA 19002</t>
  </si>
  <si>
    <t>855 E Welsh Rd Maple Glen, PA 19002</t>
  </si>
  <si>
    <t>1581 Fort Washington Ave Maple Glen, PA 19002</t>
  </si>
  <si>
    <t>1580 Fort Washington Ave Maple Glen, PA 19002</t>
  </si>
  <si>
    <t>816 Norristown Rd Ambler, PA 19002</t>
  </si>
  <si>
    <t>245 Race St Ambler, PA 19002</t>
  </si>
  <si>
    <t>24 Cricket Ave Ardmore, PA 19003</t>
  </si>
  <si>
    <t>225 Bala Ave Bala Cynwyd, PA 19004</t>
  </si>
  <si>
    <t>215 Belmont Ave Bala Cynwyd, PA 19004</t>
  </si>
  <si>
    <t>55 Rock Hill Rd Bala Cynwyd, PA 19004</t>
  </si>
  <si>
    <t>1434 County Line Rd Huntingdon Valley, PA 19006</t>
  </si>
  <si>
    <t>570 Welsh Rd Huntingdon Valley, PA 19006</t>
  </si>
  <si>
    <t>3401 Masons Mill Rd Ste 601 Huntingdon Valley, PA 19006</t>
  </si>
  <si>
    <t>2560 Walton Rd Huntingdon Valley, PA 19006</t>
  </si>
  <si>
    <t>1458 County Line Rd Huntingdon Valley, PA 19006</t>
  </si>
  <si>
    <t>1438 County Line Rd Huntingdon Valley, PA 19006</t>
  </si>
  <si>
    <t>1957 Pioneer Rd Bldg B6 Huntingdon Valley, PA 19006</t>
  </si>
  <si>
    <t>2110 Elbow Ln Huntingdon Valley, PA 19006</t>
  </si>
  <si>
    <t>18 Lawson Dr Huntingdon Valley, PA 19006</t>
  </si>
  <si>
    <t>237 Red Lion Rd Huntingdon Valley, PA 19006</t>
  </si>
  <si>
    <t>855 Old Huntingdon Pike Huntingdon Valley, PA 19006</t>
  </si>
  <si>
    <t>498 Green Ln Bristol, PA 19007</t>
  </si>
  <si>
    <t>225 Radcliffe St Bristol, PA 19007</t>
  </si>
  <si>
    <t>2 Pearl Buck Ct Bristol, PA 19007</t>
  </si>
  <si>
    <t>2101 Hunter Rd Bristol, PA 19007</t>
  </si>
  <si>
    <t>2101 Hunter Ln Bristol, PA 19007</t>
  </si>
  <si>
    <t>85 N Malin Rd Broomall, PA 19008</t>
  </si>
  <si>
    <t>1 N Malin Rd Broomall, PA 19008</t>
  </si>
  <si>
    <t>1005 Sussex Blvd Broomall, PA 19008</t>
  </si>
  <si>
    <t>1344 MONTGOMERY AVE Bryn Mawr, PA 19010</t>
  </si>
  <si>
    <t>737 S Ithan Ave Bryn Mawr, PA 19010</t>
  </si>
  <si>
    <t>101 N Merion Ave Bryn Mawr, PA 19010</t>
  </si>
  <si>
    <t>695 Clyde Rd Bryn Mawr, PA 19010</t>
  </si>
  <si>
    <t>1 Avenue of the States Chester, PA 19013</t>
  </si>
  <si>
    <t>1500 Highland Ave Chester, PA 19013</t>
  </si>
  <si>
    <t>2730 Bethel Rd Chester, PA 19013</t>
  </si>
  <si>
    <t>D2 200 East 5th Street Chester, PA 19013</t>
  </si>
  <si>
    <t>D1 100 East 5th Street Chester, PA 19013</t>
  </si>
  <si>
    <t>159 Blackthorne Ln Aston, PA 19014</t>
  </si>
  <si>
    <t>100 Crozerville Rd Aston, PA 19014</t>
  </si>
  <si>
    <t>409 Virginia Ln Aston, PA 19014</t>
  </si>
  <si>
    <t>254 BODLEY RD Aston, PA 19014</t>
  </si>
  <si>
    <t>201 Marple Ave Clifton Heights, PA 19018</t>
  </si>
  <si>
    <t>3100 Galloway Rd Bensalem, PA 19020</t>
  </si>
  <si>
    <t>5400 Hulmeville Rd Bensalem, PA 19020</t>
  </si>
  <si>
    <t>5340 Hulmeville Rd Bensalem, PA 19020</t>
  </si>
  <si>
    <t>615 Bristol Pike Bensalem, PA 19020</t>
  </si>
  <si>
    <t>4319 Hulmeville Rd Bensalem, PA 19020</t>
  </si>
  <si>
    <t>1700 WINCHESTER RD Bensalem, PA 19020</t>
  </si>
  <si>
    <t>300 Cedar Ave Croydon, PA 19021</t>
  </si>
  <si>
    <t>825 Sycamore Ave Croydon, PA 19021</t>
  </si>
  <si>
    <t>520 TWINING RD DRESHER, PA 19025</t>
  </si>
  <si>
    <t>1520 LIMEKILN PIKE DRESHER, PA 19025</t>
  </si>
  <si>
    <t>1401 Limekiln Pike DRESHER, PA 19025</t>
  </si>
  <si>
    <t>4910 Township Line Rd Drexel Hill, PA 19026</t>
  </si>
  <si>
    <t>1025 Turner Ave Drexel Hill, PA 19026</t>
  </si>
  <si>
    <t>1001 Turner Ave Drexel Hill, PA 19026</t>
  </si>
  <si>
    <t>1225 Burmont Rd Drexel Hill, PA 19026</t>
  </si>
  <si>
    <t>1035 Turner Ave Drexel Hill, PA 19026</t>
  </si>
  <si>
    <t>7921 Old York Rd Elkins Park, PA 19027</t>
  </si>
  <si>
    <t>876 Jenkintown Rd Elkins Park, PA 19027</t>
  </si>
  <si>
    <t>816 Elkins Ave Elkins Park, PA 19027</t>
  </si>
  <si>
    <t>601 S Oxford Valley Rd Fairless Hills, PA 19030</t>
  </si>
  <si>
    <t>608 S Olds Blvd Fairless Hills, PA 19030</t>
  </si>
  <si>
    <t>610 Wistar Rd Fairless Hills, PA 19030</t>
  </si>
  <si>
    <t>1515 Wistar Rd Fairless Hills, PA 19030</t>
  </si>
  <si>
    <t>705 Hood Blvd Fairless Hills, PA 19030</t>
  </si>
  <si>
    <t>430 Trenton Rd Fairless Hills, PA 19030</t>
  </si>
  <si>
    <t>75 Unity Dr Fairless Hills, PA 19030</t>
  </si>
  <si>
    <t>325 S Oxford Valley Rd Fairless Hills, PA 19030</t>
  </si>
  <si>
    <t>1225 Bethlehem Pike Flourtown, PA 19031</t>
  </si>
  <si>
    <t>701 Henderson Blvd N Folcroft, PA 19032</t>
  </si>
  <si>
    <t>800 Loch Alsh Ave Fort Washington, PA 19034</t>
  </si>
  <si>
    <t>335 Commerce Dr Fort Washington, PA 19034</t>
  </si>
  <si>
    <t>1010 Fort Washington Ave Fort Washington, PA 19034</t>
  </si>
  <si>
    <t>500 Pennsylvania Ave Fort Washington, PA 19034</t>
  </si>
  <si>
    <t>550 Pinetown Rd Ste 206A Fort Washington, PA 19034</t>
  </si>
  <si>
    <t>226 Righters Mill Rd Gladwyne, PA 19035</t>
  </si>
  <si>
    <t>1400 Waverly Rd Gladwyne, PA 19035</t>
  </si>
  <si>
    <t>35 Hillcrest Rd Erdenheim, PA 19038</t>
  </si>
  <si>
    <t>800 N Easton Rd Glenside, PA 19038</t>
  </si>
  <si>
    <t>450 S Easton Rd Glenside, PA 19038</t>
  </si>
  <si>
    <t>600 E Mermaid Ln Wyndmoor, PA 19038</t>
  </si>
  <si>
    <t>1001 S York Rd Hatboro, PA 19040</t>
  </si>
  <si>
    <t>237 Jacksonville Rd Apt 5A Hatboro, PA 19040</t>
  </si>
  <si>
    <t>501 Fitch Rd Hatboro, PA 19040</t>
  </si>
  <si>
    <t>3505 Moore Rd Hatboro, PA 19040</t>
  </si>
  <si>
    <t>708 PRESTON LN Hatboro, PA 19040</t>
  </si>
  <si>
    <t>244 Beatrice Ave Hatboro, PA 19040</t>
  </si>
  <si>
    <t>2930 Turnpike Dr Hatboro, PA 19040</t>
  </si>
  <si>
    <t>50 Maurice Ln Hatboro, PA 19040</t>
  </si>
  <si>
    <t>313 W County Line Rd Hatboro, PA 19040</t>
  </si>
  <si>
    <t>400 S Warminster Rd Hatboro, PA 19040</t>
  </si>
  <si>
    <t>4000 Orangemans Rd Hatboro, PA 19040</t>
  </si>
  <si>
    <t>208 Beatrice Ave Hatboro, PA 19040</t>
  </si>
  <si>
    <t>370 W LANCASTER AVE HAVERFORD, PA 19041</t>
  </si>
  <si>
    <t>338 W Lancaster Ave HAVERFORD, PA 19041</t>
  </si>
  <si>
    <t>9000 Parkview Dr HAVERFORD, PA 19041</t>
  </si>
  <si>
    <t>1065 Easton Rd Horsham, PA 19044</t>
  </si>
  <si>
    <t>1424 Easton Rd Ste 400 Horsham, PA 19044</t>
  </si>
  <si>
    <t>400 Horsham Rd Horsham, PA 19044</t>
  </si>
  <si>
    <t>235 Gibraltar Rd Horsham, PA 19044</t>
  </si>
  <si>
    <t>440 Horsham Rd Horsham, PA 19044</t>
  </si>
  <si>
    <t>1 Lower State ROAD Horsham township, PA 19044</t>
  </si>
  <si>
    <t>240 Gibraltar Rd Horsham, PA 19044</t>
  </si>
  <si>
    <t>100 Witmer Rd Horsham, PA 19044</t>
  </si>
  <si>
    <t>555 Business Center Dr Horsham, PA 19044</t>
  </si>
  <si>
    <t>110 Gibraltar Rd Horsham, PA 19044</t>
  </si>
  <si>
    <t>5 Walnut Grove Dr Horsham, PA 19044</t>
  </si>
  <si>
    <t>507 Prudential Rd Horsham, PA 19044</t>
  </si>
  <si>
    <t>455 Business Center Dr 2ND FLOOR Horsham, PA 19044</t>
  </si>
  <si>
    <t>100 Lakeside Dr Ste 150-EMERGENT GR Horsham, PA 19044</t>
  </si>
  <si>
    <t>100 Lakeside Dr Ste 107 Horsham, PA 19044</t>
  </si>
  <si>
    <t>120 Gibraltar Rd Horsham, PA 19044</t>
  </si>
  <si>
    <t>300 Welsh Rd Bldg 4 Horsham, PA 19044</t>
  </si>
  <si>
    <t>501 Washington Ln Ste 202 Jenkintown, PA 19046</t>
  </si>
  <si>
    <t>1597 The Fairway Jenkintown, PA 19046</t>
  </si>
  <si>
    <t>419 Johnson St Jenkintown, PA 19046</t>
  </si>
  <si>
    <t>500 York Rd Jenkintown, PA 19046</t>
  </si>
  <si>
    <t>714 Kirkwood St Jenkintown, PA 19046</t>
  </si>
  <si>
    <t>301 Highland Ave Jenkintown, PA 19046</t>
  </si>
  <si>
    <t>7956 Church Rd Rockledge, PA 19046</t>
  </si>
  <si>
    <t>2001 Old Lincoln Hwy Langhorne, PA 19047</t>
  </si>
  <si>
    <t>1208 Langhorne Newtown Rd Langhorne, PA 19047</t>
  </si>
  <si>
    <t>9 Queen Anne Ct Langhorne, PA 19047</t>
  </si>
  <si>
    <t>177 Colonial Dr Langhorne, PA 19047</t>
  </si>
  <si>
    <t>125 E Gillam Ave Langhorne, PA 19047</t>
  </si>
  <si>
    <t>1106 E Lincoln Hwy Langhorne, PA 19047</t>
  </si>
  <si>
    <t>501 Trenton Rd Langhorne, PA 19047</t>
  </si>
  <si>
    <t>2250 Langhorne Yardley Rd Langhorne, PA 19047</t>
  </si>
  <si>
    <t>377 W Lincoln Hwy Penndel, PA 19047</t>
  </si>
  <si>
    <t>1 Burmont Dr Lansdowne, PA 19050</t>
  </si>
  <si>
    <t>7 School Ln Feasterville Trevose, PA 19053</t>
  </si>
  <si>
    <t>300 Heights Ln Feasterville Trevose, PA 19053</t>
  </si>
  <si>
    <t>2055 Brownsville Rd Langhorne, PA 19053</t>
  </si>
  <si>
    <t>425 Andrews Rd Trevose, PA 19053</t>
  </si>
  <si>
    <t>134 Yardley Ave Fallsington, PA 19054</t>
  </si>
  <si>
    <t>180 Northturn Ln Levittown, PA 19054</t>
  </si>
  <si>
    <t>401 Penn Valley Rd Levittown, PA 19054</t>
  </si>
  <si>
    <t>200 Lakeside Dr Levittown, PA 19054</t>
  </si>
  <si>
    <t>130 Levittown Pkwy Levittown, PA 19054</t>
  </si>
  <si>
    <t>345 Lakeside Dr Levittown, PA 19054</t>
  </si>
  <si>
    <t>66 Levittown Pkwy Levittown, PA 19054</t>
  </si>
  <si>
    <t>7300 New Falls Rd Levittown, PA 19055</t>
  </si>
  <si>
    <t>301 Veterans Hwy Levittown, PA 19056</t>
  </si>
  <si>
    <t>2477 Trenton Rd Levittown, PA 19056</t>
  </si>
  <si>
    <t>30 Harmony Rd Levittown, PA 19056</t>
  </si>
  <si>
    <t>2151 Green Ln Levittown, PA 19057</t>
  </si>
  <si>
    <t>10 Cobalt Ridge Dr S Levittown, PA 19057</t>
  </si>
  <si>
    <t>35 WHITEWOOD DR Levittown, PA 19057</t>
  </si>
  <si>
    <t>100 Clubhouse Cir Garnet Valley, PA 19060</t>
  </si>
  <si>
    <t>134 Barren Rd Media, PA 19063</t>
  </si>
  <si>
    <t>1900 N Providence Rd Media, PA 19063</t>
  </si>
  <si>
    <t>120 E Front St Media, PA 19063</t>
  </si>
  <si>
    <t>309 S Old Middletown Rd Media, PA 19063</t>
  </si>
  <si>
    <t>1101 First Ave Media, PA 19063</t>
  </si>
  <si>
    <t>710 S Old Middletown Rd Media, PA 19063</t>
  </si>
  <si>
    <t>601 E Baltimore Pike Media, PA 19063</t>
  </si>
  <si>
    <t>1701 Sproul Rd SPRINGFIELD, PA 19064</t>
  </si>
  <si>
    <t>321 Baltimore Pike SPRINGFIELD, PA 19064</t>
  </si>
  <si>
    <t>857 Baltimore Pike SPRINGFIELD, PA 19064</t>
  </si>
  <si>
    <t>550 W Palmer St Morrisville, PA 19067</t>
  </si>
  <si>
    <t>185 Walton Dr Morrisville, PA 19067</t>
  </si>
  <si>
    <t>200 N PENNSYLVANIA AVE Morrisville, PA 19067</t>
  </si>
  <si>
    <t>899 Oxford Valley Rd Yardley, PA 19067</t>
  </si>
  <si>
    <t>1524 Derbyshire Rd Yardley, PA 19067</t>
  </si>
  <si>
    <t>1673 Quarry Rd Yardley, PA 19067</t>
  </si>
  <si>
    <t>1939 Makefield Rd Yardley, PA 19067</t>
  </si>
  <si>
    <t>1523 Makefield Rd Yardley, PA 19067</t>
  </si>
  <si>
    <t>1625 Quarry Rd Yardley, PA 19067</t>
  </si>
  <si>
    <t>866 Big Oak Rd Yardley, PA 19067</t>
  </si>
  <si>
    <t>1360 Oxford Valley Rd Yardley, PA 19067</t>
  </si>
  <si>
    <t>1673 Covington Rd Yardley, PA 19067</t>
  </si>
  <si>
    <t>200 Yale Ave Morton, PA 19070</t>
  </si>
  <si>
    <t>1785 Bishop White Dr Newtown Square, PA 19073</t>
  </si>
  <si>
    <t>2 Bishop Hollow Rd Newtown Square, PA 19073</t>
  </si>
  <si>
    <t>6 Campus Blvd Newtown Square, PA 19073</t>
  </si>
  <si>
    <t>190 Paper Mill Road Oreland, PA 19075</t>
  </si>
  <si>
    <t>1119 Church Rd Oreland, PA 19075</t>
  </si>
  <si>
    <t>1016 School St Sharon Hill, PA 19079</t>
  </si>
  <si>
    <t>1470 Aviator Way MIDDLETOWN, PA 19079</t>
  </si>
  <si>
    <t>500 College Ave Swarthmore, PA 19081</t>
  </si>
  <si>
    <t>50 Hilltop Rd Havertown, PA 19083</t>
  </si>
  <si>
    <t>130 King of Prussia Rd Radnor, PA 19087</t>
  </si>
  <si>
    <t>211 W Matsonford Rd Radnor, PA 19087</t>
  </si>
  <si>
    <t>20 W Matsonford Rd Radnor, PA 19087</t>
  </si>
  <si>
    <t>651 N Wayne Ave Wayne, PA 19087</t>
  </si>
  <si>
    <t>211 W Matsonford Rd Wayne, PA 19087</t>
  </si>
  <si>
    <t>106 W Wayne Ave Wayne, PA 19087</t>
  </si>
  <si>
    <t>600 Walker Rd Wayne, PA 19087</t>
  </si>
  <si>
    <t>121 S Wayne Ave Wayne, PA 19087</t>
  </si>
  <si>
    <t>651 W Wayne Ave Wayne, PA 19087</t>
  </si>
  <si>
    <t>150 Louella Ave Wayne, PA 19087</t>
  </si>
  <si>
    <t>135 S Wayne Ave Wayne, PA 19087</t>
  </si>
  <si>
    <t>512 W Lancaster Ave Ste 1 Wayne, PA 19087</t>
  </si>
  <si>
    <t>30 School Ln WILLOW GROVE, PA 19090</t>
  </si>
  <si>
    <t>2900 Terwood Rd WILLOW GROVE, PA 19090</t>
  </si>
  <si>
    <t>401 EASTON RD WILLOW GROVE, PA 19090</t>
  </si>
  <si>
    <t>212 Summit Ave WILLOW GROVE, PA 19090</t>
  </si>
  <si>
    <t>307 Davisville Rd WILLOW GROVE, PA 19090</t>
  </si>
  <si>
    <t>316 Easton Rd WILLOW GROVE, PA 19090</t>
  </si>
  <si>
    <t>220 Davisville Rd WILLOW GROVE, PA 19090</t>
  </si>
  <si>
    <t>3980 COMMERCE AVE WILLOW GROVE, PA 19090</t>
  </si>
  <si>
    <t>2450 Shoppers Ln Wyncote, PA 19095</t>
  </si>
  <si>
    <t>259 S 15th St Philadelphia, PA 19102</t>
  </si>
  <si>
    <t>235 S 33RD ST Philadelphia, PA 19104</t>
  </si>
  <si>
    <t>3500 Baring St Philadelphia, PA 19104</t>
  </si>
  <si>
    <t>3904 Spruce St Philadelphia, PA 19104</t>
  </si>
  <si>
    <t>3340 Market St Philadelphia, PA 19104</t>
  </si>
  <si>
    <t>3131 Walnut St Philadelphia, PA 19104</t>
  </si>
  <si>
    <t>315 Chestnut St Philadelphia, PA 19106</t>
  </si>
  <si>
    <t>241 S 6th St Philadelphia, PA 19106</t>
  </si>
  <si>
    <t>301 N Broad St Philadelphia, PA 19107</t>
  </si>
  <si>
    <t>324 N 13th St Philadelphia, PA 19107</t>
  </si>
  <si>
    <t>301 N 9th St Philadelphia, PA 19107</t>
  </si>
  <si>
    <t>1330 Magee Ave Philadelphia, PA 19111</t>
  </si>
  <si>
    <t>208 Stearly St Philadelphia, PA 19111</t>
  </si>
  <si>
    <t>8525 Alicia St Philadelphia, PA 19111</t>
  </si>
  <si>
    <t>9896 Bustleton Ave Philadelphia, PA 19115</t>
  </si>
  <si>
    <t>2200 Michener St Ste 20 Philadelphia, PA 19115</t>
  </si>
  <si>
    <t>9119 Mather St Philadelphia, PA 19115</t>
  </si>
  <si>
    <t>13073 Bustleton Ave Philadelphia, PA 19116</t>
  </si>
  <si>
    <t>8835 GERMANTOWN AVE Philadelphia, PA 19118</t>
  </si>
  <si>
    <t>240 E Gowen Ave Philadelphia, PA 19119</t>
  </si>
  <si>
    <t>5105 N 5TH ST Philadelphia, PA 19120</t>
  </si>
  <si>
    <t>1328 N 19th St Philadelphia, PA 19121</t>
  </si>
  <si>
    <t>1010 Callowhill St Philadelphia, PA 19123</t>
  </si>
  <si>
    <t>862 N 3rd St Philadelphia, PA 19123</t>
  </si>
  <si>
    <t>425 E Hunting Park Ave Philadelphia, PA 19124</t>
  </si>
  <si>
    <t>1100 Orthodox St Philadelphia, PA 19124</t>
  </si>
  <si>
    <t>600 E Cathedral Rd Philadelphia, PA 19128</t>
  </si>
  <si>
    <t>822 GRAKYN LN Philadelphia, PA 19128</t>
  </si>
  <si>
    <t>2001 W Lehigh Ave Philadelphia, PA 19132</t>
  </si>
  <si>
    <t>3601 A St Philadelphia, PA 19134</t>
  </si>
  <si>
    <t>7320 Torresdale Ave Philadelphia, PA 19136</t>
  </si>
  <si>
    <t>3618 N 5th St Philadelphia, PA 19140</t>
  </si>
  <si>
    <t>3200 N Park Ave Philadelphia, PA 19140</t>
  </si>
  <si>
    <t>3223 N Broad St Philadelphia, PA 19140</t>
  </si>
  <si>
    <t>5250 N 13th St Philadelphia, PA 19141</t>
  </si>
  <si>
    <t>5301 Germantown Ave Philadelphia, PA 19144</t>
  </si>
  <si>
    <t>1901 S 9th St Philadelphia, PA 19148</t>
  </si>
  <si>
    <t>2637 S Percy St Philadelphia, PA 19148</t>
  </si>
  <si>
    <t>1201 Easton Rd Philadelphia, PA 19150</t>
  </si>
  <si>
    <t>10965 Decatur Rd Philadelphia, PA 19154</t>
  </si>
  <si>
    <t>81 Devon Rd Paoli, PA 19301</t>
  </si>
  <si>
    <t>1800 E Lancaster Ave Paoli, PA 19301</t>
  </si>
  <si>
    <t>1776 E Lancaster Ave Paoli, PA 19301</t>
  </si>
  <si>
    <t>69 Darby Rd Paoli, PA 19301</t>
  </si>
  <si>
    <t>402 Schoff Rd Atglen, PA 19310</t>
  </si>
  <si>
    <t>228 Highland Rd Atglen, PA 19310</t>
  </si>
  <si>
    <t>213 Highland Rd Atglen, PA 19310</t>
  </si>
  <si>
    <t>710 Steelville Mill Rd Atglen, PA 19310</t>
  </si>
  <si>
    <t>5 Greenview Ln Avondale, PA 19311</t>
  </si>
  <si>
    <t>920 Old Lancaster Rd Berwyn, PA 19312</t>
  </si>
  <si>
    <t>635 First Ave Berwyn, PA 19312</t>
  </si>
  <si>
    <t>2600 Wayland Rd Berwyn, PA 19312</t>
  </si>
  <si>
    <t>139 Leopard Rd Berwyn, PA 19312</t>
  </si>
  <si>
    <t>826 Maple Ave Berwyn, PA 19312</t>
  </si>
  <si>
    <t>627 Contention Ln Berwyn, PA 19312</t>
  </si>
  <si>
    <t>1055 Westlakes Dr Ste 300 Berwyn, PA 19312</t>
  </si>
  <si>
    <t>8 BARR RD Berwyn, PA 19312</t>
  </si>
  <si>
    <t>801 Conestoga Rd Berwyn, PA 19312</t>
  </si>
  <si>
    <t>3 Baltimore Pike Chadds Ford, PA 19317</t>
  </si>
  <si>
    <t>1850 Hillendale Rd Chadds Ford, PA 19317</t>
  </si>
  <si>
    <t>500 Brandywine Dr Chadds Ford, PA 19317</t>
  </si>
  <si>
    <t>1400 Blackhorse Hill Rd Coatesville, PA 19320</t>
  </si>
  <si>
    <t>1149 Lone Eagle Rd Coatesville, PA 19320</t>
  </si>
  <si>
    <t>1200 Airport Rd Coatesville, PA 19320</t>
  </si>
  <si>
    <t>50 Country Club Rd Coatesville, PA 19320</t>
  </si>
  <si>
    <t>1515 E Lincoln Hwy Coatesville, PA 19320</t>
  </si>
  <si>
    <t>800 Olive St Coatesville, PA 19320</t>
  </si>
  <si>
    <t>1029 E Lincoln Hwy Coatesville, PA 19320</t>
  </si>
  <si>
    <t>1425 E Lincoln Hwy Coatesville, PA 19320</t>
  </si>
  <si>
    <t>15 Freedom Blvd West Brandywine, PA 19320</t>
  </si>
  <si>
    <t>2875 Manor Rd West Brandywine, PA 19320</t>
  </si>
  <si>
    <t>222 W Lancaster Ave Devon, PA 19333</t>
  </si>
  <si>
    <t>315 W Lancaster Ave Devon, PA 19333</t>
  </si>
  <si>
    <t>431 W Lancaster Ave Devon, PA 19333</t>
  </si>
  <si>
    <t>214 W LANCASTER AVE Devon, PA 19333</t>
  </si>
  <si>
    <t>540 Trestle Pl Downingtown, PA 19335</t>
  </si>
  <si>
    <t>4601 W Lincoln Hwy Downingtown, PA 19335</t>
  </si>
  <si>
    <t>220 Woodbine Rd Downingtown, PA 19335</t>
  </si>
  <si>
    <t>332 Manor Ave Downingtown, PA 19335</t>
  </si>
  <si>
    <t>340 Manor Ave Downingtown, PA 19335</t>
  </si>
  <si>
    <t>115 Rock Raymond Rd Downingtown, PA 19335</t>
  </si>
  <si>
    <t>122 W Pennsylvania Ave Downingtown, PA 19335</t>
  </si>
  <si>
    <t>181 Robbins Rd Downingtown, PA 19335</t>
  </si>
  <si>
    <t>4214 W Lincoln Hwy Downingtown, PA 19335</t>
  </si>
  <si>
    <t>445 Manor Ave Downingtown, PA 19335</t>
  </si>
  <si>
    <t>338 Manor Ave Downingtown, PA 19335</t>
  </si>
  <si>
    <t>40 W Pennsylvania Ave Downingtown, PA 19335</t>
  </si>
  <si>
    <t>1426 Marshallton Thorndale Rd Downingtown, PA 19335</t>
  </si>
  <si>
    <t>983 E Lancaster Ave Apt A Downingtown, PA 19335</t>
  </si>
  <si>
    <t>1330 Romig Rd Downingtown, PA 19335</t>
  </si>
  <si>
    <t>4102 Edges Mill Rd Downingtown, PA 19335</t>
  </si>
  <si>
    <t>501 Dorlan Mill Rd Downingtown, PA 19335</t>
  </si>
  <si>
    <t>111 Great Oak Dr Downingtown, PA 19335</t>
  </si>
  <si>
    <t>479 THOMAS JONES WAY EXTON, PA 19341</t>
  </si>
  <si>
    <t>750 Pennsylvania Dr EXTON, PA 19341</t>
  </si>
  <si>
    <t>390 Eagleview Blvd EXTON, PA 19341</t>
  </si>
  <si>
    <t>171 Philips Rd EXTON, PA 19341</t>
  </si>
  <si>
    <t>117 Lori Cir EXTON, PA 19341</t>
  </si>
  <si>
    <t>202 Philips Rd EXTON, PA 19341</t>
  </si>
  <si>
    <t>309 Commerce Dr Ste 100 EXTON, PA 19341</t>
  </si>
  <si>
    <t>550 W Uwchlan Ave EXTON, PA 19341</t>
  </si>
  <si>
    <t>100 Devon Dr EXTON, PA 19341</t>
  </si>
  <si>
    <t>782 Springdale Dr EXTON, PA 19341</t>
  </si>
  <si>
    <t>418 Creamery Way EXTON, PA 19341</t>
  </si>
  <si>
    <t>1 Fellowship Rd Glen Mills, PA 19342</t>
  </si>
  <si>
    <t>1713 Wilmington West Chester Pike Glen Mills, PA 19342</t>
  </si>
  <si>
    <t>185 Glen Mills Rd Glen Mills, PA 19342</t>
  </si>
  <si>
    <t>1528 Horse Shoe Pike Glenmoore, PA 19343</t>
  </si>
  <si>
    <t>4960 Horseshoe Pike Honey Brook, PA 19344</t>
  </si>
  <si>
    <t>3120 Horseshoe Pike Honey Brook, PA 19344</t>
  </si>
  <si>
    <t>1530 Walnut Rd Honey Brook, PA 19344</t>
  </si>
  <si>
    <t>420 Greenwood Rd Kennett Square, PA 19348</t>
  </si>
  <si>
    <t>100 E South St Kennett Square, PA 19348</t>
  </si>
  <si>
    <t>181 Bancroft Rd Kennett Square, PA 19348</t>
  </si>
  <si>
    <t>1001 Longwood Rd Kennett Square, PA 19348</t>
  </si>
  <si>
    <t>409 Center St Kennett Square, PA 19348</t>
  </si>
  <si>
    <t>409 Conservatory Rd Kennett Square, PA 19348</t>
  </si>
  <si>
    <t>760 Unionville Rd Kennett Square, PA 19348</t>
  </si>
  <si>
    <t>1775 W Doe Run Rd Kennett Square, PA 19348</t>
  </si>
  <si>
    <t>750 Unionville Rd Kennett Square, PA 19348</t>
  </si>
  <si>
    <t>100 Primrose Dr Kennett Square, PA 19348</t>
  </si>
  <si>
    <t>660 Cypress St Kennett Square, PA 19348</t>
  </si>
  <si>
    <t>200 E South St Kennett Square, PA 19348</t>
  </si>
  <si>
    <t>300 E South St Kennett Square, PA 19348</t>
  </si>
  <si>
    <t>740 Unionville Rd Kennett Square, PA 19348</t>
  </si>
  <si>
    <t>195 Sunny Dell Rd Landenberg, PA 19350</t>
  </si>
  <si>
    <t>1769 New London Rd Landenberg, PA 19350</t>
  </si>
  <si>
    <t>7 N Bacton Hill Rd Frazer, PA 19355</t>
  </si>
  <si>
    <t>60 Three Tun Rd Ste 1 Malvern, PA 19355</t>
  </si>
  <si>
    <t>131 Channing Ave Malvern, PA 19355</t>
  </si>
  <si>
    <t>340 Central Ave Malvern, PA 19355</t>
  </si>
  <si>
    <t>611 Sugartown Rd Malvern, PA 19355</t>
  </si>
  <si>
    <t>205 Conestoga Rd Malvern, PA 19355</t>
  </si>
  <si>
    <t>225 Phoenixville Pike Malvern, PA 19355</t>
  </si>
  <si>
    <t>418 S Warren Ave Malvern, PA 19355</t>
  </si>
  <si>
    <t>425 Technology Dr Ste 100 Malvern, PA 19355</t>
  </si>
  <si>
    <t>490 Lapp Rd Malvern, PA 19355</t>
  </si>
  <si>
    <t>20 Devon Rd Malvern, PA 19355</t>
  </si>
  <si>
    <t>354 Swedesford Rd Malvern, PA 19355</t>
  </si>
  <si>
    <t>87 Great Valley Pkwy Malvern, PA 19355</t>
  </si>
  <si>
    <t>2060 Charlestown Rd Malvern, PA 19355</t>
  </si>
  <si>
    <t>301 Lindenwood Dr Malvern, PA 19355</t>
  </si>
  <si>
    <t>255 Phoenixville Pike Malvern, PA 19355</t>
  </si>
  <si>
    <t>51 N Bacton Hill Rd Malvern, PA 19355</t>
  </si>
  <si>
    <t>101 Lindenwood Dr Ste 350 Malvern, PA 19355</t>
  </si>
  <si>
    <t>27 SPRING MILL DR Malvern, PA 19355</t>
  </si>
  <si>
    <t>147 Pennsylvania Ave Malvern, PA 19355</t>
  </si>
  <si>
    <t>323 E King St Malvern, PA 19355</t>
  </si>
  <si>
    <t>303 W Christine Rd Nottingham, PA 19362</t>
  </si>
  <si>
    <t>396 Swinton Ct Oxford, PA 19363</t>
  </si>
  <si>
    <t>160 Cowan Rd Parkesburg, PA 19365</t>
  </si>
  <si>
    <t>700 Main St Parkesburg, PA 19365</t>
  </si>
  <si>
    <t>105 West St Parkesburg, PA 19365</t>
  </si>
  <si>
    <t>265 New Garden Rd Toughkenamon, PA 19374</t>
  </si>
  <si>
    <t>233 W Gay St West Chester, PA 19380</t>
  </si>
  <si>
    <t>1008 Greenhill Rd West Chester, PA 19380</t>
  </si>
  <si>
    <t>1237 Paoli Pike West Chester, PA 19380</t>
  </si>
  <si>
    <t>1181 McDermott Dr West Chester, PA 19380</t>
  </si>
  <si>
    <t>900 Airport Rd West Chester, PA 19380</t>
  </si>
  <si>
    <t>124 Kirkland Ave West Chester, PA 19380</t>
  </si>
  <si>
    <t>1325 E Boot Rd West Chester, PA 19380</t>
  </si>
  <si>
    <t>603 Montgomery Ave West Chester, PA 19380</t>
  </si>
  <si>
    <t>1190 Phoenixville Pike West Chester, PA 19380</t>
  </si>
  <si>
    <t>1532 Tattersall Way West Chester, PA 19380</t>
  </si>
  <si>
    <t>821 S Matlack St West Chester, PA 19382</t>
  </si>
  <si>
    <t>706 Autopark Blvd West Chester, PA 19382</t>
  </si>
  <si>
    <t>150 Penn Oaks Dr West Chester, PA 19382</t>
  </si>
  <si>
    <t>1105 Pocopson Rd West Chester, PA 19382</t>
  </si>
  <si>
    <t>10 W Pleasant Grove Rd West Chester, PA 19382</t>
  </si>
  <si>
    <t>1601 Green Ln West Chester, PA 19382</t>
  </si>
  <si>
    <t>712 Revere Rd West Chester, PA 19382</t>
  </si>
  <si>
    <t>8 Cavanaugh Ct West Chester, PA 19382</t>
  </si>
  <si>
    <t>1001 Wilmington Pike West Chester, PA 19382</t>
  </si>
  <si>
    <t>901 S Bolmar St Ste E West Chester, PA 19382</t>
  </si>
  <si>
    <t>1330 W Chester Pike West Chester, PA 19382</t>
  </si>
  <si>
    <t>306 Westtown Rd West Chester, PA 19382</t>
  </si>
  <si>
    <t>700 South High Street West Chester, PA 19383</t>
  </si>
  <si>
    <t>275 N Campus Dr West Chester, PA 19383</t>
  </si>
  <si>
    <t>290 State Rd West Grove, PA 19390</t>
  </si>
  <si>
    <t>105 Vineyard Way West Grove, PA 19390</t>
  </si>
  <si>
    <t>100 Sycamore Dr West Grove, PA 19390</t>
  </si>
  <si>
    <t>122 Jenners Pond Rd West Grove, PA 19390</t>
  </si>
  <si>
    <t>300 STATE RD West Grove, PA 19390</t>
  </si>
  <si>
    <t>285 Hendrickson Ln West Grove, PA 19390</t>
  </si>
  <si>
    <t>257 State Rd West Grove, PA 19390</t>
  </si>
  <si>
    <t>2 W Lafayette St NORRISTOWN, PA 19401</t>
  </si>
  <si>
    <t>2765 Egypt Rd Audubon, PA 19403</t>
  </si>
  <si>
    <t>3044 W Germantown Pike Eagleville, PA 19403</t>
  </si>
  <si>
    <t>4001-C Eagleville Rd Eagleville, PA 19403</t>
  </si>
  <si>
    <t>1001 Kriebel Mill Rd Eagleville, PA 19403</t>
  </si>
  <si>
    <t>4001 Eagleville Rd Eagleville, PA 19403</t>
  </si>
  <si>
    <t>1190 Valley Forge Rd NORRISTOWN, PA 19403</t>
  </si>
  <si>
    <t>1605 W Main St NORRISTOWN, PA 19403</t>
  </si>
  <si>
    <t>318 E SIGNAL HILL RD King of Prussia, PA 19406</t>
  </si>
  <si>
    <t>1746 Hallman Dr Blue Bell, PA 19422</t>
  </si>
  <si>
    <t>960 Wentz Rd Blue Bell, PA 19422</t>
  </si>
  <si>
    <t>1141 Kimberton Rd Chester Springs, PA 19425</t>
  </si>
  <si>
    <t>45 Senn Dr Chester Springs, PA 19425</t>
  </si>
  <si>
    <t>121 Byers Rd Chester Springs, PA 19425</t>
  </si>
  <si>
    <t>3917 Landis Rd Collegeville, PA 19426</t>
  </si>
  <si>
    <t>3 Iron Bridge Dr Collegeville, PA 19426</t>
  </si>
  <si>
    <t>509 Gravel Pike Collegeville, PA 19426</t>
  </si>
  <si>
    <t>701 Locust St Collegeville, PA 19426</t>
  </si>
  <si>
    <t>647 Locust St Collegeville, PA 19426</t>
  </si>
  <si>
    <t>4081 Heckler Rd Collegeville, PA 19426</t>
  </si>
  <si>
    <t>5 Tammanund Circle Collegeville, PA 19426</t>
  </si>
  <si>
    <t>98 Kagey Rd Collegeville, PA 19426</t>
  </si>
  <si>
    <t>901 E Main St Collegeville, PA 19426</t>
  </si>
  <si>
    <t>200 E 3rd Ave Trappe, PA 19426</t>
  </si>
  <si>
    <t>15 Colwell Ln CONSHOHOCKEN, PA 19428</t>
  </si>
  <si>
    <t>200 Karrs Ln CONSHOHOCKEN, PA 19428</t>
  </si>
  <si>
    <t>401 E Elm St CONSHOHOCKEN, PA 19428</t>
  </si>
  <si>
    <t>1580 Alan Wood Rd CONSHOHOCKEN, PA 19428</t>
  </si>
  <si>
    <t>100 Main St Harleysville, PA 19438</t>
  </si>
  <si>
    <t>800 Maple Ave Harleysville, PA 19438</t>
  </si>
  <si>
    <t>1560 Liberty Bell Dr Harleysville, PA 19438</t>
  </si>
  <si>
    <t>110 CHRISTOPHER LN Harleysville, PA 19438</t>
  </si>
  <si>
    <t>138 Morris Rd Harleysville, PA 19438</t>
  </si>
  <si>
    <t>2117 Bethlehem Pike Hatfield, PA 19440</t>
  </si>
  <si>
    <t>726 Forty Foot Rd Hatfield, PA 19440</t>
  </si>
  <si>
    <t>1701 Fairgrounds Rd Hatfield, PA 19440</t>
  </si>
  <si>
    <t>801 Cowpath Rd Hatfield, PA 19440</t>
  </si>
  <si>
    <t>1851 N PENN RD Hatfield, PA 19440</t>
  </si>
  <si>
    <t>2705 Clemens Rd Ste A102 Hatfield, PA 19440</t>
  </si>
  <si>
    <t>2893 Valley Woods Rd Hatfield, PA 19440</t>
  </si>
  <si>
    <t>336 Cold Stream Rd Kimberton, PA 19442</t>
  </si>
  <si>
    <t>801 Ridge Pike Lafayette Hill, PA 19444</t>
  </si>
  <si>
    <t>800 Ridge Pike Lafayette Hill, PA 19444</t>
  </si>
  <si>
    <t>405 Germantown Pike Lafayette Hill, PA 19444</t>
  </si>
  <si>
    <t>4120 Joshua Rd Lafayette Hill, PA 19444</t>
  </si>
  <si>
    <t>100 Medical Campus Dr Lansdale, PA 19446</t>
  </si>
  <si>
    <t>101 Country Club Dr Lansdale, PA 19446</t>
  </si>
  <si>
    <t>1000 Troxel Rd Lansdale, PA 19446</t>
  </si>
  <si>
    <t>1340 S Valley Forge Rd Lansdale, PA 19446</t>
  </si>
  <si>
    <t>200 Bridle Path Rd Lansdale, PA 19446</t>
  </si>
  <si>
    <t>500 Squirrel Ln Lansdale, PA 19446</t>
  </si>
  <si>
    <t>700 York Ave Lansdale, PA 19446</t>
  </si>
  <si>
    <t>762 E Main St Ste 2 Lansdale, PA 19446</t>
  </si>
  <si>
    <t>400 Penn St Lansdale, PA 19446</t>
  </si>
  <si>
    <t>630 W 8th St Lansdale, PA 19446</t>
  </si>
  <si>
    <t>1313 Allentown Rd Lansdale, PA 19446</t>
  </si>
  <si>
    <t>1610 Allentown Rd Lansdale, PA 19446</t>
  </si>
  <si>
    <t>220 Forty Foot Rd Lansdale, PA 19446</t>
  </si>
  <si>
    <t>698 Knapp Rd Lansdale, PA 19446</t>
  </si>
  <si>
    <t>1641 Supplee Rd Lansdale, PA 19446</t>
  </si>
  <si>
    <t>111 Chestnut Ln North Wales, PA 19454</t>
  </si>
  <si>
    <t>1346 E Prospect Ave North Wales, PA 19454</t>
  </si>
  <si>
    <t>211 S Main St North Wales, PA 19454</t>
  </si>
  <si>
    <t>1201 N Wales Rd North Wales, PA 19454</t>
  </si>
  <si>
    <t>1221 Stump Rd North Wales, PA 19454</t>
  </si>
  <si>
    <t>139 Hancock Rd North Wales, PA 19454</t>
  </si>
  <si>
    <t>201 Summit St North Wales, PA 19454</t>
  </si>
  <si>
    <t>601 Ellison Dr North Wales, PA 19454</t>
  </si>
  <si>
    <t>2280 KIMBERTON RD Phoenixville, PA 19460</t>
  </si>
  <si>
    <t>413 Fairview St Phoenixville, PA 19460</t>
  </si>
  <si>
    <t>386 City Line Ave Phoenixville, PA 19460</t>
  </si>
  <si>
    <t>351 Bridge St Phoenixville, PA 19460</t>
  </si>
  <si>
    <t>150 Paradise St Phoenixville, PA 19460</t>
  </si>
  <si>
    <t>501 Franklin Ave Phoenixville, PA 19460</t>
  </si>
  <si>
    <t>1570 EGYPT RD STE 110 Phoenixville, PA 19460</t>
  </si>
  <si>
    <t>2276 Kimberton Rd Phoenixville, PA 19460</t>
  </si>
  <si>
    <t>123 Main St Phoenixville, PA 19460</t>
  </si>
  <si>
    <t>1580 Charlestown Rd Phoenixville, PA 19460</t>
  </si>
  <si>
    <t>821 PLYMOUTH RD PLYMOUTH MEETING, PA 19462</t>
  </si>
  <si>
    <t>201 E Germantown Pike PLYMOUTH MEETING, PA 19462</t>
  </si>
  <si>
    <t>542 Plymouth Rd PLYMOUTH MEETING, PA 19462</t>
  </si>
  <si>
    <t>716 Belvoir Rd PLYMOUTH MEETING, PA 19462</t>
  </si>
  <si>
    <t>230 Flourtown Rd PLYMOUTH MEETING, PA 19462</t>
  </si>
  <si>
    <t>3040 Walton Rd PLYMOUTH MEETING, PA 19462</t>
  </si>
  <si>
    <t>5116 Butler Pike PLYMOUTH MEETING, PA 19462</t>
  </si>
  <si>
    <t>750 N Washington St Pottstown, PA 19464</t>
  </si>
  <si>
    <t>970 N Franklin St Pottstown, PA 19464</t>
  </si>
  <si>
    <t>600 N Franklin St Pottstown, PA 19464</t>
  </si>
  <si>
    <t>461 N York St Pottstown, PA 19464</t>
  </si>
  <si>
    <t>467 West Walnut St Pottstown, PA 19464</t>
  </si>
  <si>
    <t>263 Shoemaker Rd Pottstown, PA 19464</t>
  </si>
  <si>
    <t>230 Beech St Pottstown, PA 19464</t>
  </si>
  <si>
    <t>920 Morris St Pottstown, PA 19464</t>
  </si>
  <si>
    <t>940 N Franklin St Pottstown, PA 19464</t>
  </si>
  <si>
    <t>1230 South St Pottstown, PA 19464</t>
  </si>
  <si>
    <t>717 E High St Pottstown, PA 19464</t>
  </si>
  <si>
    <t>351 W Schuylkill Rd Pottstown, PA 19465</t>
  </si>
  <si>
    <t>932 Sanatoga Rd Pottstown, PA 19465</t>
  </si>
  <si>
    <t>77 Gratersford Rd Limerick, PA 19468</t>
  </si>
  <si>
    <t>833 S Lewis Rd Royersford, PA 19468</t>
  </si>
  <si>
    <t>174 Jordan Ct Royersford, PA 19468</t>
  </si>
  <si>
    <t>833 S Lewis Rd Bldg 2 Royersford, PA 19468</t>
  </si>
  <si>
    <t>857 S Lewis Rd Royersford, PA 19468</t>
  </si>
  <si>
    <t>700 Washington St Royersford, PA 19468</t>
  </si>
  <si>
    <t>55 2nd St Schwenksville, PA 19473</t>
  </si>
  <si>
    <t>37 GAME FARM RD Schwenksville, PA 19473</t>
  </si>
  <si>
    <t>904 Moore Dr Spring House, PA 19477</t>
  </si>
  <si>
    <t>3205 Skippack Pike Worcester, PA 19490</t>
  </si>
  <si>
    <t>2849 Big Rd Zieglerville, PA 19492</t>
  </si>
  <si>
    <t>220 Big Rd Zieglerville, PA 19492</t>
  </si>
  <si>
    <t>256 W Main St Adamstown, PA 19501</t>
  </si>
  <si>
    <t>306 E Main St Adamstown, PA 19501</t>
  </si>
  <si>
    <t>23 N 7th St Bally, PA 19503</t>
  </si>
  <si>
    <t>525 N Route 100 Bechtelsville, PA 19505</t>
  </si>
  <si>
    <t>527 Hoffmansville Rd Bechtelsville, PA 19505</t>
  </si>
  <si>
    <t>75 Grange Rd Bernville, PA 19506</t>
  </si>
  <si>
    <t>30 Martha Dr BETHEL, PA 19507</t>
  </si>
  <si>
    <t>200 Chapel Rd Birdsboro, PA 19508</t>
  </si>
  <si>
    <t>926 Philadelphia Ter Birdsboro, PA 19508</t>
  </si>
  <si>
    <t>801 White Bear Rd Birdsboro, PA 19508</t>
  </si>
  <si>
    <t>326 June Ave Blandon, PA 19510</t>
  </si>
  <si>
    <t>108 Fleming St Blandon, PA 19510</t>
  </si>
  <si>
    <t>1131 Montgomery Ave Boyertown, PA 19512</t>
  </si>
  <si>
    <t>565 N Route 100 Boyertown, PA 19512</t>
  </si>
  <si>
    <t>120 N Monroe St Boyertown, PA 19512</t>
  </si>
  <si>
    <t>1001 Montgomery Ave Boyertown, PA 19512</t>
  </si>
  <si>
    <t>911 Montgomery Ave Boyertown, PA 19512</t>
  </si>
  <si>
    <t>447 Old Swede Rd Douglassville, PA 19518</t>
  </si>
  <si>
    <t>55 N Brick Ln Elverson, PA 19520</t>
  </si>
  <si>
    <t>4897 N Twin Valley Rd Elverson, PA 19520</t>
  </si>
  <si>
    <t>2286 Hopewell Rd Elverson, PA 19520</t>
  </si>
  <si>
    <t>770 Clymer Hill Rd Elverson, PA 19520</t>
  </si>
  <si>
    <t>50 Mast Dr Elverson, PA 19520</t>
  </si>
  <si>
    <t>205 Schweitz Rd Fleetwood, PA 19522</t>
  </si>
  <si>
    <t>73 Lyons Rd Fleetwood, PA 19522</t>
  </si>
  <si>
    <t>2847 Moselem Springs Rd Fleetwood, PA 19522</t>
  </si>
  <si>
    <t>407 North Richmond Fleetwood, PA 19522</t>
  </si>
  <si>
    <t>803 North Richmond St Fleetwood, PA 19522</t>
  </si>
  <si>
    <t>605 Crisscross Rd Fleetwood, PA 19522</t>
  </si>
  <si>
    <t>PO Box 544 Gilbertsville, PA 19525</t>
  </si>
  <si>
    <t>36 Congo Rd Gilbertsville, PA 19525</t>
  </si>
  <si>
    <t>100 GRAND ST Hamburg, PA 19526</t>
  </si>
  <si>
    <t>600 Valley Rd Hamburg, PA 19526</t>
  </si>
  <si>
    <t>16614 Pottsville Pike Hamburg, PA 19526</t>
  </si>
  <si>
    <t>1080 S 4th St Hamburg, PA 19526</t>
  </si>
  <si>
    <t>701 Windsor St Hamburg, PA 19526</t>
  </si>
  <si>
    <t>15475 KUTZTOWN RD Kutztown, PA 19530</t>
  </si>
  <si>
    <t>89 Kohler Rd Kutztown, PA 19530</t>
  </si>
  <si>
    <t>425 Baldy Rd Kutztown, PA 19530</t>
  </si>
  <si>
    <t>251 Long Lane Rd Kutztown, PA 19530</t>
  </si>
  <si>
    <t>40 Normal Ave Kutztown, PA 19530</t>
  </si>
  <si>
    <t>10 Deisher Ln Kutztown, PA 19530</t>
  </si>
  <si>
    <t>50 Trexler Ave Kutztown, PA 19530</t>
  </si>
  <si>
    <t>15 NEW ENTERPRISE DR Leesport, PA 19533</t>
  </si>
  <si>
    <t>130 Redners Way Leesport, PA 19533</t>
  </si>
  <si>
    <t>1057 County Rd Leesport, PA 19533</t>
  </si>
  <si>
    <t>1457 Krumsville Rd Lenhartsville, PA 19534</t>
  </si>
  <si>
    <t>102 Deka Rd Lyon Station, PA 19536</t>
  </si>
  <si>
    <t>1332 Alleghenyville Rd Mohnton, PA 19540</t>
  </si>
  <si>
    <t>1775 Welsh Rd Mohnton, PA 19540</t>
  </si>
  <si>
    <t>2760 Main St Morgantown, PA 19543</t>
  </si>
  <si>
    <t>35 Thousand Oaks Blvd Morgantown, PA 19543</t>
  </si>
  <si>
    <t>150 Moreview Blvd Morgantown, PA 19543</t>
  </si>
  <si>
    <t>3257 Friedensburg Rd Oley, PA 19547</t>
  </si>
  <si>
    <t>17 Jefferson St Oley, PA 19547</t>
  </si>
  <si>
    <t>3247 Friedensburg Rd Oley, PA 19547</t>
  </si>
  <si>
    <t>380 Old W Penn Ave Robesonia, PA 19551</t>
  </si>
  <si>
    <t>230 Old West Penn Ave Robesonia, PA 19551</t>
  </si>
  <si>
    <t>347 E Penn Ave Robesonia, PA 19551</t>
  </si>
  <si>
    <t>44 Big Spring Rd Robesonia, PA 19551</t>
  </si>
  <si>
    <t>5370 Allentown Pike Temple, PA 19560</t>
  </si>
  <si>
    <t>300 W High St Topton, PA 19562</t>
  </si>
  <si>
    <t>243 N Galen Hall Rd Wernersville, PA 19565</t>
  </si>
  <si>
    <t>200 Lincoln Dr Wernersville, PA 19565</t>
  </si>
  <si>
    <t>6210 W Penn Ave Wernersville, PA 19565</t>
  </si>
  <si>
    <t>104 Flannery Way South Wernersville, PA 19565</t>
  </si>
  <si>
    <t>102 S 3rd St Womelsdorf, PA 19567</t>
  </si>
  <si>
    <t>236 Charming Forge Rd Womelsdorf, PA 19567</t>
  </si>
  <si>
    <t>800 Washington St Reading, PA 19601</t>
  </si>
  <si>
    <t>329 N 5th St Reading, PA 19601</t>
  </si>
  <si>
    <t>701 Penn St Reading, PA 19601</t>
  </si>
  <si>
    <t>301 S 5th St Reading, PA 19602</t>
  </si>
  <si>
    <t>2136 N 13th St Reading, PA 19604</t>
  </si>
  <si>
    <t>1801 N 12TH ST Reading, PA 19604</t>
  </si>
  <si>
    <t>1621 N 13th St Reading, PA 19604</t>
  </si>
  <si>
    <t>1128 Hampden Blvd Reading, PA 19604</t>
  </si>
  <si>
    <t>801 N 13th St Reading, PA 19604</t>
  </si>
  <si>
    <t>1107 ELIZABETH AVE - REAR Laureldale, PA 19605</t>
  </si>
  <si>
    <t>3721 Pottsville Pike Reading, PA 19605</t>
  </si>
  <si>
    <t>610 Sharp Ave Reading, PA 19605</t>
  </si>
  <si>
    <t>1037F Macarthur Rd Reading, PA 19605</t>
  </si>
  <si>
    <t>2525 N 12th St  # 9-12 Reading, PA 19605</t>
  </si>
  <si>
    <t>1111 Commons Blvd Reading, PA 19605</t>
  </si>
  <si>
    <t>400 Sharp Ave Reading, PA 19605</t>
  </si>
  <si>
    <t>755 Hiesters Ln Reading, PA 19605</t>
  </si>
  <si>
    <t>5 Oesterling Dr Reading, PA 19605</t>
  </si>
  <si>
    <t>201 N 25TH ST Mount Penn, PA 19606</t>
  </si>
  <si>
    <t>201 N 25TH ST Reading, PA 19606</t>
  </si>
  <si>
    <t>100 CHURCH RD Reading, PA 19606</t>
  </si>
  <si>
    <t>100 Antietam Rd Reading, PA 19606</t>
  </si>
  <si>
    <t>699 Rittenhouse Dr Reading, PA 19606</t>
  </si>
  <si>
    <t>4170 PERKIOMEN AVE Reading, PA 19606</t>
  </si>
  <si>
    <t>151 East 39th St Reading, PA 19606</t>
  </si>
  <si>
    <t>201 E. 37th St Reading, PA 19606</t>
  </si>
  <si>
    <t>2310 Cumberland Ave Reading, PA 19606</t>
  </si>
  <si>
    <t>5000 Boyertown Pike Reading, PA 19606</t>
  </si>
  <si>
    <t>4355 Dunham Dr Reading, PA 19606</t>
  </si>
  <si>
    <t>10 Vanguard Dr Ste 80 Reading, PA 19606</t>
  </si>
  <si>
    <t>815 Lancaster Ave Reading, PA 19607</t>
  </si>
  <si>
    <t>601 Philadelphia Ave Reading, PA 19607</t>
  </si>
  <si>
    <t>1600 Lancaster Ave Reading, PA 19607</t>
  </si>
  <si>
    <t>600 Governor Dr Shillington, PA 19607</t>
  </si>
  <si>
    <t>130 E Lancaster Ave Shillington, PA 19607</t>
  </si>
  <si>
    <t>101 S Waverly St Shillington, PA 19607</t>
  </si>
  <si>
    <t>598 Governor Dr Shillington, PA 19607</t>
  </si>
  <si>
    <t>50 S WAVERLY ST Shillington, PA 19607</t>
  </si>
  <si>
    <t>10 S Waverly St Shillington, PA 19607</t>
  </si>
  <si>
    <t>4 Cloister Ct Sinking Spring, PA 19608</t>
  </si>
  <si>
    <t>270 Green Valley Rd Sinking Spring, PA 19608</t>
  </si>
  <si>
    <t>450 FAUST ROAD Sinking Spring, PA 19608</t>
  </si>
  <si>
    <t>3100 Iroquois Ave Sinking Spring, PA 19608</t>
  </si>
  <si>
    <t>2700 Van Reed Rd Reading, PA 19609</t>
  </si>
  <si>
    <t>2601 Grandview Blvd West Lawn, PA 19609</t>
  </si>
  <si>
    <t>850 N Park Rd Wyomissing, PA 19610</t>
  </si>
  <si>
    <t>3121 State Hill Rd Wyomissing, PA 19610</t>
  </si>
  <si>
    <t>630 Evans Ave Wyomissing, PA 19610</t>
  </si>
  <si>
    <t>18 State Hill Rd Wyomissing, PA 19610</t>
  </si>
  <si>
    <t>1211 Broadcasting Rd Wyomissing, PA 19610</t>
  </si>
  <si>
    <t>807 N Wyomissing Blvd Wyomissing, PA 19610</t>
  </si>
  <si>
    <t>46 Grace St Reading, PA 19611</t>
  </si>
  <si>
    <t>DE</t>
  </si>
  <si>
    <t>200 Brennan Blvd Bear, DE 19701</t>
  </si>
  <si>
    <t>160 Bear Christiana Rd Bear, DE 19701</t>
  </si>
  <si>
    <t>1 Songsmith Dr Bear, DE 19701</t>
  </si>
  <si>
    <t>301 American Blvd Bear, DE 19701</t>
  </si>
  <si>
    <t>1703 Porter Rd Bear, DE 19701</t>
  </si>
  <si>
    <t>4050 Wrangle Hill Rd Bear, DE 19701</t>
  </si>
  <si>
    <t>620 Churchmans Rd Newark, DE 19702</t>
  </si>
  <si>
    <t>355 Corporate Blvd Newark, DE 19702</t>
  </si>
  <si>
    <t>650 Pencader Dr Newark, DE 19702</t>
  </si>
  <si>
    <t>2480 Glasgow Ave Newark, DE 19702</t>
  </si>
  <si>
    <t>15 Albe Dr Newark, DE 19702</t>
  </si>
  <si>
    <t>113 GLENCOE CT Newark, DE 19702</t>
  </si>
  <si>
    <t>3401 Green St Claymont, DE 19703</t>
  </si>
  <si>
    <t>100 Maple Ln Claymont, DE 19703</t>
  </si>
  <si>
    <t>1275 Cedar Lane Rd MIDDLETOWN, DE 19709</t>
  </si>
  <si>
    <t>350 Noxontown Rd MIDDLETOWN, DE 19709</t>
  </si>
  <si>
    <t>504 S Broad St MIDDLETOWN, DE 19709</t>
  </si>
  <si>
    <t>1235 Cedar Lane Rd MIDDLETOWN, DE 19709</t>
  </si>
  <si>
    <t>120 Silver Lake Rd MIDDLETOWN, DE 19709</t>
  </si>
  <si>
    <t>201 New St MIDDLETOWN, DE 19709</t>
  </si>
  <si>
    <t>378 Brick Mill Rd MIDDLETOWN, DE 19709</t>
  </si>
  <si>
    <t>1070 Bunker Hill Rd MIDDLETOWN, DE 19709</t>
  </si>
  <si>
    <t>820 Mapleton Ave MIDDLETOWN, DE 19709</t>
  </si>
  <si>
    <t>200 E Cochran St MIDDLETOWN, DE 19709</t>
  </si>
  <si>
    <t>1259 Cedar Lane Rd MIDDLETOWN, DE 19709</t>
  </si>
  <si>
    <t>1080 Bunker Hill Rd MIDDLETOWN, DE 19709</t>
  </si>
  <si>
    <t>211 Silver Lake Rd MIDDLETOWN, DE 19709</t>
  </si>
  <si>
    <t>1156 Levels Rd MIDDLETOWN, DE 19709</t>
  </si>
  <si>
    <t>701 N Broad St MIDDLETOWN, DE 19709</t>
  </si>
  <si>
    <t>360 Brick Mill Rd MIDDLETOWN, DE 19709</t>
  </si>
  <si>
    <t>4200 Summit Bridge Rd MIDDLETOWN, DE 19709</t>
  </si>
  <si>
    <t>2001 Patriot Way Newark, DE 19711</t>
  </si>
  <si>
    <t>200 McIntire Dr Newark, DE 19711</t>
  </si>
  <si>
    <t>1089 Elkton Rd Newark, DE 19711</t>
  </si>
  <si>
    <t>1352 Marrows Rd Newark, DE 19711</t>
  </si>
  <si>
    <t>326 Ruthar Dr Newark, DE 19711</t>
  </si>
  <si>
    <t>514 Interchange Blvd Newark, DE 19711</t>
  </si>
  <si>
    <t>555 Paper Mill Rd Newark, DE 19711</t>
  </si>
  <si>
    <t>153 E Chestnut Hill Rd Newark, DE 19713</t>
  </si>
  <si>
    <t>15 Gender Rd Newark, DE 19713</t>
  </si>
  <si>
    <t>855 Dawson Dr Newark, DE 19713</t>
  </si>
  <si>
    <t>890 Ships Landing Way New Castle, DE 19720</t>
  </si>
  <si>
    <t>12 McCullough Drive, Suite 10 New Castle, DE 19720</t>
  </si>
  <si>
    <t>801 Cox Neck Rd New Castle, DE 19720</t>
  </si>
  <si>
    <t>814 W Basin Rd New Castle, DE 19720</t>
  </si>
  <si>
    <t>713 E Basin Rd New Castle, DE 19720</t>
  </si>
  <si>
    <t>29 E Commons Blvd Ste 3 New Castle, DE 19720</t>
  </si>
  <si>
    <t>153 S Dupont Hwy New Castle, DE 19720</t>
  </si>
  <si>
    <t>16 Pleasant Pl New Castle, DE 19720</t>
  </si>
  <si>
    <t>801 N Dupont Hwy New Castle, DE 19720</t>
  </si>
  <si>
    <t>795 Cox Neck Rd New Castle, DE 19720</t>
  </si>
  <si>
    <t>100 Wilton Blvd New Castle, DE 19720</t>
  </si>
  <si>
    <t>20 Chase Ave New Castle, DE 19720</t>
  </si>
  <si>
    <t>314 E Basin Rd New Castle, DE 19720</t>
  </si>
  <si>
    <t>502 Moores Ln New Castle, DE 19720</t>
  </si>
  <si>
    <t>903 Delaware St New Castle, DE 19720</t>
  </si>
  <si>
    <t>27 Landers Ln New Castle, DE 19720</t>
  </si>
  <si>
    <t>117 Malcolm Forest Rd New Castle, DE 19720</t>
  </si>
  <si>
    <t>200 E Roosevelt Ave New Castle, DE 19720</t>
  </si>
  <si>
    <t>118 S 6th St Odessa, DE 19730</t>
  </si>
  <si>
    <t>580 Tony Marchio Dr Townsend, DE 19734</t>
  </si>
  <si>
    <t>126 Main St Townsend, DE 19734</t>
  </si>
  <si>
    <t>570 Tony Marchio Dr Townsend, DE 19734</t>
  </si>
  <si>
    <t>550 Tony Marchio Dr Townsend, DE 19734</t>
  </si>
  <si>
    <t>611 Campus Dr Townsend, DE 19734</t>
  </si>
  <si>
    <t>10 Brook Ramble Ln Townsend, DE 19734</t>
  </si>
  <si>
    <t>1 River Pl Wilmington, DE 19801</t>
  </si>
  <si>
    <t>300 Water St Wilmington, DE 19801</t>
  </si>
  <si>
    <t>405 N King St Wilmington, DE 19801</t>
  </si>
  <si>
    <t>322 A St Wilmington, DE 19801</t>
  </si>
  <si>
    <t>144 Bunche Blvd Wilmington, DE 19801</t>
  </si>
  <si>
    <t>1121 THATCHER ST Wilmington, DE 19802</t>
  </si>
  <si>
    <t>701 W 34th St Wilmington, DE 19802</t>
  </si>
  <si>
    <t>3601 N Jefferson St Wilmington, DE 19802</t>
  </si>
  <si>
    <t>3919 Concord Pike Wilmington, DE 19803</t>
  </si>
  <si>
    <t>3200 Concord Pike Wilmington, DE 19803</t>
  </si>
  <si>
    <t>412 Foulk Rd Wilmington, DE 19803</t>
  </si>
  <si>
    <t>2220 Shipley Rd Wilmington, DE 19803</t>
  </si>
  <si>
    <t>110 Valley Rd Wilmington, DE 19804</t>
  </si>
  <si>
    <t>3705 Lancaster Pike Wilmington, DE 19805</t>
  </si>
  <si>
    <t>1005 N Franklin St Wilmington, DE 19806</t>
  </si>
  <si>
    <t>5804 Kennett Pike Wilmington, DE 19807</t>
  </si>
  <si>
    <t>5517 E Timberview Ct Wilmington, DE 19808</t>
  </si>
  <si>
    <t>1 1st Regiment Rd Wilmington, DE 19808</t>
  </si>
  <si>
    <t>2501 Ebright Rd Wilmington, DE 19810</t>
  </si>
  <si>
    <t>1110 Cypress Rd Wilmington, DE 19810</t>
  </si>
  <si>
    <t>631 S State St Dover, DE 19901</t>
  </si>
  <si>
    <t>21 N State St Dover, DE 19901</t>
  </si>
  <si>
    <t>551 S Dupont Hwy Dover, DE 19901</t>
  </si>
  <si>
    <t>18 Greenhill Ave Dover, DE 19901</t>
  </si>
  <si>
    <t>655 S Bay Rd Dover, DE 19901</t>
  </si>
  <si>
    <t>1141 E Lebanon Rd Dover, DE 19901</t>
  </si>
  <si>
    <t>300 Tuskegee Blvd Apt Ste300 Dover, DE 19902</t>
  </si>
  <si>
    <t>104 Saulsbury Rd Dover, DE 19904</t>
  </si>
  <si>
    <t>1 Dover High Dr Dover, DE 19904</t>
  </si>
  <si>
    <t>65 Carver Rd Dover, DE 19904</t>
  </si>
  <si>
    <t>350 Pear St Dover, DE 19904</t>
  </si>
  <si>
    <t>645 W North St Dover, DE 19904</t>
  </si>
  <si>
    <t>100 Campus Dr Dover, DE 19904</t>
  </si>
  <si>
    <t>198 Commerce Way Dover, DE 19904</t>
  </si>
  <si>
    <t>545 S Governors Ave Dover, DE 19904</t>
  </si>
  <si>
    <t>200 N 8th St Delmar, DE 19940</t>
  </si>
  <si>
    <t>26900 Lewes Georgetown Hwy Harbeson, DE 19951</t>
  </si>
  <si>
    <t>815 S Central Ave Laurel, DE 19956</t>
  </si>
  <si>
    <t>18383 Hudson Rd Milton, DE 19968</t>
  </si>
  <si>
    <t>616 W Glenwood Ave SMYRNA, DE 19977</t>
  </si>
  <si>
    <t>55 Ransom Ln SMYRNA, DE 19977</t>
  </si>
  <si>
    <t>664 SUNNYSIDE RD SMYRNA, DE 19977</t>
  </si>
  <si>
    <t>823 Walnut Shade Road Woodside, DE 19980</t>
  </si>
  <si>
    <t>108 Stirling Rd, WARREN, NJ 07059</t>
  </si>
  <si>
    <t>56 Conover Rd, Colts Neck, NJ 07722</t>
  </si>
  <si>
    <t>405 Squankum Yellowbrook Rd, Farmingdale, NJ 07727</t>
  </si>
  <si>
    <t>?</t>
  </si>
  <si>
    <t>271 W Market St</t>
  </si>
  <si>
    <t>240 Hartman Bridge Rd</t>
  </si>
  <si>
    <t>1780 Kendarbren Dr</t>
  </si>
  <si>
    <t>306 N 7th St</t>
  </si>
  <si>
    <t>58 Neitz Rd</t>
  </si>
  <si>
    <t>555 S Water St</t>
  </si>
  <si>
    <t>1721 Yost Rd</t>
  </si>
  <si>
    <t>127 Gaither Dr Suite E</t>
  </si>
  <si>
    <t>600 Commerce Drive</t>
  </si>
  <si>
    <t>1405 Birch Rd</t>
  </si>
  <si>
    <t>4611 Hamilton Blvd</t>
  </si>
  <si>
    <t>1995 Marlton Pike East</t>
  </si>
  <si>
    <t>415 E Boundary Ave</t>
  </si>
  <si>
    <t>(blank)</t>
  </si>
  <si>
    <t>Average of Latitude</t>
  </si>
  <si>
    <t>Average of Longitude</t>
  </si>
  <si>
    <t>1780 Kendarbren Dr Jamison, PA 18929</t>
  </si>
  <si>
    <t>307 Davisville Rd Hatboro, PA 19040</t>
  </si>
  <si>
    <t>? Dover, DE 19904</t>
  </si>
  <si>
    <t>1995 Marlton Pike East Cherry Hill, NJ 08003</t>
  </si>
  <si>
    <t>127 Gaither Dr Suite E Mount Laurel, NJ 08054</t>
  </si>
  <si>
    <t>? EXTON, PA 19341</t>
  </si>
  <si>
    <t>1721 Yost Rd Blue Bell, PA 19422</t>
  </si>
  <si>
    <t>4611 Hamilton Blvd Allentown, PA 18103</t>
  </si>
  <si>
    <t>600 Commerce Drive Collegeville, PA 19426</t>
  </si>
  <si>
    <t>240 Hartman Bridge Rd Ronks, PA 17572</t>
  </si>
  <si>
    <t>? Silver Springs, PA 17575</t>
  </si>
  <si>
    <t>271 W Market St Marietta, PA 17547</t>
  </si>
  <si>
    <t>1405 Birch Rd Lancaster, PA 17603</t>
  </si>
  <si>
    <t>555 S Water St Lancaster, PA 17603</t>
  </si>
  <si>
    <t>58 Neitz Rd NORTHUMBERLAND, PA 17857</t>
  </si>
  <si>
    <t>415 E Boundary Ave York, PA 17403</t>
  </si>
  <si>
    <t>4054 Park Ln York, PA 17402</t>
  </si>
  <si>
    <t>306 N 7th St Columbia, PA 17512</t>
  </si>
  <si>
    <t>Lat</t>
  </si>
  <si>
    <t>Lon</t>
  </si>
  <si>
    <t>Mean</t>
  </si>
  <si>
    <t>Median</t>
  </si>
  <si>
    <t>Max</t>
  </si>
  <si>
    <t>Min</t>
  </si>
  <si>
    <t>Std Dev</t>
  </si>
  <si>
    <t>Z score Lat</t>
  </si>
  <si>
    <t>Z score lon</t>
  </si>
  <si>
    <t>Z Score Lat</t>
  </si>
  <si>
    <t>Z Score Lon</t>
  </si>
  <si>
    <t>Current Zone</t>
  </si>
  <si>
    <t>Mean Lat</t>
  </si>
  <si>
    <t>Mean Lon</t>
  </si>
  <si>
    <t>SD Lat</t>
  </si>
  <si>
    <t>SD Lon</t>
  </si>
  <si>
    <t>Recommended Zone</t>
  </si>
  <si>
    <t>Difference</t>
  </si>
  <si>
    <t>Counts</t>
  </si>
  <si>
    <t>No Change</t>
  </si>
  <si>
    <t>Review</t>
  </si>
  <si>
    <t>West Chester, PA 19382</t>
  </si>
  <si>
    <t>Mount Holly, NJ 08060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</si>
</sst>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$#,##0.00;\(\$#,##0.00\);\$#,##0.00"/>
    <numFmt numFmtId="165" formatCode="\$#,##0;\(\$#,##0\);\$#,##0"/>
    <numFmt numFmtId="166" formatCode="00000"/>
    <numFmt numFmtId="167" formatCode="#,##0.00000"/>
    <numFmt numFmtId="168" formatCode="#,##0.000000"/>
  </numFmts>
  <fonts count="4">
    <font>
      <sz val="11"/>
      <name val="Aptos Narrow"/>
    </font>
    <font>
      <sz val="11"/>
      <name val="Aptos Narrow"/>
      <family val="2"/>
    </font>
    <font>
      <sz val="11"/>
      <name val="Aptos Narrow"/>
      <family val="2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1" fontId="0" fillId="0" borderId="0" xfId="0" applyNumberFormat="1"/>
    <xf numFmtId="3" fontId="0" fillId="0" borderId="0" xfId="0" applyNumberForma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10" fontId="0" fillId="0" borderId="0" xfId="1" applyNumberFormat="1" applyFont="1"/>
    <xf numFmtId="166" fontId="0" fillId="0" borderId="0" xfId="0" applyNumberFormat="1"/>
    <xf numFmtId="0" fontId="2" fillId="0" borderId="0" xfId="0" applyFont="1"/>
    <xf numFmtId="0" fontId="0" fillId="0" borderId="2" xfId="0" applyBorder="1"/>
    <xf numFmtId="18" fontId="0" fillId="0" borderId="0" xfId="0" applyNumberFormat="1"/>
    <xf numFmtId="0" fontId="3" fillId="0" borderId="0" xfId="0" applyFont="1" applyAlignment="1">
      <alignment vertical="center"/>
    </xf>
    <xf numFmtId="0" fontId="2" fillId="0" borderId="1" xfId="0" applyFont="1" applyBorder="1"/>
    <xf numFmtId="10" fontId="0" fillId="0" borderId="0" xfId="1" applyNumberFormat="1" applyFont="1" applyBorder="1"/>
    <xf numFmtId="3" fontId="2" fillId="0" borderId="0" xfId="0" applyNumberFormat="1" applyFont="1"/>
    <xf numFmtId="167" fontId="0" fillId="0" borderId="0" xfId="0" applyNumberFormat="1"/>
    <xf numFmtId="168" fontId="0" fillId="0" borderId="0" xfId="0" applyNumberFormat="1"/>
    <xf numFmtId="0" fontId="0" fillId="0" borderId="0" xfId="1" applyNumberFormat="1" applyFont="1"/>
  </cellXfs>
  <cellStyles count="2">
    <cellStyle name="Normal" xfId="0" builtinId="0"/>
    <cellStyle name="Percent" xfId="1" builtinId="5"/>
  </cellStyles>
  <dxfs count="13605"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sharedStrings" Target="sharedStrings.xml"/><Relationship Id="rId6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pivotCacheDefinition" Target="pivotCache/pivotCacheDefinition1.xml"/><Relationship Id="rId66" Type="http://schemas.microsoft.com/office/2017/10/relationships/person" Target="persons/person.xml"/><Relationship Id="rId5" Type="http://schemas.openxmlformats.org/officeDocument/2006/relationships/worksheet" Target="worksheets/sheet5.xml"/><Relationship Id="rId61" Type="http://schemas.openxmlformats.org/officeDocument/2006/relationships/connections" Target="connection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eetMetadata" Target="metadata.xml"/><Relationship Id="rId69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pivotCacheDefinition" Target="pivotCache/pivotCacheDefinition2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7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in%20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 Data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el Pointek" refreshedDate="45377.508114699071" createdVersion="8" refreshedVersion="8" minRefreshableVersion="3" recordCount="2736" xr:uid="{B168D143-C838-4CA9-8054-022B134D6270}">
  <cacheSource type="worksheet">
    <worksheetSource ref="D1:AB2737" sheet="Export"/>
  </cacheSource>
  <cacheFields count="25">
    <cacheField name="Account Manager" numFmtId="0">
      <sharedItems/>
    </cacheField>
    <cacheField name="Sold To ID" numFmtId="1">
      <sharedItems containsSemiMixedTypes="0" containsString="0" containsNumber="1" containsInteger="1" minValue="238901" maxValue="346524"/>
    </cacheField>
    <cacheField name="Sold To Name" numFmtId="0">
      <sharedItems/>
    </cacheField>
    <cacheField name="Ship To ID" numFmtId="1">
      <sharedItems containsSemiMixedTypes="0" containsString="0" containsNumber="1" containsInteger="1" minValue="238901" maxValue="484252"/>
    </cacheField>
    <cacheField name="Ship To ID2" numFmtId="0">
      <sharedItems/>
    </cacheField>
    <cacheField name="Ship To City" numFmtId="0">
      <sharedItems/>
    </cacheField>
    <cacheField name="Region" numFmtId="0">
      <sharedItems containsBlank="1"/>
    </cacheField>
    <cacheField name="Street Address" numFmtId="0">
      <sharedItems/>
    </cacheField>
    <cacheField name="State" numFmtId="0">
      <sharedItems/>
    </cacheField>
    <cacheField name="Ship To Zip Code" numFmtId="166">
      <sharedItems containsSemiMixedTypes="0" containsString="0" containsNumber="1" containsInteger="1" minValue="7059" maxValue="19980"/>
    </cacheField>
    <cacheField name="Full Address" numFmtId="166">
      <sharedItems/>
    </cacheField>
    <cacheField name="Ship To Trans. Zone" numFmtId="0">
      <sharedItems containsSemiMixedTypes="0" containsString="0" containsNumber="1" containsInteger="1" minValue="1430001" maxValue="1431999" count="48">
        <n v="1430005"/>
        <n v="1430017"/>
        <n v="1430011"/>
        <n v="1430012"/>
        <n v="1430010"/>
        <n v="1430006"/>
        <n v="1430003"/>
        <n v="1430036"/>
        <n v="1430035"/>
        <n v="1430045"/>
        <n v="1430031"/>
        <n v="1430044"/>
        <n v="1430034"/>
        <n v="1430038"/>
        <n v="1430032"/>
        <n v="1430033"/>
        <n v="1430024"/>
        <n v="1430027"/>
        <n v="1430039"/>
        <n v="1430047"/>
        <n v="1430037"/>
        <n v="1430048"/>
        <n v="1430040"/>
        <n v="1430046"/>
        <n v="1430025"/>
        <n v="1430021"/>
        <n v="1430026"/>
        <n v="1430022"/>
        <n v="1430030"/>
        <n v="1430029"/>
        <n v="1430013"/>
        <n v="1430007"/>
        <n v="1430023"/>
        <n v="1431999"/>
        <n v="1430014"/>
        <n v="1430015"/>
        <n v="1430028"/>
        <n v="1430999"/>
        <n v="1430020"/>
        <n v="1430019"/>
        <n v="1430004"/>
        <n v="1430009"/>
        <n v="1430002"/>
        <n v="1430001"/>
        <n v="1430018"/>
        <n v="1430016"/>
        <n v="1430041"/>
        <n v="1430008"/>
      </sharedItems>
    </cacheField>
    <cacheField name="Latitude" numFmtId="0">
      <sharedItems containsBlank="1"/>
    </cacheField>
    <cacheField name="Longitude" numFmtId="0">
      <sharedItems containsNonDate="0" containsString="0" containsBlank="1"/>
    </cacheField>
    <cacheField name="Route Name" numFmtId="0">
      <sharedItems count="10">
        <s v="A"/>
        <s v="E"/>
        <s v="D"/>
        <s v="L"/>
        <s v="P"/>
        <s v="R"/>
        <s v="J"/>
        <s v="K"/>
        <s v="C"/>
        <e v="#N/A"/>
      </sharedItems>
    </cacheField>
    <cacheField name="Day" numFmtId="0">
      <sharedItems/>
    </cacheField>
    <cacheField name="Total Orders" numFmtId="3">
      <sharedItems containsSemiMixedTypes="0" containsString="0" containsNumber="1" containsInteger="1" minValue="1" maxValue="1512"/>
    </cacheField>
    <cacheField name="Total Deliveries" numFmtId="3">
      <sharedItems containsSemiMixedTypes="0" containsString="0" containsNumber="1" containsInteger="1" minValue="1" maxValue="1786"/>
    </cacheField>
    <cacheField name="Avg. Deliveries" numFmtId="2">
      <sharedItems containsSemiMixedTypes="0" containsString="0" containsNumber="1" minValue="1" maxValue="5"/>
    </cacheField>
    <cacheField name="Avg. Lines" numFmtId="2">
      <sharedItems containsSemiMixedTypes="0" containsString="0" containsNumber="1" minValue="1" maxValue="24"/>
    </cacheField>
    <cacheField name="Avg. Revenue" numFmtId="164">
      <sharedItems containsSemiMixedTypes="0" containsString="0" containsNumber="1" minValue="0" maxValue="47587.136666666665"/>
    </cacheField>
    <cacheField name="Total Revenue" numFmtId="165">
      <sharedItems containsSemiMixedTypes="0" containsString="0" containsNumber="1" minValue="0" maxValue="1070185.4199999985"/>
    </cacheField>
    <cacheField name="Avg. GP" numFmtId="164">
      <sharedItems containsSemiMixedTypes="0" containsString="0" containsNumber="1" minValue="-869.63499999999999" maxValue="8902.3599999999988"/>
    </cacheField>
    <cacheField name="Total GP" numFmtId="164">
      <sharedItems containsSemiMixedTypes="0" containsString="0" containsNumber="1" minValue="-2022.44" maxValue="325693.56999999989"/>
    </cacheField>
    <cacheField name="Quantity" numFmtId="0">
      <sharedItems containsSemiMixedTypes="0" containsString="0" containsNumber="1" minValue="1" maxValue="239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el Pointek" refreshedDate="45378.508773148147" createdVersion="8" refreshedVersion="8" minRefreshableVersion="3" recordCount="2739" xr:uid="{44D99E1B-6B28-4F47-B6AC-348815A7FBAB}">
  <cacheSource type="worksheet">
    <worksheetSource ref="A1:AC1048576" sheet="Export"/>
  </cacheSource>
  <cacheFields count="29">
    <cacheField name="Ship To" numFmtId="0">
      <sharedItems containsString="0" containsBlank="1" containsNumber="1" containsInteger="1" minValue="238901" maxValue="484252"/>
    </cacheField>
    <cacheField name="Route" numFmtId="0">
      <sharedItems containsBlank="1"/>
    </cacheField>
    <cacheField name="Day" numFmtId="0">
      <sharedItems containsBlank="1"/>
    </cacheField>
    <cacheField name="Account Manager" numFmtId="0">
      <sharedItems containsBlank="1"/>
    </cacheField>
    <cacheField name="Sold To ID" numFmtId="0">
      <sharedItems containsString="0" containsBlank="1" containsNumber="1" containsInteger="1" minValue="238901" maxValue="346524"/>
    </cacheField>
    <cacheField name="Sold To Name" numFmtId="0">
      <sharedItems containsBlank="1"/>
    </cacheField>
    <cacheField name="Ship To ID" numFmtId="0">
      <sharedItems containsString="0" containsBlank="1" containsNumber="1" containsInteger="1" minValue="238901" maxValue="484252"/>
    </cacheField>
    <cacheField name="Ship To ID2" numFmtId="0">
      <sharedItems containsBlank="1"/>
    </cacheField>
    <cacheField name="Ship To City" numFmtId="0">
      <sharedItems containsBlank="1"/>
    </cacheField>
    <cacheField name="Region" numFmtId="0">
      <sharedItems containsBlank="1"/>
    </cacheField>
    <cacheField name="Street Address" numFmtId="0">
      <sharedItems containsBlank="1"/>
    </cacheField>
    <cacheField name="State" numFmtId="0">
      <sharedItems containsBlank="1"/>
    </cacheField>
    <cacheField name="Ship To Zip Code" numFmtId="0">
      <sharedItems containsString="0" containsBlank="1" containsNumber="1" containsInteger="1" minValue="7059" maxValue="19980"/>
    </cacheField>
    <cacheField name="Full Address" numFmtId="0">
      <sharedItems containsBlank="1"/>
    </cacheField>
    <cacheField name="Ship To Trans. Zone" numFmtId="0">
      <sharedItems containsString="0" containsBlank="1" containsNumber="1" containsInteger="1" minValue="1430001" maxValue="1431999" count="49">
        <n v="1430006"/>
        <n v="1430008"/>
        <n v="1430024"/>
        <n v="1430025"/>
        <n v="1430019"/>
        <n v="1430013"/>
        <n v="1430014"/>
        <n v="1430029"/>
        <n v="1430007"/>
        <n v="1430016"/>
        <n v="1430009"/>
        <n v="1430012"/>
        <n v="1430005"/>
        <n v="1430011"/>
        <n v="1430004"/>
        <n v="1430039"/>
        <n v="1430027"/>
        <n v="1430035"/>
        <n v="1430037"/>
        <n v="1430038"/>
        <n v="1430018"/>
        <n v="1430015"/>
        <n v="1430033"/>
        <n v="1430002"/>
        <n v="1431999"/>
        <n v="1430003"/>
        <n v="1430026"/>
        <n v="1430040"/>
        <n v="1430034"/>
        <n v="1430010"/>
        <n v="1430028"/>
        <n v="1430017"/>
        <n v="1430001"/>
        <n v="1430022"/>
        <n v="1430021"/>
        <n v="1430023"/>
        <n v="1430020"/>
        <n v="1430031"/>
        <n v="1430036"/>
        <n v="1430030"/>
        <n v="1430046"/>
        <n v="1430032"/>
        <n v="1430041"/>
        <n v="1430999"/>
        <n v="1430047"/>
        <n v="1430044"/>
        <n v="1430048"/>
        <n v="1430045"/>
        <m/>
      </sharedItems>
    </cacheField>
    <cacheField name="Latitude" numFmtId="0">
      <sharedItems containsString="0" containsBlank="1" containsNumber="1" minValue="38.458590999999998" maxValue="41.509740000000001" count="2517">
        <n v="39.738430000000001"/>
        <m/>
        <n v="40.118400000000001"/>
        <n v="40.046183999999997"/>
        <n v="40.249853000000002"/>
        <n v="39.992358000000003"/>
        <n v="40.015560000000001"/>
        <n v="40.266975000000002"/>
        <n v="40.973509999999997"/>
        <n v="40.082586999999997"/>
        <n v="40.178750000000001"/>
        <n v="39.813675000000003"/>
        <n v="40.131014"/>
        <n v="40.365139999999997"/>
        <n v="40.112270000000002"/>
        <n v="40.099930999999998"/>
        <n v="40.112996000000003"/>
        <n v="40.130850000000002"/>
        <n v="40.076582999999999"/>
        <n v="39.437280000000001"/>
        <n v="39.480457000000001"/>
        <n v="39.161808999999998"/>
        <n v="40.234315000000002"/>
        <n v="39.321804999999998"/>
        <n v="39.964962999999997"/>
        <n v="39.993091999999997"/>
        <n v="40.164132000000002"/>
        <n v="39.852290000000004"/>
        <n v="40.240180000000002"/>
        <n v="40.140965999999999"/>
        <n v="39.282620000000001"/>
        <n v="40.213304000000001"/>
        <n v="39.82647"/>
        <n v="40.344949999999997"/>
        <n v="40.622374000000001"/>
        <n v="39.455367000000003"/>
        <n v="40.561565000000002"/>
        <n v="40.054715000000002"/>
        <n v="40.581434999999999"/>
        <n v="39.962823"/>
        <n v="40.545200000000001"/>
        <n v="40.244570000000003"/>
        <n v="40.086306"/>
        <n v="40.575691999999997"/>
        <n v="40.280453000000001"/>
        <n v="40.158999000000001"/>
        <n v="40.342092999999998"/>
        <n v="40.362859"/>
        <n v="40.36036"/>
        <n v="40.004350000000002"/>
        <n v="39.969192999999997"/>
        <n v="39.503543000000001"/>
        <n v="39.878014999999998"/>
        <n v="40.193921000000003"/>
        <n v="40.055501999999997"/>
        <n v="39.637909999999998"/>
        <n v="40.018028000000001"/>
        <n v="40.25027"/>
        <n v="40.257550000000002"/>
        <n v="40.169840000000001"/>
        <n v="40.601058000000002"/>
        <n v="39.752392"/>
        <n v="40.017868999999997"/>
        <n v="40.046303000000002"/>
        <n v="40.085596000000002"/>
        <n v="39.010874000000001"/>
        <n v="39.974856000000003"/>
        <n v="40.051479999999998"/>
        <n v="40.025827999999997"/>
        <n v="40.03266"/>
        <n v="40.112524999999998"/>
        <n v="39.658769999999997"/>
        <n v="41.378321"/>
        <n v="40.199401999999999"/>
        <n v="40.027987000000003"/>
        <n v="40.355969999999999"/>
        <n v="40.330477999999999"/>
        <n v="40.049169999999997"/>
        <n v="39.454368000000002"/>
        <n v="40.076039999999999"/>
        <n v="40.113739000000002"/>
        <n v="40.090812999999997"/>
        <n v="40.046349999999997"/>
        <n v="40.043202999999998"/>
        <n v="40.044435"/>
        <n v="40.148865999999998"/>
        <n v="40.059688000000001"/>
        <n v="40.337126149699003"/>
        <n v="39.456052"/>
        <n v="40.047500999999997"/>
        <n v="40.106450000000002"/>
        <n v="39.972316999999997"/>
        <n v="40.220230000000001"/>
        <n v="41.237029999999997"/>
        <n v="40.16357"/>
        <n v="39.817163999999998"/>
        <n v="39.817157999999999"/>
        <n v="39.882227"/>
        <n v="39.465960000000003"/>
        <n v="39.462097999999997"/>
        <n v="39.367274000000002"/>
        <n v="39.357050000000001"/>
        <n v="40.175379999999997"/>
        <n v="40.168464999999998"/>
        <n v="40.16207"/>
        <n v="40.044398999999999"/>
        <n v="39.884742000000003"/>
        <n v="40.130118000000003"/>
        <n v="40.009642999999997"/>
        <n v="40.063932000000001"/>
        <n v="40.069428000000002"/>
        <n v="39.095596"/>
        <n v="39.815815000000001"/>
        <n v="40.264195000000001"/>
        <n v="40.002206999999999"/>
        <n v="40.163141000000003"/>
        <n v="40.083176999999999"/>
        <n v="40.403661999999997"/>
        <n v="39.846820000000001"/>
        <n v="40.881281999999999"/>
        <n v="39.803339999999999"/>
        <n v="40.497199999999999"/>
        <n v="40.147815999999999"/>
        <n v="39.888849999999998"/>
        <n v="39.936360000000001"/>
        <n v="40.252648000000001"/>
        <n v="38.731830000000002"/>
        <n v="39.153790000000001"/>
        <n v="39.152909999999999"/>
        <n v="39.918089999999999"/>
        <n v="40.151952999999999"/>
        <n v="39.916902"/>
        <n v="40.081429"/>
        <n v="39.958677000000002"/>
        <n v="40.157915000000003"/>
        <n v="39.647629000000002"/>
        <n v="40.959184999999998"/>
        <n v="40.422778000000001"/>
        <n v="40.334238999999997"/>
        <n v="39.988374999999998"/>
        <n v="39.897440000000003"/>
        <n v="40.472529999999999"/>
        <n v="40.112838000000004"/>
        <n v="39.660246999999998"/>
        <n v="39.695458000000002"/>
        <n v="39.900953999999999"/>
        <n v="39.891680000000001"/>
        <n v="40.386809"/>
        <n v="40.285727999999999"/>
        <n v="40.402709999999999"/>
        <n v="40.072434000000001"/>
        <n v="39.798223"/>
        <n v="40.442714000000002"/>
        <n v="39.573889999999999"/>
        <n v="39.980659000000003"/>
        <n v="41.062010000000001"/>
        <n v="41.06512"/>
        <n v="41.054820999999997"/>
        <n v="39.978999999999999"/>
        <n v="40.032088999999999"/>
        <n v="40.039040999999997"/>
        <n v="40.756923999999998"/>
        <n v="40.803646000000001"/>
        <n v="40.174357999999998"/>
        <n v="39.900647999999997"/>
        <n v="40.065325000000001"/>
        <n v="39.981588000000002"/>
        <n v="40.06606"/>
        <n v="40.215069999999997"/>
        <n v="40.162160999999998"/>
        <n v="40.855868000000001"/>
        <n v="40.066166000000003"/>
        <n v="40.038690000000003"/>
        <n v="40.038179999999997"/>
        <n v="40.038156999999998"/>
        <n v="40.038682000000001"/>
        <n v="39.937624"/>
        <n v="39.163859000000002"/>
        <n v="39.486162999999998"/>
        <n v="40.008902999999997"/>
        <n v="40.344740000000002"/>
        <n v="39.985398000000004"/>
        <n v="39.996006999999999"/>
        <n v="39.995812999999998"/>
        <n v="39.800145000000001"/>
        <n v="39.79992"/>
        <n v="39.867322000000001"/>
        <n v="40.990205000000003"/>
        <n v="40.998469"/>
        <n v="40.990924"/>
        <n v="40.087933"/>
        <n v="40.119075000000002"/>
        <n v="40.113990000000001"/>
        <n v="40.655822000000001"/>
        <n v="40.650523999999997"/>
        <n v="40.656300999999999"/>
        <n v="40.604211999999997"/>
        <n v="40.004930000000002"/>
        <n v="40.163958999999998"/>
        <n v="40.134166"/>
        <n v="40.005721999999999"/>
        <n v="40.110258000000002"/>
        <n v="40.013978000000002"/>
        <n v="40.169595999999999"/>
        <n v="39.952077000000003"/>
        <n v="39.965575999999999"/>
        <n v="39.972752"/>
        <n v="40.546278000000001"/>
        <n v="40.156745999999998"/>
        <n v="40.154380000000003"/>
        <n v="40.154747"/>
        <n v="40.16142"/>
        <n v="40.156754999999997"/>
        <n v="40.651122000000001"/>
        <n v="40.133437999999998"/>
        <n v="40.086520999999998"/>
        <n v="40.338042999999999"/>
        <n v="40.34158"/>
        <n v="40.331451999999999"/>
        <n v="40.158071"/>
        <n v="40.331522999999997"/>
        <n v="39.989784"/>
        <n v="40.005262999999999"/>
        <n v="39.999966000000001"/>
        <n v="39.916333000000002"/>
        <n v="40.058912999999997"/>
        <n v="40.243031999999999"/>
        <n v="40.110773000000002"/>
        <n v="40.165900999999998"/>
        <n v="40.219222000000002"/>
        <n v="39.457521"/>
        <n v="39.458976"/>
        <n v="40.281498999999997"/>
        <n v="39.430323999999999"/>
        <n v="40.590580000000003"/>
        <n v="40.602494999999998"/>
        <n v="40.258744"/>
        <n v="39.411504000000001"/>
        <n v="39.615960000000001"/>
        <n v="40.116650999999997"/>
        <n v="40.089185000000001"/>
        <n v="39.982931000000001"/>
        <n v="40.045470000000002"/>
        <n v="40.258564"/>
        <n v="40.123569000000003"/>
        <n v="40.053609000000002"/>
        <n v="40.184522999999999"/>
        <n v="40.027290000000001"/>
        <n v="40.163131"/>
        <n v="40.083573999999999"/>
        <n v="40.284722000000002"/>
        <n v="40.239404"/>
        <n v="40.315457000000002"/>
        <n v="40.312230999999997"/>
        <n v="40.159889999999997"/>
        <n v="40.339640000000003"/>
        <n v="39.535269999999997"/>
        <n v="40.273040999999999"/>
        <n v="40.254381000000002"/>
        <n v="39.925265000000003"/>
        <n v="39.988005000000001"/>
        <n v="40.181930000000001"/>
        <n v="39.455522000000002"/>
        <n v="40.158588999999999"/>
        <n v="39.082993000000002"/>
        <n v="40.084130000000002"/>
        <n v="40.070641999999999"/>
        <n v="40.091363999999999"/>
        <n v="40.091965000000002"/>
        <n v="39.696593"/>
        <n v="41.170426999999997"/>
        <n v="39.913629999999998"/>
        <n v="39.938347999999998"/>
        <n v="40.674320999999999"/>
        <n v="40.229501999999997"/>
        <n v="40.052055000000003"/>
        <n v="40.244354000000001"/>
        <n v="39.786442999999998"/>
        <n v="40.250802"/>
        <n v="40.040959999999998"/>
        <n v="40.237966"/>
        <n v="40.417217999999998"/>
        <n v="40.825315000000003"/>
        <n v="39.939216000000002"/>
        <n v="40.132309999999997"/>
        <n v="39.356285999999997"/>
        <n v="39.354664499999998"/>
        <n v="40.150427999999998"/>
        <n v="39.119101999999998"/>
        <n v="40.027813999999999"/>
        <n v="40.099485000000001"/>
        <n v="40.288271999999999"/>
        <n v="39.882412000000002"/>
        <n v="40.324551"/>
        <n v="40.086280000000002"/>
        <n v="40.061166"/>
        <n v="39.851357999999998"/>
        <n v="39.968767"/>
        <n v="39.697473000000002"/>
        <n v="39.948394"/>
        <n v="39.94811"/>
        <n v="39.957586999999997"/>
        <n v="40.281816999999997"/>
        <n v="39.164301000000002"/>
        <n v="40.391190000000002"/>
        <n v="40.443173000000002"/>
        <n v="40.156520999999998"/>
        <n v="39.438160000000003"/>
        <n v="38.959344999999999"/>
        <n v="38.939255000000003"/>
        <n v="38.943314999999998"/>
        <n v="39.100617"/>
        <n v="39.104318999999997"/>
        <n v="39.997335999999997"/>
        <n v="39.152135999999999"/>
        <n v="39.931260000000002"/>
        <n v="40.079180000000001"/>
        <n v="40.089530000000003"/>
        <n v="39.947690999999999"/>
        <n v="40.081206999999999"/>
        <n v="40.111488000000001"/>
        <n v="41.232049000000004"/>
        <n v="39.107999999999997"/>
        <n v="40.207703000000002"/>
        <n v="39.945050000000002"/>
        <n v="40.307782000000003"/>
        <n v="40.342466000000002"/>
        <n v="40.164754000000002"/>
        <n v="40.110061999999999"/>
        <n v="40.036378999999997"/>
        <n v="40.620629999999998"/>
        <n v="39.602628000000003"/>
        <n v="40.136780000000002"/>
        <n v="39.681007999999999"/>
        <n v="40.064836999999997"/>
        <n v="40.118248999999999"/>
        <n v="40.012909999999998"/>
        <n v="40.037660000000002"/>
        <n v="40.04486"/>
        <n v="40.155990000000003"/>
        <n v="40.075361000000001"/>
        <n v="40.001429999999999"/>
        <n v="40.397221999999999"/>
        <n v="40.156869999999998"/>
        <n v="40.121896"/>
        <n v="40.269764000000002"/>
        <n v="40.189194999999998"/>
        <n v="40.290520999999998"/>
        <n v="40.30321"/>
        <n v="40.120995000000001"/>
        <n v="40.145440000000001"/>
        <n v="40.314658000000001"/>
        <n v="39.458511000000001"/>
        <n v="39.732854000000003"/>
        <n v="40.227424999999997"/>
        <n v="40.043474000000003"/>
        <n v="40.170828999999998"/>
        <n v="40.389927999999998"/>
        <n v="40.208257000000003"/>
        <n v="39.810211000000002"/>
        <n v="40.228839999999998"/>
        <n v="39.551631"/>
        <n v="39.501474999999999"/>
        <n v="40.140805"/>
        <n v="40.201532"/>
        <n v="40.189610000000002"/>
        <n v="40.149371000000002"/>
        <n v="39.991872999999998"/>
        <n v="39.991962384159798"/>
        <n v="40.044600000000003"/>
        <n v="40.305332"/>
        <n v="40.336959999999998"/>
        <n v="40.344329999999999"/>
        <n v="40.335661999999999"/>
        <n v="40.284641999999998"/>
        <n v="40.284230000000001"/>
        <n v="40.349919999999997"/>
        <n v="40.293886999999998"/>
        <n v="40.282400000000003"/>
        <n v="39.928840000000001"/>
        <n v="39.998598999999999"/>
        <n v="40.346812"/>
        <n v="40.125934999999998"/>
        <n v="40.157806999999998"/>
        <n v="39.891700999999998"/>
        <n v="40.318716999999999"/>
        <n v="40.968966000000002"/>
        <n v="40.191460999999997"/>
        <n v="40.020130000000002"/>
        <n v="40.013950999999999"/>
        <n v="39.989384000000001"/>
        <n v="40.134462999999997"/>
        <n v="40.03904"/>
        <n v="39.873525000000001"/>
        <n v="39.896239000000001"/>
        <n v="40.295347"/>
        <n v="40.037388"/>
        <n v="40.255586999999998"/>
        <n v="39.925595000000001"/>
        <n v="39.93047"/>
        <n v="39.93403"/>
        <n v="40.221387"/>
        <n v="40.038133999999999"/>
        <n v="40.074252000000001"/>
        <n v="40.209035999999998"/>
        <n v="40.111871000000001"/>
        <n v="39.885787999999998"/>
        <n v="40.079763999999997"/>
        <n v="40.088690999999997"/>
        <n v="39.355953"/>
        <n v="39.904859000000002"/>
        <n v="39.838726999999999"/>
        <n v="40.040146"/>
        <n v="40.874957000000002"/>
        <n v="40.090839000000003"/>
        <n v="40.306573999999998"/>
        <n v="40.183292000000002"/>
        <n v="39.997371999999999"/>
        <n v="40.05189"/>
        <n v="39.993592999999997"/>
        <n v="40.036949999999997"/>
        <n v="41.127650000000003"/>
        <n v="40.125484999999998"/>
        <n v="40.129916999999999"/>
        <n v="40.199669999999998"/>
        <n v="40.187989999999999"/>
        <n v="39.988149999999997"/>
        <n v="40.228789999999996"/>
        <n v="40.073723000000001"/>
        <n v="40.146729000000001"/>
        <n v="40.032806000000001"/>
        <n v="40.316766000000001"/>
        <n v="40.054324999999999"/>
        <n v="40.039375"/>
        <n v="39.68638"/>
        <n v="40.568904000000003"/>
        <n v="40.422773999999997"/>
        <n v="40.572432999999997"/>
        <n v="40.429423999999997"/>
        <n v="40.569495681115498"/>
        <n v="40.582904999999997"/>
        <n v="40.052548000000002"/>
        <n v="39.389930999999997"/>
        <n v="40.04654"/>
        <n v="40.049824000000001"/>
        <n v="39.973616"/>
        <n v="39.962339999999998"/>
        <n v="39.988869999999999"/>
        <n v="40.172778999999998"/>
        <n v="39.890650000000001"/>
        <n v="40.236832999999997"/>
        <n v="39.803744999999999"/>
        <n v="39.898609999999998"/>
        <n v="39.894171999999998"/>
        <n v="40.028995999999999"/>
        <n v="40.219448"/>
        <n v="39.860073"/>
        <n v="39.811925000000002"/>
        <n v="40.13185"/>
        <n v="40.131213000000002"/>
        <n v="39.748730000000002"/>
        <n v="39.750509999999998"/>
        <n v="39.751972000000002"/>
        <n v="39.801599000000003"/>
        <n v="39.808577999999997"/>
        <n v="40.216115000000002"/>
        <n v="40.200690999999999"/>
        <n v="40.035834999999999"/>
        <n v="40.087460999999998"/>
        <n v="40.151809999999998"/>
        <n v="39.101301999999997"/>
        <n v="39.990858000000003"/>
        <n v="40.267364000000001"/>
        <n v="40.216301000000001"/>
        <n v="40.236719999999998"/>
        <n v="40.226542000000002"/>
        <n v="40.229179999999999"/>
        <n v="40.225873999999997"/>
        <n v="40.225873"/>
        <n v="40.080195000000003"/>
        <n v="40.360695999999997"/>
        <n v="40.339108000000003"/>
        <n v="39.587601999999997"/>
        <n v="40.10248"/>
        <n v="40.126927000000002"/>
        <n v="40.035975999999998"/>
        <n v="39.785924999999999"/>
        <n v="40.193629999999999"/>
        <n v="40.278008"/>
        <n v="40.333170000000003"/>
        <n v="40.346412000000001"/>
        <n v="40.045758999999997"/>
        <n v="40.034950000000002"/>
        <n v="39.282753"/>
        <n v="40.09563"/>
        <n v="40.283703000000003"/>
        <n v="40.091667000000001"/>
        <n v="40.064005000000002"/>
        <n v="40.233919"/>
        <n v="40.048304000000002"/>
        <n v="40.033276000000001"/>
        <n v="40.029825000000002"/>
        <n v="40.785711999999997"/>
        <n v="39.830334999999998"/>
        <n v="40.050212000000002"/>
        <n v="39.867570000000001"/>
        <n v="40.148995999999997"/>
        <n v="40.091625999999998"/>
        <n v="40.049762999999999"/>
        <n v="40.050324000000003"/>
        <n v="40.050960000000003"/>
        <n v="40.076855000000002"/>
        <n v="40.224659000000003"/>
        <n v="40.216276999999998"/>
        <n v="38.931404999999998"/>
        <n v="40.100960999999998"/>
        <n v="40.140403999999997"/>
        <n v="40.316794999999999"/>
        <n v="40.324396999999998"/>
        <n v="40.348287999999997"/>
        <n v="40.350006"/>
        <n v="40.361066000000001"/>
        <n v="40.412153000000004"/>
        <n v="40.465040000000002"/>
        <n v="40.26558"/>
        <n v="40.208621999999998"/>
        <n v="40.295889000000003"/>
        <n v="40.364212999999999"/>
        <n v="40.314036000000002"/>
        <n v="40.318545"/>
        <n v="40.160615"/>
        <n v="39.427819999999997"/>
        <n v="40.015988999999998"/>
        <n v="40.341295000000002"/>
        <n v="39.985753000000003"/>
        <n v="39.870432000000001"/>
        <n v="39.879427"/>
        <n v="39.660511"/>
        <n v="39.854188000000001"/>
        <n v="40.311996000000001"/>
        <n v="40.106288999999997"/>
        <n v="40.107545000000002"/>
        <n v="39.989803000000002"/>
        <n v="40.090848999999999"/>
        <n v="40.003188000000002"/>
        <n v="40.444594000000002"/>
        <n v="40.1355"/>
        <n v="39.939585000000001"/>
        <n v="39.524920000000002"/>
        <n v="40.866491000000003"/>
        <n v="39.844014999999999"/>
        <n v="40.003610000000002"/>
        <n v="40.086227999999998"/>
        <n v="40.255958"/>
        <n v="39.475067000000003"/>
        <n v="40.300310000000003"/>
        <n v="39.809936"/>
        <n v="39.872438000000002"/>
        <n v="40.322310000000002"/>
        <n v="40.032255999999997"/>
        <n v="40.166429999999998"/>
        <n v="39.893242999999998"/>
        <n v="39.898936999999997"/>
        <n v="39.874155999999999"/>
        <n v="39.899006999999997"/>
        <n v="40.361544000000002"/>
        <n v="40.141624999999998"/>
        <n v="40.413147000000002"/>
        <n v="40.956420000000001"/>
        <n v="40.085590000000003"/>
        <n v="40.04692"/>
        <n v="40.292772999999997"/>
        <n v="40.079656"/>
        <n v="39.618153"/>
        <n v="40.186042"/>
        <n v="40.454219000000002"/>
        <n v="40.140064000000002"/>
        <n v="40.176848999999997"/>
        <n v="40.042865999999997"/>
        <n v="40.040269000000002"/>
        <n v="40.399579000000003"/>
        <n v="40.04974"/>
        <n v="40.052397999999997"/>
        <n v="39.906191999999997"/>
        <n v="39.197074000000001"/>
        <n v="40.191040000000001"/>
        <n v="40.298214000000002"/>
        <n v="38.458590999999998"/>
        <n v="39.608333000000002"/>
        <n v="40.109834999999997"/>
        <n v="39.198405999999999"/>
        <n v="39.168635000000002"/>
        <n v="39.997194"/>
        <n v="40.073999000000001"/>
        <n v="40.086253999999997"/>
        <n v="40.228349999999999"/>
        <n v="40.008009999999999"/>
        <n v="40.040371"/>
        <n v="40.042409999999997"/>
        <n v="40.105260000000001"/>
        <n v="39.999943999999999"/>
        <n v="40.120511"/>
        <n v="40.23122"/>
        <n v="39.999476999999999"/>
        <n v="39.376882999999999"/>
        <n v="40.039245000000001"/>
        <n v="39.938183000000002"/>
        <n v="40.07667"/>
        <n v="39.921930000000003"/>
        <n v="40.0556191927542"/>
        <n v="39.983201999999999"/>
        <n v="40.096471999999999"/>
        <n v="40.062922"/>
        <n v="40.091239999999999"/>
        <n v="40.096815999999997"/>
        <n v="40.096961"/>
        <n v="40.096249999999998"/>
        <n v="40.061973000000002"/>
        <n v="40.067318"/>
        <n v="39.586953999999999"/>
        <n v="40.204771999999998"/>
        <n v="39.122261000000002"/>
        <n v="39.157423000000001"/>
        <n v="39.997323000000002"/>
        <n v="40.013782999999997"/>
        <n v="40.011710000000001"/>
        <n v="40.297091999999999"/>
        <n v="40.311230000000002"/>
        <n v="40.313554000000003"/>
        <n v="40.334859999999999"/>
        <n v="40.317646000000003"/>
        <n v="40.09207"/>
        <n v="39.371144000000001"/>
        <n v="40.199520999999997"/>
        <n v="39.955874000000001"/>
        <n v="40.374861000000003"/>
        <n v="40.130476000000002"/>
        <n v="40.078659999999999"/>
        <n v="40.053511999999998"/>
        <n v="40.055542000000003"/>
        <n v="40.409962999999998"/>
        <n v="40.384698"/>
        <n v="40.302208999999998"/>
        <n v="40.167709000000002"/>
        <n v="39.963889999999999"/>
        <n v="39.964680999999999"/>
        <n v="39.923088999999997"/>
        <n v="40.185533"/>
        <n v="40.305520000000001"/>
        <n v="40.074641999999997"/>
        <n v="39.750653999999997"/>
        <n v="40.173589999999997"/>
        <n v="40.616019999999999"/>
        <n v="40.630906000000003"/>
        <n v="40.163252"/>
        <n v="40.408709999999999"/>
        <n v="40.360883000000001"/>
        <n v="40.159145000000002"/>
        <n v="40.686410000000002"/>
        <n v="40.659122000000004"/>
        <n v="40.037154000000001"/>
        <n v="41.240130999999998"/>
        <n v="40.051771000000002"/>
        <n v="40.475554000000002"/>
        <n v="40.534517999999998"/>
        <n v="40.535355000000003"/>
        <n v="40.101627999999998"/>
        <n v="41.005285999999998"/>
        <n v="41.015179000000003"/>
        <n v="41.177500000000002"/>
        <n v="41.005479000000001"/>
        <n v="40.030109000000003"/>
        <n v="40.049965"/>
        <n v="39.964401000000002"/>
        <n v="39.999296000000001"/>
        <n v="39.849522999999998"/>
        <n v="40.085250000000002"/>
        <n v="40.111421999999997"/>
        <n v="40.342700000000001"/>
        <n v="39.848855"/>
        <n v="39.997999999999998"/>
        <n v="39.994672000000001"/>
        <n v="40.049494000000003"/>
        <n v="40.194043000000001"/>
        <n v="39.987040999999998"/>
        <n v="40.286802000000002"/>
        <n v="39.963692999999999"/>
        <n v="40.225588999999999"/>
        <n v="40.248195000000003"/>
        <n v="40.190947999999999"/>
        <n v="40.082061000000003"/>
        <n v="40.028280000000002"/>
        <n v="40.200786000000001"/>
        <n v="40.505113000000001"/>
        <n v="40.074584999999999"/>
        <n v="40.046643000000003"/>
        <n v="40.188827000000003"/>
        <n v="39.951636999999998"/>
        <n v="40.369390000000003"/>
        <n v="40.373707000000003"/>
        <n v="40.016489999999997"/>
        <n v="40.155960999999998"/>
        <n v="40.161842"/>
        <n v="40.154192999999999"/>
        <n v="40.14922"/>
        <n v="40.160919999999997"/>
        <n v="40.139600000000002"/>
        <n v="40.153959999999998"/>
        <n v="40.149070000000002"/>
        <n v="40.158076000000001"/>
        <n v="40.082949999999997"/>
        <n v="40.172339999999998"/>
        <n v="40.232801000000002"/>
        <n v="40.155630000000002"/>
        <n v="40.124873999999998"/>
        <n v="39.784830999999997"/>
        <n v="39.872718999999996"/>
        <n v="39.924272000000002"/>
        <n v="40.037199999999999"/>
        <n v="40.570515999999998"/>
        <n v="40.022703"/>
        <n v="40.721480999999997"/>
        <n v="40.474831000000002"/>
        <n v="40.252319"/>
        <n v="40.294559999999997"/>
        <n v="40.295611999999998"/>
        <n v="40.292920000000002"/>
        <n v="40.183608999999997"/>
        <n v="40.173454999999997"/>
        <n v="40.176180000000002"/>
        <n v="40.183525000000003"/>
        <n v="40.179841000000003"/>
        <n v="40.182710999999998"/>
        <n v="40.166134999999997"/>
        <n v="40.185971000000002"/>
        <n v="40.315990999999997"/>
        <n v="40.004919999999998"/>
        <n v="40.044364999999999"/>
        <n v="40.08278"/>
        <n v="39.378898999999997"/>
        <n v="39.762779999999999"/>
        <n v="41.239182999999997"/>
        <n v="40.190874000000001"/>
        <n v="39.443024999999999"/>
        <n v="40.218251000000002"/>
        <n v="40.106270000000002"/>
        <n v="40.369138"/>
        <n v="40.265920000000001"/>
        <n v="39.368991999999999"/>
        <n v="40.090538000000002"/>
        <n v="39.991115000000001"/>
        <n v="40.324903999999997"/>
        <n v="40.317343999999999"/>
        <n v="40.291927999999999"/>
        <n v="40.321939999999998"/>
        <n v="40.315210999999998"/>
        <n v="40.320214999999997"/>
        <n v="39.997607000000002"/>
        <n v="40.049410000000002"/>
        <n v="39.928350000000002"/>
        <n v="39.076248"/>
        <n v="39.833674000000002"/>
        <n v="39.905617999999997"/>
        <n v="39.781998000000002"/>
        <n v="39.423409999999997"/>
        <n v="40.704056000000001"/>
        <n v="39.756141"/>
        <n v="40.164029999999997"/>
        <n v="40.332465999999997"/>
        <n v="40.166206000000003"/>
        <n v="40.129075999999998"/>
        <n v="40.033883000000003"/>
        <n v="40.039504999999998"/>
        <n v="40.006399999999999"/>
        <n v="40.189326000000001"/>
        <n v="40.243938"/>
        <n v="40.119146999999998"/>
        <n v="40.070067000000002"/>
        <n v="40.276327000000002"/>
        <n v="40.423335000000002"/>
        <n v="40.438782000000003"/>
        <n v="40.112664000000002"/>
        <n v="39.879550000000002"/>
        <n v="40.038305000000001"/>
        <n v="40.050248000000003"/>
        <n v="40.278500000000001"/>
        <n v="40.039039000000002"/>
        <n v="40.028990999999998"/>
        <n v="39.897449762107797"/>
        <n v="40.225301000000002"/>
        <n v="39.981138000000001"/>
        <n v="40.154111999999998"/>
        <n v="40.039701000000001"/>
        <n v="40.204228000000001"/>
        <n v="40.180613000000001"/>
        <n v="40.043090999999997"/>
        <n v="40.272987000000001"/>
        <n v="40.177804999999999"/>
        <n v="40.218815999999997"/>
        <n v="40.459859999999999"/>
        <n v="40.459032000000001"/>
        <n v="40.462226000000001"/>
        <n v="40.509661000000001"/>
        <n v="40.026439000000003"/>
        <n v="40.002457999999997"/>
        <n v="39.690531"/>
        <n v="40.202199999999998"/>
        <n v="40.092970999999999"/>
        <n v="40.120924000000002"/>
        <n v="40.116067999999999"/>
        <n v="40.262732999999997"/>
        <n v="39.892327999999999"/>
        <n v="40.301245999999999"/>
        <n v="40.08428"/>
        <n v="40.083021000000002"/>
        <n v="40.164630000000002"/>
        <n v="40.148110000000003"/>
        <n v="40.207270000000001"/>
        <n v="40.011389999999999"/>
        <n v="40.168565999999998"/>
        <n v="40.045825000000001"/>
        <n v="39.915258000000001"/>
        <n v="40.189360999999998"/>
        <n v="39.836320000000001"/>
        <n v="40.542352999999999"/>
        <n v="40.280749999999998"/>
        <n v="40.048882999999996"/>
        <n v="40.115689000000003"/>
        <n v="40.259630000000001"/>
        <n v="39.898392000000001"/>
        <n v="39.879261999999997"/>
        <n v="40.336478"/>
        <n v="40.337240000000001"/>
        <n v="40.339120000000001"/>
        <n v="40.350605000000002"/>
        <n v="40.167983999999997"/>
        <n v="40.336162000000002"/>
        <n v="40.529670000000003"/>
        <n v="40.336235000000002"/>
        <n v="40.045364999999997"/>
        <n v="40.30115"/>
        <n v="40.242440000000002"/>
        <n v="40.014727000000001"/>
        <n v="40.113501999999997"/>
        <n v="40.15596"/>
        <n v="40.310088"/>
        <n v="40.018149999999999"/>
        <n v="40.115544"/>
        <n v="40.323920000000001"/>
        <n v="39.822056000000003"/>
        <n v="40.181800000000003"/>
        <n v="40.172559999999997"/>
        <n v="40.045735000000001"/>
        <n v="39.489293000000004"/>
        <n v="39.488703999999998"/>
        <n v="39.464633999999997"/>
        <n v="39.488714999999999"/>
        <n v="40.111051000000003"/>
        <n v="40.162354000000001"/>
        <n v="40.104436"/>
        <n v="40.100132000000002"/>
        <n v="40.120460000000001"/>
        <n v="40.062598999999999"/>
        <n v="39.983322000000001"/>
        <n v="40.252890000000001"/>
        <n v="40.463484999999999"/>
        <n v="40.356670999999999"/>
        <n v="40.198405999999999"/>
        <n v="40.075319999999998"/>
        <n v="40.004643000000002"/>
        <n v="40.125781000000003"/>
        <n v="40.030164999999997"/>
        <n v="40.546117000000002"/>
        <n v="39.883285000000001"/>
        <n v="40.092010000000002"/>
        <n v="41.28058"/>
        <n v="39.431888999999998"/>
        <n v="39.676991000000001"/>
        <n v="40.212989999999998"/>
        <n v="39.834147000000002"/>
        <n v="39.854501999999997"/>
        <n v="39.825592999999998"/>
        <n v="39.849545999999997"/>
        <n v="40.144711999999998"/>
        <n v="39.836986000000003"/>
        <n v="39.880749000000002"/>
        <n v="40.047438"/>
        <n v="40.188975999999997"/>
        <n v="40.320549999999997"/>
        <n v="40.733319999999999"/>
        <n v="39.974575999999999"/>
        <n v="40.161425999999999"/>
        <n v="39.715539999999997"/>
        <n v="39.917928000000003"/>
        <n v="40.154688999999998"/>
        <n v="40.042729000000001"/>
        <n v="40.264564999999997"/>
        <n v="40.288145"/>
        <n v="40.114249999999998"/>
        <n v="40.115563000000002"/>
        <n v="40.304898000000001"/>
        <n v="40.057926000000002"/>
        <n v="40.098514999999999"/>
        <n v="40.216275000000003"/>
        <n v="40.044542999999997"/>
        <n v="40.137881999999998"/>
        <n v="40.248545"/>
        <n v="40.301890999999998"/>
        <n v="40.120458999999997"/>
        <n v="40.167999000000002"/>
        <n v="39.894101999999997"/>
        <n v="40.285004000000001"/>
        <n v="39.138804"/>
        <n v="40.305244000000002"/>
        <n v="40.303694"/>
        <n v="40.304687999999999"/>
        <n v="40.301031000000002"/>
        <n v="40.178657999999999"/>
        <n v="40.448382000000002"/>
        <n v="40.352885999999998"/>
        <n v="39.993732000000001"/>
        <n v="40.171863999999999"/>
        <n v="40.058832000000002"/>
        <n v="40.323979000000001"/>
        <n v="40.189981000000003"/>
        <n v="40.161670999999998"/>
        <n v="40.045771000000002"/>
        <n v="40.056654000000002"/>
        <n v="40.056978000000001"/>
        <n v="40.050330000000002"/>
        <n v="39.45552"/>
        <n v="40.151166000000003"/>
        <n v="40.166851999999999"/>
        <n v="40.338265999999997"/>
        <n v="40.427639999999997"/>
        <n v="39.780793000000003"/>
        <n v="39.784267"/>
        <n v="40.574468000000003"/>
        <n v="40.551862999999997"/>
        <n v="39.864480999999998"/>
        <n v="40.047756"/>
        <n v="40.356110000000001"/>
        <n v="40.343335000000003"/>
        <n v="40.231937000000002"/>
        <n v="40.287531999999999"/>
        <n v="40.274248999999998"/>
        <n v="40.047123999999997"/>
        <n v="39.564098999999999"/>
        <n v="40.169938999999999"/>
        <n v="40.379044"/>
        <n v="40.051239000000002"/>
        <n v="40.221758000000001"/>
        <n v="40.184460000000001"/>
        <n v="40.222526999999999"/>
        <n v="39.914349999999999"/>
        <n v="40.037261999999998"/>
        <n v="40.551003000000001"/>
        <n v="40.265461999999999"/>
        <n v="40.034990999999998"/>
        <n v="39.448799999999999"/>
        <n v="40.232219999999998"/>
        <n v="40.152335000000001"/>
        <n v="40.102969999999999"/>
        <n v="39.959283210172401"/>
        <n v="39.819155000000002"/>
        <n v="39.821317999999998"/>
        <n v="39.824086000000001"/>
        <n v="39.818415999999999"/>
        <n v="40.269955000000003"/>
        <n v="39.763041000000001"/>
        <n v="40.228155000000001"/>
        <n v="39.384632000000003"/>
        <n v="40.0411"/>
        <n v="39.746042000000003"/>
        <n v="39.689616999999998"/>
        <n v="40.144943871017901"/>
        <n v="40.279730999999998"/>
        <n v="40.011754000000003"/>
        <n v="39.993257"/>
        <n v="40.040782999999998"/>
        <n v="40.120199999999997"/>
        <n v="40.041941999999999"/>
        <n v="40.064461000000001"/>
        <n v="40.91207"/>
        <n v="40.635311000000002"/>
        <n v="40.028162999999999"/>
        <n v="40.068688999999999"/>
        <n v="40.102345999999997"/>
        <n v="40.086770000000001"/>
        <n v="40.202025999999996"/>
        <n v="41.10539"/>
        <n v="40.147530000000003"/>
        <n v="40.066426"/>
        <n v="39.958595000000003"/>
        <n v="39.957594999999998"/>
        <n v="40.052625999999997"/>
        <n v="40.082070999999999"/>
        <n v="39.999470371472"/>
        <n v="40.04683"/>
        <n v="40.181981999999998"/>
        <n v="40.234338999999999"/>
        <n v="40.212789999999998"/>
        <n v="39.673302"/>
        <n v="40.077731"/>
        <n v="40.052871000000003"/>
        <n v="40.151308"/>
        <n v="40.049275000000002"/>
        <n v="40.208469999999998"/>
        <n v="40.421033000000001"/>
        <n v="39.802152"/>
        <n v="40.108744999999999"/>
        <n v="40.015650999999998"/>
        <n v="39.860703999999998"/>
        <n v="40.145713000000001"/>
        <n v="40.145600999999999"/>
        <n v="40.111939999999997"/>
        <n v="40.457704"/>
        <n v="40.040954999999997"/>
        <n v="40.382798999999999"/>
        <n v="40.031834000000003"/>
        <n v="39.150754999999997"/>
        <n v="40.187761000000002"/>
        <n v="40.340854999999998"/>
        <n v="40.963245000000001"/>
        <n v="39.664636999999999"/>
        <n v="40.164416000000003"/>
        <n v="40.326079999999997"/>
        <n v="40.130527000000001"/>
        <n v="39.416679000000002"/>
        <n v="40.153750000000002"/>
        <n v="40.13532"/>
        <n v="39.7408"/>
        <n v="40.067599999999999"/>
        <n v="40.162229000000004"/>
        <n v="40.166728999999997"/>
        <n v="40.177098999999998"/>
        <n v="40.317490999999997"/>
        <n v="40.053378000000002"/>
        <n v="40.183830999999998"/>
        <n v="40.109200000000001"/>
        <n v="40.114817000000002"/>
        <n v="40.16919"/>
        <n v="40.100456999999999"/>
        <n v="39.991219999999998"/>
        <n v="39.522969000000003"/>
        <n v="40.073239999999998"/>
        <n v="40.161664999999999"/>
        <n v="40.111637000000002"/>
        <n v="40.163789999999999"/>
        <n v="40.125120000000003"/>
        <n v="40.025568"/>
        <n v="40.113759999999999"/>
        <n v="40.029527000000002"/>
        <n v="40.638339999999999"/>
        <n v="40.290660000000003"/>
        <n v="40.138869"/>
        <n v="40.405389999999997"/>
        <n v="39.904148999999997"/>
        <n v="39.797595999999999"/>
        <n v="39.818153000000002"/>
        <n v="39.936723999999998"/>
        <n v="40.689225"/>
        <n v="40.653415000000003"/>
        <n v="39.751683"/>
        <n v="40.249577000000002"/>
        <n v="40.295654999999996"/>
        <n v="39.740423999999997"/>
        <n v="40.096651999999999"/>
        <n v="40.008104000000003"/>
        <n v="40.151612999999998"/>
        <n v="40.073073999999998"/>
        <n v="40.195680000000003"/>
        <n v="40.048267000000003"/>
        <n v="40.076079"/>
        <n v="40.503622"/>
        <n v="40.022395000000003"/>
        <n v="39.513572000000003"/>
        <n v="41.021065"/>
        <n v="39.870420000000003"/>
        <n v="40.085711000000003"/>
        <n v="40.049435000000003"/>
        <n v="39.854373000000002"/>
        <n v="39.770999000000003"/>
        <n v="39.849621999999997"/>
        <n v="40.026975"/>
        <n v="40.126015000000002"/>
        <n v="40.260577240993001"/>
        <n v="40.151625000000003"/>
        <n v="40.143300000000004"/>
        <n v="40.158329999999999"/>
        <n v="40.077779999999997"/>
        <n v="40.117448000000003"/>
        <n v="39.984429947384299"/>
        <n v="40.508679999999998"/>
        <n v="39.822982000000003"/>
        <n v="39.818437000000003"/>
        <n v="40.208019"/>
        <n v="40.1494"/>
        <n v="40.069572999999998"/>
        <n v="40.043959999999998"/>
        <n v="40.042200000000001"/>
        <n v="41.004418000000001"/>
        <n v="40.648741000000001"/>
        <n v="39.430261000000002"/>
        <n v="40.060043"/>
        <n v="40.009725000000003"/>
        <n v="40.040979999999998"/>
        <n v="40.158324999999998"/>
        <n v="40.028236"/>
        <n v="40.066963999999999"/>
        <n v="40.411673999999998"/>
        <n v="40.072004999999997"/>
        <n v="40.218904999999999"/>
        <n v="39.453698000000003"/>
        <n v="40.057485"/>
        <n v="40.049709999999997"/>
        <n v="40.171680000000002"/>
        <n v="40.251933000000001"/>
        <n v="40.584735999999999"/>
        <n v="40.571841999999997"/>
        <n v="40.565866"/>
        <n v="40.337102999999999"/>
        <n v="40.102412999999999"/>
        <n v="40.175787999999997"/>
        <n v="40.038417000000003"/>
        <n v="39.838585999999999"/>
        <n v="40.043717000000001"/>
        <n v="40.13749"/>
        <n v="40.006974999999997"/>
        <n v="39.583224999999999"/>
        <n v="40.031036999999998"/>
        <n v="40.047457000000001"/>
        <n v="40.01538"/>
        <n v="40.034865000000003"/>
        <n v="40.193328000000001"/>
        <n v="40.079588999999999"/>
        <n v="39.652189"/>
        <n v="39.838324999999998"/>
        <n v="39.838766999999997"/>
        <n v="39.795565000000003"/>
        <n v="39.954704999999997"/>
        <n v="40.00508"/>
        <n v="40.025689999999997"/>
        <n v="40.05124"/>
        <n v="40.170636999999999"/>
        <n v="39.851858"/>
        <n v="39.595621000000001"/>
        <n v="39.636122999999998"/>
        <n v="39.155847000000001"/>
        <n v="39.297758999999999"/>
        <n v="39.845356000000002"/>
        <n v="40.131030000000003"/>
        <n v="40.063885999999997"/>
        <n v="40.170870000000001"/>
        <n v="39.970526"/>
        <n v="39.761493000000002"/>
        <n v="39.904857999999997"/>
        <n v="40.238163"/>
        <n v="40.171835000000002"/>
        <n v="39.933714999999999"/>
        <n v="40.368658000000003"/>
        <n v="40.096075999999996"/>
        <n v="40.173470000000002"/>
        <n v="39.816926000000002"/>
        <n v="40.144019999999998"/>
        <n v="40.088090000000001"/>
        <n v="40.532901000000003"/>
        <n v="40.515034999999997"/>
        <n v="40.512937999999998"/>
        <n v="40.512402999999999"/>
        <n v="40.503245"/>
        <n v="40.162163"/>
        <n v="40.535440999999999"/>
        <n v="40.017643999999997"/>
        <n v="39.977657000000001"/>
        <n v="40.01229"/>
        <n v="40.210940000000001"/>
        <n v="40.300870000000003"/>
        <n v="40.365349999999999"/>
        <n v="39.752090000000003"/>
        <n v="39.993792999999997"/>
        <n v="39.989862000000002"/>
        <n v="40.073557000000001"/>
        <n v="40.073300000000003"/>
        <n v="41.261111"/>
        <n v="40.075510000000001"/>
        <n v="40.165100000000002"/>
        <n v="39.979841999999998"/>
        <n v="41.013111000000002"/>
        <n v="40.256470999999998"/>
        <n v="40.129150000000003"/>
        <n v="41.509740000000001"/>
        <n v="39.827438999999998"/>
        <n v="40.249125999999997"/>
        <n v="40.989376"/>
        <n v="40.336967999999999"/>
        <n v="40.442659999999997"/>
        <n v="40.249113000000001"/>
        <n v="40.050114999999998"/>
        <n v="40.161990000000003"/>
        <n v="39.984758999999997"/>
        <n v="40.111109999999996"/>
        <n v="40.039213037380698"/>
        <n v="40.064528000000003"/>
        <n v="40.047649999999997"/>
        <n v="40.042943999999999"/>
        <n v="40.035319000000001"/>
        <n v="40.154462000000002"/>
        <n v="40.057437"/>
        <n v="40.206989999999998"/>
        <n v="40.082538"/>
        <n v="40.027222000000002"/>
        <n v="40.041960000000003"/>
        <n v="40.072324999999999"/>
        <n v="40.088250000000002"/>
        <n v="40.047111000000001"/>
        <n v="40.121690000000001"/>
        <n v="40.062390000000001"/>
        <n v="40.088827999999999"/>
        <n v="40.244380999999997"/>
        <n v="40.056548999999997"/>
        <n v="40.063704000000001"/>
        <n v="40.031813999999997"/>
        <n v="40.049968999999997"/>
        <n v="40.054372999999998"/>
        <n v="40.090829999999997"/>
        <n v="40.037275999999999"/>
        <n v="40.062254000000003"/>
        <n v="40.089401000000002"/>
        <n v="40.047083999999998"/>
        <n v="40.148440000000001"/>
        <n v="40.201590000000003"/>
        <n v="40.11204"/>
        <n v="40.037689999999998"/>
        <n v="40.098956000000001"/>
        <n v="40.092590000000001"/>
        <n v="40.093516999999999"/>
        <n v="39.378923999999998"/>
        <n v="40.171353000000003"/>
        <n v="40.250335999999997"/>
        <n v="39.936669999999999"/>
        <n v="39.970373000000002"/>
        <n v="39.937424999999998"/>
        <n v="39.687544000000003"/>
        <n v="39.742496000000003"/>
        <n v="38.550969000000002"/>
        <n v="40.986735000000003"/>
        <n v="40.061076"/>
        <n v="40.260835999999998"/>
        <n v="40.105960000000003"/>
        <n v="40.043410000000002"/>
        <n v="39.911214000000001"/>
        <n v="40.340282000000002"/>
        <n v="40.286605999999999"/>
        <n v="40.326377999999998"/>
        <n v="40.344631999999997"/>
        <n v="40.302691000000003"/>
        <n v="40.330288000000003"/>
        <n v="40.116849999999999"/>
        <n v="40.199536999999999"/>
        <n v="40.307223999999998"/>
        <n v="40.088470999999998"/>
        <n v="40.09064"/>
        <n v="40.10163"/>
        <n v="40.088678000000002"/>
        <n v="39.934384999999999"/>
        <n v="39.956946000000002"/>
        <n v="40.198591"/>
        <n v="40.978340000000003"/>
        <n v="40.959958999999998"/>
        <n v="40.957051999999997"/>
        <n v="40.956307000000002"/>
        <n v="40.595016999999999"/>
        <n v="40.594164999999997"/>
        <n v="40.546633999999997"/>
        <n v="40.112381999999997"/>
        <n v="39.046886000000001"/>
        <n v="40.049039999999998"/>
        <n v="40.194769999999998"/>
        <n v="39.827131000000001"/>
        <n v="40.255744"/>
        <n v="39.868074999999997"/>
        <n v="40.317149000000001"/>
        <n v="40.155904999999997"/>
        <n v="40.33728"/>
        <n v="40.338324999999998"/>
        <n v="40.042701999999998"/>
        <n v="40.048220000000001"/>
        <n v="40.127212"/>
        <n v="40.114463999999998"/>
        <n v="40.153334999999998"/>
        <n v="40.156663999999999"/>
        <n v="40.159115999999997"/>
        <n v="40.155672000000003"/>
        <n v="40.157125000000001"/>
        <n v="40.157972999999998"/>
        <n v="40.158211999999999"/>
        <n v="39.750225"/>
        <n v="40.041846999999997"/>
        <n v="40.307228000000002"/>
        <n v="39.974890000000002"/>
        <n v="40.357264999999998"/>
        <n v="39.93891"/>
        <n v="39.693027999999998"/>
        <n v="40.217362000000001"/>
        <n v="39.861114999999998"/>
        <n v="39.784371"/>
        <n v="40.099268000000002"/>
        <n v="40.389899999999997"/>
        <n v="40.141185"/>
        <n v="39.873291999999999"/>
        <n v="39.874470000000002"/>
        <n v="40.036911000000003"/>
        <n v="39.532910999999999"/>
        <n v="40.209820000000001"/>
        <n v="40.229598000000003"/>
        <n v="40.259706000000001"/>
        <n v="40.156533000000003"/>
        <n v="38.966633999999999"/>
        <n v="41.260804"/>
        <n v="41.262599999999999"/>
        <n v="40.048188000000003"/>
        <n v="39.95872"/>
        <n v="40.059297999999998"/>
        <n v="40.022458"/>
        <n v="40.113460000000003"/>
        <n v="39.972828"/>
        <n v="39.965058999999997"/>
        <n v="39.818536999999999"/>
        <n v="40.197189000000002"/>
        <n v="40.328670000000002"/>
        <n v="40.641776"/>
        <n v="40.152186"/>
        <n v="40.041367000000001"/>
        <n v="40.152509999999999"/>
        <n v="40.18412"/>
        <n v="40.064276"/>
        <n v="40.043213000000002"/>
        <n v="39.849454000000001"/>
        <n v="39.849215000000001"/>
        <n v="40.044910000000002"/>
        <n v="39.918993999999998"/>
        <n v="39.858243000000002"/>
        <n v="40.073518"/>
        <n v="39.749130768830703"/>
        <n v="39.986705999999998"/>
        <n v="40.047181999999999"/>
        <n v="40.384309999999999"/>
        <n v="40.073664999999998"/>
        <n v="40.042684999999999"/>
        <n v="40.223053999999998"/>
        <n v="40.214390000000002"/>
        <n v="40.027805000000001"/>
        <n v="40.141981999999999"/>
        <n v="40.174714000000002"/>
        <n v="40.178620000000002"/>
        <n v="39.763812999999999"/>
        <n v="40.084229000000001"/>
        <n v="40.075876999999998"/>
        <n v="40.076740999999998"/>
        <n v="40.102820000000001"/>
        <n v="40.043830999999997"/>
        <n v="40.099919999999997"/>
        <n v="40.08314"/>
        <n v="40.020619000000003"/>
        <n v="40.171660000000003"/>
        <n v="40.02702"/>
        <n v="40.026392999999999"/>
        <n v="40.138109999999998"/>
        <n v="40.031083000000002"/>
        <n v="40.083229000000003"/>
        <n v="40.544477000000001"/>
        <n v="40.154474999999998"/>
        <n v="40.163586000000002"/>
        <n v="39.792493"/>
        <n v="40.205876000000004"/>
        <n v="39.976660000000003"/>
        <n v="40.061300000000003"/>
        <n v="39.953946999999999"/>
        <n v="39.897668000000003"/>
        <n v="39.77366"/>
        <n v="39.988563999999997"/>
        <n v="39.683154999999999"/>
        <n v="39.90849"/>
        <n v="40.206612999999997"/>
        <n v="40.009610000000002"/>
        <n v="40.163519999999998"/>
        <n v="40.130862"/>
        <n v="40.201808"/>
        <n v="40.148279000000002"/>
        <n v="39.861654000000001"/>
        <n v="39.987639999999999"/>
        <n v="40.050809999999998"/>
        <n v="40.100518999999998"/>
        <n v="40.316232999999997"/>
        <n v="40.142207999999997"/>
        <n v="40.142040000000001"/>
        <n v="40.139678000000004"/>
        <n v="40.078482000000001"/>
        <n v="40.132570000000001"/>
        <n v="40.135779999999997"/>
        <n v="40.217140999999998"/>
        <n v="40.138500000000001"/>
        <n v="39.010973999999997"/>
        <n v="39.890925000000003"/>
        <n v="39.308160000000001"/>
        <n v="40.064925000000002"/>
        <n v="40.077620000000003"/>
        <n v="39.907196999999996"/>
        <n v="40.072780000000002"/>
        <n v="40.165610000000001"/>
        <n v="39.947749999999999"/>
        <n v="39.831972999999998"/>
        <n v="39.684975999999999"/>
        <n v="40.206840999999997"/>
        <n v="39.379933999999999"/>
        <n v="39.840954000000004"/>
        <n v="40.19614"/>
        <n v="40.209620000000001"/>
        <n v="39.882919999999999"/>
        <n v="39.888604999999998"/>
        <n v="39.895589999999999"/>
        <n v="39.905171000000003"/>
        <n v="39.918349999999997"/>
        <n v="40.049225"/>
        <n v="40.03342"/>
        <n v="39.9998"/>
        <n v="40.089889999999997"/>
        <n v="40.227485999999999"/>
        <n v="39.920540000000003"/>
        <n v="40.044665999999999"/>
        <n v="40.050235000000001"/>
        <n v="40.175550999999999"/>
        <n v="40.142180000000003"/>
        <n v="40.041809000000001"/>
        <n v="40.041676000000002"/>
        <n v="39.960945000000002"/>
        <n v="40.023629"/>
        <n v="40.660130000000002"/>
        <n v="40.107424999999999"/>
        <n v="40.052644000000001"/>
        <n v="40.176229999999997"/>
        <n v="39.733334999999997"/>
        <n v="40.787982999999997"/>
        <n v="40.182434000000001"/>
        <n v="40.379823999999999"/>
        <n v="40.187370000000001"/>
        <n v="41.059626999999999"/>
        <n v="39.074370000000002"/>
        <n v="39.078719"/>
        <n v="39.077852999999998"/>
        <n v="39.075175000000002"/>
        <n v="39.07985"/>
        <n v="40.787176000000002"/>
        <n v="40.2712"/>
        <n v="40.52543"/>
        <n v="40.198540000000001"/>
        <n v="39.450270000000003"/>
        <n v="40.200400999999999"/>
        <n v="40.399880000000003"/>
        <n v="40.401893000000001"/>
        <n v="40.18853"/>
        <n v="40.625081999999999"/>
        <n v="40.623237000000003"/>
        <n v="40.594239000000002"/>
        <n v="40.594425000000001"/>
        <n v="40.604987000000001"/>
        <n v="39.955190000000002"/>
        <n v="40.206560000000003"/>
        <n v="41.266019999999997"/>
        <n v="40.269710000000003"/>
        <n v="39.506590000000003"/>
        <n v="40.440883999999997"/>
        <n v="40.016238999999999"/>
        <n v="40.264600000000002"/>
        <n v="39.999110000000002"/>
        <n v="39.999160000000003"/>
        <n v="39.999899999999997"/>
        <n v="39.996299999999998"/>
        <n v="39.996513999999998"/>
        <n v="40.000278999999999"/>
        <n v="39.996870000000001"/>
        <n v="40.000269000000003"/>
        <n v="39.997537000000001"/>
        <n v="39.99653"/>
        <n v="39.999578"/>
        <n v="39.996859999999998"/>
        <n v="39.99521"/>
        <n v="39.994549999999997"/>
        <n v="40.038736"/>
        <n v="39.995150000000002"/>
        <n v="39.999437999999998"/>
        <n v="39.999760000000002"/>
        <n v="40.006453999999998"/>
        <n v="39.997059999999998"/>
        <n v="40.006661999999999"/>
        <n v="39.99812"/>
        <n v="39.997101999999998"/>
        <n v="39.959879999999998"/>
        <n v="39.999650000000003"/>
        <n v="39.999040000000001"/>
        <n v="39.997039999999998"/>
        <n v="40.000396000000002"/>
        <n v="40.301110000000001"/>
        <n v="39.999890000000001"/>
        <n v="40.000839999999997"/>
        <n v="39.373959999999997"/>
        <n v="39.897832999999999"/>
        <n v="40.257232999999999"/>
        <n v="40.230801999999997"/>
        <n v="40.263972000000003"/>
        <n v="40.061514000000003"/>
        <n v="40.026200000000003"/>
        <n v="40.206249999999997"/>
        <n v="39.914962000000003"/>
        <n v="40.187220000000003"/>
        <n v="40.265748000000002"/>
        <n v="40.249752999999998"/>
        <n v="39.723331000000002"/>
        <n v="40.167659999999998"/>
        <n v="40.113832000000002"/>
        <n v="40.126730000000002"/>
        <n v="40.245795999999999"/>
        <n v="40.091197999999999"/>
        <n v="40.165129999999998"/>
        <n v="40.145899"/>
        <n v="39.963921999999997"/>
        <n v="39.986412999999999"/>
        <n v="39.964646999999999"/>
        <n v="40.679102"/>
        <n v="40.152245000000001"/>
        <n v="40.411659999999998"/>
        <n v="40.211485000000003"/>
        <n v="40.208801999999999"/>
        <n v="39.499935000000001"/>
        <n v="39.422406000000002"/>
        <n v="40.791198999999999"/>
        <n v="40.109340000000003"/>
        <n v="40.113137000000002"/>
        <n v="40.323448999999997"/>
        <n v="40.039319999999996"/>
        <n v="40.041739999999997"/>
        <n v="40.044052999999998"/>
        <n v="40.040047000000001"/>
        <n v="39.815198000000002"/>
        <n v="40.332301000000001"/>
        <n v="40.441051000000002"/>
        <n v="40.328817000000001"/>
        <n v="40.392861000000003"/>
        <n v="40.393070000000002"/>
        <n v="40.161365000000004"/>
        <n v="41.201568000000002"/>
        <n v="40.14443"/>
        <n v="39.871006999999999"/>
        <n v="40.205109999999998"/>
        <n v="40.077232000000002"/>
        <n v="40.695990000000002"/>
        <n v="40.235339000000003"/>
        <n v="40.359470000000002"/>
        <n v="40.271953000000003"/>
        <n v="40.200870000000002"/>
        <n v="40.043109000000001"/>
        <n v="40.277768999999999"/>
        <n v="40.033740999999999"/>
        <n v="40.08117"/>
        <n v="40.100937999999999"/>
        <n v="40.091017999999998"/>
        <n v="40.252791000000002"/>
        <n v="39.664447000000003"/>
        <n v="40.018439999999998"/>
        <n v="40.360900000000001"/>
        <n v="40.139806"/>
        <n v="40.034619999999997"/>
        <n v="39.810381"/>
        <n v="40.035013999999997"/>
        <n v="40.216856"/>
        <n v="40.101635000000002"/>
        <n v="40.084094999999998"/>
        <n v="40.097479"/>
        <n v="40.365929999999999"/>
        <n v="40.363892999999997"/>
        <n v="40.367623999999999"/>
        <n v="40.041980000000002"/>
        <n v="40.164504000000001"/>
        <n v="40.114803999999999"/>
        <n v="40.148020000000002"/>
        <n v="39.9041"/>
        <n v="40.038760000000003"/>
        <n v="39.367905"/>
        <n v="39.653149999999997"/>
        <n v="39.659779999999998"/>
        <n v="39.662109000000001"/>
        <n v="40.097684999999998"/>
        <n v="40.203139999999998"/>
        <n v="40.483857999999998"/>
        <n v="40.480353000000001"/>
        <n v="40.222909999999999"/>
        <n v="40.227809000000001"/>
        <n v="40.21978"/>
        <n v="40.080891999999999"/>
        <n v="39.495069000000001"/>
        <n v="40.412253"/>
        <n v="40.042386"/>
        <n v="40.181170000000002"/>
        <n v="39.810554000000003"/>
        <n v="39.982773000000002"/>
        <n v="40.389856000000002"/>
        <n v="40.235066000000003"/>
        <n v="40.252907"/>
        <n v="40.771590000000003"/>
        <n v="40.775100999999999"/>
        <n v="40.306731999999997"/>
        <n v="40.103655000000003"/>
        <n v="40.210338"/>
        <n v="38.999349000000002"/>
        <n v="40.686459999999997"/>
        <n v="40.212760000000003"/>
        <n v="40.621958999999997"/>
        <n v="40.087269999999997"/>
        <n v="40.090682000000001"/>
        <n v="40.095013000000002"/>
        <n v="40.096122999999999"/>
        <n v="40.437330000000003"/>
        <n v="40.434973999999997"/>
        <n v="40.099328"/>
        <n v="40.094777999999998"/>
        <n v="40.096220000000002"/>
        <n v="39.367161000000003"/>
        <n v="41.182810000000003"/>
        <n v="40.347822999999998"/>
        <n v="40.709645999999999"/>
        <n v="39.758313000000001"/>
        <n v="40.909413557198498"/>
        <n v="40.909382000000001"/>
        <n v="40.909348999999999"/>
        <n v="39.612462999999998"/>
        <n v="39.951191999999999"/>
        <n v="40.254919999999998"/>
        <n v="40.129913999999999"/>
        <n v="40.082625"/>
        <n v="40.857309999999998"/>
        <n v="40.113354999999999"/>
        <n v="40.054817999999997"/>
        <n v="39.280107000000001"/>
        <n v="39.928024000000001"/>
        <n v="39.438251999999999"/>
        <n v="40.038533000000001"/>
        <n v="40.039296"/>
        <n v="39.436813000000001"/>
        <n v="40.381200999999997"/>
        <n v="40.379947999999999"/>
        <n v="40.386194000000003"/>
        <n v="39.560650000000003"/>
        <n v="40.295901000000001"/>
        <n v="40.287236999999998"/>
        <n v="39.947429999999997"/>
        <n v="40.007475999999997"/>
        <n v="39.736981"/>
        <n v="41.30012"/>
        <n v="40.06859"/>
        <n v="39.717495"/>
        <n v="39.886254999999998"/>
        <n v="39.727370000000001"/>
        <n v="39.929664000000002"/>
        <n v="40.10671"/>
        <n v="40.111128999999998"/>
        <n v="40.061821999999999"/>
        <n v="39.783678000000002"/>
        <n v="39.686210000000003"/>
        <n v="40.78642"/>
        <n v="40.329275000000003"/>
        <n v="40.185301000000003"/>
        <n v="40.185729000000002"/>
        <n v="40.539262000000001"/>
        <n v="40.538459000000003"/>
        <n v="39.80827"/>
        <n v="40.210084999999999"/>
        <n v="40.178257000000002"/>
        <n v="40.278888000000002"/>
        <n v="39.764260999999998"/>
        <n v="40.115909000000002"/>
        <n v="40.041241999999997"/>
        <n v="40.522745"/>
        <n v="40.300103"/>
        <n v="40.186309999999999"/>
        <n v="40.040514999999999"/>
        <n v="40.035303999999996"/>
        <n v="40.004327000000004"/>
        <n v="40.038801999999997"/>
        <n v="40.079864000000001"/>
        <n v="40.033855000000003"/>
        <n v="39.789310999999998"/>
        <n v="39.957935999999997"/>
        <n v="40.242086999999998"/>
        <n v="40.309950000000001"/>
        <n v="39.907054000000002"/>
        <n v="40.030358999999997"/>
        <n v="40.09684"/>
        <n v="40.229277000000003"/>
        <n v="40.261049999999997"/>
        <n v="40.316212999999998"/>
        <n v="40.320197999999998"/>
        <n v="38.726697000000001"/>
        <n v="40.092100000000002"/>
        <n v="39.641359999999999"/>
        <n v="40.018064000000003"/>
        <n v="39.908520000000003"/>
        <n v="40.162672999999998"/>
        <n v="40.220570000000002"/>
        <n v="39.923110999999999"/>
        <n v="40.235219000000001"/>
        <n v="40.272835000000001"/>
        <n v="40.387129999999999"/>
        <n v="40.388013999999998"/>
        <n v="40.228518999999999"/>
        <n v="39.367196"/>
        <n v="40.211736999999999"/>
        <n v="40.087384999999998"/>
        <n v="40.033380000000001"/>
        <n v="40.036014000000002"/>
        <n v="40.023657"/>
        <n v="40.219107999999999"/>
        <n v="40.212421999999997"/>
        <n v="40.277748000000003"/>
        <n v="40.206142999999997"/>
        <n v="40.210118999999999"/>
        <n v="40.074733999999999"/>
        <n v="40.288924999999999"/>
        <n v="40.048568000000003"/>
        <n v="40.098945999999998"/>
        <n v="40.088863000000003"/>
        <n v="39.957255000000004"/>
        <n v="40.290588999999997"/>
        <n v="39.966306000000003"/>
        <n v="40.133384"/>
        <n v="40.142577000000003"/>
        <n v="40.132026000000003"/>
        <n v="40.163792000000001"/>
        <n v="40.080174999999997"/>
        <n v="40.378458999999999"/>
        <n v="40.536709000000002"/>
        <n v="40.230032000000001"/>
        <n v="40.560291999999997"/>
        <n v="40.315849999999998"/>
        <n v="40.255631999999999"/>
        <n v="40.162990000000001"/>
        <n v="39.734591999999999"/>
        <n v="39.740546999999999"/>
        <n v="39.735185000000001"/>
        <n v="40.074435999999999"/>
        <n v="39.746434999999998"/>
        <n v="40.912646000000002"/>
        <n v="40.922745999999997"/>
        <n v="40.915160999999998"/>
        <n v="40.160896000000001"/>
        <n v="40.924550000000004"/>
        <n v="40.183365999999999"/>
        <n v="39.667586999999997"/>
        <n v="39.406109000000001"/>
        <n v="39.407508999999997"/>
        <n v="40.115628000000001"/>
        <n v="40.099080000000001"/>
        <n v="39.900292999999998"/>
        <n v="40.12771"/>
        <n v="39.073140000000002"/>
        <n v="40.04186"/>
        <n v="40.151269999999997"/>
        <n v="40.264693000000001"/>
        <n v="39.520766999999999"/>
        <n v="40.252861000000003"/>
        <n v="40.253512999999998"/>
        <n v="40.258420000000001"/>
        <n v="40.249147000000001"/>
        <n v="40.099062000000004"/>
        <n v="40.109028000000002"/>
        <n v="40.276806999999998"/>
        <n v="40.115895000000002"/>
        <n v="40.092311000000002"/>
        <n v="41.246834999999997"/>
        <n v="40.902642"/>
        <n v="40.357711999999999"/>
        <n v="40.310617999999998"/>
        <n v="40.080781000000002"/>
        <n v="39.917549999999999"/>
        <n v="41.011454999999998"/>
        <n v="40.066659999999999"/>
        <n v="39.489899999999999"/>
        <n v="39.505389999999998"/>
        <n v="40.302455000000002"/>
        <n v="40.863480000000003"/>
        <n v="40.858412999999999"/>
        <n v="40.259129999999999"/>
        <n v="40.122186999999997"/>
        <n v="40.062573"/>
        <n v="40.467025999999997"/>
        <n v="40.035805000000003"/>
        <n v="40.571520999999997"/>
        <n v="39.946710000000003"/>
        <n v="40.244843000000003"/>
        <n v="39.893841999999999"/>
        <n v="39.887189999999997"/>
        <n v="40.147438999999999"/>
        <n v="40.033790000000003"/>
        <n v="40.351261000000001"/>
        <n v="40.622942000000002"/>
        <n v="40.265819999999998"/>
        <n v="40.068446999999999"/>
        <n v="40.047454999999999"/>
        <n v="40.043104999999997"/>
        <n v="40.039439999999999"/>
        <n v="40.042147"/>
        <n v="40.041846"/>
        <n v="40.175755000000002"/>
        <n v="40.01811"/>
        <n v="39.985826000000003"/>
        <n v="40.002681000000003"/>
        <n v="40.167746000000001"/>
        <n v="40.089427999999998"/>
        <n v="40.153053"/>
        <n v="40.095570000000002"/>
        <n v="39.945712999999998"/>
        <n v="40.346545999999996"/>
        <n v="40.335493"/>
        <n v="40.336643000000002"/>
        <n v="40.347867999999998"/>
        <n v="40.073275000000002"/>
        <n v="40.039324999999998"/>
        <n v="40.208120000000001"/>
        <n v="40.212079000000003"/>
        <n v="39.985475000000001"/>
        <n v="40.176783"/>
        <n v="39.901788000000003"/>
        <n v="40.153196999999999"/>
        <n v="39.451627999999999"/>
        <n v="39.484797"/>
        <n v="39.945666000000003"/>
        <n v="40.045056000000002"/>
        <n v="40.109499999999997"/>
        <n v="40.078611000000002"/>
        <n v="40.121917000000003"/>
        <n v="40.289028999999999"/>
        <n v="40.259770000000003"/>
        <n v="40.141263000000002"/>
        <n v="40.283631"/>
        <n v="41.075871999999997"/>
        <n v="40.041147000000002"/>
        <n v="40.011434000000001"/>
        <n v="40.139448999999999"/>
        <n v="40.217993"/>
        <n v="40.087502000000001"/>
        <n v="40.036799999999999"/>
        <n v="40.097589999999997"/>
        <n v="40.053229999999999"/>
        <n v="40.169266999999998"/>
        <n v="41.244655999999999"/>
        <n v="40.119073999999998"/>
        <n v="39.927129000000001"/>
        <n v="40.034225999999997"/>
        <n v="40.011372000000001"/>
        <n v="39.494596000000001"/>
        <n v="39.495879000000002"/>
        <n v="39.497320000000002"/>
        <n v="40.088026999999997"/>
        <n v="40.238022000000001"/>
        <n v="40.162660000000002"/>
        <n v="39.710087000000001"/>
        <n v="40.504009000000003"/>
        <n v="39.928220000000003"/>
        <n v="40.01032"/>
        <n v="40.049644999999998"/>
        <n v="40.120860999999998"/>
        <n v="39.657854"/>
        <n v="40.173532999999999"/>
        <n v="40.115743999999999"/>
        <n v="40.133639000000002"/>
        <n v="40.048839000000001"/>
        <n v="40.05151"/>
        <n v="40.051957000000002"/>
        <n v="39.95814"/>
        <n v="39.958750000000002"/>
        <n v="40.121613000000004"/>
        <n v="40.217956999999998"/>
        <n v="40.169879999999999"/>
        <n v="40.181998999999998"/>
        <n v="39.933354999999999"/>
        <n v="40.878660000000004"/>
        <n v="40.202559999999998"/>
        <n v="40.151829999999997"/>
        <n v="40.116641000000001"/>
        <n v="39.866674000000003"/>
        <n v="40.200502999999998"/>
        <n v="40.240997999999998"/>
        <n v="40.266461"/>
        <n v="39.993839999999999"/>
        <n v="40.546923"/>
        <n v="39.981909999999999"/>
        <n v="39.960096999999998"/>
        <n v="40.132022999999997"/>
        <n v="39.865276999999999"/>
        <n v="39.938276000000002"/>
        <n v="39.862848999999997"/>
        <n v="40.084142"/>
        <n v="39.752848999999998"/>
        <n v="39.906922999999999"/>
        <n v="39.772196999999998"/>
        <n v="40.130920000000003"/>
        <n v="39.929270000000002"/>
        <n v="39.753878999999998"/>
        <n v="40.639463999999997"/>
        <n v="39.958832000000001"/>
        <n v="39.976990000000001"/>
        <n v="39.890434999999997"/>
        <n v="39.990205000000003"/>
        <n v="39.982976000000001"/>
        <n v="39.778250999999997"/>
        <n v="40.223056"/>
        <n v="40.059216999999997"/>
        <n v="40.003194999999998"/>
        <n v="40.043922000000002"/>
        <n v="39.981057999999997"/>
        <n v="39.753017"/>
        <n v="40.268500000000003"/>
        <n v="39.90607"/>
        <n v="40.209415999999997"/>
        <n v="39.945349999999998"/>
        <n v="39.738816999999997"/>
        <n v="40.058497000000003"/>
        <n v="39.905974000000001"/>
        <n v="39.811762000000002"/>
        <n v="40.153672999999998"/>
        <n v="39.949582999999997"/>
        <n v="40.001244999999997"/>
        <n v="39.913159999999998"/>
        <n v="40.024892000000001"/>
        <n v="40.063577000000002"/>
        <n v="40.338852000000003"/>
        <n v="39.761463999999997"/>
        <n v="39.976483999999999"/>
        <n v="39.725696999999997"/>
        <n v="39.937350000000002"/>
        <n v="39.889592999999998"/>
        <n v="39.979336000000004"/>
        <n v="39.884269000000003"/>
        <n v="39.882913000000002"/>
        <n v="40.081018"/>
        <n v="40.206986000000001"/>
        <n v="39.988866999999999"/>
        <n v="39.888373999999999"/>
        <n v="39.728839999999998"/>
        <n v="39.800930000000001"/>
        <n v="39.943339000000002"/>
        <n v="40.227364999999999"/>
        <n v="39.913693000000002"/>
        <n v="40.16198"/>
        <n v="39.835990000000002"/>
        <n v="40.323675000000001"/>
        <n v="40.548909999999999"/>
        <n v="39.995907000000003"/>
        <n v="39.988773999999999"/>
        <n v="39.925699999999999"/>
        <n v="39.910027999999997"/>
        <n v="40.415042"/>
        <n v="39.820675999999999"/>
        <n v="39.910693000000002"/>
        <n v="40.439433000000001"/>
        <n v="39.902028000000001"/>
        <n v="39.993547"/>
        <n v="40.536369000000001"/>
        <n v="41.243943999999999"/>
        <n v="40.232080000000003"/>
        <n v="40.210835000000003"/>
        <n v="40.090240000000001"/>
        <n v="40.717578000000003"/>
        <n v="40.047172000000003"/>
        <n v="39.858843"/>
        <n v="40.045946999999998"/>
        <n v="40.149233000000002"/>
        <n v="40.001401000000001"/>
        <n v="40.053249000000001"/>
        <n v="40.163103"/>
        <n v="40.330471000000003"/>
        <n v="40.218085000000002"/>
        <n v="40.164160000000003"/>
        <n v="40.27599"/>
        <n v="40.127847000000003"/>
        <n v="40.571849"/>
        <n v="40.098509999999997"/>
        <n v="40.059542999999998"/>
        <n v="40.049349999999997"/>
        <n v="40.047871999999998"/>
        <n v="40.045610000000003"/>
        <n v="40.157426000000001"/>
        <n v="40.250006999999997"/>
        <n v="39.948898"/>
        <n v="40.554122999999997"/>
        <n v="39.954438000000003"/>
        <n v="39.921275000000001"/>
        <n v="39.984791999999999"/>
        <n v="40.555826000000003"/>
        <n v="39.52243"/>
        <n v="40.204334000000003"/>
        <n v="40.144928"/>
        <n v="40.045422000000002"/>
        <n v="40.136024999999997"/>
        <n v="40.805652000000002"/>
        <n v="40.349645000000002"/>
        <n v="40.353532999999999"/>
        <n v="40.104477000000003"/>
        <n v="39.873358000000003"/>
        <n v="40.057783999999998"/>
        <n v="40.104120000000002"/>
        <n v="39.906824999999998"/>
        <n v="40.213830000000002"/>
        <n v="40.084215"/>
        <n v="40.11692"/>
        <n v="39.971744000000001"/>
        <n v="40.357857000000003"/>
        <n v="41.261476999999999"/>
        <n v="40.856399000000003"/>
        <n v="40.896197000000001"/>
        <n v="40.857080000000003"/>
        <n v="39.986432999999998"/>
        <n v="39.975234999999998"/>
        <n v="40.083860000000001"/>
        <n v="39.446776999999997"/>
        <n v="40.269475999999997"/>
        <n v="40.027934703908301"/>
        <n v="40.011859999999999"/>
        <n v="40.137500000000003"/>
        <n v="40.236801999999997"/>
        <n v="40.185071999999998"/>
        <n v="40.046328000000003"/>
        <n v="40.139305"/>
        <n v="40.127992999999996"/>
        <n v="39.992356000000001"/>
        <n v="40.110886000000001"/>
        <n v="40.340649999999997"/>
        <n v="39.999021999999997"/>
        <n v="40.214331000000001"/>
        <n v="40.083359999999999"/>
        <n v="40.163629999999998"/>
        <n v="40.276263"/>
        <n v="40.141350000000003"/>
        <n v="39.895314999999997"/>
        <n v="41.000608"/>
        <n v="39.489921000000002"/>
        <n v="40.173586"/>
        <n v="40.089592000000003"/>
        <n v="40.038972000000001"/>
        <n v="40.218958000000001"/>
        <n v="39.866930000000004"/>
        <n v="39.895274000000001"/>
        <n v="40.380088999999998"/>
        <n v="39.849812"/>
        <n v="40.126123999999997"/>
        <n v="40.087359999999997"/>
        <n v="40.073655000000002"/>
        <n v="40.319161000000001"/>
        <n v="40.374848"/>
        <n v="40.414785000000002"/>
        <n v="39.731912000000001"/>
        <n v="39.731540000000003"/>
        <n v="40.200434000000001"/>
        <n v="40.318465000000003"/>
        <n v="40.366259999999997"/>
        <n v="40.278815000000002"/>
        <n v="39.787089000000002"/>
        <n v="39.800730000000001"/>
        <n v="40.170789999999997"/>
        <n v="39.564960999999997"/>
        <n v="39.796179000000002"/>
        <n v="39.753660000000004"/>
        <n v="39.711280000000002"/>
        <n v="39.712710000000001"/>
        <n v="39.770265999999999"/>
        <n v="40.325704999999999"/>
        <n v="39.355130000000003"/>
        <n v="40.100189"/>
        <n v="40.209228000000003"/>
        <n v="40.105853000000003"/>
        <n v="40.094000000000001"/>
        <n v="40.074700999999997"/>
        <n v="40.056139000000002"/>
        <n v="40.100323000000003"/>
        <n v="40.174323999999999"/>
        <n v="39.888739999999999"/>
        <n v="39.473650999999997"/>
        <n v="39.435822999999999"/>
        <n v="40.345474000000003"/>
        <n v="39.804909000000002"/>
        <n v="40.036239999999999"/>
        <n v="40.189256"/>
        <n v="40.1873"/>
        <n v="39.944051999999999"/>
        <n v="40.099656000000003"/>
        <n v="39.929054999999998"/>
        <n v="40.006507999999997"/>
        <n v="39.959240999999999"/>
        <n v="40.252260999999997"/>
        <n v="39.433335999999997"/>
        <n v="39.439292999999999"/>
        <n v="40.035915000000003"/>
        <n v="40.041085000000002"/>
        <n v="39.958849999999998"/>
        <n v="39.959175999999999"/>
        <n v="40.033194999999999"/>
        <n v="40.185847000000003"/>
        <n v="41.002070000000003"/>
        <n v="40.146614999999997"/>
        <n v="39.956449999999997"/>
        <n v="39.956246999999998"/>
        <n v="40.186391"/>
        <n v="40.125867"/>
        <n v="40.125509999999998"/>
        <n v="40.173237999999998"/>
        <n v="40.101370000000003"/>
        <n v="40.030892999999999"/>
        <n v="40.145771000000003"/>
        <n v="40.090249"/>
        <n v="40.789453000000002"/>
        <n v="40.007314999999998"/>
        <n v="40.008268000000001"/>
        <n v="40.008366000000002"/>
        <n v="40.659641000000001"/>
        <n v="40.109982000000002"/>
        <n v="40.200589000000001"/>
        <n v="40.035778000000001"/>
        <n v="40.081271000000001"/>
        <n v="40.143149000000001"/>
        <n v="40.035469999999997"/>
        <n v="40.001835999999997"/>
        <n v="40.190759999999997"/>
        <n v="40.164853999999998"/>
        <n v="40.210194000000001"/>
        <n v="40.196272"/>
        <n v="40.088082999999997"/>
        <n v="39.294249999999998"/>
        <n v="39.964869"/>
        <n v="40.232663000000002"/>
        <n v="40.576633000000001"/>
        <n v="39.958554999999997"/>
        <n v="40.233794000000003"/>
        <n v="39.702285000000003"/>
        <n v="39.701900999999999"/>
        <n v="40.048737000000003"/>
        <n v="39.162407000000002"/>
        <n v="40.238970000000002"/>
        <n v="40.194130000000001"/>
        <n v="40.259709999999998"/>
        <n v="40.087468000000001"/>
        <n v="39.849905999999997"/>
        <n v="39.430270999999998"/>
        <n v="40.115290000000002"/>
        <n v="40.383235999999997"/>
        <n v="40.165275932999201"/>
        <n v="39.994979999999998"/>
        <n v="39.979995000000002"/>
        <n v="40.084567999999997"/>
        <n v="39.942096999999997"/>
        <n v="39.985709999999997"/>
        <n v="40.367341000000003"/>
        <n v="39.992620000000002"/>
        <n v="40.168232000000003"/>
        <n v="40.37865"/>
        <n v="40.017879000000001"/>
        <n v="41.419271999999999"/>
        <n v="40.412700000000001"/>
        <n v="39.746400000000001"/>
        <n v="40.292630000000003"/>
        <n v="40.077438000000001"/>
        <n v="40.206859999999999"/>
        <n v="39.908890999999997"/>
        <n v="39.984817999999997"/>
        <n v="40.176082000000001"/>
        <n v="39.63711"/>
        <n v="40.279069999999997"/>
        <n v="40.023195000000001"/>
        <n v="39.932105"/>
        <n v="40.085244000000003"/>
        <n v="40.051969999999997"/>
        <n v="39.884905000000003"/>
        <n v="40.057681000000002"/>
        <n v="40.468001999999998"/>
        <n v="40.239673000000003"/>
        <n v="40.155794"/>
        <n v="39.809621999999997"/>
        <n v="40.208440000000003"/>
        <n v="39.905724999999997"/>
        <n v="39.976548000000001"/>
        <n v="39.822861000000003"/>
        <n v="39.807375"/>
        <n v="40.125126000000002"/>
        <n v="40.075664000000003"/>
        <n v="39.914776000000003"/>
        <n v="39.880583999999999"/>
        <n v="40.157589999999999"/>
        <n v="39.879837999999999"/>
        <n v="40.122143999999999"/>
        <n v="40.091931000000002"/>
        <n v="40.226613"/>
        <n v="40.120175000000003"/>
        <n v="40.091625000000001"/>
        <n v="39.945031999999998"/>
        <n v="39.943910000000002"/>
        <n v="40.079273999999998"/>
        <n v="40.009469000000003"/>
        <n v="40.002091999999998"/>
        <n v="40.156984999999999"/>
        <n v="40.062950999999998"/>
        <n v="39.975321999999998"/>
        <n v="40.150407999999999"/>
        <n v="39.357959999999999"/>
        <n v="39.867789999999999"/>
        <n v="40.037987999999999"/>
        <n v="40.033752"/>
        <n v="40.582909999999998"/>
        <n v="40.310547999999997"/>
        <n v="39.881760999999997"/>
        <n v="40.037377999999997"/>
        <n v="39.659664999999997"/>
        <n v="39.958590000000001"/>
        <n v="40.069924999999998"/>
        <n v="40.255547999999997"/>
        <n v="39.486331"/>
        <n v="39.994439999999997"/>
        <n v="39.997129999999999"/>
        <n v="39.528525000000002"/>
        <n v="40.246766000000001"/>
        <n v="40.336599"/>
        <n v="39.952402999999997"/>
        <n v="40.346986000000001"/>
        <n v="40.064664999999998"/>
        <n v="40.319070000000004"/>
        <n v="39.958824999999997"/>
        <n v="39.585768999999999"/>
        <n v="40.032297999999997"/>
        <n v="40.064475000000002"/>
        <n v="40.340646"/>
        <n v="40.115374000000003"/>
        <n v="40.129190000000001"/>
        <n v="40.035533000000001"/>
        <n v="40.157521000000003"/>
        <n v="40.039400999999998"/>
        <n v="40.065161000000003"/>
        <n v="40.082515000000001"/>
        <n v="40.141539999999999"/>
        <n v="39.9397716624296"/>
        <n v="41.245525999999998"/>
        <n v="40.257088000000003"/>
        <n v="40.2027"/>
        <n v="40.215286999999996"/>
        <n v="39.861567000000001"/>
        <n v="39.761650000000003"/>
        <n v="39.956347999999998"/>
        <n v="40.182659999999998"/>
        <n v="40.198191999999999"/>
        <n v="39.854320000000001"/>
        <n v="39.885109999999997"/>
        <n v="40.362133"/>
        <n v="40.319811000000001"/>
        <n v="40.309641999999997"/>
        <n v="40.258780000000002"/>
        <n v="39.985162000000003"/>
        <n v="39.395198999999998"/>
        <n v="39.395912000000003"/>
        <n v="40.280051"/>
        <n v="40.283056999999999"/>
        <n v="39.008705999999997"/>
        <n v="39.880389999999998"/>
        <n v="39.987586"/>
        <n v="40.140051999999997"/>
        <n v="40.020603999999999"/>
        <n v="39.975769999999997"/>
        <n v="40.300497"/>
        <n v="40.047547999999999"/>
        <n v="39.793052000000003"/>
        <n v="40.039318000000002"/>
        <n v="40.220024000000002"/>
        <n v="40.233607999999997"/>
        <n v="40.166262000000003"/>
        <n v="40.165638000000001"/>
        <n v="40.025281999999997"/>
        <n v="40.155338"/>
        <n v="40.110641999999999"/>
        <n v="40.166240000000002"/>
        <n v="39.850026"/>
        <n v="39.354581000000003"/>
        <n v="40.134709999999998"/>
        <n v="39.940967999999998"/>
        <n v="39.960667000000001"/>
        <n v="39.850406999999997"/>
        <n v="39.919072"/>
        <n v="40.564250000000001"/>
        <n v="39.827570000000001"/>
        <n v="40.15401"/>
        <n v="40.162182000000001"/>
        <n v="40.089472000000001"/>
        <n v="40.164355"/>
        <n v="40.244732999999997"/>
        <n v="40.323210000000003"/>
        <n v="40.228050000000003"/>
        <n v="40.0961"/>
        <n v="40.12332"/>
        <n v="40.252142999999997"/>
        <n v="40.064841000000001"/>
        <n v="40.262872000000002"/>
        <n v="40.314827999999999"/>
        <n v="40.185617999999998"/>
        <n v="40.049495"/>
        <n v="40.275919999999999"/>
        <n v="39.982914999999998"/>
        <n v="40.129404000000001"/>
        <n v="40.135610999999997"/>
        <n v="40.238300000000002"/>
        <n v="40.037165000000002"/>
        <n v="39.918123999999999"/>
        <n v="39.737524000000001"/>
        <n v="39.266444"/>
        <n v="40.076630000000002"/>
        <n v="39.893909000000001"/>
        <n v="39.883617999999998"/>
        <n v="39.883664000000003"/>
        <n v="40.298065999999999"/>
        <n v="40.039841000000003"/>
        <n v="40.161256000000002"/>
        <n v="40.063904999999998"/>
        <n v="39.153771999999996"/>
        <n v="39.981448999999998"/>
        <n v="40.178626000000001"/>
        <n v="40.223044999999999"/>
        <n v="40.088189999999997"/>
        <n v="39.950507999999999"/>
        <n v="40.430525000000003"/>
        <n v="40.323163999999998"/>
        <n v="40.152939000000003"/>
        <n v="40.165421000000002"/>
        <n v="40.077820000000003"/>
        <n v="40.172857999999998"/>
        <n v="39.262540000000001"/>
        <n v="39.269669999999998"/>
        <n v="39.271005000000002"/>
        <n v="39.262746999999997"/>
        <n v="39.371183000000002"/>
        <n v="40.072719999999997"/>
        <n v="40.071077000000002"/>
        <n v="39.997748000000001"/>
        <n v="40.317295000000001"/>
        <n v="40.004489"/>
        <n v="39.948121999999998"/>
        <n v="40.191701999999999"/>
        <n v="40.086177999999997"/>
        <n v="40.156660000000002"/>
        <n v="39.956546000000003"/>
        <n v="40.019916000000002"/>
        <n v="39.165121999999997"/>
        <n v="39.651031000000003"/>
        <n v="40.207121999999998"/>
        <n v="40.344999999999999"/>
        <n v="40.176265000000001"/>
        <n v="40.208038999999999"/>
        <n v="39.820430000000002"/>
        <n v="40.991444999999999"/>
        <n v="39.707585000000002"/>
        <n v="40.071430999999997"/>
        <n v="41.454923999999998"/>
        <n v="40.153736000000002"/>
        <n v="40.146047000000003"/>
        <n v="40.254922000000001"/>
        <n v="39.893144999999997"/>
        <n v="40.044302999999999"/>
        <n v="40.522790000000001"/>
        <n v="39.981212999999997"/>
        <n v="40.128799999999998"/>
        <n v="39.527185000000003"/>
        <n v="40.088365000000003"/>
        <n v="40.199826000000002"/>
        <n v="40.205300000000001"/>
        <n v="40.223869999999998"/>
        <n v="41.104874000000002"/>
        <n v="41.104092999999999"/>
        <n v="41.102528"/>
        <n v="40.177135999999997"/>
        <n v="40.651922999999996"/>
        <n v="40.049768"/>
        <n v="39.767398"/>
        <n v="40.032803000000001"/>
        <n v="39.746820999999997"/>
        <n v="39.748756"/>
        <n v="40.037754999999997"/>
        <n v="40.233027"/>
        <n v="40.16724"/>
        <n v="40.1643941574685"/>
        <n v="40.187103"/>
        <n v="40.062314999999998"/>
        <n v="40.519879000000003"/>
        <n v="40.154439000000004"/>
        <n v="39.982644000000001"/>
        <n v="40.177030000000002"/>
        <n v="38.940756"/>
        <n v="40.026876999999999"/>
        <n v="39.961857000000002"/>
        <n v="39.952775000000003"/>
        <n v="39.952413999999997"/>
        <n v="39.952159999999999"/>
        <n v="40.438482"/>
        <n v="40.338008000000002"/>
        <n v="40.061889999999998"/>
        <n v="40.009050000000002"/>
        <n v="39.760095"/>
        <n v="40.366999"/>
        <n v="40.169888"/>
        <n v="40.181465000000003"/>
        <n v="40.741722000000003"/>
        <n v="39.973027999999999"/>
        <n v="39.949449000000001"/>
        <n v="39.959600000000002"/>
        <n v="40.23509"/>
        <n v="40.070973000000002"/>
        <n v="40.082552999999997"/>
        <n v="39.925927000000001"/>
        <n v="40.056486"/>
        <n v="40.039307000000001"/>
        <n v="40.001179999999998"/>
        <n v="40.033403"/>
        <n v="39.943939999999998"/>
        <n v="40.200592999999998"/>
        <n v="40.151308999999998"/>
        <n v="40.341949999999997"/>
        <n v="40.098716000000003"/>
        <n v="40.333036"/>
        <n v="40.11065"/>
        <n v="40.161867000000001"/>
        <n v="40.051847000000002"/>
        <n v="38.981617"/>
        <n v="41.248863999999998"/>
        <n v="40.268953000000003"/>
        <n v="39.161821000000003"/>
        <n v="39.957614999999997"/>
        <n v="39.667484999999999"/>
        <n v="40.211275000000001"/>
        <n v="40.357050000000001"/>
        <n v="40.182580000000002"/>
        <n v="41.237642000000001"/>
        <n v="41.23847"/>
        <n v="41.242144000000003"/>
        <n v="40.456440999999998"/>
        <n v="40.532733"/>
        <n v="39.973661"/>
        <n v="39.973754999999997"/>
        <n v="39.995069999999998"/>
        <n v="39.985453"/>
        <n v="40.036912000000001"/>
        <n v="39.985284999999998"/>
        <n v="39.683832000000002"/>
        <n v="40.333018000000003"/>
        <n v="40.310065000000002"/>
        <n v="40.337054999999999"/>
        <n v="39.755454"/>
        <n v="40.157375000000002"/>
        <n v="40.169381000000001"/>
        <n v="40.167786999999997"/>
        <n v="40.118029"/>
        <n v="40.388449999999999"/>
        <n v="40.441299000000001"/>
        <n v="39.963779000000002"/>
        <n v="39.800243999999999"/>
        <n v="40.033859999999997"/>
        <n v="40.032544000000001"/>
        <n v="39.234932000000001"/>
        <n v="40.069071999999998"/>
        <n v="39.868986"/>
        <n v="40.140419999999999"/>
        <n v="40.168984000000002"/>
        <n v="40.173324000000001"/>
        <n v="40.164538999999998"/>
        <n v="40.171370000000003"/>
        <n v="40.166902999999998"/>
        <n v="40.169542999999997"/>
        <n v="40.168973000000001"/>
        <n v="40.170932999999998"/>
        <n v="40.172474000000001"/>
        <n v="40.163511999999997"/>
        <n v="40.059252999999998"/>
        <n v="40.057569000000001"/>
        <n v="40.050206000000003"/>
        <n v="40.168194"/>
        <n v="40.024070000000002"/>
        <n v="40.036116999999997"/>
        <n v="40.323739000000003"/>
        <n v="40.062666"/>
        <n v="39.920952"/>
        <n v="40.092891000000002"/>
        <n v="40.446103000000001"/>
        <n v="40.555965"/>
        <n v="40.301665999999997"/>
        <n v="40.16704"/>
        <n v="41.244900000000001"/>
        <n v="39.96125"/>
        <n v="39.967744000000003"/>
        <n v="39.965471000000001"/>
        <n v="40.244399999999999"/>
        <n v="39.954239999999999"/>
        <n v="39.946672999999997"/>
        <n v="39.978239000000002"/>
        <n v="39.947811000000002"/>
        <n v="39.967340999999998"/>
        <n v="39.91283"/>
        <n v="39.984479999999998"/>
        <n v="39.974653000000004"/>
        <n v="40.209726000000003"/>
        <n v="40.535939999999997"/>
        <n v="40.102719"/>
        <n v="40.097850000000001"/>
        <n v="40.164507999999998"/>
        <n v="40.062486"/>
        <n v="40.040576000000001"/>
        <n v="40.0974"/>
      </sharedItems>
    </cacheField>
    <cacheField name="Longitude" numFmtId="0">
      <sharedItems containsString="0" containsBlank="1" containsNumber="1" minValue="-78.387559999999993" maxValue="-74.096289999999996" count="2521">
        <n v="-75.555976000000001"/>
        <m/>
        <n v="-76.301630000000003"/>
        <n v="-76.296256999999997"/>
        <n v="-75.242920999999996"/>
        <n v="-75.795851999999996"/>
        <n v="-76.249296999999999"/>
        <n v="-75.277696000000006"/>
        <n v="-75.435249999999996"/>
        <n v="-76.364221000000001"/>
        <n v="-76.183949999999996"/>
        <n v="-75.734499999999997"/>
        <n v="-75.566310000000001"/>
        <n v="-75.921809999999994"/>
        <n v="-75.131820000000005"/>
        <n v="-75.126138999999995"/>
        <n v="-75.129060999999993"/>
        <n v="-75.155169999999998"/>
        <n v="-76.296959000000001"/>
        <n v="-74.493600000000001"/>
        <n v="-74.516105999999994"/>
        <n v="-75.544465000000002"/>
        <n v="-74.766397999999995"/>
        <n v="-74.523246999999998"/>
        <n v="-75.142757000000003"/>
        <n v="-75.001957000000004"/>
        <n v="-75.057850999999999"/>
        <n v="-77.217070000000007"/>
        <n v="-76.063119999999998"/>
        <n v="-76.381367999999995"/>
        <n v="-75.609219999999993"/>
        <n v="-75.009829999999994"/>
        <n v="-76.694050000000004"/>
        <n v="-74.168099999999995"/>
        <n v="-77.563897999999995"/>
        <n v="-75.662514999999999"/>
        <n v="-75.553270999999995"/>
        <n v="-76.284702999999993"/>
        <n v="-76.861856000000003"/>
        <n v="-75.519326000000007"/>
        <n v="-75.656139999999994"/>
        <n v="-74.876542000000001"/>
        <n v="-76.182950000000005"/>
        <n v="-75.483521999999994"/>
        <n v="-74.261206000000001"/>
        <n v="-76.203177999999994"/>
        <n v="-76.400220000000004"/>
        <n v="-75.912953999999999"/>
        <n v="-75.910584999999998"/>
        <n v="-75.709922000000006"/>
        <n v="-76.720218000000003"/>
        <n v="-75.689160000000001"/>
        <n v="-75.118482"/>
        <n v="-76.185822000000002"/>
        <n v="-76.292668000000006"/>
        <n v="-75.619339999999994"/>
        <n v="-75.649575999999996"/>
        <n v="-75.37679"/>
        <n v="-74.260170000000002"/>
        <n v="-76.542580000000001"/>
        <n v="-75.497247000000002"/>
        <n v="-77.088627000000002"/>
        <n v="-76.302288000000004"/>
        <n v="-76.308543999999998"/>
        <n v="-76.348422999999997"/>
        <n v="-74.939121"/>
        <n v="-76.276346000000004"/>
        <n v="-76.509020000000007"/>
        <n v="-76.307962000000003"/>
        <n v="-76.334370000000007"/>
        <n v="-76.470157999999998"/>
        <n v="-75.655263000000005"/>
        <n v="-75.736292000000006"/>
        <n v="-75.071016999999998"/>
        <n v="-76.322619000000003"/>
        <n v="-75.865589999999997"/>
        <n v="-75.886663999999996"/>
        <n v="-76.389735999999999"/>
        <n v="-75.748199999999997"/>
        <n v="-74.162007000000003"/>
        <n v="-76.445440000000005"/>
        <n v="-75.165824999999998"/>
        <n v="-75.353767000000005"/>
        <n v="-76.307557000000003"/>
        <n v="-76.254867000000004"/>
        <n v="-75.424042999999998"/>
        <n v="-76.587844000000004"/>
        <n v="-76.376574974421899"/>
        <n v="-74.506221999999994"/>
        <n v="-76.241240000000005"/>
        <n v="-76.079560000000001"/>
        <n v="-76.263457000000002"/>
        <n v="-75.236553000000001"/>
        <n v="-76.734054"/>
        <n v="-75.134688999999995"/>
        <n v="-75.817755000000005"/>
        <n v="-75.817751000000001"/>
        <n v="-75.453924999999998"/>
        <n v="-74.495665000000002"/>
        <n v="-74.681916000000001"/>
        <n v="-74.477407999999997"/>
        <n v="-74.426636999999999"/>
        <n v="-76.313230000000004"/>
        <n v="-76.311350000000004"/>
        <n v="-76.662475000000001"/>
        <n v="-75.425315999999995"/>
        <n v="-75.076086000000004"/>
        <n v="-75.424696999999995"/>
        <n v="-75.740038999999996"/>
        <n v="-76.325395999999998"/>
        <n v="-76.330018999999993"/>
        <n v="-74.724932999999993"/>
        <n v="-75.813868999999997"/>
        <n v="-76.652150000000006"/>
        <n v="-75.608339999999998"/>
        <n v="-76.385081"/>
        <n v="-76.660105999999999"/>
        <n v="-75.586273000000006"/>
        <n v="-75.752448999999999"/>
        <n v="-75.157141999999993"/>
        <n v="-76.965220000000002"/>
        <n v="-74.825530000000001"/>
        <n v="-75.117459999999994"/>
        <n v="-76.073869999999999"/>
        <n v="-76.084180000000003"/>
        <n v="-75.671985000000006"/>
        <n v="-75.259658000000002"/>
        <n v="-75.503780000000006"/>
        <n v="-75.524649999999994"/>
        <n v="-74.1584"/>
        <n v="-75.894808999999995"/>
        <n v="-76.184398999999999"/>
        <n v="-76.292536999999996"/>
        <n v="-75.341069000000005"/>
        <n v="-76.579122999999996"/>
        <n v="-75.714391000000006"/>
        <n v="-76.307478000000003"/>
        <n v="-75.194889000000003"/>
        <n v="-75.964624000000001"/>
        <n v="-76.024680000000004"/>
        <n v="-76.566500000000005"/>
        <n v="-77.27122"/>
        <n v="-74.931663999999998"/>
        <n v="-75.610730000000004"/>
        <n v="-75.596875999999995"/>
        <n v="-74.158249999999995"/>
        <n v="-74.165120000000002"/>
        <n v="-75.999127000000001"/>
        <n v="-75.817103000000003"/>
        <n v="-75.953890000000001"/>
        <n v="-76.302685999999994"/>
        <n v="-74.940455"/>
        <n v="-75.338243000000006"/>
        <n v="-75.480549999999994"/>
        <n v="-77.082913000000005"/>
        <n v="-76.244399999999999"/>
        <n v="-76.224386999999993"/>
        <n v="-76.238000999999997"/>
        <n v="-76.281750000000002"/>
        <n v="-76.501639999999995"/>
        <n v="-76.322810000000004"/>
        <n v="-75.537763999999996"/>
        <n v="-75.606110000000001"/>
        <n v="-76.402782000000002"/>
        <n v="-76.641587000000001"/>
        <n v="-76.286861999999999"/>
        <n v="-75.569514999999996"/>
        <n v="-75.188826000000006"/>
        <n v="-76.807181"/>
        <n v="-75.101907999999995"/>
        <n v="-75.200770000000006"/>
        <n v="-76.771448000000007"/>
        <n v="-76.178280000000001"/>
        <n v="-76.175129999999996"/>
        <n v="-76.174486999999999"/>
        <n v="-76.178416999999996"/>
        <n v="-76.078219000000004"/>
        <n v="-74.753380000000007"/>
        <n v="-75.015192999999996"/>
        <n v="-75.688132999999993"/>
        <n v="-75.323020999999997"/>
        <n v="-76.284197000000006"/>
        <n v="-75.164839000000001"/>
        <n v="-76.042129000000003"/>
        <n v="-75.049328000000003"/>
        <n v="-75.047449999999998"/>
        <n v="-76.105864999999994"/>
        <n v="-76.454845000000006"/>
        <n v="-76.455222000000006"/>
        <n v="-76.455633000000006"/>
        <n v="-76.323948999999999"/>
        <n v="-76.037289000000001"/>
        <n v="-76.058220000000006"/>
        <n v="-76.089332999999996"/>
        <n v="-76.137247000000002"/>
        <n v="-76.086257000000003"/>
        <n v="-76.238860000000003"/>
        <n v="-76.355879999999999"/>
        <n v="-74.898771999999994"/>
        <n v="-75.207474000000005"/>
        <n v="-75.231791000000001"/>
        <n v="-74.236587999999998"/>
        <n v="-75.117611999999994"/>
        <n v="-74.937946999999994"/>
        <n v="-75.579888999999994"/>
        <n v="-75.547793999999996"/>
        <n v="-74.785448000000002"/>
        <n v="-77.669655000000006"/>
        <n v="-76.396028999999999"/>
        <n v="-74.686930000000004"/>
        <n v="-76.205475000000007"/>
        <n v="-76.311530000000005"/>
        <n v="-76.306925000000007"/>
        <n v="-76.103757999999999"/>
        <n v="-75.520698999999993"/>
        <n v="-76.284153000000003"/>
        <n v="-75.626827000000006"/>
        <n v="-75.627989999999997"/>
        <n v="-75.628652000000002"/>
        <n v="-75.077966000000004"/>
        <n v="-76.479515000000006"/>
        <n v="-75.710448999999997"/>
        <n v="-75.708292"/>
        <n v="-75.727404000000007"/>
        <n v="-75.163229000000001"/>
        <n v="-76.307192999999998"/>
        <n v="-75.996081000000004"/>
        <n v="-76.304623000000007"/>
        <n v="-76.286674000000005"/>
        <n v="-76.279388999999995"/>
        <n v="-75.685541999999998"/>
        <n v="-75.686577999999997"/>
        <n v="-75.090385999999995"/>
        <n v="-75.249341000000001"/>
        <n v="-74.625699999999995"/>
        <n v="-74.568010000000001"/>
        <n v="-75.253579000000002"/>
        <n v="-74.364667999999995"/>
        <n v="-75.755594000000002"/>
        <n v="-74.843489000000005"/>
        <n v="-76.302177999999998"/>
        <n v="-75.364541000000003"/>
        <n v="-76.253761999999995"/>
        <n v="-76.920545000000004"/>
        <n v="-76.210605000000001"/>
        <n v="-76.305537999999999"/>
        <n v="-76.283895999999999"/>
        <n v="-75.315470000000005"/>
        <n v="-76.395566000000002"/>
        <n v="-76.331841999999995"/>
        <n v="-75.211330000000004"/>
        <n v="-74.967354999999998"/>
        <n v="-75.134568000000002"/>
        <n v="-75.131529"/>
        <n v="-74.853210000000004"/>
        <n v="-76.458629999999999"/>
        <n v="-74.917640000000006"/>
        <n v="-75.147730999999993"/>
        <n v="-75.134279000000006"/>
        <n v="-75.160161000000002"/>
        <n v="-75.794150000000002"/>
        <n v="-74.179910000000007"/>
        <n v="-75.744101000000001"/>
        <n v="-76.397148000000001"/>
        <n v="-74.813890999999998"/>
        <n v="-76.229619999999997"/>
        <n v="-74.852558000000002"/>
        <n v="-74.906521999999995"/>
        <n v="-74.905769000000006"/>
        <n v="-75.122191000000001"/>
        <n v="-75.021045999999998"/>
        <n v="-76.290030000000002"/>
        <n v="-76.288815"/>
        <n v="-76.222746999999998"/>
        <n v="-75.069096999999999"/>
        <n v="-76.415322000000003"/>
        <n v="-76.991757000000007"/>
        <n v="-76.971193999999997"/>
        <n v="-76.806348999999997"/>
        <n v="-76.364329999999995"/>
        <n v="-76.967853000000005"/>
        <n v="-75.922690000000003"/>
        <n v="-76.844133999999997"/>
        <n v="-76.691624000000004"/>
        <n v="-75.968220000000002"/>
        <n v="-74.435967000000005"/>
        <n v="-74.437060250000002"/>
        <n v="-76.382454999999993"/>
        <n v="-75.513580000000005"/>
        <n v="-76.263608000000005"/>
        <n v="-76.520504000000003"/>
        <n v="-75.201261000000002"/>
        <n v="-75.555278000000001"/>
        <n v="-75.298706999999993"/>
        <n v="-76.271885999999995"/>
        <n v="-76.294877"/>
        <n v="-76.157184999999998"/>
        <n v="-76.065610000000007"/>
        <n v="-75.558356000000003"/>
        <n v="-75.126392999999993"/>
        <n v="-75.124189999999999"/>
        <n v="-75.085829000000004"/>
        <n v="-76.890668000000005"/>
        <n v="-75.536600000000007"/>
        <n v="-75.934380000000004"/>
        <n v="-75.897407000000001"/>
        <n v="-74.919207999999998"/>
        <n v="-75.649940999999998"/>
        <n v="-74.904567999999998"/>
        <n v="-74.918847999999997"/>
        <n v="-74.931190999999998"/>
        <n v="-74.802921999999995"/>
        <n v="-74.798182999999995"/>
        <n v="-76.061194"/>
        <n v="-75.551012999999998"/>
        <n v="-75.287004999999994"/>
        <n v="-74.852440000000001"/>
        <n v="-76.354650000000007"/>
        <n v="-75.348466999999999"/>
        <n v="-75.032595000000001"/>
        <n v="-76.519063000000003"/>
        <n v="-76.612126000000004"/>
        <n v="-74.834159"/>
        <n v="-77.197215999999997"/>
        <n v="-76.333200000000005"/>
        <n v="-76.096750999999998"/>
        <n v="-76.088545999999994"/>
        <n v="-76.313999999999993"/>
        <n v="-76.204977999999997"/>
        <n v="-76.178579999999997"/>
        <n v="-76.642949999999999"/>
        <n v="-75.744764000000004"/>
        <n v="-76.349351999999996"/>
        <n v="-75.567846000000003"/>
        <n v="-75.242802999999995"/>
        <n v="-75.540424000000002"/>
        <n v="-76.324589000000003"/>
        <n v="-76.307580000000002"/>
        <n v="-76.435839999999999"/>
        <n v="-76.610500000000002"/>
        <n v="-76.351960000000005"/>
        <n v="-76.355459999999994"/>
        <n v="-74.310755"/>
        <n v="-76.403589999999994"/>
        <n v="-76.312790000000007"/>
        <n v="-75.317138999999997"/>
        <n v="-75.091708999999994"/>
        <n v="-76.566074"/>
        <n v="-75.046629999999993"/>
        <n v="-76.312399999999997"/>
        <n v="-76.596019999999996"/>
        <n v="-75.606863000000004"/>
        <n v="-75.717349999999996"/>
        <n v="-75.550940999999995"/>
        <n v="-76.145608999999993"/>
        <n v="-76.374799999999993"/>
        <n v="-76.307000000000002"/>
        <n v="-76.179631000000001"/>
        <n v="-75.014633000000003"/>
        <n v="-75.058250999999998"/>
        <n v="-76.896569999999997"/>
        <n v="-74.627809999999997"/>
        <n v="-75.687318000000005"/>
        <n v="-76.584016000000005"/>
        <n v="-75.078660999999997"/>
        <n v="-75.073679999999996"/>
        <n v="-74.815167000000002"/>
        <n v="-75.577248999999995"/>
        <n v="-75.576857146777897"/>
        <n v="-75.38776"/>
        <n v="-75.137838000000002"/>
        <n v="-75.144199999999998"/>
        <n v="-75.133217000000002"/>
        <n v="-75.143102999999996"/>
        <n v="-76.799093999999997"/>
        <n v="-76.801450000000003"/>
        <n v="-76.760108000000002"/>
        <n v="-76.810676000000001"/>
        <n v="-76.798143999999994"/>
        <n v="-77.999229999999997"/>
        <n v="-76.428196999999997"/>
        <n v="-75.276370999999997"/>
        <n v="-75.314384000000004"/>
        <n v="-74.948453000000001"/>
        <n v="-74.204239999999999"/>
        <n v="-75.135414999999995"/>
        <n v="-76.846562000000006"/>
        <n v="-74.849881999999994"/>
        <n v="-75.239231000000004"/>
        <n v="-76.701389000000006"/>
        <n v="-76.696245000000005"/>
        <n v="-76.571962999999997"/>
        <n v="-76.329530000000005"/>
        <n v="-75.599418"/>
        <n v="-74.806410999999997"/>
        <n v="-75.204272000000003"/>
        <n v="-75.509836000000007"/>
        <n v="-76.777606000000006"/>
        <n v="-77.652209999999997"/>
        <n v="-77.662999999999997"/>
        <n v="-77.646445999999997"/>
        <n v="-74.939626000000004"/>
        <n v="-76.450134000000006"/>
        <n v="-76.335403999999997"/>
        <n v="-74.827101999999996"/>
        <n v="-76.306105000000002"/>
        <n v="-75.720330000000004"/>
        <n v="-75.543747999999994"/>
        <n v="-76.417671999999996"/>
        <n v="-74.464145000000002"/>
        <n v="-74.976892000000007"/>
        <n v="-75.399327"/>
        <n v="-76.312883999999997"/>
        <n v="-76.778298000000007"/>
        <n v="-76.346283"/>
        <n v="-75.147248000000005"/>
        <n v="-76.507037999999994"/>
        <n v="-76.744962000000001"/>
        <n v="-76.745559999999998"/>
        <n v="-75.595584000000002"/>
        <n v="-76.312379000000007"/>
        <n v="-76.308070000000001"/>
        <n v="-76.074669"/>
        <n v="-74.943909000000005"/>
        <n v="-75.133418000000006"/>
        <n v="-76.340299999999999"/>
        <n v="-76.448139999999995"/>
        <n v="-74.94753"/>
        <n v="-75.129790999999997"/>
        <n v="-76.593716000000001"/>
        <n v="-76.303877999999997"/>
        <n v="-76.422320999999997"/>
        <n v="-75.390249999999995"/>
        <n v="-76.295889000000003"/>
        <n v="-75.634322999999995"/>
        <n v="-75.551199999999994"/>
        <n v="-75.345915000000005"/>
        <n v="-75.476995000000002"/>
        <n v="-75.350738000000007"/>
        <n v="-75.5489652304164"/>
        <n v="-75.477538999999993"/>
        <n v="-76.310107000000002"/>
        <n v="-74.393088000000006"/>
        <n v="-76.278869999999998"/>
        <n v="-76.270712000000003"/>
        <n v="-76.708670999999995"/>
        <n v="-76.731589"/>
        <n v="-76.293520000000001"/>
        <n v="-76.310666999999995"/>
        <n v="-74.164519999999996"/>
        <n v="-76.230659000000003"/>
        <n v="-75.463920999999999"/>
        <n v="-76.165670000000006"/>
        <n v="-76.172066999999998"/>
        <n v="-75.620765000000006"/>
        <n v="-76.129761999999999"/>
        <n v="-76.461562000000001"/>
        <n v="-76.993302999999997"/>
        <n v="-76.452820000000003"/>
        <n v="-76.424458999999999"/>
        <n v="-75.209209999999999"/>
        <n v="-75.208145000000002"/>
        <n v="-75.203812999999997"/>
        <n v="-74.991603999999995"/>
        <n v="-76.158298000000002"/>
        <n v="-75.219499999999996"/>
        <n v="-76.171339000000003"/>
        <n v="-75.553236999999996"/>
        <n v="-76.260298000000006"/>
        <n v="-76.247152999999997"/>
        <n v="-74.799026999999995"/>
        <n v="-75.876268999999994"/>
        <n v="-75.133725999999996"/>
        <n v="-76.130301000000003"/>
        <n v="-76.135890000000003"/>
        <n v="-76.154449999999997"/>
        <n v="-76.148070000000004"/>
        <n v="-76.156450000000007"/>
        <n v="-76.156390999999999"/>
        <n v="-76.250864000000007"/>
        <n v="-75.092248999999995"/>
        <n v="-75.627455999999995"/>
        <n v="-74.881377999999998"/>
        <n v="-75.266859999999994"/>
        <n v="-75.309571000000005"/>
        <n v="-76.502403000000001"/>
        <n v="-76.943766999999994"/>
        <n v="-75.462693000000002"/>
        <n v="-76.600502000000006"/>
        <n v="-76.846299999999999"/>
        <n v="-76.002426"/>
        <n v="-76.497259"/>
        <n v="-76.500128000000004"/>
        <n v="-75.023844999999994"/>
        <n v="-74.854990999999998"/>
        <n v="-76.574263999999999"/>
        <n v="-76.167028000000002"/>
        <n v="-76.545789999999997"/>
        <n v="-75.664897999999994"/>
        <n v="-76.422903000000005"/>
        <n v="-76.265872000000002"/>
        <n v="-76.479258999999999"/>
        <n v="-76.869398000000004"/>
        <n v="-75.524754000000001"/>
        <n v="-76.448294000000004"/>
        <n v="-75.540450000000007"/>
        <n v="-75.907287999999994"/>
        <n v="-76.169860999999997"/>
        <n v="-76.228164000000007"/>
        <n v="-76.221108000000001"/>
        <n v="-76.217029999999994"/>
        <n v="-76.183903000000001"/>
        <n v="-76.621263999999996"/>
        <n v="-74.854664999999997"/>
        <n v="-74.924430999999998"/>
        <n v="-75.300414000000004"/>
        <n v="-75.016137000000001"/>
        <n v="-74.189841000000001"/>
        <n v="-76.079176000000004"/>
        <n v="-76.119124999999997"/>
        <n v="-76.123938999999993"/>
        <n v="-76.190278000000006"/>
        <n v="-74.573931000000002"/>
        <n v="-74.853859999999997"/>
        <n v="-76.876779999999997"/>
        <n v="-76.307181"/>
        <n v="-75.085280999999995"/>
        <n v="-74.965804000000006"/>
        <n v="-76.391999999999996"/>
        <n v="-76.011404999999996"/>
        <n v="-75.323715000000007"/>
        <n v="-75.23921"/>
        <n v="-76.277299999999997"/>
        <n v="-76.414709999999999"/>
        <n v="-76.662841"/>
        <n v="-75.417815000000004"/>
        <n v="-75.519986000000003"/>
        <n v="-75.375923"/>
        <n v="-74.844970000000004"/>
        <n v="-74.518404000000004"/>
        <n v="-76.33426"/>
        <n v="-76.525188"/>
        <n v="-76.345359999999999"/>
        <n v="-75.093738999999999"/>
        <n v="-76.342519999999993"/>
        <n v="-75.360496999999995"/>
        <n v="-75.476770000000002"/>
        <n v="-75.978814999999997"/>
        <n v="-75.715630000000004"/>
        <n v="-76.780681999999999"/>
        <n v="-75.401073999999994"/>
        <n v="-77.625899000000004"/>
        <n v="-76.181743999999995"/>
        <n v="-77.036247000000003"/>
        <n v="-75.220706000000007"/>
        <n v="-75.954459999999997"/>
        <n v="-75.979189000000005"/>
        <n v="-76.225246999999996"/>
        <n v="-75.128280000000004"/>
        <n v="-76.245378000000002"/>
        <n v="-75.054280000000006"/>
        <n v="-76.650498999999996"/>
        <n v="-76.641363999999996"/>
        <n v="-76.709158000000002"/>
        <n v="-76.628190000000004"/>
        <n v="-76.377137000000005"/>
        <n v="-76.290665000000004"/>
        <n v="-76.026604000000006"/>
        <n v="-76.603449999999995"/>
        <n v="-76.180800000000005"/>
        <n v="-76.272999999999996"/>
        <n v="-76.779640000000001"/>
        <n v="-75.089110000000005"/>
        <n v="-75.778509"/>
        <n v="-75.038977000000003"/>
        <n v="-75.877797000000001"/>
        <n v="-74.860788999999997"/>
        <n v="-76.990376999999995"/>
        <n v="-76.426608999999999"/>
        <n v="-76.302375999999995"/>
        <n v="-75.276538000000002"/>
        <n v="-76.323543999999998"/>
        <n v="-74.947108"/>
        <n v="-75.332462000000007"/>
        <n v="-75.558811000000006"/>
        <n v="-75.090869999999995"/>
        <n v="-75.159964000000002"/>
        <n v="-75.566992999999997"/>
        <n v="-75.065472999999997"/>
        <n v="-76.459688"/>
        <n v="-74.818374000000006"/>
        <n v="-74.794230999999996"/>
        <n v="-75.736500000000007"/>
        <n v="-76.319524000000001"/>
        <n v="-76.339710999999994"/>
        <n v="-76.146688999999995"/>
        <n v="-76.359530000000007"/>
        <n v="-75.447419999999994"/>
        <n v="-75.445580000000007"/>
        <n v="-74.926559999999995"/>
        <n v="-75.697602000000003"/>
        <n v="-75.522120999999999"/>
        <n v="-74.708100000000002"/>
        <n v="-75.586648999999994"/>
        <n v="-74.538041000000007"/>
        <n v="-76.209311"/>
        <n v="-75.589309"/>
        <n v="-76.357190000000003"/>
        <n v="-76.246200999999999"/>
        <n v="-76.559975292080907"/>
        <n v="-76.586483999999999"/>
        <n v="-76.512857999999994"/>
        <n v="-76.545993999999993"/>
        <n v="-76.518420000000006"/>
        <n v="-76.507250999999997"/>
        <n v="-76.507561999999993"/>
        <n v="-76.515519999999995"/>
        <n v="-76.544362000000007"/>
        <n v="-76.474284999999995"/>
        <n v="-75.679153999999997"/>
        <n v="-76.211579"/>
        <n v="-75.475494999999995"/>
        <n v="-75.573959000000002"/>
        <n v="-75.698976999999999"/>
        <n v="-75.718716999999998"/>
        <n v="-75.718247000000005"/>
        <n v="-75.129204999999999"/>
        <n v="-75.131345999999994"/>
        <n v="-75.128749999999997"/>
        <n v="-75.142419000000004"/>
        <n v="-75.113821000000002"/>
        <n v="-76.422059000000004"/>
        <n v="-74.439639"/>
        <n v="-75.082561999999996"/>
        <n v="-75.191629000000006"/>
        <n v="-75.210621000000003"/>
        <n v="-76.221532999999994"/>
        <n v="-76.643640000000005"/>
        <n v="-76.399518999999998"/>
        <n v="-76.363370000000003"/>
        <n v="-76.300561000000002"/>
        <n v="-76.289581999999996"/>
        <n v="-76.307145000000006"/>
        <n v="-76.200198"/>
        <n v="-75.995024000000001"/>
        <n v="-75.997647000000001"/>
        <n v="-75.105127999999993"/>
        <n v="-75.140929"/>
        <n v="-76.407672000000005"/>
        <n v="-75.679427000000004"/>
        <n v="-75.825923000000003"/>
        <n v="-74.836342000000002"/>
        <n v="-76.215369999999993"/>
        <n v="-77.498953999999998"/>
        <n v="-76.445222000000001"/>
        <n v="-75.501670000000004"/>
        <n v="-76.674274999999994"/>
        <n v="-76.587720000000004"/>
        <n v="-77.121260000000007"/>
        <n v="-77.217088000000004"/>
        <n v="-76.220330000000004"/>
        <n v="-76.732847000000007"/>
        <n v="-76.247202000000001"/>
        <n v="-75.762446999999995"/>
        <n v="-75.501289999999997"/>
        <n v="-75.506694999999993"/>
        <n v="-76.352853999999994"/>
        <n v="-75.184811999999994"/>
        <n v="-75.167580000000001"/>
        <n v="-75.018101999999999"/>
        <n v="-75.185040999999998"/>
        <n v="-76.237826999999996"/>
        <n v="-75.555627999999999"/>
        <n v="-76.678921000000003"/>
        <n v="-74.755014000000003"/>
        <n v="-74.966870999999998"/>
        <n v="-76.068960000000004"/>
        <n v="-76.069242000000003"/>
        <n v="-76.288709999999995"/>
        <n v="-74.971047999999996"/>
        <n v="-76.540480000000002"/>
        <n v="-76.537662999999995"/>
        <n v="-76.302999"/>
        <n v="-76.171971999999997"/>
        <n v="-76.277495999999999"/>
        <n v="-76.567274999999995"/>
        <n v="-76.754160999999996"/>
        <n v="-74.837260999999998"/>
        <n v="-75.627699000000007"/>
        <n v="-75.11497"/>
        <n v="-76.350283000000005"/>
        <n v="-76.305080000000004"/>
        <n v="-74.826369"/>
        <n v="-75.707582000000002"/>
        <n v="-76.418430999999998"/>
        <n v="-76.373317999999998"/>
        <n v="-75.092367999999993"/>
        <n v="-76.769878000000006"/>
        <n v="-75.912840000000003"/>
        <n v="-75.910218999999998"/>
        <n v="-75.684089999999998"/>
        <n v="-76.594376999999994"/>
        <n v="-76.581665000000001"/>
        <n v="-76.591210000000004"/>
        <n v="-76.593249999999998"/>
        <n v="-76.584429999999998"/>
        <n v="-76.658860000000004"/>
        <n v="-76.603386"/>
        <n v="-76.600489999999994"/>
        <n v="-76.604527000000004"/>
        <n v="-75.113735000000005"/>
        <n v="-75.133920000000003"/>
        <n v="-76.451542000000003"/>
        <n v="-74.852536999999998"/>
        <n v="-76.209586999999999"/>
        <n v="-76.962096000000003"/>
        <n v="-76.122012999999995"/>
        <n v="-76.632469999999998"/>
        <n v="-76.739626000000001"/>
        <n v="-75.956416000000004"/>
        <n v="-76.307924999999997"/>
        <n v="-76.318468999999993"/>
        <n v="-76.311628999999996"/>
        <n v="-76.829927999999995"/>
        <n v="-76.977520999999996"/>
        <n v="-76.490622999999999"/>
        <n v="-76.549980000000005"/>
        <n v="-76.175785000000005"/>
        <n v="-76.195393999999993"/>
        <n v="-76.179929999999999"/>
        <n v="-76.185590000000005"/>
        <n v="-76.187016999999997"/>
        <n v="-76.185453999999993"/>
        <n v="-76.172785000000005"/>
        <n v="-76.192802999999998"/>
        <n v="-76.426006000000001"/>
        <n v="-75.428945999999996"/>
        <n v="-75.402495000000002"/>
        <n v="-75.074430000000007"/>
        <n v="-74.825930999999997"/>
        <n v="-76.590999999999994"/>
        <n v="-76.831289999999996"/>
        <n v="-75.065359999999998"/>
        <n v="-75.717442000000005"/>
        <n v="-75.462352999999993"/>
        <n v="-76.069310000000002"/>
        <n v="-76.300211000000004"/>
        <n v="-74.759276"/>
        <n v="-74.414525999999995"/>
        <n v="-76.356438999999995"/>
        <n v="-76.257221999999999"/>
        <n v="-75.847275999999994"/>
        <n v="-75.866617000000005"/>
        <n v="-75.853004999999996"/>
        <n v="-75.833579999999998"/>
        <n v="-75.861435999999998"/>
        <n v="-75.869339999999994"/>
        <n v="-75.592209999999994"/>
        <n v="-76.320229999999995"/>
        <n v="-75.947922000000005"/>
        <n v="-74.830385000000007"/>
        <n v="-77.237110000000001"/>
        <n v="-75.355286000000007"/>
        <n v="-77.375039000000001"/>
        <n v="-75.182464999999993"/>
        <n v="-76.189610000000002"/>
        <n v="-77.590289999999996"/>
        <n v="-75.384950000000003"/>
        <n v="-76.450291000000007"/>
        <n v="-74.868207999999996"/>
        <n v="-76.562849999999997"/>
        <n v="-76.403402999999997"/>
        <n v="-76.234322000000006"/>
        <n v="-75.137349999999998"/>
        <n v="-74.818043000000003"/>
        <n v="-75.320262999999997"/>
        <n v="-77.784644999999998"/>
        <n v="-76.325703000000004"/>
        <n v="-76.873710000000003"/>
        <n v="-75.348083000000003"/>
        <n v="-75.356865999999997"/>
        <n v="-76.518822"/>
        <n v="-75.058368999999999"/>
        <n v="-76.320327000000006"/>
        <n v="-76.318002000000007"/>
        <n v="-76.836939999999998"/>
        <n v="-76.327230999999998"/>
        <n v="-75.131842000000006"/>
        <n v="-74.953954138035201"/>
        <n v="-74.733591000000004"/>
        <n v="-76.178820000000002"/>
        <n v="-75.221221"/>
        <n v="-76.302412000000004"/>
        <n v="-76.347740999999999"/>
        <n v="-76.176677999999995"/>
        <n v="-76.305161999999996"/>
        <n v="-74.794105999999999"/>
        <n v="-76.838029000000006"/>
        <n v="-75.115173999999996"/>
        <n v="-75.828530999999998"/>
        <n v="-75.825203000000002"/>
        <n v="-75.819533000000007"/>
        <n v="-74.863328999999993"/>
        <n v="-76.288203999999993"/>
        <n v="-76.622994000000006"/>
        <n v="-75.571653999999995"/>
        <n v="-75.070779999999999"/>
        <n v="-74.793289000000001"/>
        <n v="-76.519315000000006"/>
        <n v="-76.293580000000006"/>
        <n v="-75.321879999999993"/>
        <n v="-75.279820999999998"/>
        <n v="-75.953639999999993"/>
        <n v="-78.064790000000002"/>
        <n v="-78.065258999999998"/>
        <n v="-76.391649999999998"/>
        <n v="-75.201840000000004"/>
        <n v="-76.153278"/>
        <n v="-75.298180000000002"/>
        <n v="-75.034152000000006"/>
        <n v="-75.431462999999994"/>
        <n v="-75.377746000000002"/>
        <n v="-75.228211999999999"/>
        <n v="-75.481300000000005"/>
        <n v="-74.861322000000001"/>
        <n v="-75.258482000000001"/>
        <n v="-76.315321999999995"/>
        <n v="-75.265784999999994"/>
        <n v="-75.630162999999996"/>
        <n v="-77.687361999999993"/>
        <n v="-77.350014999999999"/>
        <n v="-75.129490000000004"/>
        <n v="-75.130769999999998"/>
        <n v="-75.130560000000003"/>
        <n v="-75.628136999999995"/>
        <n v="-74.896865000000005"/>
        <n v="-75.132088999999993"/>
        <n v="-74.856840000000005"/>
        <n v="-75.131198999999995"/>
        <n v="-75.430081000000001"/>
        <n v="-75.525989999999993"/>
        <n v="-76.184719999999999"/>
        <n v="-75.786485999999996"/>
        <n v="-76.259957999999997"/>
        <n v="-76.600224999999995"/>
        <n v="-76.808723999999998"/>
        <n v="-75.093266999999997"/>
        <n v="-76.29683"/>
        <n v="-76.217280000000002"/>
        <n v="-76.525906000000006"/>
        <n v="-76.840419999999995"/>
        <n v="-75.617276000000004"/>
        <n v="-77.273520000000005"/>
        <n v="-76.423647000000003"/>
        <n v="-76.312528999999998"/>
        <n v="-74.458924999999994"/>
        <n v="-74.514545999999996"/>
        <n v="-74.499216000000004"/>
        <n v="-74.514557999999994"/>
        <n v="-76.288878999999994"/>
        <n v="-76.382994999999994"/>
        <n v="-76.082032999999996"/>
        <n v="-76.073537999999999"/>
        <n v="-76.381609999999995"/>
        <n v="-76.747210999999993"/>
        <n v="-75.902939000000003"/>
        <n v="-75.131219999999999"/>
        <n v="-74.449841000000006"/>
        <n v="-75.129041999999998"/>
        <n v="-75.081395999999998"/>
        <n v="-76.418104"/>
        <n v="-76.546524000000005"/>
        <n v="-74.849266999999998"/>
        <n v="-75.493538000000001"/>
        <n v="-75.575230000000005"/>
        <n v="-74.923011000000002"/>
        <n v="-76.392920000000004"/>
        <n v="-76.716830000000002"/>
        <n v="-74.694198999999998"/>
        <n v="-75.586130999999995"/>
        <n v="-74.940820000000002"/>
        <n v="-77.233689999999996"/>
        <n v="-77.219361000000006"/>
        <n v="-77.230597000000003"/>
        <n v="-77.234336999999996"/>
        <n v="-76.380394999999993"/>
        <n v="-74.967803000000004"/>
        <n v="-75.460982999999999"/>
        <n v="-76.314608000000007"/>
        <n v="-76.311099999999996"/>
        <n v="-75.608729999999994"/>
        <n v="-74.67089"/>
        <n v="-76.275036999999998"/>
        <n v="-75.109516999999997"/>
        <n v="-75.122609999999995"/>
        <n v="-75.500797000000006"/>
        <n v="-76.128268000000006"/>
        <n v="-76.198098000000002"/>
        <n v="-75.362735000000001"/>
        <n v="-75.279978"/>
        <n v="-75.070020999999997"/>
        <n v="-76.520077999999998"/>
        <n v="-75.961798000000002"/>
        <n v="-76.320066999999995"/>
        <n v="-76.353025000000002"/>
        <n v="-74.617227"/>
        <n v="-76.510109"/>
        <n v="-76.211657000000002"/>
        <n v="-76.044944000000001"/>
        <n v="-76.306809000000001"/>
        <n v="-76.030798000000004"/>
        <n v="-76.200558999999998"/>
        <n v="-76.170784999999995"/>
        <n v="-76.899677999999994"/>
        <n v="-74.854097999999993"/>
        <n v="-75.962641000000005"/>
        <n v="-75.959986999999998"/>
        <n v="-75.963521"/>
        <n v="-75.955254999999994"/>
        <n v="-76.177743000000007"/>
        <n v="-75.368735000000001"/>
        <n v="-75.910773000000006"/>
        <n v="-76.284308999999993"/>
        <n v="-76.191783000000001"/>
        <n v="-76.289904000000007"/>
        <n v="-75.262671999999995"/>
        <n v="-76.32159"/>
        <n v="-76.397997000000004"/>
        <n v="-75.580889999999997"/>
        <n v="-75.567498999999998"/>
        <n v="-75.566882000000007"/>
        <n v="-75.529534999999996"/>
        <n v="-74.67559"/>
        <n v="-76.208160000000007"/>
        <n v="-76.289591000000001"/>
        <n v="-76.044319999999999"/>
        <n v="-74.550019000000006"/>
        <n v="-77.720669000000001"/>
        <n v="-77.723552999999995"/>
        <n v="-75.802137999999999"/>
        <n v="-77.152263000000005"/>
        <n v="-75.666745000000006"/>
        <n v="-75.752065999999999"/>
        <n v="-76.830939999999998"/>
        <n v="-76.122056999999998"/>
        <n v="-75.268069999999994"/>
        <n v="-76.566051000000002"/>
        <n v="-75.129638999999997"/>
        <n v="-76.401602999999994"/>
        <n v="-75.630799999999994"/>
        <n v="-76.198702999999995"/>
        <n v="-75.288049999999998"/>
        <n v="-75.792050000000003"/>
        <n v="-75.262927000000005"/>
        <n v="-75.225620000000006"/>
        <n v="-75.309493000000003"/>
        <n v="-74.145302999999998"/>
        <n v="-76.362869000000003"/>
        <n v="-75.973837000000003"/>
        <n v="-76.864806000000002"/>
        <n v="-76.333684000000005"/>
        <n v="-74.678309999999996"/>
        <n v="-74.662560999999997"/>
        <n v="-76.314937999999998"/>
        <n v="-76.328680000000006"/>
        <n v="-76.716596581237397"/>
        <n v="-76.978606999999997"/>
        <n v="-76.999033999999995"/>
        <n v="-76.968598"/>
        <n v="-76.969762000000003"/>
        <n v="-75.083624"/>
        <n v="-75.529803000000001"/>
        <n v="-74.919060999999999"/>
        <n v="-74.42971"/>
        <n v="-76.268058999999994"/>
        <n v="-75.223511000000002"/>
        <n v="-75.559329000000005"/>
        <n v="-75.112284608645894"/>
        <n v="-75.306882000000002"/>
        <n v="-75.299429000000003"/>
        <n v="-75.343774999999994"/>
        <n v="-76.307602000000003"/>
        <n v="-76.378919999999994"/>
        <n v="-76.302295999999998"/>
        <n v="-75.468812"/>
        <n v="-76.827110000000005"/>
        <n v="-76.657078999999996"/>
        <n v="-76.493981000000005"/>
        <n v="-76.413719"/>
        <n v="-76.375522000000004"/>
        <n v="-76.416359999999997"/>
        <n v="-76.168616"/>
        <n v="-78.387559999999993"/>
        <n v="-74.903102000000004"/>
        <n v="-76.364135000000005"/>
        <n v="-76.664385999999993"/>
        <n v="-76.667514999999995"/>
        <n v="-76.39931"/>
        <n v="-76.215258000000006"/>
        <n v="-76.185477512346793"/>
        <n v="-76.410619999999994"/>
        <n v="-76.169247999999996"/>
        <n v="-74.769479000000004"/>
        <n v="-74.624219999999994"/>
        <n v="-75.555147000000005"/>
        <n v="-75.864459999999994"/>
        <n v="-76.248363999999995"/>
        <n v="-76.258730999999997"/>
        <n v="-76.249315999999993"/>
        <n v="-75.851822999999996"/>
        <n v="-75.928270999999995"/>
        <n v="-75.049764999999994"/>
        <n v="-76.498722999999998"/>
        <n v="-75.354084"/>
        <n v="-75.637766999999997"/>
        <n v="-76.119240000000005"/>
        <n v="-76.106865999999997"/>
        <n v="-76.474220000000003"/>
        <n v="-75.748790999999997"/>
        <n v="-76.305772000000005"/>
        <n v="-74.179051000000001"/>
        <n v="-75.326818000000003"/>
        <n v="-75.520730999999998"/>
        <n v="-75.463194999999999"/>
        <n v="-75.927428000000006"/>
        <n v="-75.973052999999993"/>
        <n v="-75.718739999999997"/>
        <n v="-74.879621999999998"/>
        <n v="-76.785617000000002"/>
        <n v="-75.278734999999998"/>
        <n v="-74.509568000000002"/>
        <n v="-76.199504000000005"/>
        <n v="-76.574290000000005"/>
        <n v="-77.537384000000003"/>
        <n v="-76.396630000000002"/>
        <n v="-76.392847000000003"/>
        <n v="-76.204023000000007"/>
        <n v="-75.840390999999997"/>
        <n v="-74.789244999999994"/>
        <n v="-76.282383999999993"/>
        <n v="-75.136796000000004"/>
        <n v="-76.450689999999994"/>
        <n v="-74.158326000000002"/>
        <n v="-74.224239999999995"/>
        <n v="-76.362038999999996"/>
        <n v="-76.654876999999999"/>
        <n v="-75.718556000000007"/>
        <n v="-76.333036000000007"/>
        <n v="-75.055729999999997"/>
        <n v="-76.503679000000005"/>
        <n v="-76.649079999999998"/>
        <n v="-75.063800999999998"/>
        <n v="-76.311832999999993"/>
        <n v="-76.444119999999998"/>
        <n v="-76.170320000000004"/>
        <n v="-74.882390000000001"/>
        <n v="-76.568349999999995"/>
        <n v="-75.195207999999994"/>
        <n v="-74.188010000000006"/>
        <n v="-75.406475999999998"/>
        <n v="-74.744883000000002"/>
        <n v="-74.765299999999996"/>
        <n v="-76.751365000000007"/>
        <n v="-77.594041000000004"/>
        <n v="-75.485031000000006"/>
        <n v="-75.560882000000007"/>
        <n v="-75.305436"/>
        <n v="-75.276687999999993"/>
        <n v="-75.550458000000006"/>
        <n v="-75.126757999999995"/>
        <n v="-75.362138999999999"/>
        <n v="-76.595087000000007"/>
        <n v="-75.179779999999994"/>
        <n v="-76.48818"/>
        <n v="-75.653437999999994"/>
        <n v="-76.241472000000002"/>
        <n v="-74.832942000000003"/>
        <n v="-76.352498999999995"/>
        <n v="-74.947914999999995"/>
        <n v="-75.172146999999995"/>
        <n v="-74.889210000000006"/>
        <n v="-76.339247999999998"/>
        <n v="-75.104579000000001"/>
        <n v="-77.901685000000001"/>
        <n v="-75.051914999999994"/>
        <n v="-77.234470000000002"/>
        <n v="-76.320075000000003"/>
        <n v="-75.138104999999996"/>
        <n v="-75.090046541933702"/>
        <n v="-75.170215999999996"/>
        <n v="-74.818312000000006"/>
        <n v="-76.057839999999999"/>
        <n v="-75.135270000000006"/>
        <n v="-74.890822999999997"/>
        <n v="-76.595004450901698"/>
        <n v="-74.945869999999999"/>
        <n v="-75.879763999999994"/>
        <n v="-75.871996999999993"/>
        <n v="-76.380611000000002"/>
        <n v="-76.250479999999996"/>
        <n v="-76.304691000000005"/>
        <n v="-76.297749999999994"/>
        <n v="-76.313779999999994"/>
        <n v="-75.177864999999997"/>
        <n v="-75.632818999999998"/>
        <n v="-74.488619999999997"/>
        <n v="-75.440303"/>
        <n v="-76.358738000000002"/>
        <n v="-74.761510000000001"/>
        <n v="-76.291139999999999"/>
        <n v="-76.528757999999996"/>
        <n v="-76.327190999999999"/>
        <n v="-76.477215000000001"/>
        <n v="-76.295435999999995"/>
        <n v="-74.978821999999994"/>
        <n v="-74.723607999999999"/>
        <n v="-75.673405000000002"/>
        <n v="-76.292869999999994"/>
        <n v="-74.986329999999995"/>
        <n v="-75.132563000000005"/>
        <n v="-77.365601999999996"/>
        <n v="-77.388501000000005"/>
        <n v="-77.391406000000003"/>
        <n v="-76.385307999999995"/>
        <n v="-76.520747999999998"/>
        <n v="-75.090346999999994"/>
        <n v="-76.293826999999993"/>
        <n v="-75.707235999999995"/>
        <n v="-75.556740000000005"/>
        <n v="-76.293830999999997"/>
        <n v="-76.119259999999997"/>
        <n v="-75.666876000000002"/>
        <n v="-76.304681000000002"/>
        <n v="-76.376712999999995"/>
        <n v="-76.728719999999996"/>
        <n v="-76.290451000000004"/>
        <n v="-75.119185999999999"/>
        <n v="-75.310717999999994"/>
        <n v="-75.724391999999995"/>
        <n v="-75.705224000000001"/>
        <n v="-75.708466000000001"/>
        <n v="-75.746244000000004"/>
        <n v="-76.729528000000002"/>
        <n v="-76.102467000000004"/>
        <n v="-76.20581"/>
        <n v="-76.429500000000004"/>
        <n v="-76.381189000000006"/>
        <n v="-75.697794000000002"/>
        <n v="-75.696605000000005"/>
        <n v="-75.662706"/>
        <n v="-75.532403000000002"/>
        <n v="-75.618137000000004"/>
        <n v="-75.356891000000005"/>
        <n v="-75.568659999999994"/>
        <n v="-76.570380999999998"/>
        <n v="-76.395439999999994"/>
        <n v="-76.676323999999994"/>
        <n v="-75.292474999999996"/>
        <n v="-74.849068000000003"/>
        <n v="-75.263923000000005"/>
        <n v="-76.395079999999993"/>
        <n v="-75.097601999999995"/>
        <n v="-76.301390999999995"/>
        <n v="-76.543077999999994"/>
        <n v="-76.352239999999995"/>
        <n v="-76.041747000000001"/>
        <n v="-75.113630000000001"/>
        <n v="-76.321031000000005"/>
        <n v="-75.731323000000003"/>
        <n v="-75.770467999999994"/>
        <n v="-75.769615000000002"/>
        <n v="-75.768299999999996"/>
        <n v="-75.777485999999996"/>
        <n v="-75.057866000000004"/>
        <n v="-76.425696000000002"/>
        <n v="-76.166921000000002"/>
        <n v="-77.042749000000001"/>
        <n v="-74.317738000000006"/>
        <n v="-75.278232000000003"/>
        <n v="-75.139930000000007"/>
        <n v="-74.946607"/>
        <n v="-75.026859999999999"/>
        <n v="-76.234485000000006"/>
        <n v="-76.229057999999995"/>
        <n v="-76.288150999999999"/>
        <n v="-76.318481000000006"/>
        <n v="-75.866578000000004"/>
        <n v="-76.320400000000006"/>
        <n v="-76.149080999999995"/>
        <n v="-76.695937000000001"/>
        <n v="-76.414354000000003"/>
        <n v="-75.364193"/>
        <n v="-76.454710000000006"/>
        <n v="-75.699714"/>
        <n v="-76.973258000000001"/>
        <n v="-76.811464999999998"/>
        <n v="-76.012923000000001"/>
        <n v="-76.427426999999994"/>
        <n v="-75.948319999999995"/>
        <n v="-77.001767999999998"/>
        <n v="-76.308706000000001"/>
        <n v="-76.396389999999997"/>
        <n v="-76.266395000000003"/>
        <n v="-76.287227000000001"/>
        <n v="-76.501180744413205"/>
        <n v="-76.355033000000006"/>
        <n v="-76.305864999999997"/>
        <n v="-76.308010999999993"/>
        <n v="-76.302108000000004"/>
        <n v="-76.305654000000004"/>
        <n v="-76.296633"/>
        <n v="-76.384119999999996"/>
        <n v="-76.363833"/>
        <n v="-76.227894000000006"/>
        <n v="-76.306240000000003"/>
        <n v="-76.318081000000006"/>
        <n v="-76.353095999999994"/>
        <n v="-76.312719999999999"/>
        <n v="-76.283450000000002"/>
        <n v="-76.271180000000001"/>
        <n v="-76.346796999999995"/>
        <n v="-76.851879999999994"/>
        <n v="-76.328203999999999"/>
        <n v="-76.215294"/>
        <n v="-76.297065000000003"/>
        <n v="-76.310428999999999"/>
        <n v="-76.282469000000006"/>
        <n v="-76.347874000000004"/>
        <n v="-76.362851000000006"/>
        <n v="-76.351652000000001"/>
        <n v="-76.346693000000002"/>
        <n v="-76.311324999999997"/>
        <n v="-76.362039999999993"/>
        <n v="-76.364040000000003"/>
        <n v="-76.268609999999995"/>
        <n v="-76.309724000000003"/>
        <n v="-76.294497000000007"/>
        <n v="-76.280316999999997"/>
        <n v="-76.409825999999995"/>
        <n v="-74.427075000000002"/>
        <n v="-74.917480999999995"/>
        <n v="-75.271413999999993"/>
        <n v="-75.279640000000001"/>
        <n v="-76.061549999999997"/>
        <n v="-76.614165"/>
        <n v="-75.702121000000005"/>
        <n v="-75.536118000000002"/>
        <n v="-75.569550000000007"/>
        <n v="-76.012500000000003"/>
        <n v="-76.579145999999994"/>
        <n v="-76.808430999999999"/>
        <n v="-75.121750000000006"/>
        <n v="-76.112480000000005"/>
        <n v="-76.717090999999996"/>
        <n v="-76.389938000000001"/>
        <n v="-76.469474000000005"/>
        <n v="-76.421484000000007"/>
        <n v="-76.424636000000007"/>
        <n v="-76.413039999999995"/>
        <n v="-76.505615000000006"/>
        <n v="-76.312062999999995"/>
        <n v="-76.205589000000003"/>
        <n v="-75.142661000000004"/>
        <n v="-76.192857000000004"/>
        <n v="-76.159630000000007"/>
        <n v="-76.171429000000003"/>
        <n v="-76.183435000000003"/>
        <n v="-76.350061999999994"/>
        <n v="-74.168137000000002"/>
        <n v="-76.154317000000006"/>
        <n v="-76.901160000000004"/>
        <n v="-76.891389000000004"/>
        <n v="-76.905439000000001"/>
        <n v="-76.903548999999998"/>
        <n v="-77.559965000000005"/>
        <n v="-77.566210999999996"/>
        <n v="-77.671332000000007"/>
        <n v="-76.061036000000001"/>
        <n v="-74.847981000000004"/>
        <n v="-76.298209"/>
        <n v="-76.197507999999999"/>
        <n v="-77.22972"/>
        <n v="-75.648055999999997"/>
        <n v="-77.046175000000005"/>
        <n v="-75.117859999999993"/>
        <n v="-76.301709000000002"/>
        <n v="-76.793525000000002"/>
        <n v="-76.794337999999996"/>
        <n v="-75.656762999999998"/>
        <n v="-75.660539999999997"/>
        <n v="-76.204954000000001"/>
        <n v="-76.342524999999995"/>
        <n v="-76.314532999999997"/>
        <n v="-76.308554000000001"/>
        <n v="-76.300849999999997"/>
        <n v="-76.302458000000001"/>
        <n v="-76.307782000000003"/>
        <n v="-76.316584000000006"/>
        <n v="-76.307837000000006"/>
        <n v="-76.303161000000003"/>
        <n v="-77.090033000000005"/>
        <n v="-76.382908999999998"/>
        <n v="-75.140269000000004"/>
        <n v="-76.405495000000002"/>
        <n v="-76.450500000000005"/>
        <n v="-76.797899999999998"/>
        <n v="-75.598152999999996"/>
        <n v="-75.105196000000007"/>
        <n v="-76.702819000000005"/>
        <n v="-75.535111999999998"/>
        <n v="-76.305811000000006"/>
        <n v="-77.044319999999999"/>
        <n v="-76.593603000000002"/>
        <n v="-75.676561000000007"/>
        <n v="-75.68141"/>
        <n v="-76.302019000000001"/>
        <n v="-75.680645999999996"/>
        <n v="-76.937730000000002"/>
        <n v="-76.918498999999997"/>
        <n v="-76.705806999999993"/>
        <n v="-74.993730999999997"/>
        <n v="-74.920736000000005"/>
        <n v="-76.968125000000001"/>
        <n v="-76.972459999999998"/>
        <n v="-76.259822999999997"/>
        <n v="-76.65155"/>
        <n v="-76.329766000000006"/>
        <n v="-76.190394999999995"/>
        <n v="-74.845609999999994"/>
        <n v="-74.785634000000002"/>
        <n v="-74.799818000000002"/>
        <n v="-75.875039999999998"/>
        <n v="-75.120146000000005"/>
        <n v="-75.328749999999999"/>
        <n v="-75.409039000000007"/>
        <n v="-76.292050000000003"/>
        <n v="-76.486680000000007"/>
        <n v="-76.290087999999997"/>
        <n v="-76.184223000000003"/>
        <n v="-76.323458000000002"/>
        <n v="-75.077809999999999"/>
        <n v="-75.357624999999999"/>
        <n v="-75.358722999999998"/>
        <n v="-76.279585999999995"/>
        <n v="-75.094243000000006"/>
        <n v="-75.034243000000004"/>
        <n v="-74.856273000000002"/>
        <n v="-75.208015753868906"/>
        <n v="-75.804458999999994"/>
        <n v="-75.449449999999999"/>
        <n v="-75.274630000000002"/>
        <n v="-74.588700000000003"/>
        <n v="-76.410606999999999"/>
        <n v="-74.820443999999995"/>
        <n v="-74.870750000000001"/>
        <n v="-75.512928000000002"/>
        <n v="-76.391906000000006"/>
        <n v="-76.378916000000004"/>
        <n v="-76.40401"/>
        <n v="-76.854611000000006"/>
        <n v="-76.343001999999998"/>
        <n v="-76.299024000000003"/>
        <n v="-76.300505999999999"/>
        <n v="-76.299490000000006"/>
        <n v="-76.331162000000006"/>
        <n v="-76.302239999999998"/>
        <n v="-76.331909999999993"/>
        <n v="-76.433154999999999"/>
        <n v="-74.820898999999997"/>
        <n v="-76.332440000000005"/>
        <n v="-76.365516"/>
        <n v="-76.494410000000002"/>
        <n v="-76.320006000000006"/>
        <n v="-74.718053999999995"/>
        <n v="-74.598236"/>
        <n v="-76.207736999999995"/>
        <n v="-75.184139000000002"/>
        <n v="-75.472148000000004"/>
        <n v="-74.898664999999994"/>
        <n v="-76.781199000000001"/>
        <n v="-76.539760000000001"/>
        <n v="-75.708588000000006"/>
        <n v="-76.603982000000002"/>
        <n v="-76.170029999999997"/>
        <n v="-75.367115999999996"/>
        <n v="-75.730940000000004"/>
        <n v="-76.185875999999993"/>
        <n v="-76.217074999999994"/>
        <n v="-76.548370000000006"/>
        <n v="-76.059569999999994"/>
        <n v="-76.146930999999995"/>
        <n v="-76.206102999999999"/>
        <n v="-76.122088000000005"/>
        <n v="-75.685704999999999"/>
        <n v="-76.311319999999995"/>
        <n v="-76.323750000000004"/>
        <n v="-76.520778000000007"/>
        <n v="-75.940192999999994"/>
        <n v="-76.622536999999994"/>
        <n v="-76.623829999999998"/>
        <n v="-76.617538999999994"/>
        <n v="-75.248406000000003"/>
        <n v="-76.625410000000002"/>
        <n v="-76.627308999999997"/>
        <n v="-75.102645999999993"/>
        <n v="-76.62285"/>
        <n v="-74.871165000000005"/>
        <n v="-74.823757000000001"/>
        <n v="-74.980099999999993"/>
        <n v="-76.350374000000002"/>
        <n v="-76.578320000000005"/>
        <n v="-76.609540999999993"/>
        <n v="-76.390569999999997"/>
        <n v="-76.199340000000007"/>
        <n v="-75.166150999999999"/>
        <n v="-75.071078999999997"/>
        <n v="-75.436820999999995"/>
        <n v="-75.355316999999999"/>
        <n v="-74.542322999999996"/>
        <n v="-76.155202000000003"/>
        <n v="-76.99485"/>
        <n v="-76.995940000000004"/>
        <n v="-74.821719999999999"/>
        <n v="-74.825111000000007"/>
        <n v="-74.812399999999997"/>
        <n v="-74.84742"/>
        <n v="-75.386420000000001"/>
        <n v="-76.243871999999996"/>
        <n v="-76.249604000000005"/>
        <n v="-75.452749999999995"/>
        <n v="-76.359690000000001"/>
        <n v="-75.061170000000004"/>
        <n v="-75.039118000000002"/>
        <n v="-75.424156999999994"/>
        <n v="-77.518418999999994"/>
        <n v="-75.398491000000007"/>
        <n v="-75.427580000000006"/>
        <n v="-75.475329000000002"/>
        <n v="-75.474191000000005"/>
        <n v="-75.193033"/>
        <n v="-75.638966999999994"/>
        <n v="-76.696612999999999"/>
        <n v="-76.515517000000003"/>
        <n v="-76.309139000000002"/>
        <n v="-76.311414999999997"/>
        <n v="-75.667940000000002"/>
        <n v="-77.032024000000007"/>
        <n v="-76.236418"/>
        <n v="-76.931681999999995"/>
        <n v="-75.531779999999998"/>
        <n v="-75.077318000000005"/>
        <n v="-74.821889999999996"/>
        <n v="-74.825266999999997"/>
        <n v="-74.823149999999998"/>
        <n v="-74.819485"/>
        <n v="-74.824815999999998"/>
        <n v="-77.033552999999998"/>
        <n v="-76.085059999999999"/>
        <n v="-74.428120000000007"/>
        <n v="-76.717830000000006"/>
        <n v="-75.692639999999997"/>
        <n v="-76.747879999999995"/>
        <n v="-74.096289999999996"/>
        <n v="-74.099941000000001"/>
        <n v="-76.304630000000003"/>
        <n v="-77.570041000000003"/>
        <n v="-77.568104000000005"/>
        <n v="-77.561092000000002"/>
        <n v="-77.56841"/>
        <n v="-77.554490999999999"/>
        <n v="-76.734909999999999"/>
        <n v="-76.218109999999996"/>
        <n v="-76.851200000000006"/>
        <n v="-76.106549999999999"/>
        <n v="-74.911022000000003"/>
        <n v="-75.375559999999993"/>
        <n v="-76.233269000000007"/>
        <n v="-75.166015999999999"/>
        <n v="-76.358869999999996"/>
        <n v="-76.353099999999998"/>
        <n v="-76.356049999999996"/>
        <n v="-76.350380000000001"/>
        <n v="-76.353020999999998"/>
        <n v="-76.363221999999993"/>
        <n v="-76.352119999999999"/>
        <n v="-76.357369000000006"/>
        <n v="-76.356717000000003"/>
        <n v="-76.348860000000002"/>
        <n v="-76.347982999999999"/>
        <n v="-76.356679999999997"/>
        <n v="-76.350269999999995"/>
        <n v="-76.353211999999999"/>
        <n v="-76.308249000000004"/>
        <n v="-76.35172"/>
        <n v="-76.308385999999999"/>
        <n v="-76.352279999999993"/>
        <n v="-76.359575000000007"/>
        <n v="-76.3566"/>
        <n v="-76.379902999999999"/>
        <n v="-76.354759999999999"/>
        <n v="-76.356331999999995"/>
        <n v="-76.371089999999995"/>
        <n v="-76.354290000000006"/>
        <n v="-76.353809999999996"/>
        <n v="-76.358413999999996"/>
        <n v="-76.384259999999998"/>
        <n v="-76.35924"/>
        <n v="-76.357960000000006"/>
        <n v="-75.012389999999996"/>
        <n v="-74.827473999999995"/>
        <n v="-76.626057000000003"/>
        <n v="-76.578721000000002"/>
        <n v="-76.676153999999997"/>
        <n v="-75.642668999999998"/>
        <n v="-76.264634999999998"/>
        <n v="-76.372209999999995"/>
        <n v="-75.973005999999998"/>
        <n v="-76.159390999999999"/>
        <n v="-76.757998000000001"/>
        <n v="-76.470293999999996"/>
        <n v="-75.694475999999995"/>
        <n v="-77.078280000000007"/>
        <n v="-75.345701000000005"/>
        <n v="-75.366870000000006"/>
        <n v="-75.215271000000001"/>
        <n v="-75.626737000000006"/>
        <n v="-76.392557999999994"/>
        <n v="-76.298991000000001"/>
        <n v="-74.942498999999998"/>
        <n v="-74.944464999999994"/>
        <n v="-74.950059999999993"/>
        <n v="-75.314046000000005"/>
        <n v="-76.311851000000004"/>
        <n v="-75.475480000000005"/>
        <n v="-74.777559999999994"/>
        <n v="-74.789079000000001"/>
        <n v="-75.691751999999994"/>
        <n v="-75.740402000000003"/>
        <n v="-76.422466"/>
        <n v="-76.501480000000001"/>
        <n v="-76.533929000000001"/>
        <n v="-76.801518000000002"/>
        <n v="-76.430149999999998"/>
        <n v="-76.427357999999998"/>
        <n v="-76.425655000000006"/>
        <n v="-76.429304999999999"/>
        <n v="-77.570296999999997"/>
        <n v="-76.092095"/>
        <n v="-76.524016000000003"/>
        <n v="-75.890399000000002"/>
        <n v="-75.921497000000002"/>
        <n v="-75.925396000000006"/>
        <n v="-75.055143000000001"/>
        <n v="-76.789540000000002"/>
        <n v="-76.608362999999997"/>
        <n v="-76.225442000000001"/>
        <n v="-76.111779999999996"/>
        <n v="-75.040531000000001"/>
        <n v="-75.501599999999996"/>
        <n v="-75.347082"/>
        <n v="-76.280060000000006"/>
        <n v="-76.855395000000001"/>
        <n v="-75.138760000000005"/>
        <n v="-76.295321000000001"/>
        <n v="-75.188795999999996"/>
        <n v="-76.32826"/>
        <n v="-76.177139999999994"/>
        <n v="-76.304263000000006"/>
        <n v="-76.302386999999996"/>
        <n v="-75.085065999999998"/>
        <n v="-75.570690999999997"/>
        <n v="-76.719620000000006"/>
        <n v="-76.460909999999998"/>
        <n v="-76.122377999999998"/>
        <n v="-76.305520000000001"/>
        <n v="-75.746198000000007"/>
        <n v="-74.618955999999997"/>
        <n v="-76.30838"/>
        <n v="-76.088273999999998"/>
        <n v="-76.070549999999997"/>
        <n v="-76.099556000000007"/>
        <n v="-74.959190000000007"/>
        <n v="-74.967715999999996"/>
        <n v="-74.959007999999997"/>
        <n v="-76.244705999999994"/>
        <n v="-76.167882000000006"/>
        <n v="-75.139945999999995"/>
        <n v="-76.309619999999995"/>
        <n v="-76.201769999999996"/>
        <n v="-76.324554000000006"/>
        <n v="-74.432708000000005"/>
        <n v="-75.787724999999995"/>
        <n v="-75.778379999999999"/>
        <n v="-75.776375000000002"/>
        <n v="-76.519628999999995"/>
        <n v="-76.348219999999998"/>
        <n v="-77.139868000000007"/>
        <n v="-77.137984000000003"/>
        <n v="-74.911809000000005"/>
        <n v="-74.920968000000002"/>
        <n v="-75.105239999999995"/>
        <n v="-76.291032000000001"/>
        <n v="-75.027648999999997"/>
        <n v="-76.476609999999994"/>
        <n v="-76.295670999999999"/>
        <n v="-75.015600000000006"/>
        <n v="-74.923126999999994"/>
        <n v="-76.695348999999993"/>
        <n v="-75.270972999999998"/>
        <n v="-75.315365"/>
        <n v="-75.287450000000007"/>
        <n v="-76.290066999999993"/>
        <n v="-76.295460000000006"/>
        <n v="-76.816238999999996"/>
        <n v="-76.291967"/>
        <n v="-75.271512999999999"/>
        <n v="-74.798096000000001"/>
        <n v="-75.489074000000002"/>
        <n v="-74.984189999999998"/>
        <n v="-75.447389000000001"/>
        <n v="-74.685689999999994"/>
        <n v="-74.689218999999994"/>
        <n v="-77.026630999999995"/>
        <n v="-77.027792000000005"/>
        <n v="-76.442880000000002"/>
        <n v="-76.447858999999994"/>
        <n v="-75.125622000000007"/>
        <n v="-77.029708999999997"/>
        <n v="-77.033415000000005"/>
        <n v="-74.561025999999998"/>
        <n v="-76.189499999999995"/>
        <n v="-76.437899999999999"/>
        <n v="-75.282134999999997"/>
        <n v="-76.040069000000003"/>
        <n v="-76.790766223077597"/>
        <n v="-76.791556999999997"/>
        <n v="-76.789929000000001"/>
        <n v="-75.763388000000006"/>
        <n v="-75.201199000000003"/>
        <n v="-75.296189999999996"/>
        <n v="-76.219871999999995"/>
        <n v="-76.342461999999998"/>
        <n v="-76.759293999999997"/>
        <n v="-76.521687999999997"/>
        <n v="-76.295393000000004"/>
        <n v="-74.567976000000002"/>
        <n v="-75.945049999999995"/>
        <n v="-75.652370000000005"/>
        <n v="-76.110521000000006"/>
        <n v="-76.112164000000007"/>
        <n v="-75.651060999999999"/>
        <n v="-75.798646000000005"/>
        <n v="-75.799342999999993"/>
        <n v="-75.782889999999995"/>
        <n v="-75.740979999999993"/>
        <n v="-75.185512000000003"/>
        <n v="-76.568815999999998"/>
        <n v="-75.150861000000006"/>
        <n v="-75.291906999999995"/>
        <n v="-75.558473000000006"/>
        <n v="-74.848129999999998"/>
        <n v="-76.327550000000002"/>
        <n v="-75.131460000000004"/>
        <n v="-76.871871999999996"/>
        <n v="-75.582890000000006"/>
        <n v="-76.66283"/>
        <n v="-75.188213000000005"/>
        <n v="-75.177879000000004"/>
        <n v="-76.239523000000005"/>
        <n v="-77.726932000000005"/>
        <n v="-75.586308000000002"/>
        <n v="-76.584444000000005"/>
        <n v="-75.235079999999996"/>
        <n v="-76.173469999999995"/>
        <n v="-76.173181999999997"/>
        <n v="-75.977959999999996"/>
        <n v="-75.975747999999996"/>
        <n v="-75.889660000000006"/>
        <n v="-75.606334000000004"/>
        <n v="-74.851068999999995"/>
        <n v="-75.183935000000005"/>
        <n v="-75.533052999999995"/>
        <n v="-76.044533999999999"/>
        <n v="-76.308729999999997"/>
        <n v="-75.199616000000006"/>
        <n v="-76.586326"/>
        <n v="-76.626900000000006"/>
        <n v="-75.481016999999994"/>
        <n v="-75.482066000000003"/>
        <n v="-76.100328000000005"/>
        <n v="-76.209635000000006"/>
        <n v="-76.583090999999996"/>
        <n v="-76.497281999999998"/>
        <n v="-76.982517000000001"/>
        <n v="-75.918490000000006"/>
        <n v="-74.778661999999997"/>
        <n v="-76.839920000000006"/>
        <n v="-75.571675999999997"/>
        <n v="-76.269469999999998"/>
        <n v="-75.031102000000004"/>
        <n v="-76.455629000000002"/>
        <n v="-76.830633000000006"/>
        <n v="-76.857589000000004"/>
        <n v="-76.782943000000003"/>
        <n v="-75.269324999999995"/>
        <n v="-76.113705999999993"/>
        <n v="-75.529499999999999"/>
        <n v="-76.385112000000007"/>
        <n v="-75.560590000000005"/>
        <n v="-74.817812000000004"/>
        <n v="-75.266959999999997"/>
        <n v="-75.430684999999997"/>
        <n v="-75.279332999999994"/>
        <n v="-75.311076"/>
        <n v="-75.275689999999997"/>
        <n v="-75.274628000000007"/>
        <n v="-74.932417000000001"/>
        <n v="-74.425684000000004"/>
        <n v="-74.823443999999995"/>
        <n v="-76.335181000000006"/>
        <n v="-76.249426999999997"/>
        <n v="-76.108373"/>
        <n v="-76.061643000000004"/>
        <n v="-75.456517000000005"/>
        <n v="-75.545598999999996"/>
        <n v="-75.496187000000006"/>
        <n v="-75.459605999999994"/>
        <n v="-76.086442000000005"/>
        <n v="-76.312886000000006"/>
        <n v="-75.375711999999993"/>
        <n v="-76.325519999999997"/>
        <n v="-76.062431000000004"/>
        <n v="-75.179925999999995"/>
        <n v="-75.153642000000005"/>
        <n v="-76.803185999999997"/>
        <n v="-76.698255000000003"/>
        <n v="-75.526717000000005"/>
        <n v="-75.518281999999999"/>
        <n v="-75.515082000000007"/>
        <n v="-75.873322000000002"/>
        <n v="-75.687293999999994"/>
        <n v="-74.929677999999996"/>
        <n v="-74.572445000000002"/>
        <n v="-76.452076000000005"/>
        <n v="-76.380635999999996"/>
        <n v="-75.175259999999994"/>
        <n v="-75.239473000000004"/>
        <n v="-76.645707999999999"/>
        <n v="-75.140145000000004"/>
        <n v="-75.127241999999995"/>
        <n v="-75.127435000000006"/>
        <n v="-76.328029000000001"/>
        <n v="-75.209618000000006"/>
        <n v="-75.472211999999999"/>
        <n v="-75.403645999999995"/>
        <n v="-75.474682999999999"/>
        <n v="-76.157089999999997"/>
        <n v="-75.408050000000003"/>
        <n v="-76.377803"/>
        <n v="-75.625731000000002"/>
        <n v="-74.527463999999995"/>
        <n v="-74.526931000000005"/>
        <n v="-75.295199999999994"/>
        <n v="-75.270030000000006"/>
        <n v="-75.629649999999998"/>
        <n v="-75.090059999999994"/>
        <n v="-75.54777"/>
        <n v="-75.811882999999995"/>
        <n v="-74.995630000000006"/>
        <n v="-75.130016999999995"/>
        <n v="-74.495070999999996"/>
        <n v="-75.635897999999997"/>
        <n v="-75.639133999999999"/>
        <n v="-75.631649999999993"/>
        <n v="-75.648690000000002"/>
        <n v="-76.518417999999997"/>
        <n v="-76.496972"/>
        <n v="-74.705136999999993"/>
        <n v="-76.312797000000003"/>
        <n v="-75.126168000000007"/>
        <n v="-77.018244999999993"/>
        <n v="-76.811401000000004"/>
        <n v="-74.683361000000005"/>
        <n v="-74.708409000000003"/>
        <n v="-76.343540000000004"/>
        <n v="-76.207024000000004"/>
        <n v="-75.967483999999999"/>
        <n v="-75.235370000000003"/>
        <n v="-75.468630000000005"/>
        <n v="-75.461865000000003"/>
        <n v="-76.376025999999996"/>
        <n v="-76.535989999999998"/>
        <n v="-76.484886000000003"/>
        <n v="-75.107380000000006"/>
        <n v="-76.314600999999996"/>
        <n v="-75.547162999999998"/>
        <n v="-75.400158000000005"/>
        <n v="-76.506652000000003"/>
        <n v="-76.544538000000003"/>
        <n v="-76.237840000000006"/>
        <n v="-74.873107000000005"/>
        <n v="-76.158860000000004"/>
        <n v="-76.161510000000007"/>
        <n v="-75.118410999999995"/>
        <n v="-76.298209999999997"/>
        <n v="-75.628354999999999"/>
        <n v="-76.211421999999999"/>
        <n v="-74.737799999999993"/>
        <n v="-76.325587999999996"/>
        <n v="-75.361363999999995"/>
        <n v="-75.387589000000006"/>
        <n v="-75.360119999999995"/>
        <n v="-75.386099999999999"/>
        <n v="-75.387054000000006"/>
        <n v="-76.009486999999993"/>
        <n v="-76.353431"/>
        <n v="-75.853059000000002"/>
        <n v="-74.782565000000005"/>
        <n v="-76.448886999999999"/>
        <n v="-75.099817999999999"/>
        <n v="-76.258958000000007"/>
        <n v="-76.306619999999995"/>
        <n v="-76.233828000000003"/>
        <n v="-76.123367999999999"/>
        <n v="-75.923373999999995"/>
        <n v="-75.921659000000005"/>
        <n v="-75.911150000000006"/>
        <n v="-76.360940999999997"/>
        <n v="-76.306141999999994"/>
        <n v="-76.125958999999995"/>
        <n v="-76.124840000000006"/>
        <n v="-76.151471999999998"/>
        <n v="-76.847786999999997"/>
        <n v="-76.589676999999995"/>
        <n v="-76.794815999999997"/>
        <n v="-75.710164000000006"/>
        <n v="-74.515765999999999"/>
        <n v="-76.231941000000006"/>
        <n v="-76.361192000000003"/>
        <n v="-76.509630000000001"/>
        <n v="-76.608597000000003"/>
        <n v="-76.325512000000003"/>
        <n v="-76.564543999999998"/>
        <n v="-75.468739999999997"/>
        <n v="-75.522552000000005"/>
        <n v="-75.840862999999999"/>
        <n v="-75.107977000000005"/>
        <n v="-76.294590999999997"/>
        <n v="-76.135699000000002"/>
        <n v="-76.552477999999994"/>
        <n v="-75.010903999999996"/>
        <n v="-76.348461"/>
        <n v="-76.254180000000005"/>
        <n v="-75.290285999999995"/>
        <n v="-76.099594999999994"/>
        <n v="-76.312421000000001"/>
        <n v="-77.015190000000004"/>
        <n v="-74.796539999999993"/>
        <n v="-76.635209000000003"/>
        <n v="-74.955496999999994"/>
        <n v="-75.012898000000007"/>
        <n v="-75.043400000000005"/>
        <n v="-75.043190999999993"/>
        <n v="-75.044460000000001"/>
        <n v="-76.286799999999999"/>
        <n v="-74.618263999999996"/>
        <n v="-76.309629999999999"/>
        <n v="-75.557045000000002"/>
        <n v="-74.875688999999994"/>
        <n v="-76.260670000000005"/>
        <n v="-76.346175000000002"/>
        <n v="-76.400509"/>
        <n v="-76.309701000000004"/>
        <n v="-75.745937999999995"/>
        <n v="-76.312708000000001"/>
        <n v="-74.780670999999998"/>
        <n v="-76.334155999999993"/>
        <n v="-76.364384999999999"/>
        <n v="-76.363822999999996"/>
        <n v="-76.360307000000006"/>
        <n v="-75.161949000000007"/>
        <n v="-75.160290000000003"/>
        <n v="-75.118145999999996"/>
        <n v="-76.409937999999997"/>
        <n v="-75.09948"/>
        <n v="-75.098838999999998"/>
        <n v="-75.388236000000006"/>
        <n v="-75.214595000000003"/>
        <n v="-76.952376999999998"/>
        <n v="-76.247969999999995"/>
        <n v="-76.751484000000005"/>
        <n v="-75.051951000000003"/>
        <n v="-76.435361"/>
        <n v="-75.622307000000006"/>
        <n v="-76.773966000000001"/>
        <n v="-76.736930000000001"/>
        <n v="-77.369364000000004"/>
        <n v="-76.761714999999995"/>
        <n v="-76.775542999999999"/>
        <n v="-77.019881999999996"/>
        <n v="-76.704892000000001"/>
        <n v="-77.061797999999996"/>
        <n v="-76.463646999999995"/>
        <n v="-76.219053000000002"/>
        <n v="-76.593577999999994"/>
        <n v="-77.520538000000002"/>
        <n v="-76.957617999999997"/>
        <n v="-76.794799999999995"/>
        <n v="-76.822305"/>
        <n v="-77.582014000000001"/>
        <n v="-76.089979"/>
        <n v="-76.681518999999994"/>
        <n v="-76.695269999999994"/>
        <n v="-76.786165999999994"/>
        <n v="-76.741106000000002"/>
        <n v="-76.708331999999999"/>
        <n v="-76.679032000000007"/>
        <n v="-76.717827"/>
        <n v="-76.720733999999993"/>
        <n v="-76.848817999999994"/>
        <n v="-76.421694000000002"/>
        <n v="-76.745431999999994"/>
        <n v="-76.676929999999999"/>
        <n v="-76.747900000000001"/>
        <n v="-76.611468000000002"/>
        <n v="-77.022873000000004"/>
        <n v="-76.647480999999999"/>
        <n v="-76.703680000000006"/>
        <n v="-77.496514000000005"/>
        <n v="-76.652691000000004"/>
        <n v="-76.976827"/>
        <n v="-76.816708000000006"/>
        <n v="-77.136792"/>
        <n v="-76.617225000000005"/>
        <n v="-76.589359999999999"/>
        <n v="-76.543481999999997"/>
        <n v="-76.542636000000002"/>
        <n v="-76.440584999999999"/>
        <n v="-76.591029000000006"/>
        <n v="-76.770251000000002"/>
        <n v="-76.765518999999998"/>
        <n v="-76.978890000000007"/>
        <n v="-76.597020000000001"/>
        <n v="-76.80068"/>
        <n v="-76.863001999999994"/>
        <n v="-76.709546000000003"/>
        <n v="-76.765576999999993"/>
        <n v="-76.874409999999997"/>
        <n v="-76.669926000000004"/>
        <n v="-76.975948000000002"/>
        <n v="-76.453795"/>
        <n v="-76.955016000000001"/>
        <n v="-76.74109"/>
        <n v="-77.153627999999998"/>
        <n v="-77.669263000000001"/>
        <n v="-77.097669999999994"/>
        <n v="-77.904717000000005"/>
        <n v="-76.539492999999993"/>
        <n v="-75.986991000000003"/>
        <n v="-76.733869999999996"/>
        <n v="-76.176559999999995"/>
        <n v="-77.746211000000002"/>
        <n v="-77.560140000000004"/>
        <n v="-77.012775000000005"/>
        <n v="-77.571378999999993"/>
        <n v="-76.705017999999995"/>
        <n v="-75.947100000000006"/>
        <n v="-76.580331000000001"/>
        <n v="-76.027844000000002"/>
        <n v="-75.737105"/>
        <n v="-76.841196999999994"/>
        <n v="-74.767910000000001"/>
        <n v="-75.184269999999998"/>
        <n v="-76.345778999999993"/>
        <n v="-76.186498"/>
        <n v="-76.423240000000007"/>
        <n v="-77.225430000000003"/>
        <n v="-75.440398000000002"/>
        <n v="-76.604955000000004"/>
        <n v="-75.574466000000001"/>
        <n v="-76.363705999999993"/>
        <n v="-76.403794000000005"/>
        <n v="-75.927539999999993"/>
        <n v="-75.261835000000005"/>
        <n v="-74.885850000000005"/>
        <n v="-75.262986999999995"/>
        <n v="-75.169946999999993"/>
        <n v="-75.328289999999996"/>
        <n v="-76.353650000000002"/>
        <n v="-76.290610999999998"/>
        <n v="-76.246838999999994"/>
        <n v="-76.287166999999997"/>
        <n v="-76.284599999999998"/>
        <n v="-75.108328999999998"/>
        <n v="-75.464208999999997"/>
        <n v="-75.146544000000006"/>
        <n v="-75.489097999999998"/>
        <n v="-75.586223000000004"/>
        <n v="-75.319709000000003"/>
        <n v="-75.806139000000002"/>
        <n v="-75.487864999999999"/>
        <n v="-75.216427999999993"/>
        <n v="-75.091517999999994"/>
        <n v="-75.112115000000003"/>
        <n v="-76.310023999999999"/>
        <n v="-75.136004"/>
        <n v="-76.868769999999998"/>
        <n v="-75.306590999999997"/>
        <n v="-75.252911999999995"/>
        <n v="-76.071134999999998"/>
        <n v="-77.691616999999994"/>
        <n v="-75.701408000000001"/>
        <n v="-76.361756999999997"/>
        <n v="-75.270729000000003"/>
        <n v="-74.576800000000006"/>
        <n v="-76.214775000000003"/>
        <n v="-75.054169999999999"/>
        <n v="-75.599541000000002"/>
        <n v="-75.590134000000006"/>
        <n v="-76.947198999999998"/>
        <n v="-76.789415000000005"/>
        <n v="-76.796227999999999"/>
        <n v="-76.791610000000006"/>
        <n v="-76.279818000000006"/>
        <n v="-76.670289999999994"/>
        <n v="-76.098110000000005"/>
        <n v="-75.709957000000003"/>
        <n v="-75.211264999999997"/>
        <n v="-76.3072946135092"/>
        <n v="-76.750657000000004"/>
        <n v="-74.444969999999998"/>
        <n v="-76.712873999999999"/>
        <n v="-76.983555999999993"/>
        <n v="-76.302580000000006"/>
        <n v="-76.307530999999997"/>
        <n v="-76.840794000000002"/>
        <n v="-76.478297999999995"/>
        <n v="-76.810456000000002"/>
        <n v="-76.623081999999997"/>
        <n v="-75.418256"/>
        <n v="-76.190870000000004"/>
        <n v="-76.101399999999998"/>
        <n v="-76.851941999999994"/>
        <n v="-76.309799999999996"/>
        <n v="-76.147137999999998"/>
        <n v="-75.133351000000005"/>
        <n v="-74.476018999999994"/>
        <n v="-76.309586999999993"/>
        <n v="-76.178089999999997"/>
        <n v="-76.207966999999996"/>
        <n v="-75.142736999999997"/>
        <n v="-76.154252999999997"/>
        <n v="-76.159912000000006"/>
        <n v="-74.989948999999996"/>
        <n v="-75.021011000000001"/>
        <n v="-75.014064000000005"/>
        <n v="-76.329679999999996"/>
        <n v="-76.465018000000001"/>
        <n v="-75.302428000000006"/>
        <n v="-74.565720999999996"/>
        <n v="-74.533818999999994"/>
        <n v="-76.463193000000004"/>
        <n v="-76.463729999999998"/>
        <n v="-75.465421000000006"/>
        <n v="-76.368301000000002"/>
        <n v="-75.305400000000006"/>
        <n v="-76.806145999999998"/>
        <n v="-76.959456000000003"/>
        <n v="-76.960560000000001"/>
        <n v="-75.037000000000006"/>
        <n v="-75.626169000000004"/>
        <n v="-78.200001"/>
        <n v="-78.187821999999997"/>
        <n v="-74.258330000000001"/>
        <n v="-74.259990000000002"/>
        <n v="-76.734848"/>
        <n v="-76.432032000000007"/>
        <n v="-74.451527999999996"/>
        <n v="-76.110011"/>
        <n v="-76.323761000000005"/>
        <n v="-76.419331"/>
        <n v="-76.354527000000004"/>
        <n v="-76.410469000000006"/>
        <n v="-76.361591000000004"/>
        <n v="-75.375067999999999"/>
        <n v="-76.184214999999995"/>
        <n v="-76.870140000000006"/>
        <n v="-74.536955000000006"/>
        <n v="-75.648514000000006"/>
        <n v="-75.987402000000003"/>
        <n v="-75.536703000000003"/>
        <n v="-74.703289999999996"/>
        <n v="-75.511246"/>
        <n v="-75.513040000000004"/>
        <n v="-75.399518"/>
        <n v="-75.140006"/>
        <n v="-76.236386999999993"/>
        <n v="-75.124781999999996"/>
        <n v="-75.608982999999995"/>
        <n v="-74.948491000000004"/>
        <n v="-75.688388000000003"/>
        <n v="-75.699010000000001"/>
        <n v="-76.449337999999997"/>
        <n v="-76.295198999999997"/>
        <n v="-75.303417999999994"/>
        <n v="-75.304036999999994"/>
        <n v="-75.277151000000003"/>
        <n v="-76.178269"/>
        <n v="-76.454475000000002"/>
        <n v="-75.118437999999998"/>
        <n v="-75.319986"/>
        <n v="-75.319400999999999"/>
        <n v="-75.463661999999999"/>
        <n v="-74.927803999999995"/>
        <n v="-74.926349999999999"/>
        <n v="-74.856440000000006"/>
        <n v="-75.213719999999995"/>
        <n v="-75.034557000000007"/>
        <n v="-76.31174"/>
        <n v="-76.292522000000005"/>
        <n v="-76.555526"/>
        <n v="-75.716227000000003"/>
        <n v="-75.715478000000004"/>
        <n v="-75.715575999999999"/>
        <n v="-75.444749000000002"/>
        <n v="-76.501919000000001"/>
        <n v="-74.932328999999996"/>
        <n v="-76.307051999999999"/>
        <n v="-75.421974000000006"/>
        <n v="-74.818524999999994"/>
        <n v="-75.511949999999999"/>
        <n v="-76.355534000000006"/>
        <n v="-76.330839999999995"/>
        <n v="-76.396670999999998"/>
        <n v="-75.274989000000005"/>
        <n v="-76.731412000000006"/>
        <n v="-76.306348999999997"/>
        <n v="-75.610500000000002"/>
        <n v="-75.522188"/>
        <n v="-76.874761000000007"/>
        <n v="-75.515556000000004"/>
        <n v="-75.303225999999995"/>
        <n v="-75.132788000000005"/>
        <n v="-74.283676999999997"/>
        <n v="-74.256703999999999"/>
        <n v="-76.246331999999995"/>
        <n v="-75.525409999999994"/>
        <n v="-76.830456999999996"/>
        <n v="-76.108729999999994"/>
        <n v="-76.767505"/>
        <n v="-76.205771999999996"/>
        <n v="-75.032673000000003"/>
        <n v="-74.498958000000002"/>
        <n v="-76.211190000000002"/>
        <n v="-74.647844000000006"/>
        <n v="-75.310680795771702"/>
        <n v="-76.640476000000007"/>
        <n v="-76.64967"/>
        <n v="-76.340145000000007"/>
        <n v="-76.146035999999995"/>
        <n v="-75.401167000000001"/>
        <n v="-74.686345000000003"/>
        <n v="-76.359628000000001"/>
        <n v="-75.103729999999999"/>
        <n v="-75.974695999999994"/>
        <n v="-75.518955000000005"/>
        <n v="-76.498538999999994"/>
        <n v="-76.600313999999997"/>
        <n v="-77.564892"/>
        <n v="-75.009159999999994"/>
        <n v="-75.187529999999995"/>
        <n v="-76.146119999999996"/>
        <n v="-76.183576000000002"/>
        <n v="-76.191430999999994"/>
        <n v="-75.176591000000002"/>
        <n v="-74.776399999999995"/>
        <n v="-75.024019999999993"/>
        <n v="-76.543237000000005"/>
        <n v="-76.25412"/>
        <n v="-76.340941000000001"/>
        <n v="-76.255880000000005"/>
        <n v="-76.235836000000006"/>
        <n v="-76.553207"/>
        <n v="-75.406710000000004"/>
        <n v="-76.817961999999994"/>
        <n v="-75.214309"/>
        <n v="-76.158494000000005"/>
        <n v="-76.221466000000007"/>
        <n v="-77.541020000000003"/>
        <n v="-75.414779999999993"/>
        <n v="-75.472547000000006"/>
        <n v="-75.548599999999993"/>
        <n v="-75.029420000000002"/>
        <n v="-75.115874000000005"/>
        <n v="-75.155108999999996"/>
        <n v="-75.333663999999999"/>
        <n v="-74.844004999999996"/>
        <n v="-74.967640000000003"/>
        <n v="-75.401605000000004"/>
        <n v="-76.467107999999996"/>
        <n v="-74.991145000000003"/>
        <n v="-75.227559999999997"/>
        <n v="-76.312428999999995"/>
        <n v="-76.356392999999997"/>
        <n v="-76.69135"/>
        <n v="-76.692800000000005"/>
        <n v="-75.211888000000002"/>
        <n v="-75.149878999999999"/>
        <n v="-75.152131999999995"/>
        <n v="-75.180559000000002"/>
        <n v="-75.640651000000005"/>
        <n v="-75.167026000000007"/>
        <n v="-76.029250000000005"/>
        <n v="-74.443905999999998"/>
        <n v="-76.948539999999994"/>
        <n v="-76.288775000000001"/>
        <n v="-76.287867500000004"/>
        <n v="-75.612475000000003"/>
        <n v="-75.867406000000003"/>
        <n v="-76.231024000000005"/>
        <n v="-75.518680000000003"/>
        <n v="-75.781345000000002"/>
        <n v="-75.155816000000002"/>
        <n v="-76.334997000000001"/>
        <n v="-75.669038999999998"/>
        <n v="-75.122056999999998"/>
        <n v="-76.284270000000006"/>
        <n v="-76.283420000000007"/>
        <n v="-75.155368999999993"/>
        <n v="-75.631546"/>
        <n v="-74.684808000000004"/>
        <n v="-75.187280000000001"/>
        <n v="-75.959635000000006"/>
        <n v="-76.344931000000003"/>
        <n v="-75.179417999999998"/>
        <n v="-75.927108000000004"/>
        <n v="-74.227791999999994"/>
        <n v="-76.296893999999995"/>
        <n v="-74.978244000000004"/>
        <n v="-76.809629000000001"/>
        <n v="-76.211937000000006"/>
        <n v="-76.216041000000004"/>
        <n v="-76.304686000000004"/>
        <n v="-75.822281000000004"/>
        <n v="-75.506704999999997"/>
        <n v="-76.350793999999993"/>
        <n v="-76.229799999999997"/>
        <n v="-75.144919999999999"/>
        <n v="-74.951852383492593"/>
        <n v="-75.840209000000002"/>
        <n v="-75.246982000000003"/>
        <n v="-75.419929999999994"/>
        <n v="-76.773405999999994"/>
        <n v="-75.437600000000003"/>
        <n v="-75.017837999999998"/>
        <n v="-76.139454000000001"/>
        <n v="-76.157300000000006"/>
        <n v="-75.139306000000005"/>
        <n v="-76.093209999999999"/>
        <n v="-76.367869999999996"/>
        <n v="-75.131922000000003"/>
        <n v="-75.937168"/>
        <n v="-75.952557999999996"/>
        <n v="-75.116896999999994"/>
        <n v="-76.314556999999994"/>
        <n v="-75.686583999999996"/>
        <n v="-75.688072000000005"/>
        <n v="-75.971548999999996"/>
        <n v="-75.135817000000003"/>
        <n v="-74.937199000000007"/>
        <n v="-75.703590000000005"/>
        <n v="-76.151916"/>
        <n v="-76.212340999999995"/>
        <n v="-75.651256000000004"/>
        <n v="-75.334999999999994"/>
        <n v="-75.170804000000004"/>
        <n v="-75.447243"/>
        <n v="-76.996216000000004"/>
        <n v="-76.237744000000006"/>
        <n v="-74.758938999999998"/>
        <n v="-76.820617999999996"/>
        <n v="-75.051463999999996"/>
        <n v="-75.045529999999999"/>
        <n v="-76.318573999999998"/>
        <n v="-76.304951000000003"/>
        <n v="-76.506119999999996"/>
        <n v="-75.370718999999994"/>
        <n v="-75.062726999999995"/>
        <n v="-74.448654000000005"/>
        <n v="-75.198195999999996"/>
        <n v="-76.984335000000002"/>
        <n v="-76.447085000000001"/>
        <n v="-77.897699000000003"/>
        <n v="-77.797524999999993"/>
        <n v="-77.394769999999994"/>
        <n v="-77.906889000000007"/>
        <n v="-75.842789999999994"/>
        <n v="-75.856538999999998"/>
        <n v="-75.919439999999994"/>
        <n v="-75.861065999999994"/>
        <n v="-75.869927000000004"/>
        <n v="-75.041110000000003"/>
        <n v="-75.539027000000004"/>
        <n v="-76.08681"/>
        <n v="-76.338763"/>
        <n v="-76.820612999999994"/>
        <n v="-76.413512999999995"/>
        <n v="-76.689694000000003"/>
        <n v="-76.416944999999998"/>
        <n v="-76.977937999999995"/>
        <n v="-76.369445999999996"/>
        <n v="-76.831344999999999"/>
        <n v="-76.706327000000002"/>
        <n v="-76.218118000000004"/>
        <n v="-76.616771999999997"/>
        <n v="-75.187179999999998"/>
        <n v="-76.310164999999998"/>
        <n v="-75.076599000000002"/>
        <n v="-75.137129000000002"/>
        <n v="-74.597999000000002"/>
        <n v="-75.252816999999993"/>
        <n v="-75.726094000000003"/>
        <n v="-75.720568"/>
        <n v="-75.719583"/>
        <n v="-76.878124999999997"/>
        <n v="-76.316721000000001"/>
        <n v="-75.070018000000005"/>
        <n v="-76.315021000000002"/>
        <n v="-75.512387000000004"/>
        <n v="-75.737703999999994"/>
        <n v="-76.310322999999997"/>
        <n v="-76.470500999999999"/>
        <n v="-76.282518999999994"/>
        <n v="-75.190888999999999"/>
        <n v="-75.234277000000006"/>
        <n v="-75.30489"/>
        <n v="-75.199939999999998"/>
        <n v="-75.184591999999995"/>
        <n v="-76.18338"/>
        <n v="-75.089016000000001"/>
        <n v="-75.098029999999994"/>
        <n v="-74.727230000000006"/>
        <n v="-74.648240000000001"/>
        <n v="-74.646823999999995"/>
        <n v="-74.731384000000006"/>
        <n v="-74.417437000000007"/>
        <n v="-75.298805000000002"/>
        <n v="-75.686532"/>
        <n v="-75.797452000000007"/>
        <n v="-76.399490999999998"/>
        <n v="-76.615600999999998"/>
        <n v="-76.695294000000004"/>
        <n v="-76.739108999999999"/>
        <n v="-76.185700999999995"/>
        <n v="-76.292789999999997"/>
        <n v="-75.763119000000003"/>
        <n v="-76.178325000000001"/>
        <n v="-75.512889999999999"/>
        <n v="-75.623891"/>
        <n v="-74.984920000000002"/>
        <n v="-74.170289999999994"/>
        <n v="-74.834731000000005"/>
        <n v="-74.945599999999999"/>
        <n v="-74.995895000000004"/>
        <n v="-76.479253"/>
        <n v="-75.750319000000005"/>
        <n v="-75.553145000000001"/>
        <n v="-75.182227999999995"/>
        <n v="-74.818672000000007"/>
        <n v="-74.873970999999997"/>
        <n v="-75.324364000000003"/>
        <n v="-76.161118999999999"/>
        <n v="-75.579829000000004"/>
        <n v="-75.196610000000007"/>
        <n v="-75.028638999999998"/>
        <n v="-76.309873999999994"/>
        <n v="-74.547439999999995"/>
        <n v="-76.350464000000002"/>
        <n v="-75.065479999999994"/>
        <n v="-75.107990000000001"/>
        <n v="-75.091160000000002"/>
        <n v="-76.803550999999999"/>
        <n v="-76.802824000000001"/>
        <n v="-76.803362000000007"/>
        <n v="-76.309513999999993"/>
        <n v="-74.475785000000002"/>
        <n v="-75.277479"/>
        <n v="-74.213240999999996"/>
        <n v="-75.404740000000004"/>
        <n v="-77.567715000000007"/>
        <n v="-77.571573000000001"/>
        <n v="-76.216645999999997"/>
        <n v="-76.079948999999999"/>
        <n v="-76.292400000000001"/>
        <n v="-75.483441965755304"/>
        <n v="-76.182225000000003"/>
        <n v="-76.255763999999999"/>
        <n v="-75.763198000000003"/>
        <n v="-74.977265000000003"/>
        <n v="-76.180341999999996"/>
        <n v="-74.842389999999995"/>
        <n v="-74.935239999999993"/>
        <n v="-75.601573000000002"/>
        <n v="-75.589304999999996"/>
        <n v="-75.597801000000004"/>
        <n v="-75.603566000000001"/>
        <n v="-75.591359999999995"/>
        <n v="-75.353328000000005"/>
        <n v="-76.722116999999997"/>
        <n v="-76.426526999999993"/>
        <n v="-75.224189999999993"/>
        <n v="-76.954802999999998"/>
        <n v="-75.326257999999996"/>
        <n v="-77.022773999999998"/>
        <n v="-76.841682000000006"/>
        <n v="-77.218688"/>
        <n v="-76.282760999999994"/>
        <n v="-76.77955"/>
        <n v="-76.740080000000006"/>
        <n v="-75.508489999999995"/>
        <n v="-76.357968999999997"/>
        <n v="-76.289810000000003"/>
        <n v="-75.583779000000007"/>
        <n v="-76.398011999999994"/>
        <n v="-76.330903000000006"/>
        <n v="-75.464110000000005"/>
        <n v="-76.000355999999996"/>
        <n v="-76.140069999999994"/>
        <n v="-76.370587"/>
        <n v="-76.613938000000005"/>
        <n v="-75.96302"/>
        <n v="-75.253874999999994"/>
        <n v="-76.005382999999995"/>
        <n v="-76.477564000000001"/>
        <n v="-75.284842999999995"/>
        <n v="-76.290813999999997"/>
        <n v="-74.817412000000004"/>
        <n v="-75.836015000000003"/>
        <n v="-75.723974999999996"/>
        <n v="-75.540912000000006"/>
        <n v="-76.729228000000006"/>
        <n v="-75.585154000000003"/>
        <n v="-74.830340000000007"/>
        <n v="-74.153949999999995"/>
        <n v="-75.069810000000004"/>
        <n v="-77.036161000000007"/>
        <n v="-77.067131000000003"/>
        <n v="-77.075805000000003"/>
        <n v="-75.838740999999999"/>
        <n v="-75.566602000000003"/>
        <n v="-76.273814999999999"/>
        <n v="-76.260785999999996"/>
        <n v="-76.287205"/>
        <n v="-76.272336999999993"/>
        <n v="-76.340562000000006"/>
        <n v="-76.271686000000003"/>
        <n v="-75.583453000000006"/>
        <n v="-76.002724000000001"/>
        <n v="-75.991479999999996"/>
        <n v="-76.048070999999993"/>
        <n v="-75.594252999999995"/>
        <n v="-75.218581"/>
        <n v="-75.226376999999999"/>
        <n v="-75.232427000000001"/>
        <n v="-76.533852999999993"/>
        <n v="-75.917379999999994"/>
        <n v="-75.725567999999996"/>
        <n v="-76.308722000000003"/>
        <n v="-75.997878999999998"/>
        <n v="-75.548356999999996"/>
        <n v="-75.143730000000005"/>
        <n v="-75.169179999999997"/>
        <n v="-74.816963999999999"/>
        <n v="-76.35566"/>
        <n v="-75.049447000000001"/>
        <n v="-76.306780000000003"/>
        <n v="-75.149709999999999"/>
        <n v="-75.134210999999993"/>
        <n v="-75.136464000000004"/>
        <n v="-75.130989"/>
        <n v="-75.140625"/>
        <n v="-75.139448999999999"/>
        <n v="-75.150792999999993"/>
        <n v="-75.137704999999997"/>
        <n v="-75.130739000000005"/>
        <n v="-75.151774000000003"/>
        <n v="-75.537130000000005"/>
        <n v="-75.538995"/>
        <n v="-75.527176999999995"/>
        <n v="-76.205004000000002"/>
        <n v="-76.533158"/>
        <n v="-76.305728999999999"/>
        <n v="-75.972395000000006"/>
        <n v="-76.325970999999996"/>
        <n v="-77.667518999999999"/>
        <n v="-75.260931999999997"/>
        <n v="-76.429257000000007"/>
        <n v="-74.844500999999994"/>
        <n v="-75.142174999999995"/>
        <n v="-74.84451"/>
        <n v="-75.885936999999998"/>
        <n v="-76.727371000000005"/>
        <n v="-76.731344000000007"/>
        <n v="-76.730967000000007"/>
        <n v="-75.29589"/>
        <n v="-76.710078999999993"/>
        <n v="-76.719453999999999"/>
        <n v="-76.727986999999999"/>
        <n v="-76.694263000000007"/>
        <n v="-76.672015000000002"/>
        <n v="-76.683921999999995"/>
        <n v="-76.595119999999994"/>
        <n v="-76.666210000000007"/>
        <n v="-75.100690999999998"/>
        <n v="-74.571449999999999"/>
        <n v="-76.356274999999997"/>
        <n v="-76.419920000000005"/>
        <n v="-76.393540000000002"/>
        <n v="-76.557326000000003"/>
        <n v="-76.386296999999999"/>
        <n v="-75.917728999999994"/>
      </sharedItems>
    </cacheField>
    <cacheField name="Route Name" numFmtId="0">
      <sharedItems containsBlank="1"/>
    </cacheField>
    <cacheField name="Day2" numFmtId="0">
      <sharedItems containsBlank="1"/>
    </cacheField>
    <cacheField name="Total Orders" numFmtId="0">
      <sharedItems containsString="0" containsBlank="1" containsNumber="1" containsInteger="1" minValue="1" maxValue="1512"/>
    </cacheField>
    <cacheField name="Total Deliveries" numFmtId="0">
      <sharedItems containsString="0" containsBlank="1" containsNumber="1" containsInteger="1" minValue="1" maxValue="1786"/>
    </cacheField>
    <cacheField name="Avg. Deliveries" numFmtId="0">
      <sharedItems containsString="0" containsBlank="1" containsNumber="1" minValue="1" maxValue="5"/>
    </cacheField>
    <cacheField name="Avg. Lines" numFmtId="0">
      <sharedItems containsString="0" containsBlank="1" containsNumber="1" minValue="1" maxValue="24"/>
    </cacheField>
    <cacheField name="Avg. Revenue" numFmtId="0">
      <sharedItems containsString="0" containsBlank="1" containsNumber="1" minValue="0" maxValue="47587.136666666665"/>
    </cacheField>
    <cacheField name="Total Revenue" numFmtId="0">
      <sharedItems containsString="0" containsBlank="1" containsNumber="1" minValue="0" maxValue="1070185.4199999985"/>
    </cacheField>
    <cacheField name="Avg. GP" numFmtId="0">
      <sharedItems containsString="0" containsBlank="1" containsNumber="1" minValue="-869.63499999999999" maxValue="8902.3599999999988"/>
    </cacheField>
    <cacheField name="Total GP" numFmtId="0">
      <sharedItems containsString="0" containsBlank="1" containsNumber="1" minValue="-2022.44" maxValue="325693.56999999989"/>
    </cacheField>
    <cacheField name="Quantity" numFmtId="0">
      <sharedItems containsString="0" containsBlank="1" containsNumber="1" minValue="1" maxValue="23990"/>
    </cacheField>
    <cacheField name="Margin" numFmtId="0">
      <sharedItems containsString="0" containsBlank="1" containsNumber="1" minValue="-136.49612403100775" maxValue="0.999980952380952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6">
  <r>
    <s v="Bob Carberry (0000143011)"/>
    <n v="337510"/>
    <s v="Watchung Regional High School"/>
    <n v="337510"/>
    <s v="Watchung Regional High School"/>
    <s v="WARREN"/>
    <m/>
    <s v="108 Stirling Rd"/>
    <s v="NJ"/>
    <n v="7059"/>
    <s v="108 Stirling Rd, WARREN, NJ 07059"/>
    <x v="0"/>
    <m/>
    <m/>
    <x v="0"/>
    <s v="Wednesday"/>
    <n v="27"/>
    <n v="38"/>
    <n v="1.4074074074074074"/>
    <n v="3.6666666666666665"/>
    <n v="2363.7422222222212"/>
    <n v="63821.039999999972"/>
    <n v="840.94962962962938"/>
    <n v="22705.64000000001"/>
    <n v="1718"/>
  </r>
  <r>
    <s v="John Carberry (0000143015)"/>
    <n v="244246"/>
    <s v="Colts Neck Township Schools"/>
    <n v="419645"/>
    <s v="Conover Road Primary School"/>
    <s v="Colts Neck"/>
    <s v="Trenton - East Shore"/>
    <s v="56 Conover Rd"/>
    <s v="NJ"/>
    <n v="7722"/>
    <s v="56 Conover Rd, Colts Neck, NJ 07722"/>
    <x v="1"/>
    <m/>
    <m/>
    <x v="0"/>
    <s v="Monday"/>
    <n v="2"/>
    <n v="3"/>
    <n v="1.5"/>
    <n v="7"/>
    <n v="0"/>
    <n v="0"/>
    <n v="-215.76"/>
    <n v="-431.51999999999987"/>
    <n v="112"/>
  </r>
  <r>
    <s v="John Carberry (0000143015)"/>
    <n v="244245"/>
    <s v="Freehold Regional High School"/>
    <n v="416345"/>
    <s v="Buildings &amp; Grounds Dept"/>
    <s v="Farmingdale"/>
    <s v="Trenton - East Shore"/>
    <s v="405 Squankum Yellowbrook Rd"/>
    <s v="NJ"/>
    <n v="7727"/>
    <s v="405 Squankum Yellowbrook Rd, Farmingdale, NJ 07727"/>
    <x v="1"/>
    <m/>
    <m/>
    <x v="0"/>
    <s v="Monday"/>
    <n v="1"/>
    <n v="2"/>
    <n v="2"/>
    <n v="2"/>
    <n v="24240"/>
    <n v="24240"/>
    <n v="6854.32"/>
    <n v="6854.32"/>
    <n v="200"/>
  </r>
  <r>
    <s v="John Carberry (0000143015)"/>
    <n v="244245"/>
    <s v="Freehold Regional High School"/>
    <n v="417382"/>
    <s v="Howell High School"/>
    <s v="Farmingdale"/>
    <s v="Trenton - East Shore"/>
    <s v="405 Squankum Yellowbrook Rd"/>
    <s v="NJ"/>
    <n v="7727"/>
    <s v="405 Squankum Yellowbrook Rd Farmingdale, NJ 07727"/>
    <x v="1"/>
    <m/>
    <m/>
    <x v="0"/>
    <s v="Monday"/>
    <n v="1"/>
    <n v="1"/>
    <n v="1"/>
    <n v="2"/>
    <n v="9187.7000000000007"/>
    <n v="9187.7000000000007"/>
    <n v="2253.1999999999998"/>
    <n v="2253.1999999999998"/>
    <n v="70"/>
  </r>
  <r>
    <s v="Delaware Valley Office (0000143001)"/>
    <n v="266867"/>
    <s v="All Jersey Janitorial Service"/>
    <n v="266867"/>
    <s v="All Jersey Janitorial Service"/>
    <s v="Freehold"/>
    <m/>
    <s v="1719 Ginesi Dr"/>
    <s v="NJ"/>
    <n v="7728"/>
    <s v="1719 Ginesi Dr Freehold, NJ 07728"/>
    <x v="0"/>
    <m/>
    <m/>
    <x v="0"/>
    <s v="Wednesday"/>
    <n v="6"/>
    <n v="8"/>
    <n v="1.3333333333333333"/>
    <n v="2.8333333333333335"/>
    <n v="593.74000000000012"/>
    <n v="3562.44"/>
    <n v="225.62166666666667"/>
    <n v="1353.73"/>
    <n v="164"/>
  </r>
  <r>
    <s v="Delaware Valley Office (0000143001)"/>
    <n v="266867"/>
    <s v="All Jersey Janitorial Service"/>
    <n v="431150"/>
    <s v="AJJS - WAREHOUSE"/>
    <s v="Freehold"/>
    <m/>
    <s v="400 Broadway"/>
    <s v="NJ"/>
    <n v="7728"/>
    <s v="400 Broadway Freehold, NJ 07728"/>
    <x v="0"/>
    <m/>
    <m/>
    <x v="0"/>
    <s v="Wednesday"/>
    <n v="2"/>
    <n v="3"/>
    <n v="1.5"/>
    <n v="4.5"/>
    <n v="591.19499999999994"/>
    <n v="1182.3899999999999"/>
    <n v="219.87"/>
    <n v="439.73999999999995"/>
    <n v="121"/>
  </r>
  <r>
    <s v="John Carberry (0000143015)"/>
    <n v="316969"/>
    <s v="Howell Township School Distric"/>
    <n v="316969"/>
    <s v="Howell Township School Distric"/>
    <s v="Howell"/>
    <s v="Trenton - East Shore"/>
    <s v="67 Windeler Rd"/>
    <s v="NJ"/>
    <n v="7731"/>
    <s v="67 Windeler Rd Howell, NJ 07731"/>
    <x v="1"/>
    <m/>
    <m/>
    <x v="0"/>
    <s v="Monday"/>
    <n v="33"/>
    <n v="59"/>
    <n v="1.7878787878787878"/>
    <n v="2.6666666666666665"/>
    <n v="4362.0399999999991"/>
    <n v="143947.31999999995"/>
    <n v="1571.2239393939392"/>
    <n v="51850.39"/>
    <n v="3064"/>
  </r>
  <r>
    <s v="John Carberry (0000143015)"/>
    <n v="316969"/>
    <s v="Howell Township School Distric"/>
    <n v="471316"/>
    <s v="Howell Township Middle School"/>
    <s v="Howell"/>
    <s v="Trenton - East Shore"/>
    <s v="220 Ramtown Greenville Rd"/>
    <s v="NJ"/>
    <n v="7731"/>
    <s v="220 Ramtown Greenville Rd Howell, NJ 07731"/>
    <x v="1"/>
    <m/>
    <m/>
    <x v="0"/>
    <s v="Monday"/>
    <n v="1"/>
    <n v="1"/>
    <n v="1"/>
    <n v="1"/>
    <n v="1482.81"/>
    <n v="1482.81"/>
    <n v="296.57"/>
    <n v="296.57"/>
    <n v="3"/>
  </r>
  <r>
    <s v="Bob Carberry (0000143011)"/>
    <n v="342142"/>
    <s v="Holmdel Board of Education"/>
    <n v="480570"/>
    <s v="Holmdel High School"/>
    <s v="Holmdel"/>
    <m/>
    <s v="36 Crawfords Corner Rd"/>
    <s v="NJ"/>
    <n v="7733"/>
    <s v="36 Crawfords Corner Rd Holmdel, NJ 07733"/>
    <x v="0"/>
    <m/>
    <m/>
    <x v="0"/>
    <s v="Wednesday"/>
    <n v="11"/>
    <n v="13"/>
    <n v="1.1818181818181819"/>
    <n v="3.9090909090909092"/>
    <n v="1799.4909090909093"/>
    <n v="19794.400000000005"/>
    <n v="521.72"/>
    <n v="5738.920000000001"/>
    <n v="561"/>
  </r>
  <r>
    <s v="Bob Carberry (0000143011)"/>
    <n v="342142"/>
    <s v="Holmdel Board of Education"/>
    <n v="480572"/>
    <s v="William R Satz Middle School"/>
    <s v="Holmdel"/>
    <m/>
    <s v="24 Crawfords Corner Rd"/>
    <s v="NJ"/>
    <n v="7733"/>
    <s v="24 Crawfords Corner Rd Holmdel, NJ 07733"/>
    <x v="0"/>
    <m/>
    <m/>
    <x v="0"/>
    <s v="Wednesday"/>
    <n v="10"/>
    <n v="12"/>
    <n v="1.2"/>
    <n v="5"/>
    <n v="2240.7809999999999"/>
    <n v="22407.810000000005"/>
    <n v="637.78700000000015"/>
    <n v="6377.869999999999"/>
    <n v="612"/>
  </r>
  <r>
    <s v="Bob Carberry (0000143011)"/>
    <n v="342142"/>
    <s v="Holmdel Board of Education"/>
    <n v="480581"/>
    <s v="Village Elementary School"/>
    <s v="Holmdel"/>
    <m/>
    <s v="67 McCampbell Rd"/>
    <s v="NJ"/>
    <n v="7733"/>
    <s v="67 McCampbell Rd Holmdel, NJ 07733"/>
    <x v="0"/>
    <m/>
    <m/>
    <x v="0"/>
    <s v="Wednesday"/>
    <n v="10"/>
    <n v="13"/>
    <n v="1.3"/>
    <n v="4.0999999999999996"/>
    <n v="1751.6590000000001"/>
    <n v="17516.590000000007"/>
    <n v="484.08199999999999"/>
    <n v="4840.82"/>
    <n v="549"/>
  </r>
  <r>
    <s v="Bob Carberry (0000143011)"/>
    <n v="342142"/>
    <s v="Holmdel Board of Education"/>
    <n v="480580"/>
    <s v="Indian Hill School"/>
    <s v="Holmdel"/>
    <m/>
    <s v="735 Holmdel Rd"/>
    <s v="NJ"/>
    <n v="7733"/>
    <s v="735 Holmdel Rd Holmdel, NJ 07733"/>
    <x v="0"/>
    <m/>
    <m/>
    <x v="0"/>
    <s v="Wednesday"/>
    <n v="9"/>
    <n v="10"/>
    <n v="1.1111111111111112"/>
    <n v="4.4444444444444446"/>
    <n v="1936.8244444444442"/>
    <n v="17431.420000000002"/>
    <n v="535.12666666666655"/>
    <n v="4816.1400000000003"/>
    <n v="544"/>
  </r>
  <r>
    <s v="Bob Carberry (0000143011)"/>
    <n v="305734"/>
    <s v="Holmdel Board of Education"/>
    <n v="468733"/>
    <s v="William R Satz Middle School"/>
    <s v="Holmdel"/>
    <m/>
    <s v="24 Crawfords Corner Rd"/>
    <s v="NJ"/>
    <n v="7733"/>
    <s v="24 Crawfords Corner Rd Holmdel, NJ 07733"/>
    <x v="0"/>
    <m/>
    <m/>
    <x v="0"/>
    <s v="Wednesday"/>
    <n v="2"/>
    <n v="3"/>
    <n v="1.5"/>
    <n v="3.5"/>
    <n v="323.3"/>
    <n v="646.59999999999991"/>
    <n v="239.01"/>
    <n v="478.02"/>
    <n v="22"/>
  </r>
  <r>
    <s v="Bob Carberry (0000143011)"/>
    <n v="305734"/>
    <s v="Holmdel Board of Education"/>
    <n v="468731"/>
    <s v="ADMINISTRATION"/>
    <s v="Holmdel"/>
    <m/>
    <s v="65 McCampbell Rd"/>
    <s v="NJ"/>
    <n v="7733"/>
    <s v="65 McCampbell Rd Holmdel, NJ 07733"/>
    <x v="0"/>
    <m/>
    <m/>
    <x v="0"/>
    <s v="Wednesday"/>
    <n v="2"/>
    <n v="2"/>
    <n v="1"/>
    <n v="1"/>
    <n v="226.7"/>
    <n v="453.4"/>
    <n v="133.72500000000002"/>
    <n v="267.45000000000005"/>
    <n v="5"/>
  </r>
  <r>
    <s v="Bob Carberry (0000143011)"/>
    <n v="305734"/>
    <s v="Holmdel Board of Education"/>
    <n v="468732"/>
    <s v="Holmdel High School"/>
    <s v="Holmdel"/>
    <m/>
    <s v="36 Crawfords Corner Rd"/>
    <s v="NJ"/>
    <n v="7733"/>
    <s v="36 Crawfords Corner Rd Holmdel, NJ 07733"/>
    <x v="0"/>
    <m/>
    <m/>
    <x v="0"/>
    <s v="Wednesday"/>
    <n v="1"/>
    <n v="1"/>
    <n v="1"/>
    <n v="1"/>
    <n v="1997.2"/>
    <n v="1997.2"/>
    <n v="422.4"/>
    <n v="422.4"/>
    <n v="40"/>
  </r>
  <r>
    <s v="Bob Carberry (0000143011)"/>
    <n v="305734"/>
    <s v="Holmdel Board of Education"/>
    <n v="468734"/>
    <s v="Indian Hill School"/>
    <s v="Holmdel"/>
    <m/>
    <s v="735 Holmdel Rd"/>
    <s v="NJ"/>
    <n v="7733"/>
    <s v="735 Holmdel Rd Holmdel, NJ 07733"/>
    <x v="0"/>
    <m/>
    <m/>
    <x v="0"/>
    <s v="Wednesday"/>
    <n v="1"/>
    <n v="1"/>
    <n v="1"/>
    <n v="1"/>
    <n v="1997.2"/>
    <n v="1997.2"/>
    <n v="422.4"/>
    <n v="422.4"/>
    <n v="40"/>
  </r>
  <r>
    <s v="Bob Carberry (0000143011)"/>
    <n v="305734"/>
    <s v="Holmdel Board of Education"/>
    <n v="468736"/>
    <s v="Village Elementary School"/>
    <s v="Holmdel"/>
    <m/>
    <s v="67 McCampbell Rd"/>
    <s v="NJ"/>
    <n v="7733"/>
    <s v="67 McCampbell Rd Holmdel, NJ 07733"/>
    <x v="0"/>
    <m/>
    <m/>
    <x v="0"/>
    <s v="Wednesday"/>
    <n v="1"/>
    <n v="1"/>
    <n v="1"/>
    <n v="1"/>
    <n v="1997.2"/>
    <n v="1997.2"/>
    <n v="422.4"/>
    <n v="422.4"/>
    <n v="40"/>
  </r>
  <r>
    <s v="John Carberry (0000143015)"/>
    <n v="299938"/>
    <s v="Middletown Public School Distr"/>
    <n v="470820"/>
    <s v="Middletown Public School Distr"/>
    <s v="MIDDLETOWN"/>
    <m/>
    <s v="4 Swartzel Dr"/>
    <s v="NJ"/>
    <n v="7748"/>
    <s v="4 Swartzel Dr MIDDLETOWN, NJ 07748"/>
    <x v="0"/>
    <m/>
    <m/>
    <x v="0"/>
    <s v="Wednesday"/>
    <n v="5"/>
    <n v="8"/>
    <n v="1.6"/>
    <n v="4.2"/>
    <n v="5793.0259999999998"/>
    <n v="28965.130000000005"/>
    <n v="2120.0739999999996"/>
    <n v="10600.37"/>
    <n v="232"/>
  </r>
  <r>
    <s v="John Carberry (0000143015)"/>
    <n v="299938"/>
    <s v="Middletown Public School Distr"/>
    <n v="299938"/>
    <s v="Middletown Public School Distr"/>
    <s v="MIDDLETOWN"/>
    <m/>
    <s v="63 Tindall Rd"/>
    <s v="NJ"/>
    <n v="7748"/>
    <s v="63 Tindall Rd MIDDLETOWN, NJ 07748"/>
    <x v="0"/>
    <m/>
    <m/>
    <x v="0"/>
    <s v="Wednesday"/>
    <n v="1"/>
    <n v="1"/>
    <n v="1"/>
    <n v="3"/>
    <n v="11518.5"/>
    <n v="11518.5"/>
    <n v="3559.12"/>
    <n v="3559.12"/>
    <n v="75"/>
  </r>
  <r>
    <s v="Bob Carberry (0000143011)"/>
    <n v="267491"/>
    <s v="Gill St Bernards School"/>
    <n v="267491"/>
    <s v="Gill St Bernards School"/>
    <s v="Gladstone"/>
    <m/>
    <s v="25 St Bernards Rd"/>
    <s v="NJ"/>
    <n v="7934"/>
    <s v="25 St Bernards Rd Gladstone, NJ 07934"/>
    <x v="0"/>
    <m/>
    <m/>
    <x v="0"/>
    <s v="Wednesday"/>
    <n v="22"/>
    <n v="37"/>
    <n v="1.6818181818181819"/>
    <n v="5.2727272727272725"/>
    <n v="1893.1859090909093"/>
    <n v="41650.090000000004"/>
    <n v="710.23227272727263"/>
    <n v="15625.109999999993"/>
    <n v="905"/>
  </r>
  <r>
    <s v="Bob Carberry (0000143011)"/>
    <n v="267491"/>
    <s v="Gill St Bernards School"/>
    <n v="436136"/>
    <s v="Gill St Bernard's School"/>
    <s v="Gladstone"/>
    <m/>
    <s v="25 St Bernards Rd"/>
    <s v="NJ"/>
    <n v="7934"/>
    <s v="25 St Bernards Rd Gladstone, NJ 07934"/>
    <x v="0"/>
    <m/>
    <m/>
    <x v="0"/>
    <s v="Wednesday"/>
    <n v="3"/>
    <n v="4"/>
    <n v="1.3333333333333333"/>
    <n v="11"/>
    <n v="357.55"/>
    <n v="1072.6500000000001"/>
    <n v="31.536666666666658"/>
    <n v="94.610000000000028"/>
    <n v="88"/>
  </r>
  <r>
    <s v="Chris Gifuni (0000143020)"/>
    <n v="246761"/>
    <s v="Mercedes Benz Cherry Hill"/>
    <n v="246761"/>
    <s v="Mercedes Benz Cherry Hill"/>
    <s v="Cherry Hill"/>
    <s v="Cherry Hill"/>
    <s v="2151 Route 70 W"/>
    <s v="NJ"/>
    <n v="8002"/>
    <s v="2151 Route 70 W Cherry Hill, NJ 08002"/>
    <x v="2"/>
    <m/>
    <m/>
    <x v="0"/>
    <s v="Thursday"/>
    <n v="1"/>
    <n v="1"/>
    <n v="1"/>
    <n v="2"/>
    <n v="90.789999999999992"/>
    <n v="90.789999999999992"/>
    <n v="36.31"/>
    <n v="36.31"/>
    <n v="2"/>
  </r>
  <r>
    <s v="Chris Gifuni (0000143020)"/>
    <n v="243143"/>
    <s v="Cherry Hill Fire Department"/>
    <n v="243143"/>
    <s v="Cherry Hill Fire Department"/>
    <s v="Cherry Hill"/>
    <s v="Cherry Hill"/>
    <s v="1100 Marlkress Rd"/>
    <s v="NJ"/>
    <n v="8003"/>
    <s v="1100 Marlkress Rd Cherry Hill, NJ 08003"/>
    <x v="2"/>
    <m/>
    <m/>
    <x v="0"/>
    <s v="Thursday"/>
    <n v="7"/>
    <n v="7"/>
    <n v="1"/>
    <n v="1.2857142857142858"/>
    <n v="1094.4599999999998"/>
    <n v="7661.2199999999993"/>
    <n v="374.47000000000008"/>
    <n v="2621.2900000000004"/>
    <n v="139"/>
  </r>
  <r>
    <s v="Chris Gifuni (0000143020)"/>
    <n v="297463"/>
    <s v="First Global Methodist Church"/>
    <n v="297463"/>
    <s v="First Global Methodist Church"/>
    <s v="Cherry Hill"/>
    <s v="Cherry Hill"/>
    <e v="#N/A"/>
    <s v="NJ"/>
    <n v="8003"/>
    <e v="#N/A"/>
    <x v="2"/>
    <m/>
    <m/>
    <x v="0"/>
    <s v="Thursday"/>
    <n v="1"/>
    <n v="1"/>
    <n v="1"/>
    <n v="1"/>
    <n v="109"/>
    <n v="109"/>
    <n v="38.159999999999997"/>
    <n v="38.159999999999997"/>
    <n v="1"/>
  </r>
  <r>
    <s v="Delaware Valley Office (0000143001)"/>
    <n v="266677"/>
    <s v="Wawa Inc"/>
    <n v="442356"/>
    <s v="Wawa Store # 0441"/>
    <s v="Barnegat Township"/>
    <s v="Jersey Shore - North"/>
    <s v="550 N Main St (@ Bayshore Dr)"/>
    <s v="NJ"/>
    <n v="8005"/>
    <s v="550 N Main St (@ Bayshore Dr) Barnegat Township, NJ 08005"/>
    <x v="1"/>
    <m/>
    <m/>
    <x v="0"/>
    <s v="Monday"/>
    <n v="1"/>
    <n v="1"/>
    <n v="1"/>
    <n v="1"/>
    <n v="61.26"/>
    <n v="61.26"/>
    <n v="30.63"/>
    <n v="30.63"/>
    <n v="1"/>
  </r>
  <r>
    <s v="Chris Gifuni (0000143020)"/>
    <n v="315871"/>
    <s v="Barrington Schools"/>
    <n v="471997"/>
    <s v="Woodland Middle School"/>
    <s v="Barrington"/>
    <s v="Cherry Hill"/>
    <s v="1 School Ln"/>
    <s v="NJ"/>
    <n v="8007"/>
    <s v="1 School Ln Barrington, NJ 08007"/>
    <x v="2"/>
    <m/>
    <m/>
    <x v="0"/>
    <s v="Thursday"/>
    <n v="4"/>
    <n v="7"/>
    <n v="1.75"/>
    <n v="4.75"/>
    <n v="1425.4225000000001"/>
    <n v="5701.6900000000014"/>
    <n v="396.72500000000002"/>
    <n v="1586.9000000000003"/>
    <n v="228"/>
  </r>
  <r>
    <s v="Chris Gifuni (0000143020)"/>
    <n v="299566"/>
    <s v="Royal Fitness"/>
    <n v="299566"/>
    <s v="Royal Fitness"/>
    <s v="Barrington"/>
    <s v="Cherry Hill"/>
    <s v="50 E Gloucester Pike"/>
    <s v="NJ"/>
    <n v="8007"/>
    <s v="50 E Gloucester Pike Barrington, NJ 08007"/>
    <x v="2"/>
    <m/>
    <m/>
    <x v="0"/>
    <s v="Thursday"/>
    <n v="2"/>
    <n v="3"/>
    <n v="1.5"/>
    <n v="1.5"/>
    <n v="2806.145"/>
    <n v="5612.29"/>
    <n v="807.12"/>
    <n v="1614.24"/>
    <n v="3"/>
  </r>
  <r>
    <s v="Chris Gifuni (0000143020)"/>
    <n v="311585"/>
    <s v="Berlin Farmers Market"/>
    <n v="311585"/>
    <s v="Berlin Farmers Market"/>
    <s v="Berlin"/>
    <s v="Cherry Hill"/>
    <s v="41 Clementon Rd"/>
    <s v="NJ"/>
    <n v="8009"/>
    <s v="41 Clementon Rd Berlin, NJ 08009"/>
    <x v="2"/>
    <m/>
    <m/>
    <x v="0"/>
    <s v="Thursday"/>
    <n v="2"/>
    <n v="3"/>
    <n v="1.5"/>
    <n v="2"/>
    <n v="262.51"/>
    <n v="525.02"/>
    <n v="110.24"/>
    <n v="220.47999999999996"/>
    <n v="9"/>
  </r>
  <r>
    <s v="Chris Gifuni (0000143020)"/>
    <n v="242994"/>
    <s v="Black Horse Pike Reg School Di"/>
    <n v="417340"/>
    <s v="Highland Regional High School"/>
    <s v="Blackwood"/>
    <s v="Cherry Hill"/>
    <s v="450 Erial Rd"/>
    <s v="NJ"/>
    <n v="8012"/>
    <s v="450 Erial Rd Blackwood, NJ 08012"/>
    <x v="2"/>
    <m/>
    <m/>
    <x v="0"/>
    <s v="Thursday"/>
    <n v="26"/>
    <n v="47"/>
    <n v="1.8076923076923077"/>
    <n v="3.8076923076923075"/>
    <n v="1498.503461538462"/>
    <n v="38961.089999999997"/>
    <n v="490.55730769230763"/>
    <n v="12754.489999999996"/>
    <n v="942"/>
  </r>
  <r>
    <s v="John Carberry (0000143015)"/>
    <n v="339089"/>
    <s v="CC-REVEL NAIL LLC"/>
    <n v="339089"/>
    <s v="CC-REVEL NAIL LLC"/>
    <s v="Blackwood"/>
    <s v="Cherry Hill"/>
    <s v="90 Coles Rd"/>
    <s v="NJ"/>
    <n v="8012"/>
    <s v="90 Coles Rd Blackwood, NJ 08012"/>
    <x v="2"/>
    <m/>
    <m/>
    <x v="0"/>
    <s v="Thursday"/>
    <n v="5"/>
    <n v="5"/>
    <n v="1"/>
    <n v="4.8"/>
    <n v="663.38400000000001"/>
    <n v="3316.9199999999996"/>
    <n v="256.10199999999998"/>
    <n v="1280.5099999999998"/>
    <n v="88"/>
  </r>
  <r>
    <s v="Chris Gifuni (0000143020)"/>
    <n v="242994"/>
    <s v="Black Horse Pike Reg School Di"/>
    <n v="242994"/>
    <s v="Black Horse Pike Reg School Di"/>
    <s v="Blackwood"/>
    <s v="Cherry Hill"/>
    <s v="580 Erial Rd"/>
    <s v="NJ"/>
    <n v="8012"/>
    <s v="580 Erial Rd Blackwood, NJ 08012"/>
    <x v="2"/>
    <m/>
    <m/>
    <x v="0"/>
    <s v="Thursday"/>
    <n v="1"/>
    <n v="1"/>
    <n v="1"/>
    <n v="6"/>
    <n v="312.30999999999995"/>
    <n v="312.30999999999995"/>
    <n v="132.18"/>
    <n v="132.18"/>
    <n v="9"/>
  </r>
  <r>
    <s v="Chris Gifuni (0000143020)"/>
    <n v="242994"/>
    <s v="Black Horse Pike Reg School Di"/>
    <n v="416382"/>
    <s v="Black Horse Pike District Offi"/>
    <s v="Blackwood"/>
    <s v="Cherry Hill"/>
    <s v="500 Erial Rd"/>
    <s v="NJ"/>
    <n v="8012"/>
    <s v="500 Erial Rd Blackwood, NJ 08012"/>
    <x v="2"/>
    <m/>
    <m/>
    <x v="0"/>
    <s v="Thursday"/>
    <n v="1"/>
    <n v="2"/>
    <n v="2"/>
    <n v="4"/>
    <n v="1234.8599999999999"/>
    <n v="1234.8599999999999"/>
    <n v="292.59000000000003"/>
    <n v="292.59000000000003"/>
    <n v="32"/>
  </r>
  <r>
    <s v="Chris Gifuni (0000143020)"/>
    <n v="307469"/>
    <s v="MCI Sales &amp; Service Center"/>
    <n v="307469"/>
    <s v="MCI Sales &amp; Service Center"/>
    <s v="Blackwood"/>
    <m/>
    <s v="14 Harmon Dr"/>
    <s v="NJ"/>
    <n v="8012"/>
    <s v="14 Harmon Dr Blackwood, NJ 08012"/>
    <x v="3"/>
    <m/>
    <m/>
    <x v="1"/>
    <s v="Wednesday"/>
    <n v="1"/>
    <n v="2"/>
    <n v="2"/>
    <n v="3"/>
    <n v="517.36"/>
    <n v="517.36"/>
    <n v="190.22000000000003"/>
    <n v="190.22000000000003"/>
    <n v="5"/>
  </r>
  <r>
    <s v="Chris Gifuni (0000143020)"/>
    <n v="307472"/>
    <s v="James E. Conner Jr. Plumbing,"/>
    <n v="307472"/>
    <s v="James E. Conner Jr. Plumbing,"/>
    <s v="TURNERSVILLE"/>
    <m/>
    <s v="505 ROUTE 168"/>
    <s v="NJ"/>
    <n v="8012"/>
    <s v="505 ROUTE 168 TURNERSVILLE, NJ 08012"/>
    <x v="3"/>
    <m/>
    <m/>
    <x v="1"/>
    <s v="Wednesday"/>
    <n v="1"/>
    <n v="1"/>
    <n v="1"/>
    <n v="5"/>
    <n v="490.22"/>
    <n v="490.22"/>
    <n v="486.73000000000008"/>
    <n v="486.73000000000008"/>
    <n v="7.5"/>
  </r>
  <r>
    <s v="Chris Gifuni (0000143020)"/>
    <n v="244228"/>
    <s v="Florence Township Board of Ed"/>
    <n v="424965"/>
    <s v="Florence Twp. Memorial High Sc"/>
    <s v="Burlington"/>
    <s v="Cherry Hill"/>
    <s v="1050 Cedar Ln"/>
    <s v="NJ"/>
    <n v="8016"/>
    <s v="1050 Cedar Ln Burlington, NJ 08016"/>
    <x v="1"/>
    <m/>
    <m/>
    <x v="0"/>
    <s v="Monday"/>
    <n v="9"/>
    <n v="11"/>
    <n v="1.2222222222222223"/>
    <n v="5.5555555555555554"/>
    <n v="2844.4077777777775"/>
    <n v="25599.670000000006"/>
    <n v="982.97888888888906"/>
    <n v="8846.81"/>
    <n v="778"/>
  </r>
  <r>
    <s v="Chris Gifuni (0000143020)"/>
    <n v="243061"/>
    <s v="City of Burlington BOE"/>
    <n v="416518"/>
    <s v="Burlington City High School"/>
    <s v="Burlington"/>
    <s v="Cherry Hill"/>
    <s v="100 Blue Devil Way"/>
    <s v="NJ"/>
    <n v="8016"/>
    <s v="100 Blue Devil Way Burlington, NJ 08016"/>
    <x v="1"/>
    <m/>
    <m/>
    <x v="0"/>
    <s v="Monday"/>
    <n v="4"/>
    <n v="7"/>
    <n v="1.75"/>
    <n v="3.5"/>
    <n v="3721.9449999999997"/>
    <n v="14887.779999999999"/>
    <n v="1308.0674999999999"/>
    <n v="5232.2700000000004"/>
    <n v="274"/>
  </r>
  <r>
    <s v="Chris Gifuni (0000143020)"/>
    <n v="243061"/>
    <s v="City of Burlington BOE"/>
    <n v="424012"/>
    <s v="Captain James Laurence School"/>
    <s v="Burlington City"/>
    <s v="Cherry Hill"/>
    <s v="316 Barclay St"/>
    <s v="NJ"/>
    <n v="8016"/>
    <s v="316 Barclay St Burlington City, NJ 08016"/>
    <x v="1"/>
    <m/>
    <m/>
    <x v="0"/>
    <s v="Monday"/>
    <n v="3"/>
    <n v="4"/>
    <n v="1.3333333333333333"/>
    <n v="1"/>
    <n v="843.0866666666667"/>
    <n v="2529.2600000000002"/>
    <n v="316.67666666666668"/>
    <n v="950.03"/>
    <n v="20"/>
  </r>
  <r>
    <s v="Chris Gifuni (0000143020)"/>
    <n v="243061"/>
    <s v="City of Burlington BOE"/>
    <n v="436701"/>
    <s v="Maint Fac City of Burlington B"/>
    <s v="Burlington City"/>
    <s v="Cherry Hill"/>
    <s v="552 High St"/>
    <s v="NJ"/>
    <n v="8016"/>
    <s v="552 High St Burlington City, NJ 08016"/>
    <x v="1"/>
    <m/>
    <m/>
    <x v="0"/>
    <s v="Monday"/>
    <n v="1"/>
    <n v="1"/>
    <n v="1"/>
    <n v="2"/>
    <n v="0"/>
    <n v="0"/>
    <n v="-48.82"/>
    <n v="-48.82"/>
    <n v="3"/>
  </r>
  <r>
    <s v="Chris Gifuni (0000143020)"/>
    <n v="314104"/>
    <s v="Clementon Borough BOE"/>
    <n v="314104"/>
    <s v="Clementon Borough BOE"/>
    <s v="Clementon"/>
    <s v="Cherry Hill"/>
    <s v="4 Audubon Ave"/>
    <s v="NJ"/>
    <n v="8021"/>
    <s v="4 Audubon Ave Clementon, NJ 08021"/>
    <x v="2"/>
    <m/>
    <m/>
    <x v="0"/>
    <s v="Thursday"/>
    <n v="2"/>
    <n v="5"/>
    <n v="2.5"/>
    <n v="7"/>
    <n v="7576.06"/>
    <n v="15152.12"/>
    <n v="1919.1699999999998"/>
    <n v="3838.3399999999997"/>
    <n v="87"/>
  </r>
  <r>
    <s v="Delaware Valley Office (0000143001)"/>
    <n v="301690"/>
    <s v="Villari Sports Bar"/>
    <n v="301690"/>
    <s v="Villari Sports Bar"/>
    <s v="Laurel Springs"/>
    <s v="Cherry Hill"/>
    <s v="26 Stone Rd"/>
    <s v="NJ"/>
    <n v="8021"/>
    <s v="26 Stone Rd Laurel Springs, NJ 08021"/>
    <x v="2"/>
    <m/>
    <m/>
    <x v="0"/>
    <s v="Thursday"/>
    <n v="3"/>
    <n v="3"/>
    <n v="1"/>
    <n v="1"/>
    <n v="288.58666666666664"/>
    <n v="865.76"/>
    <n v="149.26"/>
    <n v="447.78"/>
    <n v="15"/>
  </r>
  <r>
    <s v="Chris Gifuni (0000143020)"/>
    <n v="244171"/>
    <s v="Northern Burlington Co Regiona"/>
    <n v="244171"/>
    <s v="Northern Burlington Co Regiona"/>
    <s v="Columbus"/>
    <s v="Trenton - South"/>
    <s v="160 Mansfield Rd E"/>
    <s v="NJ"/>
    <n v="8022"/>
    <s v="160 Mansfield Rd E Columbus, NJ 08022"/>
    <x v="1"/>
    <m/>
    <m/>
    <x v="0"/>
    <s v="Monday"/>
    <n v="3"/>
    <n v="4"/>
    <n v="1.3333333333333333"/>
    <n v="4.666666666666667"/>
    <n v="1709.9033333333334"/>
    <n v="5129.7099999999991"/>
    <n v="562.33999999999992"/>
    <n v="1687.02"/>
    <n v="192"/>
  </r>
  <r>
    <s v="Chris Gifuni (0000143020)"/>
    <n v="308134"/>
    <s v="Mansfield Township"/>
    <n v="308134"/>
    <s v="Mansfield Township"/>
    <s v="Columbus"/>
    <s v="Trenton - South"/>
    <s v="3135 ROUTE 206"/>
    <s v="NJ"/>
    <n v="8022"/>
    <s v="3135 ROUTE 206 Columbus, NJ 08022"/>
    <x v="1"/>
    <m/>
    <m/>
    <x v="0"/>
    <s v="Monday"/>
    <n v="1"/>
    <n v="1"/>
    <n v="1"/>
    <n v="2"/>
    <n v="144.63999999999999"/>
    <n v="144.63999999999999"/>
    <n v="50.62"/>
    <n v="50.62"/>
    <n v="4"/>
  </r>
  <r>
    <s v="Chris Gifuni (0000143020)"/>
    <n v="244171"/>
    <s v="Northern Burlington Co Regiona"/>
    <n v="424827"/>
    <s v="Northern Burlington Middle Sch"/>
    <s v="Columbus"/>
    <s v="Trenton - South"/>
    <s v="180 Mansfield Rd E"/>
    <s v="NJ"/>
    <n v="8022"/>
    <s v="180 Mansfield Rd E Columbus, NJ 08022"/>
    <x v="1"/>
    <m/>
    <m/>
    <x v="0"/>
    <s v="Monday"/>
    <n v="1"/>
    <n v="3"/>
    <n v="3"/>
    <n v="5"/>
    <n v="2993.4800000000005"/>
    <n v="2993.4800000000005"/>
    <n v="951.72"/>
    <n v="951.72"/>
    <n v="80"/>
  </r>
  <r>
    <s v="Chris Gifuni (0000143020)"/>
    <n v="344948"/>
    <s v="Gibbsboro BOE"/>
    <n v="344948"/>
    <s v="Gibbsboro BOE"/>
    <s v="Gibbsboro"/>
    <m/>
    <s v="37 Kirkwood Rd"/>
    <s v="NJ"/>
    <n v="8026"/>
    <s v="37 Kirkwood Rd Gibbsboro, NJ 08026"/>
    <x v="4"/>
    <m/>
    <m/>
    <x v="1"/>
    <s v="Thursday"/>
    <n v="1"/>
    <n v="1"/>
    <n v="1"/>
    <n v="1"/>
    <n v="676.64"/>
    <n v="676.64"/>
    <n v="338.31"/>
    <n v="338.31"/>
    <n v="4"/>
  </r>
  <r>
    <s v="Chris Gifuni (0000143020)"/>
    <n v="242998"/>
    <s v="Glassboro Board of Education"/>
    <n v="418234"/>
    <s v="OPERATIONS"/>
    <s v="Glassboro"/>
    <m/>
    <s v="35 Ruth H Mancuso Ln"/>
    <s v="NJ"/>
    <n v="8028"/>
    <s v="35 Ruth H Mancuso Ln Glassboro, NJ 08028"/>
    <x v="4"/>
    <m/>
    <m/>
    <x v="1"/>
    <s v="Thursday"/>
    <n v="18"/>
    <n v="28"/>
    <n v="1.5555555555555556"/>
    <n v="2.4444444444444446"/>
    <n v="3908.0222222222228"/>
    <n v="70344.399999999994"/>
    <n v="1086.4883333333337"/>
    <n v="19556.789999999994"/>
    <n v="1853"/>
  </r>
  <r>
    <s v="Chris Gifuni (0000143020)"/>
    <n v="242998"/>
    <s v="Glassboro Board of Education"/>
    <n v="242998"/>
    <s v="Glassboro Board of Education"/>
    <s v="Glassboro"/>
    <m/>
    <s v="560 Joseph L Bowe Blvd"/>
    <s v="NJ"/>
    <n v="8028"/>
    <s v="560 Joseph L Bowe Blvd Glassboro, NJ 08028"/>
    <x v="4"/>
    <m/>
    <m/>
    <x v="1"/>
    <s v="Thursday"/>
    <n v="2"/>
    <n v="2"/>
    <n v="1"/>
    <n v="1"/>
    <n v="0"/>
    <n v="0"/>
    <n v="-4.72"/>
    <n v="-9.44"/>
    <n v="3"/>
  </r>
  <r>
    <s v="Chris Gifuni (0000143020)"/>
    <n v="268488"/>
    <s v="Rowan University"/>
    <n v="482858"/>
    <s v="Bursar Office Rowan University"/>
    <s v="Glassboro"/>
    <m/>
    <s v="70 Sewell St"/>
    <s v="NJ"/>
    <n v="8028"/>
    <s v="70 Sewell St Glassboro, NJ 08028"/>
    <x v="4"/>
    <m/>
    <m/>
    <x v="1"/>
    <s v="Thursday"/>
    <n v="2"/>
    <n v="2"/>
    <n v="1"/>
    <n v="2"/>
    <n v="333.76"/>
    <n v="667.52"/>
    <n v="170.72"/>
    <n v="341.44"/>
    <n v="5"/>
  </r>
  <r>
    <s v="Chris Gifuni (0000143020)"/>
    <n v="301906"/>
    <s v="Brooklawn Public School Distri"/>
    <n v="452750"/>
    <s v="Alice Costello School"/>
    <s v="Brooklawn"/>
    <s v="Cherry Hill"/>
    <s v="301 Haakon Rd"/>
    <s v="NJ"/>
    <n v="8030"/>
    <s v="301 Haakon Rd Brooklawn, NJ 08030"/>
    <x v="2"/>
    <m/>
    <m/>
    <x v="0"/>
    <s v="Thursday"/>
    <n v="16"/>
    <n v="26"/>
    <n v="1.625"/>
    <n v="4.75"/>
    <n v="957.97624999999994"/>
    <n v="15327.619999999995"/>
    <n v="317.97124999999994"/>
    <n v="5087.5399999999991"/>
    <n v="449"/>
  </r>
  <r>
    <s v="Chris Gifuni (0000143020)"/>
    <n v="340681"/>
    <s v="Fellowship United Methodist Ch"/>
    <n v="340681"/>
    <s v="Fellowship United Methodist Ch"/>
    <s v="Haddon Heights"/>
    <s v="Cherry Hill"/>
    <s v="704 Garden St"/>
    <s v="NJ"/>
    <n v="8035"/>
    <s v="704 Garden St Haddon Heights, NJ 08035"/>
    <x v="2"/>
    <m/>
    <m/>
    <x v="0"/>
    <s v="Thursday"/>
    <n v="1"/>
    <n v="1"/>
    <n v="1"/>
    <n v="1"/>
    <n v="303.24"/>
    <n v="303.24"/>
    <n v="126.52"/>
    <n v="126.52"/>
    <n v="4"/>
  </r>
  <r>
    <s v="John Carberry (0000143015)"/>
    <n v="244411"/>
    <s v="Hammonton Public Schools"/>
    <n v="436093"/>
    <s v="Supply Bldg. # 3"/>
    <s v="Hammonton"/>
    <m/>
    <s v="392 N WHITE HORSE PIKE (NEXT TO)"/>
    <s v="NJ"/>
    <n v="8037"/>
    <s v="392 N WHITE HORSE PIKE (NEXT TO) Hammonton, NJ 08037"/>
    <x v="3"/>
    <m/>
    <m/>
    <x v="1"/>
    <s v="Wednesday"/>
    <n v="5"/>
    <n v="5"/>
    <n v="1"/>
    <n v="1.6"/>
    <n v="8749.9560000000001"/>
    <n v="43749.78"/>
    <n v="3425.9800000000005"/>
    <n v="17129.899999999998"/>
    <n v="612"/>
  </r>
  <r>
    <s v="Open S. NJ (0000143012)"/>
    <n v="246073"/>
    <s v="PSEG Public Service Elec &amp; Gas"/>
    <n v="418427"/>
    <s v="PSEG - &quot;Salem Plant&quot;"/>
    <s v="Hancocks Bridge"/>
    <m/>
    <s v="Buttonwood Road"/>
    <s v="NJ"/>
    <n v="8038"/>
    <s v="Buttonwood Road Hancocks Bridge, NJ 08038"/>
    <x v="5"/>
    <m/>
    <m/>
    <x v="2"/>
    <s v="Tuesday"/>
    <n v="27"/>
    <n v="69"/>
    <n v="2.5555555555555554"/>
    <n v="7.4074074074074074"/>
    <n v="2160.6559259259261"/>
    <n v="58337.709999999963"/>
    <n v="914.64481481481482"/>
    <n v="24695.409999999985"/>
    <n v="1332"/>
  </r>
  <r>
    <s v="Open S. NJ (0000143012)"/>
    <n v="246073"/>
    <s v="PSEG Public Service Elec &amp; Gas"/>
    <n v="430839"/>
    <s v="PSEG - &quot;Materials Center&quot;"/>
    <s v="Hancocks Bridge"/>
    <m/>
    <s v="1 Alloway Creek Neck Rd"/>
    <s v="NJ"/>
    <n v="8038"/>
    <s v="1 Alloway Creek Neck Rd Hancocks Bridge, NJ 08038"/>
    <x v="5"/>
    <m/>
    <m/>
    <x v="2"/>
    <s v="Tuesday"/>
    <n v="7"/>
    <n v="15"/>
    <n v="2.1428571428571428"/>
    <n v="5"/>
    <n v="2306.3485714285716"/>
    <n v="16144.439999999997"/>
    <n v="949.90714285714296"/>
    <n v="6649.3499999999985"/>
    <n v="430"/>
  </r>
  <r>
    <s v="Open S. NJ (0000143012)"/>
    <n v="246073"/>
    <s v="PSEG Public Service Elec &amp; Gas"/>
    <n v="418423"/>
    <s v="PSEG - &quot;Hope Creek Plant&quot;"/>
    <s v="Hancock's Bridge"/>
    <m/>
    <s v="1 Alloway Creek Neck Rd"/>
    <s v="NJ"/>
    <n v="8038"/>
    <s v="1 Alloway Creek Neck Rd Hancock's Bridge, NJ 08038"/>
    <x v="5"/>
    <m/>
    <m/>
    <x v="2"/>
    <s v="Tuesday"/>
    <n v="6"/>
    <n v="8"/>
    <n v="1.3333333333333333"/>
    <n v="2.3333333333333335"/>
    <n v="772.39499999999998"/>
    <n v="4634.37"/>
    <n v="274.19333333333333"/>
    <n v="1645.1599999999996"/>
    <n v="99"/>
  </r>
  <r>
    <s v="Chris Gifuni (0000143020)"/>
    <n v="244176"/>
    <s v="Springfield Township Board of"/>
    <n v="244176"/>
    <s v="Springfield Township Board of"/>
    <s v="Jobstown"/>
    <s v="Trenton - South"/>
    <s v="2146 Jacksonville Jobstown Rd"/>
    <s v="NJ"/>
    <n v="8041"/>
    <s v="2146 Jacksonville Jobstown Rd Jobstown, NJ 08041"/>
    <x v="1"/>
    <m/>
    <m/>
    <x v="0"/>
    <s v="Monday"/>
    <n v="8"/>
    <n v="13"/>
    <n v="1.625"/>
    <n v="4"/>
    <n v="2121.8762500000003"/>
    <n v="16975.009999999998"/>
    <n v="510.42624999999998"/>
    <n v="4083.41"/>
    <n v="355"/>
  </r>
  <r>
    <s v="Chris Gifuni (0000143020)"/>
    <n v="304899"/>
    <s v="Eastern Camden County Regional"/>
    <n v="455119"/>
    <s v="Eastern High School"/>
    <s v="Voorhees"/>
    <s v="Cherry Hill"/>
    <s v="1401 Laurel Oak Rd"/>
    <s v="NJ"/>
    <n v="8043"/>
    <s v="1401 Laurel Oak Rd Voorhees, NJ 08043"/>
    <x v="2"/>
    <m/>
    <m/>
    <x v="0"/>
    <s v="Thursday"/>
    <n v="25"/>
    <n v="49"/>
    <n v="1.96"/>
    <n v="4.6399999999999997"/>
    <n v="2726.7167999999992"/>
    <n v="68167.92"/>
    <n v="888.81119999999999"/>
    <n v="22220.280000000017"/>
    <n v="1576"/>
  </r>
  <r>
    <s v="Chris Gifuni (0000143020)"/>
    <n v="304899"/>
    <s v="Eastern Camden County Regional"/>
    <n v="304899"/>
    <s v="Eastern Camden County Regional"/>
    <s v="Voorhees"/>
    <s v="Cherry Hill"/>
    <s v="1401 Laurel Oak Rd"/>
    <s v="NJ"/>
    <n v="8043"/>
    <s v="1401 Laurel Oak Rd Voorhees, NJ 08043"/>
    <x v="2"/>
    <m/>
    <m/>
    <x v="0"/>
    <s v="Thursday"/>
    <n v="5"/>
    <n v="6"/>
    <n v="1.2"/>
    <n v="3.2"/>
    <n v="263.19799999999998"/>
    <n v="1315.99"/>
    <n v="216.64000000000001"/>
    <n v="1083.2"/>
    <n v="115"/>
  </r>
  <r>
    <s v="Chris Gifuni (0000143020)"/>
    <n v="304899"/>
    <s v="Eastern Camden County Regional"/>
    <n v="482181"/>
    <s v="EASTERN REGIONAL BOARD OF ED"/>
    <s v="Voorhees"/>
    <s v="Cherry Hill"/>
    <s v="1202 Laurel Oak Rd Ste 201"/>
    <s v="NJ"/>
    <n v="8043"/>
    <s v="1202 Laurel Oak Rd Ste 201 Voorhees, NJ 08043"/>
    <x v="2"/>
    <m/>
    <m/>
    <x v="0"/>
    <s v="Thursday"/>
    <n v="1"/>
    <n v="2"/>
    <n v="2"/>
    <n v="2"/>
    <n v="5910.6"/>
    <n v="5910.6"/>
    <n v="1063.6500000000001"/>
    <n v="1063.6500000000001"/>
    <n v="185"/>
  </r>
  <r>
    <s v="Chris Gifuni (0000143020)"/>
    <n v="312004"/>
    <s v="Lumberton Township Schools"/>
    <n v="470410"/>
    <s v="Bobby's Run School 4-5"/>
    <s v="Lumberton"/>
    <s v="Cherry Hill"/>
    <s v="32 Dimsdale Dr"/>
    <s v="NJ"/>
    <n v="8048"/>
    <s v="32 Dimsdale Dr Lumberton, NJ 08048"/>
    <x v="2"/>
    <m/>
    <m/>
    <x v="0"/>
    <s v="Thursday"/>
    <n v="22"/>
    <n v="47"/>
    <n v="2.1363636363636362"/>
    <n v="3.3636363636363638"/>
    <n v="3258.5950000000012"/>
    <n v="71689.090000000011"/>
    <n v="1105.8545454545454"/>
    <n v="24328.80000000001"/>
    <n v="1935"/>
  </r>
  <r>
    <s v="Chris Gifuni (0000143020)"/>
    <n v="312004"/>
    <s v="Lumberton Township Schools"/>
    <n v="312004"/>
    <s v="Lumberton Township Schools"/>
    <s v="Lumberton"/>
    <s v="Cherry Hill"/>
    <s v="33 Municipal Dr"/>
    <s v="NJ"/>
    <n v="8048"/>
    <s v="33 Municipal Dr Lumberton, NJ 08048"/>
    <x v="2"/>
    <m/>
    <m/>
    <x v="0"/>
    <s v="Thursday"/>
    <n v="1"/>
    <n v="1"/>
    <n v="1"/>
    <n v="1"/>
    <n v="2586.8000000000002"/>
    <n v="2586.8000000000002"/>
    <n v="905.4"/>
    <n v="905.4"/>
    <n v="20"/>
  </r>
  <r>
    <s v="Chris Gifuni (0000143020)"/>
    <n v="312004"/>
    <s v="Lumberton Township Schools"/>
    <n v="470411"/>
    <s v="Lumberton Middle School"/>
    <s v="Lumberton"/>
    <s v="Cherry Hill"/>
    <s v="30 Dimsdale Dr"/>
    <s v="NJ"/>
    <n v="8048"/>
    <s v="30 Dimsdale Dr Lumberton, NJ 08048"/>
    <x v="2"/>
    <m/>
    <m/>
    <x v="0"/>
    <s v="Thursday"/>
    <n v="1"/>
    <n v="4"/>
    <n v="4"/>
    <n v="3"/>
    <n v="4031.47"/>
    <n v="4031.47"/>
    <n v="1143.68"/>
    <n v="1143.68"/>
    <n v="20"/>
  </r>
  <r>
    <s v="Chris Gifuni (0000143020)"/>
    <n v="244639"/>
    <s v="Magnolia Board of Education"/>
    <n v="462115"/>
    <s v="Magnolia Public School"/>
    <s v="Magnolia"/>
    <s v="Cherry Hill"/>
    <s v="420 N Warwick Rd"/>
    <s v="NJ"/>
    <n v="8049"/>
    <s v="420 N Warwick Rd Magnolia, NJ 08049"/>
    <x v="2"/>
    <m/>
    <m/>
    <x v="0"/>
    <s v="Thursday"/>
    <n v="2"/>
    <n v="2"/>
    <n v="1"/>
    <n v="1.5"/>
    <n v="4399.4399999999996"/>
    <n v="8798.8799999999992"/>
    <n v="1353.02"/>
    <n v="2706.04"/>
    <n v="4"/>
  </r>
  <r>
    <s v="John Carberry (0000143015)"/>
    <n v="244792"/>
    <s v="Southern Regional School Distr"/>
    <n v="418691"/>
    <s v="Southern Regional SD Warehouse"/>
    <s v="Manahawkin"/>
    <s v="Jersey Shore - North"/>
    <s v="190 Cedar Bridge Rd"/>
    <s v="NJ"/>
    <n v="8050"/>
    <s v="190 Cedar Bridge Rd Manahawkin, NJ 08050"/>
    <x v="1"/>
    <m/>
    <m/>
    <x v="0"/>
    <s v="Monday"/>
    <n v="17"/>
    <n v="24"/>
    <n v="1.411764705882353"/>
    <n v="3.9411764705882355"/>
    <n v="3161.51"/>
    <n v="53745.67"/>
    <n v="932.07411764705887"/>
    <n v="15845.260000000002"/>
    <n v="1118"/>
  </r>
  <r>
    <s v="John Carberry (0000143015)"/>
    <n v="256362"/>
    <s v="Stafford Township School Distr"/>
    <n v="424994"/>
    <s v="Stafford Intermediate School"/>
    <s v="Manahawkin"/>
    <s v="Jersey Shore - North"/>
    <s v="1000 McKinley Ave"/>
    <s v="NJ"/>
    <n v="8050"/>
    <s v="1000 McKinley Ave Manahawkin, NJ 08050"/>
    <x v="1"/>
    <m/>
    <m/>
    <x v="0"/>
    <s v="Monday"/>
    <n v="13"/>
    <n v="20"/>
    <n v="1.5384615384615385"/>
    <n v="3.1538461538461537"/>
    <n v="4875.250769230769"/>
    <n v="63378.25999999998"/>
    <n v="1475.365384615385"/>
    <n v="19179.750000000011"/>
    <n v="1480"/>
  </r>
  <r>
    <s v="John Carberry (0000143015)"/>
    <n v="256362"/>
    <s v="Stafford Township School Distr"/>
    <n v="256362"/>
    <s v="Stafford Township School Distr"/>
    <s v="Manahawkin"/>
    <s v="Jersey Shore - North"/>
    <s v="250 N Main St"/>
    <s v="NJ"/>
    <n v="8050"/>
    <s v="250 N Main St Manahawkin, NJ 08050"/>
    <x v="1"/>
    <m/>
    <m/>
    <x v="0"/>
    <s v="Monday"/>
    <n v="3"/>
    <n v="3"/>
    <n v="1"/>
    <n v="1.3333333333333333"/>
    <n v="1918.17"/>
    <n v="5754.51"/>
    <n v="404.51"/>
    <n v="1213.53"/>
    <n v="156"/>
  </r>
  <r>
    <s v="John Carberry (0000143015)"/>
    <n v="244792"/>
    <s v="Southern Regional School Distr"/>
    <n v="244792"/>
    <s v="Southern Regional School Distr"/>
    <s v="Manahawkin"/>
    <s v="Jersey Shore - North"/>
    <s v="105 Cedar Bridge Rd"/>
    <s v="NJ"/>
    <n v="8050"/>
    <s v="105 Cedar Bridge Rd Manahawkin, NJ 08050"/>
    <x v="1"/>
    <m/>
    <m/>
    <x v="0"/>
    <s v="Monday"/>
    <n v="1"/>
    <n v="1"/>
    <n v="1"/>
    <n v="1"/>
    <n v="0"/>
    <n v="0"/>
    <n v="-0.01"/>
    <n v="-0.01"/>
    <n v="1"/>
  </r>
  <r>
    <s v="Chris Gifuni (0000143020)"/>
    <n v="343934"/>
    <s v="Burns Buick GMC Inc"/>
    <n v="483666"/>
    <s v="Genesis of Cherry Hill"/>
    <s v="Evesham"/>
    <s v="Cherry Hill"/>
    <s v="451 Route 73 S"/>
    <s v="NJ"/>
    <n v="8053"/>
    <s v="451 Route 73 S Evesham, NJ 08053"/>
    <x v="2"/>
    <m/>
    <m/>
    <x v="0"/>
    <s v="Thursday"/>
    <n v="1"/>
    <n v="3"/>
    <n v="3"/>
    <n v="9"/>
    <n v="10931.670000000002"/>
    <n v="10931.670000000002"/>
    <n v="2862.43"/>
    <n v="2862.43"/>
    <n v="10"/>
  </r>
  <r>
    <s v="Delaware Valley Office (0000143001)"/>
    <n v="243690"/>
    <s v="Jack Devine Gym Floor Restorat"/>
    <n v="243690"/>
    <s v="Jack Devine Gym Floor Restorat"/>
    <s v="Marlton"/>
    <s v="Cherry Hill"/>
    <s v="29 Old Republic Ln"/>
    <s v="NJ"/>
    <n v="8053"/>
    <s v="29 Old Republic Ln Marlton, NJ 08053"/>
    <x v="2"/>
    <m/>
    <m/>
    <x v="0"/>
    <s v="Thursday"/>
    <n v="2"/>
    <n v="2"/>
    <n v="1"/>
    <n v="2"/>
    <n v="8205.43"/>
    <n v="16410.86"/>
    <n v="2625.66"/>
    <n v="5251.32"/>
    <n v="42"/>
  </r>
  <r>
    <s v="Nick Misciagno (0000143017)"/>
    <n v="243690"/>
    <s v="Jack Devine Gym Floor Restorat"/>
    <n v="417566"/>
    <s v="Jack Devine c/o Radnor School"/>
    <s v="Marlton"/>
    <s v="Cherry Hill"/>
    <s v="29 Old Republic Ln"/>
    <s v="NJ"/>
    <n v="8053"/>
    <s v="29 Old Republic Ln Marlton, NJ 08053"/>
    <x v="2"/>
    <m/>
    <m/>
    <x v="0"/>
    <s v="Thursday"/>
    <n v="1"/>
    <n v="1"/>
    <n v="1"/>
    <n v="2"/>
    <n v="8205.39"/>
    <n v="8205.39"/>
    <n v="2625.62"/>
    <n v="2625.62"/>
    <n v="21"/>
  </r>
  <r>
    <s v="Chris Gifuni (0000143020)"/>
    <n v="344658"/>
    <s v="TIE'S CLEANING MACHINE"/>
    <n v="344658"/>
    <s v="TIE'S CLEANING MACHINE"/>
    <s v="Mount Laurel"/>
    <s v="Cherry Hill"/>
    <e v="#N/A"/>
    <s v="NJ"/>
    <n v="8054"/>
    <e v="#N/A"/>
    <x v="2"/>
    <m/>
    <m/>
    <x v="0"/>
    <s v="Thursday"/>
    <n v="1"/>
    <n v="1"/>
    <n v="1"/>
    <n v="1"/>
    <n v="125"/>
    <n v="125"/>
    <n v="50"/>
    <n v="50"/>
    <n v="5"/>
  </r>
  <r>
    <s v="Chris Gifuni (0000143020)"/>
    <n v="244674"/>
    <s v="Medford Township Public School"/>
    <n v="463492"/>
    <s v="Medford Memorial Middle School"/>
    <s v="Medford"/>
    <s v="Southampton Twp"/>
    <s v="55 Mill St"/>
    <s v="NJ"/>
    <n v="8055"/>
    <s v="55 Mill St Medford, NJ 08055"/>
    <x v="2"/>
    <m/>
    <m/>
    <x v="0"/>
    <s v="Thursday"/>
    <n v="37"/>
    <n v="53"/>
    <n v="1.4324324324324325"/>
    <n v="4.8648648648648649"/>
    <n v="664.48243243243246"/>
    <n v="24585.850000000002"/>
    <n v="224.80675675675673"/>
    <n v="8317.8499999999931"/>
    <n v="597"/>
  </r>
  <r>
    <s v="Chris Gifuni (0000143020)"/>
    <n v="244674"/>
    <s v="Medford Township Public School"/>
    <n v="465067"/>
    <s v="Taunton Forge"/>
    <s v="Medford"/>
    <s v="Southampton Twp"/>
    <s v="32 Evergreen Trl"/>
    <s v="NJ"/>
    <n v="8055"/>
    <s v="32 Evergreen Trl Medford, NJ 08055"/>
    <x v="2"/>
    <m/>
    <m/>
    <x v="0"/>
    <s v="Thursday"/>
    <n v="24"/>
    <n v="33"/>
    <n v="1.375"/>
    <n v="2.9583333333333335"/>
    <n v="449.72208333333327"/>
    <n v="10793.329999999998"/>
    <n v="154.86875000000003"/>
    <n v="3716.8500000000004"/>
    <n v="222"/>
  </r>
  <r>
    <s v="Chris Gifuni (0000143020)"/>
    <n v="244674"/>
    <s v="Medford Township Public School"/>
    <n v="463491"/>
    <s v="Milton H Allen School"/>
    <s v="Medford"/>
    <s v="Southampton Twp"/>
    <s v="24 Allen Ave"/>
    <s v="NJ"/>
    <n v="8055"/>
    <s v="24 Allen Ave Medford, NJ 08055"/>
    <x v="2"/>
    <m/>
    <m/>
    <x v="0"/>
    <s v="Thursday"/>
    <n v="24"/>
    <n v="35"/>
    <n v="1.4583333333333333"/>
    <n v="4.125"/>
    <n v="511.3854166666668"/>
    <n v="12273.250000000005"/>
    <n v="170.76583333333329"/>
    <n v="4098.3799999999983"/>
    <n v="213"/>
  </r>
  <r>
    <s v="Chris Gifuni (0000143020)"/>
    <n v="244674"/>
    <s v="Medford Township Public School"/>
    <n v="465066"/>
    <s v="Cranberry Pine Elementary"/>
    <s v="Medford"/>
    <s v="Southampton Twp"/>
    <s v="400 Fairview Rd"/>
    <s v="NJ"/>
    <n v="8055"/>
    <s v="400 Fairview Rd Medford, NJ 08055"/>
    <x v="2"/>
    <m/>
    <m/>
    <x v="0"/>
    <s v="Thursday"/>
    <n v="23"/>
    <n v="34"/>
    <n v="1.4782608695652173"/>
    <n v="4.4347826086956523"/>
    <n v="624.66956521739132"/>
    <n v="14367.400000000003"/>
    <n v="216.57956521739135"/>
    <n v="4981.33"/>
    <n v="275"/>
  </r>
  <r>
    <s v="Chris Gifuni (0000143020)"/>
    <n v="244674"/>
    <s v="Medford Township Public School"/>
    <n v="463493"/>
    <s v="Maurice Everett Haines School"/>
    <s v="Medford"/>
    <s v="Southampton Twp"/>
    <s v="162 Stokes Rd"/>
    <s v="NJ"/>
    <n v="8055"/>
    <s v="162 Stokes Rd Medford, NJ 08055"/>
    <x v="2"/>
    <m/>
    <m/>
    <x v="0"/>
    <s v="Thursday"/>
    <n v="22"/>
    <n v="40"/>
    <n v="1.8181818181818181"/>
    <n v="4.5454545454545459"/>
    <n v="566.55181818181813"/>
    <n v="12464.140000000003"/>
    <n v="190.69999999999993"/>
    <n v="4195.3999999999996"/>
    <n v="233"/>
  </r>
  <r>
    <s v="Chris Gifuni (0000143020)"/>
    <n v="244674"/>
    <s v="Medford Township Public School"/>
    <n v="465028"/>
    <s v="Chairville Elementary School"/>
    <s v="Medford"/>
    <s v="Southampton Twp"/>
    <s v="36 Chairville Rd"/>
    <s v="NJ"/>
    <n v="8055"/>
    <s v="36 Chairville Rd Medford, NJ 08055"/>
    <x v="2"/>
    <m/>
    <m/>
    <x v="0"/>
    <s v="Thursday"/>
    <n v="20"/>
    <n v="27"/>
    <n v="1.35"/>
    <n v="4.75"/>
    <n v="632.89749999999992"/>
    <n v="12657.95"/>
    <n v="210.63050000000004"/>
    <n v="4212.6100000000006"/>
    <n v="234"/>
  </r>
  <r>
    <s v="Chris Gifuni (0000143020)"/>
    <n v="244674"/>
    <s v="Medford Township Public School"/>
    <n v="465027"/>
    <s v="Kirby's Mill Elementary School"/>
    <s v="Medford"/>
    <s v="Southampton Twp"/>
    <s v="151 Hartford Rd"/>
    <s v="NJ"/>
    <n v="8055"/>
    <s v="151 Hartford Rd Medford, NJ 08055"/>
    <x v="2"/>
    <m/>
    <m/>
    <x v="0"/>
    <s v="Thursday"/>
    <n v="19"/>
    <n v="22"/>
    <n v="1.1578947368421053"/>
    <n v="5.4736842105263159"/>
    <n v="628.65315789473675"/>
    <n v="11944.409999999994"/>
    <n v="207.44157894736841"/>
    <n v="3941.3899999999971"/>
    <n v="215"/>
  </r>
  <r>
    <s v="Chris Gifuni (0000143020)"/>
    <n v="244674"/>
    <s v="Medford Township Public School"/>
    <n v="458204"/>
    <s v="Medford Township Public School"/>
    <s v="Medford"/>
    <s v="Southampton Twp"/>
    <s v="28 Branin Rd"/>
    <s v="NJ"/>
    <n v="8055"/>
    <s v="28 Branin Rd Medford, NJ 08055"/>
    <x v="2"/>
    <m/>
    <m/>
    <x v="0"/>
    <s v="Thursday"/>
    <n v="15"/>
    <n v="19"/>
    <n v="1.2666666666666666"/>
    <n v="2.8"/>
    <n v="647.51"/>
    <n v="9712.6500000000015"/>
    <n v="181.27199999999999"/>
    <n v="2719.0800000000004"/>
    <n v="142"/>
  </r>
  <r>
    <s v="Chris Gifuni (0000143020)"/>
    <n v="244674"/>
    <s v="Medford Township Public School"/>
    <n v="244674"/>
    <s v="Medford Township Public School"/>
    <s v="Medford"/>
    <s v="Southampton Twp"/>
    <s v="137 Hartford Rd"/>
    <s v="NJ"/>
    <n v="8055"/>
    <s v="137 Hartford Rd Medford, NJ 08055"/>
    <x v="2"/>
    <m/>
    <m/>
    <x v="0"/>
    <s v="Thursday"/>
    <n v="7"/>
    <n v="7"/>
    <n v="1"/>
    <n v="2"/>
    <n v="148.85857142857142"/>
    <n v="1042.01"/>
    <n v="39.324285714285722"/>
    <n v="275.2700000000001"/>
    <n v="22"/>
  </r>
  <r>
    <s v="Chris Gifuni (0000143020)"/>
    <n v="345995"/>
    <s v="MedFord Cornerstone Urban Rnwl"/>
    <n v="345995"/>
    <s v="MedFord Cornerstone Urban Rnwl"/>
    <s v="Medford"/>
    <s v="Southampton Twp"/>
    <s v="370 Stokes Rd"/>
    <s v="NJ"/>
    <n v="8055"/>
    <s v="370 Stokes Rd Medford, NJ 08055"/>
    <x v="2"/>
    <m/>
    <m/>
    <x v="0"/>
    <s v="Thursday"/>
    <n v="4"/>
    <n v="10"/>
    <n v="2.5"/>
    <n v="4.5"/>
    <n v="14100.642499999998"/>
    <n v="56402.569999999992"/>
    <n v="3179.8999999999996"/>
    <n v="12719.599999999999"/>
    <n v="37"/>
  </r>
  <r>
    <s v="Chris Gifuni (0000143020)"/>
    <n v="304035"/>
    <s v="Moorestown Recreation Center"/>
    <n v="304035"/>
    <s v="Moorestown Recreation Center"/>
    <s v="Moorestown"/>
    <s v="Cherry Hill"/>
    <s v="111 W 2nd St"/>
    <s v="NJ"/>
    <n v="8057"/>
    <s v="111 W 2nd St Moorestown, NJ 08057"/>
    <x v="1"/>
    <m/>
    <m/>
    <x v="0"/>
    <s v="Monday"/>
    <n v="1"/>
    <n v="1"/>
    <n v="1"/>
    <n v="1"/>
    <n v="179.83"/>
    <n v="179.83"/>
    <n v="121.8"/>
    <n v="121.8"/>
    <n v="3"/>
  </r>
  <r>
    <s v="Chris Gifuni (0000143020)"/>
    <n v="243985"/>
    <s v="Moorestown Friends School"/>
    <n v="243985"/>
    <s v="Moorestown Friends School"/>
    <s v="Moorestown"/>
    <s v="Cherry Hill"/>
    <s v="110 E Main St"/>
    <s v="NJ"/>
    <n v="8057"/>
    <s v="110 E Main St Moorestown, NJ 08057"/>
    <x v="1"/>
    <m/>
    <m/>
    <x v="0"/>
    <s v="Monday"/>
    <n v="1"/>
    <n v="1"/>
    <n v="1"/>
    <n v="2"/>
    <n v="147.22"/>
    <n v="147.22"/>
    <n v="60.84"/>
    <n v="60.84"/>
    <n v="2"/>
  </r>
  <r>
    <s v="Chris Gifuni (0000143020)"/>
    <n v="245790"/>
    <s v="Moorestown Township BOE"/>
    <n v="418118"/>
    <s v="Moorestown High School"/>
    <s v="Moorestown"/>
    <s v="Cherry Hill"/>
    <s v="350 Bridgeboro Rd"/>
    <s v="NJ"/>
    <n v="8057"/>
    <s v="350 Bridgeboro Rd Moorestown, NJ 08057"/>
    <x v="1"/>
    <m/>
    <m/>
    <x v="0"/>
    <s v="Monday"/>
    <n v="1"/>
    <n v="1"/>
    <n v="1"/>
    <n v="1"/>
    <n v="541"/>
    <n v="541"/>
    <n v="215.69"/>
    <n v="215.69"/>
    <n v="5"/>
  </r>
  <r>
    <s v="Chris Gifuni (0000143020)"/>
    <n v="345928"/>
    <s v="Eastampton Township School Dis"/>
    <n v="345928"/>
    <s v="Eastampton Township School Dis"/>
    <s v="Eastampton"/>
    <s v="Cherry Hill"/>
    <s v="1 Student Drive"/>
    <s v="NJ"/>
    <n v="8060"/>
    <s v="1 Student Drive Eastampton, NJ 08060"/>
    <x v="1"/>
    <m/>
    <m/>
    <x v="0"/>
    <s v="Monday"/>
    <n v="6"/>
    <n v="7"/>
    <n v="1.1666666666666667"/>
    <n v="2.6666666666666665"/>
    <n v="867.92666666666673"/>
    <n v="5207.5600000000004"/>
    <n v="308.82833333333338"/>
    <n v="1852.97"/>
    <n v="156"/>
  </r>
  <r>
    <s v="Chris Gifuni (0000143020)"/>
    <n v="244287"/>
    <s v="Rancocas Valley Board of Educa"/>
    <n v="418450"/>
    <s v="Rancocas Valley Regional High"/>
    <s v="Mount Holly"/>
    <s v="Cherry Hill"/>
    <s v="520 Jacksonville Rd"/>
    <s v="NJ"/>
    <n v="8060"/>
    <s v="520 Jacksonville Rd Mount Holly, NJ 08060"/>
    <x v="1"/>
    <m/>
    <m/>
    <x v="0"/>
    <s v="Monday"/>
    <n v="4"/>
    <n v="6"/>
    <n v="1.5"/>
    <n v="2"/>
    <n v="864.67250000000001"/>
    <n v="3458.69"/>
    <n v="239.79"/>
    <n v="959.16"/>
    <n v="146"/>
  </r>
  <r>
    <s v="Chris Gifuni (0000143020)"/>
    <n v="244287"/>
    <s v="Rancocas Valley Board of Educa"/>
    <n v="244287"/>
    <s v="Rancocas Valley Board of Educa"/>
    <s v="Mount Holly"/>
    <s v="Cherry Hill"/>
    <s v="520 Jacksonville Rd"/>
    <s v="NJ"/>
    <n v="8060"/>
    <s v="520 Jacksonville Rd Mount Holly, NJ 08060"/>
    <x v="1"/>
    <m/>
    <m/>
    <x v="0"/>
    <s v="Monday"/>
    <n v="1"/>
    <n v="1"/>
    <n v="1"/>
    <n v="2"/>
    <n v="0"/>
    <n v="0"/>
    <n v="-77"/>
    <n v="-77"/>
    <n v="2"/>
  </r>
  <r>
    <s v="Chris Gifuni (0000143020)"/>
    <n v="244287"/>
    <s v="Rancocas Valley Board of Educa"/>
    <n v="417181"/>
    <s v="Buildings &amp; Grounds"/>
    <s v="Mount Holly"/>
    <s v="Cherry Hill"/>
    <e v="#N/A"/>
    <s v="NJ"/>
    <n v="8060"/>
    <e v="#N/A"/>
    <x v="1"/>
    <m/>
    <m/>
    <x v="0"/>
    <s v="Monday"/>
    <n v="1"/>
    <n v="1"/>
    <n v="1"/>
    <n v="1"/>
    <n v="0"/>
    <n v="0"/>
    <n v="-0.01"/>
    <n v="-0.01"/>
    <n v="1"/>
  </r>
  <r>
    <s v="Chris Gifuni (0000143020)"/>
    <n v="244164"/>
    <s v="Harrison Township School Distr"/>
    <n v="244164"/>
    <s v="Harrison Township School Distr"/>
    <s v="Mullica Hill"/>
    <m/>
    <s v="120 N MAIN ST"/>
    <s v="NJ"/>
    <n v="8062"/>
    <s v="120 N MAIN ST Mullica Hill, NJ 08062"/>
    <x v="4"/>
    <m/>
    <m/>
    <x v="1"/>
    <s v="Thursday"/>
    <n v="13"/>
    <n v="21"/>
    <n v="1.6153846153846154"/>
    <n v="3.8461538461538463"/>
    <n v="2742.5176923076924"/>
    <n v="35652.729999999996"/>
    <n v="871.76076923076937"/>
    <n v="11332.890000000001"/>
    <n v="1397"/>
  </r>
  <r>
    <s v="Chris Gifuni (0000143020)"/>
    <n v="242996"/>
    <s v="Clearview Regional Board of Ed"/>
    <n v="416687"/>
    <s v="Clearview Regional High School"/>
    <s v="Mullica Hill"/>
    <m/>
    <s v="625 Breakneck Rd"/>
    <s v="NJ"/>
    <n v="8062"/>
    <s v="625 Breakneck Rd Mullica Hill, NJ 08062"/>
    <x v="4"/>
    <m/>
    <m/>
    <x v="1"/>
    <s v="Thursday"/>
    <n v="6"/>
    <n v="11"/>
    <n v="1.8333333333333333"/>
    <n v="3.6666666666666665"/>
    <n v="5468.0483333333332"/>
    <n v="32808.289999999994"/>
    <n v="1558.4150000000002"/>
    <n v="9350.49"/>
    <n v="451"/>
  </r>
  <r>
    <s v="Chris Gifuni (0000143020)"/>
    <n v="242996"/>
    <s v="Clearview Regional Board of Ed"/>
    <n v="420012"/>
    <s v="Clearview Regional Middle Scho"/>
    <s v="Mullica Hill"/>
    <m/>
    <s v="595 Jefferson Rd"/>
    <s v="NJ"/>
    <n v="8062"/>
    <s v="595 Jefferson Rd Mullica Hill, NJ 08062"/>
    <x v="4"/>
    <m/>
    <m/>
    <x v="1"/>
    <s v="Thursday"/>
    <n v="3"/>
    <n v="3"/>
    <n v="1"/>
    <n v="2.6666666666666665"/>
    <n v="3910.6666666666665"/>
    <n v="11732"/>
    <n v="906.58333333333337"/>
    <n v="2719.75"/>
    <n v="329"/>
  </r>
  <r>
    <s v="Chris Gifuni (0000143020)"/>
    <n v="242996"/>
    <s v="Clearview Regional Board of Ed"/>
    <n v="242996"/>
    <s v="Clearview Regional Board of Ed"/>
    <s v="Mullica Hill"/>
    <m/>
    <s v="420 Cedar Rd"/>
    <s v="NJ"/>
    <n v="8062"/>
    <s v="420 Cedar Rd Mullica Hill, NJ 08062"/>
    <x v="4"/>
    <m/>
    <m/>
    <x v="1"/>
    <s v="Thursday"/>
    <n v="2"/>
    <n v="2"/>
    <n v="1"/>
    <n v="2.5"/>
    <n v="0"/>
    <n v="0"/>
    <n v="-20.274999999999999"/>
    <n v="-40.550000000000004"/>
    <n v="5"/>
  </r>
  <r>
    <s v="Chris Gifuni (0000143020)"/>
    <n v="242996"/>
    <s v="Clearview Regional Board of Ed"/>
    <n v="416686"/>
    <s v="Maintenance &amp; Transportation"/>
    <s v="Mullica Hill"/>
    <m/>
    <e v="#N/A"/>
    <s v="NJ"/>
    <n v="8062"/>
    <e v="#N/A"/>
    <x v="4"/>
    <m/>
    <m/>
    <x v="1"/>
    <s v="Thursday"/>
    <n v="1"/>
    <n v="1"/>
    <n v="1"/>
    <n v="1"/>
    <n v="0"/>
    <n v="0"/>
    <n v="-15.6"/>
    <n v="-15.6"/>
    <n v="1"/>
  </r>
  <r>
    <s v="Chris Gifuni (0000143020)"/>
    <n v="244164"/>
    <s v="Harrison Township School Distr"/>
    <n v="418382"/>
    <s v="Pleasant Valley Elementary Sch"/>
    <s v="Mullica Hill"/>
    <m/>
    <s v="401 Cedar Rd"/>
    <s v="NJ"/>
    <n v="8062"/>
    <s v="401 Cedar Rd Mullica Hill, NJ 08062"/>
    <x v="4"/>
    <m/>
    <m/>
    <x v="1"/>
    <s v="Thursday"/>
    <n v="1"/>
    <n v="3"/>
    <n v="3"/>
    <n v="4"/>
    <n v="1855.34"/>
    <n v="1855.34"/>
    <n v="813.79000000000008"/>
    <n v="813.79000000000008"/>
    <n v="8"/>
  </r>
  <r>
    <s v="Open S. NJ (0000143012)"/>
    <n v="260316"/>
    <s v="McLane New Jersey Inc"/>
    <n v="260316"/>
    <s v="McLane New Jersey Inc"/>
    <s v="Carneys Point"/>
    <m/>
    <s v="742 Courses Landing Rd"/>
    <s v="NJ"/>
    <n v="8069"/>
    <s v="742 Courses Landing Rd Carneys Point, NJ 08069"/>
    <x v="5"/>
    <m/>
    <m/>
    <x v="2"/>
    <s v="Tuesday"/>
    <n v="6"/>
    <n v="9"/>
    <n v="1.5"/>
    <n v="7.5"/>
    <n v="604.85166666666669"/>
    <n v="3629.11"/>
    <n v="235.33166666666668"/>
    <n v="1411.99"/>
    <n v="252"/>
  </r>
  <r>
    <s v="Open S. NJ (0000143012)"/>
    <n v="267971"/>
    <s v="Pennsville Board of Education"/>
    <n v="437966"/>
    <s v="Penn Beach Elementary School"/>
    <s v="Pennsville"/>
    <m/>
    <s v="96 Kansas Rd"/>
    <s v="NJ"/>
    <n v="8070"/>
    <s v="96 Kansas Rd Pennsville, NJ 08070"/>
    <x v="5"/>
    <m/>
    <m/>
    <x v="2"/>
    <s v="Tuesday"/>
    <n v="1"/>
    <n v="1"/>
    <n v="1"/>
    <n v="1"/>
    <n v="119.84"/>
    <n v="119.84"/>
    <n v="71.84"/>
    <n v="71.84"/>
    <n v="2"/>
  </r>
  <r>
    <s v="Chris Gifuni (0000143020)"/>
    <n v="244110"/>
    <s v="Pitman Board of Education"/>
    <n v="418377"/>
    <s v="Pitman High School"/>
    <s v="Pitman"/>
    <m/>
    <s v="225 Linden Ave"/>
    <s v="NJ"/>
    <n v="8071"/>
    <s v="225 Linden Ave Pitman, NJ 08071"/>
    <x v="4"/>
    <m/>
    <m/>
    <x v="1"/>
    <s v="Thursday"/>
    <n v="13"/>
    <n v="20"/>
    <n v="1.5384615384615385"/>
    <n v="4.1538461538461542"/>
    <n v="1327.1823076923079"/>
    <n v="17253.370000000006"/>
    <n v="468.14538461538473"/>
    <n v="6085.8899999999994"/>
    <n v="521"/>
  </r>
  <r>
    <s v="Chris Gifuni (0000143020)"/>
    <n v="332619"/>
    <s v="UMC at Pitman"/>
    <n v="332619"/>
    <s v="UMC at Pitman"/>
    <s v="Pitman"/>
    <m/>
    <s v="535 N Oak Ave"/>
    <s v="NJ"/>
    <n v="8071"/>
    <s v="535 N Oak Ave Pitman, NJ 08071"/>
    <x v="4"/>
    <m/>
    <m/>
    <x v="1"/>
    <s v="Thursday"/>
    <n v="5"/>
    <n v="5"/>
    <n v="1"/>
    <n v="2.2000000000000002"/>
    <n v="2355.6559999999999"/>
    <n v="11778.279999999999"/>
    <n v="518.95799999999997"/>
    <n v="2594.79"/>
    <n v="13"/>
  </r>
  <r>
    <s v="Chris Gifuni (0000143020)"/>
    <n v="244110"/>
    <s v="Pitman Board of Education"/>
    <n v="244110"/>
    <s v="Pitman Board of Education"/>
    <s v="Pitman"/>
    <m/>
    <s v="420 Hudson Ave"/>
    <s v="NJ"/>
    <n v="8071"/>
    <s v="420 Hudson Ave Pitman, NJ 08071"/>
    <x v="4"/>
    <m/>
    <m/>
    <x v="1"/>
    <s v="Thursday"/>
    <n v="2"/>
    <n v="5"/>
    <n v="2.5"/>
    <n v="7.5"/>
    <n v="1675.25"/>
    <n v="3350.5"/>
    <n v="509.185"/>
    <n v="1018.37"/>
    <n v="146"/>
  </r>
  <r>
    <s v="Chris Gifuni (0000143020)"/>
    <n v="244110"/>
    <s v="Pitman Board of Education"/>
    <n v="473595"/>
    <s v="Pitman Middle School"/>
    <s v="Pitman"/>
    <m/>
    <s v="138 E Holly Ave"/>
    <s v="NJ"/>
    <n v="8071"/>
    <s v="138 E Holly Ave Pitman, NJ 08071"/>
    <x v="4"/>
    <m/>
    <m/>
    <x v="1"/>
    <s v="Thursday"/>
    <n v="1"/>
    <n v="2"/>
    <n v="2"/>
    <n v="8"/>
    <n v="1730.29"/>
    <n v="1730.29"/>
    <n v="614.25"/>
    <n v="614.25"/>
    <n v="43"/>
  </r>
  <r>
    <s v="Chris Gifuni (0000143020)"/>
    <n v="243302"/>
    <s v="Delanco Township Board of Educ"/>
    <n v="243302"/>
    <s v="Delanco Township Board of Educ"/>
    <s v="Delanco"/>
    <s v="Cherry Hill"/>
    <s v="1301 Burlington Ave"/>
    <s v="NJ"/>
    <n v="8075"/>
    <s v="1301 Burlington Ave Delanco, NJ 08075"/>
    <x v="1"/>
    <m/>
    <m/>
    <x v="0"/>
    <s v="Monday"/>
    <n v="2"/>
    <n v="4"/>
    <n v="2"/>
    <n v="3.5"/>
    <n v="2364.0899999999997"/>
    <n v="4728.1799999999994"/>
    <n v="520.97"/>
    <n v="1041.94"/>
    <n v="162"/>
  </r>
  <r>
    <s v="Chris Gifuni (0000143020)"/>
    <n v="244258"/>
    <s v="Riverside Township Public Scho"/>
    <n v="418492"/>
    <s v="Riverside Twp. Public School D"/>
    <s v="Riverside"/>
    <s v="Cherry Hill"/>
    <s v="112 E Washington St"/>
    <s v="NJ"/>
    <n v="8075"/>
    <s v="112 E Washington St Riverside, NJ 08075"/>
    <x v="1"/>
    <m/>
    <m/>
    <x v="0"/>
    <s v="Monday"/>
    <n v="2"/>
    <n v="2"/>
    <n v="1"/>
    <n v="1.5"/>
    <n v="0"/>
    <n v="0"/>
    <n v="-22.305"/>
    <n v="-44.61"/>
    <n v="5"/>
  </r>
  <r>
    <s v="Chris Gifuni (0000143020)"/>
    <n v="345626"/>
    <s v="RIVERTON BOARD OF EDUCATION"/>
    <n v="345626"/>
    <s v="RIVERTON BOARD OF EDUCATION"/>
    <s v="Riverton"/>
    <s v="Cherry Hill"/>
    <s v="600 5th Street"/>
    <s v="NJ"/>
    <n v="8077"/>
    <s v="600 5th Street Riverton, NJ 08077"/>
    <x v="1"/>
    <m/>
    <m/>
    <x v="0"/>
    <s v="Monday"/>
    <n v="1"/>
    <n v="1"/>
    <n v="1"/>
    <n v="3"/>
    <n v="344.1"/>
    <n v="344.1"/>
    <n v="146.29000000000002"/>
    <n v="146.29000000000002"/>
    <n v="3"/>
  </r>
  <r>
    <s v="Chris Gifuni (0000143020)"/>
    <n v="308463"/>
    <s v="Action Karate"/>
    <n v="458089"/>
    <s v="Action Karate-Cinnaminson NJ"/>
    <s v="Cinnaminson"/>
    <s v="Cherry Hill"/>
    <s v="1703 Highland Ave"/>
    <s v="NJ"/>
    <n v="8077"/>
    <s v="1703 Highland Ave Cinnaminson, NJ 08077"/>
    <x v="2"/>
    <m/>
    <m/>
    <x v="0"/>
    <s v="Thursday"/>
    <n v="1"/>
    <n v="1"/>
    <n v="1"/>
    <n v="1"/>
    <n v="142.97999999999999"/>
    <n v="142.97999999999999"/>
    <n v="45.74"/>
    <n v="45.74"/>
    <n v="2"/>
  </r>
  <r>
    <s v="Chris Gifuni (0000143020)"/>
    <n v="242994"/>
    <s v="Black Horse Pike Reg School Di"/>
    <n v="418857"/>
    <s v="Triton Regional High School"/>
    <s v="Runnemede"/>
    <s v="Cherry Hill"/>
    <s v="250 Schubert Ave"/>
    <s v="NJ"/>
    <n v="8078"/>
    <s v="250 Schubert Ave Runnemede, NJ 08078"/>
    <x v="2"/>
    <m/>
    <m/>
    <x v="0"/>
    <s v="Thursday"/>
    <n v="15"/>
    <n v="25"/>
    <n v="1.6666666666666667"/>
    <n v="5.1333333333333337"/>
    <n v="3144.7600000000007"/>
    <n v="47171.4"/>
    <n v="1073.9873333333333"/>
    <n v="16109.809999999998"/>
    <n v="917"/>
  </r>
  <r>
    <s v="Delaware Valley Office (0000143001)"/>
    <n v="281483"/>
    <s v="Bermuda Janitorial Supply"/>
    <n v="281483"/>
    <s v="Bermuda Janitorial Supply"/>
    <s v="Salem"/>
    <m/>
    <s v="103 Tilbury Rd"/>
    <s v="NJ"/>
    <n v="8079"/>
    <s v="103 Tilbury Rd Salem, NJ 08079"/>
    <x v="5"/>
    <m/>
    <m/>
    <x v="2"/>
    <s v="Tuesday"/>
    <n v="6"/>
    <n v="6"/>
    <n v="1"/>
    <n v="1.6666666666666667"/>
    <n v="2424.0783333333334"/>
    <n v="14544.470000000001"/>
    <n v="865.64333333333343"/>
    <n v="5193.8600000000006"/>
    <n v="326"/>
  </r>
  <r>
    <s v="Chris Gifuni (0000143020)"/>
    <n v="242994"/>
    <s v="Black Horse Pike Reg School Di"/>
    <n v="418818"/>
    <s v="Timber Creek Regional High Sch"/>
    <s v="Erial"/>
    <s v="Washington Twp"/>
    <s v="501 Jarvis Rd"/>
    <s v="NJ"/>
    <n v="8081"/>
    <s v="501 Jarvis Rd Erial, NJ 08081"/>
    <x v="2"/>
    <m/>
    <m/>
    <x v="0"/>
    <s v="Thursday"/>
    <n v="15"/>
    <n v="29"/>
    <n v="1.9333333333333333"/>
    <n v="5"/>
    <n v="3240.8300000000004"/>
    <n v="48612.450000000012"/>
    <n v="1092.5406666666665"/>
    <n v="16388.109999999997"/>
    <n v="1150"/>
  </r>
  <r>
    <s v="Chris Gifuni (0000143020)"/>
    <n v="264398"/>
    <s v="Lambs Terrace Fire Company"/>
    <n v="264398"/>
    <s v="Lambs Terrace Fire Company"/>
    <s v="Sicklerville"/>
    <s v="Washington Twp"/>
    <s v="1781 Sicklerville Rd"/>
    <s v="NJ"/>
    <n v="8081"/>
    <s v="1781 Sicklerville Rd Sicklerville, NJ 08081"/>
    <x v="2"/>
    <m/>
    <m/>
    <x v="0"/>
    <s v="Thursday"/>
    <n v="1"/>
    <n v="2"/>
    <n v="2"/>
    <n v="7"/>
    <n v="2007.2999999999997"/>
    <n v="2007.2999999999997"/>
    <n v="704.88"/>
    <n v="704.88"/>
    <n v="42"/>
  </r>
  <r>
    <s v="Chris Gifuni (0000143020)"/>
    <n v="246328"/>
    <s v="Sterling Regional High School"/>
    <n v="434909"/>
    <s v="Sterling Regional High School"/>
    <s v="Somerdale"/>
    <s v="Cherry Hill"/>
    <s v="501 S Warwick Rd"/>
    <s v="NJ"/>
    <n v="8083"/>
    <s v="501 S Warwick Rd Somerdale, NJ 08083"/>
    <x v="2"/>
    <m/>
    <m/>
    <x v="0"/>
    <s v="Thursday"/>
    <n v="25"/>
    <n v="40"/>
    <n v="1.6"/>
    <n v="3.2"/>
    <n v="1972.9372000000001"/>
    <n v="49323.430000000008"/>
    <n v="595.55880000000002"/>
    <n v="14888.969999999998"/>
    <n v="904"/>
  </r>
  <r>
    <s v="Chris Gifuni (0000143020)"/>
    <n v="246293"/>
    <s v="Somerdale Public School"/>
    <n v="433162"/>
    <s v="Somerdale Park Elementary Scho"/>
    <s v="Somerdale"/>
    <s v="Cherry Hill"/>
    <s v="301 Grace St"/>
    <s v="NJ"/>
    <n v="8083"/>
    <s v="301 Grace St Somerdale, NJ 08083"/>
    <x v="2"/>
    <m/>
    <m/>
    <x v="0"/>
    <s v="Thursday"/>
    <n v="5"/>
    <n v="9"/>
    <n v="1.8"/>
    <n v="6.2"/>
    <n v="2365.3359999999998"/>
    <n v="11826.68"/>
    <n v="723.62000000000012"/>
    <n v="3618.0999999999995"/>
    <n v="334"/>
  </r>
  <r>
    <s v="Chris Gifuni (0000143020)"/>
    <n v="246293"/>
    <s v="Somerdale Public School"/>
    <n v="246293"/>
    <s v="Somerdale Public School"/>
    <s v="Somerdale"/>
    <s v="Cherry Hill"/>
    <s v="301 Grace St"/>
    <s v="NJ"/>
    <n v="8083"/>
    <s v="301 Grace St Somerdale, NJ 08083"/>
    <x v="2"/>
    <m/>
    <m/>
    <x v="0"/>
    <s v="Thursday"/>
    <n v="1"/>
    <n v="1"/>
    <n v="1"/>
    <n v="1"/>
    <n v="28.1"/>
    <n v="28.1"/>
    <n v="18.59"/>
    <n v="18.59"/>
    <n v="1"/>
  </r>
  <r>
    <s v="Chris Gifuni (0000143020)"/>
    <n v="332037"/>
    <s v="Kingsway Regional School Distr"/>
    <n v="332037"/>
    <s v="Kingsway Regional School Distr"/>
    <s v="Woolwich Township"/>
    <m/>
    <s v="213 Kings Hwy"/>
    <s v="NJ"/>
    <n v="8085"/>
    <s v="213 Kings Hwy Woolwich Township, NJ 08085"/>
    <x v="4"/>
    <m/>
    <m/>
    <x v="1"/>
    <s v="Thursday"/>
    <n v="31"/>
    <n v="59"/>
    <n v="1.903225806451613"/>
    <n v="4.290322580645161"/>
    <n v="5154.9796774193528"/>
    <n v="159804.37000000002"/>
    <n v="1768.4987096774191"/>
    <n v="54823.460000000006"/>
    <n v="3092"/>
  </r>
  <r>
    <s v="Chris Gifuni (0000143020)"/>
    <n v="246269"/>
    <s v="Shamong Township Public School"/>
    <n v="417471"/>
    <s v="Indian Mills Memorial School"/>
    <s v="Shamong"/>
    <s v="Southampton Twp"/>
    <s v="295 Indian Mills Rd"/>
    <s v="NJ"/>
    <n v="8088"/>
    <s v="295 Indian Mills Rd Shamong, NJ 08088"/>
    <x v="2"/>
    <m/>
    <m/>
    <x v="0"/>
    <s v="Thursday"/>
    <n v="16"/>
    <n v="20"/>
    <n v="1.25"/>
    <n v="2.1875"/>
    <n v="939.41437499999984"/>
    <n v="15030.63"/>
    <n v="312.20187500000003"/>
    <n v="4995.2299999999996"/>
    <n v="451"/>
  </r>
  <r>
    <s v="Chris Gifuni (0000143020)"/>
    <n v="246269"/>
    <s v="Shamong Township Public School"/>
    <n v="246269"/>
    <s v="Shamong Township Public School"/>
    <s v="Shamong"/>
    <s v="Southampton Twp"/>
    <s v="295 Indian Mills Rd"/>
    <s v="NJ"/>
    <n v="8088"/>
    <s v="295 Indian Mills Rd Shamong, NJ 08088"/>
    <x v="2"/>
    <m/>
    <m/>
    <x v="0"/>
    <s v="Thursday"/>
    <n v="6"/>
    <n v="6"/>
    <n v="1"/>
    <n v="1"/>
    <n v="158.12666666666664"/>
    <n v="948.75999999999988"/>
    <n v="66.733333333333334"/>
    <n v="400.4"/>
    <n v="32"/>
  </r>
  <r>
    <s v="Chris Gifuni (0000143020)"/>
    <n v="246269"/>
    <s v="Shamong Township Public School"/>
    <n v="457975"/>
    <s v="Indian Mill Elementary School"/>
    <s v="Shamong"/>
    <s v="Southampton Twp"/>
    <s v="112 Indian Mills Rd"/>
    <s v="NJ"/>
    <n v="8088"/>
    <s v="112 Indian Mills Rd Shamong, NJ 08088"/>
    <x v="2"/>
    <m/>
    <m/>
    <x v="0"/>
    <s v="Thursday"/>
    <n v="3"/>
    <n v="5"/>
    <n v="1.6666666666666667"/>
    <n v="3.3333333333333335"/>
    <n v="3155.1466666666661"/>
    <n v="9465.4399999999987"/>
    <n v="1124.4433333333334"/>
    <n v="3373.3300000000004"/>
    <n v="163"/>
  </r>
  <r>
    <s v="Wood Floor Contractors (0000143025)"/>
    <n v="244072"/>
    <s v="North Eastern Hardwood Floors"/>
    <n v="244072"/>
    <s v="North Eastern Hardwood Floors"/>
    <s v="West Berlin"/>
    <s v="Cherry Hill"/>
    <s v="447 Commerce Ln Ste A"/>
    <s v="NJ"/>
    <n v="8091"/>
    <s v="447 Commerce Ln Ste A West Berlin, NJ 08091"/>
    <x v="2"/>
    <m/>
    <m/>
    <x v="0"/>
    <s v="Thursday"/>
    <n v="25"/>
    <n v="31"/>
    <n v="1.24"/>
    <n v="1.84"/>
    <n v="10915.749599999997"/>
    <n v="272893.74000000011"/>
    <n v="2372.9892"/>
    <n v="59324.729999999996"/>
    <n v="1122"/>
  </r>
  <r>
    <s v="Chris Gifuni (0000143020)"/>
    <n v="331288"/>
    <s v="Buena Regional School District"/>
    <n v="430495"/>
    <s v="Collins Lake Elementary School"/>
    <s v="Williamstown"/>
    <m/>
    <s v="620 Cains Mill Rd"/>
    <s v="NJ"/>
    <n v="8094"/>
    <s v="620 Cains Mill Rd Williamstown, NJ 08094"/>
    <x v="3"/>
    <m/>
    <m/>
    <x v="1"/>
    <s v="Wednesday"/>
    <n v="10"/>
    <n v="16"/>
    <n v="1.6"/>
    <n v="5.0999999999999996"/>
    <n v="1881.5930000000003"/>
    <n v="18815.93"/>
    <n v="618.42200000000003"/>
    <n v="6184.22"/>
    <n v="495"/>
  </r>
  <r>
    <s v="Open S. NJ (0000143012)"/>
    <n v="243243"/>
    <s v="Cowtown Bawl Inc."/>
    <n v="243243"/>
    <s v="Cowtown Bawl Inc."/>
    <s v="Pilesgrove"/>
    <m/>
    <s v="780 Route 40"/>
    <s v="NJ"/>
    <n v="8098"/>
    <s v="780 Route 40 Pilesgrove, NJ 08098"/>
    <x v="5"/>
    <m/>
    <m/>
    <x v="2"/>
    <s v="Tuesday"/>
    <n v="15"/>
    <n v="24"/>
    <n v="1.6"/>
    <n v="2.7333333333333334"/>
    <n v="796.76933333333341"/>
    <n v="11951.540000000003"/>
    <n v="283.21666666666664"/>
    <n v="4248.2499999999982"/>
    <n v="179"/>
  </r>
  <r>
    <s v="Chris Gifuni (0000143020)"/>
    <n v="246157"/>
    <s v="Rutgers Facilities Maintenance"/>
    <n v="433345"/>
    <s v="Camden Tower"/>
    <s v="Camden"/>
    <s v="Camden"/>
    <s v="215 N 3rd St"/>
    <s v="NJ"/>
    <n v="8102"/>
    <s v="215 N 3rd St Camden, NJ 08102"/>
    <x v="2"/>
    <m/>
    <m/>
    <x v="0"/>
    <s v="Thursday"/>
    <n v="2"/>
    <n v="2"/>
    <n v="1"/>
    <n v="6"/>
    <n v="1457.5249999999999"/>
    <n v="2915.05"/>
    <n v="636.4899999999999"/>
    <n v="1272.9799999999996"/>
    <n v="33.5"/>
  </r>
  <r>
    <s v="Chris Gifuni (0000143020)"/>
    <n v="263669"/>
    <s v="Camden City Public Schools"/>
    <n v="263669"/>
    <s v="Camden City Public Schools"/>
    <s v="Camden"/>
    <s v="Camden"/>
    <s v="201 N Front St"/>
    <s v="NJ"/>
    <n v="8102"/>
    <s v="201 N Front St Camden, NJ 08102"/>
    <x v="2"/>
    <m/>
    <m/>
    <x v="0"/>
    <s v="Thursday"/>
    <n v="1"/>
    <n v="1"/>
    <n v="1"/>
    <n v="1"/>
    <n v="0"/>
    <n v="0"/>
    <n v="-32.53"/>
    <n v="-32.53"/>
    <n v="1"/>
  </r>
  <r>
    <s v="Chris Gifuni (0000143020)"/>
    <n v="300344"/>
    <s v="Rutgers Camden College Center"/>
    <n v="452178"/>
    <s v="Rutgers Camden Housing"/>
    <s v="Camden"/>
    <s v="Camden"/>
    <s v="215 N 3rd St"/>
    <s v="NJ"/>
    <n v="8102"/>
    <s v="215 N 3rd St Camden, NJ 08102"/>
    <x v="2"/>
    <m/>
    <m/>
    <x v="0"/>
    <s v="Thursday"/>
    <n v="1"/>
    <n v="2"/>
    <n v="2"/>
    <n v="5"/>
    <n v="2563.6600000000003"/>
    <n v="2563.6600000000003"/>
    <n v="851.7700000000001"/>
    <n v="851.7700000000001"/>
    <n v="67"/>
  </r>
  <r>
    <s v="Chris Gifuni (0000143020)"/>
    <n v="298486"/>
    <s v="Camden's Promise Charter Middl"/>
    <n v="450163"/>
    <s v="Knowledge A to Z Charter Schoo"/>
    <s v="Camden"/>
    <s v="Camden"/>
    <s v="1725 Park Blvd"/>
    <s v="NJ"/>
    <n v="8103"/>
    <s v="1725 Park Blvd Camden, NJ 08103"/>
    <x v="2"/>
    <m/>
    <m/>
    <x v="0"/>
    <s v="Thursday"/>
    <n v="8"/>
    <n v="16"/>
    <n v="2"/>
    <n v="6.875"/>
    <n v="1339.53125"/>
    <n v="10716.25"/>
    <n v="531.84624999999994"/>
    <n v="4254.7699999999995"/>
    <n v="232"/>
  </r>
  <r>
    <s v="Chris Gifuni (0000143020)"/>
    <n v="329089"/>
    <s v="E LaundryLand LLC"/>
    <n v="329089"/>
    <s v="E LaundryLand LLC"/>
    <s v="Camden"/>
    <s v="Camden"/>
    <s v="1715 Mount Ephraim Ave"/>
    <s v="NJ"/>
    <n v="8104"/>
    <s v="1715 Mount Ephraim Ave Camden, NJ 08104"/>
    <x v="2"/>
    <m/>
    <m/>
    <x v="0"/>
    <s v="Thursday"/>
    <n v="2"/>
    <n v="2"/>
    <n v="1"/>
    <n v="1"/>
    <n v="69.599999999999994"/>
    <n v="139.19999999999999"/>
    <n v="27.42"/>
    <n v="54.84"/>
    <n v="12"/>
  </r>
  <r>
    <s v="Chris Gifuni (0000143020)"/>
    <n v="298486"/>
    <s v="Camden's Promise Charter Middl"/>
    <n v="298486"/>
    <s v="Camden's Promise Charter Middl"/>
    <s v="Camden"/>
    <s v="Camden"/>
    <s v="879 Beideman Ave"/>
    <s v="NJ"/>
    <n v="8105"/>
    <s v="879 Beideman Ave Camden, NJ 08105"/>
    <x v="2"/>
    <m/>
    <m/>
    <x v="0"/>
    <s v="Thursday"/>
    <n v="1"/>
    <n v="1"/>
    <n v="1"/>
    <n v="2"/>
    <n v="215.04000000000002"/>
    <n v="215.04000000000002"/>
    <n v="86.039999999999992"/>
    <n v="86.039999999999992"/>
    <n v="13"/>
  </r>
  <r>
    <s v="Chris Gifuni (0000143020)"/>
    <n v="242933"/>
    <s v="Audubon Board of Education"/>
    <n v="479890"/>
    <s v="AUDUBON JR-SR HIGH SCHOOL"/>
    <s v="Audubon"/>
    <s v="Camden"/>
    <s v="350 Edgewood Ave"/>
    <s v="NJ"/>
    <n v="8106"/>
    <s v="350 Edgewood Ave Audubon, NJ 08106"/>
    <x v="2"/>
    <m/>
    <m/>
    <x v="0"/>
    <s v="Thursday"/>
    <n v="25"/>
    <n v="40"/>
    <n v="1.6"/>
    <n v="5.76"/>
    <n v="2069.6196"/>
    <n v="51740.490000000049"/>
    <n v="729.11519999999985"/>
    <n v="18227.879999999997"/>
    <n v="2929"/>
  </r>
  <r>
    <s v="Chris Gifuni (0000143020)"/>
    <n v="242933"/>
    <s v="Audubon Board of Education"/>
    <n v="242933"/>
    <s v="Audubon Board of Education"/>
    <s v="Audubon"/>
    <s v="Camden"/>
    <s v="350 Edgewood Ave"/>
    <s v="NJ"/>
    <n v="8106"/>
    <s v="350 Edgewood Ave Audubon, NJ 08106"/>
    <x v="2"/>
    <m/>
    <m/>
    <x v="0"/>
    <s v="Thursday"/>
    <n v="3"/>
    <n v="4"/>
    <n v="1.3333333333333333"/>
    <n v="2.6666666666666665"/>
    <n v="1235.3033333333333"/>
    <n v="3705.91"/>
    <n v="404.27666666666664"/>
    <n v="1212.83"/>
    <n v="84"/>
  </r>
  <r>
    <s v="Chris Gifuni (0000143020)"/>
    <n v="244639"/>
    <s v="Magnolia Board of Education"/>
    <n v="244639"/>
    <s v="Magnolia Board of Education"/>
    <s v="Woodlynne"/>
    <s v="Camden"/>
    <s v="131 Elm Ave"/>
    <s v="NJ"/>
    <n v="8107"/>
    <s v="131 Elm Ave Woodlynne, NJ 08107"/>
    <x v="2"/>
    <m/>
    <m/>
    <x v="0"/>
    <s v="Thursday"/>
    <n v="1"/>
    <n v="1"/>
    <n v="1"/>
    <n v="2"/>
    <n v="0"/>
    <n v="0"/>
    <n v="-32.380000000000003"/>
    <n v="-32.380000000000003"/>
    <n v="2"/>
  </r>
  <r>
    <s v="Chris Gifuni (0000143020)"/>
    <n v="305538"/>
    <s v="Woodlynne School District"/>
    <n v="455675"/>
    <s v="Woodlynne School District"/>
    <s v="Woodlynne"/>
    <s v="Camden"/>
    <s v="131 Elm Ave"/>
    <s v="NJ"/>
    <n v="8107"/>
    <s v="131 Elm Ave Woodlynne, NJ 08107"/>
    <x v="2"/>
    <m/>
    <m/>
    <x v="0"/>
    <s v="Thursday"/>
    <n v="1"/>
    <n v="1"/>
    <n v="1"/>
    <n v="1"/>
    <n v="1050"/>
    <n v="1050"/>
    <n v="1049.98"/>
    <n v="1049.98"/>
    <n v="2"/>
  </r>
  <r>
    <s v="Chris Gifuni (0000143020)"/>
    <n v="332617"/>
    <s v="UMC At Collingswood"/>
    <n v="332617"/>
    <s v="UMC At Collingswood"/>
    <s v="Collingswood"/>
    <s v="Camden"/>
    <s v="460 Haddon Ave"/>
    <s v="NJ"/>
    <n v="8108"/>
    <s v="460 Haddon Ave Collingswood, NJ 08108"/>
    <x v="2"/>
    <m/>
    <m/>
    <x v="0"/>
    <s v="Thursday"/>
    <n v="3"/>
    <n v="3"/>
    <n v="1"/>
    <n v="2"/>
    <n v="1577.1533333333334"/>
    <n v="4731.46"/>
    <n v="362.74"/>
    <n v="1088.22"/>
    <n v="16"/>
  </r>
  <r>
    <s v="Chris Gifuni (0000143020)"/>
    <n v="243004"/>
    <s v="Pennsauken Board of Education"/>
    <n v="418977"/>
    <s v="Warehouse / Maintenance"/>
    <s v="Pennsauken"/>
    <s v="Camden"/>
    <s v="1695 Hylton Rd"/>
    <s v="NJ"/>
    <n v="8110"/>
    <s v="1695 Hylton Rd Pennsauken, NJ 08110"/>
    <x v="2"/>
    <m/>
    <m/>
    <x v="0"/>
    <s v="Thursday"/>
    <n v="3"/>
    <n v="4"/>
    <n v="1.3333333333333333"/>
    <n v="1.6666666666666667"/>
    <n v="760.04"/>
    <n v="2280.1200000000003"/>
    <n v="228.01333333333332"/>
    <n v="684.04000000000008"/>
    <n v="87"/>
  </r>
  <r>
    <s v="John Carberry (0000143015)"/>
    <n v="343689"/>
    <s v="Holy Spirit High School"/>
    <n v="343689"/>
    <s v="Holy Spirit High School"/>
    <s v="Absecon"/>
    <s v="Atlantic City"/>
    <s v="500 S New Rd"/>
    <s v="NJ"/>
    <n v="8201"/>
    <s v="500 S New Rd Absecon, NJ 08201"/>
    <x v="3"/>
    <m/>
    <m/>
    <x v="1"/>
    <s v="Wednesday"/>
    <n v="27"/>
    <n v="35"/>
    <n v="1.2962962962962963"/>
    <n v="3.7777777777777777"/>
    <n v="695.9"/>
    <n v="18789.3"/>
    <n v="219.44777777777776"/>
    <n v="5925.0899999999992"/>
    <n v="331"/>
  </r>
  <r>
    <s v="Delaware Valley Office (0000143001)"/>
    <n v="244296"/>
    <s v="John Carberry"/>
    <n v="244296"/>
    <s v="John Carberry"/>
    <s v="Absecon"/>
    <s v="Atlantic City"/>
    <s v="27 Cortez Ave"/>
    <s v="NJ"/>
    <n v="8201"/>
    <s v="27 Cortez Ave Absecon, NJ 08201"/>
    <x v="3"/>
    <m/>
    <m/>
    <x v="1"/>
    <s v="Wednesday"/>
    <n v="4"/>
    <n v="4"/>
    <n v="1"/>
    <n v="2"/>
    <n v="0"/>
    <n v="0"/>
    <n v="-44.4375"/>
    <n v="-177.75"/>
    <n v="9"/>
  </r>
  <r>
    <s v="John Carberry (0000143015)"/>
    <n v="244451"/>
    <s v="Absecon Public Schools"/>
    <n v="244451"/>
    <s v="Absecon Public Schools"/>
    <s v="Absecon"/>
    <s v="Atlantic City"/>
    <s v="800 Ireland Ave"/>
    <s v="NJ"/>
    <n v="8201"/>
    <s v="800 Ireland Ave Absecon, NJ 08201"/>
    <x v="3"/>
    <m/>
    <m/>
    <x v="1"/>
    <s v="Wednesday"/>
    <n v="3"/>
    <n v="7"/>
    <n v="2.3333333333333335"/>
    <n v="6.333333333333333"/>
    <n v="2497.21"/>
    <n v="7491.6299999999992"/>
    <n v="751.35333333333313"/>
    <n v="2254.06"/>
    <n v="140"/>
  </r>
  <r>
    <s v="John Carberry (0000143015)"/>
    <n v="244451"/>
    <s v="Absecon Public Schools"/>
    <n v="457770"/>
    <s v="H. Aston Marsh Elementary Scho"/>
    <s v="Absecon"/>
    <s v="Atlantic City"/>
    <s v="800 Ireland Ave"/>
    <s v="NJ"/>
    <n v="8201"/>
    <s v="800 Ireland Ave Absecon, NJ 08201"/>
    <x v="3"/>
    <m/>
    <m/>
    <x v="1"/>
    <s v="Wednesday"/>
    <n v="2"/>
    <n v="3"/>
    <n v="1.5"/>
    <n v="7"/>
    <n v="734.77499999999998"/>
    <n v="1469.55"/>
    <n v="206.79"/>
    <n v="413.5800000000001"/>
    <n v="24"/>
  </r>
  <r>
    <s v="Delaware Valley  NP (0000143002)"/>
    <n v="318329"/>
    <s v="Steven Scheck"/>
    <n v="318329"/>
    <s v="Steven Scheck"/>
    <s v="Absecon"/>
    <s v="Atlantic City"/>
    <s v="320 Spruce St"/>
    <s v="NJ"/>
    <n v="8201"/>
    <s v="320 Spruce St Absecon, NJ 08201"/>
    <x v="3"/>
    <m/>
    <m/>
    <x v="1"/>
    <s v="Wednesday"/>
    <n v="1"/>
    <n v="1"/>
    <n v="1"/>
    <n v="1"/>
    <n v="147"/>
    <n v="147"/>
    <n v="-0.16"/>
    <n v="-0.16"/>
    <n v="50"/>
  </r>
  <r>
    <s v="Open S. NJ (0000143012)"/>
    <n v="254678"/>
    <s v="Avalon Board of Education"/>
    <n v="254678"/>
    <s v="Avalon Board of Education"/>
    <s v="Avalon"/>
    <s v="Jersey Shore"/>
    <s v="235 32nd St"/>
    <s v="NJ"/>
    <n v="8202"/>
    <s v="235 32nd St Avalon, NJ 08202"/>
    <x v="4"/>
    <m/>
    <m/>
    <x v="1"/>
    <s v="Thursday"/>
    <n v="1"/>
    <n v="1"/>
    <n v="1"/>
    <n v="8"/>
    <n v="1084.96"/>
    <n v="1084.96"/>
    <n v="443.66999999999996"/>
    <n v="443.66999999999996"/>
    <n v="14"/>
  </r>
  <r>
    <s v="John Carberry (0000143015)"/>
    <n v="296922"/>
    <s v="Brigantine Board of Education"/>
    <n v="449174"/>
    <s v="Brigantine Board Of Education"/>
    <s v="Brigantine"/>
    <m/>
    <s v="301 E Evans Blvd"/>
    <s v="NJ"/>
    <n v="8203"/>
    <s v="301 E Evans Blvd Brigantine, NJ 08203"/>
    <x v="3"/>
    <m/>
    <m/>
    <x v="1"/>
    <s v="Wednesday"/>
    <n v="8"/>
    <n v="12"/>
    <n v="1.5"/>
    <n v="2"/>
    <n v="1500.8787500000003"/>
    <n v="12007.030000000002"/>
    <n v="570.89750000000004"/>
    <n v="4567.18"/>
    <n v="93.75"/>
  </r>
  <r>
    <s v="John Carberry (0000143015)"/>
    <n v="341212"/>
    <s v="City of Brigantine"/>
    <n v="480986"/>
    <s v="City of Brigantine"/>
    <s v="Brigantine"/>
    <m/>
    <s v="265 42nd St S"/>
    <s v="NJ"/>
    <n v="8203"/>
    <s v="265 42nd St S Brigantine, NJ 08203"/>
    <x v="3"/>
    <m/>
    <m/>
    <x v="1"/>
    <s v="Wednesday"/>
    <n v="2"/>
    <n v="5"/>
    <n v="2.5"/>
    <n v="7.5"/>
    <n v="1205.3699999999999"/>
    <n v="2410.7399999999998"/>
    <n v="616.9"/>
    <n v="1233.8000000000002"/>
    <n v="27"/>
  </r>
  <r>
    <s v="Open S. NJ (0000143012)"/>
    <n v="343882"/>
    <s v="Lower Township School District"/>
    <n v="343882"/>
    <s v="Lower Township School District"/>
    <s v="Cape May"/>
    <m/>
    <s v="905 Seashore Rd"/>
    <s v="NJ"/>
    <n v="8204"/>
    <s v="905 Seashore Rd Cape May, NJ 08204"/>
    <x v="4"/>
    <m/>
    <m/>
    <x v="1"/>
    <s v="Thursday"/>
    <n v="6"/>
    <n v="7"/>
    <n v="1.1666666666666667"/>
    <n v="4.333333333333333"/>
    <n v="2288.7566666666667"/>
    <n v="13732.54"/>
    <n v="648.92500000000007"/>
    <n v="3893.5499999999997"/>
    <n v="1053"/>
  </r>
  <r>
    <s v="Open S. NJ (0000143012)"/>
    <n v="264551"/>
    <s v="Cape May City Board of Educati"/>
    <n v="264551"/>
    <s v="Cape May City Board of Educati"/>
    <s v="Cape May"/>
    <m/>
    <s v="921 Lafayette St"/>
    <s v="NJ"/>
    <n v="8204"/>
    <s v="921 Lafayette St Cape May, NJ 08204"/>
    <x v="4"/>
    <m/>
    <m/>
    <x v="1"/>
    <s v="Thursday"/>
    <n v="3"/>
    <n v="4"/>
    <n v="1.3333333333333333"/>
    <n v="2"/>
    <n v="1320.1266666666666"/>
    <n v="3960.3799999999997"/>
    <n v="416.97333333333336"/>
    <n v="1250.92"/>
    <n v="129"/>
  </r>
  <r>
    <s v="Open S. NJ (0000143012)"/>
    <n v="322072"/>
    <s v="Matteras Liquors Canals"/>
    <n v="468729"/>
    <s v="Cape Liquors"/>
    <s v="Cape May"/>
    <m/>
    <s v="918 Route 109"/>
    <s v="NJ"/>
    <n v="8204"/>
    <s v="918 Route 109 Cape May, NJ 08204"/>
    <x v="4"/>
    <m/>
    <m/>
    <x v="1"/>
    <s v="Thursday"/>
    <n v="1"/>
    <n v="1"/>
    <n v="1"/>
    <n v="5"/>
    <n v="560.34999999999991"/>
    <n v="560.34999999999991"/>
    <n v="233.10999999999999"/>
    <n v="233.10999999999999"/>
    <n v="16"/>
  </r>
  <r>
    <s v="John Carberry (0000143015)"/>
    <n v="301876"/>
    <s v="Cape Resorts Group"/>
    <n v="456603"/>
    <s v="Congress Hall"/>
    <s v="Cape May"/>
    <m/>
    <s v="251 Beach Ave"/>
    <s v="NJ"/>
    <n v="8204"/>
    <s v="251 Beach Ave Cape May, NJ 08204"/>
    <x v="4"/>
    <m/>
    <m/>
    <x v="1"/>
    <s v="Thursday"/>
    <n v="1"/>
    <n v="1"/>
    <n v="1"/>
    <n v="2"/>
    <n v="412.43"/>
    <n v="412.43"/>
    <n v="132"/>
    <n v="132"/>
    <n v="28"/>
  </r>
  <r>
    <s v="Open S. NJ (0000143012)"/>
    <n v="335341"/>
    <s v="West Cape May Board of Educati"/>
    <n v="335341"/>
    <s v="West Cape May Board of Educati"/>
    <s v="West Cape May"/>
    <m/>
    <s v="301 Moore St"/>
    <s v="NJ"/>
    <n v="8204"/>
    <s v="301 Moore St West Cape May, NJ 08204"/>
    <x v="4"/>
    <m/>
    <m/>
    <x v="1"/>
    <s v="Thursday"/>
    <n v="1"/>
    <n v="1"/>
    <n v="1"/>
    <n v="1"/>
    <n v="0"/>
    <n v="0"/>
    <n v="-0.06"/>
    <n v="-0.06"/>
    <n v="6"/>
  </r>
  <r>
    <s v="Open S. NJ (0000143012)"/>
    <n v="302777"/>
    <s v="Cape May City Fire Company"/>
    <n v="480440"/>
    <s v="Cape May City Fire Company"/>
    <s v="West Cape May"/>
    <m/>
    <s v="732 Broadway"/>
    <s v="NJ"/>
    <n v="8204"/>
    <s v="732 Broadway West Cape May, NJ 08204"/>
    <x v="4"/>
    <m/>
    <m/>
    <x v="1"/>
    <s v="Thursday"/>
    <n v="1"/>
    <n v="2"/>
    <n v="2"/>
    <n v="2"/>
    <n v="558.08999999999992"/>
    <n v="558.08999999999992"/>
    <n v="251.04"/>
    <n v="251.04"/>
    <n v="3"/>
  </r>
  <r>
    <s v="John Carberry (0000143015)"/>
    <n v="244189"/>
    <s v="Galloway Township Public Schoo"/>
    <n v="480267"/>
    <s v="Galloway SD Operations Bldg"/>
    <s v="Absecon"/>
    <s v="Atlantic City"/>
    <s v="99 S. Reed Rd"/>
    <s v="NJ"/>
    <n v="8205"/>
    <s v="99 S. Reed Rd Absecon, NJ 08205"/>
    <x v="3"/>
    <m/>
    <m/>
    <x v="1"/>
    <s v="Wednesday"/>
    <n v="15"/>
    <n v="23"/>
    <n v="1.5333333333333334"/>
    <n v="1.7333333333333334"/>
    <n v="5109.945333333334"/>
    <n v="76649.180000000008"/>
    <n v="1464.3433333333335"/>
    <n v="21965.150000000005"/>
    <n v="1652"/>
  </r>
  <r>
    <s v="John Carberry (0000143015)"/>
    <n v="336205"/>
    <s v="CC - ATILIS GYM EHT"/>
    <n v="475103"/>
    <s v="Atilis Gym EHT"/>
    <s v="Galloway"/>
    <m/>
    <s v="323 S Pitney Rd"/>
    <s v="NJ"/>
    <n v="8205"/>
    <s v="323 S Pitney Rd Galloway, NJ 08205"/>
    <x v="3"/>
    <m/>
    <m/>
    <x v="1"/>
    <s v="Wednesday"/>
    <n v="21"/>
    <n v="22"/>
    <n v="1.0476190476190477"/>
    <n v="2.9047619047619047"/>
    <n v="472.14142857142855"/>
    <n v="9914.9699999999957"/>
    <n v="135.37857142857143"/>
    <n v="2842.9500000000012"/>
    <n v="211"/>
  </r>
  <r>
    <s v="John Carberry (0000143015)"/>
    <n v="317447"/>
    <s v="Galloway Township Municipal"/>
    <n v="317447"/>
    <s v="Galloway Township Municipal"/>
    <s v="Galloway"/>
    <m/>
    <s v="300 E Jimmie Leeds Rd"/>
    <s v="NJ"/>
    <n v="8205"/>
    <s v="300 E Jimmie Leeds Rd Galloway, NJ 08205"/>
    <x v="3"/>
    <m/>
    <m/>
    <x v="1"/>
    <s v="Wednesday"/>
    <n v="10"/>
    <n v="15"/>
    <n v="1.5"/>
    <n v="5.4"/>
    <n v="1473.0069999999998"/>
    <n v="14730.07"/>
    <n v="411.12"/>
    <n v="4111.2"/>
    <n v="460"/>
  </r>
  <r>
    <s v="John Carberry (0000143015)"/>
    <n v="244387"/>
    <s v="Greater Egg Harbor Dist Oakcre"/>
    <n v="416125"/>
    <s v="Absegami High School"/>
    <s v="Galloway"/>
    <m/>
    <s v="201 S Wrangleboro Rd"/>
    <s v="NJ"/>
    <n v="8205"/>
    <s v="201 S Wrangleboro Rd Galloway, NJ 08205"/>
    <x v="3"/>
    <m/>
    <m/>
    <x v="1"/>
    <s v="Wednesday"/>
    <n v="9"/>
    <n v="12"/>
    <n v="1.3333333333333333"/>
    <n v="3"/>
    <n v="2666.8866666666672"/>
    <n v="24001.980000000003"/>
    <n v="795.00222222222203"/>
    <n v="7155.0199999999995"/>
    <n v="790"/>
  </r>
  <r>
    <s v="Delaware Valley Office (0000143001)"/>
    <n v="330672"/>
    <s v="Spring Home at Galloway"/>
    <n v="330672"/>
    <s v="Spring Home at Galloway"/>
    <s v="Galloway"/>
    <m/>
    <s v="42 W Jimmie Leeds Rd"/>
    <s v="NJ"/>
    <n v="8205"/>
    <s v="42 W Jimmie Leeds Rd Galloway, NJ 08205"/>
    <x v="3"/>
    <m/>
    <m/>
    <x v="1"/>
    <s v="Wednesday"/>
    <n v="5"/>
    <n v="5"/>
    <n v="1"/>
    <n v="1.8"/>
    <n v="302.39000000000004"/>
    <n v="1511.9500000000003"/>
    <n v="95.944000000000003"/>
    <n v="479.72"/>
    <n v="25"/>
  </r>
  <r>
    <s v="John Carberry (0000143015)"/>
    <n v="340867"/>
    <s v="CC-Five Star Swim School"/>
    <n v="340867"/>
    <s v="CC-Five Star Swim School"/>
    <s v="Galloway"/>
    <m/>
    <s v="323 S Pitney Rd"/>
    <s v="NJ"/>
    <n v="8205"/>
    <s v="323 S Pitney Rd Galloway, NJ 08205"/>
    <x v="3"/>
    <m/>
    <m/>
    <x v="1"/>
    <s v="Wednesday"/>
    <n v="5"/>
    <n v="5"/>
    <n v="1"/>
    <n v="3"/>
    <n v="378.108"/>
    <n v="1890.54"/>
    <n v="84.694000000000003"/>
    <n v="423.47"/>
    <n v="38"/>
  </r>
  <r>
    <s v="John Carberry (0000143015)"/>
    <n v="244189"/>
    <s v="Galloway Township Public Schoo"/>
    <n v="244189"/>
    <s v="Galloway Township Public Schoo"/>
    <s v="Galloway"/>
    <m/>
    <s v="101 S Reeds Rd"/>
    <s v="NJ"/>
    <n v="8205"/>
    <s v="101 S Reeds Rd Galloway, NJ 08205"/>
    <x v="3"/>
    <m/>
    <m/>
    <x v="1"/>
    <s v="Wednesday"/>
    <n v="2"/>
    <n v="3"/>
    <n v="1.5"/>
    <n v="1.5"/>
    <n v="0"/>
    <n v="0"/>
    <n v="-412.80500000000001"/>
    <n v="-825.61"/>
    <n v="79"/>
  </r>
  <r>
    <s v="John Carberry (0000143015)"/>
    <n v="331448"/>
    <s v="Food Services-Galloway Townshi"/>
    <n v="471706"/>
    <s v="Arthur Rann Elementary"/>
    <s v="Galloway"/>
    <m/>
    <s v="515 8th Ave"/>
    <s v="NJ"/>
    <n v="8205"/>
    <s v="515 8th Ave Galloway, NJ 08205"/>
    <x v="3"/>
    <m/>
    <m/>
    <x v="1"/>
    <s v="Wednesday"/>
    <n v="2"/>
    <n v="2"/>
    <n v="1"/>
    <n v="3.5"/>
    <n v="896.65499999999997"/>
    <n v="1793.3100000000002"/>
    <n v="312.87"/>
    <n v="625.74"/>
    <n v="11"/>
  </r>
  <r>
    <s v="John Carberry (0000143015)"/>
    <n v="331448"/>
    <s v="Food Services-Galloway Townshi"/>
    <n v="471715"/>
    <s v="Smithville Elementary School"/>
    <s v="Galloway"/>
    <m/>
    <s v="37 Old Port Republic Rd"/>
    <s v="NJ"/>
    <n v="8205"/>
    <s v="37 Old Port Republic Rd Galloway, NJ 08205"/>
    <x v="3"/>
    <m/>
    <m/>
    <x v="1"/>
    <s v="Wednesday"/>
    <n v="2"/>
    <n v="2"/>
    <n v="1"/>
    <n v="3"/>
    <n v="636.24"/>
    <n v="1272.48"/>
    <n v="218.935"/>
    <n v="437.87"/>
    <n v="8"/>
  </r>
  <r>
    <s v="John Carberry (0000143015)"/>
    <n v="244189"/>
    <s v="Galloway Township Public Schoo"/>
    <n v="417266"/>
    <s v="Arthur Rann Elementary School"/>
    <s v="Galloway"/>
    <m/>
    <s v="515 8th Ave"/>
    <s v="NJ"/>
    <n v="8205"/>
    <s v="515 8th Ave Galloway, NJ 08205"/>
    <x v="3"/>
    <m/>
    <m/>
    <x v="1"/>
    <s v="Wednesday"/>
    <n v="1"/>
    <n v="1"/>
    <n v="1"/>
    <n v="1"/>
    <n v="0"/>
    <n v="0"/>
    <n v="-155.62"/>
    <n v="-155.62"/>
    <n v="2"/>
  </r>
  <r>
    <s v="John Carberry (0000143015)"/>
    <n v="331448"/>
    <s v="Food Services-Galloway Townshi"/>
    <n v="471707"/>
    <s v="Galloway Township Middle Schoo"/>
    <s v="Galloway"/>
    <m/>
    <s v="100 S Reeds Rd"/>
    <s v="NJ"/>
    <n v="8205"/>
    <s v="100 S Reeds Rd Galloway, NJ 08205"/>
    <x v="3"/>
    <m/>
    <m/>
    <x v="1"/>
    <s v="Wednesday"/>
    <n v="1"/>
    <n v="2"/>
    <n v="2"/>
    <n v="4"/>
    <n v="1500.2800000000002"/>
    <n v="1500.2800000000002"/>
    <n v="559.13"/>
    <n v="559.13"/>
    <n v="9"/>
  </r>
  <r>
    <s v="John Carberry (0000143015)"/>
    <n v="244189"/>
    <s v="Galloway Township Public Schoo"/>
    <n v="419206"/>
    <s v="Reeds Road Elementary School"/>
    <s v="Galloway"/>
    <m/>
    <s v="103 S Reeds Rd"/>
    <s v="NJ"/>
    <n v="8205"/>
    <s v="103 S Reeds Rd Galloway, NJ 08205"/>
    <x v="3"/>
    <m/>
    <m/>
    <x v="1"/>
    <s v="Wednesday"/>
    <n v="1"/>
    <n v="1"/>
    <n v="1"/>
    <n v="5"/>
    <n v="2790.83"/>
    <n v="2790.83"/>
    <n v="952.0200000000001"/>
    <n v="952.0200000000001"/>
    <n v="17"/>
  </r>
  <r>
    <s v="John Carberry (0000143015)"/>
    <n v="244189"/>
    <s v="Galloway Township Public Schoo"/>
    <n v="417267"/>
    <s v="Roland Rogers Elementary Schoo"/>
    <s v="Galloway"/>
    <m/>
    <s v="101 S Reeds Rd"/>
    <s v="NJ"/>
    <n v="8205"/>
    <s v="101 S Reeds Rd Galloway, NJ 08205"/>
    <x v="3"/>
    <m/>
    <m/>
    <x v="1"/>
    <s v="Wednesday"/>
    <n v="1"/>
    <n v="1"/>
    <n v="1"/>
    <n v="4"/>
    <n v="1500.29"/>
    <n v="1500.29"/>
    <n v="510.75"/>
    <n v="510.75"/>
    <n v="9"/>
  </r>
  <r>
    <s v="John Carberry (0000143015)"/>
    <n v="331448"/>
    <s v="Food Services-Galloway Townshi"/>
    <n v="471708"/>
    <s v="Reeds Road Elementary School"/>
    <s v="Galloway"/>
    <m/>
    <s v="103 S Reeds Rd"/>
    <s v="NJ"/>
    <n v="8205"/>
    <s v="103 S Reeds Rd Galloway, NJ 08205"/>
    <x v="3"/>
    <m/>
    <m/>
    <x v="1"/>
    <s v="Wednesday"/>
    <n v="1"/>
    <n v="1"/>
    <n v="1"/>
    <n v="2"/>
    <n v="1517.85"/>
    <n v="1517.85"/>
    <n v="516.07999999999993"/>
    <n v="516.07999999999993"/>
    <n v="8"/>
  </r>
  <r>
    <s v="Open S. NJ (0000143012)"/>
    <n v="302687"/>
    <s v="Bishop McHugh Regional Catholi"/>
    <n v="302687"/>
    <s v="Bishop McHugh Regional Catholi"/>
    <s v="Cape May Court House"/>
    <m/>
    <s v="2221 Route 9 N"/>
    <s v="NJ"/>
    <n v="8210"/>
    <s v="2221 Route 9 N Cape May Court House, NJ 08210"/>
    <x v="4"/>
    <m/>
    <m/>
    <x v="1"/>
    <s v="Thursday"/>
    <n v="11"/>
    <n v="13"/>
    <n v="1.1818181818181819"/>
    <n v="3.5454545454545454"/>
    <n v="524.49363636363637"/>
    <n v="5769.4299999999994"/>
    <n v="199.3909090909091"/>
    <n v="2193.3000000000002"/>
    <n v="85"/>
  </r>
  <r>
    <s v="John Carberry (0000143015)"/>
    <n v="244685"/>
    <s v="Middle Township Board of Educa"/>
    <n v="244685"/>
    <s v="Middle Township Board of Educa"/>
    <s v="Cape May Court House"/>
    <m/>
    <s v="216 S MAIN ST"/>
    <s v="NJ"/>
    <n v="8210"/>
    <s v="216 S MAIN ST Cape May Court House, NJ 08210"/>
    <x v="4"/>
    <m/>
    <m/>
    <x v="1"/>
    <s v="Thursday"/>
    <n v="9"/>
    <n v="13"/>
    <n v="1.4444444444444444"/>
    <n v="2"/>
    <n v="4102.4766666666665"/>
    <n v="36922.29"/>
    <n v="860.18111111111091"/>
    <n v="7741.6299999999992"/>
    <n v="656"/>
  </r>
  <r>
    <s v="Open S. NJ (0000143012)"/>
    <n v="245653"/>
    <s v="Dennis Township Board of Educa"/>
    <n v="417066"/>
    <s v="Dennis Township Primary School"/>
    <s v="Cape May Court House"/>
    <m/>
    <s v="601 Hagen Rd"/>
    <s v="NJ"/>
    <n v="8210"/>
    <s v="601 Hagen Rd Cape May Court House, NJ 08210"/>
    <x v="4"/>
    <m/>
    <m/>
    <x v="1"/>
    <s v="Thursday"/>
    <n v="8"/>
    <n v="13"/>
    <n v="1.625"/>
    <n v="4"/>
    <n v="1814.7350000000001"/>
    <n v="14517.880000000001"/>
    <n v="547.81000000000017"/>
    <n v="4382.4800000000005"/>
    <n v="365"/>
  </r>
  <r>
    <s v="John Carberry (0000143015)"/>
    <n v="244685"/>
    <s v="Middle Township Board of Educa"/>
    <n v="418087"/>
    <s v="Middle Township High School"/>
    <s v="Cape May Court House"/>
    <m/>
    <s v="300 E Atlantic Ave"/>
    <s v="NJ"/>
    <n v="8210"/>
    <s v="300 E Atlantic Ave Cape May Court House, NJ 08210"/>
    <x v="4"/>
    <m/>
    <m/>
    <x v="1"/>
    <s v="Thursday"/>
    <n v="7"/>
    <n v="7"/>
    <n v="1"/>
    <n v="1.4285714285714286"/>
    <n v="1885.8085714285717"/>
    <n v="13200.66"/>
    <n v="525.77428571428572"/>
    <n v="3680.42"/>
    <n v="120"/>
  </r>
  <r>
    <s v="Open S. NJ (0000143012)"/>
    <n v="266156"/>
    <s v="Cape May County Special Servic"/>
    <n v="429989"/>
    <s v="CMCSSSD -Maintenance Dept"/>
    <s v="Cape May Court House"/>
    <m/>
    <s v="148 Crest Haven Rd"/>
    <s v="NJ"/>
    <n v="8210"/>
    <s v="148 Crest Haven Rd Cape May Court House, NJ 08210"/>
    <x v="4"/>
    <m/>
    <m/>
    <x v="1"/>
    <s v="Thursday"/>
    <n v="6"/>
    <n v="8"/>
    <n v="1.3333333333333333"/>
    <n v="3.6666666666666665"/>
    <n v="1043.4233333333334"/>
    <n v="6260.5399999999991"/>
    <n v="315.09666666666664"/>
    <n v="1890.58"/>
    <n v="1009"/>
  </r>
  <r>
    <s v="Open S. NJ (0000143012)"/>
    <n v="265575"/>
    <s v="Cape May County Technical Scho"/>
    <n v="265575"/>
    <s v="Cape May County Technical Scho"/>
    <s v="Cape May Court House"/>
    <m/>
    <s v="188 Crest Haven Rd"/>
    <s v="NJ"/>
    <n v="8210"/>
    <s v="188 Crest Haven Rd Cape May Court House, NJ 08210"/>
    <x v="4"/>
    <m/>
    <m/>
    <x v="1"/>
    <s v="Thursday"/>
    <n v="5"/>
    <n v="9"/>
    <n v="1.8"/>
    <n v="3.2"/>
    <n v="4469.0860000000011"/>
    <n v="22345.429999999997"/>
    <n v="1454.2119999999998"/>
    <n v="7271.06"/>
    <n v="301"/>
  </r>
  <r>
    <s v="Open S. NJ (0000143012)"/>
    <n v="278858"/>
    <s v="Middle Township Town Hall"/>
    <n v="436939"/>
    <s v="Carl O'Baker Community Center"/>
    <s v="Cape May Court House"/>
    <m/>
    <s v="626 Goshen Rd"/>
    <s v="NJ"/>
    <n v="8210"/>
    <s v="626 Goshen Rd Cape May Court House, NJ 08210"/>
    <x v="4"/>
    <m/>
    <m/>
    <x v="1"/>
    <s v="Thursday"/>
    <n v="4"/>
    <n v="10"/>
    <n v="2.5"/>
    <n v="7.75"/>
    <n v="1501.7"/>
    <n v="6006.7999999999984"/>
    <n v="534.28250000000003"/>
    <n v="2137.13"/>
    <n v="148"/>
  </r>
  <r>
    <s v="John Carberry (0000143015)"/>
    <n v="244685"/>
    <s v="Middle Township Board of Educa"/>
    <n v="418086"/>
    <s v="Middle Township #4 Middle Scho"/>
    <s v="Cape May Court House"/>
    <m/>
    <s v="300 E Pacific Ave"/>
    <s v="NJ"/>
    <n v="8210"/>
    <s v="300 E Pacific Ave Cape May Court House, NJ 08210"/>
    <x v="4"/>
    <m/>
    <m/>
    <x v="1"/>
    <s v="Thursday"/>
    <n v="4"/>
    <n v="6"/>
    <n v="1.5"/>
    <n v="1.5"/>
    <n v="1285.8699999999999"/>
    <n v="5143.4799999999996"/>
    <n v="405.70249999999999"/>
    <n v="1622.8100000000002"/>
    <n v="29"/>
  </r>
  <r>
    <s v="John Carberry (0000143015)"/>
    <n v="244685"/>
    <s v="Middle Township Board of Educa"/>
    <n v="418085"/>
    <s v="Middle Township Elementary # 1"/>
    <s v="Cape May Court House"/>
    <m/>
    <s v="215 Eldredge Rd"/>
    <s v="NJ"/>
    <n v="8210"/>
    <s v="215 Eldredge Rd Cape May Court House, NJ 08210"/>
    <x v="4"/>
    <m/>
    <m/>
    <x v="1"/>
    <s v="Thursday"/>
    <n v="4"/>
    <n v="4"/>
    <n v="1"/>
    <n v="1"/>
    <n v="444.26249999999999"/>
    <n v="1777.05"/>
    <n v="126.04249999999999"/>
    <n v="504.16999999999996"/>
    <n v="29"/>
  </r>
  <r>
    <s v="Open S. NJ (0000143012)"/>
    <n v="343284"/>
    <s v="Burke Motor Group"/>
    <n v="343284"/>
    <s v="Burke Motor Group"/>
    <s v="Cape May Court House"/>
    <m/>
    <s v="227 Bayberry Dr"/>
    <s v="NJ"/>
    <n v="8210"/>
    <s v="227 Bayberry Dr Cape May Court House, NJ 08210"/>
    <x v="4"/>
    <m/>
    <m/>
    <x v="1"/>
    <s v="Thursday"/>
    <n v="3"/>
    <n v="3"/>
    <n v="1"/>
    <n v="1"/>
    <n v="174.37333333333333"/>
    <n v="523.12"/>
    <n v="70.663333333333327"/>
    <n v="211.98999999999998"/>
    <n v="3"/>
  </r>
  <r>
    <s v="John Carberry (0000143015)"/>
    <n v="244685"/>
    <s v="Middle Township Board of Educa"/>
    <n v="418084"/>
    <s v="Middle Township Elementary #2"/>
    <s v="Cape May Court House"/>
    <m/>
    <s v="101 W Pacific Ave"/>
    <s v="NJ"/>
    <n v="8210"/>
    <s v="101 W Pacific Ave Cape May Court House, NJ 08210"/>
    <x v="4"/>
    <m/>
    <m/>
    <x v="1"/>
    <s v="Thursday"/>
    <n v="3"/>
    <n v="4"/>
    <n v="1.3333333333333333"/>
    <n v="2"/>
    <n v="3334.5799999999995"/>
    <n v="10003.739999999998"/>
    <n v="916.7399999999999"/>
    <n v="2750.22"/>
    <n v="30"/>
  </r>
  <r>
    <s v="Open S. NJ (0000143012)"/>
    <n v="309689"/>
    <s v="LIGHTHOUSE CHURCH"/>
    <n v="309689"/>
    <s v="LIGHTHOUSE CHURCH"/>
    <s v="Cape May Court House"/>
    <m/>
    <s v="1248 Route 9 S"/>
    <s v="NJ"/>
    <n v="8210"/>
    <s v="1248 Route 9 S Cape May Court House, NJ 08210"/>
    <x v="4"/>
    <m/>
    <m/>
    <x v="1"/>
    <s v="Thursday"/>
    <n v="2"/>
    <n v="2"/>
    <n v="1"/>
    <n v="2"/>
    <n v="486.875"/>
    <n v="973.75"/>
    <n v="155.76"/>
    <n v="311.52"/>
    <n v="11"/>
  </r>
  <r>
    <s v="John Carberry (0000143015)"/>
    <n v="244685"/>
    <s v="Middle Township Board of Educa"/>
    <n v="416719"/>
    <s v="Facilities Department"/>
    <s v="Cape May Court House"/>
    <m/>
    <s v="101 W Pacific Ave Bldg"/>
    <s v="NJ"/>
    <n v="8210"/>
    <s v="101 W Pacific Ave Bldg Cape May Court House, NJ 08210"/>
    <x v="4"/>
    <m/>
    <m/>
    <x v="1"/>
    <s v="Thursday"/>
    <n v="2"/>
    <n v="3"/>
    <n v="1.5"/>
    <n v="4"/>
    <n v="7942.8600000000006"/>
    <n v="15885.720000000001"/>
    <n v="1922.3249999999998"/>
    <n v="3844.65"/>
    <n v="309"/>
  </r>
  <r>
    <s v="Delaware Valley Office (0000143001)"/>
    <n v="334995"/>
    <s v="MIDDLE TWP AMBULANCE CORP, INC"/>
    <n v="334995"/>
    <s v="MIDDLE TWP AMBULANCE CORP, INC"/>
    <s v="Cape May Court House"/>
    <m/>
    <s v="202 S Main St"/>
    <s v="NJ"/>
    <n v="8210"/>
    <s v="202 S Main St Cape May Court House, NJ 08210"/>
    <x v="4"/>
    <m/>
    <m/>
    <x v="1"/>
    <s v="Thursday"/>
    <n v="1"/>
    <n v="1"/>
    <n v="1"/>
    <n v="1"/>
    <n v="258.47000000000003"/>
    <n v="258.47000000000003"/>
    <n v="129.24"/>
    <n v="129.24"/>
    <n v="3"/>
  </r>
  <r>
    <s v="Delaware Valley Office (0000143001)"/>
    <n v="336703"/>
    <s v="Goshen Volunteer Fire Company"/>
    <n v="336703"/>
    <s v="Goshen Volunteer Fire Company"/>
    <s v="Cape May Court House"/>
    <m/>
    <s v="331 Route 47 N"/>
    <s v="NJ"/>
    <n v="8210"/>
    <s v="331 Route 47 N Cape May Court House, NJ 08210"/>
    <x v="4"/>
    <m/>
    <m/>
    <x v="1"/>
    <s v="Thursday"/>
    <n v="1"/>
    <n v="1"/>
    <n v="1"/>
    <n v="4"/>
    <n v="622.38000000000011"/>
    <n v="622.38000000000011"/>
    <n v="234.95999999999998"/>
    <n v="234.95999999999998"/>
    <n v="4"/>
  </r>
  <r>
    <s v="Open S. NJ (0000143012)"/>
    <n v="266156"/>
    <s v="Cape May County Special Servic"/>
    <n v="266156"/>
    <s v="Cape May County Special Servic"/>
    <s v="Cape May Court House"/>
    <m/>
    <s v="4 Moore Rd"/>
    <s v="NJ"/>
    <n v="8210"/>
    <s v="4 Moore Rd Cape May Court House, NJ 08210"/>
    <x v="4"/>
    <m/>
    <m/>
    <x v="1"/>
    <s v="Thursday"/>
    <n v="1"/>
    <n v="1"/>
    <n v="1"/>
    <n v="2"/>
    <n v="1076.1100000000001"/>
    <n v="1076.1100000000001"/>
    <n v="344.33000000000004"/>
    <n v="344.33000000000004"/>
    <n v="14"/>
  </r>
  <r>
    <s v="Open S. NJ (0000143012)"/>
    <n v="245653"/>
    <s v="Dennis Township Board of Educa"/>
    <n v="417065"/>
    <s v="Dennis Township Elementary Sch"/>
    <s v="Dennisville"/>
    <m/>
    <s v="165 Academy Road"/>
    <s v="NJ"/>
    <n v="8214"/>
    <s v="165 Academy Road Dennisville, NJ 08214"/>
    <x v="4"/>
    <m/>
    <m/>
    <x v="1"/>
    <s v="Thursday"/>
    <n v="4"/>
    <n v="7"/>
    <n v="1.75"/>
    <n v="6"/>
    <n v="2844.3375000000001"/>
    <n v="11377.35"/>
    <n v="931.56250000000023"/>
    <n v="3726.25"/>
    <n v="272"/>
  </r>
  <r>
    <s v="John Carberry (0000143015)"/>
    <n v="244387"/>
    <s v="Greater Egg Harbor Dist Oakcre"/>
    <n v="417899"/>
    <s v="Cedar Creek High School"/>
    <s v="Egg Harbor City"/>
    <m/>
    <s v="1701 New York Ave"/>
    <s v="NJ"/>
    <n v="8215"/>
    <s v="1701 New York Ave Egg Harbor City, NJ 08215"/>
    <x v="3"/>
    <m/>
    <m/>
    <x v="1"/>
    <s v="Wednesday"/>
    <n v="12"/>
    <n v="18"/>
    <n v="1.5"/>
    <n v="2.5833333333333335"/>
    <n v="4967.3024999999998"/>
    <n v="59607.62999999999"/>
    <n v="1433.1325000000004"/>
    <n v="17197.589999999997"/>
    <n v="1252"/>
  </r>
  <r>
    <s v="John Carberry (0000143015)"/>
    <n v="244189"/>
    <s v="Galloway Township Public Schoo"/>
    <n v="449394"/>
    <s v="Warehouse-Galloway Township BO"/>
    <s v="Egg Harbor City"/>
    <m/>
    <s v="206 N Mannheim Ave"/>
    <s v="NJ"/>
    <n v="8215"/>
    <s v="206 N Mannheim Ave Egg Harbor City, NJ 08215"/>
    <x v="3"/>
    <m/>
    <m/>
    <x v="1"/>
    <s v="Wednesday"/>
    <n v="1"/>
    <n v="1"/>
    <n v="1"/>
    <n v="1"/>
    <n v="0"/>
    <n v="0"/>
    <n v="-38.92"/>
    <n v="-38.92"/>
    <n v="1"/>
  </r>
  <r>
    <s v="Open S. NJ (0000143012)"/>
    <n v="244243"/>
    <s v="Upper Township School District"/>
    <n v="430532"/>
    <s v="Upper Township Elementary Scho"/>
    <s v="Marmora"/>
    <m/>
    <s v="50 N Old Tuckahoe Rd"/>
    <s v="NJ"/>
    <n v="8223"/>
    <s v="50 N Old Tuckahoe Rd Marmora, NJ 08223"/>
    <x v="4"/>
    <m/>
    <m/>
    <x v="1"/>
    <s v="Thursday"/>
    <n v="13"/>
    <n v="22"/>
    <n v="1.6923076923076923"/>
    <n v="3.3076923076923075"/>
    <n v="2893.24"/>
    <n v="37612.120000000003"/>
    <n v="925.6830769230769"/>
    <n v="12033.880000000001"/>
    <n v="657"/>
  </r>
  <r>
    <s v="Open S. NJ (0000143012)"/>
    <n v="244243"/>
    <s v="Upper Township School District"/>
    <n v="418908"/>
    <s v="Upper Township Primary School"/>
    <s v="Marmora"/>
    <m/>
    <s v="130 N Old Tuckahoe Rd"/>
    <s v="NJ"/>
    <n v="8223"/>
    <s v="130 N Old Tuckahoe Rd Marmora, NJ 08223"/>
    <x v="4"/>
    <m/>
    <m/>
    <x v="1"/>
    <s v="Thursday"/>
    <n v="5"/>
    <n v="6"/>
    <n v="1.2"/>
    <n v="2"/>
    <n v="2103.8779999999997"/>
    <n v="10519.390000000001"/>
    <n v="611.25199999999995"/>
    <n v="3056.2599999999998"/>
    <n v="202"/>
  </r>
  <r>
    <s v="John Carberry (0000143015)"/>
    <n v="286120"/>
    <s v="County of Atlantic"/>
    <n v="439786"/>
    <s v="Div. of Support Services"/>
    <s v="Northfield"/>
    <m/>
    <s v="201 Shore Rd"/>
    <s v="NJ"/>
    <n v="8225"/>
    <s v="201 Shore Rd Northfield, NJ 08225"/>
    <x v="3"/>
    <m/>
    <m/>
    <x v="1"/>
    <s v="Wednesday"/>
    <n v="15"/>
    <n v="18"/>
    <n v="1.2"/>
    <n v="1.0666666666666667"/>
    <n v="2276.694"/>
    <n v="34150.409999999996"/>
    <n v="795.5146666666667"/>
    <n v="11932.720000000001"/>
    <n v="365"/>
  </r>
  <r>
    <s v="John Carberry (0000143015)"/>
    <n v="286120"/>
    <s v="County of Atlantic"/>
    <n v="480713"/>
    <s v="Meadowview Nursing Home COA"/>
    <s v="Northfield"/>
    <m/>
    <s v="235 Dolphin Ave"/>
    <s v="NJ"/>
    <n v="8225"/>
    <s v="235 Dolphin Ave Northfield, NJ 08225"/>
    <x v="3"/>
    <m/>
    <m/>
    <x v="1"/>
    <s v="Wednesday"/>
    <n v="12"/>
    <n v="23"/>
    <n v="1.9166666666666667"/>
    <n v="3.3333333333333335"/>
    <n v="2901.5566666666668"/>
    <n v="34818.679999999986"/>
    <n v="972.30833333333328"/>
    <n v="11667.700000000004"/>
    <n v="250"/>
  </r>
  <r>
    <s v="John Carberry (0000143015)"/>
    <n v="343450"/>
    <s v="Northfield Community School"/>
    <n v="343450"/>
    <s v="Northfield Community School"/>
    <s v="Northfield"/>
    <m/>
    <s v="2000 New Rd"/>
    <s v="NJ"/>
    <n v="8225"/>
    <s v="2000 New Rd Northfield, NJ 08225"/>
    <x v="3"/>
    <m/>
    <m/>
    <x v="1"/>
    <s v="Wednesday"/>
    <n v="1"/>
    <n v="1"/>
    <n v="1"/>
    <n v="7"/>
    <n v="0"/>
    <n v="0"/>
    <n v="-300.33"/>
    <n v="-300.33"/>
    <n v="7"/>
  </r>
  <r>
    <s v="Open S. NJ (0000143012)"/>
    <n v="272878"/>
    <s v="UMC The Shores"/>
    <n v="272878"/>
    <s v="UMC The Shores"/>
    <s v="Ocean City"/>
    <m/>
    <s v="2201 Bay Ave"/>
    <s v="NJ"/>
    <n v="8226"/>
    <s v="2201 Bay Ave Ocean City, NJ 08226"/>
    <x v="4"/>
    <m/>
    <m/>
    <x v="1"/>
    <s v="Thursday"/>
    <n v="9"/>
    <n v="9"/>
    <n v="1"/>
    <n v="1.5555555555555556"/>
    <n v="1175.4777777777776"/>
    <n v="10579.300000000001"/>
    <n v="261.69555555555553"/>
    <n v="2355.2599999999998"/>
    <n v="18"/>
  </r>
  <r>
    <s v="Open S. NJ (0000143012)"/>
    <n v="244220"/>
    <s v="Ocean City Board of Education"/>
    <n v="418215"/>
    <s v="Ocean City High School"/>
    <s v="Ocean City"/>
    <m/>
    <s v="501 Atlantic Ave"/>
    <s v="NJ"/>
    <n v="8226"/>
    <s v="501 Atlantic Ave Ocean City, NJ 08226"/>
    <x v="4"/>
    <m/>
    <m/>
    <x v="1"/>
    <s v="Thursday"/>
    <n v="1"/>
    <n v="1"/>
    <n v="1"/>
    <n v="1"/>
    <n v="91.34"/>
    <n v="91.34"/>
    <n v="44.78"/>
    <n v="44.78"/>
    <n v="1"/>
  </r>
  <r>
    <s v="John Carberry (0000143015)"/>
    <n v="244285"/>
    <s v="Pleasantville Public Schools"/>
    <n v="418384"/>
    <s v="Pleasantville High School"/>
    <s v="Pleasantville"/>
    <m/>
    <s v="701 Mill Rd"/>
    <s v="NJ"/>
    <n v="8232"/>
    <s v="701 Mill Rd Pleasantville, NJ 08232"/>
    <x v="3"/>
    <m/>
    <m/>
    <x v="1"/>
    <s v="Wednesday"/>
    <n v="17"/>
    <n v="31"/>
    <n v="1.8235294117647058"/>
    <n v="3.7647058823529411"/>
    <n v="6466.4341176470571"/>
    <n v="109929.37999999998"/>
    <n v="1796.4776470588233"/>
    <n v="30540.120000000006"/>
    <n v="1879"/>
  </r>
  <r>
    <s v="John Carberry (0000143015)"/>
    <n v="244285"/>
    <s v="Pleasantville Public Schools"/>
    <n v="448558"/>
    <s v="Pleasantville Public Schools"/>
    <s v="Pleasantville"/>
    <m/>
    <s v="801 Mill Rd"/>
    <s v="NJ"/>
    <n v="8232"/>
    <s v="801 Mill Rd Pleasantville, NJ 08232"/>
    <x v="3"/>
    <m/>
    <m/>
    <x v="1"/>
    <s v="Wednesday"/>
    <n v="12"/>
    <n v="16"/>
    <n v="1.3333333333333333"/>
    <n v="2.5833333333333335"/>
    <n v="5606.0599999999986"/>
    <n v="67272.719999999987"/>
    <n v="1968.5699999999997"/>
    <n v="23622.839999999993"/>
    <n v="600"/>
  </r>
  <r>
    <s v="John Carberry (0000143015)"/>
    <n v="244285"/>
    <s v="Pleasantville Public Schools"/>
    <n v="423964"/>
    <s v="Pleasantville Middle School"/>
    <s v="Pleasantville"/>
    <m/>
    <s v="801 Mill Rd"/>
    <s v="NJ"/>
    <n v="8232"/>
    <s v="801 Mill Rd Pleasantville, NJ 08232"/>
    <x v="3"/>
    <m/>
    <m/>
    <x v="1"/>
    <s v="Wednesday"/>
    <n v="3"/>
    <n v="6"/>
    <n v="2"/>
    <n v="4.333333333333333"/>
    <n v="23086.633333333335"/>
    <n v="69259.899999999994"/>
    <n v="5967.4000000000005"/>
    <n v="17902.200000000004"/>
    <n v="16"/>
  </r>
  <r>
    <s v="John Carberry (0000143015)"/>
    <n v="244261"/>
    <s v="Port Republic School District"/>
    <n v="244261"/>
    <s v="Port Republic School District"/>
    <s v="Port Republic"/>
    <m/>
    <s v="137 Pomona Ave"/>
    <s v="NJ"/>
    <n v="8241"/>
    <s v="137 Pomona Ave Port Republic, NJ 08241"/>
    <x v="3"/>
    <m/>
    <m/>
    <x v="1"/>
    <s v="Wednesday"/>
    <n v="4"/>
    <n v="8"/>
    <n v="2"/>
    <n v="8"/>
    <n v="2529.8724999999999"/>
    <n v="10119.490000000003"/>
    <n v="822.60500000000002"/>
    <n v="3290.42"/>
    <n v="245"/>
  </r>
  <r>
    <s v="Open S. NJ (0000143012)"/>
    <n v="322072"/>
    <s v="Matteras Liquors Canals"/>
    <n v="322072"/>
    <s v="Matteras Liquors Canals"/>
    <s v="Rio Grande"/>
    <m/>
    <s v="1613 Route 47"/>
    <s v="NJ"/>
    <n v="8242"/>
    <s v="1613 Route 47 Rio Grande, NJ 08242"/>
    <x v="4"/>
    <m/>
    <m/>
    <x v="1"/>
    <s v="Thursday"/>
    <n v="6"/>
    <n v="7"/>
    <n v="1.1666666666666667"/>
    <n v="2"/>
    <n v="545.95666666666659"/>
    <n v="3275.74"/>
    <n v="156.85333333333332"/>
    <n v="941.12000000000012"/>
    <n v="57"/>
  </r>
  <r>
    <s v="Open S. NJ (0000143012)"/>
    <n v="335144"/>
    <s v="TOWNSHIP OF LOWER"/>
    <n v="335144"/>
    <s v="TOWNSHIP OF LOWER"/>
    <s v="Villas"/>
    <m/>
    <s v="2600 Bayshore Rd"/>
    <s v="NJ"/>
    <n v="8251"/>
    <s v="2600 Bayshore Rd Villas, NJ 08251"/>
    <x v="4"/>
    <m/>
    <m/>
    <x v="1"/>
    <s v="Thursday"/>
    <n v="2"/>
    <n v="3"/>
    <n v="1.5"/>
    <n v="3.5"/>
    <n v="712.36"/>
    <n v="1424.72"/>
    <n v="143.93"/>
    <n v="287.86"/>
    <n v="99"/>
  </r>
  <r>
    <s v="Open S. NJ (0000143012)"/>
    <n v="332877"/>
    <s v="Anco Home Center"/>
    <n v="332877"/>
    <s v="Anco Home Center"/>
    <s v="Villas"/>
    <m/>
    <s v="2410 Bayshore Rd"/>
    <s v="NJ"/>
    <n v="8251"/>
    <s v="2410 Bayshore Rd Villas, NJ 08251"/>
    <x v="4"/>
    <m/>
    <m/>
    <x v="1"/>
    <s v="Thursday"/>
    <n v="1"/>
    <n v="2"/>
    <n v="2"/>
    <n v="4"/>
    <n v="1006.2"/>
    <n v="1006.2"/>
    <n v="592.90000000000009"/>
    <n v="592.90000000000009"/>
    <n v="5"/>
  </r>
  <r>
    <s v="Open S. NJ (0000143012)"/>
    <n v="244268"/>
    <s v="North Wildwood BOE Margaret Ma"/>
    <n v="244268"/>
    <s v="North Wildwood BOE Margaret Ma"/>
    <s v="North Wildwood"/>
    <m/>
    <s v="1201 Atlantic Ave"/>
    <s v="NJ"/>
    <n v="8260"/>
    <s v="1201 Atlantic Ave North Wildwood, NJ 08260"/>
    <x v="4"/>
    <m/>
    <m/>
    <x v="1"/>
    <s v="Thursday"/>
    <n v="2"/>
    <n v="6"/>
    <n v="3"/>
    <n v="10.5"/>
    <n v="5668.4449999999997"/>
    <n v="11336.890000000005"/>
    <n v="2145.6799999999998"/>
    <n v="4291.3599999999997"/>
    <n v="158"/>
  </r>
  <r>
    <s v="Open S. NJ (0000143012)"/>
    <n v="299941"/>
    <s v="Wildwood Convention Center"/>
    <n v="299941"/>
    <s v="Wildwood Convention Center"/>
    <s v="Wildwood"/>
    <m/>
    <s v="4501 Boardwalk"/>
    <s v="NJ"/>
    <n v="8260"/>
    <s v="4501 Boardwalk Wildwood, NJ 08260"/>
    <x v="4"/>
    <m/>
    <m/>
    <x v="1"/>
    <s v="Thursday"/>
    <n v="20"/>
    <n v="38"/>
    <n v="1.9"/>
    <n v="4"/>
    <n v="1960.1925000000003"/>
    <n v="39203.850000000013"/>
    <n v="580.68500000000006"/>
    <n v="11613.699999999993"/>
    <n v="1109"/>
  </r>
  <r>
    <s v="Open S. NJ (0000143012)"/>
    <n v="244243"/>
    <s v="Upper Township School District"/>
    <n v="244243"/>
    <s v="Upper Township School District"/>
    <s v="Woodbine"/>
    <m/>
    <s v="525 Perry Rd"/>
    <s v="NJ"/>
    <n v="8270"/>
    <s v="525 Perry Rd Woodbine, NJ 08270"/>
    <x v="4"/>
    <m/>
    <m/>
    <x v="1"/>
    <s v="Thursday"/>
    <n v="4"/>
    <n v="7"/>
    <n v="1.75"/>
    <n v="4.25"/>
    <n v="3117.67"/>
    <n v="12470.68"/>
    <n v="960.99500000000012"/>
    <n v="3843.98"/>
    <n v="154"/>
  </r>
  <r>
    <s v="Open S. NJ (0000143012)"/>
    <n v="266612"/>
    <s v="Woodbine Board of Education"/>
    <n v="266612"/>
    <s v="Woodbine Board of Education"/>
    <s v="Woodbine"/>
    <m/>
    <s v="801 Webster St"/>
    <s v="NJ"/>
    <n v="8270"/>
    <s v="801 Webster St Woodbine, NJ 08270"/>
    <x v="4"/>
    <m/>
    <m/>
    <x v="1"/>
    <s v="Thursday"/>
    <n v="2"/>
    <n v="2"/>
    <n v="1"/>
    <n v="1.5"/>
    <n v="424.06500000000005"/>
    <n v="848.13"/>
    <n v="150.09"/>
    <n v="300.18"/>
    <n v="9"/>
  </r>
  <r>
    <s v="Open S. NJ (0000143012)"/>
    <n v="321797"/>
    <s v="Upper Township"/>
    <n v="467245"/>
    <s v="Upper Township Administration"/>
    <s v="Woodbine"/>
    <m/>
    <s v="2100 Route 631"/>
    <s v="NJ"/>
    <n v="8270"/>
    <s v="2100 Route 631 Woodbine, NJ 08270"/>
    <x v="4"/>
    <m/>
    <m/>
    <x v="1"/>
    <s v="Thursday"/>
    <n v="1"/>
    <n v="1"/>
    <n v="1"/>
    <n v="1"/>
    <n v="448.41"/>
    <n v="448.41"/>
    <n v="146.6"/>
    <n v="146.6"/>
    <n v="5"/>
  </r>
  <r>
    <s v="Open S. NJ (0000143012)"/>
    <n v="243264"/>
    <s v="Cumberland Regional School Dis"/>
    <n v="423575"/>
    <s v="Cumberland Regional High Schoo"/>
    <s v="Bridgeton"/>
    <m/>
    <s v="90 Silver Lake Rd"/>
    <s v="NJ"/>
    <n v="8302"/>
    <s v="90 Silver Lake Rd Bridgeton, NJ 08302"/>
    <x v="4"/>
    <m/>
    <m/>
    <x v="1"/>
    <s v="Thursday"/>
    <n v="8"/>
    <n v="11"/>
    <n v="1.375"/>
    <n v="1.875"/>
    <n v="744.73874999999998"/>
    <n v="5957.91"/>
    <n v="207.02374999999998"/>
    <n v="1656.19"/>
    <n v="88"/>
  </r>
  <r>
    <s v="Delaware Valley Office (0000143001)"/>
    <n v="342579"/>
    <s v="EDUCATIONAL SERVICES COMM of N"/>
    <n v="482816"/>
    <s v="Bridgeton Christian School"/>
    <s v="Bridgeton"/>
    <m/>
    <s v="27 Central Ave"/>
    <s v="NJ"/>
    <n v="8302"/>
    <s v="27 Central Ave Bridgeton, NJ 08302"/>
    <x v="4"/>
    <m/>
    <m/>
    <x v="1"/>
    <s v="Thursday"/>
    <n v="3"/>
    <n v="5"/>
    <n v="1.6666666666666667"/>
    <n v="8"/>
    <n v="2158.9233333333336"/>
    <n v="6476.77"/>
    <n v="708.62333333333333"/>
    <n v="2125.8700000000003"/>
    <n v="217"/>
  </r>
  <r>
    <s v="Open S. NJ (0000143012)"/>
    <n v="273703"/>
    <s v="Seabrook House - Main"/>
    <n v="273703"/>
    <s v="Seabrook House - Main"/>
    <s v="Bridgeton"/>
    <m/>
    <s v="133 Polk Ln"/>
    <s v="NJ"/>
    <n v="8302"/>
    <s v="133 Polk Ln Bridgeton, NJ 08302"/>
    <x v="4"/>
    <m/>
    <m/>
    <x v="1"/>
    <s v="Thursday"/>
    <n v="3"/>
    <n v="8"/>
    <n v="2.6666666666666665"/>
    <n v="3"/>
    <n v="141.97"/>
    <n v="425.90999999999991"/>
    <n v="45.706666666666671"/>
    <n v="137.12"/>
    <n v="40"/>
  </r>
  <r>
    <s v="Delaware Valley Office (0000143001)"/>
    <n v="268939"/>
    <s v="Fairfield Township BOE"/>
    <n v="268939"/>
    <s v="Fairfield Township BOE"/>
    <s v="Bridgeton"/>
    <m/>
    <s v="375 Gouldtown Woodruff Rd"/>
    <s v="NJ"/>
    <n v="8302"/>
    <s v="375 Gouldtown Woodruff Rd Bridgeton, NJ 08302"/>
    <x v="4"/>
    <m/>
    <m/>
    <x v="1"/>
    <s v="Thursday"/>
    <n v="1"/>
    <n v="1"/>
    <n v="1"/>
    <n v="1"/>
    <n v="0"/>
    <n v="0"/>
    <n v="-2.1800000000000002"/>
    <n v="-2.1800000000000002"/>
    <n v="1"/>
  </r>
  <r>
    <s v="Delaware Valley Office (0000143001)"/>
    <n v="337161"/>
    <s v="COUNTY OF CUMBERLAND"/>
    <n v="474941"/>
    <s v="Correction County Jail"/>
    <s v="Bridgeton"/>
    <m/>
    <s v="54 W Broad St"/>
    <s v="NJ"/>
    <n v="8302"/>
    <s v="54 W Broad St Bridgeton, NJ 08302"/>
    <x v="4"/>
    <m/>
    <m/>
    <x v="1"/>
    <s v="Thursday"/>
    <n v="1"/>
    <n v="2"/>
    <n v="2"/>
    <n v="1"/>
    <n v="177.32"/>
    <n v="177.32"/>
    <n v="70.989999999999995"/>
    <n v="70.989999999999995"/>
    <n v="31"/>
  </r>
  <r>
    <s v="Chris Gifuni (0000143020)"/>
    <n v="331288"/>
    <s v="Buena Regional School District"/>
    <n v="430488"/>
    <s v="Buena Regional High School"/>
    <s v="Buena"/>
    <m/>
    <s v="125 Weymouth Rd"/>
    <s v="NJ"/>
    <n v="8310"/>
    <s v="125 Weymouth Rd Buena, NJ 08310"/>
    <x v="3"/>
    <m/>
    <m/>
    <x v="1"/>
    <s v="Wednesday"/>
    <n v="19"/>
    <n v="26"/>
    <n v="1.368421052631579"/>
    <n v="3.4210526315789473"/>
    <n v="1996.0710526315788"/>
    <n v="37925.349999999991"/>
    <n v="627.69000000000005"/>
    <n v="11926.109999999999"/>
    <n v="830"/>
  </r>
  <r>
    <s v="Chris Gifuni (0000143020)"/>
    <n v="331288"/>
    <s v="Buena Regional School District"/>
    <n v="438780"/>
    <s v="Buena Regional Middle School"/>
    <s v="Buena"/>
    <m/>
    <s v="175 Weymouth Rd"/>
    <s v="NJ"/>
    <n v="8310"/>
    <s v="175 Weymouth Rd Buena, NJ 08310"/>
    <x v="3"/>
    <m/>
    <m/>
    <x v="1"/>
    <s v="Wednesday"/>
    <n v="12"/>
    <n v="22"/>
    <n v="1.8333333333333333"/>
    <n v="3.5"/>
    <n v="2400.249166666667"/>
    <n v="28802.989999999991"/>
    <n v="737.58583333333343"/>
    <n v="8851.0300000000025"/>
    <n v="721"/>
  </r>
  <r>
    <s v="Chris Gifuni (0000143020)"/>
    <n v="331288"/>
    <s v="Buena Regional School District"/>
    <n v="430497"/>
    <s v="Milanesi Elementary School"/>
    <s v="Buena"/>
    <m/>
    <s v="880 Harding Hwy"/>
    <s v="NJ"/>
    <n v="8310"/>
    <s v="880 Harding Hwy Buena, NJ 08310"/>
    <x v="3"/>
    <m/>
    <m/>
    <x v="1"/>
    <s v="Wednesday"/>
    <n v="10"/>
    <n v="21"/>
    <n v="2.1"/>
    <n v="4.3"/>
    <n v="2030.8989999999999"/>
    <n v="20308.989999999998"/>
    <n v="614.9799999999999"/>
    <n v="6149.7999999999993"/>
    <n v="449"/>
  </r>
  <r>
    <s v="Chris Gifuni (0000143020)"/>
    <n v="331288"/>
    <s v="Buena Regional School District"/>
    <n v="331288"/>
    <s v="Buena Regional School District"/>
    <s v="Buena"/>
    <m/>
    <s v="125 Weymouth Rd"/>
    <s v="NJ"/>
    <n v="8310"/>
    <s v="125 Weymouth Rd Buena, NJ 08310"/>
    <x v="3"/>
    <m/>
    <m/>
    <x v="1"/>
    <s v="Wednesday"/>
    <n v="2"/>
    <n v="4"/>
    <n v="2"/>
    <n v="2"/>
    <n v="279.57"/>
    <n v="559.14"/>
    <n v="101.97"/>
    <n v="203.94"/>
    <n v="13"/>
  </r>
  <r>
    <s v="Open S. NJ (0000143012)"/>
    <n v="305603"/>
    <s v="The Gardens Operator LLC"/>
    <n v="305603"/>
    <s v="The Gardens Operator LLC"/>
    <s v="Pittsgrove"/>
    <m/>
    <s v="849 Big Oak Rd"/>
    <s v="NJ"/>
    <n v="8318"/>
    <s v="849 Big Oak Rd Pittsgrove, NJ 08318"/>
    <x v="4"/>
    <m/>
    <m/>
    <x v="1"/>
    <s v="Thursday"/>
    <n v="20"/>
    <n v="27"/>
    <n v="1.35"/>
    <n v="6.7"/>
    <n v="1600.7890000000002"/>
    <n v="32015.779999999981"/>
    <n v="552.02200000000005"/>
    <n v="11040.439999999986"/>
    <n v="490"/>
  </r>
  <r>
    <s v="Delaware Valley Office (0000143001)"/>
    <n v="330471"/>
    <s v="The Grove at Centerton"/>
    <n v="330471"/>
    <s v="The Grove at Centerton"/>
    <s v="Pittsgrove"/>
    <m/>
    <s v="1022 Almond Rd"/>
    <s v="NJ"/>
    <n v="8318"/>
    <s v="1022 Almond Rd Pittsgrove, NJ 08318"/>
    <x v="4"/>
    <m/>
    <m/>
    <x v="1"/>
    <s v="Thursday"/>
    <n v="2"/>
    <n v="2"/>
    <n v="1"/>
    <n v="1"/>
    <n v="232.51000000000002"/>
    <n v="465.02000000000004"/>
    <n v="52.484999999999999"/>
    <n v="104.97"/>
    <n v="3"/>
  </r>
  <r>
    <s v="John Carberry (0000143015)"/>
    <n v="244423"/>
    <s v="Estell Manor School District"/>
    <n v="244423"/>
    <s v="Estell Manor School District"/>
    <s v="Estell Manor"/>
    <m/>
    <s v="128 Cape May Ave"/>
    <s v="NJ"/>
    <n v="8319"/>
    <s v="128 Cape May Ave Estell Manor, NJ 08319"/>
    <x v="4"/>
    <m/>
    <m/>
    <x v="1"/>
    <s v="Thursday"/>
    <n v="6"/>
    <n v="9"/>
    <n v="1.5"/>
    <n v="2.8333333333333335"/>
    <n v="699.34666666666669"/>
    <n v="4196.08"/>
    <n v="193.15166666666667"/>
    <n v="1158.9099999999999"/>
    <n v="73"/>
  </r>
  <r>
    <s v="Chris Gifuni (0000143020)"/>
    <n v="243301"/>
    <s v="Delsea Regional School Distric"/>
    <n v="471057"/>
    <s v="Delsea Regional Middle School"/>
    <s v="Franklinville"/>
    <m/>
    <s v="242 Fries Mill Rd"/>
    <s v="NJ"/>
    <n v="8322"/>
    <s v="242 Fries Mill Rd Franklinville, NJ 08322"/>
    <x v="4"/>
    <m/>
    <m/>
    <x v="1"/>
    <s v="Thursday"/>
    <n v="3"/>
    <n v="4"/>
    <n v="1.3333333333333333"/>
    <n v="1.3333333333333333"/>
    <n v="1269.7"/>
    <n v="3809.1"/>
    <n v="482.49333333333334"/>
    <n v="1447.48"/>
    <n v="46"/>
  </r>
  <r>
    <s v="Chris Gifuni (0000143020)"/>
    <n v="243301"/>
    <s v="Delsea Regional School Distric"/>
    <n v="417064"/>
    <s v="Delsea Regional High School"/>
    <s v="Franklinville"/>
    <m/>
    <s v="242 Fries Mill Rd"/>
    <s v="NJ"/>
    <n v="8322"/>
    <s v="242 Fries Mill Rd Franklinville, NJ 08322"/>
    <x v="4"/>
    <m/>
    <m/>
    <x v="1"/>
    <s v="Thursday"/>
    <n v="2"/>
    <n v="2"/>
    <n v="1"/>
    <n v="1"/>
    <n v="1338"/>
    <n v="2676"/>
    <n v="535.43000000000006"/>
    <n v="1070.8600000000001"/>
    <n v="11"/>
  </r>
  <r>
    <s v="John Carberry (0000143015)"/>
    <n v="244256"/>
    <s v="Hamilton Township Board of Ed"/>
    <n v="416847"/>
    <s v="William Davies Middle School"/>
    <s v="Mays Landing"/>
    <m/>
    <s v="1876 Dr Dennis Foreman Dr"/>
    <s v="NJ"/>
    <n v="8330"/>
    <s v="1876 Dr Dennis Foreman Dr Mays Landing, NJ 08330"/>
    <x v="3"/>
    <m/>
    <m/>
    <x v="1"/>
    <s v="Wednesday"/>
    <n v="20"/>
    <n v="34"/>
    <n v="1.7"/>
    <n v="3.5"/>
    <n v="3784.53"/>
    <n v="75690.600000000006"/>
    <n v="1446.0964999999999"/>
    <n v="28921.929999999989"/>
    <n v="1764"/>
  </r>
  <r>
    <s v="John Carberry (0000143015)"/>
    <n v="244387"/>
    <s v="Greater Egg Harbor Dist Oakcre"/>
    <n v="244387"/>
    <s v="Greater Egg Harbor Dist Oakcre"/>
    <s v="Mays Landing"/>
    <m/>
    <s v="1824 Dr Dennis Foreman Dr"/>
    <s v="NJ"/>
    <n v="8330"/>
    <s v="1824 Dr Dennis Foreman Dr Mays Landing, NJ 08330"/>
    <x v="3"/>
    <m/>
    <m/>
    <x v="1"/>
    <s v="Wednesday"/>
    <n v="15"/>
    <n v="21"/>
    <n v="1.4"/>
    <n v="3.2"/>
    <n v="4348.2766666666666"/>
    <n v="65224.149999999987"/>
    <n v="1475.3946666666666"/>
    <n v="22130.919999999991"/>
    <n v="1971"/>
  </r>
  <r>
    <s v="John Carberry (0000143015)"/>
    <n v="244256"/>
    <s v="Hamilton Township Board of Ed"/>
    <n v="417331"/>
    <s v="George L. Hess Educational Com"/>
    <s v="Mays Landing"/>
    <m/>
    <s v="700 Babcock Rd"/>
    <s v="NJ"/>
    <n v="8330"/>
    <s v="700 Babcock Rd Mays Landing, NJ 08330"/>
    <x v="3"/>
    <m/>
    <m/>
    <x v="1"/>
    <s v="Wednesday"/>
    <n v="9"/>
    <n v="18"/>
    <n v="2"/>
    <n v="4.7777777777777777"/>
    <n v="4429.5333333333328"/>
    <n v="39865.800000000003"/>
    <n v="1730.6855555555558"/>
    <n v="15576.170000000002"/>
    <n v="624"/>
  </r>
  <r>
    <s v="John Carberry (0000143015)"/>
    <n v="244256"/>
    <s v="Hamilton Township Board of Ed"/>
    <n v="417664"/>
    <s v="Joseph C. Shaner Memorial Scho"/>
    <s v="Mays Landing"/>
    <m/>
    <s v="5801 3rd St"/>
    <s v="NJ"/>
    <n v="8330"/>
    <s v="5801 3rd St Mays Landing, NJ 08330"/>
    <x v="3"/>
    <m/>
    <m/>
    <x v="1"/>
    <s v="Wednesday"/>
    <n v="9"/>
    <n v="18"/>
    <n v="2"/>
    <n v="4.2222222222222223"/>
    <n v="3769.8344444444438"/>
    <n v="33928.51"/>
    <n v="1469.4188888888889"/>
    <n v="13224.77"/>
    <n v="534"/>
  </r>
  <r>
    <s v="John Carberry (0000143015)"/>
    <n v="244210"/>
    <s v="Atlantic Cape Community Colleg"/>
    <n v="244210"/>
    <s v="Atlantic Cape Community Colleg"/>
    <s v="Mays Landing"/>
    <m/>
    <s v="5100 Black Horse Pike"/>
    <s v="NJ"/>
    <n v="8330"/>
    <s v="5100 Black Horse Pike Mays Landing, NJ 08330"/>
    <x v="3"/>
    <m/>
    <m/>
    <x v="1"/>
    <s v="Wednesday"/>
    <n v="7"/>
    <n v="7"/>
    <n v="1"/>
    <n v="1.7142857142857142"/>
    <n v="540.61"/>
    <n v="3784.2700000000009"/>
    <n v="175.03999999999996"/>
    <n v="1225.28"/>
    <n v="60"/>
  </r>
  <r>
    <s v="John Carberry (0000143015)"/>
    <n v="244256"/>
    <s v="Hamilton Township Board of Ed"/>
    <n v="244256"/>
    <s v="Hamilton Township Board of Ed"/>
    <s v="Mays Landing"/>
    <m/>
    <s v="1876 Dr Dennis Foreman Dr"/>
    <s v="NJ"/>
    <n v="8330"/>
    <s v="1876 Dr Dennis Foreman Dr Mays Landing, NJ 08330"/>
    <x v="3"/>
    <m/>
    <m/>
    <x v="1"/>
    <s v="Wednesday"/>
    <n v="2"/>
    <n v="2"/>
    <n v="1"/>
    <n v="1"/>
    <n v="4611.1499999999996"/>
    <n v="9222.2999999999993"/>
    <n v="1493.1"/>
    <n v="2986.2"/>
    <n v="40"/>
  </r>
  <r>
    <s v="John Carberry (0000143015)"/>
    <n v="244387"/>
    <s v="Greater Egg Harbor Dist Oakcre"/>
    <n v="458355"/>
    <s v="Greater Egg Harbor SD Warehous"/>
    <s v="Mays Landing"/>
    <m/>
    <s v="1824 Dr Dennis Foreman Dr"/>
    <s v="NJ"/>
    <n v="8330"/>
    <s v="1824 Dr Dennis Foreman Dr Mays Landing, NJ 08330"/>
    <x v="3"/>
    <m/>
    <m/>
    <x v="1"/>
    <s v="Wednesday"/>
    <n v="1"/>
    <n v="2"/>
    <n v="2"/>
    <n v="4"/>
    <n v="0"/>
    <n v="0"/>
    <n v="-559.44000000000005"/>
    <n v="-559.44000000000005"/>
    <n v="72"/>
  </r>
  <r>
    <s v="Open S. NJ (0000143012)"/>
    <n v="244215"/>
    <s v="Millville Board of Education"/>
    <n v="418098"/>
    <s v="Millville Support Services"/>
    <s v="Millville"/>
    <m/>
    <s v="701 Orange St"/>
    <s v="NJ"/>
    <n v="8332"/>
    <s v="701 Orange St Millville, NJ 08332"/>
    <x v="4"/>
    <m/>
    <m/>
    <x v="1"/>
    <s v="Thursday"/>
    <n v="2"/>
    <n v="2"/>
    <n v="1"/>
    <n v="2"/>
    <n v="835.66"/>
    <n v="1671.3200000000002"/>
    <n v="209.01999999999998"/>
    <n v="418.04"/>
    <n v="19"/>
  </r>
  <r>
    <s v="Chris Gifuni (0000143020)"/>
    <n v="331288"/>
    <s v="Buena Regional School District"/>
    <n v="430489"/>
    <s v="J. P. Cleary Elementary School"/>
    <s v="Minotola"/>
    <m/>
    <s v="1501 Central Ave"/>
    <s v="NJ"/>
    <n v="8341"/>
    <s v="1501 Central Ave Minotola, NJ 08341"/>
    <x v="3"/>
    <m/>
    <m/>
    <x v="1"/>
    <s v="Wednesday"/>
    <n v="10"/>
    <n v="17"/>
    <n v="1.7"/>
    <n v="3.2"/>
    <n v="1380.1699999999998"/>
    <n v="13801.699999999999"/>
    <n v="437.3370000000001"/>
    <n v="4373.369999999999"/>
    <n v="299"/>
  </r>
  <r>
    <s v="Open S. NJ (0000143012)"/>
    <n v="254506"/>
    <s v="Maurice River Township BOE"/>
    <n v="254506"/>
    <s v="Maurice River Township BOE"/>
    <s v="Port Elizabeth"/>
    <m/>
    <s v="3593 Route 47"/>
    <s v="NJ"/>
    <n v="8348"/>
    <s v="3593 Route 47 Port Elizabeth, NJ 08348"/>
    <x v="4"/>
    <m/>
    <m/>
    <x v="1"/>
    <s v="Thursday"/>
    <n v="21"/>
    <n v="27"/>
    <n v="1.2857142857142858"/>
    <n v="3.6190476190476191"/>
    <n v="1125.6657142857141"/>
    <n v="23638.98"/>
    <n v="368.77476190476193"/>
    <n v="7744.2699999999977"/>
    <n v="490"/>
  </r>
  <r>
    <s v="Open S. NJ (0000143012)"/>
    <n v="330258"/>
    <s v="Commercial Township BOE"/>
    <n v="330258"/>
    <s v="Commercial Township BOE"/>
    <s v="Port Norris"/>
    <m/>
    <s v="1308 North Ave"/>
    <s v="NJ"/>
    <n v="8349"/>
    <s v="1308 North Ave Port Norris, NJ 08349"/>
    <x v="4"/>
    <m/>
    <m/>
    <x v="1"/>
    <s v="Thursday"/>
    <n v="1"/>
    <n v="1"/>
    <n v="1"/>
    <n v="1"/>
    <n v="492.54"/>
    <n v="492.54"/>
    <n v="144.30000000000001"/>
    <n v="144.30000000000001"/>
    <n v="6"/>
  </r>
  <r>
    <s v="Open S. NJ (0000143012)"/>
    <n v="325343"/>
    <s v="NJ Veterans Home at Vineland"/>
    <n v="325343"/>
    <s v="NJ Veterans Home at Vineland"/>
    <s v="Vineland"/>
    <m/>
    <s v="524 N West Blvd"/>
    <s v="NJ"/>
    <n v="8360"/>
    <s v="524 N West Blvd Vineland, NJ 08360"/>
    <x v="4"/>
    <m/>
    <m/>
    <x v="1"/>
    <s v="Thursday"/>
    <n v="14"/>
    <n v="14"/>
    <n v="1"/>
    <n v="1.6428571428571428"/>
    <n v="1243.9035714285717"/>
    <n v="17414.650000000005"/>
    <n v="379.51142857142855"/>
    <n v="5313.1599999999989"/>
    <n v="211"/>
  </r>
  <r>
    <s v="Chris Gifuni (0000143020)"/>
    <n v="341799"/>
    <s v="RK CHEVROLET INC"/>
    <n v="480313"/>
    <s v="RK Subaru of Vineland"/>
    <s v="Vineland"/>
    <m/>
    <s v="700 N Delsea Dr"/>
    <s v="NJ"/>
    <n v="8360"/>
    <s v="700 N Delsea Dr Vineland, NJ 08360"/>
    <x v="4"/>
    <m/>
    <m/>
    <x v="1"/>
    <s v="Thursday"/>
    <n v="1"/>
    <n v="1"/>
    <n v="1"/>
    <n v="1"/>
    <n v="81.510000000000005"/>
    <n v="81.510000000000005"/>
    <n v="32.6"/>
    <n v="32.6"/>
    <n v="1"/>
  </r>
  <r>
    <s v="Open S. NJ (0000143012)"/>
    <n v="342579"/>
    <s v="EDUCATIONAL SERVICES COMM of N"/>
    <n v="480889"/>
    <s v="Bishop Schad Reg School"/>
    <s v="Vineland"/>
    <m/>
    <s v="922 E Landis Ave"/>
    <s v="NJ"/>
    <n v="8360"/>
    <s v="922 E Landis Ave Vineland, NJ 08360"/>
    <x v="4"/>
    <m/>
    <m/>
    <x v="1"/>
    <s v="Thursday"/>
    <n v="1"/>
    <n v="2"/>
    <n v="2"/>
    <n v="12"/>
    <n v="10909.619999999999"/>
    <n v="10909.619999999999"/>
    <n v="3907.0599999999995"/>
    <n v="3907.0599999999995"/>
    <n v="295"/>
  </r>
  <r>
    <s v="Chris Gifuni (0000143020)"/>
    <n v="341799"/>
    <s v="RK CHEVROLET INC"/>
    <n v="341799"/>
    <s v="RK CHEVROLET INC"/>
    <s v="Vineland"/>
    <m/>
    <s v="502 N Delsea Dr"/>
    <s v="NJ"/>
    <n v="8360"/>
    <s v="502 N Delsea Dr Vineland, NJ 08360"/>
    <x v="4"/>
    <m/>
    <m/>
    <x v="1"/>
    <s v="Thursday"/>
    <n v="1"/>
    <n v="1"/>
    <n v="1"/>
    <n v="6"/>
    <n v="11150.160000000002"/>
    <n v="11150.160000000002"/>
    <n v="3430.66"/>
    <n v="3430.66"/>
    <n v="7"/>
  </r>
  <r>
    <s v="Chris Gifuni (0000143020)"/>
    <n v="341799"/>
    <s v="RK CHEVROLET INC"/>
    <n v="482500"/>
    <s v="RK Kia"/>
    <s v="Vineland"/>
    <m/>
    <s v="612 N Delsea Dr"/>
    <s v="NJ"/>
    <n v="8360"/>
    <s v="612 N Delsea Dr Vineland, NJ 08360"/>
    <x v="4"/>
    <m/>
    <m/>
    <x v="1"/>
    <s v="Thursday"/>
    <n v="1"/>
    <n v="2"/>
    <n v="2"/>
    <n v="6"/>
    <n v="9764.23"/>
    <n v="9764.23"/>
    <n v="2986.6800000000003"/>
    <n v="2986.6800000000003"/>
    <n v="7"/>
  </r>
  <r>
    <s v="John Carberry (0000143015)"/>
    <n v="244713"/>
    <s v="Atlantic City Board of Educati"/>
    <n v="416222"/>
    <s v="Atlantic City High School"/>
    <s v="Atlantic City"/>
    <s v="Atlantic City"/>
    <s v="1400 N Albany Ave"/>
    <s v="NJ"/>
    <n v="8401"/>
    <s v="1400 N Albany Ave Atlantic City, NJ 08401"/>
    <x v="3"/>
    <m/>
    <m/>
    <x v="1"/>
    <s v="Wednesday"/>
    <n v="18"/>
    <n v="26"/>
    <n v="1.4444444444444444"/>
    <n v="2.6666666666666665"/>
    <n v="2714.5566666666664"/>
    <n v="48862.01999999999"/>
    <n v="775.38"/>
    <n v="13956.839999999998"/>
    <n v="809"/>
  </r>
  <r>
    <s v="John Carberry (0000143015)"/>
    <n v="342664"/>
    <s v="Atlantic Palace Condominium"/>
    <n v="480927"/>
    <s v="Royal Suites Housekeeping Patr"/>
    <s v="Atlantic City"/>
    <s v="Atlantic City"/>
    <s v="1507 Boardwalk"/>
    <s v="NJ"/>
    <n v="8401"/>
    <s v="1507 Boardwalk Atlantic City, NJ 08401"/>
    <x v="3"/>
    <m/>
    <m/>
    <x v="1"/>
    <s v="Wednesday"/>
    <n v="13"/>
    <n v="17"/>
    <n v="1.3076923076923077"/>
    <n v="3.1538461538461537"/>
    <n v="1074.3576923076923"/>
    <n v="13966.649999999998"/>
    <n v="314.86461538461543"/>
    <n v="4093.24"/>
    <n v="85"/>
  </r>
  <r>
    <s v="John Carberry (0000143015)"/>
    <n v="245339"/>
    <s v="Tropicana Casino Resorts"/>
    <n v="432455"/>
    <s v="Tropicana Receiving Dept."/>
    <s v="Atlantic City"/>
    <s v="Atlantic City"/>
    <s v="Morris Ave &amp; The Boardwalk"/>
    <s v="NJ"/>
    <n v="8401"/>
    <s v="Morris Ave &amp; The Boardwalk Atlantic City, NJ 08401"/>
    <x v="3"/>
    <m/>
    <m/>
    <x v="1"/>
    <s v="Wednesday"/>
    <n v="10"/>
    <n v="12"/>
    <n v="1.2"/>
    <n v="1.1000000000000001"/>
    <n v="1222.326"/>
    <n v="12223.26"/>
    <n v="360.03800000000007"/>
    <n v="3600.3800000000006"/>
    <n v="328"/>
  </r>
  <r>
    <s v="John Carberry (0000143015)"/>
    <n v="244487"/>
    <s v="Caesars Entertainment Corporat"/>
    <n v="480380"/>
    <s v="Caesars Atlantic City"/>
    <s v="Atlantic City"/>
    <s v="Atlantic City"/>
    <s v="2100 Pacific Ave"/>
    <s v="NJ"/>
    <n v="8401"/>
    <s v="2100 Pacific Ave Atlantic City, NJ 08401"/>
    <x v="3"/>
    <m/>
    <m/>
    <x v="1"/>
    <s v="Wednesday"/>
    <n v="9"/>
    <n v="13"/>
    <n v="1.4444444444444444"/>
    <n v="4.1111111111111107"/>
    <n v="29764.981111111112"/>
    <n v="267884.83"/>
    <n v="6714.9522222222222"/>
    <n v="60434.569999999985"/>
    <n v="103"/>
  </r>
  <r>
    <s v="John Carberry (0000143015)"/>
    <n v="244713"/>
    <s v="Atlantic City Board of Educati"/>
    <n v="425362"/>
    <s v="Dr. M.L. King School Complex"/>
    <s v="Atlantic City"/>
    <s v="Atlantic City"/>
    <s v="1700 Marmora Ave"/>
    <s v="NJ"/>
    <n v="8401"/>
    <s v="1700 Marmora Ave Atlantic City, NJ 08401"/>
    <x v="3"/>
    <m/>
    <m/>
    <x v="1"/>
    <s v="Wednesday"/>
    <n v="2"/>
    <n v="2"/>
    <n v="1"/>
    <n v="1"/>
    <n v="3010.19"/>
    <n v="6020.38"/>
    <n v="912.1"/>
    <n v="1824.2"/>
    <n v="70"/>
  </r>
  <r>
    <s v="John Carberry (0000143015)"/>
    <n v="294099"/>
    <s v="Landry's Inc.d/b/a Golden Nugg"/>
    <n v="294099"/>
    <s v="Landry's Inc.d/b/a Golden Nugg"/>
    <s v="Atlantic City"/>
    <s v="Atlantic City"/>
    <s v="600 Huron Ave"/>
    <s v="NJ"/>
    <n v="8401"/>
    <s v="600 Huron Ave Atlantic City, NJ 08401"/>
    <x v="3"/>
    <m/>
    <m/>
    <x v="1"/>
    <s v="Wednesday"/>
    <n v="2"/>
    <n v="4"/>
    <n v="2"/>
    <n v="1"/>
    <n v="461.07499999999999"/>
    <n v="922.15"/>
    <n v="126.425"/>
    <n v="252.85"/>
    <n v="70"/>
  </r>
  <r>
    <s v="John Carberry (0000143015)"/>
    <n v="244713"/>
    <s v="Atlantic City Board of Educati"/>
    <n v="449685"/>
    <s v="Pennsylvania Ave School"/>
    <s v="Atlantic City"/>
    <s v="Atlantic City"/>
    <s v="201 N Pennsylvania Ave"/>
    <s v="NJ"/>
    <n v="8401"/>
    <s v="201 N Pennsylvania Ave Atlantic City, NJ 08401"/>
    <x v="3"/>
    <m/>
    <m/>
    <x v="1"/>
    <s v="Wednesday"/>
    <n v="1"/>
    <n v="1"/>
    <n v="1"/>
    <n v="9"/>
    <n v="0"/>
    <n v="0"/>
    <n v="-190.64999999999998"/>
    <n v="-190.64999999999998"/>
    <n v="33"/>
  </r>
  <r>
    <s v="John Carberry (0000143015)"/>
    <n v="342774"/>
    <s v="EXCELCARE AT THE PINES"/>
    <n v="342774"/>
    <s v="EXCELCARE AT THE PINES"/>
    <s v="Atlantic City"/>
    <s v="Atlantic City"/>
    <s v="29 N Vermont Ave"/>
    <s v="NJ"/>
    <n v="8401"/>
    <s v="29 N Vermont Ave Atlantic City, NJ 08401"/>
    <x v="3"/>
    <m/>
    <m/>
    <x v="1"/>
    <s v="Wednesday"/>
    <n v="1"/>
    <n v="1"/>
    <n v="1"/>
    <n v="3"/>
    <n v="0"/>
    <n v="0"/>
    <n v="-86.240000000000009"/>
    <n v="-86.240000000000009"/>
    <n v="3"/>
  </r>
  <r>
    <s v="John Carberry (0000143015)"/>
    <n v="244487"/>
    <s v="Caesars Entertainment Corporat"/>
    <n v="480534"/>
    <s v="Caesar's Loading Dock"/>
    <s v="Atlantic City"/>
    <s v="Atlantic City"/>
    <s v="Arkansas &amp; Boardwalk Ave"/>
    <s v="NJ"/>
    <n v="8401"/>
    <s v="Arkansas &amp; Boardwalk Ave Atlantic City, NJ 08401"/>
    <x v="3"/>
    <m/>
    <m/>
    <x v="1"/>
    <s v="Wednesday"/>
    <n v="1"/>
    <n v="1"/>
    <n v="1"/>
    <n v="1"/>
    <n v="442.2"/>
    <n v="442.2"/>
    <n v="176.88"/>
    <n v="176.88"/>
    <n v="6"/>
  </r>
  <r>
    <s v="John Carberry (0000143015)"/>
    <n v="244487"/>
    <s v="Caesars Entertainment Corporat"/>
    <n v="417546"/>
    <s v="Harrah's Atlantic City"/>
    <s v="Atlantic City"/>
    <s v="Atlantic City"/>
    <s v="777 Harrahs Blvd"/>
    <s v="NJ"/>
    <n v="8401"/>
    <s v="777 Harrahs Blvd Atlantic City, NJ 08401"/>
    <x v="3"/>
    <m/>
    <m/>
    <x v="1"/>
    <s v="Wednesday"/>
    <n v="1"/>
    <n v="2"/>
    <n v="2"/>
    <n v="1"/>
    <n v="1026.6400000000001"/>
    <n v="1026.6400000000001"/>
    <n v="410.63"/>
    <n v="410.63"/>
    <n v="8"/>
  </r>
  <r>
    <s v="John Carberry (0000143015)"/>
    <n v="342664"/>
    <s v="Atlantic Palace Condominium"/>
    <n v="342664"/>
    <s v="Atlantic Palace Condominium"/>
    <s v="Atlantic City"/>
    <s v="Atlantic City"/>
    <s v="1507 Boardwalk"/>
    <s v="NJ"/>
    <n v="8401"/>
    <s v="1507 Boardwalk Atlantic City, NJ 08401"/>
    <x v="3"/>
    <m/>
    <m/>
    <x v="1"/>
    <s v="Wednesday"/>
    <n v="1"/>
    <n v="1"/>
    <n v="1"/>
    <n v="3"/>
    <n v="414.73"/>
    <n v="414.73"/>
    <n v="149.19999999999999"/>
    <n v="149.19999999999999"/>
    <n v="38"/>
  </r>
  <r>
    <s v="John Carberry (0000143015)"/>
    <n v="244713"/>
    <s v="Atlantic City Board of Educati"/>
    <n v="425366"/>
    <s v="Chelsea Heights School"/>
    <s v="Atlantic City"/>
    <s v="Atlantic City"/>
    <s v="4101 Filbert Ave"/>
    <s v="NJ"/>
    <n v="8401"/>
    <s v="4101 Filbert Ave Atlantic City, NJ 08401"/>
    <x v="3"/>
    <m/>
    <m/>
    <x v="1"/>
    <s v="Wednesday"/>
    <n v="1"/>
    <n v="1"/>
    <n v="1"/>
    <n v="1"/>
    <n v="1987.05"/>
    <n v="1987.05"/>
    <n v="675.56"/>
    <n v="675.56"/>
    <n v="15"/>
  </r>
  <r>
    <s v="John Carberry (0000143015)"/>
    <n v="244713"/>
    <s v="Atlantic City Board of Educati"/>
    <n v="425363"/>
    <s v="Texas Avenue School"/>
    <s v="Atlantic City"/>
    <s v="Atlantic City"/>
    <s v="2523 Arctic Ave"/>
    <s v="NJ"/>
    <n v="8401"/>
    <s v="2523 Arctic Ave Atlantic City, NJ 08401"/>
    <x v="3"/>
    <m/>
    <m/>
    <x v="1"/>
    <s v="Wednesday"/>
    <n v="1"/>
    <n v="1"/>
    <n v="1"/>
    <n v="1"/>
    <n v="183.54"/>
    <n v="183.54"/>
    <n v="51.38"/>
    <n v="51.38"/>
    <n v="3"/>
  </r>
  <r>
    <s v="John Carberry (0000143015)"/>
    <n v="244713"/>
    <s v="Atlantic City Board of Educati"/>
    <n v="425364"/>
    <s v="Sovereign Avenue School"/>
    <s v="Atlantic City"/>
    <s v="Atlantic City"/>
    <s v="111 N Sovereign Ave"/>
    <s v="NJ"/>
    <n v="8401"/>
    <s v="111 N Sovereign Ave Atlantic City, NJ 08401"/>
    <x v="3"/>
    <m/>
    <m/>
    <x v="1"/>
    <s v="Wednesday"/>
    <n v="1"/>
    <n v="1"/>
    <n v="1"/>
    <n v="1"/>
    <n v="104.1"/>
    <n v="104.1"/>
    <n v="28.85"/>
    <n v="28.85"/>
    <n v="3"/>
  </r>
  <r>
    <s v="John Carberry (0000143015)"/>
    <n v="244713"/>
    <s v="Atlantic City Board of Educati"/>
    <n v="429084"/>
    <s v="New York Avenue School"/>
    <s v="Atlantic City"/>
    <s v="Atlantic City"/>
    <s v="411 N New York Ave"/>
    <s v="NJ"/>
    <n v="8401"/>
    <s v="411 N New York Ave Atlantic City, NJ 08401"/>
    <x v="3"/>
    <m/>
    <m/>
    <x v="1"/>
    <s v="Wednesday"/>
    <n v="1"/>
    <n v="1"/>
    <n v="1"/>
    <n v="1"/>
    <n v="1441.48"/>
    <n v="1441.48"/>
    <n v="116.1"/>
    <n v="116.1"/>
    <n v="30"/>
  </r>
  <r>
    <s v="John Carberry (0000143015)"/>
    <n v="244713"/>
    <s v="Atlantic City Board of Educati"/>
    <n v="416227"/>
    <s v="Uptown School Complex"/>
    <s v="Atlantic City"/>
    <s v="Atlantic City"/>
    <s v="323 Madison Ave"/>
    <s v="NJ"/>
    <n v="8401"/>
    <s v="323 Madison Ave Atlantic City, NJ 08401"/>
    <x v="3"/>
    <m/>
    <m/>
    <x v="1"/>
    <s v="Wednesday"/>
    <n v="1"/>
    <n v="1"/>
    <n v="1"/>
    <n v="2"/>
    <n v="961"/>
    <n v="961"/>
    <n v="77.11"/>
    <n v="77.11"/>
    <n v="50"/>
  </r>
  <r>
    <s v="John Carberry (0000143015)"/>
    <n v="279046"/>
    <s v="Action Janitorial"/>
    <n v="473388"/>
    <s v="Action Janitorial"/>
    <s v="Longport"/>
    <m/>
    <s v="218 N Colgate Ave"/>
    <s v="NJ"/>
    <n v="8403"/>
    <s v="218 N Colgate Ave Longport, NJ 08403"/>
    <x v="3"/>
    <m/>
    <m/>
    <x v="1"/>
    <s v="Wednesday"/>
    <n v="1"/>
    <n v="1"/>
    <n v="1"/>
    <n v="4"/>
    <n v="404.84"/>
    <n v="404.84"/>
    <n v="166.60999999999999"/>
    <n v="166.60999999999999"/>
    <n v="31"/>
  </r>
  <r>
    <s v="Chris Gifuni (0000143020)"/>
    <n v="244237"/>
    <s v="Bordentown Regional School Dis"/>
    <n v="424869"/>
    <s v="Bordentown Regional High Schoo"/>
    <s v="Bordentown"/>
    <s v="Trenton - South"/>
    <s v="318 Ward Ave"/>
    <s v="NJ"/>
    <n v="8505"/>
    <s v="318 Ward Ave Bordentown, NJ 08505"/>
    <x v="1"/>
    <m/>
    <m/>
    <x v="0"/>
    <s v="Monday"/>
    <n v="10"/>
    <n v="15"/>
    <n v="1.5"/>
    <n v="2.2000000000000002"/>
    <n v="1083.3979999999999"/>
    <n v="10833.980000000001"/>
    <n v="382.03999999999996"/>
    <n v="3820.3999999999996"/>
    <n v="130"/>
  </r>
  <r>
    <s v="Chris Gifuni (0000143020)"/>
    <n v="244237"/>
    <s v="Bordentown Regional School Dis"/>
    <n v="244237"/>
    <s v="Bordentown Regional School Dis"/>
    <s v="Bordentown"/>
    <s v="Trenton - South"/>
    <s v="318 Ward Ave"/>
    <s v="NJ"/>
    <n v="8505"/>
    <s v="318 Ward Ave Bordentown, NJ 08505"/>
    <x v="1"/>
    <m/>
    <m/>
    <x v="0"/>
    <s v="Monday"/>
    <n v="3"/>
    <n v="4"/>
    <n v="1.3333333333333333"/>
    <n v="1.3333333333333333"/>
    <n v="392.55"/>
    <n v="1177.6500000000001"/>
    <n v="176.65333333333334"/>
    <n v="529.96"/>
    <n v="40"/>
  </r>
  <r>
    <s v="Delaware Valley Office (0000143001)"/>
    <n v="266110"/>
    <s v="CC - Burlington Masonic Lodge"/>
    <n v="468670"/>
    <s v="John Megariotis"/>
    <s v="Bordentown"/>
    <s v="Trenton - South"/>
    <s v="1301 Jacksonville Smithville Rd"/>
    <s v="NJ"/>
    <n v="8505"/>
    <s v="1301 Jacksonville Smithville Rd Bordentown, NJ 08505"/>
    <x v="1"/>
    <m/>
    <m/>
    <x v="0"/>
    <s v="Monday"/>
    <n v="1"/>
    <n v="1"/>
    <n v="1"/>
    <n v="2"/>
    <n v="260.8"/>
    <n v="260.8"/>
    <n v="118.32000000000001"/>
    <n v="118.32000000000001"/>
    <n v="4"/>
  </r>
  <r>
    <s v="Bob Carberry (0000143011)"/>
    <n v="281710"/>
    <s v="Cranbury Township School Distr"/>
    <n v="281710"/>
    <s v="Cranbury Township School Distr"/>
    <s v="Cranbury"/>
    <m/>
    <s v="23 N Main St"/>
    <s v="NJ"/>
    <n v="8512"/>
    <s v="23 N Main St Cranbury, NJ 08512"/>
    <x v="0"/>
    <m/>
    <m/>
    <x v="0"/>
    <s v="Wednesday"/>
    <n v="5"/>
    <n v="5"/>
    <n v="1"/>
    <n v="2"/>
    <n v="1266.568"/>
    <n v="6332.8399999999992"/>
    <n v="331.00599999999997"/>
    <n v="1655.03"/>
    <n v="104"/>
  </r>
  <r>
    <s v="Chris Gifuni (0000143020)"/>
    <n v="244228"/>
    <s v="Florence Township Board of Ed"/>
    <n v="432021"/>
    <s v="Riverfront School"/>
    <s v="Florence"/>
    <s v="Trenton - South"/>
    <s v="500 E Front St"/>
    <s v="NJ"/>
    <n v="8518"/>
    <s v="500 E Front St Florence, NJ 08518"/>
    <x v="1"/>
    <m/>
    <m/>
    <x v="0"/>
    <s v="Monday"/>
    <n v="7"/>
    <n v="10"/>
    <n v="1.4285714285714286"/>
    <n v="7.2857142857142856"/>
    <n v="2993.752857142857"/>
    <n v="20956.27"/>
    <n v="1030.9214285714286"/>
    <n v="7216.45"/>
    <n v="563"/>
  </r>
  <r>
    <s v="Delaware Valley Office (0000143001)"/>
    <n v="341908"/>
    <s v="SIX FLAGS GREAT ADVENTURE , LL"/>
    <n v="341908"/>
    <s v="SIX FLAGS GREAT ADVENTURE , LL"/>
    <s v="Jackson"/>
    <s v="Jersey Shore - North"/>
    <s v="1 Six Flags Blvd"/>
    <s v="NJ"/>
    <n v="8527"/>
    <s v="1 Six Flags Blvd Jackson, NJ 08527"/>
    <x v="1"/>
    <m/>
    <m/>
    <x v="0"/>
    <s v="Monday"/>
    <n v="4"/>
    <n v="4"/>
    <n v="1"/>
    <n v="1"/>
    <n v="691.43999999999994"/>
    <n v="2765.7599999999998"/>
    <n v="337.01"/>
    <n v="1348.04"/>
    <n v="20"/>
  </r>
  <r>
    <s v="Bob Carberry (0000143011)"/>
    <n v="243791"/>
    <s v="Lambertville Municipal Utiliti"/>
    <n v="451932"/>
    <s v="Lambertville Municipal"/>
    <s v="Lambertville"/>
    <s v="New Hope - W"/>
    <s v="3 Bridge St"/>
    <s v="NJ"/>
    <n v="8530"/>
    <s v="3 Bridge St Lambertville, NJ 08530"/>
    <x v="6"/>
    <m/>
    <m/>
    <x v="0"/>
    <s v="Tuesday"/>
    <n v="4"/>
    <n v="4"/>
    <n v="1"/>
    <n v="1.25"/>
    <n v="356.07750000000004"/>
    <n v="1424.3100000000002"/>
    <n v="126.78999999999999"/>
    <n v="507.15999999999997"/>
    <n v="15"/>
  </r>
  <r>
    <s v="Bob Carberry (0000143011)"/>
    <n v="245826"/>
    <s v="Pierson Creek Kennels"/>
    <n v="245826"/>
    <s v="Pierson Creek Kennels"/>
    <s v="Lambertville"/>
    <s v="New Hope - W"/>
    <s v="1484 Route 179"/>
    <s v="NJ"/>
    <n v="8530"/>
    <s v="1484 Route 179 Lambertville, NJ 08530"/>
    <x v="6"/>
    <m/>
    <m/>
    <x v="0"/>
    <s v="Tuesday"/>
    <n v="1"/>
    <n v="2"/>
    <n v="2"/>
    <n v="4"/>
    <n v="406.43999999999994"/>
    <n v="406.43999999999994"/>
    <n v="203.5"/>
    <n v="203.5"/>
    <n v="9"/>
  </r>
  <r>
    <s v="Bob Carberry (0000143011)"/>
    <n v="245870"/>
    <s v="Hopewell Valley Regional Schoo"/>
    <n v="430805"/>
    <s v="Hopewell Valley Regional Schoo"/>
    <s v="Pennington"/>
    <m/>
    <s v="425 S Main St"/>
    <s v="NJ"/>
    <n v="8534"/>
    <s v="425 S Main St Pennington, NJ 08534"/>
    <x v="0"/>
    <m/>
    <m/>
    <x v="0"/>
    <s v="Wednesday"/>
    <n v="29"/>
    <n v="40"/>
    <n v="1.3793103448275863"/>
    <n v="2.103448275862069"/>
    <n v="3479.3589655172418"/>
    <n v="100901.41000000002"/>
    <n v="1042.3706896551723"/>
    <n v="30228.749999999996"/>
    <n v="1925"/>
  </r>
  <r>
    <s v="Bob Carberry (0000143011)"/>
    <n v="245870"/>
    <s v="Hopewell Valley Regional Schoo"/>
    <n v="245870"/>
    <s v="Hopewell Valley Regional Schoo"/>
    <s v="Pennington"/>
    <m/>
    <s v="425 S Main St"/>
    <s v="NJ"/>
    <n v="8534"/>
    <s v="425 S Main St Pennington, NJ 08534"/>
    <x v="0"/>
    <m/>
    <m/>
    <x v="0"/>
    <s v="Wednesday"/>
    <n v="3"/>
    <n v="4"/>
    <n v="1.3333333333333333"/>
    <n v="1.3333333333333333"/>
    <n v="1040.44"/>
    <n v="3121.3199999999997"/>
    <n v="288.14333333333332"/>
    <n v="864.43"/>
    <n v="73"/>
  </r>
  <r>
    <s v="Bob Carberry (0000143011)"/>
    <n v="282110"/>
    <s v="The Pennington School"/>
    <n v="282110"/>
    <s v="The Pennington School"/>
    <s v="Pennington"/>
    <m/>
    <s v="112 W Delaware Ave"/>
    <s v="NJ"/>
    <n v="8534"/>
    <s v="112 W Delaware Ave Pennington, NJ 08534"/>
    <x v="0"/>
    <m/>
    <m/>
    <x v="0"/>
    <s v="Wednesday"/>
    <n v="2"/>
    <n v="2"/>
    <n v="1"/>
    <n v="4"/>
    <n v="1168.3"/>
    <n v="2336.6000000000004"/>
    <n v="465.36999999999995"/>
    <n v="930.7399999999999"/>
    <n v="32"/>
  </r>
  <r>
    <s v="Bob Carberry (0000143011)"/>
    <n v="300554"/>
    <s v="Stone Hill Church of Princeton"/>
    <n v="300554"/>
    <s v="Stone Hill Church of Princeton"/>
    <s v="Princeton"/>
    <m/>
    <s v="1025 Bunn Dr"/>
    <s v="NJ"/>
    <n v="8540"/>
    <s v="1025 Bunn Dr Princeton, NJ 08540"/>
    <x v="0"/>
    <m/>
    <m/>
    <x v="0"/>
    <s v="Wednesday"/>
    <n v="17"/>
    <n v="25"/>
    <n v="1.4705882352941178"/>
    <n v="4.3529411764705879"/>
    <n v="370.2223529411765"/>
    <n v="6293.7800000000007"/>
    <n v="136.56117647058824"/>
    <n v="2321.54"/>
    <n v="117"/>
  </r>
  <r>
    <s v="Bob Carberry (0000143011)"/>
    <n v="245853"/>
    <s v="Princeton Day School"/>
    <n v="451388"/>
    <s v="Princeton Day School Ice Rink"/>
    <s v="Princeton"/>
    <m/>
    <s v="600 Great Rd"/>
    <s v="NJ"/>
    <n v="8540"/>
    <s v="600 Great Rd Princeton, NJ 08540"/>
    <x v="0"/>
    <m/>
    <m/>
    <x v="0"/>
    <s v="Wednesday"/>
    <n v="14"/>
    <n v="17"/>
    <n v="1.2142857142857142"/>
    <n v="4.0714285714285712"/>
    <n v="893.36714285714277"/>
    <n v="12507.139999999996"/>
    <n v="328.66642857142858"/>
    <n v="4601.329999999999"/>
    <n v="186"/>
  </r>
  <r>
    <s v="Bob Carberry (0000143011)"/>
    <n v="284279"/>
    <s v="Stuart Country Day School of"/>
    <n v="284279"/>
    <s v="Stuart Country Day School of"/>
    <s v="Princeton"/>
    <m/>
    <s v="1200 Stuart Rd"/>
    <s v="NJ"/>
    <n v="8540"/>
    <s v="1200 Stuart Rd Princeton, NJ 08540"/>
    <x v="0"/>
    <m/>
    <m/>
    <x v="0"/>
    <s v="Wednesday"/>
    <n v="8"/>
    <n v="13"/>
    <n v="1.625"/>
    <n v="3.875"/>
    <n v="1623.9662499999999"/>
    <n v="12991.730000000001"/>
    <n v="560.68125000000009"/>
    <n v="4485.45"/>
    <n v="174"/>
  </r>
  <r>
    <s v="Bob Carberry (0000143011)"/>
    <n v="243650"/>
    <s v="The Hun School of Princeton"/>
    <n v="243650"/>
    <s v="The Hun School of Princeton"/>
    <s v="Princeton"/>
    <m/>
    <s v="176 Edgerstoune Rd"/>
    <s v="NJ"/>
    <n v="8540"/>
    <s v="176 Edgerstoune Rd Princeton, NJ 08540"/>
    <x v="0"/>
    <m/>
    <m/>
    <x v="0"/>
    <s v="Wednesday"/>
    <n v="6"/>
    <n v="13"/>
    <n v="2.1666666666666665"/>
    <n v="5"/>
    <n v="1870.2266666666667"/>
    <n v="11221.360000000002"/>
    <n v="692.99833333333345"/>
    <n v="4157.99"/>
    <n v="701"/>
  </r>
  <r>
    <s v="Bob Carberry (0000143011)"/>
    <n v="342615"/>
    <s v="Flemington-Raritan Regional BO"/>
    <n v="481122"/>
    <s v="Copper Hill ELementary School"/>
    <s v="Ringoes"/>
    <m/>
    <s v="100 Everitts Rd"/>
    <s v="NJ"/>
    <n v="8551"/>
    <s v="100 Everitts Rd Ringoes, NJ 08551"/>
    <x v="6"/>
    <m/>
    <m/>
    <x v="0"/>
    <s v="Tuesday"/>
    <n v="2"/>
    <n v="4"/>
    <n v="2"/>
    <n v="5.5"/>
    <n v="5718.9549999999999"/>
    <n v="11437.909999999998"/>
    <n v="2040.2249999999999"/>
    <n v="4080.45"/>
    <n v="167"/>
  </r>
  <r>
    <s v="Chris Gifuni (0000143020)"/>
    <n v="244228"/>
    <s v="Florence Township Board of Ed"/>
    <n v="440758"/>
    <s v="Roebling Elementary School"/>
    <s v="Roebling"/>
    <s v="Trenton - South"/>
    <s v="1330 Hornberger Ave"/>
    <s v="NJ"/>
    <n v="8554"/>
    <s v="1330 Hornberger Ave Roebling, NJ 08554"/>
    <x v="1"/>
    <m/>
    <m/>
    <x v="0"/>
    <s v="Monday"/>
    <n v="4"/>
    <n v="8"/>
    <n v="2"/>
    <n v="8.5"/>
    <n v="3486.4249999999997"/>
    <n v="13945.699999999999"/>
    <n v="1132.7550000000001"/>
    <n v="4531.0200000000004"/>
    <n v="412"/>
  </r>
  <r>
    <s v="Chris Gifuni (0000143020)"/>
    <n v="245453"/>
    <s v="New Hanover Township BOE"/>
    <n v="245453"/>
    <s v="New Hanover Township BOE"/>
    <s v="Wrightstown"/>
    <s v="Trenton - SW"/>
    <s v="122 Fort Dix St"/>
    <s v="NJ"/>
    <n v="8562"/>
    <s v="122 Fort Dix St Wrightstown, NJ 08562"/>
    <x v="1"/>
    <m/>
    <m/>
    <x v="0"/>
    <s v="Monday"/>
    <n v="12"/>
    <n v="16"/>
    <n v="1.3333333333333333"/>
    <n v="2.9166666666666665"/>
    <n v="1365.6241666666667"/>
    <n v="16387.490000000002"/>
    <n v="456.45833333333343"/>
    <n v="5477.4999999999991"/>
    <n v="107"/>
  </r>
  <r>
    <s v="Chris Gifuni (0000143020)"/>
    <n v="244232"/>
    <s v="North Hanover Township Schools"/>
    <n v="433841"/>
    <s v="Maintenance Bldg. - NHTS"/>
    <s v="Wrightstown"/>
    <s v="Trenton - SW"/>
    <s v="46 Schoolhouse Rd"/>
    <s v="NJ"/>
    <n v="8562"/>
    <s v="46 Schoolhouse Rd Wrightstown, NJ 08562"/>
    <x v="1"/>
    <m/>
    <m/>
    <x v="0"/>
    <s v="Monday"/>
    <n v="10"/>
    <n v="17"/>
    <n v="1.7"/>
    <n v="1.9"/>
    <n v="2899.5950000000003"/>
    <n v="28995.95"/>
    <n v="775.33899999999994"/>
    <n v="7753.3899999999994"/>
    <n v="691"/>
  </r>
  <r>
    <s v="Bob Carberry (0000143011)"/>
    <n v="343239"/>
    <s v="TRENTON CITY HALL"/>
    <n v="343239"/>
    <s v="TRENTON CITY HALL"/>
    <s v="Trenton"/>
    <m/>
    <s v="319 E State St"/>
    <s v="NJ"/>
    <n v="8608"/>
    <s v="319 E State St Trenton, NJ 08608"/>
    <x v="0"/>
    <m/>
    <m/>
    <x v="0"/>
    <s v="Wednesday"/>
    <n v="1"/>
    <n v="1"/>
    <n v="1"/>
    <n v="1"/>
    <n v="428.09"/>
    <n v="428.09"/>
    <n v="171.21"/>
    <n v="171.21"/>
    <n v="13"/>
  </r>
  <r>
    <s v="Bob Carberry (0000143011)"/>
    <n v="293697"/>
    <s v="First Haitian Church of God"/>
    <n v="293697"/>
    <s v="First Haitian Church of God"/>
    <s v="Hamilton"/>
    <m/>
    <s v="1501 Greenwood Ave"/>
    <s v="NJ"/>
    <n v="8609"/>
    <s v="1501 Greenwood Ave Hamilton, NJ 08609"/>
    <x v="0"/>
    <m/>
    <m/>
    <x v="0"/>
    <s v="Wednesday"/>
    <n v="2"/>
    <n v="2"/>
    <n v="1"/>
    <n v="3"/>
    <n v="740.39499999999998"/>
    <n v="1480.79"/>
    <n v="241.44"/>
    <n v="482.88000000000005"/>
    <n v="25"/>
  </r>
  <r>
    <s v="Bob Carberry (0000143011)"/>
    <n v="243421"/>
    <s v="Ewing Township BOE"/>
    <n v="418271"/>
    <s v="Parkway Elementary School"/>
    <s v="Ewing"/>
    <m/>
    <s v="446 Parkway Ave"/>
    <s v="NJ"/>
    <n v="8618"/>
    <s v="446 Parkway Ave Ewing, NJ 08618"/>
    <x v="0"/>
    <m/>
    <m/>
    <x v="0"/>
    <s v="Wednesday"/>
    <n v="1"/>
    <n v="1"/>
    <n v="1"/>
    <n v="1"/>
    <n v="95.37"/>
    <n v="95.37"/>
    <n v="70.56"/>
    <n v="70.56"/>
    <n v="1"/>
  </r>
  <r>
    <s v="Bob Carberry (0000143011)"/>
    <n v="243602"/>
    <s v="Hibbert Group"/>
    <n v="417335"/>
    <s v="Hibbert Group"/>
    <s v="Trenton"/>
    <m/>
    <s v="400 Pennington Ave"/>
    <s v="NJ"/>
    <n v="8618"/>
    <s v="400 Pennington Ave Trenton, NJ 08618"/>
    <x v="0"/>
    <m/>
    <m/>
    <x v="0"/>
    <s v="Wednesday"/>
    <n v="20"/>
    <n v="27"/>
    <n v="1.35"/>
    <n v="5.7"/>
    <n v="1371.6405000000002"/>
    <n v="27432.809999999983"/>
    <n v="578.23450000000014"/>
    <n v="11564.69"/>
    <n v="642"/>
  </r>
  <r>
    <s v="Bob Carberry (0000143011)"/>
    <n v="243421"/>
    <s v="Ewing Township BOE"/>
    <n v="417225"/>
    <s v="Fisher Middle School"/>
    <s v="Trenton"/>
    <m/>
    <s v="1325 Lower Ferry Rd"/>
    <s v="NJ"/>
    <n v="8618"/>
    <s v="1325 Lower Ferry Rd Trenton, NJ 08618"/>
    <x v="0"/>
    <m/>
    <m/>
    <x v="0"/>
    <s v="Wednesday"/>
    <n v="1"/>
    <n v="1"/>
    <n v="1"/>
    <n v="1"/>
    <n v="1749.68"/>
    <n v="1749.68"/>
    <n v="349.96"/>
    <n v="349.96"/>
    <n v="4"/>
  </r>
  <r>
    <s v="Bob Carberry (0000143011)"/>
    <n v="328336"/>
    <s v="Hamilton Township School Dist"/>
    <n v="469954"/>
    <s v="DISTRICT WAREHOUSE"/>
    <s v="Hamilton"/>
    <m/>
    <s v="1700 Bell Ave"/>
    <s v="NJ"/>
    <n v="8619"/>
    <s v="1700 Bell Ave Hamilton, NJ 08619"/>
    <x v="0"/>
    <m/>
    <m/>
    <x v="0"/>
    <s v="Wednesday"/>
    <n v="25"/>
    <n v="29"/>
    <n v="1.1599999999999999"/>
    <n v="2.04"/>
    <n v="2893.7852000000003"/>
    <n v="72344.630000000019"/>
    <n v="815.59199999999998"/>
    <n v="20389.8"/>
    <n v="1323"/>
  </r>
  <r>
    <s v="Delaware Valley Office (0000143001)"/>
    <n v="346226"/>
    <s v="ACJ&amp;R SUPPLY LLC"/>
    <n v="346226"/>
    <s v="ACJ&amp;R SUPPLY LLC"/>
    <s v="Ewing"/>
    <m/>
    <s v="550 W INGHAM AVE"/>
    <s v="NJ"/>
    <n v="8638"/>
    <s v="550 W INGHAM AVE Ewing, NJ 08638"/>
    <x v="0"/>
    <m/>
    <m/>
    <x v="0"/>
    <s v="Wednesday"/>
    <n v="3"/>
    <n v="3"/>
    <n v="1"/>
    <n v="1"/>
    <n v="414"/>
    <n v="1242"/>
    <n v="260"/>
    <n v="780"/>
    <n v="6"/>
  </r>
  <r>
    <s v="Bob Carberry (0000143011)"/>
    <n v="332281"/>
    <s v="Ewing Township BOE"/>
    <n v="472262"/>
    <s v="Ewing Building &amp; Grounds Dept"/>
    <s v="Trenton"/>
    <m/>
    <s v="220 Ewingville Rd"/>
    <s v="NJ"/>
    <n v="8638"/>
    <s v="220 Ewingville Rd Trenton, NJ 08638"/>
    <x v="0"/>
    <m/>
    <m/>
    <x v="0"/>
    <s v="Wednesday"/>
    <n v="25"/>
    <n v="33"/>
    <n v="1.32"/>
    <n v="2.04"/>
    <n v="3556.9440000000004"/>
    <n v="88923.599999999991"/>
    <n v="744.24279999999999"/>
    <n v="18606.07"/>
    <n v="2268"/>
  </r>
  <r>
    <s v="Bob Carberry (0000143011)"/>
    <n v="243421"/>
    <s v="Ewing Township BOE"/>
    <n v="417177"/>
    <s v="Gusz Maintenance Bldg."/>
    <s v="Trenton"/>
    <m/>
    <s v="220 Ewingville Rd"/>
    <s v="NJ"/>
    <n v="8638"/>
    <s v="220 Ewingville Rd Trenton, NJ 08638"/>
    <x v="0"/>
    <m/>
    <m/>
    <x v="0"/>
    <s v="Wednesday"/>
    <n v="2"/>
    <n v="3"/>
    <n v="1.5"/>
    <n v="2"/>
    <n v="581.32999999999993"/>
    <n v="1162.6600000000001"/>
    <n v="427.35"/>
    <n v="854.7"/>
    <n v="765"/>
  </r>
  <r>
    <s v="Bob Carberry (0000143011)"/>
    <n v="243421"/>
    <s v="Ewing Township BOE"/>
    <n v="417176"/>
    <s v="Ewing Building &amp; Grounds Dept."/>
    <s v="Trenton"/>
    <m/>
    <s v="220 Ewingville Rd"/>
    <s v="NJ"/>
    <n v="8638"/>
    <s v="220 Ewingville Rd Trenton, NJ 08638"/>
    <x v="0"/>
    <m/>
    <m/>
    <x v="0"/>
    <s v="Wednesday"/>
    <n v="2"/>
    <n v="2"/>
    <n v="1"/>
    <n v="1"/>
    <n v="70.825000000000003"/>
    <n v="141.65"/>
    <n v="27.4"/>
    <n v="54.8"/>
    <n v="3"/>
  </r>
  <r>
    <s v="Delaware Valley Office (0000143001)"/>
    <n v="304916"/>
    <s v="S &amp; S Industrial"/>
    <n v="304916"/>
    <s v="S &amp; S Industrial"/>
    <s v="Trenton"/>
    <m/>
    <s v="7 Chelten Way"/>
    <s v="NJ"/>
    <n v="8638"/>
    <s v="7 Chelten Way Trenton, NJ 08638"/>
    <x v="0"/>
    <m/>
    <m/>
    <x v="0"/>
    <s v="Wednesday"/>
    <n v="1"/>
    <n v="1"/>
    <n v="1"/>
    <n v="1"/>
    <n v="161.04"/>
    <n v="161.04"/>
    <n v="77.17"/>
    <n v="77.17"/>
    <n v="24"/>
  </r>
  <r>
    <s v="Wood Floor Contractors (0000143025)"/>
    <n v="315622"/>
    <s v="R B Myers Co LLC CONTRACTOR Ac"/>
    <n v="464105"/>
    <s v="R B Myers Co LLC"/>
    <s v="Lawrenceville"/>
    <m/>
    <s v="161 Millerick Ave"/>
    <s v="NJ"/>
    <n v="8648"/>
    <s v="161 Millerick Ave Lawrenceville, NJ 08648"/>
    <x v="6"/>
    <m/>
    <m/>
    <x v="0"/>
    <s v="Tuesday"/>
    <n v="6"/>
    <n v="8"/>
    <n v="1.3333333333333333"/>
    <n v="2.6666666666666665"/>
    <n v="2713.0416666666665"/>
    <n v="16278.249999999998"/>
    <n v="681.00666666666666"/>
    <n v="4086.04"/>
    <n v="197"/>
  </r>
  <r>
    <s v="Bob Carberry (0000143011)"/>
    <n v="293699"/>
    <s v="Precision Acura of Princeton"/>
    <n v="293699"/>
    <s v="Precision Acura of Princeton"/>
    <s v="Lawrenceville"/>
    <m/>
    <s v="3001 US Highway 1"/>
    <s v="NJ"/>
    <n v="8648"/>
    <s v="3001 US Highway 1 Lawrenceville, NJ 08648"/>
    <x v="0"/>
    <m/>
    <m/>
    <x v="0"/>
    <s v="Wednesday"/>
    <n v="17"/>
    <n v="18"/>
    <n v="1.0588235294117647"/>
    <n v="3.5294117647058822"/>
    <n v="1617.8023529411764"/>
    <n v="27502.639999999996"/>
    <n v="445.89000000000004"/>
    <n v="7580.1299999999992"/>
    <n v="92"/>
  </r>
  <r>
    <s v="Bob Carberry (0000143011)"/>
    <n v="278582"/>
    <s v="Princeton Junior School"/>
    <n v="278582"/>
    <s v="Princeton Junior School"/>
    <s v="Lawrenceville"/>
    <m/>
    <s v="90 Fackler Rd"/>
    <s v="NJ"/>
    <n v="8648"/>
    <s v="90 Fackler Rd Lawrenceville, NJ 08648"/>
    <x v="0"/>
    <m/>
    <m/>
    <x v="0"/>
    <s v="Wednesday"/>
    <n v="2"/>
    <n v="3"/>
    <n v="1.5"/>
    <n v="3.5"/>
    <n v="423.21000000000004"/>
    <n v="846.42"/>
    <n v="121.58500000000001"/>
    <n v="243.17000000000002"/>
    <n v="16"/>
  </r>
  <r>
    <s v="Bob Carberry (0000143011)"/>
    <n v="328336"/>
    <s v="Hamilton Township School Dist"/>
    <n v="328336"/>
    <s v="Hamilton Township School Dist"/>
    <s v="Hamilton"/>
    <m/>
    <s v="90 Park Ave"/>
    <s v="NJ"/>
    <n v="8690"/>
    <s v="90 Park Ave Hamilton, NJ 08690"/>
    <x v="0"/>
    <m/>
    <m/>
    <x v="0"/>
    <s v="Wednesday"/>
    <n v="3"/>
    <n v="4"/>
    <n v="1.3333333333333333"/>
    <n v="2.6666666666666665"/>
    <n v="1580.8533333333335"/>
    <n v="4742.5600000000004"/>
    <n v="626.99666666666678"/>
    <n v="1880.9900000000002"/>
    <n v="80"/>
  </r>
  <r>
    <s v="Bob Carberry (0000143011)"/>
    <n v="243602"/>
    <s v="Hibbert Group"/>
    <n v="482653"/>
    <s v="Hibbert Group"/>
    <s v="Robbinsville"/>
    <m/>
    <s v="1100 US Highway 130"/>
    <s v="NJ"/>
    <n v="8691"/>
    <s v="1100 US Highway 130 Robbinsville, NJ 08691"/>
    <x v="0"/>
    <m/>
    <m/>
    <x v="0"/>
    <s v="Wednesday"/>
    <n v="14"/>
    <n v="17"/>
    <n v="1.2142857142857142"/>
    <n v="4.7142857142857144"/>
    <n v="1863.3835714285713"/>
    <n v="26087.370000000003"/>
    <n v="773.55142857142857"/>
    <n v="10829.720000000007"/>
    <n v="328"/>
  </r>
  <r>
    <s v="Bob Carberry (0000143011)"/>
    <n v="323792"/>
    <s v="Golden Paws Pet Resort &amp; Spa"/>
    <n v="323792"/>
    <s v="Golden Paws Pet Resort &amp; Spa"/>
    <s v="Robbinsville"/>
    <m/>
    <s v="8 Sharon Rd"/>
    <s v="NJ"/>
    <n v="8691"/>
    <s v="8 Sharon Rd Robbinsville, NJ 08691"/>
    <x v="0"/>
    <m/>
    <m/>
    <x v="0"/>
    <s v="Wednesday"/>
    <n v="14"/>
    <n v="19"/>
    <n v="1.3571428571428572"/>
    <n v="2.5"/>
    <n v="755.05928571428581"/>
    <n v="10570.83"/>
    <n v="296.21928571428577"/>
    <n v="4147.07"/>
    <n v="111"/>
  </r>
  <r>
    <s v="Bob Carberry (0000143011)"/>
    <n v="243602"/>
    <s v="Hibbert Group"/>
    <n v="243601"/>
    <s v="Hibbert Group *ShipTo Only*"/>
    <s v="Robbinsville"/>
    <m/>
    <s v="1100 US Highway 130"/>
    <s v="NJ"/>
    <n v="8691"/>
    <s v="1100 US Highway 130 Robbinsville, NJ 08691"/>
    <x v="0"/>
    <m/>
    <m/>
    <x v="0"/>
    <s v="Wednesday"/>
    <n v="2"/>
    <n v="2"/>
    <n v="1"/>
    <n v="7"/>
    <n v="1588.4499999999998"/>
    <n v="3176.8999999999996"/>
    <n v="659.22"/>
    <n v="1318.4400000000003"/>
    <n v="142"/>
  </r>
  <r>
    <s v="Bob Carberry (0000143011)"/>
    <n v="329625"/>
    <s v="Robbinsville School"/>
    <n v="329625"/>
    <s v="Robbinsville School"/>
    <s v="Robbinsville"/>
    <m/>
    <s v="155 Robbinsville Edinburg Rd"/>
    <s v="NJ"/>
    <n v="8691"/>
    <s v="155 Robbinsville Edinburg Rd Robbinsville, NJ 08691"/>
    <x v="0"/>
    <m/>
    <m/>
    <x v="0"/>
    <s v="Wednesday"/>
    <n v="1"/>
    <n v="1"/>
    <n v="1"/>
    <n v="1"/>
    <n v="419.52"/>
    <n v="419.52"/>
    <n v="288.02"/>
    <n v="288.02"/>
    <n v="3"/>
  </r>
  <r>
    <s v="Bob Carberry (0000143011)"/>
    <n v="244932"/>
    <s v="Robbinsville Schools"/>
    <n v="418647"/>
    <s v="SHARON SCHOOL"/>
    <s v="Robbinsville"/>
    <m/>
    <s v="234 Sharon Rd"/>
    <s v="NJ"/>
    <n v="8691"/>
    <s v="234 Sharon Rd Robbinsville, NJ 08691"/>
    <x v="0"/>
    <m/>
    <m/>
    <x v="0"/>
    <s v="Wednesday"/>
    <n v="1"/>
    <n v="1"/>
    <n v="1"/>
    <n v="1"/>
    <n v="135.25"/>
    <n v="135.25"/>
    <n v="57.88"/>
    <n v="57.88"/>
    <n v="1"/>
  </r>
  <r>
    <s v="Open S. NJ (0000143012)"/>
    <n v="342579"/>
    <s v="EDUCATIONAL SERVICES COMM of N"/>
    <n v="484172"/>
    <s v="Bnos Yaakov Elementary School"/>
    <s v="Lakewood"/>
    <s v="Jersey Shore - North"/>
    <s v="2 KENT RD"/>
    <s v="NJ"/>
    <n v="8701"/>
    <s v="2 KENT RD Lakewood, NJ 08701"/>
    <x v="1"/>
    <m/>
    <m/>
    <x v="0"/>
    <s v="Monday"/>
    <n v="1"/>
    <n v="1"/>
    <n v="1"/>
    <n v="4"/>
    <n v="20534.5"/>
    <n v="20534.5"/>
    <n v="8193.75"/>
    <n v="8193.75"/>
    <n v="375"/>
  </r>
  <r>
    <s v="Chuck Lutes (0000143024)"/>
    <n v="337058"/>
    <s v="Aquatherm Industries Inc"/>
    <n v="337058"/>
    <s v="Aquatherm Industries Inc"/>
    <s v="Lakewood"/>
    <s v="Jersey Shore - North"/>
    <s v="1940 Rutgers Blvd"/>
    <s v="NJ"/>
    <n v="8701"/>
    <s v="1940 Rutgers Blvd Lakewood, NJ 08701"/>
    <x v="1"/>
    <m/>
    <m/>
    <x v="0"/>
    <s v="Monday"/>
    <n v="1"/>
    <n v="1"/>
    <n v="1"/>
    <n v="1"/>
    <n v="184.08"/>
    <n v="184.08"/>
    <n v="63.36"/>
    <n v="63.36"/>
    <n v="2"/>
  </r>
  <r>
    <s v="John Carberry (0000143015)"/>
    <n v="285015"/>
    <s v="Central Regional School Distri"/>
    <n v="441294"/>
    <s v="Central Regional High School"/>
    <s v="Bayville"/>
    <s v="Jersey Shore - North"/>
    <s v="509 Forest Hills Pkwy"/>
    <s v="NJ"/>
    <n v="8721"/>
    <s v="509 Forest Hills Pkwy Bayville, NJ 08721"/>
    <x v="1"/>
    <m/>
    <m/>
    <x v="0"/>
    <s v="Monday"/>
    <n v="14"/>
    <n v="18"/>
    <n v="1.2857142857142858"/>
    <n v="2.6428571428571428"/>
    <n v="3285.752857142857"/>
    <n v="46000.539999999994"/>
    <n v="1022.9971428571429"/>
    <n v="14321.960000000001"/>
    <n v="837"/>
  </r>
  <r>
    <s v="John Carberry (0000143015)"/>
    <n v="278982"/>
    <s v="Berkeley Township School Distr"/>
    <n v="437013"/>
    <s v="MAINTENANCE DEPARTMENT"/>
    <s v="Bayville"/>
    <s v="Jersey Shore - North"/>
    <s v="10 Emory Ave"/>
    <s v="NJ"/>
    <n v="8721"/>
    <s v="10 Emory Ave Bayville, NJ 08721"/>
    <x v="1"/>
    <m/>
    <m/>
    <x v="0"/>
    <s v="Monday"/>
    <n v="3"/>
    <n v="5"/>
    <n v="1.6666666666666667"/>
    <n v="3.3333333333333335"/>
    <n v="3597.8333333333335"/>
    <n v="10793.500000000002"/>
    <n v="1187.2366666666667"/>
    <n v="3561.71"/>
    <n v="152"/>
  </r>
  <r>
    <s v="John Carberry (0000143015)"/>
    <n v="278982"/>
    <s v="Berkeley Township School Distr"/>
    <n v="437873"/>
    <s v="Berkeley Township Elementary S"/>
    <s v="Bayville"/>
    <s v="Jersey Shore - North"/>
    <s v="10 Emory Ave"/>
    <s v="NJ"/>
    <n v="8721"/>
    <s v="10 Emory Ave Bayville, NJ 08721"/>
    <x v="1"/>
    <m/>
    <m/>
    <x v="0"/>
    <s v="Monday"/>
    <n v="2"/>
    <n v="5"/>
    <n v="2.5"/>
    <n v="4"/>
    <n v="3217.12"/>
    <n v="6434.2400000000016"/>
    <n v="1091.375"/>
    <n v="2182.75"/>
    <n v="74"/>
  </r>
  <r>
    <s v="John Carberry (0000143015)"/>
    <n v="278982"/>
    <s v="Berkeley Township School Distr"/>
    <n v="278982"/>
    <s v="Berkeley Township School Distr"/>
    <s v="Bayville"/>
    <s v="Jersey Shore - North"/>
    <s v="53 Central Pkwy"/>
    <s v="NJ"/>
    <n v="8721"/>
    <s v="53 Central Pkwy Bayville, NJ 08721"/>
    <x v="1"/>
    <m/>
    <m/>
    <x v="0"/>
    <s v="Monday"/>
    <n v="1"/>
    <n v="2"/>
    <n v="2"/>
    <n v="8"/>
    <n v="0"/>
    <n v="0"/>
    <n v="-0.75"/>
    <n v="-0.75"/>
    <n v="600"/>
  </r>
  <r>
    <s v="John Carberry (0000143015)"/>
    <n v="278982"/>
    <s v="Berkeley Township School Distr"/>
    <n v="416668"/>
    <s v="Clara B. Worth Elementary Scho"/>
    <s v="Bayville"/>
    <s v="Jersey Shore - North"/>
    <s v="57 Central Pkwy"/>
    <s v="NJ"/>
    <n v="8721"/>
    <s v="57 Central Pkwy Bayville, NJ 08721"/>
    <x v="1"/>
    <m/>
    <m/>
    <x v="0"/>
    <s v="Monday"/>
    <n v="1"/>
    <n v="1"/>
    <n v="1"/>
    <n v="1"/>
    <n v="1839.04"/>
    <n v="1839.04"/>
    <n v="625.28"/>
    <n v="625.28"/>
    <n v="14"/>
  </r>
  <r>
    <s v="John Carberry (0000143015)"/>
    <n v="278982"/>
    <s v="Berkeley Township School Distr"/>
    <n v="417419"/>
    <s v="H &amp; M Potter Elementary School"/>
    <s v="Bayville"/>
    <s v="Jersey Shore - North"/>
    <s v="60 Veeder Ln"/>
    <s v="NJ"/>
    <n v="8721"/>
    <s v="60 Veeder Ln Bayville, NJ 08721"/>
    <x v="1"/>
    <m/>
    <m/>
    <x v="0"/>
    <s v="Monday"/>
    <n v="1"/>
    <n v="1"/>
    <n v="1"/>
    <n v="1"/>
    <n v="1839.04"/>
    <n v="1839.04"/>
    <n v="625.28"/>
    <n v="625.28"/>
    <n v="14"/>
  </r>
  <r>
    <s v="John Carberry (0000143015)"/>
    <n v="278982"/>
    <s v="Berkeley Township School Distr"/>
    <n v="418511"/>
    <s v="Bayville Elementary School"/>
    <s v="Bayville"/>
    <s v="Jersey Shore - North"/>
    <s v="356 Atlantic City Blvd"/>
    <s v="NJ"/>
    <n v="8721"/>
    <s v="356 Atlantic City Blvd Bayville, NJ 08721"/>
    <x v="1"/>
    <m/>
    <m/>
    <x v="0"/>
    <s v="Monday"/>
    <n v="1"/>
    <n v="1"/>
    <n v="1"/>
    <n v="1"/>
    <n v="1839.04"/>
    <n v="1839.04"/>
    <n v="625.28"/>
    <n v="625.28"/>
    <n v="14"/>
  </r>
  <r>
    <s v="John Carberry (0000143015)"/>
    <n v="329753"/>
    <s v="Lakehurst BOE"/>
    <n v="329753"/>
    <s v="Lakehurst BOE"/>
    <s v="Lakehurst"/>
    <s v="Jersey Shore - North"/>
    <s v="301 Union Ave"/>
    <s v="NJ"/>
    <n v="8733"/>
    <s v="301 Union Ave Lakehurst, NJ 08733"/>
    <x v="1"/>
    <m/>
    <m/>
    <x v="0"/>
    <s v="Monday"/>
    <n v="1"/>
    <n v="2"/>
    <n v="2"/>
    <n v="2"/>
    <n v="690.67"/>
    <n v="690.67"/>
    <n v="292.48"/>
    <n v="292.48"/>
    <n v="2"/>
  </r>
  <r>
    <s v="John Carberry (0000143015)"/>
    <n v="319741"/>
    <s v="Lester Glenn Chevy"/>
    <n v="472882"/>
    <s v="LESTER GLENN AUTO GROUP"/>
    <s v="Toms River"/>
    <s v="Jersey Shore - North"/>
    <s v="398 Route 37 E"/>
    <s v="NJ"/>
    <n v="8753"/>
    <s v="398 Route 37 E Toms River, NJ 08753"/>
    <x v="1"/>
    <m/>
    <m/>
    <x v="0"/>
    <s v="Monday"/>
    <n v="1"/>
    <n v="1"/>
    <n v="1"/>
    <n v="2"/>
    <n v="557.16999999999996"/>
    <n v="557.16999999999996"/>
    <n v="194.88"/>
    <n v="194.88"/>
    <n v="18"/>
  </r>
  <r>
    <s v="Bob Carberry (0000143011)"/>
    <n v="342767"/>
    <s v="IMMACULATE CONCEPTION SCHOOL"/>
    <n v="342767"/>
    <s v="IMMACULATE CONCEPTION SCHOOL"/>
    <s v="ANNANDALE"/>
    <s v="Easton - East"/>
    <s v="314 OLD ALLERTON RD"/>
    <s v="NJ"/>
    <n v="8801"/>
    <s v="314 OLD ALLERTON RD ANNANDALE, NJ 08801"/>
    <x v="0"/>
    <m/>
    <m/>
    <x v="0"/>
    <s v="Wednesday"/>
    <n v="16"/>
    <n v="20"/>
    <n v="1.25"/>
    <n v="3.625"/>
    <n v="907.49374999999986"/>
    <n v="14519.899999999998"/>
    <n v="325.86437500000005"/>
    <n v="5213.8300000000017"/>
    <n v="350"/>
  </r>
  <r>
    <s v="Bob Carberry (0000143011)"/>
    <n v="321072"/>
    <s v="Bridgewater Raritan Regional S"/>
    <n v="482311"/>
    <s v="Bridgewater Raritan Regional S"/>
    <s v="Bridgewater"/>
    <m/>
    <s v="105 Commons Way"/>
    <s v="NJ"/>
    <n v="8807"/>
    <s v="105 Commons Way Bridgewater, NJ 08807"/>
    <x v="0"/>
    <m/>
    <m/>
    <x v="0"/>
    <s v="Wednesday"/>
    <n v="4"/>
    <n v="6"/>
    <n v="1.5"/>
    <n v="4.5"/>
    <n v="3404.2900000000004"/>
    <n v="13617.16"/>
    <n v="1127.7649999999999"/>
    <n v="4511.0599999999995"/>
    <n v="98"/>
  </r>
  <r>
    <s v="Bob Carberry (0000143011)"/>
    <n v="321072"/>
    <s v="Bridgewater Raritan Regional S"/>
    <n v="321072"/>
    <s v="Bridgewater Raritan Regional S"/>
    <s v="Bridgewater"/>
    <m/>
    <s v="836 Newmans Ln"/>
    <s v="NJ"/>
    <n v="8807"/>
    <s v="836 Newmans Ln Bridgewater, NJ 08807"/>
    <x v="0"/>
    <m/>
    <m/>
    <x v="0"/>
    <s v="Wednesday"/>
    <n v="1"/>
    <n v="1"/>
    <n v="1"/>
    <n v="1"/>
    <n v="0"/>
    <n v="0"/>
    <n v="-22.71"/>
    <n v="-22.71"/>
    <n v="2"/>
  </r>
  <r>
    <s v="Bob Carberry (0000143011)"/>
    <n v="342615"/>
    <s v="Flemington-Raritan Regional BO"/>
    <n v="481104"/>
    <s v="Reading-Fleming Intermediate S"/>
    <s v="Flemington"/>
    <m/>
    <s v="50 Court St"/>
    <s v="NJ"/>
    <n v="8822"/>
    <s v="50 Court St Flemington, NJ 08822"/>
    <x v="6"/>
    <m/>
    <m/>
    <x v="0"/>
    <s v="Tuesday"/>
    <n v="10"/>
    <n v="13"/>
    <n v="1.3"/>
    <n v="3"/>
    <n v="8441.3880000000008"/>
    <n v="84413.87999999999"/>
    <n v="2779.9839999999995"/>
    <n v="27799.839999999997"/>
    <n v="1455"/>
  </r>
  <r>
    <s v="Bob Carberry (0000143011)"/>
    <n v="342615"/>
    <s v="Flemington-Raritan Regional BO"/>
    <n v="342615"/>
    <s v="Flemington-Raritan Regional BO"/>
    <s v="Flemington"/>
    <m/>
    <s v="50 Court St"/>
    <s v="NJ"/>
    <n v="8822"/>
    <s v="50 Court St Flemington, NJ 08822"/>
    <x v="6"/>
    <m/>
    <m/>
    <x v="0"/>
    <s v="Tuesday"/>
    <n v="7"/>
    <n v="8"/>
    <n v="1.1428571428571428"/>
    <n v="2.1428571428571428"/>
    <n v="3563.9357142857148"/>
    <n v="24947.549999999996"/>
    <n v="1132.7385714285715"/>
    <n v="7929.17"/>
    <n v="617"/>
  </r>
  <r>
    <s v="Chuck Lutes (0000143024)"/>
    <n v="265838"/>
    <s v="YMCA of BUCKS"/>
    <n v="482919"/>
    <s v="YMCA - Deer Path"/>
    <s v="Flemington"/>
    <m/>
    <s v="144 W Woodschurch Rd"/>
    <s v="NJ"/>
    <n v="8822"/>
    <s v="144 W Woodschurch Rd Flemington, NJ 08822"/>
    <x v="6"/>
    <m/>
    <m/>
    <x v="0"/>
    <s v="Tuesday"/>
    <n v="7"/>
    <n v="8"/>
    <n v="1.1428571428571428"/>
    <n v="1.1428571428571428"/>
    <n v="564.65"/>
    <n v="3952.55"/>
    <n v="-3.588571428571417"/>
    <n v="-25.119999999999891"/>
    <n v="82"/>
  </r>
  <r>
    <s v="Chuck Lutes (0000143024)"/>
    <n v="304275"/>
    <s v="Fred Beans Toyota of Flemingto"/>
    <n v="416963"/>
    <s v="Fred Beans Toyota of Flemingto"/>
    <s v="Flemington"/>
    <m/>
    <s v="174 US Highway 202/31 N"/>
    <s v="NJ"/>
    <n v="8822"/>
    <s v="174 US Highway 202/31 N Flemington, NJ 08822"/>
    <x v="6"/>
    <m/>
    <m/>
    <x v="0"/>
    <s v="Tuesday"/>
    <n v="6"/>
    <n v="6"/>
    <n v="1"/>
    <n v="1"/>
    <n v="176.69666666666663"/>
    <n v="1060.1799999999998"/>
    <n v="60.313333333333333"/>
    <n v="361.88"/>
    <n v="16"/>
  </r>
  <r>
    <s v="Chuck Lutes (0000143024)"/>
    <n v="243711"/>
    <s v="Jelko Services Inc."/>
    <n v="480971"/>
    <s v="Jelko Services Inc."/>
    <s v="Flemington"/>
    <m/>
    <s v="683 State Route 12"/>
    <s v="NJ"/>
    <n v="8822"/>
    <s v="683 State Route 12 Flemington, NJ 08822"/>
    <x v="6"/>
    <m/>
    <m/>
    <x v="0"/>
    <s v="Tuesday"/>
    <n v="1"/>
    <n v="2"/>
    <n v="2"/>
    <n v="2"/>
    <n v="116.31"/>
    <n v="116.31"/>
    <n v="61.260000000000005"/>
    <n v="61.260000000000005"/>
    <n v="15"/>
  </r>
  <r>
    <s v="Bob Carberry (0000143011)"/>
    <n v="342615"/>
    <s v="Flemington-Raritan Regional BO"/>
    <n v="481123"/>
    <s v="Barley Sheaf Elementary School"/>
    <s v="Flemington"/>
    <m/>
    <s v="80 Barley Sheaf Rd"/>
    <s v="NJ"/>
    <n v="8822"/>
    <s v="80 Barley Sheaf Rd Flemington, NJ 08822"/>
    <x v="6"/>
    <m/>
    <m/>
    <x v="0"/>
    <s v="Tuesday"/>
    <n v="1"/>
    <n v="4"/>
    <n v="4"/>
    <n v="10"/>
    <n v="8242.51"/>
    <n v="8242.51"/>
    <n v="3150.9900000000007"/>
    <n v="3150.9900000000007"/>
    <n v="115"/>
  </r>
  <r>
    <s v="Bob Carberry (0000143011)"/>
    <n v="342615"/>
    <s v="Flemington-Raritan Regional BO"/>
    <n v="481120"/>
    <s v="J P Chase Middle School"/>
    <s v="Flemington"/>
    <m/>
    <s v="301 Case Blvd"/>
    <s v="NJ"/>
    <n v="8822"/>
    <s v="301 Case Blvd Flemington, NJ 08822"/>
    <x v="6"/>
    <m/>
    <m/>
    <x v="0"/>
    <s v="Tuesday"/>
    <n v="1"/>
    <n v="3"/>
    <n v="3"/>
    <n v="8"/>
    <n v="10280.49"/>
    <n v="10280.49"/>
    <n v="3923.08"/>
    <n v="3923.08"/>
    <n v="136"/>
  </r>
  <r>
    <s v="Bob Carberry (0000143011)"/>
    <n v="342615"/>
    <s v="Flemington-Raritan Regional BO"/>
    <n v="481103"/>
    <s v="Robert Hunter Elementary"/>
    <s v="Flemington"/>
    <m/>
    <s v="8 Dayton Rd"/>
    <s v="NJ"/>
    <n v="8822"/>
    <s v="8 Dayton Rd Flemington, NJ 08822"/>
    <x v="6"/>
    <m/>
    <m/>
    <x v="0"/>
    <s v="Tuesday"/>
    <n v="1"/>
    <n v="3"/>
    <n v="3"/>
    <n v="10"/>
    <n v="7241.0099999999993"/>
    <n v="7241.0099999999993"/>
    <n v="2750.25"/>
    <n v="2750.25"/>
    <n v="106"/>
  </r>
  <r>
    <s v="Bob Carberry (0000143011)"/>
    <n v="342615"/>
    <s v="Flemington-Raritan Regional BO"/>
    <n v="481121"/>
    <s v="Francis A Desmares Elementary"/>
    <s v="Flemington"/>
    <m/>
    <s v="16 Old Clinton Rd"/>
    <s v="NJ"/>
    <n v="8822"/>
    <s v="16 Old Clinton Rd Flemington, NJ 08822"/>
    <x v="6"/>
    <m/>
    <m/>
    <x v="0"/>
    <s v="Tuesday"/>
    <n v="1"/>
    <n v="3"/>
    <n v="3"/>
    <n v="10"/>
    <n v="9221.9"/>
    <n v="9221.9"/>
    <n v="3481.71"/>
    <n v="3481.71"/>
    <n v="122"/>
  </r>
  <r>
    <s v="Bob Carberry (0000143011)"/>
    <n v="307799"/>
    <s v="South Brunswick School Distric"/>
    <n v="468563"/>
    <s v="Greenbrook Elementary"/>
    <s v="Kendall Park"/>
    <m/>
    <s v="23 Roberts St"/>
    <s v="NJ"/>
    <n v="8824"/>
    <s v="23 Roberts St Kendall Park, NJ 08824"/>
    <x v="0"/>
    <m/>
    <m/>
    <x v="0"/>
    <s v="Wednesday"/>
    <n v="5"/>
    <n v="5"/>
    <n v="1"/>
    <n v="3.4"/>
    <n v="11579.544"/>
    <n v="57897.719999999994"/>
    <n v="2540.136"/>
    <n v="12700.68"/>
    <n v="21"/>
  </r>
  <r>
    <s v="Bob Carberry (0000143011)"/>
    <n v="307799"/>
    <s v="South Brunswick School Distric"/>
    <n v="479561"/>
    <s v="Constable"/>
    <s v="Kendall Park"/>
    <m/>
    <s v="29 Constable Rd"/>
    <s v="NJ"/>
    <n v="8824"/>
    <s v="29 Constable Rd Kendall Park, NJ 08824"/>
    <x v="0"/>
    <m/>
    <m/>
    <x v="0"/>
    <s v="Wednesday"/>
    <n v="1"/>
    <n v="1"/>
    <n v="1"/>
    <n v="1"/>
    <n v="0"/>
    <n v="0"/>
    <n v="-0.01"/>
    <n v="-0.01"/>
    <n v="1"/>
  </r>
  <r>
    <s v="Bob Carberry (0000143011)"/>
    <n v="245430"/>
    <s v="Manville School District"/>
    <n v="245430"/>
    <s v="Manville School District"/>
    <s v="Manville"/>
    <m/>
    <s v="1100 Brooks Blvd"/>
    <s v="NJ"/>
    <n v="8835"/>
    <s v="1100 Brooks Blvd Manville, NJ 08835"/>
    <x v="0"/>
    <m/>
    <m/>
    <x v="0"/>
    <s v="Wednesday"/>
    <n v="6"/>
    <n v="7"/>
    <n v="1.1666666666666667"/>
    <n v="2.6666666666666665"/>
    <n v="2890.4066666666663"/>
    <n v="17342.439999999999"/>
    <n v="896.27999999999986"/>
    <n v="5377.6799999999994"/>
    <n v="282"/>
  </r>
  <r>
    <s v="Bob Carberry (0000143011)"/>
    <n v="307799"/>
    <s v="South Brunswick School Distric"/>
    <n v="307799"/>
    <s v="South Brunswick School Distric"/>
    <s v="Monmouth Junction"/>
    <m/>
    <s v="4 Executive Dr"/>
    <s v="NJ"/>
    <n v="8852"/>
    <s v="4 Executive Dr Monmouth Junction, NJ 08852"/>
    <x v="0"/>
    <m/>
    <m/>
    <x v="0"/>
    <s v="Wednesday"/>
    <n v="16"/>
    <n v="31"/>
    <n v="1.9375"/>
    <n v="4.3125"/>
    <n v="5950.7631249999995"/>
    <n v="95212.21"/>
    <n v="2461.3731250000001"/>
    <n v="39381.970000000016"/>
    <n v="3181"/>
  </r>
  <r>
    <s v="Bob Carberry (0000143011)"/>
    <n v="307799"/>
    <s v="South Brunswick School Distric"/>
    <n v="416891"/>
    <s v="South Brunswick High School"/>
    <s v="Monmouth Junction"/>
    <m/>
    <s v="750 Ridge Rd"/>
    <s v="NJ"/>
    <n v="8852"/>
    <s v="750 Ridge Rd Monmouth Junction, NJ 08852"/>
    <x v="0"/>
    <m/>
    <m/>
    <x v="0"/>
    <s v="Wednesday"/>
    <n v="1"/>
    <n v="1"/>
    <n v="1"/>
    <n v="1"/>
    <n v="0"/>
    <n v="0"/>
    <n v="-15"/>
    <n v="-15"/>
    <n v="1"/>
  </r>
  <r>
    <s v="Bob Carberry (0000143011)"/>
    <n v="247458"/>
    <s v="Middlesex County Vocational Sc"/>
    <n v="430116"/>
    <s v="Middlesex Cty Piscataway Tech"/>
    <s v="Piscataway"/>
    <m/>
    <s v="21 Suttons Ln"/>
    <s v="NJ"/>
    <n v="8854"/>
    <s v="21 Suttons Ln Piscataway, NJ 08854"/>
    <x v="0"/>
    <m/>
    <m/>
    <x v="0"/>
    <s v="Wednesday"/>
    <n v="2"/>
    <n v="3"/>
    <n v="1.5"/>
    <n v="3.5"/>
    <n v="8323.4950000000008"/>
    <n v="16646.990000000002"/>
    <n v="2105.9949999999999"/>
    <n v="4211.9899999999989"/>
    <n v="10"/>
  </r>
  <r>
    <s v="Delaware Valley Office (0000143001)"/>
    <n v="308164"/>
    <s v="CC - Eye Physicians"/>
    <n v="308164"/>
    <s v="CC - Eye Physicians"/>
    <s v="Old Bridge"/>
    <m/>
    <s v="28 Throckmorton Ln"/>
    <s v="NJ"/>
    <n v="8857"/>
    <s v="28 Throckmorton Ln Old Bridge, NJ 08857"/>
    <x v="0"/>
    <m/>
    <m/>
    <x v="0"/>
    <s v="Wednesday"/>
    <n v="1"/>
    <n v="1"/>
    <n v="1"/>
    <n v="1"/>
    <n v="221.81"/>
    <n v="221.81"/>
    <n v="92.58"/>
    <n v="92.58"/>
    <n v="3"/>
  </r>
  <r>
    <s v="Bob Carberry (0000143011)"/>
    <n v="307454"/>
    <s v="Pillar of Fire d/b/a"/>
    <n v="457337"/>
    <s v="Zarephath Christian Church"/>
    <s v="Somerset"/>
    <m/>
    <s v="591 Weston Canal Rd"/>
    <s v="NJ"/>
    <n v="8873"/>
    <s v="591 Weston Canal Rd Somerset, NJ 08873"/>
    <x v="0"/>
    <m/>
    <m/>
    <x v="0"/>
    <s v="Wednesday"/>
    <n v="4"/>
    <n v="6"/>
    <n v="1.5"/>
    <n v="4.5"/>
    <n v="2319.2874999999999"/>
    <n v="9277.1500000000015"/>
    <n v="905.0825000000001"/>
    <n v="3620.33"/>
    <n v="162"/>
  </r>
  <r>
    <s v="Bob Carberry (0000143011)"/>
    <n v="307454"/>
    <s v="Pillar of Fire d/b/a"/>
    <n v="307454"/>
    <s v="Pillar of Fire d/b/a"/>
    <s v="Zarephath"/>
    <m/>
    <s v="2 Ministry Center Dr"/>
    <s v="NJ"/>
    <n v="8890"/>
    <s v="2 Ministry Center Dr Zarephath, NJ 08890"/>
    <x v="0"/>
    <m/>
    <m/>
    <x v="0"/>
    <s v="Wednesday"/>
    <n v="1"/>
    <n v="2"/>
    <n v="2"/>
    <n v="7"/>
    <n v="1911.8"/>
    <n v="1911.8"/>
    <n v="652.12000000000012"/>
    <n v="652.12000000000012"/>
    <n v="37"/>
  </r>
  <r>
    <s v="Tom McKevitt (0000143010)"/>
    <n v="245286"/>
    <s v="Gateway Kia"/>
    <n v="440578"/>
    <s v="Gateway Kia of North Brunswick"/>
    <s v="North Brunswick"/>
    <m/>
    <s v="720 Carolier Ln"/>
    <s v="NJ"/>
    <n v="8902"/>
    <s v="720 Carolier Ln North Brunswick, NJ 08902"/>
    <x v="0"/>
    <m/>
    <m/>
    <x v="0"/>
    <s v="Wednesday"/>
    <n v="3"/>
    <n v="4"/>
    <n v="1.3333333333333333"/>
    <n v="2.3333333333333335"/>
    <n v="588.15666666666664"/>
    <n v="1764.4699999999998"/>
    <n v="344.59333333333331"/>
    <n v="1033.78"/>
    <n v="43"/>
  </r>
  <r>
    <s v="Brian Deiling (0000142018)"/>
    <n v="240111"/>
    <s v="FORBES ROAD SCHOOL DISTRICT*"/>
    <n v="468574"/>
    <s v="FORBES ROAD HIGH SCHOOL"/>
    <s v="Waterfall"/>
    <m/>
    <s v="263 Red Bird Dr"/>
    <s v="PA"/>
    <n v="16689"/>
    <s v="263 Red Bird Dr Waterfall, PA 16689"/>
    <x v="7"/>
    <m/>
    <m/>
    <x v="3"/>
    <s v="Monday"/>
    <n v="5"/>
    <n v="6"/>
    <n v="1.2"/>
    <n v="6"/>
    <n v="3404.2160000000003"/>
    <n v="17021.079999999998"/>
    <n v="1151.4460000000001"/>
    <n v="5757.2300000000005"/>
    <n v="263"/>
  </r>
  <r>
    <s v="Brian Deiling (0000142018)"/>
    <n v="240111"/>
    <s v="FORBES ROAD SCHOOL DISTRICT*"/>
    <n v="240111"/>
    <s v="FORBES ROAD SCHOOL DISTRICT*"/>
    <s v="Waterfall"/>
    <m/>
    <s v="159 Red Bird Dr"/>
    <s v="PA"/>
    <n v="16689"/>
    <s v="159 Red Bird Dr Waterfall, PA 16689"/>
    <x v="7"/>
    <m/>
    <m/>
    <x v="3"/>
    <s v="Monday"/>
    <n v="3"/>
    <n v="3"/>
    <n v="1"/>
    <n v="3.3333333333333335"/>
    <n v="797.62666666666667"/>
    <n v="2392.88"/>
    <n v="332.71"/>
    <n v="998.13"/>
    <n v="39"/>
  </r>
  <r>
    <s v="Robert Diller (0000142017)"/>
    <n v="239985"/>
    <s v="ENVIRONMENTAL CLEANING SOLUTIO"/>
    <n v="483571"/>
    <s v="ECS Corporate Support Center"/>
    <s v="Annville"/>
    <s v="Lebanon - West"/>
    <s v="110 Landings Dr"/>
    <s v="PA"/>
    <n v="17003"/>
    <s v="110 Landings Dr Annville, PA 17003"/>
    <x v="8"/>
    <m/>
    <m/>
    <x v="4"/>
    <s v="Tuesday/Friday"/>
    <n v="23"/>
    <n v="51"/>
    <n v="2.2173913043478262"/>
    <n v="7.2608695652173916"/>
    <n v="2261.0813043478261"/>
    <n v="52004.869999999995"/>
    <n v="539.52565217391304"/>
    <n v="12409.089999999997"/>
    <n v="1597"/>
  </r>
  <r>
    <s v="Mike Schlitter (0000142011)"/>
    <n v="286415"/>
    <s v="LEBANON VALLEY HOME#"/>
    <n v="286415"/>
    <s v="LEBANON VALLEY HOME#"/>
    <s v="Annville"/>
    <s v="Lebanon - West"/>
    <s v="550 E Main St"/>
    <s v="PA"/>
    <n v="17003"/>
    <s v="550 E Main St Annville, PA 17003"/>
    <x v="8"/>
    <m/>
    <m/>
    <x v="4"/>
    <s v="Tuesday/Friday"/>
    <n v="13"/>
    <n v="16"/>
    <n v="1.2307692307692308"/>
    <n v="3.9230769230769229"/>
    <n v="418.96846153846161"/>
    <n v="5446.590000000002"/>
    <n v="85.730769230769226"/>
    <n v="1114.5000000000005"/>
    <n v="218"/>
  </r>
  <r>
    <s v="Robert Diller (0000142017)"/>
    <n v="239985"/>
    <s v="ENVIRONMENTAL CLEANING SOLUTIO"/>
    <n v="239985"/>
    <s v="Environmental Cleaning Solutio"/>
    <s v="Annville"/>
    <s v="Lebanon - West"/>
    <s v="110 Landing Dr"/>
    <s v="PA"/>
    <n v="17003"/>
    <s v="110 Landing Dr Annville, PA 17003"/>
    <x v="8"/>
    <m/>
    <m/>
    <x v="4"/>
    <s v="Tuesday/Friday"/>
    <n v="6"/>
    <n v="6"/>
    <n v="1"/>
    <n v="2.1666666666666665"/>
    <n v="678.45666666666671"/>
    <n v="4070.7400000000002"/>
    <n v="217.61833333333334"/>
    <n v="1305.7099999999998"/>
    <n v="42"/>
  </r>
  <r>
    <s v="Delaware Valley Office (0000143001)"/>
    <n v="336237"/>
    <s v="CC - Prevail Volleyball Club"/>
    <n v="336237"/>
    <s v="CC - Prevail Volleyball Club"/>
    <s v="Annville"/>
    <s v="Lebanon - West"/>
    <s v="11 Landings Dr"/>
    <s v="PA"/>
    <n v="17003"/>
    <s v="11 Landings Dr Annville, PA 17003"/>
    <x v="8"/>
    <m/>
    <m/>
    <x v="4"/>
    <s v="Tuesday/Friday"/>
    <n v="5"/>
    <n v="6"/>
    <n v="1.2"/>
    <n v="3.8"/>
    <n v="474.976"/>
    <n v="2374.88"/>
    <n v="216.71799999999999"/>
    <n v="1083.5900000000004"/>
    <n v="36"/>
  </r>
  <r>
    <s v="Mike Schlitter (0000142011)"/>
    <n v="271798"/>
    <s v="ON THE ICE FAMILY SKATING CTR#"/>
    <n v="271798"/>
    <s v="ON THE ICE FAMILY SKATING CTR#"/>
    <s v="Annville"/>
    <s v="Lebanon - West"/>
    <s v="101 Landings Dr"/>
    <s v="PA"/>
    <n v="17003"/>
    <s v="101 Landings Dr Annville, PA 17003"/>
    <x v="8"/>
    <m/>
    <m/>
    <x v="4"/>
    <s v="Tuesday/Friday"/>
    <n v="4"/>
    <n v="6"/>
    <n v="1.5"/>
    <n v="3.75"/>
    <n v="1076.9949999999999"/>
    <n v="4307.9800000000005"/>
    <n v="355.2475"/>
    <n v="1420.9900000000002"/>
    <n v="94"/>
  </r>
  <r>
    <s v="Mike Schlitter (0000142011)"/>
    <n v="298452"/>
    <s v="REM AUTOMOTIVE INC"/>
    <n v="298452"/>
    <s v="REM AUTOMOTIVE INC"/>
    <s v="Annville"/>
    <s v="Lebanon - West"/>
    <s v="20 Landings Dr"/>
    <s v="PA"/>
    <n v="17003"/>
    <s v="20 Landings Dr Annville, PA 17003"/>
    <x v="8"/>
    <m/>
    <m/>
    <x v="4"/>
    <s v="Tuesday/Friday"/>
    <n v="1"/>
    <n v="1"/>
    <n v="1"/>
    <n v="1"/>
    <n v="52.84"/>
    <n v="52.84"/>
    <n v="24.72"/>
    <n v="24.72"/>
    <n v="4"/>
  </r>
  <r>
    <s v="Mike Schlitter (0000142011)"/>
    <n v="305136"/>
    <s v="GRUDI ASSOCIATES"/>
    <n v="305136"/>
    <s v="GRUDI ASSOCIATES"/>
    <s v="Annville"/>
    <s v="Lebanon - West"/>
    <s v="50 Landings Dr Ste A"/>
    <s v="PA"/>
    <n v="17003"/>
    <s v="50 Landings Dr Ste A Annville, PA 17003"/>
    <x v="8"/>
    <m/>
    <m/>
    <x v="4"/>
    <s v="Tuesday/Friday"/>
    <n v="1"/>
    <n v="1"/>
    <n v="1"/>
    <n v="1"/>
    <n v="139.28"/>
    <n v="139.28"/>
    <n v="44.2"/>
    <n v="44.2"/>
    <n v="2"/>
  </r>
  <r>
    <s v="Rutters (0000142020)"/>
    <n v="316190"/>
    <s v="RUTTERS FARM STORES #68"/>
    <n v="316190"/>
    <s v="RUTTERS FARM STORES #68"/>
    <s v="Annville"/>
    <s v="Lebanon - West"/>
    <s v="798 W MAIN ST"/>
    <s v="PA"/>
    <n v="17003"/>
    <s v="798 W MAIN ST Annville, PA 17003"/>
    <x v="9"/>
    <m/>
    <m/>
    <x v="5"/>
    <s v="Tuesday"/>
    <n v="56"/>
    <n v="63"/>
    <n v="1.125"/>
    <n v="8.0357142857142865"/>
    <n v="239.66660714285709"/>
    <n v="13421.330000000022"/>
    <n v="61.560714285714276"/>
    <n v="3447.4000000000083"/>
    <n v="543"/>
  </r>
  <r>
    <s v="Martin Carberry (0000142016)"/>
    <n v="242373"/>
    <s v="WEST SHORE SCHOOL DISTRICT"/>
    <n v="468468"/>
    <s v="CEDAR CLIFF HIGH SCHOOL"/>
    <s v="CAMP HILL"/>
    <m/>
    <s v="1301 Carlisle Rd"/>
    <s v="PA"/>
    <n v="17011"/>
    <s v="1301 Carlisle Rd CAMP HILL, PA 17011"/>
    <x v="10"/>
    <m/>
    <m/>
    <x v="4"/>
    <s v="Monday"/>
    <n v="9"/>
    <n v="10"/>
    <n v="1.1111111111111112"/>
    <n v="3.3333333333333335"/>
    <n v="2737.0644444444447"/>
    <n v="24633.579999999998"/>
    <n v="545.06222222222232"/>
    <n v="4905.5600000000013"/>
    <n v="473"/>
  </r>
  <r>
    <s v="Robert Diller (0000142017)"/>
    <n v="239985"/>
    <s v="ENVIRONMENTAL CLEANING SOLUTIO"/>
    <n v="481025"/>
    <s v="ENVIRONMENTAL - BSSF Camphill"/>
    <s v="CAMP HILL"/>
    <m/>
    <s v="210 GRANDVIEW AVE"/>
    <s v="PA"/>
    <n v="17011"/>
    <s v="210 GRANDVIEW AVE CAMP HILL, PA 17011"/>
    <x v="10"/>
    <m/>
    <m/>
    <x v="4"/>
    <s v="Monday"/>
    <n v="3"/>
    <n v="7"/>
    <n v="2.3333333333333335"/>
    <n v="6.333333333333333"/>
    <n v="987.67666666666673"/>
    <n v="2963.0299999999997"/>
    <n v="252.36666666666667"/>
    <n v="757.10000000000014"/>
    <n v="60"/>
  </r>
  <r>
    <s v="Lancaster Office (0000142002)"/>
    <n v="346013"/>
    <s v="BROWN SCHULTZ SHERIDAN &amp; FRITZ"/>
    <n v="346013"/>
    <s v="BROWN SCHULTZ SHERIDAN &amp; FRITZ"/>
    <s v="CAMP HILL"/>
    <m/>
    <s v="210 GRANDVIEW AVE"/>
    <s v="PA"/>
    <n v="17011"/>
    <s v="210 GRANDVIEW AVE CAMP HILL, PA 17011"/>
    <x v="10"/>
    <m/>
    <m/>
    <x v="4"/>
    <s v="Monday"/>
    <n v="2"/>
    <n v="2"/>
    <n v="1"/>
    <n v="3.5"/>
    <n v="631.01499999999987"/>
    <n v="1262.03"/>
    <n v="220.83999999999997"/>
    <n v="441.68"/>
    <n v="25"/>
  </r>
  <r>
    <s v="Brad Miller (0000142022)"/>
    <n v="240936"/>
    <s v="LOWER ALLEN TW HGY GARAGE"/>
    <n v="240936"/>
    <s v="LOWER ALLEN TW HGY GARAGE"/>
    <s v="CAMP HILL"/>
    <m/>
    <s v="2233 Gettysburg Rd"/>
    <s v="PA"/>
    <n v="17011"/>
    <s v="2233 Gettysburg Rd CAMP HILL, PA 17011"/>
    <x v="10"/>
    <m/>
    <m/>
    <x v="4"/>
    <s v="Monday"/>
    <n v="2"/>
    <n v="2"/>
    <n v="1"/>
    <n v="3"/>
    <n v="1355.79"/>
    <n v="2711.58"/>
    <n v="457.01500000000004"/>
    <n v="914.03"/>
    <n v="52"/>
  </r>
  <r>
    <s v="Brad Miller (0000142022)"/>
    <n v="240936"/>
    <s v="LOWER ALLEN TW HGY GARAGE"/>
    <n v="482283"/>
    <s v="Lower Allen"/>
    <s v="CAMP HILL"/>
    <m/>
    <s v="1400 Saint Johns Rd"/>
    <s v="PA"/>
    <n v="17011"/>
    <s v="1400 Saint Johns Rd CAMP HILL, PA 17011"/>
    <x v="10"/>
    <m/>
    <m/>
    <x v="4"/>
    <s v="Monday"/>
    <n v="1"/>
    <n v="3"/>
    <n v="3"/>
    <n v="4"/>
    <n v="548.25"/>
    <n v="548.25"/>
    <n v="148.63"/>
    <n v="148.63"/>
    <n v="31"/>
  </r>
  <r>
    <s v="Brad Miller (0000142022)"/>
    <n v="307495"/>
    <s v="CARLISLE BOROUGH PARKS &amp; RECRE"/>
    <n v="307495"/>
    <s v="CARLISLE BOROUGH PARKS &amp; RECRE"/>
    <s v="Carlisle"/>
    <m/>
    <s v="415 Franklin St"/>
    <s v="PA"/>
    <n v="17013"/>
    <s v="415 Franklin St Carlisle, PA 17013"/>
    <x v="7"/>
    <m/>
    <m/>
    <x v="3"/>
    <s v="Monday"/>
    <n v="1"/>
    <n v="1"/>
    <n v="1"/>
    <n v="1"/>
    <n v="108.46"/>
    <n v="108.46"/>
    <n v="43.4"/>
    <n v="43.4"/>
    <n v="1"/>
  </r>
  <r>
    <s v="Rutters (0000142020)"/>
    <n v="272562"/>
    <s v="RUTTERS FARM STORES #64"/>
    <n v="272562"/>
    <s v="RUTTERS FARM STORES #64"/>
    <s v="Carlisle"/>
    <m/>
    <s v="1150 HARRISBURG PIKE"/>
    <s v="PA"/>
    <n v="17013"/>
    <s v="1150 HARRISBURG PIKE Carlisle, PA 17013"/>
    <x v="9"/>
    <m/>
    <m/>
    <x v="5"/>
    <s v="Tuesday"/>
    <n v="60"/>
    <n v="65"/>
    <n v="1.0833333333333333"/>
    <n v="8.9"/>
    <n v="288.42649999999992"/>
    <n v="17305.589999999956"/>
    <n v="68.62866666666666"/>
    <n v="4117.7200000000066"/>
    <n v="704"/>
  </r>
  <r>
    <s v="Martin Carberry (0000142016)"/>
    <n v="345296"/>
    <s v="GABS Services LLC"/>
    <n v="345296"/>
    <s v="GABS Services LLC"/>
    <s v="Carlisle"/>
    <m/>
    <s v="460 Barnstable Rd"/>
    <s v="PA"/>
    <n v="17015"/>
    <s v="460 Barnstable Rd Carlisle, PA 17015"/>
    <x v="7"/>
    <m/>
    <m/>
    <x v="3"/>
    <s v="Monday"/>
    <n v="3"/>
    <n v="3"/>
    <n v="1"/>
    <n v="2.3333333333333335"/>
    <n v="1723.76"/>
    <n v="5171.28"/>
    <n v="520.18333333333328"/>
    <n v="1560.5500000000002"/>
    <n v="15"/>
  </r>
  <r>
    <s v="Rutters (0000142020)"/>
    <n v="284027"/>
    <s v="RUTTERS FARM STORES #66"/>
    <n v="284027"/>
    <s v="RUTTERS FARM STORES #66"/>
    <s v="Carlisle"/>
    <m/>
    <s v="1455 YORK RD"/>
    <s v="PA"/>
    <n v="17015"/>
    <s v="1455 YORK RD Carlisle, PA 17015"/>
    <x v="11"/>
    <m/>
    <m/>
    <x v="5"/>
    <s v="Monday"/>
    <n v="56"/>
    <n v="58"/>
    <n v="1.0357142857142858"/>
    <n v="6.5535714285714288"/>
    <n v="364.51875000000007"/>
    <n v="20413.049999999992"/>
    <n v="142.06535714285715"/>
    <n v="7955.659999999998"/>
    <n v="439"/>
  </r>
  <r>
    <s v="Pete Annick (0000142010)"/>
    <n v="239516"/>
    <s v="CENTRAL DAUPHIN SCHOOL#"/>
    <n v="464208"/>
    <s v="MIDDLE PAXTON ELEMENTARY SCHOO"/>
    <s v="Dauphin"/>
    <m/>
    <s v="931 Peters Mountain Rd"/>
    <s v="PA"/>
    <n v="17018"/>
    <s v="931 Peters Mountain Rd Dauphin, PA 17018"/>
    <x v="12"/>
    <m/>
    <m/>
    <x v="4"/>
    <s v="Monday/Thursday"/>
    <n v="2"/>
    <n v="2"/>
    <n v="1"/>
    <n v="5.5"/>
    <n v="3930.5699999999997"/>
    <n v="7861.14"/>
    <n v="1623.155"/>
    <n v="3246.3100000000004"/>
    <n v="48"/>
  </r>
  <r>
    <s v="Martin Carberry (0000142016)"/>
    <n v="241278"/>
    <s v="NORTHERN YORK SCHOOL DIST"/>
    <n v="241278"/>
    <s v="NORTHERN YORK SCHOOL DIST"/>
    <s v="Dillsburg"/>
    <m/>
    <s v="650 S Baltimore St"/>
    <s v="PA"/>
    <n v="17019"/>
    <s v="650 S Baltimore St Dillsburg, PA 17019"/>
    <x v="12"/>
    <m/>
    <m/>
    <x v="4"/>
    <s v="Monday/Thursday"/>
    <n v="28"/>
    <n v="64"/>
    <n v="2.2857142857142856"/>
    <n v="3.2142857142857144"/>
    <n v="4015.684642857143"/>
    <n v="112439.16999999991"/>
    <n v="1235.7450000000003"/>
    <n v="34600.860000000008"/>
    <n v="1748"/>
  </r>
  <r>
    <s v="Martin Carberry (0000142016)"/>
    <n v="241279"/>
    <s v="NORTHERN YORK SD FOOD SERV#"/>
    <n v="481895"/>
    <s v="NORTHERN YORK SD FOOD SERV"/>
    <s v="Dillsburg"/>
    <m/>
    <s v="653 S Baltimore St"/>
    <s v="PA"/>
    <n v="17019"/>
    <s v="653 S Baltimore St Dillsburg, PA 17019"/>
    <x v="12"/>
    <m/>
    <m/>
    <x v="4"/>
    <s v="Monday/Thursday"/>
    <n v="2"/>
    <n v="2"/>
    <n v="1"/>
    <n v="2"/>
    <n v="814.15000000000009"/>
    <n v="1628.3000000000002"/>
    <n v="260.53000000000003"/>
    <n v="521.06000000000006"/>
    <n v="10"/>
  </r>
  <r>
    <s v="Martin Carberry (0000142016)"/>
    <n v="241278"/>
    <s v="NORTHERN YORK SCHOOL DIST"/>
    <n v="415632"/>
    <s v="NORTHERN ELEMENTARY SCHOOL"/>
    <s v="Dillsburg"/>
    <m/>
    <s v="657 S Baltimore St"/>
    <s v="PA"/>
    <n v="17019"/>
    <s v="657 S Baltimore St Dillsburg, PA 17019"/>
    <x v="12"/>
    <m/>
    <m/>
    <x v="4"/>
    <s v="Monday/Thursday"/>
    <n v="1"/>
    <n v="1"/>
    <n v="1"/>
    <n v="1"/>
    <n v="0"/>
    <n v="0"/>
    <n v="-0.01"/>
    <n v="-0.01"/>
    <n v="1"/>
  </r>
  <r>
    <s v="Martin Carberry (0000142016)"/>
    <n v="241278"/>
    <s v="NORTHERN YORK SCHOOL DIST"/>
    <n v="415633"/>
    <s v="NORTHERN HIGH SCHOOL"/>
    <s v="Dillsburg"/>
    <m/>
    <s v="653 S Baltimore St"/>
    <s v="PA"/>
    <n v="17019"/>
    <s v="653 S Baltimore St Dillsburg, PA 17019"/>
    <x v="12"/>
    <m/>
    <m/>
    <x v="4"/>
    <s v="Monday/Thursday"/>
    <n v="1"/>
    <n v="1"/>
    <n v="1"/>
    <n v="1"/>
    <n v="10.75"/>
    <n v="10.75"/>
    <n v="9.5"/>
    <n v="9.5"/>
    <n v="1"/>
  </r>
  <r>
    <s v="Martin Carberry (0000142016)"/>
    <n v="241278"/>
    <s v="NORTHERN YORK SCHOOL DIST"/>
    <n v="415634"/>
    <s v="NORTHERN YORK -  NEW MIDDLE SC"/>
    <s v="Dillsburg"/>
    <m/>
    <s v="655 S Baltimore St"/>
    <s v="PA"/>
    <n v="17019"/>
    <s v="655 S Baltimore St Dillsburg, PA 17019"/>
    <x v="12"/>
    <m/>
    <m/>
    <x v="4"/>
    <s v="Monday/Thursday"/>
    <n v="1"/>
    <n v="1"/>
    <n v="1"/>
    <n v="1"/>
    <n v="10.75"/>
    <n v="10.75"/>
    <n v="9.5"/>
    <n v="9.5"/>
    <n v="1"/>
  </r>
  <r>
    <s v="Martin Carberry (0000142016)"/>
    <n v="241279"/>
    <s v="NORTHERN YORK SD FOOD SERV#"/>
    <n v="241279"/>
    <s v="NORTHERN YORK SD FOOD SERV#"/>
    <s v="Dillsburg"/>
    <m/>
    <s v="650 S Baltimore St"/>
    <s v="PA"/>
    <n v="17019"/>
    <s v="650 S Baltimore St Dillsburg, PA 17019"/>
    <x v="12"/>
    <m/>
    <m/>
    <x v="4"/>
    <s v="Monday/Thursday"/>
    <n v="1"/>
    <n v="1"/>
    <n v="1"/>
    <n v="1"/>
    <n v="494.68"/>
    <n v="494.68"/>
    <n v="148.4"/>
    <n v="148.4"/>
    <n v="4"/>
  </r>
  <r>
    <s v="Rutters (0000142020)"/>
    <n v="241653"/>
    <s v="RUTTERS FARM STORE #14"/>
    <n v="241653"/>
    <s v="RUTTERS FARM STORE #14"/>
    <s v="Dillsburg"/>
    <m/>
    <s v="899 N US Route 15"/>
    <s v="PA"/>
    <n v="17019"/>
    <s v="899 N US Route 15 Dillsburg, PA 17019"/>
    <x v="11"/>
    <m/>
    <m/>
    <x v="5"/>
    <s v="Monday"/>
    <n v="59"/>
    <n v="66"/>
    <n v="1.1186440677966101"/>
    <n v="8.9491525423728806"/>
    <n v="443.86050847457631"/>
    <n v="26187.770000000015"/>
    <n v="157.46711864406782"/>
    <n v="9290.5600000000013"/>
    <n v="750"/>
  </r>
  <r>
    <s v="Rutters (0000142020)"/>
    <n v="324316"/>
    <s v="RUTTERS FARM STORES #77"/>
    <n v="324316"/>
    <s v="RUTTERS FARM STORES #77"/>
    <s v="Duncannon"/>
    <s v="Harrisburg - N"/>
    <s v="77 BENVENUE RD"/>
    <s v="PA"/>
    <n v="17020"/>
    <s v="77 BENVENUE RD Duncannon, PA 17020"/>
    <x v="13"/>
    <m/>
    <m/>
    <x v="3"/>
    <s v="Wednesday"/>
    <n v="54"/>
    <n v="62"/>
    <n v="1.1481481481481481"/>
    <n v="11.314814814814815"/>
    <n v="591.46185185185197"/>
    <n v="31938.93999999994"/>
    <n v="130.46018518518517"/>
    <n v="7044.8499999999849"/>
    <n v="1285"/>
  </r>
  <r>
    <s v="Brad Miller (0000142022)"/>
    <n v="240929"/>
    <s v="LONGENECKERS HATCHERY INC"/>
    <n v="483849"/>
    <s v="LONGENECKERS HATCHERY INC"/>
    <s v="Duncannon"/>
    <s v="Harrisburg - N"/>
    <s v="10 Duncannon Drive"/>
    <s v="PA"/>
    <n v="17020"/>
    <s v="10 Duncannon Drive Duncannon, PA 17020"/>
    <x v="13"/>
    <m/>
    <m/>
    <x v="3"/>
    <s v="Wednesday"/>
    <n v="4"/>
    <n v="5"/>
    <n v="1.25"/>
    <n v="4.25"/>
    <n v="426.07249999999993"/>
    <n v="1704.2899999999995"/>
    <n v="134.76000000000002"/>
    <n v="539.04"/>
    <n v="30"/>
  </r>
  <r>
    <s v="Pete Annick (0000142010)"/>
    <n v="341917"/>
    <s v="MASONIC VILLAGES OF THE GRAND"/>
    <n v="480632"/>
    <s v="Masonic Village Transportation"/>
    <s v="ELIZABETHTOWN"/>
    <m/>
    <s v="75 Village Green Dr"/>
    <s v="PA"/>
    <n v="17022"/>
    <s v="75 Village Green Dr ELIZABETHTOWN, PA 17022"/>
    <x v="12"/>
    <m/>
    <m/>
    <x v="4"/>
    <s v="Monday/Thursday"/>
    <n v="70"/>
    <n v="170"/>
    <n v="2.4285714285714284"/>
    <n v="8.742857142857142"/>
    <n v="1299.8329999999999"/>
    <n v="90988.31"/>
    <n v="262.75471428571433"/>
    <n v="18392.830000000005"/>
    <n v="5100"/>
  </r>
  <r>
    <s v="Brian Deiling (0000142018)"/>
    <n v="239970"/>
    <s v="Elizabethtown College *V*"/>
    <n v="239970"/>
    <s v="Elizabethtown College *V*"/>
    <s v="ELIZABETHTOWN"/>
    <m/>
    <s v="1 Alpha Dr"/>
    <s v="PA"/>
    <n v="17022"/>
    <s v="1 Alpha Dr ELIZABETHTOWN, PA 17022"/>
    <x v="12"/>
    <m/>
    <m/>
    <x v="4"/>
    <s v="Monday/Thursday"/>
    <n v="44"/>
    <n v="93"/>
    <n v="2.1136363636363638"/>
    <n v="7.1590909090909092"/>
    <n v="3001.5940909090905"/>
    <n v="132070.14000000007"/>
    <n v="806.79068181818184"/>
    <n v="35498.79"/>
    <n v="3899"/>
  </r>
  <r>
    <s v="Pete Annick (0000142010)"/>
    <n v="341917"/>
    <s v="MASONIC VILLAGES OF THE GRAND"/>
    <n v="341917"/>
    <s v="MASONIC VILLAGES OF THE GRAND"/>
    <s v="ELIZABETHTOWN"/>
    <m/>
    <s v="581 Freemason Dr"/>
    <s v="PA"/>
    <n v="17022"/>
    <s v="581 Freemason Dr ELIZABETHTOWN, PA 17022"/>
    <x v="12"/>
    <m/>
    <m/>
    <x v="4"/>
    <s v="Monday/Thursday"/>
    <n v="32"/>
    <n v="44"/>
    <n v="1.375"/>
    <n v="2.09375"/>
    <n v="477.34812499999998"/>
    <n v="15275.139999999998"/>
    <n v="125.56781249999999"/>
    <n v="4018.1699999999987"/>
    <n v="1002"/>
  </r>
  <r>
    <s v="Pete Annick (0000142010)"/>
    <n v="239964"/>
    <s v="ELIZABETHTOWN AREA SCHOOL V*"/>
    <n v="415451"/>
    <s v="ELIZABETHTOWN AREA SCHOOLS"/>
    <s v="ELIZABETHTOWN"/>
    <m/>
    <s v="600 E High St"/>
    <s v="PA"/>
    <n v="17022"/>
    <s v="600 E High St ELIZABETHTOWN, PA 17022"/>
    <x v="12"/>
    <m/>
    <m/>
    <x v="4"/>
    <s v="Monday/Thursday"/>
    <n v="18"/>
    <n v="31"/>
    <n v="1.7222222222222223"/>
    <n v="6.2222222222222223"/>
    <n v="4311.809444444445"/>
    <n v="77612.570000000036"/>
    <n v="1241.1166666666666"/>
    <n v="22340.100000000009"/>
    <n v="1938"/>
  </r>
  <r>
    <s v="Brad Miller (0000142022)"/>
    <n v="240929"/>
    <s v="LONGENECKERS HATCHERY INC"/>
    <n v="240929"/>
    <s v="LONGENECKERS HATCHERY INC"/>
    <s v="ELIZABETHTOWN"/>
    <m/>
    <s v="1110 S Market St"/>
    <s v="PA"/>
    <n v="17022"/>
    <s v="1110 S Market St ELIZABETHTOWN, PA 17022"/>
    <x v="12"/>
    <m/>
    <m/>
    <x v="4"/>
    <s v="Monday/Thursday"/>
    <n v="14"/>
    <n v="17"/>
    <n v="1.2142857142857142"/>
    <n v="4.3571428571428568"/>
    <n v="934.25642857142861"/>
    <n v="13079.589999999998"/>
    <n v="287.73285714285714"/>
    <n v="4028.2599999999984"/>
    <n v="147"/>
  </r>
  <r>
    <s v="Pete Annick (0000142010)"/>
    <n v="325982"/>
    <s v="MASONIC VILLAGE MED LANDSCAPE#"/>
    <n v="325982"/>
    <s v="MASONIC VILLAGE MED LANDSCAPE#"/>
    <s v="ELIZABETHTOWN"/>
    <m/>
    <s v="137 Pump House Ln"/>
    <s v="PA"/>
    <n v="17022"/>
    <s v="137 Pump House Ln ELIZABETHTOWN, PA 17022"/>
    <x v="12"/>
    <m/>
    <m/>
    <x v="4"/>
    <s v="Monday/Thursday"/>
    <n v="12"/>
    <n v="12"/>
    <n v="1"/>
    <n v="2.6666666666666665"/>
    <n v="144.82416666666668"/>
    <n v="1737.8899999999999"/>
    <n v="30.600000000000005"/>
    <n v="367.19999999999993"/>
    <n v="48"/>
  </r>
  <r>
    <s v="Brad Miller (0000142022)"/>
    <n v="239966"/>
    <s v="ELIZABETHTOWN BRETHREN IN CHRI"/>
    <n v="239966"/>
    <s v="ELIZABETHTOWN BRETHREN IN CHRI"/>
    <s v="ELIZABETHTOWN"/>
    <m/>
    <s v="996 E High St"/>
    <s v="PA"/>
    <n v="17022"/>
    <s v="996 E High St ELIZABETHTOWN, PA 17022"/>
    <x v="12"/>
    <m/>
    <m/>
    <x v="4"/>
    <s v="Monday/Thursday"/>
    <n v="10"/>
    <n v="14"/>
    <n v="1.4"/>
    <n v="4.5"/>
    <n v="369.05800000000005"/>
    <n v="3690.5800000000004"/>
    <n v="122.83399999999999"/>
    <n v="1228.3399999999997"/>
    <n v="69"/>
  </r>
  <r>
    <s v="Brad Miller (0000142022)"/>
    <n v="240464"/>
    <s v="HY LINE NORTH AMERICAN LLC"/>
    <n v="240464"/>
    <s v="HY LINE NORTH AMERICAN LLC"/>
    <s v="ELIZABETHTOWN"/>
    <m/>
    <s v="79 Industrial Rd"/>
    <s v="PA"/>
    <n v="17022"/>
    <s v="79 Industrial Rd ELIZABETHTOWN, PA 17022"/>
    <x v="12"/>
    <m/>
    <m/>
    <x v="4"/>
    <s v="Monday/Thursday"/>
    <n v="9"/>
    <n v="9"/>
    <n v="1"/>
    <n v="2.7777777777777777"/>
    <n v="1076.2544444444443"/>
    <n v="9686.2900000000009"/>
    <n v="411.67111111111114"/>
    <n v="3705.0400000000004"/>
    <n v="129"/>
  </r>
  <r>
    <s v="Brad Miller (0000142022)"/>
    <n v="272805"/>
    <s v="Allen M Hurst Jr Clean Sweep"/>
    <n v="272805"/>
    <s v="Allen M Hurst Jr Clean Sweep"/>
    <s v="ELIZABETHTOWN"/>
    <m/>
    <s v="2135 Ashwood Ln"/>
    <s v="PA"/>
    <n v="17022"/>
    <s v="2135 Ashwood Ln ELIZABETHTOWN, PA 17022"/>
    <x v="12"/>
    <m/>
    <m/>
    <x v="4"/>
    <s v="Monday/Thursday"/>
    <n v="8"/>
    <n v="9"/>
    <n v="1.125"/>
    <n v="3.625"/>
    <n v="638.04124999999988"/>
    <n v="5104.33"/>
    <n v="201.87375"/>
    <n v="1614.9899999999998"/>
    <n v="94"/>
  </r>
  <r>
    <s v="Brad Miller (0000142022)"/>
    <n v="242391"/>
    <s v="WHITE OAK MILLS#"/>
    <n v="242391"/>
    <s v="WHITE OAK MILLS#"/>
    <s v="ELIZABETHTOWN"/>
    <m/>
    <s v="419 W High St"/>
    <s v="PA"/>
    <n v="17022"/>
    <s v="419 W High St ELIZABETHTOWN, PA 17022"/>
    <x v="12"/>
    <m/>
    <m/>
    <x v="4"/>
    <s v="Monday/Thursday"/>
    <n v="7"/>
    <n v="11"/>
    <n v="1.5714285714285714"/>
    <n v="5.7142857142857144"/>
    <n v="771.65857142857135"/>
    <n v="5401.6099999999979"/>
    <n v="323.73714285714283"/>
    <n v="2266.16"/>
    <n v="97"/>
  </r>
  <r>
    <s v="Pete Annick (0000142010)"/>
    <n v="241282"/>
    <s v="MUNICIPAL EMERG SERVICE AUTHOR"/>
    <n v="241282"/>
    <s v="MUNICIPAL EMERG SERVICE AUTHOR"/>
    <s v="ELIZABETHTOWN"/>
    <m/>
    <s v="380 W BAINBRIDGE ST"/>
    <s v="PA"/>
    <n v="17022"/>
    <s v="380 W BAINBRIDGE ST ELIZABETHTOWN, PA 17022"/>
    <x v="12"/>
    <m/>
    <m/>
    <x v="4"/>
    <s v="Monday/Thursday"/>
    <n v="7"/>
    <n v="8"/>
    <n v="1.1428571428571428"/>
    <n v="2.2857142857142856"/>
    <n v="441.35571428571427"/>
    <n v="3089.49"/>
    <n v="121.16285714285713"/>
    <n v="848.14"/>
    <n v="67"/>
  </r>
  <r>
    <s v="Brad Miller (0000142022)"/>
    <n v="297891"/>
    <s v="ITP"/>
    <n v="297891"/>
    <s v="ITP"/>
    <s v="ELIZABETHTOWN"/>
    <m/>
    <s v="200 S Chestnut St"/>
    <s v="PA"/>
    <n v="17022"/>
    <s v="200 S Chestnut St ELIZABETHTOWN, PA 17022"/>
    <x v="12"/>
    <m/>
    <m/>
    <x v="4"/>
    <s v="Monday/Thursday"/>
    <n v="5"/>
    <n v="8"/>
    <n v="1.6"/>
    <n v="5.8"/>
    <n v="939.4"/>
    <n v="4697"/>
    <n v="371.30799999999999"/>
    <n v="1856.5400000000002"/>
    <n v="90"/>
  </r>
  <r>
    <s v="Mike Schlitter (0000142011)"/>
    <n v="298530"/>
    <s v="ATOMIC DESIGN INC#"/>
    <n v="480899"/>
    <s v="Atomic Design Inc."/>
    <s v="ELIZABETHTOWN"/>
    <m/>
    <s v="33 Industrial Road"/>
    <s v="PA"/>
    <n v="17022"/>
    <s v="33 Industrial Road ELIZABETHTOWN, PA 17022"/>
    <x v="12"/>
    <m/>
    <m/>
    <x v="4"/>
    <s v="Monday/Thursday"/>
    <n v="5"/>
    <n v="5"/>
    <n v="1"/>
    <n v="3.4"/>
    <n v="427.572"/>
    <n v="2137.8599999999992"/>
    <n v="140.858"/>
    <n v="704.29"/>
    <n v="44"/>
  </r>
  <r>
    <s v="Pete Annick (0000142010)"/>
    <n v="239964"/>
    <s v="ELIZABETHTOWN AREA SCHOOL V*"/>
    <n v="453170"/>
    <s v="BEAR CREEK SCHOOL"/>
    <s v="ELIZABETHTOWN"/>
    <m/>
    <s v="1459 Sheaffer Rd"/>
    <s v="PA"/>
    <n v="17022"/>
    <s v="1459 Sheaffer Rd ELIZABETHTOWN, PA 17022"/>
    <x v="12"/>
    <m/>
    <m/>
    <x v="4"/>
    <s v="Monday/Thursday"/>
    <n v="5"/>
    <n v="8"/>
    <n v="1.6"/>
    <n v="8"/>
    <n v="5699.4160000000002"/>
    <n v="28497.08"/>
    <n v="1795.8699999999997"/>
    <n v="8979.35"/>
    <n v="594"/>
  </r>
  <r>
    <s v="Brad Miller (0000142022)"/>
    <n v="343785"/>
    <s v="Saint Monica Saint Augustine C"/>
    <n v="343785"/>
    <s v="Saint Monica Saint Augustine C"/>
    <s v="ELIZABETHTOWN"/>
    <m/>
    <s v="144 S Market St"/>
    <s v="PA"/>
    <n v="17022"/>
    <s v="144 S Market St ELIZABETHTOWN, PA 17022"/>
    <x v="12"/>
    <m/>
    <m/>
    <x v="4"/>
    <s v="Monday/Thursday"/>
    <n v="4"/>
    <n v="5"/>
    <n v="1.25"/>
    <n v="2.75"/>
    <n v="537.33000000000004"/>
    <n v="2149.3200000000002"/>
    <n v="268.29000000000002"/>
    <n v="1073.1600000000001"/>
    <n v="25"/>
  </r>
  <r>
    <s v="Lancaster Office (0000142002)"/>
    <n v="268912"/>
    <s v="CC - SIMPLY SPOTLESS"/>
    <n v="268912"/>
    <s v="CC - SIMPLY SPOTLESS"/>
    <s v="ELIZABETHTOWN"/>
    <m/>
    <s v="229 Plum St"/>
    <s v="PA"/>
    <n v="17022"/>
    <s v="229 Plum St ELIZABETHTOWN, PA 17022"/>
    <x v="12"/>
    <m/>
    <m/>
    <x v="4"/>
    <s v="Monday/Thursday"/>
    <n v="4"/>
    <n v="4"/>
    <n v="1"/>
    <n v="1.75"/>
    <n v="118.84750000000001"/>
    <n v="475.39"/>
    <n v="52.7425"/>
    <n v="210.97"/>
    <n v="10"/>
  </r>
  <r>
    <s v="Robert Diller (0000142017)"/>
    <n v="323233"/>
    <s v="Messiah Lifeways"/>
    <n v="479323"/>
    <s v="U-GRO Masonic Village"/>
    <s v="ELIZABETHTOWN"/>
    <m/>
    <s v="1 Shrine Rd"/>
    <s v="PA"/>
    <n v="17022"/>
    <s v="1 Shrine Rd ELIZABETHTOWN, PA 17022"/>
    <x v="12"/>
    <m/>
    <m/>
    <x v="4"/>
    <s v="Monday/Thursday"/>
    <n v="4"/>
    <n v="4"/>
    <n v="1"/>
    <n v="1.75"/>
    <n v="329.48249999999996"/>
    <n v="1317.9299999999998"/>
    <n v="142.93499999999997"/>
    <n v="571.7399999999999"/>
    <n v="7"/>
  </r>
  <r>
    <s v="Brad Miller (0000142022)"/>
    <n v="297734"/>
    <s v="CC - COCALICO CLEANING SERVICE"/>
    <n v="297734"/>
    <s v="CC - COCALICO CLEANING SERVICE"/>
    <s v="ELIZABETHTOWN"/>
    <m/>
    <s v="325 N POPLAR ST"/>
    <s v="PA"/>
    <n v="17022"/>
    <s v="325 N POPLAR ST ELIZABETHTOWN, PA 17022"/>
    <x v="12"/>
    <m/>
    <m/>
    <x v="4"/>
    <s v="Monday/Thursday"/>
    <n v="4"/>
    <n v="4"/>
    <n v="1"/>
    <n v="1.25"/>
    <n v="499.34249999999997"/>
    <n v="1997.37"/>
    <n v="208.36500000000001"/>
    <n v="833.46"/>
    <n v="13"/>
  </r>
  <r>
    <s v="Brad Miller (0000142022)"/>
    <n v="241447"/>
    <s v="PIONEER HI BRED INTL INC"/>
    <n v="241447"/>
    <s v="PIONEER HI BRED INTL INC"/>
    <s v="ELIZABETHTOWN"/>
    <m/>
    <s v="68 Industrial Rd"/>
    <s v="PA"/>
    <n v="17022"/>
    <s v="68 Industrial Rd ELIZABETHTOWN, PA 17022"/>
    <x v="12"/>
    <m/>
    <m/>
    <x v="4"/>
    <s v="Monday/Thursday"/>
    <n v="4"/>
    <n v="4"/>
    <n v="1"/>
    <n v="1"/>
    <n v="282.70999999999998"/>
    <n v="1130.8399999999999"/>
    <n v="105.66999999999999"/>
    <n v="422.67999999999995"/>
    <n v="16"/>
  </r>
  <r>
    <s v="Brad Miller (0000142022)"/>
    <n v="239972"/>
    <s v="ELIZABETHTOWN MENN CHURCH"/>
    <n v="239972"/>
    <s v="ELIZABETHTOWN MENN CHURCH"/>
    <s v="ELIZABETHTOWN"/>
    <m/>
    <s v="300 S Spruce St"/>
    <s v="PA"/>
    <n v="17022"/>
    <s v="300 S Spruce St ELIZABETHTOWN, PA 17022"/>
    <x v="12"/>
    <m/>
    <m/>
    <x v="4"/>
    <s v="Monday/Thursday"/>
    <n v="4"/>
    <n v="5"/>
    <n v="1.25"/>
    <n v="1.5"/>
    <n v="73.559999999999988"/>
    <n v="294.24"/>
    <n v="24.84"/>
    <n v="99.360000000000014"/>
    <n v="7"/>
  </r>
  <r>
    <s v="Brad Miller (0000142022)"/>
    <n v="239753"/>
    <s v="CEMP"/>
    <n v="239753"/>
    <s v="CEMP"/>
    <s v="ELIZABETHTOWN"/>
    <m/>
    <s v="1595 S Mount Joy St"/>
    <s v="PA"/>
    <n v="17022"/>
    <s v="1595 S Mount Joy St ELIZABETHTOWN, PA 17022"/>
    <x v="12"/>
    <m/>
    <m/>
    <x v="4"/>
    <s v="Monday/Thursday"/>
    <n v="4"/>
    <n v="6"/>
    <n v="1.5"/>
    <n v="6"/>
    <n v="686.58999999999992"/>
    <n v="2746.3599999999997"/>
    <n v="227.96"/>
    <n v="911.83999999999992"/>
    <n v="61"/>
  </r>
  <r>
    <s v="Pete Annick (0000142010)"/>
    <n v="239964"/>
    <s v="ELIZABETHTOWN AREA SCHOOL V*"/>
    <n v="453171"/>
    <s v="EAST HIGH STREET ELEMENTARY"/>
    <s v="ELIZABETHTOWN"/>
    <m/>
    <s v="800 E High St"/>
    <s v="PA"/>
    <n v="17022"/>
    <s v="800 E High St ELIZABETHTOWN, PA 17022"/>
    <x v="12"/>
    <m/>
    <m/>
    <x v="4"/>
    <s v="Monday/Thursday"/>
    <n v="4"/>
    <n v="7"/>
    <n v="1.75"/>
    <n v="5.5"/>
    <n v="3858.2024999999999"/>
    <n v="15432.810000000003"/>
    <n v="1068.8475000000001"/>
    <n v="4275.3900000000012"/>
    <n v="343"/>
  </r>
  <r>
    <s v="Pete Annick (0000142010)"/>
    <n v="341917"/>
    <s v="MASONIC VILLAGES OF THE GRAND"/>
    <n v="469606"/>
    <s v="MASONIC VILLAGE GRAND LODGE DO"/>
    <s v="ELIZABETHTOWN"/>
    <m/>
    <s v="75 Village Green Dr - Dock #1"/>
    <s v="PA"/>
    <n v="17022"/>
    <s v="75 Village Green Dr - Dock #1 ELIZABETHTOWN, PA 17022"/>
    <x v="12"/>
    <m/>
    <m/>
    <x v="4"/>
    <s v="Monday/Thursday"/>
    <n v="3"/>
    <n v="3"/>
    <n v="1"/>
    <n v="1.3333333333333333"/>
    <n v="43.546666666666674"/>
    <n v="130.63999999999999"/>
    <n v="19.966666666666669"/>
    <n v="59.900000000000006"/>
    <n v="8"/>
  </r>
  <r>
    <s v="Brad Miller (0000142022)"/>
    <n v="239524"/>
    <s v="CENTURY SPOUTING CO INC#"/>
    <n v="239524"/>
    <s v="CENTURY SPOUTING CO INC#"/>
    <s v="ELIZABETHTOWN"/>
    <m/>
    <s v="2147 S Market St"/>
    <s v="PA"/>
    <n v="17022"/>
    <s v="2147 S Market St ELIZABETHTOWN, PA 17022"/>
    <x v="12"/>
    <m/>
    <m/>
    <x v="4"/>
    <s v="Monday/Thursday"/>
    <n v="3"/>
    <n v="5"/>
    <n v="1.6666666666666667"/>
    <n v="2.3333333333333335"/>
    <n v="221.6933333333333"/>
    <n v="665.08"/>
    <n v="86.33"/>
    <n v="258.99"/>
    <n v="11"/>
  </r>
  <r>
    <s v="Pete Annick (0000142010)"/>
    <n v="240142"/>
    <s v="FRIENDSHIP FIRE &amp; HOSE CO #1"/>
    <n v="240142"/>
    <s v="FRIENDSHIP FIRE &amp; HOSE CO #1"/>
    <s v="ELIZABETHTOWN"/>
    <m/>
    <s v="171 N Mount Joy St"/>
    <s v="PA"/>
    <n v="17022"/>
    <s v="171 N Mount Joy St ELIZABETHTOWN, PA 17022"/>
    <x v="12"/>
    <m/>
    <m/>
    <x v="4"/>
    <s v="Monday/Thursday"/>
    <n v="3"/>
    <n v="3"/>
    <n v="1"/>
    <n v="2"/>
    <n v="96.60333333333331"/>
    <n v="289.81000000000006"/>
    <n v="29.696666666666669"/>
    <n v="89.09"/>
    <n v="10"/>
  </r>
  <r>
    <s v="Brad Miller (0000142022)"/>
    <n v="324139"/>
    <s v="Elizabethtown Community Fair I"/>
    <n v="324139"/>
    <s v="Elizabethtown Community Fair I"/>
    <s v="ELIZABETHTOWN"/>
    <m/>
    <s v="900 E High St"/>
    <s v="PA"/>
    <n v="17022"/>
    <s v="900 E High St ELIZABETHTOWN, PA 17022"/>
    <x v="12"/>
    <m/>
    <m/>
    <x v="4"/>
    <s v="Monday/Thursday"/>
    <n v="3"/>
    <n v="3"/>
    <n v="1"/>
    <n v="1"/>
    <n v="938.34"/>
    <n v="2815.02"/>
    <n v="281.49666666666667"/>
    <n v="844.49"/>
    <n v="54"/>
  </r>
  <r>
    <s v="Pete Annick (0000142010)"/>
    <n v="240939"/>
    <s v="LOWER DAUPHIN SCHOOL DIST"/>
    <n v="482955"/>
    <s v="CONEWAGO ELEMENTARY SCHOOL"/>
    <s v="ELIZABETHTOWN"/>
    <m/>
    <s v="2809 Hershey Rd"/>
    <s v="PA"/>
    <n v="17022"/>
    <s v="2809 Hershey Rd ELIZABETHTOWN, PA 17022"/>
    <x v="12"/>
    <m/>
    <m/>
    <x v="4"/>
    <s v="Monday/Thursday"/>
    <n v="3"/>
    <n v="3"/>
    <n v="1"/>
    <n v="2"/>
    <n v="2255.67"/>
    <n v="6767.01"/>
    <n v="446.74666666666667"/>
    <n v="1340.24"/>
    <n v="18"/>
  </r>
  <r>
    <s v="Pete Annick (0000142010)"/>
    <n v="341917"/>
    <s v="MASONIC VILLAGES OF THE GRAND"/>
    <n v="480493"/>
    <s v="MASONIC VILLAGE CLUBHOUSE"/>
    <s v="ELIZABETHTOWN"/>
    <m/>
    <s v="515 James Buchanan Dr"/>
    <s v="PA"/>
    <n v="17022"/>
    <s v="515 James Buchanan Dr ELIZABETHTOWN, PA 17022"/>
    <x v="12"/>
    <m/>
    <m/>
    <x v="4"/>
    <s v="Monday/Thursday"/>
    <n v="3"/>
    <n v="4"/>
    <n v="1.3333333333333333"/>
    <n v="1.3333333333333333"/>
    <n v="353.80333333333328"/>
    <n v="1061.4099999999999"/>
    <n v="55.036666666666669"/>
    <n v="165.10999999999999"/>
    <n v="27"/>
  </r>
  <r>
    <s v="Brad Miller (0000142022)"/>
    <n v="239569"/>
    <s v="CHURCH OF THE BRETHREN#"/>
    <n v="239569"/>
    <s v="CHURCH OF THE BRETHREN#"/>
    <s v="ELIZABETHTOWN"/>
    <m/>
    <s v="777 S Mount Joy St"/>
    <s v="PA"/>
    <n v="17022"/>
    <s v="777 S Mount Joy St ELIZABETHTOWN, PA 17022"/>
    <x v="12"/>
    <m/>
    <m/>
    <x v="4"/>
    <s v="Monday/Thursday"/>
    <n v="2"/>
    <n v="2"/>
    <n v="1"/>
    <n v="1"/>
    <n v="500.16"/>
    <n v="1000.32"/>
    <n v="235.08"/>
    <n v="470.16"/>
    <n v="12"/>
  </r>
  <r>
    <s v="Pete Annick (0000142010)"/>
    <n v="256854"/>
    <s v="PAM ROUSH INC"/>
    <n v="256854"/>
    <s v="PAM ROUSH INC"/>
    <s v="ELIZABETHTOWN"/>
    <m/>
    <s v="2633 Mill Rd"/>
    <s v="PA"/>
    <n v="17022"/>
    <s v="2633 Mill Rd ELIZABETHTOWN, PA 17022"/>
    <x v="12"/>
    <m/>
    <m/>
    <x v="4"/>
    <s v="Monday/Thursday"/>
    <n v="2"/>
    <n v="2"/>
    <n v="1"/>
    <n v="1"/>
    <n v="91.37"/>
    <n v="182.74"/>
    <n v="39.959999999999994"/>
    <n v="79.919999999999987"/>
    <n v="4"/>
  </r>
  <r>
    <s v="Pete Annick (0000142010)"/>
    <n v="239964"/>
    <s v="ELIZABETHTOWN AREA SCHOOL V*"/>
    <n v="239964"/>
    <s v="ELIZABETHTOWN AREA SCHOOL V*"/>
    <s v="ELIZABETHTOWN"/>
    <m/>
    <s v="600 E High St"/>
    <s v="PA"/>
    <n v="17022"/>
    <s v="600 E High St ELIZABETHTOWN, PA 17022"/>
    <x v="12"/>
    <m/>
    <m/>
    <x v="4"/>
    <s v="Monday/Thursday"/>
    <n v="2"/>
    <n v="3"/>
    <n v="1.5"/>
    <n v="10.5"/>
    <n v="7123.57"/>
    <n v="14247.139999999998"/>
    <n v="2070.44"/>
    <n v="4140.88"/>
    <n v="346"/>
  </r>
  <r>
    <s v="Pete Annick (0000142010)"/>
    <n v="341917"/>
    <s v="MASONIC VILLAGES OF THE GRAND"/>
    <n v="480487"/>
    <s v="MASONIC VILLAGE BLEILER CARING"/>
    <s v="ELIZABETHTOWN"/>
    <m/>
    <s v="179 Eden View Rd"/>
    <s v="PA"/>
    <n v="17022"/>
    <s v="179 Eden View Rd ELIZABETHTOWN, PA 17022"/>
    <x v="12"/>
    <m/>
    <m/>
    <x v="4"/>
    <s v="Monday/Thursday"/>
    <n v="2"/>
    <n v="3"/>
    <n v="1.5"/>
    <n v="2"/>
    <n v="73.77"/>
    <n v="147.54"/>
    <n v="18.64"/>
    <n v="37.28"/>
    <n v="8"/>
  </r>
  <r>
    <s v="Pete Annick (0000142010)"/>
    <n v="341917"/>
    <s v="MASONIC VILLAGES OF THE GRAND"/>
    <n v="480154"/>
    <s v="Masonic Village Maintenance"/>
    <s v="ELIZABETHTOWN"/>
    <m/>
    <s v="10 Cowbarn Ln"/>
    <s v="PA"/>
    <n v="17022"/>
    <s v="10 Cowbarn Ln ELIZABETHTOWN, PA 17022"/>
    <x v="12"/>
    <m/>
    <m/>
    <x v="4"/>
    <s v="Monday/Thursday"/>
    <n v="2"/>
    <n v="2"/>
    <n v="1"/>
    <n v="1"/>
    <n v="762.375"/>
    <n v="1524.75"/>
    <n v="83.155000000000001"/>
    <n v="166.31"/>
    <n v="2"/>
  </r>
  <r>
    <s v="Pete Annick (0000142010)"/>
    <n v="341917"/>
    <s v="MASONIC VILLAGES OF THE GRAND"/>
    <n v="480510"/>
    <s v="MASONIC VILLAGE GRAND LODGE HA"/>
    <s v="ELIZABETHTOWN"/>
    <m/>
    <s v="75 Village Green Dr"/>
    <s v="PA"/>
    <n v="17022"/>
    <s v="75 Village Green Dr ELIZABETHTOWN, PA 17022"/>
    <x v="12"/>
    <m/>
    <m/>
    <x v="4"/>
    <s v="Monday/Thursday"/>
    <n v="1"/>
    <n v="2"/>
    <n v="2"/>
    <n v="1"/>
    <n v="0"/>
    <n v="0"/>
    <n v="-0.2"/>
    <n v="-0.2"/>
    <n v="20"/>
  </r>
  <r>
    <s v="Pete Annick (0000142010)"/>
    <n v="341917"/>
    <s v="MASONIC VILLAGES OF THE GRAND"/>
    <n v="467589"/>
    <s v="MASONIC VILLAGE RETIREMENT LIV"/>
    <s v="ELIZABETHTOWN"/>
    <m/>
    <s v="515 James Buchanan Dr"/>
    <s v="PA"/>
    <n v="17022"/>
    <s v="515 James Buchanan Dr ELIZABETHTOWN, PA 17022"/>
    <x v="12"/>
    <m/>
    <m/>
    <x v="4"/>
    <s v="Monday/Thursday"/>
    <n v="1"/>
    <n v="1"/>
    <n v="1"/>
    <n v="1"/>
    <n v="0"/>
    <n v="0"/>
    <n v="-0.01"/>
    <n v="-0.01"/>
    <n v="1"/>
  </r>
  <r>
    <s v="Brian Deiling (0000142018)"/>
    <n v="239970"/>
    <s v="Elizabethtown College *V*"/>
    <n v="482831"/>
    <s v="Elizabethtown College"/>
    <s v="ELIZABETHTOWN"/>
    <m/>
    <s v="1 Kiwanis Blvd"/>
    <s v="PA"/>
    <n v="17022"/>
    <s v="1 Kiwanis Blvd ELIZABETHTOWN, PA 17022"/>
    <x v="12"/>
    <m/>
    <m/>
    <x v="4"/>
    <s v="Monday/Thursday"/>
    <n v="1"/>
    <n v="1"/>
    <n v="1"/>
    <n v="3"/>
    <n v="120.80000000000001"/>
    <n v="120.80000000000001"/>
    <n v="71.31"/>
    <n v="71.31"/>
    <n v="3"/>
  </r>
  <r>
    <s v="Mike Schlitter (0000142011)"/>
    <n v="339231"/>
    <s v="HONDRU CHEVROLET"/>
    <n v="339231"/>
    <s v="HONDRU CHEVROLET"/>
    <s v="ELIZABETHTOWN"/>
    <m/>
    <s v="2005 S Market St"/>
    <s v="PA"/>
    <n v="17022"/>
    <s v="2005 S Market St ELIZABETHTOWN, PA 17022"/>
    <x v="12"/>
    <m/>
    <m/>
    <x v="4"/>
    <s v="Monday/Thursday"/>
    <n v="1"/>
    <n v="1"/>
    <n v="1"/>
    <n v="1"/>
    <n v="15.6"/>
    <n v="15.6"/>
    <n v="7.81"/>
    <n v="7.81"/>
    <n v="1"/>
  </r>
  <r>
    <s v="Brad Miller (0000142022)"/>
    <n v="239974"/>
    <s v="ELIZABETHTOWN ST PAULS UM CHUR"/>
    <n v="239974"/>
    <s v="ELIZABETHTOWN ST PAULS UM CHUR"/>
    <s v="ELIZABETHTOWN"/>
    <m/>
    <s v="398 N Locust St"/>
    <s v="PA"/>
    <n v="17022"/>
    <s v="398 N Locust St ELIZABETHTOWN, PA 17022"/>
    <x v="12"/>
    <m/>
    <m/>
    <x v="4"/>
    <s v="Monday/Thursday"/>
    <n v="1"/>
    <n v="1"/>
    <n v="1"/>
    <n v="1"/>
    <n v="105.92"/>
    <n v="105.92"/>
    <n v="49.68"/>
    <n v="49.68"/>
    <n v="8"/>
  </r>
  <r>
    <s v="Mike Schlitter (0000142011)"/>
    <n v="307286"/>
    <s v="MOORES LAUNDROMAT V"/>
    <n v="482606"/>
    <s v="Elizabethtown Laundromat"/>
    <s v="ELIZABETHTOWN"/>
    <m/>
    <s v="50 N Spruce St"/>
    <s v="PA"/>
    <n v="17022"/>
    <s v="50 N Spruce St ELIZABETHTOWN, PA 17022"/>
    <x v="12"/>
    <m/>
    <m/>
    <x v="4"/>
    <s v="Monday/Thursday"/>
    <n v="1"/>
    <n v="1"/>
    <n v="1"/>
    <n v="3"/>
    <n v="270.10000000000002"/>
    <n v="270.10000000000002"/>
    <n v="124.17"/>
    <n v="124.17"/>
    <n v="5"/>
  </r>
  <r>
    <s v="Brad Miller (0000142022)"/>
    <n v="283338"/>
    <s v="ELIZABETHTOWN HERSHEY KOA#"/>
    <n v="283338"/>
    <s v="ELIZABETHTOWN HERSHEY KOA#"/>
    <s v="ELIZABETHTOWN"/>
    <m/>
    <s v="1980 Turnpike Rd"/>
    <s v="PA"/>
    <n v="17022"/>
    <s v="1980 Turnpike Rd ELIZABETHTOWN, PA 17022"/>
    <x v="12"/>
    <m/>
    <m/>
    <x v="4"/>
    <s v="Monday/Thursday"/>
    <n v="1"/>
    <n v="1"/>
    <n v="1"/>
    <n v="2"/>
    <n v="437.06"/>
    <n v="437.06"/>
    <n v="193.32"/>
    <n v="193.32"/>
    <n v="15"/>
  </r>
  <r>
    <s v="Pete Annick (0000142010)"/>
    <n v="341917"/>
    <s v="MASONIC VILLAGES OF THE GRAND"/>
    <n v="480511"/>
    <s v="MASONIC VILLAGE LANDSCAPE-FARM"/>
    <s v="ELIZABETHTOWN"/>
    <m/>
    <s v="137 PUMP HOUSE LANE"/>
    <s v="PA"/>
    <n v="17022"/>
    <s v="137 PUMP HOUSE LANE ELIZABETHTOWN, PA 17022"/>
    <x v="12"/>
    <m/>
    <m/>
    <x v="4"/>
    <s v="Monday/Thursday"/>
    <n v="1"/>
    <n v="1"/>
    <n v="1"/>
    <n v="5"/>
    <n v="217.29"/>
    <n v="217.29"/>
    <n v="49.74"/>
    <n v="49.74"/>
    <n v="7"/>
  </r>
  <r>
    <s v="Robert Diller (0000142017)"/>
    <n v="239985"/>
    <s v="ENVIRONMENTAL CLEANING SOLUTIO"/>
    <n v="480659"/>
    <s v="ENVIRONMENTAL - Members 1st"/>
    <s v="Enola"/>
    <m/>
    <s v="5000 Marketplace Way"/>
    <s v="PA"/>
    <n v="17025"/>
    <s v="5000 Marketplace Way Enola, PA 17025"/>
    <x v="10"/>
    <m/>
    <m/>
    <x v="4"/>
    <s v="Monday"/>
    <n v="15"/>
    <n v="27"/>
    <n v="1.8"/>
    <n v="4.666666666666667"/>
    <n v="1522.4333333333332"/>
    <n v="22836.500000000004"/>
    <n v="414.58600000000007"/>
    <n v="6218.7900000000018"/>
    <n v="508"/>
  </r>
  <r>
    <s v="Mike Schlitter (0000142011)"/>
    <n v="241277"/>
    <s v="NORTHERN LEBANON SCHOOL DIST#"/>
    <n v="241277"/>
    <s v="NORTHERN LEBANON SCHOOL DIST#"/>
    <s v="Fredericksburg"/>
    <m/>
    <s v="345 SCHOOL DR"/>
    <s v="PA"/>
    <n v="17026"/>
    <s v="345 SCHOOL DR Fredericksburg, PA 17026"/>
    <x v="8"/>
    <m/>
    <m/>
    <x v="4"/>
    <s v="Tuesday/Friday"/>
    <n v="22"/>
    <n v="29"/>
    <n v="1.3181818181818181"/>
    <n v="3.3636363636363638"/>
    <n v="1957.3795454545455"/>
    <n v="43062.349999999991"/>
    <n v="422.61227272727297"/>
    <n v="9297.4699999999957"/>
    <n v="1302"/>
  </r>
  <r>
    <s v="Mike Schlitter (0000142011)"/>
    <n v="241277"/>
    <s v="NORTHERN LEBANON SCHOOL DIST#"/>
    <n v="453125"/>
    <s v="Northern Lebanon Secondary Sch"/>
    <s v="Fredericksburg"/>
    <m/>
    <s v="345 SCHOOL DR"/>
    <s v="PA"/>
    <n v="17026"/>
    <s v="345 SCHOOL DR Fredericksburg, PA 17026"/>
    <x v="8"/>
    <m/>
    <m/>
    <x v="4"/>
    <s v="Tuesday/Friday"/>
    <n v="20"/>
    <n v="23"/>
    <n v="1.1499999999999999"/>
    <n v="3.1"/>
    <n v="1007.9894999999997"/>
    <n v="20159.790000000005"/>
    <n v="395.30250000000001"/>
    <n v="7906.0499999999975"/>
    <n v="495"/>
  </r>
  <r>
    <s v="Lancaster Office (0000142002)"/>
    <n v="345832"/>
    <s v="YELLOW BREECHES EDUCATIONAL CT"/>
    <n v="483514"/>
    <s v="Yellow Breeches Educational Ce"/>
    <s v="Fredericksburg"/>
    <m/>
    <s v="119 E Walnut St"/>
    <s v="PA"/>
    <n v="17026"/>
    <s v="119 E Walnut St Fredericksburg, PA 17026"/>
    <x v="8"/>
    <m/>
    <m/>
    <x v="4"/>
    <s v="Tuesday/Friday"/>
    <n v="2"/>
    <n v="3"/>
    <n v="1.5"/>
    <n v="3"/>
    <n v="1179.17"/>
    <n v="2358.34"/>
    <n v="471.71"/>
    <n v="943.42"/>
    <n v="31"/>
  </r>
  <r>
    <s v="Mike Schlitter (0000142011)"/>
    <n v="241277"/>
    <s v="NORTHERN LEBANON SCHOOL DIST#"/>
    <n v="483698"/>
    <s v="Northern Lebanon Elementary Sc"/>
    <s v="Fredericksburg"/>
    <m/>
    <s v="346 School Drive"/>
    <s v="PA"/>
    <n v="17026"/>
    <s v="346 School Drive Fredericksburg, PA 17026"/>
    <x v="8"/>
    <m/>
    <m/>
    <x v="4"/>
    <s v="Tuesday/Friday"/>
    <n v="2"/>
    <n v="3"/>
    <n v="1.5"/>
    <n v="3.5"/>
    <n v="2431.9699999999998"/>
    <n v="4863.9399999999996"/>
    <n v="792.08500000000015"/>
    <n v="1584.1700000000003"/>
    <n v="77"/>
  </r>
  <r>
    <s v="Mike Schlitter (0000142011)"/>
    <n v="297875"/>
    <s v="SUMMIT INTERNATIONAL SCHOOL"/>
    <n v="297875"/>
    <s v="SUMMIT INTERNATIONAL SCHOOL"/>
    <s v="Grantville"/>
    <m/>
    <s v="74 Harrison School Rd"/>
    <s v="PA"/>
    <n v="17028"/>
    <s v="74 Harrison School Rd Grantville, PA 17028"/>
    <x v="14"/>
    <m/>
    <m/>
    <x v="4"/>
    <s v="Tuesday"/>
    <n v="12"/>
    <n v="18"/>
    <n v="1.5"/>
    <n v="4.75"/>
    <n v="1368.9066666666668"/>
    <n v="16426.879999999997"/>
    <n v="638.6350000000001"/>
    <n v="7663.6200000000008"/>
    <n v="285"/>
  </r>
  <r>
    <s v="Pete Annick (0000142010)"/>
    <n v="240939"/>
    <s v="LOWER DAUPHIN SCHOOL DIST"/>
    <n v="481187"/>
    <s v="East Hanover Elementary School"/>
    <s v="Grantville"/>
    <m/>
    <s v="2673 Sand Beach Rd"/>
    <s v="PA"/>
    <n v="17028"/>
    <s v="2673 Sand Beach Rd Grantville, PA 17028"/>
    <x v="14"/>
    <m/>
    <m/>
    <x v="4"/>
    <s v="Tuesday"/>
    <n v="1"/>
    <n v="1"/>
    <n v="1"/>
    <n v="1"/>
    <n v="133.79"/>
    <n v="133.79"/>
    <n v="57.53"/>
    <n v="57.53"/>
    <n v="1"/>
  </r>
  <r>
    <s v="Pete Annick (0000142010)"/>
    <n v="269194"/>
    <s v="PENN STATE HEALTH MS HERSHEY M"/>
    <n v="448878"/>
    <s v="MILTON S HERSHEY MEDICAL CENTE"/>
    <s v="Hershey"/>
    <m/>
    <s v="500 University Dr"/>
    <s v="PA"/>
    <n v="17033"/>
    <s v="500 University Dr Hershey, PA 17033"/>
    <x v="8"/>
    <m/>
    <m/>
    <x v="4"/>
    <s v="Tuesday/Friday"/>
    <n v="31"/>
    <n v="34"/>
    <n v="1.096774193548387"/>
    <n v="1.2903225806451613"/>
    <n v="465.62258064516135"/>
    <n v="14434.300000000001"/>
    <n v="142.1125806451613"/>
    <n v="4405.49"/>
    <n v="182"/>
  </r>
  <r>
    <s v="Robert Diller (0000142017)"/>
    <n v="241142"/>
    <s v="MILTON HERSHEY SCHOOL#"/>
    <n v="415620"/>
    <s v="MILTON HERSHEY SCHOOL"/>
    <s v="Hershey"/>
    <m/>
    <s v="1201 Homestead Ln"/>
    <s v="PA"/>
    <n v="17033"/>
    <s v="1201 Homestead Ln Hershey, PA 17033"/>
    <x v="8"/>
    <m/>
    <m/>
    <x v="4"/>
    <s v="Tuesday/Friday"/>
    <n v="3"/>
    <n v="4"/>
    <n v="1.3333333333333333"/>
    <n v="2.3333333333333335"/>
    <n v="556.41999999999996"/>
    <n v="1669.26"/>
    <n v="270.73333333333335"/>
    <n v="812.19999999999993"/>
    <n v="72"/>
  </r>
  <r>
    <s v="Brian Deiling (0000142018)"/>
    <n v="270091"/>
    <s v="B &amp; D COATINGS#"/>
    <n v="270091"/>
    <s v="B &amp; D COATINGS#"/>
    <s v="Hershey"/>
    <m/>
    <s v="142 Mine Rd"/>
    <s v="PA"/>
    <n v="17033"/>
    <s v="142 Mine Rd Hershey, PA 17033"/>
    <x v="8"/>
    <m/>
    <m/>
    <x v="4"/>
    <s v="Tuesday/Friday"/>
    <n v="3"/>
    <n v="5"/>
    <n v="1.6666666666666667"/>
    <n v="6.666666666666667"/>
    <n v="475.06"/>
    <n v="1425.1800000000003"/>
    <n v="47.56"/>
    <n v="142.68000000000004"/>
    <n v="43"/>
  </r>
  <r>
    <s v="Robert Diller (0000142017)"/>
    <n v="241142"/>
    <s v="MILTON HERSHEY SCHOOL#"/>
    <n v="241142"/>
    <s v="MILTON HERSHEY SCHOOL#"/>
    <s v="Hershey"/>
    <m/>
    <s v="1201 Homestead Ln"/>
    <s v="PA"/>
    <n v="17033"/>
    <s v="1201 Homestead Ln Hershey, PA 17033"/>
    <x v="8"/>
    <m/>
    <m/>
    <x v="4"/>
    <s v="Tuesday/Friday"/>
    <n v="1"/>
    <n v="2"/>
    <n v="2"/>
    <n v="2"/>
    <n v="0"/>
    <n v="0"/>
    <n v="-33.22"/>
    <n v="-33.22"/>
    <n v="26"/>
  </r>
  <r>
    <s v="Robert Diller (0000142017)"/>
    <n v="241142"/>
    <s v="MILTON HERSHEY SCHOOL#"/>
    <n v="449177"/>
    <s v="MILTON HERSHEY SCHOOL"/>
    <s v="Hershey"/>
    <m/>
    <s v="2000 Bachmanville Rd"/>
    <s v="PA"/>
    <n v="17033"/>
    <s v="2000 Bachmanville Rd Hershey, PA 17033"/>
    <x v="8"/>
    <m/>
    <m/>
    <x v="4"/>
    <s v="Tuesday/Friday"/>
    <n v="1"/>
    <n v="1"/>
    <n v="1"/>
    <n v="2"/>
    <n v="0"/>
    <n v="0"/>
    <n v="-101.15"/>
    <n v="-101.15"/>
    <n v="2"/>
  </r>
  <r>
    <s v="Brad Miller (0000142022)"/>
    <n v="282326"/>
    <s v="SKH MANAGEMENT GARDEN CENTER"/>
    <n v="431345"/>
    <s v="SKH    NURSERY HUMMELSTOWN"/>
    <s v="Hummelstown"/>
    <m/>
    <s v="1075 Middletown Rd"/>
    <s v="PA"/>
    <n v="17036"/>
    <s v="1075 Middletown Rd Hummelstown, PA 17036"/>
    <x v="14"/>
    <m/>
    <m/>
    <x v="4"/>
    <s v="Tuesday"/>
    <n v="6"/>
    <n v="8"/>
    <n v="1.3333333333333333"/>
    <n v="4.333333333333333"/>
    <n v="198.9316666666667"/>
    <n v="1193.5900000000001"/>
    <n v="72.063333333333333"/>
    <n v="432.37999999999988"/>
    <n v="43"/>
  </r>
  <r>
    <s v="Robert Diller (0000142017)"/>
    <n v="323233"/>
    <s v="Messiah Lifeways"/>
    <n v="469848"/>
    <s v="U GRO HERSHEY"/>
    <s v="Hummelstown"/>
    <m/>
    <s v="1223 Research Blvd"/>
    <s v="PA"/>
    <n v="17036"/>
    <s v="1223 Research Blvd Hummelstown, PA 17036"/>
    <x v="14"/>
    <m/>
    <m/>
    <x v="4"/>
    <s v="Tuesday"/>
    <n v="5"/>
    <n v="5"/>
    <n v="1"/>
    <n v="1.2"/>
    <n v="240.32200000000003"/>
    <n v="1201.6100000000001"/>
    <n v="107.8"/>
    <n v="539"/>
    <n v="7"/>
  </r>
  <r>
    <s v="Pete Annick (0000142010)"/>
    <n v="240939"/>
    <s v="LOWER DAUPHIN SCHOOL DIST"/>
    <n v="456350"/>
    <s v="LOWER DAUPHIN HIGH SCHOOL"/>
    <s v="Hummelstown"/>
    <m/>
    <s v="201 S Hanover St"/>
    <s v="PA"/>
    <n v="17036"/>
    <s v="201 S Hanover St Hummelstown, PA 17036"/>
    <x v="14"/>
    <m/>
    <m/>
    <x v="4"/>
    <s v="Tuesday"/>
    <n v="1"/>
    <n v="1"/>
    <n v="1"/>
    <n v="1"/>
    <n v="196.52"/>
    <n v="196.52"/>
    <n v="74.84"/>
    <n v="74.84"/>
    <n v="2"/>
  </r>
  <r>
    <s v="Rutters (0000142020)"/>
    <n v="270588"/>
    <s v="RUTTERS FARM STORES #27"/>
    <n v="270588"/>
    <s v="RUTTERS FARM STORES #27"/>
    <s v="Hummelstown"/>
    <m/>
    <s v="8210 DERRY ST"/>
    <s v="PA"/>
    <n v="17036"/>
    <s v="8210 DERRY ST Hummelstown, PA 17036"/>
    <x v="9"/>
    <m/>
    <m/>
    <x v="5"/>
    <s v="Tuesday"/>
    <n v="58"/>
    <n v="62"/>
    <n v="1.0689655172413792"/>
    <n v="8.3793103448275854"/>
    <n v="392.73896551724147"/>
    <n v="22778.86000000003"/>
    <n v="150.74241379310348"/>
    <n v="8743.0600000000068"/>
    <n v="632"/>
  </r>
  <r>
    <s v="Lancaster Office (0000142002)"/>
    <n v="299971"/>
    <s v="MSC INDUSTRIAL DIRECT"/>
    <n v="299971"/>
    <s v="MSC INDUSTRIAL DIRECT"/>
    <s v="Jonestown"/>
    <m/>
    <s v="100 MSC Drive"/>
    <s v="PA"/>
    <n v="17038"/>
    <s v="100 MSC Drive Jonestown, PA 17038"/>
    <x v="14"/>
    <m/>
    <m/>
    <x v="4"/>
    <s v="Tuesday"/>
    <n v="1"/>
    <n v="1"/>
    <n v="1"/>
    <n v="4"/>
    <n v="746.7"/>
    <n v="746.7"/>
    <n v="331.24"/>
    <n v="331.24"/>
    <n v="4"/>
  </r>
  <r>
    <s v="Pete Annick (0000142010)"/>
    <n v="240798"/>
    <s v="LANCASTER LEBANON IU 13"/>
    <n v="483964"/>
    <s v="JONESTOWN ELEMENTARY SCHOOL"/>
    <s v="Jonestown"/>
    <m/>
    <s v="135 S King St"/>
    <s v="PA"/>
    <n v="17038"/>
    <s v="135 S King St Jonestown, PA 17038"/>
    <x v="14"/>
    <m/>
    <m/>
    <x v="4"/>
    <s v="Tuesday"/>
    <n v="1"/>
    <n v="2"/>
    <n v="2"/>
    <n v="3"/>
    <n v="5523.16"/>
    <n v="5523.16"/>
    <n v="1440.49"/>
    <n v="1440.49"/>
    <n v="4"/>
  </r>
  <r>
    <s v="Mike Schlitter (0000142011)"/>
    <n v="331402"/>
    <s v="NLFES#"/>
    <n v="471990"/>
    <s v="NLFES -Jonestown Fire Company"/>
    <s v="Jonestown"/>
    <m/>
    <s v="107 S King St"/>
    <s v="PA"/>
    <n v="17038"/>
    <s v="107 S King St Jonestown, PA 17038"/>
    <x v="8"/>
    <m/>
    <m/>
    <x v="4"/>
    <s v="Tuesday/Friday"/>
    <n v="2"/>
    <n v="2"/>
    <n v="1"/>
    <n v="2"/>
    <n v="247.02"/>
    <n v="494.04"/>
    <n v="85.149999999999991"/>
    <n v="170.29999999999998"/>
    <n v="9"/>
  </r>
  <r>
    <s v="Delaware Valley Office (0000143001)"/>
    <n v="286426"/>
    <s v="SPOOKY NOOK SPORTS#"/>
    <n v="345333"/>
    <s v="Brad Miller"/>
    <s v="Cleona"/>
    <m/>
    <s v="415 Cleona Blvd"/>
    <s v="PA"/>
    <n v="17042"/>
    <s v="415 Cleona Blvd Cleona, PA 17042"/>
    <x v="8"/>
    <m/>
    <m/>
    <x v="4"/>
    <s v="Tuesday/Friday"/>
    <n v="1"/>
    <n v="1"/>
    <n v="1"/>
    <n v="1"/>
    <n v="0"/>
    <n v="0"/>
    <n v="-1.74"/>
    <n v="-1.74"/>
    <n v="1"/>
  </r>
  <r>
    <s v="Brian Deiling (0000142018)"/>
    <n v="239718"/>
    <s v="Cornwall Lebanon School"/>
    <n v="433738"/>
    <s v="CORNWALL LEBANON SD - WAREHOUS"/>
    <s v="Lebanon"/>
    <m/>
    <s v="2021 State Dr"/>
    <s v="PA"/>
    <n v="17042"/>
    <s v="2021 State Dr Lebanon, PA 17042"/>
    <x v="8"/>
    <m/>
    <m/>
    <x v="4"/>
    <s v="Tuesday/Friday"/>
    <n v="22"/>
    <n v="22"/>
    <n v="1"/>
    <n v="1.2727272727272727"/>
    <n v="595.30590909090881"/>
    <n v="13096.729999999994"/>
    <n v="269.12090909090904"/>
    <n v="5920.6599999999989"/>
    <n v="122"/>
  </r>
  <r>
    <s v="Brian Deiling (0000142018)"/>
    <n v="240844"/>
    <s v="LEBANON SCHOOL DISTRICT"/>
    <n v="240844"/>
    <s v="LEBANON SCHOOL DISTRICT"/>
    <s v="Lebanon"/>
    <m/>
    <s v="1000 S 8th St"/>
    <s v="PA"/>
    <n v="17042"/>
    <s v="1000 S 8th St Lebanon, PA 17042"/>
    <x v="8"/>
    <m/>
    <m/>
    <x v="4"/>
    <s v="Tuesday/Friday"/>
    <n v="19"/>
    <n v="24"/>
    <n v="1.263157894736842"/>
    <n v="1.5789473684210527"/>
    <n v="271.74842105263156"/>
    <n v="5163.22"/>
    <n v="109.94473684210526"/>
    <n v="2088.9499999999994"/>
    <n v="143"/>
  </r>
  <r>
    <s v="Mike Schlitter (0000142011)"/>
    <n v="240847"/>
    <s v="LEBANON VALLEY EXPO"/>
    <n v="240847"/>
    <s v="LEBANON VALLEY EXPO"/>
    <s v="Lebanon"/>
    <m/>
    <s v="80 Rocherty Rd"/>
    <s v="PA"/>
    <n v="17042"/>
    <s v="80 Rocherty Rd Lebanon, PA 17042"/>
    <x v="8"/>
    <m/>
    <m/>
    <x v="4"/>
    <s v="Tuesday/Friday"/>
    <n v="11"/>
    <n v="12"/>
    <n v="1.0909090909090908"/>
    <n v="2.6363636363636362"/>
    <n v="718.44"/>
    <n v="7902.8400000000011"/>
    <n v="267.56545454545454"/>
    <n v="2943.2199999999993"/>
    <n v="118"/>
  </r>
  <r>
    <s v="Brad Miller (0000142022)"/>
    <n v="246796"/>
    <s v="FAITH BAPTIST CHURCH#"/>
    <n v="246796"/>
    <s v="FAITH BAPTIST CHURCH#"/>
    <s v="Lebanon"/>
    <m/>
    <s v="220 S 22nd St"/>
    <s v="PA"/>
    <n v="17042"/>
    <s v="220 S 22nd St Lebanon, PA 17042"/>
    <x v="8"/>
    <m/>
    <m/>
    <x v="4"/>
    <s v="Tuesday/Friday"/>
    <n v="10"/>
    <n v="13"/>
    <n v="1.3"/>
    <n v="3.1"/>
    <n v="328.17999999999995"/>
    <n v="3281.8000000000015"/>
    <n v="120.99100000000001"/>
    <n v="1209.9100000000003"/>
    <n v="49"/>
  </r>
  <r>
    <s v="Robert Diller (0000142017)"/>
    <n v="239985"/>
    <s v="ENVIRONMENTAL CLEANING SOLUTIO"/>
    <n v="455107"/>
    <s v="ENVIRONMENTAL CLEANING"/>
    <s v="Lebanon"/>
    <m/>
    <s v="1490 S White Oak St"/>
    <s v="PA"/>
    <n v="17042"/>
    <s v="1490 S White Oak St Lebanon, PA 17042"/>
    <x v="8"/>
    <m/>
    <m/>
    <x v="4"/>
    <s v="Tuesday/Friday"/>
    <n v="9"/>
    <n v="14"/>
    <n v="1.5555555555555556"/>
    <n v="3"/>
    <n v="671.56999999999994"/>
    <n v="6044.13"/>
    <n v="210.09333333333336"/>
    <n v="1890.84"/>
    <n v="153"/>
  </r>
  <r>
    <s v="Brad Miller (0000142022)"/>
    <n v="267169"/>
    <s v="LEBANON GASKET &amp; SEAL INC"/>
    <n v="267169"/>
    <s v="LEBANON GASKET &amp; SEAL INC"/>
    <s v="Lebanon"/>
    <m/>
    <s v="2380 Colebrook Rd"/>
    <s v="PA"/>
    <n v="17042"/>
    <s v="2380 Colebrook Rd Lebanon, PA 17042"/>
    <x v="8"/>
    <m/>
    <m/>
    <x v="4"/>
    <s v="Tuesday/Friday"/>
    <n v="6"/>
    <n v="6"/>
    <n v="1"/>
    <n v="1"/>
    <n v="147.07666666666668"/>
    <n v="882.46"/>
    <n v="46.733333333333327"/>
    <n v="280.39999999999998"/>
    <n v="12"/>
  </r>
  <r>
    <s v="Mike Schlitter (0000142011)"/>
    <n v="264805"/>
    <s v="VA FSC 595#"/>
    <n v="439626"/>
    <s v="VA MEDICAL CENTER WHSE REAR BL"/>
    <s v="Lebanon"/>
    <m/>
    <s v="1700 S Lincoln Ave"/>
    <s v="PA"/>
    <n v="17042"/>
    <s v="1700 S Lincoln Ave Lebanon, PA 17042"/>
    <x v="8"/>
    <m/>
    <m/>
    <x v="4"/>
    <s v="Tuesday/Friday"/>
    <n v="5"/>
    <n v="10"/>
    <n v="2"/>
    <n v="3.4"/>
    <n v="1321.8460000000002"/>
    <n v="6609.2300000000005"/>
    <n v="430.61400000000003"/>
    <n v="2153.0700000000006"/>
    <n v="84.8"/>
  </r>
  <r>
    <s v="Brian Deiling (0000142018)"/>
    <n v="334669"/>
    <s v="Church of the Good Shepherd"/>
    <n v="334669"/>
    <s v="Church of the Good Shepherd"/>
    <s v="Lebanon"/>
    <m/>
    <s v="1500 Quentin Rd"/>
    <s v="PA"/>
    <n v="17042"/>
    <s v="1500 Quentin Rd Lebanon, PA 17042"/>
    <x v="8"/>
    <m/>
    <m/>
    <x v="4"/>
    <s v="Tuesday/Friday"/>
    <n v="4"/>
    <n v="5"/>
    <n v="1.25"/>
    <n v="3.75"/>
    <n v="462.42750000000001"/>
    <n v="1849.7100000000003"/>
    <n v="185.36500000000001"/>
    <n v="741.46"/>
    <n v="28"/>
  </r>
  <r>
    <s v="Mike Schlitter (0000142011)"/>
    <n v="331381"/>
    <s v="EAGLE BROTHERS AUTO CTR#"/>
    <n v="331381"/>
    <s v="EAGLE BROTHERS AUTO CTR#"/>
    <s v="Lebanon"/>
    <m/>
    <s v="24 Rocherty Rd"/>
    <s v="PA"/>
    <n v="17042"/>
    <s v="24 Rocherty Rd Lebanon, PA 17042"/>
    <x v="8"/>
    <m/>
    <m/>
    <x v="4"/>
    <s v="Tuesday/Friday"/>
    <n v="3"/>
    <n v="5"/>
    <n v="1.6666666666666667"/>
    <n v="2.6666666666666665"/>
    <n v="346.84666666666664"/>
    <n v="1040.5400000000002"/>
    <n v="165.66333333333333"/>
    <n v="496.99"/>
    <n v="16"/>
  </r>
  <r>
    <s v="Brad Miller (0000142022)"/>
    <n v="241860"/>
    <s v="SOUTH LEBANON TOWNSHIP"/>
    <n v="241860"/>
    <s v="SOUTH LEBANON TOWNSHIP"/>
    <s v="Lebanon"/>
    <m/>
    <s v="1800 S 5th Ave"/>
    <s v="PA"/>
    <n v="17042"/>
    <s v="1800 S 5th Ave Lebanon, PA 17042"/>
    <x v="8"/>
    <m/>
    <m/>
    <x v="4"/>
    <s v="Tuesday/Friday"/>
    <n v="3"/>
    <n v="3"/>
    <n v="1"/>
    <n v="1.3333333333333333"/>
    <n v="119.62"/>
    <n v="358.86"/>
    <n v="56.206666666666671"/>
    <n v="168.62"/>
    <n v="10"/>
  </r>
  <r>
    <s v="Robert Diller (0000142017)"/>
    <n v="323233"/>
    <s v="Messiah Lifeways"/>
    <n v="469834"/>
    <s v="U GRO LEBANON"/>
    <s v="Lebanon"/>
    <m/>
    <s v="825 Helen Dr"/>
    <s v="PA"/>
    <n v="17042"/>
    <s v="825 Helen Dr Lebanon, PA 17042"/>
    <x v="8"/>
    <m/>
    <m/>
    <x v="4"/>
    <s v="Tuesday/Friday"/>
    <n v="3"/>
    <n v="3"/>
    <n v="1"/>
    <n v="1"/>
    <n v="177.03"/>
    <n v="531.09"/>
    <n v="77.48"/>
    <n v="232.44"/>
    <n v="3"/>
  </r>
  <r>
    <s v="Mike Schlitter (0000142011)"/>
    <n v="240723"/>
    <s v="LANC COUNTY BIBLE CHURCH#"/>
    <n v="470001"/>
    <s v="LANC COUNTY BIBLE LEBANON CAMP"/>
    <s v="Lebanon"/>
    <m/>
    <s v="124 S 10th St"/>
    <s v="PA"/>
    <n v="17042"/>
    <s v="124 S 10th St Lebanon, PA 17042"/>
    <x v="8"/>
    <m/>
    <m/>
    <x v="4"/>
    <s v="Tuesday/Friday"/>
    <n v="3"/>
    <n v="3"/>
    <n v="1"/>
    <n v="5"/>
    <n v="787.15666666666675"/>
    <n v="2361.4700000000003"/>
    <n v="275.93666666666667"/>
    <n v="827.81"/>
    <n v="23"/>
  </r>
  <r>
    <s v="Mike Schlitter (0000142011)"/>
    <n v="302364"/>
    <s v="MILLET PLASTICS#"/>
    <n v="302364"/>
    <s v="MILLET PLASTICS#"/>
    <s v="Lebanon"/>
    <m/>
    <s v="21 Lebanon Valley Pkwy"/>
    <s v="PA"/>
    <n v="17042"/>
    <s v="21 Lebanon Valley Pkwy Lebanon, PA 17042"/>
    <x v="8"/>
    <m/>
    <m/>
    <x v="4"/>
    <s v="Tuesday/Friday"/>
    <n v="3"/>
    <n v="3"/>
    <n v="1"/>
    <n v="1.6666666666666667"/>
    <n v="763.93666666666661"/>
    <n v="2291.81"/>
    <n v="253.98"/>
    <n v="761.94"/>
    <n v="48"/>
  </r>
  <r>
    <s v="Pete Annick (0000142010)"/>
    <n v="242348"/>
    <s v="WELLSPAN HEALTH*"/>
    <n v="415483"/>
    <s v="EPHRATA RECEIVING WAREHOUSE"/>
    <s v="Lebanon"/>
    <m/>
    <s v="1503 Quentin Rd ECH Suite"/>
    <s v="PA"/>
    <n v="17042"/>
    <s v="1503 Quentin Rd ECH Suite Lebanon, PA 17042"/>
    <x v="8"/>
    <m/>
    <m/>
    <x v="4"/>
    <s v="Tuesday/Friday"/>
    <n v="3"/>
    <n v="3"/>
    <n v="1"/>
    <n v="1.6666666666666667"/>
    <n v="243.66333333333333"/>
    <n v="730.9899999999999"/>
    <n v="77.61"/>
    <n v="232.82999999999998"/>
    <n v="52"/>
  </r>
  <r>
    <s v="Mike Schlitter (0000142011)"/>
    <n v="305669"/>
    <s v="PSPM #"/>
    <n v="305669"/>
    <s v="PSPM #"/>
    <s v="Lebanon"/>
    <m/>
    <s v="17 Lebanon Valley Pkwy"/>
    <s v="PA"/>
    <n v="17042"/>
    <s v="17 Lebanon Valley Pkwy Lebanon, PA 17042"/>
    <x v="8"/>
    <m/>
    <m/>
    <x v="4"/>
    <s v="Tuesday/Friday"/>
    <n v="3"/>
    <n v="3"/>
    <n v="1"/>
    <n v="1"/>
    <n v="297.56666666666666"/>
    <n v="892.7"/>
    <n v="80.966666666666669"/>
    <n v="242.9"/>
    <n v="10"/>
  </r>
  <r>
    <s v="Mike Schlitter (0000142011)"/>
    <n v="305669"/>
    <s v="PSPM #"/>
    <n v="455897"/>
    <s v="PSPM"/>
    <s v="Lebanon"/>
    <m/>
    <s v="17 Lebanon Valley Pkwy"/>
    <s v="PA"/>
    <n v="17042"/>
    <s v="17 Lebanon Valley Pkwy Lebanon, PA 17042"/>
    <x v="8"/>
    <m/>
    <m/>
    <x v="4"/>
    <s v="Tuesday/Friday"/>
    <n v="3"/>
    <n v="3"/>
    <n v="1"/>
    <n v="1.3333333333333333"/>
    <n v="217.4433333333333"/>
    <n v="652.32999999999993"/>
    <n v="58.910000000000004"/>
    <n v="176.73"/>
    <n v="8"/>
  </r>
  <r>
    <s v="Brad Miller (0000142022)"/>
    <n v="303419"/>
    <s v="JUNIPER VILLAGE#"/>
    <n v="303419"/>
    <s v="JUNIPER VILLAGE#"/>
    <s v="Lebanon"/>
    <m/>
    <s v="1125 Birch Rd"/>
    <s v="PA"/>
    <n v="17042"/>
    <s v="1125 Birch Rd Lebanon, PA 17042"/>
    <x v="8"/>
    <m/>
    <m/>
    <x v="4"/>
    <s v="Tuesday/Friday"/>
    <n v="2"/>
    <n v="2"/>
    <n v="1"/>
    <n v="1"/>
    <n v="139.94499999999999"/>
    <n v="279.89"/>
    <n v="60.879999999999995"/>
    <n v="121.75999999999999"/>
    <n v="2"/>
  </r>
  <r>
    <s v="Robert Diller (0000142017)"/>
    <n v="328728"/>
    <s v="Budget Janitorial Service"/>
    <n v="328728"/>
    <s v="Budget Janitorial Service"/>
    <s v="Lebanon"/>
    <m/>
    <s v="2640 Cumberland St"/>
    <s v="PA"/>
    <n v="17042"/>
    <s v="2640 Cumberland St Lebanon, PA 17042"/>
    <x v="8"/>
    <m/>
    <m/>
    <x v="4"/>
    <s v="Tuesday/Friday"/>
    <n v="2"/>
    <n v="3"/>
    <n v="1.5"/>
    <n v="6"/>
    <n v="981.76"/>
    <n v="1963.5200000000002"/>
    <n v="325.245"/>
    <n v="650.49"/>
    <n v="46"/>
  </r>
  <r>
    <s v="Mike Schlitter (0000142011)"/>
    <n v="240839"/>
    <s v="LEBANON COUNTY CAREER &amp; TECH."/>
    <n v="240839"/>
    <s v="LEBANON COUNTY CAREER &amp; TECH."/>
    <s v="Lebanon"/>
    <m/>
    <s v="833 Metro Dr"/>
    <s v="PA"/>
    <n v="17042"/>
    <s v="833 Metro Dr Lebanon, PA 17042"/>
    <x v="8"/>
    <m/>
    <m/>
    <x v="4"/>
    <s v="Tuesday/Friday"/>
    <n v="1"/>
    <n v="1"/>
    <n v="1"/>
    <n v="2"/>
    <n v="91.47999999999999"/>
    <n v="91.47999999999999"/>
    <n v="53.52"/>
    <n v="53.52"/>
    <n v="3"/>
  </r>
  <r>
    <s v="Brian Deiling (0000142018)"/>
    <n v="240844"/>
    <s v="LEBANON SCHOOL DISTRICT"/>
    <n v="468367"/>
    <s v="SOUTHWEST ELEMENTARY"/>
    <s v="Lebanon"/>
    <m/>
    <s v="1500 Woodland St"/>
    <s v="PA"/>
    <n v="17042"/>
    <s v="1500 Woodland St Lebanon, PA 17042"/>
    <x v="8"/>
    <m/>
    <m/>
    <x v="4"/>
    <s v="Tuesday/Friday"/>
    <n v="1"/>
    <n v="1"/>
    <n v="1"/>
    <n v="1"/>
    <n v="94"/>
    <n v="94"/>
    <n v="41.7"/>
    <n v="41.7"/>
    <n v="1"/>
  </r>
  <r>
    <s v="Lancaster Office (0000142002)"/>
    <n v="322846"/>
    <s v="MOMMA BEAR ENTERTAINMENT LLC"/>
    <n v="322846"/>
    <s v="MOMMA BEAR ENTERTAINMENT LLC"/>
    <s v="Lebanon"/>
    <m/>
    <s v="451 State Route 117"/>
    <s v="PA"/>
    <n v="17042"/>
    <s v="451 State Route 117 Lebanon, PA 17042"/>
    <x v="8"/>
    <m/>
    <m/>
    <x v="4"/>
    <s v="Tuesday/Friday"/>
    <n v="1"/>
    <n v="1"/>
    <n v="1"/>
    <n v="4"/>
    <n v="322.02"/>
    <n v="322.02"/>
    <n v="128.81"/>
    <n v="128.81"/>
    <n v="7"/>
  </r>
  <r>
    <s v="Lancaster Office (0000142002)"/>
    <n v="264056"/>
    <s v="ALBERTS BODY SHOP"/>
    <n v="264056"/>
    <s v="ALBERTS BODY SHOP"/>
    <s v="Lebanon"/>
    <m/>
    <s v="701 E Cumberland St"/>
    <s v="PA"/>
    <n v="17042"/>
    <s v="701 E Cumberland St Lebanon, PA 17042"/>
    <x v="8"/>
    <m/>
    <m/>
    <x v="4"/>
    <s v="Tuesday/Friday"/>
    <n v="1"/>
    <n v="1"/>
    <n v="1"/>
    <n v="1"/>
    <n v="267.42"/>
    <n v="267.42"/>
    <n v="98.22"/>
    <n v="98.22"/>
    <n v="6"/>
  </r>
  <r>
    <s v="Brian Deiling (0000142018)"/>
    <n v="240844"/>
    <s v="LEBANON SCHOOL DISTRICT"/>
    <n v="466135"/>
    <s v="LEBANON HIGH SCHOOL"/>
    <s v="Lebanon"/>
    <m/>
    <s v="1000 S 8th St"/>
    <s v="PA"/>
    <n v="17042"/>
    <s v="1000 S 8th St Lebanon, PA 17042"/>
    <x v="8"/>
    <m/>
    <m/>
    <x v="4"/>
    <s v="Tuesday/Friday"/>
    <n v="1"/>
    <n v="1"/>
    <n v="1"/>
    <n v="1"/>
    <n v="484.2"/>
    <n v="484.2"/>
    <n v="81.349999999999994"/>
    <n v="81.349999999999994"/>
    <n v="12"/>
  </r>
  <r>
    <s v="Rutters (0000142020)"/>
    <n v="330648"/>
    <s v="RUTTERS FARM STORES #41"/>
    <n v="330648"/>
    <s v="RUTTERS FARM STORES #41"/>
    <s v="Lebanon"/>
    <m/>
    <s v="1621 W CUMBERLAND ST"/>
    <s v="PA"/>
    <n v="17042"/>
    <s v="1621 W CUMBERLAND ST Lebanon, PA 17042"/>
    <x v="9"/>
    <m/>
    <m/>
    <x v="5"/>
    <s v="Tuesday"/>
    <n v="61"/>
    <n v="66"/>
    <n v="1.0819672131147542"/>
    <n v="6.4754098360655741"/>
    <n v="195.33573770491805"/>
    <n v="11915.480000000014"/>
    <n v="45.059016393442612"/>
    <n v="2748.6"/>
    <n v="535"/>
  </r>
  <r>
    <s v="Brian Deiling (0000142018)"/>
    <n v="285279"/>
    <s v="MIFFLIN COUNTY SCHOOL DISTRICT"/>
    <n v="441976"/>
    <s v="MIFFLIN COUNTY SCHOOL DISTRICT"/>
    <s v="Lewistown"/>
    <s v="Lewistown"/>
    <s v="103 Green Ave"/>
    <s v="PA"/>
    <n v="17044"/>
    <s v="103 Green Ave Lewistown, PA 17044"/>
    <x v="13"/>
    <m/>
    <m/>
    <x v="3"/>
    <s v="Wednesday"/>
    <n v="15"/>
    <n v="16"/>
    <n v="1.0666666666666667"/>
    <n v="1.8666666666666667"/>
    <n v="492.59533333333337"/>
    <n v="7388.93"/>
    <n v="236.36000000000004"/>
    <n v="3545.4"/>
    <n v="99"/>
  </r>
  <r>
    <s v="Brian Deiling (0000142018)"/>
    <n v="285279"/>
    <s v="MIFFLIN COUNTY SCHOOL DISTRICT"/>
    <n v="442019"/>
    <s v="Lewistown Elementary School"/>
    <s v="Lewistown"/>
    <s v="Lewistown"/>
    <s v="1 Manor Dr"/>
    <s v="PA"/>
    <n v="17044"/>
    <s v="1 Manor Dr Lewistown, PA 17044"/>
    <x v="13"/>
    <m/>
    <m/>
    <x v="3"/>
    <s v="Wednesday"/>
    <n v="15"/>
    <n v="22"/>
    <n v="1.4666666666666666"/>
    <n v="3.4666666666666668"/>
    <n v="2275.7746666666662"/>
    <n v="34136.619999999981"/>
    <n v="956.0286666666666"/>
    <n v="14340.43"/>
    <n v="289"/>
  </r>
  <r>
    <s v="Brian Deiling (0000142018)"/>
    <n v="285279"/>
    <s v="MIFFLIN COUNTY SCHOOL DISTRICT"/>
    <n v="445822"/>
    <s v="LEWISTOWN INTERMEDIATE SCHOOL"/>
    <s v="Lewistown"/>
    <s v="Lewistown"/>
    <s v="212 Green Ave"/>
    <s v="PA"/>
    <n v="17044"/>
    <s v="212 Green Ave Lewistown, PA 17044"/>
    <x v="13"/>
    <m/>
    <m/>
    <x v="3"/>
    <s v="Wednesday"/>
    <n v="13"/>
    <n v="15"/>
    <n v="1.1538461538461537"/>
    <n v="2.7692307692307692"/>
    <n v="665.23538461538453"/>
    <n v="8648.0600000000013"/>
    <n v="279.03230769230771"/>
    <n v="3627.4200000000005"/>
    <n v="81"/>
  </r>
  <r>
    <s v="Brian Deiling (0000142018)"/>
    <n v="285279"/>
    <s v="MIFFLIN COUNTY SCHOOL DISTRICT"/>
    <n v="285279"/>
    <s v="MIFFLIN COUNTY SCHOOL DISTRICT"/>
    <s v="Lewistown"/>
    <s v="Lewistown"/>
    <s v="103 Green Ave"/>
    <s v="PA"/>
    <n v="17044"/>
    <s v="103 Green Ave Lewistown, PA 17044"/>
    <x v="13"/>
    <m/>
    <m/>
    <x v="3"/>
    <s v="Wednesday"/>
    <n v="12"/>
    <n v="21"/>
    <n v="1.75"/>
    <n v="3.0833333333333335"/>
    <n v="463.24333333333334"/>
    <n v="5558.92"/>
    <n v="207.25166666666667"/>
    <n v="2487.0200000000004"/>
    <n v="349"/>
  </r>
  <r>
    <s v="Brian Deiling (0000142018)"/>
    <n v="285279"/>
    <s v="MIFFLIN COUNTY SCHOOL DISTRICT"/>
    <n v="445817"/>
    <s v="East Derry Elementary School"/>
    <s v="Lewistown"/>
    <s v="Lewistown"/>
    <s v="2316 Back Maitland Rd"/>
    <s v="PA"/>
    <n v="17044"/>
    <s v="2316 Back Maitland Rd Lewistown, PA 17044"/>
    <x v="13"/>
    <m/>
    <m/>
    <x v="3"/>
    <s v="Wednesday"/>
    <n v="12"/>
    <n v="17"/>
    <n v="1.4166666666666667"/>
    <n v="3.0833333333333335"/>
    <n v="537.89499999999998"/>
    <n v="6454.74"/>
    <n v="225.94666666666663"/>
    <n v="2711.360000000001"/>
    <n v="104"/>
  </r>
  <r>
    <s v="Brian Deiling (0000142018)"/>
    <n v="285279"/>
    <s v="MIFFLIN COUNTY SCHOOL DISTRICT"/>
    <n v="445819"/>
    <s v="MIFFLIN COUNTY JUNIOR HIGH"/>
    <s v="Lewistown"/>
    <s v="Lewistown"/>
    <s v="700 Cedar St"/>
    <s v="PA"/>
    <n v="17044"/>
    <s v="700 Cedar St Lewistown, PA 17044"/>
    <x v="13"/>
    <m/>
    <m/>
    <x v="3"/>
    <s v="Wednesday"/>
    <n v="9"/>
    <n v="13"/>
    <n v="1.4444444444444444"/>
    <n v="3.8888888888888888"/>
    <n v="1397.0544444444445"/>
    <n v="12573.489999999998"/>
    <n v="570.90666666666675"/>
    <n v="5138.1599999999989"/>
    <n v="153"/>
  </r>
  <r>
    <s v="Brian Deiling (0000142018)"/>
    <n v="285279"/>
    <s v="MIFFLIN COUNTY SCHOOL DISTRICT"/>
    <n v="442018"/>
    <s v="MIFFLIN COUNTY MIDDLE SCHOOL"/>
    <s v="Lewistown"/>
    <s v="Lewistown"/>
    <s v="2 Manor Dr"/>
    <s v="PA"/>
    <n v="17044"/>
    <s v="2 Manor Dr Lewistown, PA 17044"/>
    <x v="13"/>
    <m/>
    <m/>
    <x v="3"/>
    <s v="Wednesday"/>
    <n v="8"/>
    <n v="9"/>
    <n v="1.125"/>
    <n v="5.75"/>
    <n v="4508.8562499999998"/>
    <n v="36070.85"/>
    <n v="1509.54"/>
    <n v="12076.32"/>
    <n v="144"/>
  </r>
  <r>
    <s v="Brian Deiling (0000142018)"/>
    <n v="285279"/>
    <s v="MIFFLIN COUNTY SCHOOL DISTRICT"/>
    <n v="445820"/>
    <s v="Mifflin County High School"/>
    <s v="Lewistown"/>
    <s v="Lewistown"/>
    <s v="501 6th St"/>
    <s v="PA"/>
    <n v="17044"/>
    <s v="501 6th St Lewistown, PA 17044"/>
    <x v="13"/>
    <m/>
    <m/>
    <x v="3"/>
    <s v="Wednesday"/>
    <n v="7"/>
    <n v="12"/>
    <n v="1.7142857142857142"/>
    <n v="4.5714285714285712"/>
    <n v="1706.9599999999998"/>
    <n v="11948.720000000001"/>
    <n v="675.56714285714281"/>
    <n v="4728.9699999999993"/>
    <n v="158"/>
  </r>
  <r>
    <s v="Brian Deiling (0000142018)"/>
    <n v="285279"/>
    <s v="MIFFLIN COUNTY SCHOOL DISTRICT"/>
    <n v="474185"/>
    <s v="ADMINISTRATION BLDG"/>
    <s v="Lewistown"/>
    <s v="Lewistown"/>
    <s v="201 8th St"/>
    <s v="PA"/>
    <n v="17044"/>
    <s v="201 8th St Lewistown, PA 17044"/>
    <x v="13"/>
    <m/>
    <m/>
    <x v="3"/>
    <s v="Wednesday"/>
    <n v="2"/>
    <n v="2"/>
    <n v="1"/>
    <n v="1.5"/>
    <n v="154.35999999999999"/>
    <n v="308.72000000000003"/>
    <n v="65.435000000000002"/>
    <n v="130.87"/>
    <n v="3"/>
  </r>
  <r>
    <s v="Brian Deiling (0000142018)"/>
    <n v="318188"/>
    <s v="MIFFLIN CTY ACADEMY SCIENCE &amp;"/>
    <n v="318188"/>
    <s v="MIFFLIN CTY ACADEMY SCIENCE &amp;"/>
    <s v="Lewistown"/>
    <s v="Lewistown"/>
    <s v="700 Pitt St"/>
    <s v="PA"/>
    <n v="17044"/>
    <s v="700 Pitt St Lewistown, PA 17044"/>
    <x v="13"/>
    <m/>
    <m/>
    <x v="3"/>
    <s v="Wednesday"/>
    <n v="1"/>
    <n v="1"/>
    <n v="1"/>
    <n v="5"/>
    <n v="6285.4399999999987"/>
    <n v="6285.4399999999987"/>
    <n v="2638.92"/>
    <n v="2638.92"/>
    <n v="44"/>
  </r>
  <r>
    <s v="Brian Deiling (0000142018)"/>
    <n v="240844"/>
    <s v="LEBANON SCHOOL DISTRICT"/>
    <n v="415635"/>
    <s v="NORTHWEST SCHOOL STORAGE"/>
    <s v="Lebanon"/>
    <m/>
    <s v="1315 Old Forge Rd"/>
    <s v="PA"/>
    <n v="17046"/>
    <s v="1315 Old Forge Rd Lebanon, PA 17046"/>
    <x v="8"/>
    <m/>
    <m/>
    <x v="4"/>
    <s v="Tuesday/Friday"/>
    <n v="25"/>
    <n v="41"/>
    <n v="1.64"/>
    <n v="2.36"/>
    <n v="5049.6664000000001"/>
    <n v="126241.65999999999"/>
    <n v="1800.7724000000003"/>
    <n v="45019.310000000012"/>
    <n v="1790"/>
  </r>
  <r>
    <s v="Mike Schlitter (0000142011)"/>
    <n v="281065"/>
    <s v="NEW COVENANT CHRISTIAN SCHOOL"/>
    <n v="281065"/>
    <s v="NEW COVENANT CHRISTIAN SCHOOL"/>
    <s v="Lebanon"/>
    <m/>
    <s v="452 Ebenezer Rd"/>
    <s v="PA"/>
    <n v="17046"/>
    <s v="452 Ebenezer Rd Lebanon, PA 17046"/>
    <x v="8"/>
    <m/>
    <m/>
    <x v="4"/>
    <s v="Tuesday/Friday"/>
    <n v="7"/>
    <n v="8"/>
    <n v="1.1428571428571428"/>
    <n v="2"/>
    <n v="660.66142857142847"/>
    <n v="4624.6299999999992"/>
    <n v="222.06"/>
    <n v="1554.42"/>
    <n v="61"/>
  </r>
  <r>
    <s v="Brian Deiling (0000142018)"/>
    <n v="344685"/>
    <s v="GRACE UNITED CHURCH OF CHRIST"/>
    <n v="482582"/>
    <s v="Dan Baylor Union Canal Element"/>
    <s v="Lebanon"/>
    <m/>
    <s v="400 Narrows Dr"/>
    <s v="PA"/>
    <n v="17046"/>
    <s v="400 Narrows Dr Lebanon, PA 17046"/>
    <x v="8"/>
    <m/>
    <m/>
    <x v="4"/>
    <s v="Tuesday/Friday"/>
    <n v="3"/>
    <n v="5"/>
    <n v="1.6666666666666667"/>
    <n v="5"/>
    <n v="377.17666666666668"/>
    <n v="1131.5300000000002"/>
    <n v="155.30000000000004"/>
    <n v="465.90000000000003"/>
    <n v="19"/>
  </r>
  <r>
    <s v="Mike Schlitter (0000142011)"/>
    <n v="239726"/>
    <s v="COUNTY OF LEBANON TRANSIT AUTH"/>
    <n v="239726"/>
    <s v="COUNTY OF LEBANON TRANSIT AUTH"/>
    <s v="Lebanon"/>
    <m/>
    <s v="200 WILLOW ST"/>
    <s v="PA"/>
    <n v="17046"/>
    <s v="200 WILLOW ST Lebanon, PA 17046"/>
    <x v="8"/>
    <m/>
    <m/>
    <x v="4"/>
    <s v="Tuesday/Friday"/>
    <n v="3"/>
    <n v="5"/>
    <n v="1.6666666666666667"/>
    <n v="5.666666666666667"/>
    <n v="672.53333333333342"/>
    <n v="2017.6000000000001"/>
    <n v="171.43999999999997"/>
    <n v="514.32000000000005"/>
    <n v="48"/>
  </r>
  <r>
    <s v="Brian Deiling (0000142018)"/>
    <n v="240844"/>
    <s v="LEBANON SCHOOL DISTRICT"/>
    <n v="468632"/>
    <s v="Northwest Elementary School"/>
    <s v="Lebanon"/>
    <m/>
    <s v="1315 Old Forge Rd"/>
    <s v="PA"/>
    <n v="17046"/>
    <s v="1315 Old Forge Rd Lebanon, PA 17046"/>
    <x v="8"/>
    <m/>
    <m/>
    <x v="4"/>
    <s v="Tuesday/Friday"/>
    <n v="2"/>
    <n v="4"/>
    <n v="2"/>
    <n v="6"/>
    <n v="8740.9650000000001"/>
    <n v="17481.929999999997"/>
    <n v="3078.25"/>
    <n v="6156.5"/>
    <n v="369"/>
  </r>
  <r>
    <s v="Mike Schlitter (0000142011)"/>
    <n v="344298"/>
    <s v="LIVING WATERS CHAPEL"/>
    <n v="344298"/>
    <s v="LIVING WATERS CHAPEL"/>
    <s v="Lebanon"/>
    <m/>
    <s v="1900 Jay St"/>
    <s v="PA"/>
    <n v="17046"/>
    <s v="1900 Jay St Lebanon, PA 17046"/>
    <x v="8"/>
    <m/>
    <m/>
    <x v="4"/>
    <s v="Tuesday/Friday"/>
    <n v="2"/>
    <n v="3"/>
    <n v="1.5"/>
    <n v="1"/>
    <n v="419.52499999999998"/>
    <n v="839.05"/>
    <n v="103.11500000000001"/>
    <n v="206.23000000000002"/>
    <n v="13"/>
  </r>
  <r>
    <s v="Brian Deiling (0000142018)"/>
    <n v="240844"/>
    <s v="LEBANON SCHOOL DISTRICT"/>
    <n v="468325"/>
    <s v="LEBANON MIDDLE SCHOOL"/>
    <s v="Lebanon"/>
    <m/>
    <s v="350 N 8th Street"/>
    <s v="PA"/>
    <n v="17046"/>
    <s v="350 N 8th Street Lebanon, PA 17046"/>
    <x v="8"/>
    <m/>
    <m/>
    <x v="4"/>
    <s v="Tuesday/Friday"/>
    <n v="1"/>
    <n v="1"/>
    <n v="1"/>
    <n v="2"/>
    <n v="44.949999999999996"/>
    <n v="44.949999999999996"/>
    <n v="19.939999999999998"/>
    <n v="19.939999999999998"/>
    <n v="3"/>
  </r>
  <r>
    <s v="Brian Deiling (0000142018)"/>
    <n v="240585"/>
    <s v="JUNIATA COUNTY SCHOOL DISTRICT"/>
    <n v="468673"/>
    <s v="EAST JUNIATA HIGH SCHOOL"/>
    <s v="McAlisterville"/>
    <s v="Lewistown"/>
    <s v="32944 Route 35 N"/>
    <s v="PA"/>
    <n v="17049"/>
    <s v="32944 Route 35 N McAlisterville, PA 17049"/>
    <x v="13"/>
    <m/>
    <m/>
    <x v="3"/>
    <s v="Wednesday"/>
    <n v="1"/>
    <n v="1"/>
    <n v="1"/>
    <n v="10"/>
    <n v="5560.53"/>
    <n v="5560.53"/>
    <n v="2060.15"/>
    <n v="2060.15"/>
    <n v="37"/>
  </r>
  <r>
    <s v="Robert Diller (0000142017)"/>
    <n v="239985"/>
    <s v="ENVIRONMENTAL CLEANING SOLUTIO"/>
    <n v="483515"/>
    <s v="CA-ENVIRONMENTAL - Mechanicsbu"/>
    <s v="Mechanicsburg"/>
    <m/>
    <s v="4833 Carlisle Pike"/>
    <s v="PA"/>
    <n v="17050"/>
    <s v="4833 Carlisle Pike Mechanicsburg, PA 17050"/>
    <x v="12"/>
    <m/>
    <m/>
    <x v="4"/>
    <s v="Monday/Thursday"/>
    <n v="3"/>
    <n v="3"/>
    <n v="1"/>
    <n v="7.333333333333333"/>
    <n v="1214.9766666666667"/>
    <n v="3644.9300000000003"/>
    <n v="326.5266666666667"/>
    <n v="979.58000000000015"/>
    <n v="65"/>
  </r>
  <r>
    <s v="Mike Schlitter (0000142011)"/>
    <n v="240723"/>
    <s v="LANC COUNTY BIBLE CHURCH#"/>
    <n v="470002"/>
    <s v="LANC COUNTY BIBLE WEST SHORE"/>
    <s v="Mechanicsburg"/>
    <m/>
    <s v="200 Lambs Gap Rd"/>
    <s v="PA"/>
    <n v="17050"/>
    <s v="200 Lambs Gap Rd Mechanicsburg, PA 17050"/>
    <x v="12"/>
    <m/>
    <m/>
    <x v="4"/>
    <s v="Monday/Thursday"/>
    <n v="2"/>
    <n v="3"/>
    <n v="1.5"/>
    <n v="4.5"/>
    <n v="491.08"/>
    <n v="982.16"/>
    <n v="186.40999999999997"/>
    <n v="372.82000000000005"/>
    <n v="20"/>
  </r>
  <r>
    <s v="Robert Diller (0000142017)"/>
    <n v="239985"/>
    <s v="ENVIRONMENTAL CLEANING SOLUTIO"/>
    <n v="483522"/>
    <s v="CA-ENVIRONMENTAL - Corp Off Sk"/>
    <s v="Mechanicsburg"/>
    <m/>
    <s v="10 Skyport Rd"/>
    <s v="PA"/>
    <n v="17050"/>
    <s v="10 Skyport Rd Mechanicsburg, PA 17050"/>
    <x v="12"/>
    <m/>
    <m/>
    <x v="4"/>
    <s v="Monday/Thursday"/>
    <n v="1"/>
    <n v="3"/>
    <n v="3"/>
    <n v="5"/>
    <n v="1398.75"/>
    <n v="1398.75"/>
    <n v="542.19999999999993"/>
    <n v="542.19999999999993"/>
    <n v="55"/>
  </r>
  <r>
    <s v="Brad Miller (0000142022)"/>
    <n v="293030"/>
    <s v="CUMBERLAND PERRY AREA VOCATION"/>
    <n v="293030"/>
    <s v="CUMBERLAND PERRY AREA VOCATION"/>
    <s v="Mechanicsburg"/>
    <m/>
    <s v="110 Old Willow Mill Rd"/>
    <s v="PA"/>
    <n v="17050"/>
    <s v="110 Old Willow Mill Rd Mechanicsburg, PA 17050"/>
    <x v="12"/>
    <m/>
    <m/>
    <x v="4"/>
    <s v="Monday/Thursday"/>
    <n v="1"/>
    <n v="1"/>
    <n v="1"/>
    <n v="1"/>
    <n v="294.77999999999997"/>
    <n v="294.77999999999997"/>
    <n v="112.26"/>
    <n v="112.26"/>
    <n v="3"/>
  </r>
  <r>
    <s v="Brian Deiling (0000142018)"/>
    <n v="285279"/>
    <s v="MIFFLIN COUNTY SCHOOL DISTRICT"/>
    <n v="445823"/>
    <s v="LEWISTOWN STRODES MILLS ELEMEN"/>
    <s v="McVeytown"/>
    <s v="Lewistown"/>
    <s v="185 Chestnut Ridge Rd"/>
    <s v="PA"/>
    <n v="17051"/>
    <s v="185 Chestnut Ridge Rd McVeytown, PA 17051"/>
    <x v="13"/>
    <m/>
    <m/>
    <x v="3"/>
    <s v="Wednesday"/>
    <n v="9"/>
    <n v="13"/>
    <n v="1.4444444444444444"/>
    <n v="2.1111111111111112"/>
    <n v="411.10222222222228"/>
    <n v="3699.920000000001"/>
    <n v="181.55111111111108"/>
    <n v="1633.9599999999998"/>
    <n v="49"/>
  </r>
  <r>
    <s v="Brian Deiling (0000142018)"/>
    <n v="316832"/>
    <s v="BODY &amp; SOUL COMMUNITY CENTER"/>
    <n v="316832"/>
    <s v="BODY &amp; SOUL COMMUNITY CENTER"/>
    <s v="McVeytown"/>
    <s v="Lewistown"/>
    <s v="205 Chestnut Ridge Rd"/>
    <s v="PA"/>
    <n v="17051"/>
    <s v="205 Chestnut Ridge Rd McVeytown, PA 17051"/>
    <x v="13"/>
    <m/>
    <m/>
    <x v="3"/>
    <s v="Wednesday"/>
    <n v="3"/>
    <n v="3"/>
    <n v="1"/>
    <n v="1.3333333333333333"/>
    <n v="242.10999999999999"/>
    <n v="726.32999999999993"/>
    <n v="107.58999999999999"/>
    <n v="322.77"/>
    <n v="10"/>
  </r>
  <r>
    <s v="Brad Miller (0000142022)"/>
    <n v="242371"/>
    <s v="West Shore Evangelical Free Ch"/>
    <n v="242371"/>
    <s v="West Shore Evangelical Free Ch"/>
    <s v="Mechanicsburg"/>
    <m/>
    <s v="1345 Williams Grove Rd"/>
    <s v="PA"/>
    <n v="17055"/>
    <s v="1345 Williams Grove Rd Mechanicsburg, PA 17055"/>
    <x v="12"/>
    <m/>
    <m/>
    <x v="4"/>
    <s v="Monday/Thursday"/>
    <n v="16"/>
    <n v="32"/>
    <n v="2"/>
    <n v="5.5625"/>
    <n v="864.640625"/>
    <n v="13834.249999999998"/>
    <n v="286.59250000000003"/>
    <n v="4585.4800000000005"/>
    <n v="375"/>
  </r>
  <r>
    <s v="Brad Miller (0000142022)"/>
    <n v="242720"/>
    <s v="DAYBREAK CHURCH#"/>
    <n v="242720"/>
    <s v="DAYBREAK CHURCH#"/>
    <s v="Mechanicsburg"/>
    <m/>
    <s v="321 Gettysburg Pike"/>
    <s v="PA"/>
    <n v="17055"/>
    <s v="321 Gettysburg Pike Mechanicsburg, PA 17055"/>
    <x v="12"/>
    <m/>
    <m/>
    <x v="4"/>
    <s v="Monday/Thursday"/>
    <n v="10"/>
    <n v="17"/>
    <n v="1.7"/>
    <n v="5.3"/>
    <n v="642.3599999999999"/>
    <n v="6423.5999999999985"/>
    <n v="286.70699999999999"/>
    <n v="2867.07"/>
    <n v="149"/>
  </r>
  <r>
    <s v="Brad Miller (0000142022)"/>
    <n v="282326"/>
    <s v="SKH MANAGEMENT GARDEN CENTER"/>
    <n v="432281"/>
    <s v="SKH    NURSERY MECH"/>
    <s v="Mechanicsburg"/>
    <m/>
    <s v="51 Gettysburg Pike"/>
    <s v="PA"/>
    <n v="17055"/>
    <s v="51 Gettysburg Pike Mechanicsburg, PA 17055"/>
    <x v="12"/>
    <m/>
    <m/>
    <x v="4"/>
    <s v="Monday/Thursday"/>
    <n v="8"/>
    <n v="11"/>
    <n v="1.375"/>
    <n v="5.125"/>
    <n v="472.54125000000005"/>
    <n v="3780.33"/>
    <n v="188.29"/>
    <n v="1506.319999999999"/>
    <n v="83"/>
  </r>
  <r>
    <s v="Martin Carberry (0000142016)"/>
    <n v="242373"/>
    <s v="WEST SHORE SCHOOL DISTRICT"/>
    <n v="479887"/>
    <s v="Rossmoyne Elementary"/>
    <s v="Mechanicsburg"/>
    <m/>
    <s v="1225 Rossmoyne Rd"/>
    <s v="PA"/>
    <n v="17055"/>
    <s v="1225 Rossmoyne Rd Mechanicsburg, PA 17055"/>
    <x v="12"/>
    <m/>
    <m/>
    <x v="4"/>
    <s v="Monday/Thursday"/>
    <n v="6"/>
    <n v="6"/>
    <n v="1"/>
    <n v="1.5"/>
    <n v="1105.8566666666668"/>
    <n v="6635.14"/>
    <n v="208.66"/>
    <n v="1251.96"/>
    <n v="129"/>
  </r>
  <r>
    <s v="Robert Diller (0000142017)"/>
    <n v="323233"/>
    <s v="Messiah Lifeways"/>
    <n v="469869"/>
    <s v="U GRO MESSIAH LIFEWAYS"/>
    <s v="Mechanicsburg"/>
    <m/>
    <s v="100 Mount Allen Dr"/>
    <s v="PA"/>
    <n v="17055"/>
    <s v="100 Mount Allen Dr Mechanicsburg, PA 17055"/>
    <x v="12"/>
    <m/>
    <m/>
    <x v="4"/>
    <s v="Monday/Thursday"/>
    <n v="2"/>
    <n v="2"/>
    <n v="1"/>
    <n v="1.5"/>
    <n v="625.9"/>
    <n v="1251.8"/>
    <n v="294.17"/>
    <n v="588.34"/>
    <n v="5"/>
  </r>
  <r>
    <s v="Martin Carberry (0000142016)"/>
    <n v="313217"/>
    <s v="MECHANICSBURG SCHOOL DISTRICT"/>
    <n v="313217"/>
    <s v="MECHANICSBURG SCHOOL DISTRICT"/>
    <s v="Mechanicsburg"/>
    <m/>
    <s v="600 S Norway St Fl 2"/>
    <s v="PA"/>
    <n v="17055"/>
    <s v="600 S Norway St Fl 2 Mechanicsburg, PA 17055"/>
    <x v="12"/>
    <m/>
    <m/>
    <x v="4"/>
    <s v="Monday/Thursday"/>
    <n v="1"/>
    <n v="1"/>
    <n v="1"/>
    <n v="2"/>
    <n v="0"/>
    <n v="0"/>
    <n v="-38.39"/>
    <n v="-38.39"/>
    <n v="2"/>
  </r>
  <r>
    <s v="Martin Carberry (0000142016)"/>
    <n v="241152"/>
    <s v="MONROE TOWNSHIP"/>
    <n v="241152"/>
    <s v="MONROE TOWNSHIP"/>
    <s v="Mechanicsburg"/>
    <m/>
    <s v="1220 Boiling Springs Rd"/>
    <s v="PA"/>
    <n v="17055"/>
    <s v="1220 Boiling Springs Rd Mechanicsburg, PA 17055"/>
    <x v="12"/>
    <m/>
    <m/>
    <x v="4"/>
    <s v="Monday/Thursday"/>
    <n v="1"/>
    <n v="1"/>
    <n v="1"/>
    <n v="1"/>
    <n v="379.88"/>
    <n v="379.88"/>
    <n v="164.58"/>
    <n v="164.58"/>
    <n v="2"/>
  </r>
  <r>
    <s v="Martin Carberry (0000142016)"/>
    <n v="313217"/>
    <s v="MECHANICSBURG SCHOOL DISTRICT"/>
    <n v="472476"/>
    <s v="Mechanicsburg Area School Dist"/>
    <s v="Mechanicsburg"/>
    <m/>
    <s v="1298 S Market St"/>
    <s v="PA"/>
    <n v="17055"/>
    <s v="1298 S Market St Mechanicsburg, PA 17055"/>
    <x v="12"/>
    <m/>
    <m/>
    <x v="4"/>
    <s v="Monday/Thursday"/>
    <n v="1"/>
    <n v="1"/>
    <n v="1"/>
    <n v="1"/>
    <n v="263.16000000000003"/>
    <n v="263.16000000000003"/>
    <n v="109.2"/>
    <n v="109.2"/>
    <n v="3"/>
  </r>
  <r>
    <s v="Brad Miller (0000142022)"/>
    <n v="238960"/>
    <s v="Stauffers of Kissel Hill"/>
    <n v="432281"/>
    <s v="SKH    NURSERY MECH"/>
    <s v="Mechanicsburg"/>
    <m/>
    <s v="51 Gettysburg Pike"/>
    <s v="PA"/>
    <n v="17055"/>
    <s v="51 Gettysburg Pike Mechanicsburg, PA 17055"/>
    <x v="12"/>
    <m/>
    <m/>
    <x v="4"/>
    <s v="Monday/Thursday"/>
    <n v="1"/>
    <n v="1"/>
    <n v="1"/>
    <n v="2"/>
    <n v="124.37"/>
    <n v="124.37"/>
    <n v="49.75"/>
    <n v="49.75"/>
    <n v="2"/>
  </r>
  <r>
    <s v="Rutters (0000142020)"/>
    <n v="303136"/>
    <s v="RUTTERS FARM STORES #29"/>
    <n v="303136"/>
    <s v="RUTTERS FARM STORES #29"/>
    <s v="Mechanicsburg"/>
    <m/>
    <s v="714 W MAIN ST"/>
    <s v="PA"/>
    <n v="17055"/>
    <s v="714 W MAIN ST Mechanicsburg, PA 17055"/>
    <x v="9"/>
    <m/>
    <m/>
    <x v="5"/>
    <s v="Tuesday"/>
    <n v="58"/>
    <n v="62"/>
    <n v="1.0689655172413792"/>
    <n v="7.0344827586206895"/>
    <n v="185.38620689655178"/>
    <n v="10752.400000000021"/>
    <n v="41.559827586206893"/>
    <n v="2410.4700000000025"/>
    <n v="500"/>
  </r>
  <r>
    <s v="Brad Miller (0000142022)"/>
    <n v="241119"/>
    <s v="MIDDLETOWN BOROUGH"/>
    <n v="241119"/>
    <s v="MIDDLETOWN BOROUGH"/>
    <s v="MIDDLETOWN"/>
    <m/>
    <s v="60 W Emaus St"/>
    <s v="PA"/>
    <n v="17057"/>
    <s v="60 W Emaus St MIDDLETOWN, PA 17057"/>
    <x v="12"/>
    <m/>
    <m/>
    <x v="4"/>
    <s v="Monday/Thursday"/>
    <n v="3"/>
    <n v="4"/>
    <n v="1.3333333333333333"/>
    <n v="3.6666666666666665"/>
    <n v="1273.5033333333333"/>
    <n v="3820.51"/>
    <n v="566.74666666666667"/>
    <n v="1700.24"/>
    <n v="59"/>
  </r>
  <r>
    <s v="Brad Miller (0000142022)"/>
    <n v="241120"/>
    <s v="MIDDLETOWN HOME"/>
    <n v="241120"/>
    <s v="MIDDLETOWN HOME"/>
    <s v="MIDDLETOWN"/>
    <m/>
    <s v="999 W Harrisburg Pike"/>
    <s v="PA"/>
    <n v="17057"/>
    <s v="999 W Harrisburg Pike MIDDLETOWN, PA 17057"/>
    <x v="12"/>
    <m/>
    <m/>
    <x v="4"/>
    <s v="Monday/Thursday"/>
    <n v="1"/>
    <n v="1"/>
    <n v="1"/>
    <n v="1"/>
    <n v="0"/>
    <n v="0"/>
    <n v="-3.36"/>
    <n v="-3.36"/>
    <n v="1"/>
  </r>
  <r>
    <s v="Brad Miller (0000142022)"/>
    <n v="331985"/>
    <s v="ST PETERS LUTHERAN CHURCH"/>
    <n v="331985"/>
    <s v="St Peters Lutheran Church"/>
    <s v="MIDDLETOWN"/>
    <m/>
    <s v="121 N Spring St"/>
    <s v="PA"/>
    <n v="17057"/>
    <s v="121 N Spring St MIDDLETOWN, PA 17057"/>
    <x v="12"/>
    <m/>
    <m/>
    <x v="4"/>
    <s v="Monday/Thursday"/>
    <n v="1"/>
    <n v="1"/>
    <n v="1"/>
    <n v="5"/>
    <n v="302.39000000000004"/>
    <n v="302.39000000000004"/>
    <n v="146.36000000000001"/>
    <n v="146.36000000000001"/>
    <n v="5"/>
  </r>
  <r>
    <s v="Lancaster Office (0000142002)"/>
    <n v="345907"/>
    <s v="VEOLIA - MIDDLETOWN WATER"/>
    <n v="345907"/>
    <s v="VEOLIA - MIDDLETOWN WATER"/>
    <s v="MIDDLETOWN"/>
    <m/>
    <s v="453 S Lawrence St"/>
    <s v="PA"/>
    <n v="17057"/>
    <s v="453 S Lawrence St MIDDLETOWN, PA 17057"/>
    <x v="12"/>
    <m/>
    <m/>
    <x v="4"/>
    <s v="Monday/Thursday"/>
    <n v="1"/>
    <n v="2"/>
    <n v="2"/>
    <n v="2"/>
    <n v="1117.5899999999999"/>
    <n v="1117.5899999999999"/>
    <n v="447"/>
    <n v="447"/>
    <n v="20"/>
  </r>
  <r>
    <s v="Robert Diller (0000142017)"/>
    <n v="301291"/>
    <s v="TIM HUGHES#"/>
    <n v="301291"/>
    <s v="TIM HUGHES#"/>
    <s v="MIDDLETOWN"/>
    <m/>
    <s v="6 Berkley Dr"/>
    <s v="PA"/>
    <n v="17057"/>
    <s v="6 Berkley Dr MIDDLETOWN, PA 17057"/>
    <x v="12"/>
    <m/>
    <m/>
    <x v="4"/>
    <s v="Monday/Thursday"/>
    <n v="1"/>
    <n v="1"/>
    <n v="1"/>
    <n v="2"/>
    <n v="475"/>
    <n v="475"/>
    <n v="174.48000000000002"/>
    <n v="174.48000000000002"/>
    <n v="4"/>
  </r>
  <r>
    <s v="Rutters (0000142020)"/>
    <n v="304710"/>
    <s v="RUTTERS FARM STORES #20"/>
    <n v="304710"/>
    <s v="RUTTERS FARM STORES #20"/>
    <s v="MIDDLETOWN"/>
    <m/>
    <s v="2800 VINE ST"/>
    <s v="PA"/>
    <n v="17057"/>
    <s v="2800 VINE ST MIDDLETOWN, PA 17057"/>
    <x v="9"/>
    <m/>
    <m/>
    <x v="5"/>
    <s v="Tuesday"/>
    <n v="55"/>
    <n v="62"/>
    <n v="1.1272727272727272"/>
    <n v="11.218181818181819"/>
    <n v="363.23399999999998"/>
    <n v="19977.87000000001"/>
    <n v="85.334909090909093"/>
    <n v="4693.4200000000019"/>
    <n v="880"/>
  </r>
  <r>
    <s v="Rutters (0000142020)"/>
    <n v="311693"/>
    <s v="RUTTERS FARM STORE  #37"/>
    <n v="311693"/>
    <s v="RUTTERS FARM STORE  #37"/>
    <s v="Mifflintown"/>
    <s v="Lewistown"/>
    <s v="27335 Route 75 N"/>
    <s v="PA"/>
    <n v="17059"/>
    <s v="27335 Route 75 N Mifflintown, PA 17059"/>
    <x v="13"/>
    <m/>
    <m/>
    <x v="3"/>
    <s v="Wednesday"/>
    <n v="58"/>
    <n v="62"/>
    <n v="1.0689655172413792"/>
    <n v="8.4827586206896548"/>
    <n v="291.70293103448273"/>
    <n v="16918.769999999993"/>
    <n v="74.610344827586204"/>
    <n v="4327.3999999999996"/>
    <n v="675"/>
  </r>
  <r>
    <s v="Brian Deiling (0000142018)"/>
    <n v="240585"/>
    <s v="JUNIATA COUNTY SCHOOL DISTRICT"/>
    <n v="470371"/>
    <s v="JUNIATA ELEMENTARY SCHOOL"/>
    <s v="Mifflintown"/>
    <s v="Lewistown"/>
    <s v="75 S 7th St"/>
    <s v="PA"/>
    <n v="17059"/>
    <s v="75 S 7th St Mifflintown, PA 17059"/>
    <x v="13"/>
    <m/>
    <m/>
    <x v="3"/>
    <s v="Wednesday"/>
    <n v="4"/>
    <n v="5"/>
    <n v="1.25"/>
    <n v="2.75"/>
    <n v="1181.76"/>
    <n v="4727.0400000000009"/>
    <n v="491.62750000000005"/>
    <n v="1966.5100000000002"/>
    <n v="41"/>
  </r>
  <r>
    <s v="Brian Deiling (0000142018)"/>
    <n v="240585"/>
    <s v="JUNIATA COUNTY SCHOOL DISTRICT"/>
    <n v="470374"/>
    <s v="TUSCARORA JR HIGH SCHOOL"/>
    <s v="Mifflintown"/>
    <s v="Lewistown"/>
    <s v="3873 William Penn Hwy"/>
    <s v="PA"/>
    <n v="17059"/>
    <s v="3873 William Penn Hwy Mifflintown, PA 17059"/>
    <x v="13"/>
    <m/>
    <m/>
    <x v="3"/>
    <s v="Wednesday"/>
    <n v="3"/>
    <n v="3"/>
    <n v="1"/>
    <n v="3.6666666666666665"/>
    <n v="1186.33"/>
    <n v="3558.9900000000002"/>
    <n v="489.1133333333334"/>
    <n v="1467.3400000000001"/>
    <n v="39"/>
  </r>
  <r>
    <s v="Brian Deiling (0000142018)"/>
    <n v="240585"/>
    <s v="JUNIATA COUNTY SCHOOL DISTRICT"/>
    <n v="470372"/>
    <s v="JUNIATA HIGH SCHOOL"/>
    <s v="Mifflintown"/>
    <s v="Lewistown"/>
    <s v="3931 William Penn Hwy"/>
    <s v="PA"/>
    <n v="17059"/>
    <s v="3931 William Penn Hwy Mifflintown, PA 17059"/>
    <x v="13"/>
    <m/>
    <m/>
    <x v="3"/>
    <s v="Wednesday"/>
    <n v="2"/>
    <n v="2"/>
    <n v="1"/>
    <n v="4"/>
    <n v="2158.2999999999997"/>
    <n v="4316.6000000000004"/>
    <n v="894.07000000000016"/>
    <n v="1788.1400000000003"/>
    <n v="32"/>
  </r>
  <r>
    <s v="Brian Deiling (0000142018)"/>
    <n v="240585"/>
    <s v="JUNIATA COUNTY SCHOOL DISTRICT"/>
    <n v="240585"/>
    <s v="JUNIATA COUNTY SCHOOL DISTRICT"/>
    <s v="Mifflintown"/>
    <s v="Lewistown"/>
    <s v="146 Weatherby Way"/>
    <s v="PA"/>
    <n v="17059"/>
    <s v="146 Weatherby Way Mifflintown, PA 17059"/>
    <x v="13"/>
    <m/>
    <m/>
    <x v="3"/>
    <s v="Wednesday"/>
    <n v="2"/>
    <n v="3"/>
    <n v="1.5"/>
    <n v="2.5"/>
    <n v="324.19000000000005"/>
    <n v="648.38"/>
    <n v="81.694999999999993"/>
    <n v="163.39000000000001"/>
    <n v="27"/>
  </r>
  <r>
    <s v="Lancaster Office (0000142002)"/>
    <n v="286711"/>
    <s v="ADVANCED SCIENTIFICS"/>
    <n v="471907"/>
    <s v="ADVANCED SCIENTIFICS V"/>
    <s v="MILLERSBURG"/>
    <m/>
    <s v="101 Teardrop Rd"/>
    <s v="PA"/>
    <n v="17061"/>
    <s v="101 Teardrop Rd MILLERSBURG, PA 17061"/>
    <x v="15"/>
    <m/>
    <m/>
    <x v="4"/>
    <s v="Wednesday"/>
    <n v="1"/>
    <n v="1"/>
    <n v="1"/>
    <n v="1"/>
    <n v="500.6"/>
    <n v="500.6"/>
    <n v="175.29"/>
    <n v="175.29"/>
    <n v="5"/>
  </r>
  <r>
    <s v="Brian Deiling (0000142018)"/>
    <n v="240274"/>
    <s v="GREENWOOD SCHOOL DISTRICT"/>
    <n v="240274"/>
    <s v="GREENWOOD SCHOOL DISTRICT"/>
    <s v="Millerstown"/>
    <s v="Lewistown"/>
    <s v="405 E Sunbury St"/>
    <s v="PA"/>
    <n v="17062"/>
    <s v="405 E Sunbury St Millerstown, PA 17062"/>
    <x v="13"/>
    <m/>
    <m/>
    <x v="3"/>
    <s v="Wednesday"/>
    <n v="6"/>
    <n v="10"/>
    <n v="1.6666666666666667"/>
    <n v="6.5"/>
    <n v="3090.6666666666674"/>
    <n v="18543.999999999996"/>
    <n v="1354.81"/>
    <n v="8128.8600000000006"/>
    <n v="234"/>
  </r>
  <r>
    <s v="Brian Deiling (0000142018)"/>
    <n v="240274"/>
    <s v="GREENWOOD SCHOOL DISTRICT"/>
    <n v="468630"/>
    <s v="GREENWOOD - ELEMENTARY SCHOOL"/>
    <s v="Millerstown"/>
    <s v="Lewistown"/>
    <s v="405 E Sunbury St"/>
    <s v="PA"/>
    <n v="17062"/>
    <s v="405 E Sunbury St Millerstown, PA 17062"/>
    <x v="13"/>
    <m/>
    <m/>
    <x v="3"/>
    <s v="Wednesday"/>
    <n v="3"/>
    <n v="4"/>
    <n v="1.3333333333333333"/>
    <n v="5.333333333333333"/>
    <n v="1153.9966666666667"/>
    <n v="3461.9899999999993"/>
    <n v="495.32999999999993"/>
    <n v="1485.99"/>
    <n v="47"/>
  </r>
  <r>
    <s v="Brian Deiling (0000142018)"/>
    <n v="240274"/>
    <s v="GREENWOOD SCHOOL DISTRICT"/>
    <n v="468631"/>
    <s v="GREENWOOD - MIDDLE / HIGH"/>
    <s v="Millerstown"/>
    <s v="Lewistown"/>
    <s v="405 E Sunbury St"/>
    <s v="PA"/>
    <n v="17062"/>
    <s v="405 E Sunbury St Millerstown, PA 17062"/>
    <x v="13"/>
    <m/>
    <m/>
    <x v="3"/>
    <s v="Wednesday"/>
    <n v="2"/>
    <n v="3"/>
    <n v="1.5"/>
    <n v="5.5"/>
    <n v="1796.9050000000002"/>
    <n v="3593.81"/>
    <n v="758.58999999999992"/>
    <n v="1517.1799999999996"/>
    <n v="30"/>
  </r>
  <r>
    <s v="Lancaster Office (0000142002)"/>
    <n v="309521"/>
    <s v="BENJAMIN S BEILER"/>
    <n v="309521"/>
    <s v="BENJAMIN S BEILER"/>
    <s v="Millerstown"/>
    <s v="Lewistown"/>
    <s v="889 Knisely Hill Rd"/>
    <s v="PA"/>
    <n v="17062"/>
    <s v="889 Knisely Hill Rd Millerstown, PA 17062"/>
    <x v="13"/>
    <m/>
    <m/>
    <x v="3"/>
    <s v="Wednesday"/>
    <n v="1"/>
    <n v="1"/>
    <n v="1"/>
    <n v="1"/>
    <n v="47.3"/>
    <n v="47.3"/>
    <n v="19.34"/>
    <n v="19.34"/>
    <n v="1"/>
  </r>
  <r>
    <s v="Lancaster NP (0000142001)"/>
    <n v="305384"/>
    <s v="Nathan Balmer Employee"/>
    <n v="305384"/>
    <s v="Nathan Balmer Employee"/>
    <s v="Myerstown"/>
    <m/>
    <s v="372 Royers Rd"/>
    <s v="PA"/>
    <n v="17067"/>
    <s v="372 Royers Rd Myerstown, PA 17067"/>
    <x v="16"/>
    <m/>
    <m/>
    <x v="6"/>
    <s v="Monday/Thursday"/>
    <n v="3"/>
    <n v="3"/>
    <n v="1"/>
    <n v="1.6666666666666667"/>
    <n v="232.88666666666666"/>
    <n v="698.66"/>
    <n v="22.649999999999995"/>
    <n v="67.949999999999989"/>
    <n v="7"/>
  </r>
  <r>
    <s v="Brad Miller (0000142022)"/>
    <n v="239905"/>
    <s v="DUTCHWAY FARM MARKET#"/>
    <n v="239905"/>
    <s v="DUTCHWAY FARM MARKET#"/>
    <s v="Myerstown"/>
    <m/>
    <s v="649 E Lincoln Ave"/>
    <s v="PA"/>
    <n v="17067"/>
    <s v="649 E Lincoln Ave Myerstown, PA 17067"/>
    <x v="8"/>
    <m/>
    <m/>
    <x v="4"/>
    <s v="Tuesday/Friday"/>
    <n v="46"/>
    <n v="70"/>
    <n v="1.5217391304347827"/>
    <n v="2.9347826086956523"/>
    <n v="2131.2084782608695"/>
    <n v="98035.590000000026"/>
    <n v="417.42891304347819"/>
    <n v="19201.730000000003"/>
    <n v="1105"/>
  </r>
  <r>
    <s v="Lancaster Office (0000142002)"/>
    <n v="240670"/>
    <s v="KOHL BROS INC"/>
    <n v="240670"/>
    <s v="KOHL BROS INC"/>
    <s v="Myerstown"/>
    <m/>
    <s v="5 E Muth Ave"/>
    <s v="PA"/>
    <n v="17067"/>
    <s v="5 E Muth Ave Myerstown, PA 17067"/>
    <x v="8"/>
    <m/>
    <m/>
    <x v="4"/>
    <s v="Tuesday/Friday"/>
    <n v="3"/>
    <n v="3"/>
    <n v="1"/>
    <n v="1.3333333333333333"/>
    <n v="156.01666666666665"/>
    <n v="468.04999999999995"/>
    <n v="67.69"/>
    <n v="203.07"/>
    <n v="5"/>
  </r>
  <r>
    <s v="Mike Schlitter (0000142011)"/>
    <n v="239941"/>
    <s v="EASTERN LEBANON COUNTY SCHOOL"/>
    <n v="239941"/>
    <s v="EASTERN LEBANON COUNTY SCHOOL"/>
    <s v="Myerstown"/>
    <m/>
    <s v="180 Elco Dr"/>
    <s v="PA"/>
    <n v="17067"/>
    <s v="180 Elco Dr Myerstown, PA 17067"/>
    <x v="8"/>
    <m/>
    <m/>
    <x v="4"/>
    <s v="Tuesday/Friday"/>
    <n v="2"/>
    <n v="2"/>
    <n v="1"/>
    <n v="1"/>
    <n v="2567.46"/>
    <n v="5134.92"/>
    <n v="775.91500000000008"/>
    <n v="1551.8300000000002"/>
    <n v="7"/>
  </r>
  <r>
    <s v="Mike Schlitter (0000142011)"/>
    <n v="239900"/>
    <s v="DUTCH VALLEY FOOD DIST V"/>
    <n v="239900"/>
    <s v="DUTCH VALLEY FOOD DIST V"/>
    <s v="Myerstown"/>
    <m/>
    <s v="7615 Lancaster Ave"/>
    <s v="PA"/>
    <n v="17067"/>
    <s v="7615 Lancaster Ave Myerstown, PA 17067"/>
    <x v="8"/>
    <m/>
    <m/>
    <x v="4"/>
    <s v="Tuesday/Friday"/>
    <n v="1"/>
    <n v="1"/>
    <n v="1"/>
    <n v="2"/>
    <n v="287.12"/>
    <n v="287.12"/>
    <n v="145.88999999999999"/>
    <n v="145.88999999999999"/>
    <n v="9"/>
  </r>
  <r>
    <s v="Lancaster Office (0000142002)"/>
    <n v="334668"/>
    <s v="EVOLUTION BARBELL LLC"/>
    <n v="334668"/>
    <s v="EVOLUTION BARBELL LLC"/>
    <s v="Myerstown"/>
    <m/>
    <s v="524 S CHERRY ST"/>
    <s v="PA"/>
    <n v="17067"/>
    <s v="524 S CHERRY ST Myerstown, PA 17067"/>
    <x v="8"/>
    <m/>
    <m/>
    <x v="4"/>
    <s v="Tuesday/Friday"/>
    <n v="1"/>
    <n v="1"/>
    <n v="1"/>
    <n v="1"/>
    <n v="100.6"/>
    <n v="100.6"/>
    <n v="40.24"/>
    <n v="40.24"/>
    <n v="1"/>
  </r>
  <r>
    <s v="Brad Miller (0000142022)"/>
    <n v="273937"/>
    <s v="ST THERESA SCHOOL"/>
    <n v="273937"/>
    <s v="ST THERESA SCHOOL"/>
    <s v="New Cumberland"/>
    <m/>
    <s v="1200 Bridge St"/>
    <s v="PA"/>
    <n v="17070"/>
    <s v="1200 Bridge St New Cumberland, PA 17070"/>
    <x v="12"/>
    <m/>
    <m/>
    <x v="4"/>
    <s v="Monday/Thursday"/>
    <n v="10"/>
    <n v="13"/>
    <n v="1.3"/>
    <n v="3.5"/>
    <n v="375.27300000000002"/>
    <n v="3752.7300000000009"/>
    <n v="157.80099999999999"/>
    <n v="1578.01"/>
    <n v="136"/>
  </r>
  <r>
    <s v="Martin Carberry (0000142016)"/>
    <n v="242373"/>
    <s v="WEST SHORE SCHOOL DISTRICT"/>
    <n v="242373"/>
    <s v="WEST SHORE SCHOOL DISTRICT"/>
    <s v="New Cumberland"/>
    <m/>
    <s v="507 Fishing Creek Rd"/>
    <s v="PA"/>
    <n v="17070"/>
    <s v="507 Fishing Creek Rd New Cumberland, PA 17070"/>
    <x v="12"/>
    <m/>
    <m/>
    <x v="4"/>
    <s v="Monday/Thursday"/>
    <n v="6"/>
    <n v="6"/>
    <n v="1"/>
    <n v="1.6666666666666667"/>
    <n v="978.9"/>
    <n v="5873.4"/>
    <n v="269.14999999999998"/>
    <n v="1614.9"/>
    <n v="107"/>
  </r>
  <r>
    <s v="Rutters (0000142020)"/>
    <n v="273310"/>
    <s v="RUTTERS FARM STORES #56"/>
    <n v="273310"/>
    <s v="RUTTERS FARM STORES #56"/>
    <s v="New Cumberland"/>
    <m/>
    <s v="368 LEWISBERRY RD"/>
    <s v="PA"/>
    <n v="17070"/>
    <s v="368 LEWISBERRY RD New Cumberland, PA 17070"/>
    <x v="9"/>
    <m/>
    <m/>
    <x v="5"/>
    <s v="Tuesday"/>
    <n v="60"/>
    <n v="67"/>
    <n v="1.1166666666666667"/>
    <n v="11.033333333333333"/>
    <n v="526.50233333333335"/>
    <n v="31590.140000000029"/>
    <n v="184.51016666666672"/>
    <n v="11070.609999999999"/>
    <n v="978"/>
  </r>
  <r>
    <s v="Brian Deiling (0000142018)"/>
    <n v="241255"/>
    <s v="NEWPORT SCHOOL DISTRICT"/>
    <n v="448130"/>
    <s v="NEWPORT ELEMENTARY SCHOOL"/>
    <s v="Newport"/>
    <s v="Harrisburg - N"/>
    <s v="559 N 5th St"/>
    <s v="PA"/>
    <n v="17074"/>
    <s v="559 N 5th St Newport, PA 17074"/>
    <x v="13"/>
    <m/>
    <m/>
    <x v="3"/>
    <s v="Wednesday"/>
    <n v="6"/>
    <n v="8"/>
    <n v="1.3333333333333333"/>
    <n v="2.8333333333333335"/>
    <n v="730.87666666666667"/>
    <n v="4385.26"/>
    <n v="230.11833333333337"/>
    <n v="1380.7100000000003"/>
    <n v="82"/>
  </r>
  <r>
    <s v="Brian Deiling (0000142018)"/>
    <n v="241255"/>
    <s v="NEWPORT SCHOOL DISTRICT"/>
    <n v="440954"/>
    <s v="NEWPORT HIGH MIDDLE SCHOOL"/>
    <s v="Newport"/>
    <s v="Harrisburg - N"/>
    <s v="500 Caroline St"/>
    <s v="PA"/>
    <n v="17074"/>
    <s v="500 Caroline St Newport, PA 17074"/>
    <x v="13"/>
    <m/>
    <m/>
    <x v="3"/>
    <s v="Wednesday"/>
    <n v="5"/>
    <n v="10"/>
    <n v="2"/>
    <n v="5.4"/>
    <n v="6697.5179999999991"/>
    <n v="33487.589999999997"/>
    <n v="2161.614"/>
    <n v="10808.070000000002"/>
    <n v="62"/>
  </r>
  <r>
    <s v="Brian Deiling (0000142018)"/>
    <n v="241255"/>
    <s v="NEWPORT SCHOOL DISTRICT"/>
    <n v="241255"/>
    <s v="NEWPORT SCHOOL DISTRICT"/>
    <s v="Newport"/>
    <s v="Harrisburg - N"/>
    <s v="559 N 5th St"/>
    <s v="PA"/>
    <n v="17074"/>
    <s v="559 N 5th St Newport, PA 17074"/>
    <x v="13"/>
    <m/>
    <m/>
    <x v="3"/>
    <s v="Wednesday"/>
    <n v="2"/>
    <n v="2"/>
    <n v="1"/>
    <n v="3"/>
    <n v="228.255"/>
    <n v="456.51"/>
    <n v="84.185000000000002"/>
    <n v="168.37"/>
    <n v="19"/>
  </r>
  <r>
    <s v="Mike Schlitter (0000142011)"/>
    <n v="241353"/>
    <s v="PALMYRA AREA SCHOOL DISTRICT"/>
    <n v="429486"/>
    <s v="PALMYRA AREA SD WAREHOUSE"/>
    <s v="Palmyra"/>
    <m/>
    <s v="1125 Park Dr"/>
    <s v="PA"/>
    <n v="17078"/>
    <s v="1125 Park Dr Palmyra, PA 17078"/>
    <x v="14"/>
    <m/>
    <m/>
    <x v="4"/>
    <s v="Tuesday"/>
    <n v="14"/>
    <n v="17"/>
    <n v="1.2142857142857142"/>
    <n v="3.2142857142857144"/>
    <n v="984.13785714285711"/>
    <n v="13777.929999999997"/>
    <n v="364.10071428571433"/>
    <n v="5097.4100000000008"/>
    <n v="345"/>
  </r>
  <r>
    <s v="Mike Schlitter (0000142011)"/>
    <n v="241353"/>
    <s v="PALMYRA AREA SCHOOL DISTRICT"/>
    <n v="241353"/>
    <s v="PALMYRA AREA SCHOOL DISTRICT"/>
    <s v="Palmyra"/>
    <m/>
    <s v="1125 Park Dr"/>
    <s v="PA"/>
    <n v="17078"/>
    <s v="1125 Park Dr Palmyra, PA 17078"/>
    <x v="14"/>
    <m/>
    <m/>
    <x v="4"/>
    <s v="Tuesday"/>
    <n v="6"/>
    <n v="6"/>
    <n v="1"/>
    <n v="1.3333333333333333"/>
    <n v="692.35166666666657"/>
    <n v="4154.1099999999997"/>
    <n v="528.69833333333338"/>
    <n v="3172.1899999999996"/>
    <n v="30"/>
  </r>
  <r>
    <s v="Mike Schlitter (0000142011)"/>
    <n v="239680"/>
    <s v="COMMUNITY BIBLE CHURCH"/>
    <n v="239680"/>
    <s v="COMMUNITY BIBLE CHURCH"/>
    <s v="Palmyra"/>
    <m/>
    <s v="1849 S Forge Rd"/>
    <s v="PA"/>
    <n v="17078"/>
    <s v="1849 S Forge Rd Palmyra, PA 17078"/>
    <x v="14"/>
    <m/>
    <m/>
    <x v="4"/>
    <s v="Tuesday"/>
    <n v="3"/>
    <n v="3"/>
    <n v="1"/>
    <n v="4.666666666666667"/>
    <n v="387.22666666666669"/>
    <n v="1161.68"/>
    <n v="161.97333333333333"/>
    <n v="485.91999999999996"/>
    <n v="17"/>
  </r>
  <r>
    <s v="Brad Miller (0000142022)"/>
    <n v="297553"/>
    <s v="COLUMBIA COTTAGE HERSHEY"/>
    <n v="297553"/>
    <s v="COLUMBIA COTTAGE HERSHEY"/>
    <s v="Palmyra"/>
    <m/>
    <s v="103 N Larkspur Dr"/>
    <s v="PA"/>
    <n v="17078"/>
    <s v="103 N Larkspur Dr Palmyra, PA 17078"/>
    <x v="8"/>
    <m/>
    <m/>
    <x v="4"/>
    <s v="Tuesday/Friday"/>
    <n v="1"/>
    <n v="1"/>
    <n v="1"/>
    <n v="1"/>
    <n v="158.58000000000001"/>
    <n v="158.58000000000001"/>
    <n v="63.48"/>
    <n v="63.48"/>
    <n v="1"/>
  </r>
  <r>
    <s v="Mike Schlitter (0000142011)"/>
    <n v="273778"/>
    <s v="IN THE NET#"/>
    <n v="273778"/>
    <s v="IN THE NET#"/>
    <s v="Palmyra"/>
    <m/>
    <s v="798 Airport Rd"/>
    <s v="PA"/>
    <n v="17078"/>
    <s v="798 Airport Rd Palmyra, PA 17078"/>
    <x v="8"/>
    <m/>
    <m/>
    <x v="4"/>
    <s v="Tuesday/Friday"/>
    <n v="1"/>
    <n v="1"/>
    <n v="1"/>
    <n v="1"/>
    <n v="3200"/>
    <n v="3200"/>
    <n v="684.03"/>
    <n v="684.03"/>
    <n v="1"/>
  </r>
  <r>
    <s v="Brian Deiling (0000142018)"/>
    <n v="285279"/>
    <s v="MIFFLIN COUNTY SCHOOL DISTRICT"/>
    <n v="445821"/>
    <s v="INDIAN VALLEY CENTER"/>
    <s v="Reedsville"/>
    <s v="Lewistown"/>
    <s v="125 Kish Rd"/>
    <s v="PA"/>
    <n v="17084"/>
    <s v="125 Kish Rd Reedsville, PA 17084"/>
    <x v="13"/>
    <m/>
    <m/>
    <x v="3"/>
    <s v="Wednesday"/>
    <n v="9"/>
    <n v="11"/>
    <n v="1.2222222222222223"/>
    <n v="2.3333333333333335"/>
    <n v="361.92666666666668"/>
    <n v="3257.34"/>
    <n v="151.80444444444444"/>
    <n v="1366.2400000000002"/>
    <n v="53"/>
  </r>
  <r>
    <s v="Brian Deiling (0000142018)"/>
    <n v="240585"/>
    <s v="JUNIATA COUNTY SCHOOL DISTRICT"/>
    <n v="470370"/>
    <s v="EAST JUNIATA ELEMENTARY"/>
    <s v="Richfield"/>
    <s v="Lewistown"/>
    <s v="54 Main St"/>
    <s v="PA"/>
    <n v="17086"/>
    <s v="54 Main St Richfield, PA 17086"/>
    <x v="13"/>
    <m/>
    <m/>
    <x v="3"/>
    <s v="Wednesday"/>
    <n v="1"/>
    <n v="1"/>
    <n v="1"/>
    <n v="6"/>
    <n v="2564.3799999999997"/>
    <n v="2564.3799999999997"/>
    <n v="1070.4000000000001"/>
    <n v="1070.4000000000001"/>
    <n v="19"/>
  </r>
  <r>
    <s v="Brad Miller (0000142022)"/>
    <n v="239904"/>
    <s v="DUTCHWAY FARM MARKET#"/>
    <n v="239904"/>
    <s v="DUTCHWAY FARM MARKET#"/>
    <s v="Schaefferstown"/>
    <m/>
    <s v="2495 Stiegel Pike"/>
    <s v="PA"/>
    <n v="17088"/>
    <s v="2495 Stiegel Pike Schaefferstown, PA 17088"/>
    <x v="17"/>
    <m/>
    <m/>
    <x v="7"/>
    <s v="Tuesday"/>
    <n v="14"/>
    <n v="16"/>
    <n v="1.1428571428571428"/>
    <n v="1.5714285714285714"/>
    <n v="135.1935714285714"/>
    <n v="1892.71"/>
    <n v="9.8000000000000007"/>
    <n v="137.20000000000007"/>
    <n v="72"/>
  </r>
  <r>
    <s v="Mike Schlitter (0000142011)"/>
    <n v="240235"/>
    <s v="GOODS STORE"/>
    <n v="415484"/>
    <s v="GOODS STORE"/>
    <s v="Schaefferstown"/>
    <m/>
    <s v="2499 Stiegel Pike"/>
    <s v="PA"/>
    <n v="17088"/>
    <s v="2499 Stiegel Pike Schaefferstown, PA 17088"/>
    <x v="17"/>
    <m/>
    <m/>
    <x v="7"/>
    <s v="Tuesday"/>
    <n v="1"/>
    <n v="1"/>
    <n v="1"/>
    <n v="4"/>
    <n v="299.27999999999997"/>
    <n v="299.27999999999997"/>
    <n v="119.89"/>
    <n v="119.89"/>
    <n v="7"/>
  </r>
  <r>
    <s v="Brad Miller (0000142022)"/>
    <n v="241289"/>
    <s v="ENERGY CENTER HARRISBURG"/>
    <n v="241289"/>
    <s v="ENERGY CENTER HARRISBURG"/>
    <s v="Harrisburg"/>
    <m/>
    <s v="900 Walnut St"/>
    <s v="PA"/>
    <n v="17101"/>
    <s v="900 Walnut St Harrisburg, PA 17101"/>
    <x v="12"/>
    <m/>
    <m/>
    <x v="4"/>
    <s v="Monday/Thursday"/>
    <n v="3"/>
    <n v="3"/>
    <n v="1"/>
    <n v="2"/>
    <n v="964.63666666666666"/>
    <n v="2893.91"/>
    <n v="341.78666666666663"/>
    <n v="1025.3599999999999"/>
    <n v="39"/>
  </r>
  <r>
    <s v="Brad Miller (0000142022)"/>
    <n v="241289"/>
    <s v="ENERGY CENTER HARRISBURG"/>
    <n v="432860"/>
    <s v="CORDIA ENERGY CENTER"/>
    <s v="Harrisburg"/>
    <m/>
    <s v="900 Walnut St"/>
    <s v="PA"/>
    <n v="17101"/>
    <s v="900 Walnut St Harrisburg, PA 17101"/>
    <x v="12"/>
    <m/>
    <m/>
    <x v="4"/>
    <s v="Monday/Thursday"/>
    <n v="2"/>
    <n v="2"/>
    <n v="1"/>
    <n v="1"/>
    <n v="151.19"/>
    <n v="302.38"/>
    <n v="43.29"/>
    <n v="86.58"/>
    <n v="8"/>
  </r>
  <r>
    <s v="Brad Miller (0000142022)"/>
    <n v="242103"/>
    <s v="NATIONAL CIVIL WAR MUSEUM"/>
    <n v="242103"/>
    <s v="NATIONAL CIVIL WAR MUSEUM"/>
    <s v="Harrisburg"/>
    <m/>
    <s v="1 Lincoln Cir"/>
    <s v="PA"/>
    <n v="17103"/>
    <s v="1 Lincoln Cir Harrisburg, PA 17103"/>
    <x v="12"/>
    <m/>
    <m/>
    <x v="4"/>
    <s v="Monday/Thursday"/>
    <n v="5"/>
    <n v="5"/>
    <n v="1"/>
    <n v="5.2"/>
    <n v="488.75799999999998"/>
    <n v="2443.7899999999995"/>
    <n v="169.33799999999999"/>
    <n v="846.68999999999994"/>
    <n v="54"/>
  </r>
  <r>
    <s v="Brad Miller (0000142022)"/>
    <n v="308672"/>
    <s v="FAULCONS ENTERPRISES &amp; CO"/>
    <n v="308672"/>
    <s v="FAULCONS ENTERPRISES &amp; CO"/>
    <s v="Harrisburg"/>
    <m/>
    <s v="1306 N 14th St"/>
    <s v="PA"/>
    <n v="17103"/>
    <s v="1306 N 14th St Harrisburg, PA 17103"/>
    <x v="12"/>
    <m/>
    <m/>
    <x v="4"/>
    <s v="Monday/Thursday"/>
    <n v="2"/>
    <n v="2"/>
    <n v="1"/>
    <n v="2"/>
    <n v="210.53499999999997"/>
    <n v="421.07"/>
    <n v="83.56"/>
    <n v="167.12"/>
    <n v="6"/>
  </r>
  <r>
    <s v="Martin Carberry (0000142016)"/>
    <n v="241833"/>
    <s v="SLOUGH FLOORING INC."/>
    <n v="241833"/>
    <s v="SLOUGH FLOORING INC."/>
    <s v="Harrisburg"/>
    <m/>
    <s v="10 S 24th St"/>
    <s v="PA"/>
    <n v="17103"/>
    <s v="10 S 24th St Harrisburg, PA 17103"/>
    <x v="12"/>
    <m/>
    <m/>
    <x v="4"/>
    <s v="Monday/Thursday"/>
    <n v="1"/>
    <n v="1"/>
    <n v="1"/>
    <n v="1"/>
    <n v="95.7"/>
    <n v="95.7"/>
    <n v="30.64"/>
    <n v="30.64"/>
    <n v="1"/>
  </r>
  <r>
    <s v="Brian Deiling (0000142018)"/>
    <n v="296306"/>
    <s v="HAMILTON HEALTH CENTER INC#"/>
    <n v="296306"/>
    <s v="HAMILTON HEALTH CENTER INC#"/>
    <s v="Harrisburg"/>
    <m/>
    <s v="110 S 17th St"/>
    <s v="PA"/>
    <n v="17104"/>
    <s v="110 S 17th St Harrisburg, PA 17104"/>
    <x v="12"/>
    <m/>
    <m/>
    <x v="4"/>
    <s v="Monday/Thursday"/>
    <n v="40"/>
    <n v="56"/>
    <n v="1.4"/>
    <n v="3.7"/>
    <n v="912.39874999999995"/>
    <n v="36495.950000000012"/>
    <n v="256.19524999999987"/>
    <n v="10247.809999999998"/>
    <n v="1058"/>
  </r>
  <r>
    <s v="Brian Deiling (0000142018)"/>
    <n v="296306"/>
    <s v="HAMILTON HEALTH CENTER INC#"/>
    <n v="449886"/>
    <s v="HAMILTON HEALTH CENTER"/>
    <s v="Harrisburg"/>
    <m/>
    <s v="110 S 17th St"/>
    <s v="PA"/>
    <n v="17104"/>
    <s v="110 S 17th St Harrisburg, PA 17104"/>
    <x v="12"/>
    <m/>
    <m/>
    <x v="4"/>
    <s v="Monday/Thursday"/>
    <n v="5"/>
    <n v="7"/>
    <n v="1.4"/>
    <n v="2.6"/>
    <n v="447.07600000000002"/>
    <n v="2235.3799999999997"/>
    <n v="-14.74"/>
    <n v="-73.700000000000031"/>
    <n v="104"/>
  </r>
  <r>
    <s v="Robert Diller (0000142017)"/>
    <n v="268257"/>
    <s v="Lancaster Cty Solid Waste Man"/>
    <n v="456416"/>
    <s v="LANCASTER COUNTY SOLID WASTE M"/>
    <s v="Harrisburg"/>
    <m/>
    <s v="1670 S 19th St"/>
    <s v="PA"/>
    <n v="17104"/>
    <s v="1670 S 19th St Harrisburg, PA 17104"/>
    <x v="12"/>
    <m/>
    <m/>
    <x v="4"/>
    <s v="Monday/Thursday"/>
    <n v="1"/>
    <n v="2"/>
    <n v="2"/>
    <n v="2"/>
    <n v="264.52"/>
    <n v="264.52"/>
    <n v="81.02"/>
    <n v="81.02"/>
    <n v="3"/>
  </r>
  <r>
    <s v="Pete Annick (0000142010)"/>
    <n v="239516"/>
    <s v="CENTRAL DAUPHIN SCHOOL#"/>
    <n v="239516"/>
    <s v="CENTRAL DAUPHIN SCHOOL#"/>
    <s v="Harrisburg"/>
    <m/>
    <s v="600 Rutherford Rd"/>
    <s v="PA"/>
    <n v="17109"/>
    <s v="600 Rutherford Rd Harrisburg, PA 17109"/>
    <x v="8"/>
    <m/>
    <m/>
    <x v="4"/>
    <s v="Tuesday/Friday"/>
    <n v="52"/>
    <n v="70"/>
    <n v="1.3461538461538463"/>
    <n v="2.7307692307692308"/>
    <n v="1354.1084615384616"/>
    <n v="70413.639999999985"/>
    <n v="543.40923076923082"/>
    <n v="28257.280000000006"/>
    <n v="1419.8"/>
  </r>
  <r>
    <s v="Pete Annick (0000142010)"/>
    <n v="239516"/>
    <s v="CENTRAL DAUPHIN SCHOOL#"/>
    <n v="464194"/>
    <s v="CENTRAL DAUPHIN EAST HIGH SCHO"/>
    <s v="Harrisburg"/>
    <m/>
    <s v="626 Rutherford Rd"/>
    <s v="PA"/>
    <n v="17109"/>
    <s v="626 Rutherford Rd Harrisburg, PA 17109"/>
    <x v="8"/>
    <m/>
    <m/>
    <x v="4"/>
    <s v="Tuesday/Friday"/>
    <n v="7"/>
    <n v="12"/>
    <n v="1.7142857142857142"/>
    <n v="4.8571428571428568"/>
    <n v="2797.77"/>
    <n v="19584.39000000001"/>
    <n v="1173.1071428571429"/>
    <n v="8211.7500000000036"/>
    <n v="183"/>
  </r>
  <r>
    <s v="Pete Annick (0000142010)"/>
    <n v="239516"/>
    <s v="CENTRAL DAUPHIN SCHOOL#"/>
    <n v="464201"/>
    <s v="CENTRAL DAUPHIN EAST MIDDLE SC"/>
    <s v="Harrisburg"/>
    <m/>
    <s v="628 Rutherford Rd"/>
    <s v="PA"/>
    <n v="17109"/>
    <s v="628 Rutherford Rd Harrisburg, PA 17109"/>
    <x v="8"/>
    <m/>
    <m/>
    <x v="4"/>
    <s v="Tuesday/Friday"/>
    <n v="6"/>
    <n v="6"/>
    <n v="1"/>
    <n v="3.8333333333333335"/>
    <n v="3106.4633333333327"/>
    <n v="18638.779999999995"/>
    <n v="1259.6633333333332"/>
    <n v="7557.9799999999977"/>
    <n v="114"/>
  </r>
  <r>
    <s v="Pete Annick (0000142010)"/>
    <n v="239516"/>
    <s v="CENTRAL DAUPHIN SCHOOL#"/>
    <n v="464202"/>
    <s v="CENTRAL DAUPHIN MIDDLE SCHOOL"/>
    <s v="Harrisburg"/>
    <m/>
    <s v="4600 Locust Ln"/>
    <s v="PA"/>
    <n v="17109"/>
    <s v="4600 Locust Ln Harrisburg, PA 17109"/>
    <x v="8"/>
    <m/>
    <m/>
    <x v="4"/>
    <s v="Tuesday/Friday"/>
    <n v="6"/>
    <n v="8"/>
    <n v="1.3333333333333333"/>
    <n v="3.8333333333333335"/>
    <n v="1598.4283333333333"/>
    <n v="9590.5700000000015"/>
    <n v="628.64333333333332"/>
    <n v="3771.86"/>
    <n v="86"/>
  </r>
  <r>
    <s v="Robert Diller (0000142017)"/>
    <n v="323233"/>
    <s v="Messiah Lifeways"/>
    <n v="469847"/>
    <s v="U GRO UNION DEPOSIT"/>
    <s v="Harrisburg"/>
    <m/>
    <s v="3501 Canby St"/>
    <s v="PA"/>
    <n v="17109"/>
    <s v="3501 Canby St Harrisburg, PA 17109"/>
    <x v="8"/>
    <m/>
    <m/>
    <x v="4"/>
    <s v="Tuesday/Friday"/>
    <n v="4"/>
    <n v="4"/>
    <n v="1"/>
    <n v="1.5"/>
    <n v="303.83249999999998"/>
    <n v="1215.33"/>
    <n v="140.655"/>
    <n v="562.62"/>
    <n v="6"/>
  </r>
  <r>
    <s v="Pete Annick (0000142010)"/>
    <n v="239516"/>
    <s v="CENTRAL DAUPHIN SCHOOL#"/>
    <n v="464213"/>
    <s v="PHILLIPS ELEMENTARY SCHOOL"/>
    <s v="Harrisburg"/>
    <m/>
    <s v="100 Oakmont Rd"/>
    <s v="PA"/>
    <n v="17109"/>
    <s v="100 Oakmont Rd Harrisburg, PA 17109"/>
    <x v="8"/>
    <m/>
    <m/>
    <x v="4"/>
    <s v="Tuesday/Friday"/>
    <n v="2"/>
    <n v="3"/>
    <n v="1.5"/>
    <n v="6.5"/>
    <n v="1565.3049999999998"/>
    <n v="3130.6099999999997"/>
    <n v="641.84999999999991"/>
    <n v="1283.6999999999998"/>
    <n v="44"/>
  </r>
  <r>
    <s v="Pete Annick (0000142010)"/>
    <n v="239516"/>
    <s v="CENTRAL DAUPHIN SCHOOL#"/>
    <n v="464210"/>
    <s v="NORTH SIDE ELEMENTARY SCHOOL"/>
    <s v="Harrisburg"/>
    <m/>
    <s v="4520 Devonshire Rd"/>
    <s v="PA"/>
    <n v="17109"/>
    <s v="4520 Devonshire Rd Harrisburg, PA 17109"/>
    <x v="8"/>
    <m/>
    <m/>
    <x v="4"/>
    <s v="Tuesday/Friday"/>
    <n v="2"/>
    <n v="3"/>
    <n v="1.5"/>
    <n v="7"/>
    <n v="1525.9649999999997"/>
    <n v="3051.93"/>
    <n v="623.74"/>
    <n v="1247.4799999999998"/>
    <n v="46"/>
  </r>
  <r>
    <s v="Brad Miller (0000142022)"/>
    <n v="298099"/>
    <s v="FIRST ALLIANCE CHURCH*"/>
    <n v="298099"/>
    <s v="FIRST ALLIANCE CHURCH*"/>
    <s v="Harrisburg"/>
    <m/>
    <s v="403 S Progress Ave"/>
    <s v="PA"/>
    <n v="17109"/>
    <s v="403 S Progress Ave Harrisburg, PA 17109"/>
    <x v="8"/>
    <m/>
    <m/>
    <x v="4"/>
    <s v="Tuesday/Friday"/>
    <n v="2"/>
    <n v="4"/>
    <n v="2"/>
    <n v="3"/>
    <n v="293.73999999999995"/>
    <n v="587.4799999999999"/>
    <n v="78.69"/>
    <n v="157.38"/>
    <n v="17"/>
  </r>
  <r>
    <s v="Brad Miller (0000142022)"/>
    <n v="239781"/>
    <s v="DAUPHIN CTY TECH SCHOOL#"/>
    <n v="239781"/>
    <s v="DAUPHIN CTY TECH SCHOOL#"/>
    <s v="Harrisburg"/>
    <m/>
    <s v="6001 Locust Ln"/>
    <s v="PA"/>
    <n v="17109"/>
    <s v="6001 Locust Ln Harrisburg, PA 17109"/>
    <x v="8"/>
    <m/>
    <m/>
    <x v="4"/>
    <s v="Tuesday/Friday"/>
    <n v="1"/>
    <n v="1"/>
    <n v="1"/>
    <n v="1"/>
    <n v="0"/>
    <n v="0"/>
    <n v="-10.94"/>
    <n v="-10.94"/>
    <n v="1"/>
  </r>
  <r>
    <s v="Brad Miller (0000142022)"/>
    <n v="294691"/>
    <s v="CAMP CURTIN YMCA#"/>
    <n v="294691"/>
    <s v="CAMP CURTIN YMCA#"/>
    <s v="Harrisburg"/>
    <m/>
    <s v="2135 N 6th St"/>
    <s v="PA"/>
    <n v="17110"/>
    <s v="2135 N 6th St Harrisburg, PA 17110"/>
    <x v="8"/>
    <m/>
    <m/>
    <x v="4"/>
    <s v="Tuesday/Friday"/>
    <n v="20"/>
    <n v="26"/>
    <n v="1.3"/>
    <n v="3.8"/>
    <n v="561.66099999999983"/>
    <n v="11233.220000000001"/>
    <n v="196.67699999999999"/>
    <n v="3933.5399999999986"/>
    <n v="170"/>
  </r>
  <r>
    <s v="Brad Miller (0000142022)"/>
    <n v="341368"/>
    <s v="COLUMBIA COTTAGE LINGLESTOWN"/>
    <n v="341368"/>
    <s v="COLUMBIA COTTAGE LINGLESTOWN"/>
    <s v="Harrisburg"/>
    <m/>
    <s v="1000 Alexandra Ln"/>
    <s v="PA"/>
    <n v="17110"/>
    <s v="1000 Alexandra Ln Harrisburg, PA 17110"/>
    <x v="8"/>
    <m/>
    <m/>
    <x v="4"/>
    <s v="Tuesday/Friday"/>
    <n v="20"/>
    <n v="27"/>
    <n v="1.35"/>
    <n v="7.7"/>
    <n v="666.28000000000009"/>
    <n v="13325.599999999995"/>
    <n v="140.08350000000002"/>
    <n v="2801.6699999999978"/>
    <n v="294"/>
  </r>
  <r>
    <s v="Brad Miller (0000142022)"/>
    <n v="281513"/>
    <s v="PAXTON UNITED METHODIST CHURCH"/>
    <n v="281513"/>
    <s v="PAXTON UNITED METHODIST CHURCH"/>
    <s v="Harrisburg"/>
    <m/>
    <s v="3550 N Progress Ave"/>
    <s v="PA"/>
    <n v="17110"/>
    <s v="3550 N Progress Ave Harrisburg, PA 17110"/>
    <x v="8"/>
    <m/>
    <m/>
    <x v="4"/>
    <s v="Tuesday/Friday"/>
    <n v="3"/>
    <n v="3"/>
    <n v="1"/>
    <n v="4.666666666666667"/>
    <n v="326.53666666666669"/>
    <n v="979.6099999999999"/>
    <n v="104.22333333333331"/>
    <n v="312.66999999999996"/>
    <n v="21"/>
  </r>
  <r>
    <s v="Brad Miller (0000142022)"/>
    <n v="285089"/>
    <s v="UNIQUE LIMOUSINE INC"/>
    <n v="285089"/>
    <s v="UNIQUE LIMOUSINE INC"/>
    <s v="Harrisburg"/>
    <m/>
    <s v="1900 Crooked Hill Rd"/>
    <s v="PA"/>
    <n v="17110"/>
    <s v="1900 Crooked Hill Rd Harrisburg, PA 17110"/>
    <x v="8"/>
    <m/>
    <m/>
    <x v="4"/>
    <s v="Tuesday/Friday"/>
    <n v="3"/>
    <n v="3"/>
    <n v="1"/>
    <n v="1.6666666666666667"/>
    <n v="156.17333333333335"/>
    <n v="468.52"/>
    <n v="39.323333333333331"/>
    <n v="117.97"/>
    <n v="8"/>
  </r>
  <r>
    <s v="Brad Miller (0000142022)"/>
    <n v="240239"/>
    <s v="GOODWIN MEMORIAL BAPTIST"/>
    <n v="240239"/>
    <s v="GOODWIN MEMORIAL BAPTIST"/>
    <s v="Harrisburg"/>
    <m/>
    <s v="2447 Green St"/>
    <s v="PA"/>
    <n v="17110"/>
    <s v="2447 Green St Harrisburg, PA 17110"/>
    <x v="8"/>
    <m/>
    <m/>
    <x v="4"/>
    <s v="Tuesday/Friday"/>
    <n v="2"/>
    <n v="2"/>
    <n v="1"/>
    <n v="6.5"/>
    <n v="796.88499999999999"/>
    <n v="1593.7700000000007"/>
    <n v="312.40999999999997"/>
    <n v="624.81999999999994"/>
    <n v="28"/>
  </r>
  <r>
    <s v="Brad Miller (0000142022)"/>
    <n v="300185"/>
    <s v="PASBO#"/>
    <n v="300185"/>
    <s v="PASBO#"/>
    <s v="Harrisburg"/>
    <m/>
    <s v="2608 Market Pl"/>
    <s v="PA"/>
    <n v="17110"/>
    <s v="2608 Market Pl Harrisburg, PA 17110"/>
    <x v="8"/>
    <m/>
    <m/>
    <x v="4"/>
    <s v="Tuesday/Friday"/>
    <n v="1"/>
    <n v="1"/>
    <n v="1"/>
    <n v="4"/>
    <n v="699.26"/>
    <n v="699.26"/>
    <n v="318.86"/>
    <n v="318.86"/>
    <n v="14"/>
  </r>
  <r>
    <s v="Brad Miller (0000142022)"/>
    <n v="241973"/>
    <s v="STEPHENSON EQUIPMENT#"/>
    <n v="241973"/>
    <s v="STEPHENSON EQUIPMENT#"/>
    <s v="Harrisburg"/>
    <m/>
    <s v="7201 Paxton St"/>
    <s v="PA"/>
    <n v="17111"/>
    <s v="7201 Paxton St Harrisburg, PA 17111"/>
    <x v="8"/>
    <m/>
    <m/>
    <x v="4"/>
    <s v="Tuesday/Friday"/>
    <n v="15"/>
    <n v="19"/>
    <n v="1.2666666666666666"/>
    <n v="3.6"/>
    <n v="550.25666666666666"/>
    <n v="8253.8499999999985"/>
    <n v="185.56800000000001"/>
    <n v="2783.5199999999995"/>
    <n v="124"/>
  </r>
  <r>
    <s v="Robert Diller (0000142017)"/>
    <n v="239985"/>
    <s v="ENVIRONMENTAL CLEANING SOLUTIO"/>
    <n v="467831"/>
    <s v="ENVIRONMENTAL - HARRISBURG EAS"/>
    <s v="Harrisburg"/>
    <m/>
    <s v="3501 Paxton St"/>
    <s v="PA"/>
    <n v="17111"/>
    <s v="3501 Paxton St Harrisburg, PA 17111"/>
    <x v="8"/>
    <m/>
    <m/>
    <x v="4"/>
    <s v="Tuesday/Friday"/>
    <n v="8"/>
    <n v="12"/>
    <n v="1.5"/>
    <n v="5.125"/>
    <n v="779.32750000000021"/>
    <n v="6234.619999999999"/>
    <n v="201.14624999999998"/>
    <n v="1609.17"/>
    <n v="270"/>
  </r>
  <r>
    <s v="Brad Miller (0000142022)"/>
    <n v="306791"/>
    <s v="MOLD BASE INDUSTRIES INC#"/>
    <n v="481570"/>
    <s v="Mold Base Industries"/>
    <s v="Harrisburg"/>
    <m/>
    <s v="7501 Derry Street"/>
    <s v="PA"/>
    <n v="17111"/>
    <s v="7501 Derry Street Harrisburg, PA 17111"/>
    <x v="8"/>
    <m/>
    <m/>
    <x v="4"/>
    <s v="Tuesday/Friday"/>
    <n v="6"/>
    <n v="7"/>
    <n v="1.1666666666666667"/>
    <n v="3"/>
    <n v="501.53833333333341"/>
    <n v="3009.23"/>
    <n v="95.910000000000011"/>
    <n v="575.46000000000015"/>
    <n v="70"/>
  </r>
  <r>
    <s v="Pete Annick (0000142010)"/>
    <n v="239516"/>
    <s v="CENTRAL DAUPHIN SCHOOL#"/>
    <n v="464215"/>
    <s v="SOUTH SIDE ELEMENTARY SCHOOL"/>
    <s v="Harrisburg"/>
    <m/>
    <s v="4525 Union Deposit Rd"/>
    <s v="PA"/>
    <n v="17111"/>
    <s v="4525 Union Deposit Rd Harrisburg, PA 17111"/>
    <x v="8"/>
    <m/>
    <m/>
    <x v="4"/>
    <s v="Tuesday/Friday"/>
    <n v="4"/>
    <n v="5"/>
    <n v="1.25"/>
    <n v="3.75"/>
    <n v="663.02249999999992"/>
    <n v="2652.09"/>
    <n v="274.56"/>
    <n v="1098.24"/>
    <n v="33"/>
  </r>
  <r>
    <s v="Pete Annick (0000142010)"/>
    <n v="239516"/>
    <s v="CENTRAL DAUPHIN SCHOOL#"/>
    <n v="464214"/>
    <s v="RUTHERFORD ELEMENTARY SCHOOL"/>
    <s v="Harrisburg"/>
    <m/>
    <s v="6500 Clearfield St"/>
    <s v="PA"/>
    <n v="17111"/>
    <s v="6500 Clearfield St Harrisburg, PA 17111"/>
    <x v="8"/>
    <m/>
    <m/>
    <x v="4"/>
    <s v="Tuesday/Friday"/>
    <n v="4"/>
    <n v="5"/>
    <n v="1.25"/>
    <n v="4.25"/>
    <n v="1028.9775"/>
    <n v="4115.9099999999989"/>
    <n v="422.07500000000005"/>
    <n v="1688.2999999999997"/>
    <n v="64"/>
  </r>
  <r>
    <s v="Mike Schlitter (0000142011)"/>
    <n v="240723"/>
    <s v="LANC COUNTY BIBLE CHURCH#"/>
    <n v="439461"/>
    <s v="LANC COUNTY BIBLE HARRISBURG"/>
    <s v="Harrisburg"/>
    <m/>
    <s v="4150 Chambers Hill Rd"/>
    <s v="PA"/>
    <n v="17111"/>
    <s v="4150 Chambers Hill Rd Harrisburg, PA 17111"/>
    <x v="8"/>
    <m/>
    <m/>
    <x v="4"/>
    <s v="Tuesday/Friday"/>
    <n v="4"/>
    <n v="4"/>
    <n v="1"/>
    <n v="3.75"/>
    <n v="663.54499999999996"/>
    <n v="2654.18"/>
    <n v="267.68000000000006"/>
    <n v="1070.72"/>
    <n v="39"/>
  </r>
  <r>
    <s v="Robert Diller (0000142017)"/>
    <n v="323233"/>
    <s v="Messiah Lifeways"/>
    <n v="469846"/>
    <s v="U GRO HARRISBURG EAST"/>
    <s v="Harrisburg"/>
    <m/>
    <s v="3880 Tecport Dr"/>
    <s v="PA"/>
    <n v="17111"/>
    <s v="3880 Tecport Dr Harrisburg, PA 17111"/>
    <x v="8"/>
    <m/>
    <m/>
    <x v="4"/>
    <s v="Tuesday/Friday"/>
    <n v="3"/>
    <n v="3"/>
    <n v="1"/>
    <n v="2"/>
    <n v="385.91666666666669"/>
    <n v="1157.75"/>
    <n v="168.34666666666666"/>
    <n v="505.03999999999996"/>
    <n v="6"/>
  </r>
  <r>
    <s v="Pete Annick (0000142010)"/>
    <n v="239516"/>
    <s v="CENTRAL DAUPHIN SCHOOL#"/>
    <n v="464206"/>
    <s v="LAWNTON ELEMENTARY SCHOOL"/>
    <s v="Harrisburg"/>
    <m/>
    <s v="4400 Franklin St"/>
    <s v="PA"/>
    <n v="17111"/>
    <s v="4400 Franklin St Harrisburg, PA 17111"/>
    <x v="8"/>
    <m/>
    <m/>
    <x v="4"/>
    <s v="Tuesday/Friday"/>
    <n v="3"/>
    <n v="4"/>
    <n v="1.3333333333333333"/>
    <n v="5.333333333333333"/>
    <n v="1011.7199999999999"/>
    <n v="3035.16"/>
    <n v="414.39666666666659"/>
    <n v="1243.1899999999998"/>
    <n v="35"/>
  </r>
  <r>
    <s v="Pete Annick (0000142010)"/>
    <n v="239516"/>
    <s v="CENTRAL DAUPHIN SCHOOL#"/>
    <n v="464205"/>
    <s v="CHAMBERS HILL ELEMENTARY SCHOO"/>
    <s v="Harrisburg"/>
    <m/>
    <s v="6450 Chambers Hill Rd"/>
    <s v="PA"/>
    <n v="17111"/>
    <s v="6450 Chambers Hill Rd Harrisburg, PA 17111"/>
    <x v="8"/>
    <m/>
    <m/>
    <x v="4"/>
    <s v="Tuesday/Friday"/>
    <n v="3"/>
    <n v="4"/>
    <n v="1.3333333333333333"/>
    <n v="5"/>
    <n v="1026.5233333333333"/>
    <n v="3079.57"/>
    <n v="419.64333333333326"/>
    <n v="1258.9299999999998"/>
    <n v="48"/>
  </r>
  <r>
    <s v="Pete Annick (0000142010)"/>
    <n v="239516"/>
    <s v="CENTRAL DAUPHIN SCHOOL#"/>
    <n v="464211"/>
    <s v="PAXTANG ELEMENTARY SCHOOL"/>
    <s v="Harrisburg"/>
    <m/>
    <s v="3530 Rutherford St"/>
    <s v="PA"/>
    <n v="17111"/>
    <s v="3530 Rutherford St Harrisburg, PA 17111"/>
    <x v="8"/>
    <m/>
    <m/>
    <x v="4"/>
    <s v="Tuesday/Friday"/>
    <n v="3"/>
    <n v="3"/>
    <n v="1"/>
    <n v="4"/>
    <n v="713.18333333333328"/>
    <n v="2139.5499999999997"/>
    <n v="286.63666666666666"/>
    <n v="859.91"/>
    <n v="51"/>
  </r>
  <r>
    <s v="Robert Diller (0000142017)"/>
    <n v="239985"/>
    <s v="ENVIRONMENTAL CLEANING SOLUTIO"/>
    <n v="483519"/>
    <s v="CA-ENVIRONMENTAL - Harrisburg"/>
    <s v="Harrisburg"/>
    <m/>
    <s v="4405 Lewis Rd"/>
    <s v="PA"/>
    <n v="17111"/>
    <s v="4405 Lewis Rd Harrisburg, PA 17111"/>
    <x v="8"/>
    <m/>
    <m/>
    <x v="4"/>
    <s v="Tuesday/Friday"/>
    <n v="3"/>
    <n v="3"/>
    <n v="1"/>
    <n v="8.6666666666666661"/>
    <n v="1798.6966666666667"/>
    <n v="5396.0899999999992"/>
    <n v="489.93333333333339"/>
    <n v="1469.8000000000002"/>
    <n v="112"/>
  </r>
  <r>
    <s v="Pete Annick (0000142010)"/>
    <n v="340912"/>
    <s v="FRIENDSHIP YMCA"/>
    <n v="340912"/>
    <s v="FRIENDSHIP YMCA"/>
    <s v="Harrisburg"/>
    <m/>
    <s v="5000 Commons Dr"/>
    <s v="PA"/>
    <n v="17112"/>
    <s v="5000 Commons Dr Harrisburg, PA 17112"/>
    <x v="12"/>
    <m/>
    <m/>
    <x v="4"/>
    <s v="Monday/Thursday"/>
    <n v="27"/>
    <n v="39"/>
    <n v="1.4444444444444444"/>
    <n v="8.2222222222222214"/>
    <n v="1074.3770370370371"/>
    <n v="29008.180000000004"/>
    <n v="337.68555555555548"/>
    <n v="9117.5099999999948"/>
    <n v="609"/>
  </r>
  <r>
    <s v="Pete Annick (0000142010)"/>
    <n v="321908"/>
    <s v="Harrisburg Area YMCA"/>
    <n v="474615"/>
    <s v="USE ACCT# 340912 Friendship YM"/>
    <s v="Harrisburg"/>
    <m/>
    <s v="5000 Commons Dr"/>
    <s v="PA"/>
    <n v="17112"/>
    <s v="5000 Commons Dr Harrisburg, PA 17112"/>
    <x v="12"/>
    <m/>
    <m/>
    <x v="4"/>
    <s v="Monday/Thursday"/>
    <n v="3"/>
    <n v="4"/>
    <n v="1.3333333333333333"/>
    <n v="6.666666666666667"/>
    <n v="822.69333333333316"/>
    <n v="2468.08"/>
    <n v="242.60666666666665"/>
    <n v="727.82"/>
    <n v="56"/>
  </r>
  <r>
    <s v="Brad Miller (0000142022)"/>
    <n v="334433"/>
    <s v="Holy Name Of Jesus Parish &amp; Sc"/>
    <n v="334433"/>
    <s v="Holy Name Of Jesus Parish &amp; Sc"/>
    <s v="Harrisburg"/>
    <m/>
    <s v="6150 Allentown Blvd"/>
    <s v="PA"/>
    <n v="17112"/>
    <s v="6150 Allentown Blvd Harrisburg, PA 17112"/>
    <x v="8"/>
    <m/>
    <m/>
    <x v="4"/>
    <s v="Tuesday/Friday"/>
    <n v="16"/>
    <n v="21"/>
    <n v="1.3125"/>
    <n v="3"/>
    <n v="586.208125"/>
    <n v="9379.33"/>
    <n v="180.85750000000002"/>
    <n v="2893.7199999999993"/>
    <n v="232"/>
  </r>
  <r>
    <s v="Brad Miller (0000142022)"/>
    <n v="282326"/>
    <s v="SKH MANAGEMENT GARDEN CENTER"/>
    <n v="415724"/>
    <s v="SKH N/OUTLET HBURG"/>
    <s v="Harrisburg"/>
    <m/>
    <s v="5350 Linglestown Rd"/>
    <s v="PA"/>
    <n v="17112"/>
    <s v="5350 Linglestown Rd Harrisburg, PA 17112"/>
    <x v="8"/>
    <m/>
    <m/>
    <x v="4"/>
    <s v="Tuesday/Friday"/>
    <n v="8"/>
    <n v="8"/>
    <n v="1"/>
    <n v="2.375"/>
    <n v="196.88374999999999"/>
    <n v="1575.07"/>
    <n v="68.162499999999994"/>
    <n v="545.30000000000007"/>
    <n v="34"/>
  </r>
  <r>
    <s v="Pete Annick (0000142010)"/>
    <n v="239516"/>
    <s v="CENTRAL DAUPHIN SCHOOL#"/>
    <n v="464200"/>
    <s v="CENTRAL DAUPHIN HIGH SCHOOL"/>
    <s v="Harrisburg"/>
    <m/>
    <s v="437 Piketown Rd"/>
    <s v="PA"/>
    <n v="17112"/>
    <s v="437 Piketown Rd Harrisburg, PA 17112"/>
    <x v="8"/>
    <m/>
    <m/>
    <x v="4"/>
    <s v="Tuesday/Friday"/>
    <n v="4"/>
    <n v="9"/>
    <n v="2.25"/>
    <n v="6.5"/>
    <n v="2424.1375000000003"/>
    <n v="9696.5499999999993"/>
    <n v="977.2175000000002"/>
    <n v="3908.8700000000003"/>
    <n v="124"/>
  </r>
  <r>
    <s v="Robert Diller (0000142017)"/>
    <n v="309347"/>
    <s v="G PATTERSON CLEANING#"/>
    <n v="309347"/>
    <s v="G PATTERSON CLEANING#"/>
    <s v="Harrisburg"/>
    <m/>
    <s v="3902 Smarty Jones Dr"/>
    <s v="PA"/>
    <n v="17112"/>
    <s v="3902 Smarty Jones Dr Harrisburg, PA 17112"/>
    <x v="8"/>
    <m/>
    <m/>
    <x v="4"/>
    <s v="Tuesday/Friday"/>
    <n v="4"/>
    <n v="6"/>
    <n v="1.5"/>
    <n v="1"/>
    <n v="157.12000000000003"/>
    <n v="628.48000000000013"/>
    <n v="44.059999999999995"/>
    <n v="176.23999999999998"/>
    <n v="7"/>
  </r>
  <r>
    <s v="Pete Annick (0000142010)"/>
    <n v="239516"/>
    <s v="CENTRAL DAUPHIN SCHOOL#"/>
    <n v="464203"/>
    <s v="LINGLESTOWN MIDDLE SCHOOL"/>
    <s v="Harrisburg"/>
    <m/>
    <s v="1200 N Mountain Rd"/>
    <s v="PA"/>
    <n v="17112"/>
    <s v="1200 N Mountain Rd Harrisburg, PA 17112"/>
    <x v="8"/>
    <m/>
    <m/>
    <x v="4"/>
    <s v="Tuesday/Friday"/>
    <n v="3"/>
    <n v="6"/>
    <n v="2"/>
    <n v="7.333333333333333"/>
    <n v="2737.3700000000003"/>
    <n v="8212.1100000000024"/>
    <n v="1111.1499999999999"/>
    <n v="3333.45"/>
    <n v="78"/>
  </r>
  <r>
    <s v="Pete Annick (0000142010)"/>
    <n v="239516"/>
    <s v="CENTRAL DAUPHIN SCHOOL#"/>
    <n v="464189"/>
    <s v="WEST HANOVER ELEMENTARY SCHOOL"/>
    <s v="Harrisburg"/>
    <m/>
    <s v="7740 Manor Dr"/>
    <s v="PA"/>
    <n v="17112"/>
    <s v="7740 Manor Dr Harrisburg, PA 17112"/>
    <x v="8"/>
    <m/>
    <m/>
    <x v="4"/>
    <s v="Tuesday/Friday"/>
    <n v="2"/>
    <n v="3"/>
    <n v="1.5"/>
    <n v="5.5"/>
    <n v="1587.8899999999999"/>
    <n v="3175.78"/>
    <n v="656.15499999999997"/>
    <n v="1312.3100000000002"/>
    <n v="25"/>
  </r>
  <r>
    <s v="Pete Annick (0000142010)"/>
    <n v="239516"/>
    <s v="CENTRAL DAUPHIN SCHOOL#"/>
    <n v="464212"/>
    <s v="PAXTONIA ELEMENTARY SCHOOL"/>
    <s v="Harrisburg"/>
    <m/>
    <s v="6135 Jonestown Rd"/>
    <s v="PA"/>
    <n v="17112"/>
    <s v="6135 Jonestown Rd Harrisburg, PA 17112"/>
    <x v="8"/>
    <m/>
    <m/>
    <x v="4"/>
    <s v="Tuesday/Friday"/>
    <n v="2"/>
    <n v="2"/>
    <n v="1"/>
    <n v="5"/>
    <n v="1191.33"/>
    <n v="2382.6600000000003"/>
    <n v="490.38499999999999"/>
    <n v="980.77"/>
    <n v="30"/>
  </r>
  <r>
    <s v="Martin Carberry (0000142016)"/>
    <n v="315984"/>
    <s v="GREG CAVOLI V#"/>
    <n v="315984"/>
    <s v="GREG CAVOLI V#"/>
    <s v="Harrisburg"/>
    <m/>
    <s v="2450 Kensington Way"/>
    <s v="PA"/>
    <n v="17112"/>
    <s v="2450 Kensington Way Harrisburg, PA 17112"/>
    <x v="8"/>
    <m/>
    <m/>
    <x v="4"/>
    <s v="Tuesday/Friday"/>
    <n v="2"/>
    <n v="2"/>
    <n v="1"/>
    <n v="2"/>
    <n v="103.85000000000001"/>
    <n v="207.7"/>
    <n v="38.845000000000006"/>
    <n v="77.69"/>
    <n v="7"/>
  </r>
  <r>
    <s v="Martin Carberry (0000142016)"/>
    <n v="315984"/>
    <s v="GREG CAVOLI V#"/>
    <n v="482405"/>
    <s v="The Road"/>
    <s v="Harrisburg"/>
    <m/>
    <s v="5480 Linglestown Road"/>
    <s v="PA"/>
    <n v="17112"/>
    <s v="5480 Linglestown Road Harrisburg, PA 17112"/>
    <x v="8"/>
    <m/>
    <m/>
    <x v="4"/>
    <s v="Tuesday/Friday"/>
    <n v="1"/>
    <n v="1"/>
    <n v="1"/>
    <n v="3"/>
    <n v="1089.72"/>
    <n v="1089.72"/>
    <n v="453.39"/>
    <n v="453.39"/>
    <n v="3"/>
  </r>
  <r>
    <s v="Pete Annick (0000142010)"/>
    <n v="239516"/>
    <s v="CENTRAL DAUPHIN SCHOOL#"/>
    <n v="464207"/>
    <s v="LINGLESTOWN ELEMENTARY SCHOOL"/>
    <s v="Harrisburg"/>
    <m/>
    <s v="1044 N Mountain Rd"/>
    <s v="PA"/>
    <n v="17112"/>
    <s v="1044 N Mountain Rd Harrisburg, PA 17112"/>
    <x v="8"/>
    <m/>
    <m/>
    <x v="4"/>
    <s v="Tuesday/Friday"/>
    <n v="1"/>
    <n v="1"/>
    <n v="1"/>
    <n v="7"/>
    <n v="2017.3499999999997"/>
    <n v="2017.3499999999997"/>
    <n v="839.04"/>
    <n v="839.04"/>
    <n v="25"/>
  </r>
  <r>
    <s v="Pete Annick (0000142010)"/>
    <n v="239516"/>
    <s v="CENTRAL DAUPHIN SCHOOL#"/>
    <n v="464209"/>
    <s v="MOUNTAIN VIEW ELEMENTARY SCHOO"/>
    <s v="Harrisburg"/>
    <m/>
    <s v="400 Gibbel Rd"/>
    <s v="PA"/>
    <n v="17112"/>
    <s v="400 Gibbel Rd Harrisburg, PA 17112"/>
    <x v="8"/>
    <m/>
    <m/>
    <x v="4"/>
    <s v="Tuesday/Friday"/>
    <n v="1"/>
    <n v="1"/>
    <n v="1"/>
    <n v="8"/>
    <n v="1788.83"/>
    <n v="1788.83"/>
    <n v="736.61"/>
    <n v="736.61"/>
    <n v="35"/>
  </r>
  <r>
    <s v="Robert Diller (0000142017)"/>
    <n v="265981"/>
    <s v="STEELTON HIGHSPIRE SCHOOL DIST"/>
    <n v="429860"/>
    <s v="STEELTON HIGHSPIRE HIGH SCHOOL"/>
    <s v="Steelton"/>
    <m/>
    <s v="250 Reynders St"/>
    <s v="PA"/>
    <n v="17113"/>
    <s v="250 Reynders St Steelton, PA 17113"/>
    <x v="8"/>
    <m/>
    <m/>
    <x v="4"/>
    <s v="Tuesday/Friday"/>
    <n v="29"/>
    <n v="35"/>
    <n v="1.2068965517241379"/>
    <n v="1.4482758620689655"/>
    <n v="1417.6937931034483"/>
    <n v="41113.120000000017"/>
    <n v="462.32931034482743"/>
    <n v="13407.55"/>
    <n v="613"/>
  </r>
  <r>
    <s v="Pete Annick (0000142010)"/>
    <n v="239516"/>
    <s v="CENTRAL DAUPHIN SCHOOL#"/>
    <n v="464204"/>
    <s v="SWATARA MIDDLE SCHOOL"/>
    <s v="Steelton"/>
    <m/>
    <s v="1101 Highland St"/>
    <s v="PA"/>
    <n v="17113"/>
    <s v="1101 Highland St Steelton, PA 17113"/>
    <x v="8"/>
    <m/>
    <m/>
    <x v="4"/>
    <s v="Tuesday/Friday"/>
    <n v="3"/>
    <n v="5"/>
    <n v="1.6666666666666667"/>
    <n v="5.333333333333333"/>
    <n v="2458.0333333333333"/>
    <n v="7374.1000000000013"/>
    <n v="1001.8133333333334"/>
    <n v="3005.4399999999996"/>
    <n v="73"/>
  </r>
  <r>
    <s v="Robert Diller (0000142017)"/>
    <n v="265981"/>
    <s v="STEELTON HIGHSPIRE SCHOOL DIST"/>
    <n v="265981"/>
    <s v="STEELTON HIGHSPIRE SCHOOL DIST"/>
    <s v="Steelton"/>
    <m/>
    <s v="250 Reynders St"/>
    <s v="PA"/>
    <n v="17113"/>
    <s v="250 Reynders St Steelton, PA 17113"/>
    <x v="8"/>
    <m/>
    <m/>
    <x v="4"/>
    <s v="Tuesday/Friday"/>
    <n v="2"/>
    <n v="2"/>
    <n v="1"/>
    <n v="2"/>
    <n v="91.87"/>
    <n v="183.74"/>
    <n v="38.76"/>
    <n v="77.52"/>
    <n v="9"/>
  </r>
  <r>
    <s v="Pete Annick (0000142010)"/>
    <n v="239516"/>
    <s v="CENTRAL DAUPHIN SCHOOL#"/>
    <n v="464216"/>
    <s v="TRI COMMUNITY ELEMENTARY SCHOO"/>
    <s v="Steelton"/>
    <m/>
    <s v="255 Cypress St"/>
    <s v="PA"/>
    <n v="17113"/>
    <s v="255 Cypress St Steelton, PA 17113"/>
    <x v="8"/>
    <m/>
    <m/>
    <x v="4"/>
    <s v="Tuesday/Friday"/>
    <n v="2"/>
    <n v="2"/>
    <n v="1"/>
    <n v="6.5"/>
    <n v="1508.52"/>
    <n v="3017.04"/>
    <n v="600"/>
    <n v="1200"/>
    <n v="36"/>
  </r>
  <r>
    <s v="Brad Miller (0000142022)"/>
    <n v="241969"/>
    <s v="STEELTON ITALIAN CLUB"/>
    <n v="481694"/>
    <s v="Bill Falcone"/>
    <s v="Steelton"/>
    <m/>
    <s v="2238 S 2nd St"/>
    <s v="PA"/>
    <n v="17113"/>
    <s v="2238 S 2nd St Steelton, PA 17113"/>
    <x v="8"/>
    <m/>
    <m/>
    <x v="4"/>
    <s v="Tuesday/Friday"/>
    <n v="1"/>
    <n v="1"/>
    <n v="1"/>
    <n v="2"/>
    <n v="111.34"/>
    <n v="111.34"/>
    <n v="31.83"/>
    <n v="31.83"/>
    <n v="2"/>
  </r>
  <r>
    <s v="Martin Carberry (0000142016)"/>
    <n v="315923"/>
    <s v="CHAMBERSBURG AREA SCHOOL DISTR"/>
    <n v="468100"/>
    <s v="CHAMBERSBURG AREA SCHOOL DISTR"/>
    <s v="Chambersburg"/>
    <m/>
    <s v="721 S 6th St"/>
    <s v="PA"/>
    <n v="17201"/>
    <s v="721 S 6th St Chambersburg, PA 17201"/>
    <x v="7"/>
    <m/>
    <m/>
    <x v="3"/>
    <s v="Monday"/>
    <n v="8"/>
    <n v="13"/>
    <n v="1.625"/>
    <n v="3"/>
    <n v="725.4174999999999"/>
    <n v="5803.34"/>
    <n v="323.49624999999997"/>
    <n v="2587.9700000000007"/>
    <n v="72"/>
  </r>
  <r>
    <s v="Martin Carberry (0000142016)"/>
    <n v="319928"/>
    <s v="YB WELDING INC"/>
    <n v="319928"/>
    <s v="YB WELDING INC"/>
    <s v="Chambersburg"/>
    <m/>
    <s v="990 Progress Rd"/>
    <s v="PA"/>
    <n v="17201"/>
    <s v="990 Progress Rd Chambersburg, PA 17201"/>
    <x v="7"/>
    <m/>
    <m/>
    <x v="3"/>
    <s v="Monday"/>
    <n v="7"/>
    <n v="8"/>
    <n v="1.1428571428571428"/>
    <n v="2.1428571428571428"/>
    <n v="415.37428571428575"/>
    <n v="2907.6200000000003"/>
    <n v="141.23714285714286"/>
    <n v="988.66000000000008"/>
    <n v="50"/>
  </r>
  <r>
    <s v="Pete Annick (0000142010)"/>
    <n v="242348"/>
    <s v="WELLSPAN HEALTH*"/>
    <n v="475017"/>
    <s v="CHAMBERSBURG HOSPITAL"/>
    <s v="Chambersburg"/>
    <m/>
    <s v="112 N 7th ST - DOCK 2"/>
    <s v="PA"/>
    <n v="17201"/>
    <s v="112 N 7th ST - DOCK 2 Chambersburg, PA 17201"/>
    <x v="7"/>
    <m/>
    <m/>
    <x v="3"/>
    <s v="Monday"/>
    <n v="7"/>
    <n v="7"/>
    <n v="1"/>
    <n v="1.2857142857142858"/>
    <n v="1002.5599999999998"/>
    <n v="7017.92"/>
    <n v="268.75428571428569"/>
    <n v="1881.2799999999997"/>
    <n v="34"/>
  </r>
  <r>
    <s v="Martin Carberry (0000142016)"/>
    <n v="315923"/>
    <s v="CHAMBERSBURG AREA SCHOOL DISTR"/>
    <n v="465497"/>
    <s v="CHAMBERSBURG AREA SCHOOL DISTR"/>
    <s v="Chambersburg"/>
    <m/>
    <s v="483 S Main St"/>
    <s v="PA"/>
    <n v="17201"/>
    <s v="483 S Main St Chambersburg, PA 17201"/>
    <x v="7"/>
    <m/>
    <m/>
    <x v="3"/>
    <s v="Monday"/>
    <n v="4"/>
    <n v="4"/>
    <n v="1"/>
    <n v="4.5"/>
    <n v="3984.6350000000002"/>
    <n v="15938.54"/>
    <n v="1545.8624999999997"/>
    <n v="6183.45"/>
    <n v="69"/>
  </r>
  <r>
    <s v="Pete Annick (0000142010)"/>
    <n v="239532"/>
    <s v="CHAMBERSBURG HOSPITAL#"/>
    <n v="471162"/>
    <s v="CHAMBERSBURG HOSPITAL"/>
    <s v="Chambersburg"/>
    <m/>
    <s v="112 N 7th St"/>
    <s v="PA"/>
    <n v="17201"/>
    <s v="112 N 7th St Chambersburg, PA 17201"/>
    <x v="7"/>
    <m/>
    <m/>
    <x v="3"/>
    <s v="Monday"/>
    <n v="1"/>
    <n v="1"/>
    <n v="1"/>
    <n v="1"/>
    <n v="0"/>
    <n v="0"/>
    <n v="-60"/>
    <n v="-60"/>
    <n v="4"/>
  </r>
  <r>
    <s v="Rutters (0000142020)"/>
    <n v="272563"/>
    <s v="RUTTERS FARM STORES #65"/>
    <n v="272563"/>
    <s v="RUTTERS FARM STORES #65"/>
    <s v="Chambersburg"/>
    <m/>
    <s v="1391 S MAIN ST"/>
    <s v="PA"/>
    <n v="17201"/>
    <s v="1391 S MAIN ST Chambersburg, PA 17201"/>
    <x v="11"/>
    <m/>
    <m/>
    <x v="5"/>
    <s v="Monday"/>
    <n v="53"/>
    <n v="66"/>
    <n v="1.2452830188679245"/>
    <n v="11.075471698113208"/>
    <n v="317.7405660377359"/>
    <n v="16840.250000000036"/>
    <n v="82.799811320754728"/>
    <n v="4388.3899999999976"/>
    <n v="755"/>
  </r>
  <r>
    <s v="Martin Carberry (0000142016)"/>
    <n v="269479"/>
    <s v="LINCOLN INTERMEDIATE UNIT #12"/>
    <n v="468494"/>
    <s v="FRANKLIN LEARNING CENTER"/>
    <s v="Chambersburg"/>
    <m/>
    <s v="2397 Loop Rd"/>
    <s v="PA"/>
    <n v="17202"/>
    <s v="2397 Loop Rd Chambersburg, PA 17202"/>
    <x v="7"/>
    <m/>
    <m/>
    <x v="3"/>
    <s v="Monday"/>
    <n v="11"/>
    <n v="13"/>
    <n v="1.1818181818181819"/>
    <n v="2.1818181818181817"/>
    <n v="992.60818181818172"/>
    <n v="10918.690000000002"/>
    <n v="280.07181818181817"/>
    <n v="3080.7899999999995"/>
    <n v="224"/>
  </r>
  <r>
    <s v="Martin Carberry (0000142016)"/>
    <n v="241778"/>
    <s v="SHALOM CHRISTIAN ACADEMY"/>
    <n v="241778"/>
    <s v="SHALOM CHRISTIAN ACADEMY"/>
    <s v="Chambersburg"/>
    <m/>
    <s v="126 Social Island Rd"/>
    <s v="PA"/>
    <n v="17202"/>
    <s v="126 Social Island Rd Chambersburg, PA 17202"/>
    <x v="7"/>
    <m/>
    <m/>
    <x v="3"/>
    <s v="Monday"/>
    <n v="9"/>
    <n v="12"/>
    <n v="1.3333333333333333"/>
    <n v="5.2222222222222223"/>
    <n v="1016.078888888889"/>
    <n v="9144.7100000000028"/>
    <n v="429.97777777777782"/>
    <n v="3869.8"/>
    <n v="268"/>
  </r>
  <r>
    <s v="Lancaster Office (0000142002)"/>
    <n v="320264"/>
    <s v="CULBERTSON C/O SIMEON HEGE"/>
    <n v="466041"/>
    <s v="CULBERTSON MENNONITE SCHOOL"/>
    <s v="Chambersburg"/>
    <m/>
    <s v="5992 Rowe Run Rd"/>
    <s v="PA"/>
    <n v="17202"/>
    <s v="5992 Rowe Run Rd Chambersburg, PA 17202"/>
    <x v="7"/>
    <m/>
    <m/>
    <x v="3"/>
    <s v="Monday"/>
    <n v="3"/>
    <n v="3"/>
    <n v="1"/>
    <n v="1"/>
    <n v="591.68333333333328"/>
    <n v="1775.05"/>
    <n v="195.81333333333336"/>
    <n v="587.44000000000005"/>
    <n v="12"/>
  </r>
  <r>
    <s v="Martin Carberry (0000142016)"/>
    <n v="269825"/>
    <s v="T N T FLOOR SHINE V"/>
    <n v="269825"/>
    <s v="T N T FLOOR SHINE V"/>
    <s v="Fayetteville"/>
    <m/>
    <s v="5500 Lincoln Way E (7R)"/>
    <s v="PA"/>
    <n v="17222"/>
    <s v="5500 Lincoln Way E (7R) Fayetteville, PA 17222"/>
    <x v="7"/>
    <m/>
    <m/>
    <x v="3"/>
    <s v="Monday"/>
    <n v="1"/>
    <n v="2"/>
    <n v="2"/>
    <n v="1"/>
    <n v="669.11"/>
    <n v="669.11"/>
    <n v="278.39"/>
    <n v="278.39"/>
    <n v="4"/>
  </r>
  <r>
    <s v="Rutters (0000142020)"/>
    <n v="286684"/>
    <s v="RUTTERS FARM STORE #5"/>
    <n v="286684"/>
    <s v="RUTTERS FARM STORE #5"/>
    <s v="Fayetteville"/>
    <m/>
    <s v="6837 LINCOLN WAY E"/>
    <s v="PA"/>
    <n v="17222"/>
    <s v="6837 LINCOLN WAY E Fayetteville, PA 17222"/>
    <x v="11"/>
    <m/>
    <m/>
    <x v="5"/>
    <s v="Monday"/>
    <n v="51"/>
    <n v="56"/>
    <n v="1.0980392156862746"/>
    <n v="9.235294117647058"/>
    <n v="318.49941176470588"/>
    <n v="16243.470000000001"/>
    <n v="74.667647058823547"/>
    <n v="3808.0500000000079"/>
    <n v="665"/>
  </r>
  <r>
    <s v="Rutters (0000142020)"/>
    <n v="241697"/>
    <s v="RUTTERS FARM STORES #74"/>
    <n v="241697"/>
    <s v="RUTTERS FARM STORES #74"/>
    <s v="Fayetteville"/>
    <m/>
    <s v="4030 Lincoln Way E"/>
    <s v="PA"/>
    <n v="17222"/>
    <s v="4030 Lincoln Way E Fayetteville, PA 17222"/>
    <x v="11"/>
    <m/>
    <m/>
    <x v="5"/>
    <s v="Monday"/>
    <n v="34"/>
    <n v="34"/>
    <n v="1"/>
    <n v="2.5588235294117645"/>
    <n v="62.918235294117657"/>
    <n v="2139.2199999999998"/>
    <n v="15.188235294117646"/>
    <n v="516.40000000000009"/>
    <n v="102"/>
  </r>
  <r>
    <s v="Martin Carberry (0000142016)"/>
    <n v="240272"/>
    <s v="GREENCASTLE ANTRIM SCHOOL DIST"/>
    <n v="434902"/>
    <s v="GREENCASTLE HIGH SCHOOL"/>
    <s v="Greencastle"/>
    <m/>
    <s v="300 S Ridge Ave"/>
    <s v="PA"/>
    <n v="17225"/>
    <s v="300 S Ridge Ave Greencastle, PA 17225"/>
    <x v="7"/>
    <m/>
    <m/>
    <x v="3"/>
    <s v="Monday"/>
    <n v="22"/>
    <n v="50"/>
    <n v="2.2727272727272729"/>
    <n v="6.5454545454545459"/>
    <n v="5985.430454545457"/>
    <n v="131679.46999999997"/>
    <n v="1862.5986363636364"/>
    <n v="40977.170000000035"/>
    <n v="2842"/>
  </r>
  <r>
    <s v="Martin Carberry (0000142016)"/>
    <n v="240272"/>
    <s v="GREENCASTLE ANTRIM SCHOOL DIST"/>
    <n v="240272"/>
    <s v="GREENCASTLE ANTRIM SCHOOL DIST"/>
    <s v="Greencastle"/>
    <m/>
    <s v="500 Leitersburg St"/>
    <s v="PA"/>
    <n v="17225"/>
    <s v="500 Leitersburg St Greencastle, PA 17225"/>
    <x v="7"/>
    <m/>
    <m/>
    <x v="3"/>
    <s v="Monday"/>
    <n v="10"/>
    <n v="17"/>
    <n v="1.7"/>
    <n v="5.5"/>
    <n v="5558.2909999999993"/>
    <n v="55582.909999999996"/>
    <n v="2149.2899999999991"/>
    <n v="21492.899999999994"/>
    <n v="821"/>
  </r>
  <r>
    <s v="Martin Carberry (0000142016)"/>
    <n v="346203"/>
    <s v="OTTERBEIN UNITED BRETHERN CHUR"/>
    <n v="346203"/>
    <s v="OTTERBEIN UNITED BRETHERN CHUR"/>
    <s v="Greencastle"/>
    <m/>
    <s v="146 Leitersburg St"/>
    <s v="PA"/>
    <n v="17225"/>
    <s v="146 Leitersburg St Greencastle, PA 17225"/>
    <x v="7"/>
    <m/>
    <m/>
    <x v="3"/>
    <s v="Monday"/>
    <n v="1"/>
    <n v="1"/>
    <n v="1"/>
    <n v="1"/>
    <n v="60.08"/>
    <n v="60.08"/>
    <n v="31.96"/>
    <n v="31.96"/>
    <n v="4"/>
  </r>
  <r>
    <s v="Martin Carberry (0000142016)"/>
    <n v="240272"/>
    <s v="GREENCASTLE ANTRIM SCHOOL DIST"/>
    <n v="434903"/>
    <s v="GREENCASTLE ELEMENTARY SCHOOL"/>
    <s v="Greencastle"/>
    <m/>
    <s v="500 Leitersburg St"/>
    <s v="PA"/>
    <n v="17225"/>
    <s v="500 Leitersburg St Greencastle, PA 17225"/>
    <x v="7"/>
    <m/>
    <m/>
    <x v="3"/>
    <s v="Monday"/>
    <n v="1"/>
    <n v="1"/>
    <n v="1"/>
    <n v="5"/>
    <n v="11931.73"/>
    <n v="11931.73"/>
    <n v="3933.7500000000005"/>
    <n v="3933.7500000000005"/>
    <n v="6"/>
  </r>
  <r>
    <s v="Brian Deiling (0000142018)"/>
    <n v="239517"/>
    <s v="CENTRAL FULTON SCHOOL DISTRICT"/>
    <n v="239517"/>
    <s v="CENTRAL FULTON SCHOOL DISTRICT"/>
    <s v="McConnellsburg"/>
    <m/>
    <s v="151 E Cherry St"/>
    <s v="PA"/>
    <n v="17233"/>
    <s v="151 E Cherry St McConnellsburg, PA 17233"/>
    <x v="7"/>
    <m/>
    <m/>
    <x v="3"/>
    <s v="Monday"/>
    <n v="1"/>
    <n v="1"/>
    <n v="1"/>
    <n v="4"/>
    <n v="2746.8100000000004"/>
    <n v="2746.8100000000004"/>
    <n v="1141.77"/>
    <n v="1141.77"/>
    <n v="16"/>
  </r>
  <r>
    <s v="Martin Carberry (0000142016)"/>
    <n v="242187"/>
    <s v="TUSCARORA SCHOOL DISTRICT"/>
    <n v="447868"/>
    <s v="JAMES BUCHANAN HIGH SCHOOL"/>
    <s v="Mercersburg"/>
    <m/>
    <s v="4773 Fort Loudon Rd"/>
    <s v="PA"/>
    <n v="17236"/>
    <s v="4773 Fort Loudon Rd Mercersburg, PA 17236"/>
    <x v="7"/>
    <m/>
    <m/>
    <x v="3"/>
    <s v="Monday"/>
    <n v="3"/>
    <n v="3"/>
    <n v="1"/>
    <n v="4"/>
    <n v="2181.11"/>
    <n v="6543.329999999999"/>
    <n v="863.59000000000015"/>
    <n v="2590.7700000000009"/>
    <n v="46"/>
  </r>
  <r>
    <s v="Martin Carberry (0000142016)"/>
    <n v="242187"/>
    <s v="TUSCARORA SCHOOL DISTRICT"/>
    <n v="468582"/>
    <s v="TUSCARORA - JAMES BUCHANAN MID"/>
    <s v="Mercersburg"/>
    <m/>
    <s v="5191 Fort Loudon Rd"/>
    <s v="PA"/>
    <n v="17236"/>
    <s v="5191 Fort Loudon Rd Mercersburg, PA 17236"/>
    <x v="7"/>
    <m/>
    <m/>
    <x v="3"/>
    <s v="Monday"/>
    <n v="1"/>
    <n v="2"/>
    <n v="2"/>
    <n v="7"/>
    <n v="3895.82"/>
    <n v="3895.82"/>
    <n v="1576.03"/>
    <n v="1576.03"/>
    <n v="23"/>
  </r>
  <r>
    <s v="Martin Carberry (0000142016)"/>
    <n v="242187"/>
    <s v="TUSCARORA SCHOOL DISTRICT"/>
    <n v="242187"/>
    <s v="TUSCARORA SCHOOL DISTRICT"/>
    <s v="Mercersburg"/>
    <m/>
    <s v="100 W Seminary St"/>
    <s v="PA"/>
    <n v="17236"/>
    <s v="100 W Seminary St Mercersburg, PA 17236"/>
    <x v="7"/>
    <m/>
    <m/>
    <x v="3"/>
    <s v="Monday"/>
    <n v="1"/>
    <n v="1"/>
    <n v="1"/>
    <n v="1"/>
    <n v="126.42"/>
    <n v="126.42"/>
    <n v="44.25"/>
    <n v="44.25"/>
    <n v="3"/>
  </r>
  <r>
    <s v="Rutters (0000142020)"/>
    <n v="312571"/>
    <s v="RUTTERS FARM STORES #67"/>
    <n v="312571"/>
    <s v="RUTTERS FARM STORES #67"/>
    <s v="Mercersburg"/>
    <m/>
    <s v="378 N MAIN ST"/>
    <s v="PA"/>
    <n v="17236"/>
    <s v="378 N MAIN ST Mercersburg, PA 17236"/>
    <x v="11"/>
    <m/>
    <m/>
    <x v="5"/>
    <s v="Monday"/>
    <n v="63"/>
    <n v="65"/>
    <n v="1.0317460317460319"/>
    <n v="9.7460317460317452"/>
    <n v="287.95936507936506"/>
    <n v="18141.440000000006"/>
    <n v="74.499206349206347"/>
    <n v="4693.4500000000126"/>
    <n v="812"/>
  </r>
  <r>
    <s v="Martin Carberry (0000142016)"/>
    <n v="242187"/>
    <s v="TUSCARORA SCHOOL DISTRICT"/>
    <n v="468581"/>
    <s v="TUSCARORA - SAINT THOMAS ELEM"/>
    <s v="Saint Thomas"/>
    <m/>
    <s v="70 School House Rd"/>
    <s v="PA"/>
    <n v="17252"/>
    <s v="70 School House Rd Saint Thomas, PA 17252"/>
    <x v="7"/>
    <m/>
    <m/>
    <x v="3"/>
    <s v="Monday"/>
    <n v="1"/>
    <n v="1"/>
    <n v="1"/>
    <n v="9"/>
    <n v="2565.9699999999998"/>
    <n v="2565.9699999999998"/>
    <n v="1024.6399999999999"/>
    <n v="1024.6399999999999"/>
    <n v="20"/>
  </r>
  <r>
    <s v="Rutters (0000142020)"/>
    <n v="319219"/>
    <s v="RUTTERS FARM STORES #72"/>
    <n v="319219"/>
    <s v="RUTTERS FARM STORES #72"/>
    <s v="Saint Thomas"/>
    <m/>
    <s v="4498 LINCOLN WAY W"/>
    <s v="PA"/>
    <n v="17252"/>
    <s v="4498 LINCOLN WAY W Saint Thomas, PA 17252"/>
    <x v="11"/>
    <m/>
    <m/>
    <x v="5"/>
    <s v="Monday"/>
    <n v="61"/>
    <n v="70"/>
    <n v="1.1475409836065573"/>
    <n v="7.2459016393442619"/>
    <n v="241.3760655737706"/>
    <n v="14723.940000000017"/>
    <n v="59.703934426229495"/>
    <n v="3641.9400000000051"/>
    <n v="577"/>
  </r>
  <r>
    <s v="Brad Miller (0000142022)"/>
    <n v="255900"/>
    <s v="MESSIAH UNITED METHODIST CHURC"/>
    <n v="255900"/>
    <s v="MESSIAH UNITED METHODIST CHURC"/>
    <s v="Shippensburg"/>
    <m/>
    <s v="30 S Penn St"/>
    <s v="PA"/>
    <n v="17257"/>
    <s v="30 S Penn St Shippensburg, PA 17257"/>
    <x v="7"/>
    <m/>
    <m/>
    <x v="3"/>
    <s v="Monday"/>
    <n v="1"/>
    <n v="2"/>
    <n v="2"/>
    <n v="3"/>
    <n v="4941.92"/>
    <n v="4941.92"/>
    <n v="1501.4299999999998"/>
    <n v="1501.4299999999998"/>
    <n v="4"/>
  </r>
  <r>
    <s v="Rutters (0000142020)"/>
    <n v="256146"/>
    <s v="RUTTERS FARM STORES #31"/>
    <n v="256146"/>
    <s v="RUTTERS FARM STORES #31"/>
    <s v="Shippensburg"/>
    <m/>
    <s v="1 Airport Rd"/>
    <s v="PA"/>
    <n v="17257"/>
    <s v="1 Airport Rd Shippensburg, PA 17257"/>
    <x v="11"/>
    <m/>
    <m/>
    <x v="5"/>
    <s v="Monday"/>
    <n v="53"/>
    <n v="57"/>
    <n v="1.0754716981132075"/>
    <n v="9.0188679245283012"/>
    <n v="288.69396226415097"/>
    <n v="15300.779999999995"/>
    <n v="75.373396226415096"/>
    <n v="3994.7900000000127"/>
    <n v="702"/>
  </r>
  <r>
    <s v="Brian Deiling (0000142018)"/>
    <n v="241867"/>
    <s v="SOUTHERN FULTON SCHOOL DISTRIC"/>
    <n v="241867"/>
    <s v="SOUTHERN FULTON SCHOOL DISTRIC"/>
    <s v="Warfordsburg"/>
    <m/>
    <s v="13083 Buck Valley Rd"/>
    <s v="PA"/>
    <n v="17267"/>
    <s v="13083 Buck Valley Rd Warfordsburg, PA 17267"/>
    <x v="7"/>
    <m/>
    <m/>
    <x v="3"/>
    <s v="Monday"/>
    <n v="4"/>
    <n v="5"/>
    <n v="1.25"/>
    <n v="1.25"/>
    <n v="1676.01"/>
    <n v="6704.04"/>
    <n v="667.31500000000005"/>
    <n v="2669.26"/>
    <n v="40"/>
  </r>
  <r>
    <s v="Brian Deiling (0000142018)"/>
    <n v="241867"/>
    <s v="SOUTHERN FULTON SCHOOL DISTRIC"/>
    <n v="483614"/>
    <s v="Southern Fulton Elementary"/>
    <s v="Warfordsburg"/>
    <m/>
    <s v="3072 Great Cove Rd"/>
    <s v="PA"/>
    <n v="17267"/>
    <s v="3072 Great Cove Rd Warfordsburg, PA 17267"/>
    <x v="7"/>
    <m/>
    <m/>
    <x v="3"/>
    <s v="Monday"/>
    <n v="1"/>
    <n v="3"/>
    <n v="3"/>
    <n v="2"/>
    <n v="4969.75"/>
    <n v="4969.75"/>
    <n v="1242.29"/>
    <n v="1242.29"/>
    <n v="105"/>
  </r>
  <r>
    <s v="Martin Carberry (0000142016)"/>
    <n v="242329"/>
    <s v="WAYNESBORO AREA SCHOOL DISTRIC"/>
    <n v="453081"/>
    <s v="FAIRVIEW ELEMENTARY SCHOOL"/>
    <s v="Waynesboro"/>
    <m/>
    <s v="220 Fairview Ave"/>
    <s v="PA"/>
    <n v="17268"/>
    <s v="220 Fairview Ave Waynesboro, PA 17268"/>
    <x v="7"/>
    <m/>
    <m/>
    <x v="3"/>
    <s v="Monday"/>
    <n v="9"/>
    <n v="11"/>
    <n v="1.2222222222222223"/>
    <n v="1.8888888888888888"/>
    <n v="1263.4822222222222"/>
    <n v="11371.34"/>
    <n v="523.81111111111102"/>
    <n v="4714.3"/>
    <n v="84"/>
  </r>
  <r>
    <s v="Martin Carberry (0000142016)"/>
    <n v="242329"/>
    <s v="WAYNESBORO AREA SCHOOL DISTRIC"/>
    <n v="456817"/>
    <s v="WAYNESBORO MIDDLE SCHOOL"/>
    <s v="Waynesboro"/>
    <m/>
    <s v="702 E 2nd St"/>
    <s v="PA"/>
    <n v="17268"/>
    <s v="702 E 2nd St Waynesboro, PA 17268"/>
    <x v="7"/>
    <m/>
    <m/>
    <x v="3"/>
    <s v="Monday"/>
    <n v="3"/>
    <n v="4"/>
    <n v="1.3333333333333333"/>
    <n v="5"/>
    <n v="5071.2766666666657"/>
    <n v="15213.83"/>
    <n v="2115.603333333333"/>
    <n v="6346.8099999999995"/>
    <n v="66"/>
  </r>
  <r>
    <s v="Martin Carberry (0000142016)"/>
    <n v="242329"/>
    <s v="WAYNESBORO AREA SCHOOL DISTRIC"/>
    <n v="456816"/>
    <s v="MOWREY ELEMENTARY"/>
    <s v="Waynesboro"/>
    <m/>
    <s v="7891 Tomstown Rd"/>
    <s v="PA"/>
    <n v="17268"/>
    <s v="7891 Tomstown Rd Waynesboro, PA 17268"/>
    <x v="7"/>
    <m/>
    <m/>
    <x v="3"/>
    <s v="Monday"/>
    <n v="3"/>
    <n v="5"/>
    <n v="1.6666666666666667"/>
    <n v="3.3333333333333335"/>
    <n v="1022.75"/>
    <n v="3068.25"/>
    <n v="425.94666666666666"/>
    <n v="1277.8399999999999"/>
    <n v="85"/>
  </r>
  <r>
    <s v="Martin Carberry (0000142016)"/>
    <n v="242329"/>
    <s v="WAYNESBORO AREA SCHOOL DISTRIC"/>
    <n v="453501"/>
    <s v="HOOVERVILLE ELEMENTARY SCHOOL"/>
    <s v="Waynesboro"/>
    <m/>
    <s v="10829 Buchanan Trl E"/>
    <s v="PA"/>
    <n v="17268"/>
    <s v="10829 Buchanan Trl E Waynesboro, PA 17268"/>
    <x v="7"/>
    <m/>
    <m/>
    <x v="3"/>
    <s v="Monday"/>
    <n v="2"/>
    <n v="2"/>
    <n v="1"/>
    <n v="3"/>
    <n v="2637.1549999999997"/>
    <n v="5274.3099999999995"/>
    <n v="1113.6500000000001"/>
    <n v="2227.3000000000002"/>
    <n v="24"/>
  </r>
  <r>
    <s v="Martin Carberry (0000142016)"/>
    <n v="242329"/>
    <s v="WAYNESBORO AREA SCHOOL DISTRIC"/>
    <n v="455587"/>
    <s v="WAYNESBORO SENIOR HIGH SCHOOL"/>
    <s v="Waynesboro"/>
    <m/>
    <s v="550 E 2nd St"/>
    <s v="PA"/>
    <n v="17268"/>
    <s v="550 E 2nd St Waynesboro, PA 17268"/>
    <x v="7"/>
    <m/>
    <m/>
    <x v="3"/>
    <s v="Monday"/>
    <n v="2"/>
    <n v="2"/>
    <n v="1"/>
    <n v="5"/>
    <n v="15182.275000000001"/>
    <n v="30364.550000000003"/>
    <n v="6309.33"/>
    <n v="12618.660000000002"/>
    <n v="85"/>
  </r>
  <r>
    <s v="Martin Carberry (0000142016)"/>
    <n v="303262"/>
    <s v="WAYNESBORO AREA SENIOR HIGH SC"/>
    <n v="454130"/>
    <s v="WAYNESBORO FAIRVIEW ELEM WHSE"/>
    <s v="Waynesboro"/>
    <m/>
    <s v="220 Fairview Ave"/>
    <s v="PA"/>
    <n v="17268"/>
    <s v="220 Fairview Ave Waynesboro, PA 17268"/>
    <x v="7"/>
    <m/>
    <m/>
    <x v="3"/>
    <s v="Monday"/>
    <n v="1"/>
    <n v="1"/>
    <n v="1"/>
    <n v="1"/>
    <n v="64.89"/>
    <n v="64.89"/>
    <n v="32.44"/>
    <n v="32.44"/>
    <n v="4"/>
  </r>
  <r>
    <s v="Martin Carberry (0000142016)"/>
    <n v="303262"/>
    <s v="WAYNESBORO AREA SENIOR HIGH SC"/>
    <n v="453081"/>
    <s v="FAIRVIEW ELEMENTARY SCHOOL"/>
    <s v="Waynesboro"/>
    <m/>
    <s v="220 Fairview Ave"/>
    <s v="PA"/>
    <n v="17268"/>
    <s v="220 Fairview Ave Waynesboro, PA 17268"/>
    <x v="7"/>
    <m/>
    <m/>
    <x v="3"/>
    <s v="Monday"/>
    <n v="1"/>
    <n v="1"/>
    <n v="1"/>
    <n v="1"/>
    <n v="11.76"/>
    <n v="11.76"/>
    <n v="5.0199999999999996"/>
    <n v="5.0199999999999996"/>
    <n v="4"/>
  </r>
  <r>
    <s v="Martin Carberry (0000142016)"/>
    <n v="242329"/>
    <s v="WAYNESBORO AREA SCHOOL DISTRIC"/>
    <n v="464434"/>
    <s v="SUMMITVIEW ELEMENTARY"/>
    <s v="Waynesboro"/>
    <m/>
    <s v="840 E 2nd St"/>
    <s v="PA"/>
    <n v="17268"/>
    <s v="840 E 2nd St Waynesboro, PA 17268"/>
    <x v="7"/>
    <m/>
    <m/>
    <x v="3"/>
    <s v="Monday"/>
    <n v="1"/>
    <n v="2"/>
    <n v="2"/>
    <n v="3"/>
    <n v="3620.54"/>
    <n v="3620.54"/>
    <n v="1517.99"/>
    <n v="1517.99"/>
    <n v="18"/>
  </r>
  <r>
    <s v="Rutters (0000142020)"/>
    <n v="247490"/>
    <s v="RUTTERS FARM STORE #63"/>
    <n v="247490"/>
    <s v="RUTTERS FARM STORE #63"/>
    <s v="Waynesboro"/>
    <m/>
    <s v="141 S POTOMAC ST"/>
    <s v="PA"/>
    <n v="17268"/>
    <s v="141 S POTOMAC ST Waynesboro, PA 17268"/>
    <x v="11"/>
    <m/>
    <m/>
    <x v="5"/>
    <s v="Monday"/>
    <n v="55"/>
    <n v="61"/>
    <n v="1.1090909090909091"/>
    <n v="7.872727272727273"/>
    <n v="213.56781818181818"/>
    <n v="11746.230000000018"/>
    <n v="51.803272727272741"/>
    <n v="2849.1800000000062"/>
    <n v="482"/>
  </r>
  <r>
    <s v="Rutters (0000142020)"/>
    <n v="241699"/>
    <s v="RUTTERS FARM STORES #78"/>
    <n v="241699"/>
    <s v="RUTTERS FARM STORES #78"/>
    <s v="Waynesboro"/>
    <m/>
    <s v="7438 Anthony Hwy"/>
    <s v="PA"/>
    <n v="17268"/>
    <s v="7438 Anthony Hwy Waynesboro, PA 17268"/>
    <x v="11"/>
    <m/>
    <m/>
    <x v="5"/>
    <s v="Monday"/>
    <n v="39"/>
    <n v="41"/>
    <n v="1.0512820512820513"/>
    <n v="3.8461538461538463"/>
    <n v="98.175384615384615"/>
    <n v="3828.8399999999965"/>
    <n v="23.252564102564104"/>
    <n v="906.85000000000048"/>
    <n v="195"/>
  </r>
  <r>
    <s v="Brad Miller (0000142022)"/>
    <n v="240049"/>
    <s v="FANNETT METAL SCHOOL DISTRICT"/>
    <n v="240049"/>
    <s v="FANNETT METAL SCHOOL DISTRICT"/>
    <s v="Willow Hill"/>
    <m/>
    <s v="14823 Path Valley Rd"/>
    <s v="PA"/>
    <n v="17271"/>
    <s v="14823 Path Valley Rd Willow Hill, PA 17271"/>
    <x v="7"/>
    <m/>
    <m/>
    <x v="3"/>
    <s v="Monday"/>
    <n v="1"/>
    <n v="1"/>
    <n v="1"/>
    <n v="1"/>
    <n v="91.87"/>
    <n v="91.87"/>
    <n v="36.75"/>
    <n v="36.75"/>
    <n v="1"/>
  </r>
  <r>
    <s v="Martin Carberry (0000142016)"/>
    <n v="304670"/>
    <s v="TGC Facility Solutions"/>
    <n v="304670"/>
    <s v="TGC Facility Solutions"/>
    <s v="Abbottstown"/>
    <s v="York - SW"/>
    <s v="421 Moulstown Rd"/>
    <s v="PA"/>
    <n v="17301"/>
    <s v="421 Moulstown Rd Abbottstown, PA 17301"/>
    <x v="18"/>
    <m/>
    <m/>
    <x v="3"/>
    <s v="Thursday"/>
    <n v="1"/>
    <n v="1"/>
    <n v="1"/>
    <n v="9"/>
    <n v="687.8900000000001"/>
    <n v="687.8900000000001"/>
    <n v="271.83"/>
    <n v="271.83"/>
    <n v="33"/>
  </r>
  <r>
    <s v="Rutters (0000142020)"/>
    <n v="241694"/>
    <s v="RUTTERS FARM STORES #58"/>
    <n v="241694"/>
    <s v="RUTTERS FARM STORES #58"/>
    <s v="Abbottstown"/>
    <s v="York - SW"/>
    <s v="7680 LINCOLN HWY"/>
    <s v="PA"/>
    <n v="17301"/>
    <s v="7680 LINCOLN HWY Abbottstown, PA 17301"/>
    <x v="19"/>
    <m/>
    <m/>
    <x v="5"/>
    <s v="Thursday"/>
    <n v="51"/>
    <n v="55"/>
    <n v="1.0784313725490196"/>
    <n v="7.1372549019607847"/>
    <n v="396.56098039215686"/>
    <n v="20224.609999999986"/>
    <n v="164.03745098039224"/>
    <n v="8365.9100000000071"/>
    <n v="529"/>
  </r>
  <r>
    <s v="Mike Schlitter (0000142011)"/>
    <n v="241552"/>
    <s v="RED LION AREA SCHOOL DISTRICT#"/>
    <n v="453291"/>
    <s v="CLEARVIEW ELEMENTARY"/>
    <s v="Brogue"/>
    <m/>
    <s v="2650 Delta Rd"/>
    <s v="PA"/>
    <n v="17309"/>
    <s v="2650 Delta Rd Brogue, PA 17309"/>
    <x v="20"/>
    <m/>
    <m/>
    <x v="3"/>
    <s v="Tuesday"/>
    <n v="1"/>
    <n v="1"/>
    <n v="1"/>
    <n v="2"/>
    <n v="108.45"/>
    <n v="108.45"/>
    <n v="93.87"/>
    <n v="93.87"/>
    <n v="6"/>
  </r>
  <r>
    <s v="Rutters (0000142020)"/>
    <n v="241655"/>
    <s v="RUTTERS FARM STORE #24"/>
    <n v="241655"/>
    <s v="RUTTERS FARM STORE #24"/>
    <s v="Brogue"/>
    <m/>
    <s v="2600 Delta Rd"/>
    <s v="PA"/>
    <n v="17309"/>
    <s v="2600 Delta Rd Brogue, PA 17309"/>
    <x v="21"/>
    <m/>
    <m/>
    <x v="5"/>
    <s v="Friday"/>
    <n v="50"/>
    <n v="60"/>
    <n v="1.2"/>
    <n v="9.58"/>
    <n v="287.90999999999997"/>
    <n v="14395.500000000011"/>
    <n v="74.323400000000021"/>
    <n v="3716.170000000006"/>
    <n v="636"/>
  </r>
  <r>
    <s v="Martin Carberry (0000142016)"/>
    <n v="240204"/>
    <s v="GETTYSBURG SCHOOL DISTRICT***"/>
    <n v="456916"/>
    <s v="FRANKLIN TWP ELEMENTARY"/>
    <s v="Cashtown"/>
    <m/>
    <s v="870 OLD ROUTE 30"/>
    <s v="PA"/>
    <n v="17310"/>
    <s v="870 OLD ROUTE 30 Cashtown, PA 17310"/>
    <x v="18"/>
    <m/>
    <m/>
    <x v="3"/>
    <s v="Thursday"/>
    <n v="2"/>
    <n v="2"/>
    <n v="1"/>
    <n v="1.5"/>
    <n v="624.3850000000001"/>
    <n v="1248.7700000000002"/>
    <n v="254.76000000000002"/>
    <n v="509.52000000000004"/>
    <n v="8"/>
  </r>
  <r>
    <s v="Martin Carberry (0000142016)"/>
    <n v="306782"/>
    <s v="DALLASTOWN NURSING CENTER"/>
    <n v="306782"/>
    <s v="DALLASTOWN NURSING CENTER"/>
    <s v="DALLASTOWN"/>
    <m/>
    <s v="623 E MAIN ST"/>
    <s v="PA"/>
    <n v="17313"/>
    <s v="623 E MAIN ST DALLASTOWN, PA 17313"/>
    <x v="22"/>
    <m/>
    <m/>
    <x v="3"/>
    <s v="Tuesday/Friday"/>
    <n v="23"/>
    <n v="29"/>
    <n v="1.2608695652173914"/>
    <n v="6.9130434782608692"/>
    <n v="728.54043478260905"/>
    <n v="16756.429999999993"/>
    <n v="229.89260869565223"/>
    <n v="5287.5300000000034"/>
    <n v="329"/>
  </r>
  <r>
    <s v="Martin Carberry (0000142016)"/>
    <n v="239765"/>
    <s v="DALLASTOWN AREA SCHOOL DIST"/>
    <n v="239765"/>
    <s v="DALLASTOWN AREA SCHOOL DIST"/>
    <s v="DALLASTOWN"/>
    <m/>
    <s v="700 New School Ln"/>
    <s v="PA"/>
    <n v="17313"/>
    <s v="700 New School Ln DALLASTOWN, PA 17313"/>
    <x v="22"/>
    <m/>
    <m/>
    <x v="3"/>
    <s v="Tuesday/Friday"/>
    <n v="20"/>
    <n v="27"/>
    <n v="1.35"/>
    <n v="2.5"/>
    <n v="1937.3395000000005"/>
    <n v="38746.789999999986"/>
    <n v="690.78399999999988"/>
    <n v="13815.68"/>
    <n v="440"/>
  </r>
  <r>
    <s v="Martin Carberry (0000142016)"/>
    <n v="239765"/>
    <s v="DALLASTOWN AREA SCHOOL DIST"/>
    <n v="415432"/>
    <s v="DALLASTOWN MIDDLE SCHOOL"/>
    <s v="DALLASTOWN"/>
    <m/>
    <s v="700 New School Ln"/>
    <s v="PA"/>
    <n v="17313"/>
    <s v="700 New School Ln DALLASTOWN, PA 17313"/>
    <x v="22"/>
    <m/>
    <m/>
    <x v="3"/>
    <s v="Tuesday/Friday"/>
    <n v="4"/>
    <n v="5"/>
    <n v="1.25"/>
    <n v="4.5"/>
    <n v="5702.0574999999999"/>
    <n v="22808.23"/>
    <n v="2345.6124999999997"/>
    <n v="9382.4500000000007"/>
    <n v="108"/>
  </r>
  <r>
    <s v="Martin Carberry (0000142016)"/>
    <n v="294093"/>
    <s v="BETHLEHEM UNITED METHODIST CHU"/>
    <n v="294093"/>
    <s v="BETHLEHEM UNITED METHODIST CHU"/>
    <s v="DALLASTOWN"/>
    <m/>
    <s v="109 E Main St"/>
    <s v="PA"/>
    <n v="17313"/>
    <s v="109 E Main St DALLASTOWN, PA 17313"/>
    <x v="22"/>
    <m/>
    <m/>
    <x v="3"/>
    <s v="Tuesday/Friday"/>
    <n v="4"/>
    <n v="5"/>
    <n v="1.25"/>
    <n v="2.5"/>
    <n v="800.12"/>
    <n v="3200.48"/>
    <n v="223.99750000000003"/>
    <n v="895.99000000000012"/>
    <n v="20"/>
  </r>
  <r>
    <s v="Martin Carberry (0000142016)"/>
    <n v="239765"/>
    <s v="DALLASTOWN AREA SCHOOL DIST"/>
    <n v="473023"/>
    <s v="DALLASTOWN ELEMENTARY SCHOOL"/>
    <s v="DALLASTOWN"/>
    <m/>
    <s v="105 S Charles St"/>
    <s v="PA"/>
    <n v="17313"/>
    <s v="105 S Charles St DALLASTOWN, PA 17313"/>
    <x v="22"/>
    <m/>
    <m/>
    <x v="3"/>
    <s v="Tuesday/Friday"/>
    <n v="2"/>
    <n v="3"/>
    <n v="1.5"/>
    <n v="3"/>
    <n v="1993.22"/>
    <n v="3986.44"/>
    <n v="785.3900000000001"/>
    <n v="1570.7800000000002"/>
    <n v="58"/>
  </r>
  <r>
    <s v="Rutters (0000142020)"/>
    <n v="241675"/>
    <s v="RUTTERS FARM STORES #32"/>
    <n v="241675"/>
    <s v="RUTTERS FARM STORES #32"/>
    <s v="DALLASTOWN"/>
    <m/>
    <s v="463 W Main St"/>
    <s v="PA"/>
    <n v="17313"/>
    <s v="463 W Main St DALLASTOWN, PA 17313"/>
    <x v="21"/>
    <m/>
    <m/>
    <x v="5"/>
    <s v="Friday"/>
    <n v="51"/>
    <n v="53"/>
    <n v="1.0392156862745099"/>
    <n v="5.0196078431372548"/>
    <n v="135.58196078431376"/>
    <n v="6914.68"/>
    <n v="32.232549019607852"/>
    <n v="1643.8599999999983"/>
    <n v="288"/>
  </r>
  <r>
    <s v="Brad Miller (0000142022)"/>
    <n v="282326"/>
    <s v="SKH MANAGEMENT GARDEN CENTER"/>
    <n v="415705"/>
    <s v="SKH GARDEN CENTER Dover Kathy"/>
    <s v="Dover"/>
    <m/>
    <s v="3949 Carlisle Rd"/>
    <s v="PA"/>
    <n v="17315"/>
    <s v="3949 Carlisle Rd Dover, PA 17315"/>
    <x v="18"/>
    <m/>
    <m/>
    <x v="3"/>
    <s v="Thursday"/>
    <n v="11"/>
    <n v="14"/>
    <n v="1.2727272727272727"/>
    <n v="2.3636363636363638"/>
    <n v="128.29999999999998"/>
    <n v="1411.3"/>
    <n v="44.458181818181814"/>
    <n v="489.04"/>
    <n v="31"/>
  </r>
  <r>
    <s v="Rutters (0000142020)"/>
    <n v="241667"/>
    <s v="RUTTERS FARM STORES #22"/>
    <n v="241667"/>
    <s v="RUTTERS FARM STORES #22"/>
    <s v="Dover"/>
    <m/>
    <s v="35 E Canal St"/>
    <s v="PA"/>
    <n v="17315"/>
    <s v="35 E Canal St Dover, PA 17315"/>
    <x v="23"/>
    <m/>
    <m/>
    <x v="5"/>
    <s v="Wednesday"/>
    <n v="55"/>
    <n v="60"/>
    <n v="1.0909090909090908"/>
    <n v="9.2363636363636363"/>
    <n v="212.46854545454545"/>
    <n v="11685.77"/>
    <n v="55.982545454545452"/>
    <n v="3079.04"/>
    <n v="577"/>
  </r>
  <r>
    <s v="Brad Miller (0000142022)"/>
    <n v="267830"/>
    <s v="TUCKER IND. LIQUID COATINGS#"/>
    <n v="267830"/>
    <s v="TUCKER IND. LIQUID COATINGS#"/>
    <s v="East Berlin"/>
    <m/>
    <s v="407 North Ave"/>
    <s v="PA"/>
    <n v="17316"/>
    <s v="407 North Ave East Berlin, PA 17316"/>
    <x v="18"/>
    <m/>
    <m/>
    <x v="3"/>
    <s v="Thursday"/>
    <n v="2"/>
    <n v="2"/>
    <n v="1"/>
    <n v="2"/>
    <n v="265.75"/>
    <n v="531.5"/>
    <n v="50.624999999999993"/>
    <n v="101.24999999999999"/>
    <n v="7"/>
  </r>
  <r>
    <s v="Brad Miller (0000142022)"/>
    <n v="240695"/>
    <s v="LAKE MEADE P O A"/>
    <n v="240695"/>
    <s v="LAKE MEADE P O A"/>
    <s v="East Berlin"/>
    <m/>
    <s v="4 Forrest Dr"/>
    <s v="PA"/>
    <n v="17316"/>
    <s v="4 Forrest Dr East Berlin, PA 17316"/>
    <x v="18"/>
    <m/>
    <m/>
    <x v="3"/>
    <s v="Thursday"/>
    <n v="1"/>
    <n v="1"/>
    <n v="1"/>
    <n v="1"/>
    <n v="118.08"/>
    <n v="118.08"/>
    <n v="47.24"/>
    <n v="47.24"/>
    <n v="1"/>
  </r>
  <r>
    <s v="Rutters (0000142020)"/>
    <n v="241686"/>
    <s v="RUTTERS FARM STORES #46"/>
    <n v="241686"/>
    <s v="RUTTERS FARM STORES #46"/>
    <s v="East Berlin"/>
    <m/>
    <s v="99 Abbottstown St"/>
    <s v="PA"/>
    <n v="17316"/>
    <s v="99 Abbottstown St East Berlin, PA 17316"/>
    <x v="19"/>
    <m/>
    <m/>
    <x v="5"/>
    <s v="Thursday"/>
    <n v="68"/>
    <n v="77"/>
    <n v="1.1323529411764706"/>
    <n v="7.1911764705882355"/>
    <n v="184.81955882352941"/>
    <n v="12567.730000000009"/>
    <n v="46.953529411764713"/>
    <n v="3192.8400000000024"/>
    <n v="602"/>
  </r>
  <r>
    <s v="Rutters (0000142020)"/>
    <n v="241654"/>
    <s v="RUTTERS FARM STORE #17"/>
    <n v="241654"/>
    <s v="RUTTERS FARM STORE #17"/>
    <s v="East Berlin"/>
    <m/>
    <s v="2115 E Berlin Rd"/>
    <s v="PA"/>
    <n v="17316"/>
    <s v="2115 E Berlin Rd East Berlin, PA 17316"/>
    <x v="19"/>
    <m/>
    <m/>
    <x v="5"/>
    <s v="Thursday"/>
    <n v="61"/>
    <n v="67"/>
    <n v="1.098360655737705"/>
    <n v="9.9180327868852451"/>
    <n v="484.91098360655735"/>
    <n v="29579.57"/>
    <n v="173.89377049180328"/>
    <n v="10607.520000000002"/>
    <n v="772"/>
  </r>
  <r>
    <s v="Mike Schlitter (0000142011)"/>
    <n v="241231"/>
    <s v="NEW CONCEPT MFG LLC#"/>
    <n v="241231"/>
    <s v="NEW CONCEPT MFG LLC#"/>
    <s v="Emigsville"/>
    <m/>
    <s v="320 Busser Rd"/>
    <s v="PA"/>
    <n v="17318"/>
    <s v="320 Busser Rd Emigsville, PA 17318"/>
    <x v="22"/>
    <m/>
    <m/>
    <x v="3"/>
    <s v="Tuesday/Friday"/>
    <n v="31"/>
    <n v="39"/>
    <n v="1.2580645161290323"/>
    <n v="3.5161290322580645"/>
    <n v="511.96838709677428"/>
    <n v="15871.020000000008"/>
    <n v="56.202580645161284"/>
    <n v="1742.28"/>
    <n v="455"/>
  </r>
  <r>
    <s v="Martin Carberry (0000142016)"/>
    <n v="242373"/>
    <s v="WEST SHORE SCHOOL DISTRICT"/>
    <n v="470303"/>
    <s v="RED MILL ELEMENTARY"/>
    <s v="Etters"/>
    <m/>
    <s v="700 Red Mill Rd"/>
    <s v="PA"/>
    <n v="17319"/>
    <s v="700 Red Mill Rd Etters, PA 17319"/>
    <x v="20"/>
    <m/>
    <m/>
    <x v="3"/>
    <s v="Tuesday"/>
    <n v="4"/>
    <n v="4"/>
    <n v="1"/>
    <n v="3.75"/>
    <n v="2649.46"/>
    <n v="10597.839999999998"/>
    <n v="502.13750000000005"/>
    <n v="2008.5500000000004"/>
    <n v="212"/>
  </r>
  <r>
    <s v="Rutters (0000142020)"/>
    <n v="241658"/>
    <s v="RUTTERS FARM STORE #53"/>
    <n v="241658"/>
    <s v="RUTTERS FARM STORE #53"/>
    <s v="Etters"/>
    <m/>
    <s v="2215 Old Trail Rd"/>
    <s v="PA"/>
    <n v="17319"/>
    <s v="2215 Old Trail Rd Etters, PA 17319"/>
    <x v="9"/>
    <m/>
    <m/>
    <x v="5"/>
    <s v="Tuesday"/>
    <n v="55"/>
    <n v="60"/>
    <n v="1.0909090909090908"/>
    <n v="10"/>
    <n v="323.96145454545444"/>
    <n v="17817.880000000012"/>
    <n v="77.169454545454514"/>
    <n v="4244.3200000000033"/>
    <n v="803"/>
  </r>
  <r>
    <s v="Rutters (0000142020)"/>
    <n v="241677"/>
    <s v="RUTTERS FARM STORES #35"/>
    <n v="241677"/>
    <s v="RUTTERS FARM STORES #35"/>
    <s v="Etters"/>
    <m/>
    <s v="1090 OLD TRAIL RD"/>
    <s v="PA"/>
    <n v="17319"/>
    <s v="1090 OLD TRAIL RD Etters, PA 17319"/>
    <x v="9"/>
    <m/>
    <m/>
    <x v="5"/>
    <s v="Tuesday"/>
    <n v="53"/>
    <n v="55"/>
    <n v="1.0377358490566038"/>
    <n v="5.7735849056603774"/>
    <n v="154.02018867924525"/>
    <n v="8163.0700000000024"/>
    <n v="39.675849056603774"/>
    <n v="2102.8199999999965"/>
    <n v="420"/>
  </r>
  <r>
    <s v="Martin Carberry (0000142016)"/>
    <n v="240035"/>
    <s v="FAIRFIELD AREA SCHOOL DISTRICT"/>
    <n v="240035"/>
    <s v="FAIRFIELD AREA SCHOOL DISTRICT"/>
    <s v="Fairfield"/>
    <m/>
    <s v="4840 Fairfield Rd"/>
    <s v="PA"/>
    <n v="17320"/>
    <s v="4840 Fairfield Rd Fairfield, PA 17320"/>
    <x v="18"/>
    <m/>
    <m/>
    <x v="3"/>
    <s v="Thursday"/>
    <n v="32"/>
    <n v="44"/>
    <n v="1.375"/>
    <n v="4.75"/>
    <n v="1355.6321875000001"/>
    <n v="43380.229999999974"/>
    <n v="508.35500000000008"/>
    <n v="16267.359999999997"/>
    <n v="686"/>
  </r>
  <r>
    <s v="Martin Carberry (0000142016)"/>
    <n v="240035"/>
    <s v="FAIRFIELD AREA SCHOOL DISTRICT"/>
    <n v="481751"/>
    <s v="Fairfield Area SD Food Service"/>
    <s v="Fairfield"/>
    <m/>
    <s v="4840 Fairfield Rd"/>
    <s v="PA"/>
    <n v="17320"/>
    <s v="4840 Fairfield Rd Fairfield, PA 17320"/>
    <x v="18"/>
    <m/>
    <m/>
    <x v="3"/>
    <s v="Thursday"/>
    <n v="1"/>
    <n v="1"/>
    <n v="1"/>
    <n v="3"/>
    <n v="655.14"/>
    <n v="655.14"/>
    <n v="225"/>
    <n v="225"/>
    <n v="5"/>
  </r>
  <r>
    <s v="Martin Carberry (0000142016)"/>
    <n v="241859"/>
    <s v="SOUTH EASTERN SCHOOL DIST"/>
    <n v="241859"/>
    <s v="SOUTH EASTERN SCHOOL DIST"/>
    <s v="Fawn Grove"/>
    <m/>
    <s v="377 Main St"/>
    <s v="PA"/>
    <n v="17321"/>
    <s v="377 Main St Fawn Grove, PA 17321"/>
    <x v="22"/>
    <m/>
    <m/>
    <x v="3"/>
    <s v="Tuesday/Friday"/>
    <n v="10"/>
    <n v="11"/>
    <n v="1.1000000000000001"/>
    <n v="1.9"/>
    <n v="2064.25"/>
    <n v="20642.500000000007"/>
    <n v="857.22699999999986"/>
    <n v="8572.2700000000023"/>
    <n v="152"/>
  </r>
  <r>
    <s v="Martin Carberry (0000142016)"/>
    <n v="241859"/>
    <s v="SOUTH EASTERN SCHOOL DIST"/>
    <n v="470088"/>
    <s v="SOUTH EASTERN MIDDLE SCHOOL"/>
    <s v="Fawn Grove"/>
    <m/>
    <s v="375 Main St"/>
    <s v="PA"/>
    <n v="17321"/>
    <s v="375 Main St Fawn Grove, PA 17321"/>
    <x v="22"/>
    <m/>
    <m/>
    <x v="3"/>
    <s v="Tuesday/Friday"/>
    <n v="1"/>
    <n v="1"/>
    <n v="1"/>
    <n v="1"/>
    <n v="0"/>
    <n v="0"/>
    <n v="-31.47"/>
    <n v="-31.47"/>
    <n v="1"/>
  </r>
  <r>
    <s v="Rutters (0000142020)"/>
    <n v="254417"/>
    <s v="RUTTERS FARM STORES #59"/>
    <n v="254417"/>
    <s v="RUTTERS FARM STORES #59"/>
    <s v="Fawn Grove"/>
    <m/>
    <s v="69 W MAIN ST"/>
    <s v="PA"/>
    <n v="17321"/>
    <s v="69 W MAIN ST Fawn Grove, PA 17321"/>
    <x v="21"/>
    <m/>
    <m/>
    <x v="5"/>
    <s v="Friday"/>
    <n v="65"/>
    <n v="70"/>
    <n v="1.0769230769230769"/>
    <n v="9.5384615384615383"/>
    <n v="476.37353846153849"/>
    <n v="30964.280000000006"/>
    <n v="184.65446153846159"/>
    <n v="12002.539999999992"/>
    <n v="1066"/>
  </r>
  <r>
    <s v="Martin Carberry (0000142016)"/>
    <n v="240204"/>
    <s v="GETTYSBURG SCHOOL DISTRICT***"/>
    <n v="240204"/>
    <s v="GETTYSBURG SCHOOL DISTRICT***"/>
    <s v="Gettysburg"/>
    <m/>
    <s v="900 Biglerville Rd"/>
    <s v="PA"/>
    <n v="17325"/>
    <s v="900 Biglerville Rd Gettysburg, PA 17325"/>
    <x v="18"/>
    <m/>
    <m/>
    <x v="3"/>
    <s v="Thursday"/>
    <n v="12"/>
    <n v="17"/>
    <n v="1.4166666666666667"/>
    <n v="3.9166666666666665"/>
    <n v="6585.2858333333343"/>
    <n v="79023.429999999993"/>
    <n v="2516.21"/>
    <n v="30194.520000000008"/>
    <n v="1049"/>
  </r>
  <r>
    <s v="Martin Carberry (0000142016)"/>
    <n v="240202"/>
    <s v="GETTYSBURG COLLEGE"/>
    <n v="479015"/>
    <s v="Facilities Garage"/>
    <s v="Gettysburg"/>
    <m/>
    <s v="260 Constitution Ave"/>
    <s v="PA"/>
    <n v="17325"/>
    <s v="260 Constitution Ave Gettysburg, PA 17325"/>
    <x v="18"/>
    <m/>
    <m/>
    <x v="3"/>
    <s v="Thursday"/>
    <n v="7"/>
    <n v="8"/>
    <n v="1.1428571428571428"/>
    <n v="2.4285714285714284"/>
    <n v="1459.6571428571428"/>
    <n v="10217.6"/>
    <n v="682.60714285714289"/>
    <n v="4778.25"/>
    <n v="64"/>
  </r>
  <r>
    <s v="Martin Carberry (0000142016)"/>
    <n v="240202"/>
    <s v="GETTYSBURG COLLEGE"/>
    <n v="240202"/>
    <s v="GETTYSBURG COLLEGE"/>
    <s v="Gettysburg"/>
    <m/>
    <s v="300 N Washington St"/>
    <s v="PA"/>
    <n v="17325"/>
    <s v="300 N Washington St Gettysburg, PA 17325"/>
    <x v="18"/>
    <m/>
    <m/>
    <x v="3"/>
    <s v="Thursday"/>
    <n v="6"/>
    <n v="7"/>
    <n v="1.1666666666666667"/>
    <n v="1.5"/>
    <n v="171.71666666666667"/>
    <n v="1030.3"/>
    <n v="71.573333333333323"/>
    <n v="429.44"/>
    <n v="17"/>
  </r>
  <r>
    <s v="Martin Carberry (0000142016)"/>
    <n v="240204"/>
    <s v="GETTYSBURG SCHOOL DISTRICT***"/>
    <n v="456913"/>
    <s v="GETTYSBURG HIGH SCHOOL"/>
    <s v="Gettysburg"/>
    <m/>
    <s v="1130 Old Harrisburg Rd"/>
    <s v="PA"/>
    <n v="17325"/>
    <s v="1130 Old Harrisburg Rd Gettysburg, PA 17325"/>
    <x v="18"/>
    <m/>
    <m/>
    <x v="3"/>
    <s v="Thursday"/>
    <n v="5"/>
    <n v="9"/>
    <n v="1.8"/>
    <n v="4.2"/>
    <n v="6085.5039999999999"/>
    <n v="30427.520000000004"/>
    <n v="2484.7539999999999"/>
    <n v="12423.77"/>
    <n v="196"/>
  </r>
  <r>
    <s v="Martin Carberry (0000142016)"/>
    <n v="240202"/>
    <s v="GETTYSBURG COLLEGE"/>
    <n v="415481"/>
    <s v="GETTYSBURG COLLEGE"/>
    <s v="Gettysburg"/>
    <m/>
    <s v="300 N Washington St"/>
    <s v="PA"/>
    <n v="17325"/>
    <s v="300 N Washington St Gettysburg, PA 17325"/>
    <x v="18"/>
    <m/>
    <m/>
    <x v="3"/>
    <s v="Thursday"/>
    <n v="4"/>
    <n v="7"/>
    <n v="1.75"/>
    <n v="6.75"/>
    <n v="7728.2674999999999"/>
    <n v="30913.070000000003"/>
    <n v="3863.2674999999999"/>
    <n v="15453.070000000003"/>
    <n v="101"/>
  </r>
  <r>
    <s v="Martin Carberry (0000142016)"/>
    <n v="304671"/>
    <s v="SAINT FRANCIS XAVIER CHURCH#"/>
    <n v="304671"/>
    <s v="SAINT FRANCIS XAVIER CHURCH#"/>
    <s v="Gettysburg"/>
    <m/>
    <s v="465 Table Rock Rd"/>
    <s v="PA"/>
    <n v="17325"/>
    <s v="465 Table Rock Rd Gettysburg, PA 17325"/>
    <x v="18"/>
    <m/>
    <m/>
    <x v="3"/>
    <s v="Thursday"/>
    <n v="3"/>
    <n v="4"/>
    <n v="1.3333333333333333"/>
    <n v="2.3333333333333335"/>
    <n v="634.91999999999996"/>
    <n v="1904.7600000000002"/>
    <n v="298.49333333333334"/>
    <n v="895.48000000000013"/>
    <n v="21"/>
  </r>
  <r>
    <s v="Martin Carberry (0000142016)"/>
    <n v="286358"/>
    <s v="GETTYSBURG COLLEGE - DINING RO"/>
    <n v="286358"/>
    <s v="GETTYSBURG COLLEGE - DINING RO"/>
    <s v="Gettysburg"/>
    <m/>
    <s v="300 N Washington St"/>
    <s v="PA"/>
    <n v="17325"/>
    <s v="300 N Washington St Gettysburg, PA 17325"/>
    <x v="18"/>
    <m/>
    <m/>
    <x v="3"/>
    <s v="Thursday"/>
    <n v="2"/>
    <n v="2"/>
    <n v="1"/>
    <n v="1"/>
    <n v="44.160000000000004"/>
    <n v="88.320000000000007"/>
    <n v="18.515000000000001"/>
    <n v="37.03"/>
    <n v="5"/>
  </r>
  <r>
    <s v="Martin Carberry (0000142016)"/>
    <n v="240204"/>
    <s v="GETTYSBURG SCHOOL DISTRICT***"/>
    <n v="456917"/>
    <s v="LINCOLN ELEMENTARY"/>
    <s v="Gettysburg"/>
    <m/>
    <s v="98 Lefever St"/>
    <s v="PA"/>
    <n v="17325"/>
    <s v="98 Lefever St Gettysburg, PA 17325"/>
    <x v="18"/>
    <m/>
    <m/>
    <x v="3"/>
    <s v="Thursday"/>
    <n v="2"/>
    <n v="3"/>
    <n v="1.5"/>
    <n v="5"/>
    <n v="6142.8899999999994"/>
    <n v="12285.779999999999"/>
    <n v="2521.2400000000002"/>
    <n v="5042.4800000000005"/>
    <n v="76"/>
  </r>
  <r>
    <s v="Martin Carberry (0000142016)"/>
    <n v="240204"/>
    <s v="GETTYSBURG SCHOOL DISTRICT***"/>
    <n v="482850"/>
    <s v="Adams County Technical Institu"/>
    <s v="Gettysburg"/>
    <m/>
    <s v="1126 Old Harrisburg Rd"/>
    <s v="PA"/>
    <n v="17325"/>
    <s v="1126 Old Harrisburg Rd Gettysburg, PA 17325"/>
    <x v="18"/>
    <m/>
    <m/>
    <x v="3"/>
    <s v="Thursday"/>
    <n v="2"/>
    <n v="2"/>
    <n v="1"/>
    <n v="1.5"/>
    <n v="731.41"/>
    <n v="1462.8200000000002"/>
    <n v="296.435"/>
    <n v="592.87"/>
    <n v="9"/>
  </r>
  <r>
    <s v="Martin Carberry (0000142016)"/>
    <n v="240204"/>
    <s v="GETTYSBURG SCHOOL DISTRICT***"/>
    <n v="456914"/>
    <s v="GETTYSBURG MIDDLE SCHOOL"/>
    <s v="Gettysburg"/>
    <m/>
    <s v="37 Lefever St"/>
    <s v="PA"/>
    <n v="17325"/>
    <s v="37 Lefever St Gettysburg, PA 17325"/>
    <x v="18"/>
    <m/>
    <m/>
    <x v="3"/>
    <s v="Thursday"/>
    <n v="2"/>
    <n v="6"/>
    <n v="3"/>
    <n v="9"/>
    <n v="8404.8649999999998"/>
    <n v="16809.729999999996"/>
    <n v="3361.81"/>
    <n v="6723.619999999999"/>
    <n v="112"/>
  </r>
  <r>
    <s v="Martin Carberry (0000142016)"/>
    <n v="240204"/>
    <s v="GETTYSBURG SCHOOL DISTRICT***"/>
    <n v="454898"/>
    <s v="JAMES GETTYS ELEMENTARY"/>
    <s v="Gettysburg"/>
    <m/>
    <s v="898 Biglerville Rd"/>
    <s v="PA"/>
    <n v="17325"/>
    <s v="898 Biglerville Rd Gettysburg, PA 17325"/>
    <x v="18"/>
    <m/>
    <m/>
    <x v="3"/>
    <s v="Thursday"/>
    <n v="1"/>
    <n v="1"/>
    <n v="1"/>
    <n v="2"/>
    <n v="2339.46"/>
    <n v="2339.46"/>
    <n v="970.86"/>
    <n v="970.86"/>
    <n v="14"/>
  </r>
  <r>
    <s v="Martin Carberry (0000142016)"/>
    <n v="241871"/>
    <s v="SOUTHERN YORK COUNTY SCHOOL DI"/>
    <n v="241871"/>
    <s v="SOUTHERN YORK COUNTY SCHOOL DI"/>
    <s v="Glen Rock"/>
    <m/>
    <s v="3280 Fissels Church Rd"/>
    <s v="PA"/>
    <n v="17327"/>
    <s v="3280 Fissels Church Rd Glen Rock, PA 17327"/>
    <x v="20"/>
    <m/>
    <m/>
    <x v="3"/>
    <s v="Tuesday"/>
    <n v="6"/>
    <n v="6"/>
    <n v="1"/>
    <n v="1.3333333333333333"/>
    <n v="1796.86"/>
    <n v="10781.16"/>
    <n v="598.45166666666671"/>
    <n v="3590.71"/>
    <n v="277"/>
  </r>
  <r>
    <s v="Brad Miller (0000142022)"/>
    <n v="239121"/>
    <s v="ADHESIVES RESEARCH INC"/>
    <n v="239121"/>
    <s v="ADHESIVES RESEARCH INC"/>
    <s v="Glen Rock"/>
    <m/>
    <s v="400 Seaks Run Rd"/>
    <s v="PA"/>
    <n v="17327"/>
    <s v="400 Seaks Run Rd Glen Rock, PA 17327"/>
    <x v="20"/>
    <m/>
    <m/>
    <x v="3"/>
    <s v="Tuesday"/>
    <n v="1"/>
    <n v="1"/>
    <n v="1"/>
    <n v="1"/>
    <n v="73.44"/>
    <n v="73.44"/>
    <n v="18.03"/>
    <n v="18.03"/>
    <n v="48"/>
  </r>
  <r>
    <s v="Rutters (0000142020)"/>
    <n v="241685"/>
    <s v="RUTTERS FARM STORES #44"/>
    <n v="241685"/>
    <s v="RUTTERS FARM STORES #44"/>
    <s v="Glen Rock"/>
    <m/>
    <s v="6040 Steltz Rd"/>
    <s v="PA"/>
    <n v="17327"/>
    <s v="6040 Steltz Rd Glen Rock, PA 17327"/>
    <x v="21"/>
    <m/>
    <m/>
    <x v="5"/>
    <s v="Friday"/>
    <n v="42"/>
    <n v="45"/>
    <n v="1.0714285714285714"/>
    <n v="4.3095238095238093"/>
    <n v="109.71190476190475"/>
    <n v="4607.8999999999878"/>
    <n v="27.684761904761906"/>
    <n v="1162.7600000000029"/>
    <n v="258"/>
  </r>
  <r>
    <s v="Martin Carberry (0000142016)"/>
    <n v="241872"/>
    <s v="South Western School District"/>
    <n v="440889"/>
    <s v="Manheim Elementary School"/>
    <s v="Glenville"/>
    <m/>
    <s v="5778 Blooming Grove Rd"/>
    <s v="PA"/>
    <n v="17329"/>
    <s v="5778 Blooming Grove Rd Glenville, PA 17329"/>
    <x v="18"/>
    <m/>
    <m/>
    <x v="3"/>
    <s v="Thursday"/>
    <n v="4"/>
    <n v="5"/>
    <n v="1.25"/>
    <n v="3.75"/>
    <n v="784.36"/>
    <n v="3137.4399999999996"/>
    <n v="302.46500000000003"/>
    <n v="1209.8600000000001"/>
    <n v="40"/>
  </r>
  <r>
    <s v="Martin Carberry (0000142016)"/>
    <n v="240307"/>
    <s v="HANOVER PUBLIC SCHOOL DISTRICT"/>
    <n v="415504"/>
    <s v="HANOVER PUBLIC SCHOOL DISTRICT"/>
    <s v="Hanover"/>
    <m/>
    <s v="305 FAME AVENUE"/>
    <s v="PA"/>
    <n v="17331"/>
    <s v="305 FAME AVENUE Hanover, PA 17331"/>
    <x v="18"/>
    <m/>
    <m/>
    <x v="3"/>
    <s v="Thursday"/>
    <n v="24"/>
    <n v="35"/>
    <n v="1.4583333333333333"/>
    <n v="4.916666666666667"/>
    <n v="2605.094583333333"/>
    <n v="62522.269999999982"/>
    <n v="980.00833333333333"/>
    <n v="23520.2"/>
    <n v="1718"/>
  </r>
  <r>
    <s v="Martin Carberry (0000142016)"/>
    <n v="241872"/>
    <s v="South Western School District"/>
    <n v="415353"/>
    <s v="Baresville Elementary School"/>
    <s v="Hanover"/>
    <m/>
    <s v="135 Sanford Ave"/>
    <s v="PA"/>
    <n v="17331"/>
    <s v="135 Sanford Ave Hanover, PA 17331"/>
    <x v="18"/>
    <m/>
    <m/>
    <x v="3"/>
    <s v="Thursday"/>
    <n v="14"/>
    <n v="22"/>
    <n v="1.5714285714285714"/>
    <n v="4.3571428571428568"/>
    <n v="2754.2321428571422"/>
    <n v="38559.249999999978"/>
    <n v="1091.9342857142858"/>
    <n v="15287.080000000002"/>
    <n v="403"/>
  </r>
  <r>
    <s v="Martin Carberry (0000142016)"/>
    <n v="241872"/>
    <s v="South Western School District"/>
    <n v="467732"/>
    <s v="Emory H. Markle Middle School"/>
    <s v="Hanover"/>
    <m/>
    <s v="225 Bowman Rd"/>
    <s v="PA"/>
    <n v="17331"/>
    <s v="225 Bowman Rd Hanover, PA 17331"/>
    <x v="18"/>
    <m/>
    <m/>
    <x v="3"/>
    <s v="Thursday"/>
    <n v="12"/>
    <n v="22"/>
    <n v="1.8333333333333333"/>
    <n v="5.25"/>
    <n v="1391.4083333333331"/>
    <n v="16696.899999999994"/>
    <n v="505.70000000000005"/>
    <n v="6068.4000000000015"/>
    <n v="452"/>
  </r>
  <r>
    <s v="Martin Carberry (0000142016)"/>
    <n v="296618"/>
    <s v="HANOVER AREA YMCA#"/>
    <n v="296618"/>
    <s v="HANOVER AREA YMCA#"/>
    <s v="Hanover"/>
    <m/>
    <s v="500 George St"/>
    <s v="PA"/>
    <n v="17331"/>
    <s v="500 George St Hanover, PA 17331"/>
    <x v="18"/>
    <m/>
    <m/>
    <x v="3"/>
    <s v="Thursday"/>
    <n v="11"/>
    <n v="20"/>
    <n v="1.8181818181818181"/>
    <n v="6.2727272727272725"/>
    <n v="2067.5999999999995"/>
    <n v="22743.599999999999"/>
    <n v="896.17636363636348"/>
    <n v="9857.94"/>
    <n v="187"/>
  </r>
  <r>
    <s v="Martin Carberry (0000142016)"/>
    <n v="241872"/>
    <s v="South Western School District"/>
    <n v="423942"/>
    <s v="South Western High School"/>
    <s v="Hanover"/>
    <m/>
    <s v="200 Bowman Rd"/>
    <s v="PA"/>
    <n v="17331"/>
    <s v="200 Bowman Rd Hanover, PA 17331"/>
    <x v="18"/>
    <m/>
    <m/>
    <x v="3"/>
    <s v="Thursday"/>
    <n v="11"/>
    <n v="20"/>
    <n v="1.8181818181818181"/>
    <n v="5.8181818181818183"/>
    <n v="1831.0545454545454"/>
    <n v="20141.600000000002"/>
    <n v="699.72818181818195"/>
    <n v="7697.0099999999975"/>
    <n v="286"/>
  </r>
  <r>
    <s v="Martin Carberry (0000142016)"/>
    <n v="241872"/>
    <s v="South Western School District"/>
    <n v="424469"/>
    <s v="West Manheim Elementary School"/>
    <s v="Hanover"/>
    <m/>
    <s v="2000 Baltimore Pike"/>
    <s v="PA"/>
    <n v="17331"/>
    <s v="2000 Baltimore Pike Hanover, PA 17331"/>
    <x v="18"/>
    <m/>
    <m/>
    <x v="3"/>
    <s v="Thursday"/>
    <n v="10"/>
    <n v="13"/>
    <n v="1.3"/>
    <n v="4.5999999999999996"/>
    <n v="811.91700000000003"/>
    <n v="8119.1699999999992"/>
    <n v="309.47400000000005"/>
    <n v="3094.7400000000016"/>
    <n v="151"/>
  </r>
  <r>
    <s v="Martin Carberry (0000142016)"/>
    <n v="241872"/>
    <s v="South Western School District"/>
    <n v="425399"/>
    <s v="Park Hills Elementary School"/>
    <s v="Hanover"/>
    <m/>
    <s v="137 W Granger St"/>
    <s v="PA"/>
    <n v="17331"/>
    <s v="137 W Granger St Hanover, PA 17331"/>
    <x v="18"/>
    <m/>
    <m/>
    <x v="3"/>
    <s v="Thursday"/>
    <n v="9"/>
    <n v="12"/>
    <n v="1.3333333333333333"/>
    <n v="4"/>
    <n v="685.49222222222227"/>
    <n v="6169.43"/>
    <n v="247.74666666666664"/>
    <n v="2229.7200000000003"/>
    <n v="108"/>
  </r>
  <r>
    <s v="Martin Carberry (0000142016)"/>
    <n v="241872"/>
    <s v="South Western School District"/>
    <n v="479726"/>
    <s v="South Western Maintenance"/>
    <s v="Hanover"/>
    <m/>
    <s v="50 Spring Garden Ave"/>
    <s v="PA"/>
    <n v="17331"/>
    <s v="50 Spring Garden Ave Hanover, PA 17331"/>
    <x v="18"/>
    <m/>
    <m/>
    <x v="3"/>
    <s v="Thursday"/>
    <n v="5"/>
    <n v="6"/>
    <n v="1.2"/>
    <n v="1.4"/>
    <n v="256.81799999999998"/>
    <n v="1284.0900000000001"/>
    <n v="123.65600000000002"/>
    <n v="618.28"/>
    <n v="11"/>
  </r>
  <r>
    <s v="Martin Carberry (0000142016)"/>
    <n v="240307"/>
    <s v="HANOVER PUBLIC SCHOOL DISTRICT"/>
    <n v="240307"/>
    <s v="HANOVER PUBLIC SCHOOL DISTRICT"/>
    <s v="Hanover"/>
    <m/>
    <s v="403 Moul Ave"/>
    <s v="PA"/>
    <n v="17331"/>
    <s v="403 Moul Ave Hanover, PA 17331"/>
    <x v="18"/>
    <m/>
    <m/>
    <x v="3"/>
    <s v="Thursday"/>
    <n v="2"/>
    <n v="3"/>
    <n v="1.5"/>
    <n v="3"/>
    <n v="1980.925"/>
    <n v="3961.85"/>
    <n v="820.72"/>
    <n v="1641.44"/>
    <n v="13"/>
  </r>
  <r>
    <s v="Brad Miller (0000142022)"/>
    <n v="285604"/>
    <s v="COLUMBIA COTTAGE - HANOVER"/>
    <n v="285604"/>
    <s v="COLUMBIA COTTAGE - HANOVER"/>
    <s v="Hanover"/>
    <m/>
    <s v="2288 Grandview Rd"/>
    <s v="PA"/>
    <n v="17331"/>
    <s v="2288 Grandview Rd Hanover, PA 17331"/>
    <x v="18"/>
    <m/>
    <m/>
    <x v="3"/>
    <s v="Thursday"/>
    <n v="2"/>
    <n v="2"/>
    <n v="1"/>
    <n v="1.5"/>
    <n v="125.72"/>
    <n v="251.44"/>
    <n v="42.15"/>
    <n v="84.3"/>
    <n v="14"/>
  </r>
  <r>
    <s v="Robert Diller (0000142017)"/>
    <n v="239985"/>
    <s v="ENVIRONMENTAL CLEANING SOLUTIO"/>
    <n v="483516"/>
    <s v="CA-ENVIRONMENTAL - Hanover"/>
    <s v="Hanover"/>
    <m/>
    <s v="793 Baltimore St"/>
    <s v="PA"/>
    <n v="17331"/>
    <s v="793 Baltimore St Hanover, PA 17331"/>
    <x v="18"/>
    <m/>
    <m/>
    <x v="3"/>
    <s v="Thursday"/>
    <n v="2"/>
    <n v="3"/>
    <n v="1.5"/>
    <n v="9"/>
    <n v="1382.5650000000001"/>
    <n v="2765.1300000000006"/>
    <n v="382.92499999999995"/>
    <n v="765.85000000000014"/>
    <n v="69"/>
  </r>
  <r>
    <s v="Brad Miller (0000142022)"/>
    <n v="313535"/>
    <s v="TREEHOUSE PRIVATE BRANDS#"/>
    <n v="462357"/>
    <s v="TREEHOUSE PRIVATE BRANDS - HAN"/>
    <s v="Hanover"/>
    <m/>
    <s v="680 W Chestnut St"/>
    <s v="PA"/>
    <n v="17331"/>
    <s v="680 W Chestnut St Hanover, PA 17331"/>
    <x v="18"/>
    <m/>
    <m/>
    <x v="3"/>
    <s v="Thursday"/>
    <n v="1"/>
    <n v="1"/>
    <n v="1"/>
    <n v="2"/>
    <n v="0"/>
    <n v="0"/>
    <n v="-18.18"/>
    <n v="-18.18"/>
    <n v="4"/>
  </r>
  <r>
    <s v="Martin Carberry (0000142016)"/>
    <n v="240307"/>
    <s v="HANOVER PUBLIC SCHOOL DISTRICT"/>
    <n v="466003"/>
    <s v="CLEARVIEW ELEMENTARY SCHOOL"/>
    <s v="Hanover"/>
    <m/>
    <s v="801 Randolph St"/>
    <s v="PA"/>
    <n v="17331"/>
    <s v="801 Randolph St Hanover, PA 17331"/>
    <x v="18"/>
    <m/>
    <m/>
    <x v="3"/>
    <s v="Thursday"/>
    <n v="1"/>
    <n v="1"/>
    <n v="1"/>
    <n v="1"/>
    <n v="9.3699999999999992"/>
    <n v="9.3699999999999992"/>
    <n v="4.21"/>
    <n v="4.21"/>
    <n v="1"/>
  </r>
  <r>
    <s v="Martin Carberry (0000142016)"/>
    <n v="241872"/>
    <s v="South Western School District"/>
    <n v="241872"/>
    <s v="South Western School District"/>
    <s v="Hanover"/>
    <m/>
    <s v="225 Bowman Rd"/>
    <s v="PA"/>
    <n v="17331"/>
    <s v="225 Bowman Rd Hanover, PA 17331"/>
    <x v="18"/>
    <m/>
    <m/>
    <x v="3"/>
    <s v="Thursday"/>
    <n v="1"/>
    <n v="1"/>
    <n v="1"/>
    <n v="1"/>
    <n v="34.69"/>
    <n v="34.69"/>
    <n v="14.97"/>
    <n v="14.97"/>
    <n v="1"/>
  </r>
  <r>
    <s v="Robert Diller (0000142017)"/>
    <n v="312605"/>
    <s v="RUSSELL ENTERPRISE"/>
    <n v="457907"/>
    <s v="Hanover Grocery Outlet"/>
    <s v="Hanover"/>
    <m/>
    <s v="1150 Carlisle St"/>
    <s v="PA"/>
    <n v="17331"/>
    <s v="1150 Carlisle St Hanover, PA 17331"/>
    <x v="18"/>
    <m/>
    <m/>
    <x v="3"/>
    <s v="Thursday"/>
    <n v="1"/>
    <n v="1"/>
    <n v="1"/>
    <n v="1"/>
    <n v="35.99"/>
    <n v="35.99"/>
    <n v="14.72"/>
    <n v="14.72"/>
    <n v="1"/>
  </r>
  <r>
    <s v="Martin Carberry (0000142016)"/>
    <n v="239260"/>
    <s v="SOUTH WESTERN SCHOOL F/S"/>
    <n v="415352"/>
    <s v="SOUTH WESTERN SENIOR HIGH FOOD"/>
    <s v="Hanover"/>
    <m/>
    <s v="225 Bowman Rd"/>
    <s v="PA"/>
    <n v="17331"/>
    <s v="225 Bowman Rd Hanover, PA 17331"/>
    <x v="18"/>
    <m/>
    <m/>
    <x v="3"/>
    <s v="Thursday"/>
    <n v="1"/>
    <n v="1"/>
    <n v="1"/>
    <n v="1"/>
    <n v="24.8"/>
    <n v="24.8"/>
    <n v="9.92"/>
    <n v="9.92"/>
    <n v="2"/>
  </r>
  <r>
    <s v="Mike Schlitter (0000142011)"/>
    <n v="240723"/>
    <s v="LANC COUNTY BIBLE CHURCH#"/>
    <n v="465672"/>
    <s v="LANC COUNTY BIBLE HANOVER"/>
    <s v="Hanover"/>
    <m/>
    <s v="1504 Broadway"/>
    <s v="PA"/>
    <n v="17331"/>
    <s v="1504 Broadway Hanover, PA 17331"/>
    <x v="18"/>
    <m/>
    <m/>
    <x v="3"/>
    <s v="Thursday"/>
    <n v="1"/>
    <n v="2"/>
    <n v="2"/>
    <n v="5"/>
    <n v="471.54"/>
    <n v="471.54"/>
    <n v="168.05"/>
    <n v="168.05"/>
    <n v="7"/>
  </r>
  <r>
    <s v="Rutters (0000142020)"/>
    <n v="241676"/>
    <s v="RUTTERS FARM STORES #33"/>
    <n v="241676"/>
    <s v="RUTTERS FARM STORES #33"/>
    <s v="Hanover"/>
    <m/>
    <s v="661 Broadway"/>
    <s v="PA"/>
    <n v="17331"/>
    <s v="661 Broadway Hanover, PA 17331"/>
    <x v="19"/>
    <m/>
    <m/>
    <x v="5"/>
    <s v="Thursday"/>
    <n v="60"/>
    <n v="63"/>
    <n v="1.05"/>
    <n v="4.9000000000000004"/>
    <n v="149.26200000000006"/>
    <n v="8955.7200000000212"/>
    <n v="37.087833333333336"/>
    <n v="2225.2699999999973"/>
    <n v="314"/>
  </r>
  <r>
    <s v="Rutters (0000142020)"/>
    <n v="241657"/>
    <s v="RUTTERS FARM STORE #52"/>
    <n v="241657"/>
    <s v="RUTTERS FARM STORE #52"/>
    <s v="Hanover"/>
    <m/>
    <s v="1400 BALTIMORE ST"/>
    <s v="PA"/>
    <n v="17331"/>
    <s v="1400 BALTIMORE ST Hanover, PA 17331"/>
    <x v="19"/>
    <m/>
    <m/>
    <x v="5"/>
    <s v="Thursday"/>
    <n v="58"/>
    <n v="60"/>
    <n v="1.0344827586206897"/>
    <n v="8.9827586206896548"/>
    <n v="279.66310344827593"/>
    <n v="16220.459999999995"/>
    <n v="73.654655172413797"/>
    <n v="4271.9700000000084"/>
    <n v="746"/>
  </r>
  <r>
    <s v="Rutters (0000142020)"/>
    <n v="272622"/>
    <s v="RUTTERS FARM STORES #6"/>
    <n v="272622"/>
    <s v="RUTTERS FARM STORES #6"/>
    <s v="Hanover"/>
    <m/>
    <s v="1009 YORK ST"/>
    <s v="PA"/>
    <n v="17331"/>
    <s v="1009 YORK ST Hanover, PA 17331"/>
    <x v="19"/>
    <m/>
    <m/>
    <x v="5"/>
    <s v="Thursday"/>
    <n v="53"/>
    <n v="59"/>
    <n v="1.1132075471698113"/>
    <n v="8.7169811320754711"/>
    <n v="289.96358490566035"/>
    <n v="15368.070000000032"/>
    <n v="71.099433962264186"/>
    <n v="3768.2700000000004"/>
    <n v="683"/>
  </r>
  <r>
    <s v="Martin Carberry (0000142016)"/>
    <n v="242373"/>
    <s v="WEST SHORE SCHOOL DISTRICT"/>
    <n v="438555"/>
    <s v="WEST SHORE SCHOOL DISTRICT"/>
    <s v="Lewisberry"/>
    <m/>
    <s v="507 Fishing Creek Rd"/>
    <s v="PA"/>
    <n v="17339"/>
    <s v="507 Fishing Creek Rd Lewisberry, PA 17339"/>
    <x v="12"/>
    <m/>
    <m/>
    <x v="4"/>
    <s v="Monday/Thursday"/>
    <n v="26"/>
    <n v="36"/>
    <n v="1.3846153846153846"/>
    <n v="3.7307692307692308"/>
    <n v="3965.9842307692306"/>
    <n v="103115.58999999997"/>
    <n v="1039.6007692307694"/>
    <n v="27029.620000000006"/>
    <n v="1612"/>
  </r>
  <r>
    <s v="Martin Carberry (0000142016)"/>
    <n v="242373"/>
    <s v="WEST SHORE SCHOOL DISTRICT"/>
    <n v="468469"/>
    <s v="RED LAND HIGH SCHOOL"/>
    <s v="Lewisberry"/>
    <m/>
    <s v="560 Fishing Creek Rd"/>
    <s v="PA"/>
    <n v="17339"/>
    <s v="560 Fishing Creek Rd Lewisberry, PA 17339"/>
    <x v="12"/>
    <m/>
    <m/>
    <x v="4"/>
    <s v="Monday/Thursday"/>
    <n v="9"/>
    <n v="10"/>
    <n v="1.1111111111111112"/>
    <n v="2.4444444444444446"/>
    <n v="2391.6188888888887"/>
    <n v="21524.57"/>
    <n v="445.07777777777778"/>
    <n v="4005.7"/>
    <n v="422"/>
  </r>
  <r>
    <s v="Martin Carberry (0000142016)"/>
    <n v="242373"/>
    <s v="WEST SHORE SCHOOL DISTRICT"/>
    <n v="481073"/>
    <s v="Fishing Creek Elementary"/>
    <s v="Lewisberry"/>
    <m/>
    <s v="510 Fishing Creek Rd"/>
    <s v="PA"/>
    <n v="17339"/>
    <s v="510 Fishing Creek Rd Lewisberry, PA 17339"/>
    <x v="12"/>
    <m/>
    <m/>
    <x v="4"/>
    <s v="Monday/Thursday"/>
    <n v="5"/>
    <n v="6"/>
    <n v="1.2"/>
    <n v="2.8"/>
    <n v="1854.0080000000003"/>
    <n v="9270.0399999999972"/>
    <n v="392.38600000000002"/>
    <n v="1961.9299999999996"/>
    <n v="177"/>
  </r>
  <r>
    <s v="Martin Carberry (0000142016)"/>
    <n v="240911"/>
    <s v="Littlestown Area School Distri"/>
    <n v="240911"/>
    <s v="Littlestown Area School Distri"/>
    <s v="Littlestown"/>
    <m/>
    <s v="162 Newark St"/>
    <s v="PA"/>
    <n v="17340"/>
    <s v="162 Newark St Littlestown, PA 17340"/>
    <x v="18"/>
    <m/>
    <m/>
    <x v="3"/>
    <s v="Thursday"/>
    <n v="10"/>
    <n v="14"/>
    <n v="1.4"/>
    <n v="3"/>
    <n v="1461.3130000000003"/>
    <n v="14613.130000000003"/>
    <n v="596.20400000000006"/>
    <n v="5962.0400000000009"/>
    <n v="108"/>
  </r>
  <r>
    <s v="Martin Carberry (0000142016)"/>
    <n v="240911"/>
    <s v="Littlestown Area School Distri"/>
    <n v="460014"/>
    <s v="Littlestown Area School Distri"/>
    <s v="Littlestown"/>
    <m/>
    <s v="116 Newark St"/>
    <s v="PA"/>
    <n v="17340"/>
    <s v="116 Newark St Littlestown, PA 17340"/>
    <x v="18"/>
    <m/>
    <m/>
    <x v="3"/>
    <s v="Thursday"/>
    <n v="8"/>
    <n v="13"/>
    <n v="1.625"/>
    <n v="4.125"/>
    <n v="2055.8399999999997"/>
    <n v="16446.72"/>
    <n v="780.35750000000007"/>
    <n v="6242.8600000000006"/>
    <n v="213"/>
  </r>
  <r>
    <s v="Open Sales (0000143016)"/>
    <n v="240911"/>
    <s v="Littlestown Area School Distri"/>
    <n v="480333"/>
    <s v="Alloway Elementary School"/>
    <s v="Littlestown"/>
    <m/>
    <s v="162 Newark St"/>
    <s v="PA"/>
    <n v="17340"/>
    <s v="162 Newark St Littlestown, PA 17340"/>
    <x v="18"/>
    <m/>
    <m/>
    <x v="3"/>
    <s v="Thursday"/>
    <n v="1"/>
    <n v="2"/>
    <n v="2"/>
    <n v="3"/>
    <n v="35.700000000000003"/>
    <n v="35.700000000000003"/>
    <n v="15.84"/>
    <n v="15.84"/>
    <n v="3"/>
  </r>
  <r>
    <s v="Rutters (0000142020)"/>
    <n v="241666"/>
    <s v="RUTTERS FARM STORES #21"/>
    <n v="241666"/>
    <s v="RUTTERS FARM STORES #21"/>
    <s v="Manchester"/>
    <m/>
    <s v="5 S Main St"/>
    <s v="PA"/>
    <n v="17345"/>
    <s v="5 S Main St Manchester, PA 17345"/>
    <x v="9"/>
    <m/>
    <m/>
    <x v="5"/>
    <s v="Tuesday"/>
    <n v="52"/>
    <n v="58"/>
    <n v="1.1153846153846154"/>
    <n v="7.365384615384615"/>
    <n v="188.47923076923081"/>
    <n v="9800.9200000000037"/>
    <n v="47.150192307692308"/>
    <n v="2451.8099999999986"/>
    <n v="433"/>
  </r>
  <r>
    <s v="Rutters (0000142020)"/>
    <n v="241674"/>
    <s v="RUTTERS FARM STORES #30"/>
    <n v="241674"/>
    <s v="RUTTERS FARM STORES #30"/>
    <s v="NEW FREEDOM"/>
    <m/>
    <s v="2 S Broad St"/>
    <s v="PA"/>
    <n v="17349"/>
    <s v="2 S Broad St NEW FREEDOM, PA 17349"/>
    <x v="21"/>
    <m/>
    <m/>
    <x v="5"/>
    <s v="Friday"/>
    <n v="46"/>
    <n v="52"/>
    <n v="1.1304347826086956"/>
    <n v="8.1304347826086953"/>
    <n v="230.46695652173912"/>
    <n v="10601.479999999994"/>
    <n v="59.739347826086949"/>
    <n v="2748.010000000002"/>
    <n v="504"/>
  </r>
  <r>
    <s v="Martin Carberry (0000142016)"/>
    <n v="269479"/>
    <s v="LINCOLN INTERMEDIATE UNIT #12"/>
    <n v="269479"/>
    <s v="LINCOLN INTERMEDIATE UNIT #12"/>
    <s v="New Oxford"/>
    <m/>
    <s v="65 Billerbeck St"/>
    <s v="PA"/>
    <n v="17350"/>
    <s v="65 Billerbeck St New Oxford, PA 17350"/>
    <x v="18"/>
    <m/>
    <m/>
    <x v="3"/>
    <s v="Thursday"/>
    <n v="8"/>
    <n v="8"/>
    <n v="1"/>
    <n v="1.5"/>
    <n v="446.89624999999995"/>
    <n v="3575.1699999999996"/>
    <n v="125.89"/>
    <n v="1007.1199999999999"/>
    <n v="90"/>
  </r>
  <r>
    <s v="Mike Schlitter (0000142011)"/>
    <n v="241552"/>
    <s v="RED LION AREA SCHOOL DISTRICT#"/>
    <n v="241552"/>
    <s v="RED LION AREA SCHOOL DISTRICT#"/>
    <s v="Red Lion"/>
    <m/>
    <s v="696 Delta Rd"/>
    <s v="PA"/>
    <n v="17356"/>
    <s v="696 Delta Rd Red Lion, PA 17356"/>
    <x v="22"/>
    <m/>
    <m/>
    <x v="3"/>
    <s v="Tuesday/Friday"/>
    <n v="57"/>
    <n v="92"/>
    <n v="1.6140350877192982"/>
    <n v="5.6140350877192979"/>
    <n v="1969.0501754385969"/>
    <n v="112235.86000000003"/>
    <n v="654.34982456140347"/>
    <n v="37297.939999999981"/>
    <n v="2435"/>
  </r>
  <r>
    <s v="Brad Miller (0000142022)"/>
    <n v="241036"/>
    <s v="MARKEYS BLDG MAINT #"/>
    <n v="241036"/>
    <s v="MARKEYS BLDG MAINT #"/>
    <s v="Red Lion"/>
    <m/>
    <s v="211 S Charles St"/>
    <s v="PA"/>
    <n v="17356"/>
    <s v="211 S Charles St Red Lion, PA 17356"/>
    <x v="22"/>
    <m/>
    <m/>
    <x v="3"/>
    <s v="Tuesday/Friday"/>
    <n v="11"/>
    <n v="13"/>
    <n v="1.1818181818181819"/>
    <n v="1.3636363636363635"/>
    <n v="1267.1154545454547"/>
    <n v="13938.269999999999"/>
    <n v="411.25090909090909"/>
    <n v="4523.76"/>
    <n v="113"/>
  </r>
  <r>
    <s v="Brad Miller (0000142022)"/>
    <n v="239982"/>
    <s v="END OF THE RAINBOW#"/>
    <n v="415454"/>
    <s v="END OF THE RAINBOW"/>
    <s v="Red Lion"/>
    <m/>
    <s v="35 Kirkland Dr"/>
    <s v="PA"/>
    <n v="17356"/>
    <s v="35 Kirkland Dr Red Lion, PA 17356"/>
    <x v="22"/>
    <m/>
    <m/>
    <x v="3"/>
    <s v="Tuesday/Friday"/>
    <n v="6"/>
    <n v="6"/>
    <n v="1"/>
    <n v="1.1666666666666667"/>
    <n v="198.90333333333334"/>
    <n v="1193.42"/>
    <n v="130.85499999999999"/>
    <n v="785.13"/>
    <n v="14"/>
  </r>
  <r>
    <s v="Mike Schlitter (0000142011)"/>
    <n v="323598"/>
    <s v="RIVERS TRUCK CENTER"/>
    <n v="323598"/>
    <s v="RIVERS TRUCK CENTER"/>
    <s v="Red Lion"/>
    <m/>
    <s v="2975 Cape Horn Rd"/>
    <s v="PA"/>
    <n v="17356"/>
    <s v="2975 Cape Horn Rd Red Lion, PA 17356"/>
    <x v="22"/>
    <m/>
    <m/>
    <x v="3"/>
    <s v="Tuesday/Friday"/>
    <n v="5"/>
    <n v="9"/>
    <n v="1.8"/>
    <n v="1.4"/>
    <n v="718.9620000000001"/>
    <n v="3594.8100000000004"/>
    <n v="204.67"/>
    <n v="1023.3499999999999"/>
    <n v="14"/>
  </r>
  <r>
    <s v="Mike Schlitter (0000142011)"/>
    <n v="241552"/>
    <s v="RED LION AREA SCHOOL DISTRICT#"/>
    <n v="467837"/>
    <s v="LARRY J MACALUSO ELEMENTARY"/>
    <s v="Red Lion"/>
    <m/>
    <s v="1195 Windsor Rd"/>
    <s v="PA"/>
    <n v="17356"/>
    <s v="1195 Windsor Rd Red Lion, PA 17356"/>
    <x v="22"/>
    <m/>
    <m/>
    <x v="3"/>
    <s v="Tuesday/Friday"/>
    <n v="1"/>
    <n v="1"/>
    <n v="1"/>
    <n v="1"/>
    <n v="0"/>
    <n v="0"/>
    <n v="-0.01"/>
    <n v="-0.01"/>
    <n v="1"/>
  </r>
  <r>
    <s v="Mike Schlitter (0000142011)"/>
    <n v="241552"/>
    <s v="RED LION AREA SCHOOL DISTRICT#"/>
    <n v="469177"/>
    <s v="MAZIE GABLE ELEMENTARY"/>
    <s v="Red Lion"/>
    <m/>
    <s v="100 E Prospect St"/>
    <s v="PA"/>
    <n v="17356"/>
    <s v="100 E Prospect St Red Lion, PA 17356"/>
    <x v="22"/>
    <m/>
    <m/>
    <x v="3"/>
    <s v="Tuesday/Friday"/>
    <n v="1"/>
    <n v="1"/>
    <n v="1"/>
    <n v="1"/>
    <n v="40.479999999999997"/>
    <n v="40.479999999999997"/>
    <n v="17.13"/>
    <n v="17.13"/>
    <n v="1"/>
  </r>
  <r>
    <s v="Brad Miller (0000142022)"/>
    <n v="239281"/>
    <s v="BELMED INC"/>
    <n v="239281"/>
    <s v="BELMED INC"/>
    <s v="Red Lion"/>
    <m/>
    <s v="887 Delta Rd"/>
    <s v="PA"/>
    <n v="17356"/>
    <s v="887 Delta Rd Red Lion, PA 17356"/>
    <x v="22"/>
    <m/>
    <m/>
    <x v="3"/>
    <s v="Tuesday/Friday"/>
    <n v="1"/>
    <n v="1"/>
    <n v="1"/>
    <n v="1"/>
    <n v="92.3"/>
    <n v="92.3"/>
    <n v="23.8"/>
    <n v="23.8"/>
    <n v="1"/>
  </r>
  <r>
    <s v="Rutters (0000142020)"/>
    <n v="241687"/>
    <s v="RUTTERS FARM STORES #48"/>
    <n v="241687"/>
    <s v="RUTTERS FARM STORES #48"/>
    <s v="Red Lion"/>
    <m/>
    <s v="5 Winterstown Rd"/>
    <s v="PA"/>
    <n v="17356"/>
    <s v="5 Winterstown Rd Red Lion, PA 17356"/>
    <x v="21"/>
    <m/>
    <m/>
    <x v="5"/>
    <s v="Friday"/>
    <n v="51"/>
    <n v="54"/>
    <n v="1.0588235294117647"/>
    <n v="7.0980392156862742"/>
    <n v="266.43843137254902"/>
    <n v="13588.35999999999"/>
    <n v="80.300196078431412"/>
    <n v="4095.3100000000049"/>
    <n v="514"/>
  </r>
  <r>
    <s v="Rutters (0000142020)"/>
    <n v="241701"/>
    <s v="RUTTERS FARM STORES #9"/>
    <n v="241701"/>
    <s v="RUTTERS FARM STORES #9"/>
    <s v="Red Lion"/>
    <m/>
    <s v="791 Delta Rd"/>
    <s v="PA"/>
    <n v="17356"/>
    <s v="791 Delta Rd Red Lion, PA 17356"/>
    <x v="21"/>
    <m/>
    <m/>
    <x v="5"/>
    <s v="Friday"/>
    <n v="51"/>
    <n v="55"/>
    <n v="1.0784313725490196"/>
    <n v="6.9803921568627452"/>
    <n v="188.78980392156859"/>
    <n v="9628.2800000000007"/>
    <n v="50.546666666666667"/>
    <n v="2577.8800000000028"/>
    <n v="397"/>
  </r>
  <r>
    <s v="Rutters (0000142020)"/>
    <n v="241671"/>
    <s v="RUTTERS FARM STORES #28"/>
    <n v="241671"/>
    <s v="RUTTERS FARM STORES #28"/>
    <s v="Red Lion"/>
    <m/>
    <s v="301 N Main St"/>
    <s v="PA"/>
    <n v="17356"/>
    <s v="301 N Main St Red Lion, PA 17356"/>
    <x v="21"/>
    <m/>
    <m/>
    <x v="5"/>
    <s v="Friday"/>
    <n v="48"/>
    <n v="49"/>
    <n v="1.0208333333333333"/>
    <n v="4.104166666666667"/>
    <n v="102.28291666666662"/>
    <n v="4909.5799999999945"/>
    <n v="24.788750000000007"/>
    <n v="1189.8599999999988"/>
    <n v="227"/>
  </r>
  <r>
    <s v="Rutters (0000142020)"/>
    <n v="241665"/>
    <s v="RUTTERS FARM STORES #2"/>
    <n v="241665"/>
    <s v="RUTTERS FARM STORES #2"/>
    <s v="Shrewsbury"/>
    <m/>
    <s v="249 N Main St"/>
    <s v="PA"/>
    <n v="17361"/>
    <s v="249 N Main St Shrewsbury, PA 17361"/>
    <x v="21"/>
    <m/>
    <m/>
    <x v="5"/>
    <s v="Friday"/>
    <n v="56"/>
    <n v="62"/>
    <n v="1.1071428571428572"/>
    <n v="7.3571428571428568"/>
    <n v="224.65392857142857"/>
    <n v="12580.620000000035"/>
    <n v="56.101785714285732"/>
    <n v="3141.7000000000089"/>
    <n v="516"/>
  </r>
  <r>
    <s v="Rutters (0000142020)"/>
    <n v="241670"/>
    <s v="RUTTERS FARM STORES #26"/>
    <n v="241670"/>
    <s v="RUTTERS FARM STORES #26"/>
    <s v="Shrewsbury"/>
    <m/>
    <s v="615 S Main St"/>
    <s v="PA"/>
    <n v="17361"/>
    <s v="615 S Main St Shrewsbury, PA 17361"/>
    <x v="21"/>
    <m/>
    <m/>
    <x v="5"/>
    <s v="Friday"/>
    <n v="45"/>
    <n v="47"/>
    <n v="1.0444444444444445"/>
    <n v="2.6666666666666665"/>
    <n v="62.58711111111112"/>
    <n v="2816.4200000000005"/>
    <n v="14.831999999999995"/>
    <n v="667.44000000000017"/>
    <n v="135"/>
  </r>
  <r>
    <s v="Martin Carberry (0000142016)"/>
    <n v="241890"/>
    <s v="SPRING GROVE AREA SCHOOL"/>
    <n v="467277"/>
    <s v="SPRING GROVE HIGH SCHOOL"/>
    <s v="Spring Grove"/>
    <m/>
    <s v="1490 Roth Church Rd"/>
    <s v="PA"/>
    <n v="17362"/>
    <s v="1490 Roth Church Rd Spring Grove, PA 17362"/>
    <x v="18"/>
    <m/>
    <m/>
    <x v="3"/>
    <s v="Thursday"/>
    <n v="2"/>
    <n v="3"/>
    <n v="1.5"/>
    <n v="1"/>
    <n v="1647.0249999999999"/>
    <n v="3294.0499999999997"/>
    <n v="683.6"/>
    <n v="1367.2"/>
    <n v="30"/>
  </r>
  <r>
    <s v="Martin Carberry (0000142016)"/>
    <n v="241890"/>
    <s v="SPRING GROVE AREA SCHOOL"/>
    <n v="415711"/>
    <s v="OPILO TECHNOLOGY CENTER"/>
    <s v="Spring Grove"/>
    <m/>
    <s v="1472 Roth Church Rd"/>
    <s v="PA"/>
    <n v="17362"/>
    <s v="1472 Roth Church Rd Spring Grove, PA 17362"/>
    <x v="18"/>
    <m/>
    <m/>
    <x v="3"/>
    <s v="Thursday"/>
    <n v="2"/>
    <n v="2"/>
    <n v="1"/>
    <n v="2"/>
    <n v="6293.24"/>
    <n v="12586.480000000001"/>
    <n v="2564.37"/>
    <n v="5128.74"/>
    <n v="27"/>
  </r>
  <r>
    <s v="Rutters (0000142020)"/>
    <n v="241690"/>
    <s v="RUTTERS FARM STORES #50"/>
    <n v="241690"/>
    <s v="RUTTERS FARM STORES #50"/>
    <s v="Spring Grove"/>
    <m/>
    <s v="420 N Main St"/>
    <s v="PA"/>
    <n v="17362"/>
    <s v="420 N Main St Spring Grove, PA 17362"/>
    <x v="19"/>
    <m/>
    <m/>
    <x v="5"/>
    <s v="Thursday"/>
    <n v="54"/>
    <n v="62"/>
    <n v="1.1481481481481481"/>
    <n v="6.7777777777777777"/>
    <n v="179.29962962962964"/>
    <n v="9682.18"/>
    <n v="42.872962962962951"/>
    <n v="2315.1399999999944"/>
    <n v="514"/>
  </r>
  <r>
    <s v="Martin Carberry (0000142016)"/>
    <n v="268256"/>
    <s v="EUREKA VOLUNTEER FIRE &amp; AMBULA"/>
    <n v="268256"/>
    <s v="EUREKA VOLUNTEER FIRE &amp; AMBULA"/>
    <s v="Stewartstown"/>
    <m/>
    <s v="82 N Main St"/>
    <s v="PA"/>
    <n v="17363"/>
    <s v="82 N Main St Stewartstown, PA 17363"/>
    <x v="20"/>
    <m/>
    <m/>
    <x v="3"/>
    <s v="Tuesday"/>
    <n v="2"/>
    <n v="2"/>
    <n v="1"/>
    <n v="4"/>
    <n v="792.38499999999999"/>
    <n v="1584.7699999999998"/>
    <n v="320.02"/>
    <n v="640.04000000000008"/>
    <n v="25"/>
  </r>
  <r>
    <s v="Rutters (0000142020)"/>
    <n v="281590"/>
    <s v="RUTTERS FARM STORE #45"/>
    <n v="281590"/>
    <s v="RUTTERS FARM STORE #45"/>
    <s v="Stewartstown"/>
    <m/>
    <s v="14 W PENNSYLVANIA AVE"/>
    <s v="PA"/>
    <n v="17363"/>
    <s v="14 W PENNSYLVANIA AVE Stewartstown, PA 17363"/>
    <x v="21"/>
    <m/>
    <m/>
    <x v="5"/>
    <s v="Friday"/>
    <n v="57"/>
    <n v="62"/>
    <n v="1.0877192982456141"/>
    <n v="8.1578947368421044"/>
    <n v="295.92421052631573"/>
    <n v="16867.679999999997"/>
    <n v="73.345614035087735"/>
    <n v="4180.7000000000062"/>
    <n v="752"/>
  </r>
  <r>
    <s v="Rutters (0000142020)"/>
    <n v="241683"/>
    <s v="RUTTERS FARM STORES #42"/>
    <n v="241683"/>
    <s v="RUTTERS FARM STORES #42"/>
    <s v="Stewartstown"/>
    <m/>
    <s v="3 Charles Ave"/>
    <s v="PA"/>
    <n v="17363"/>
    <s v="3 Charles Ave Stewartstown, PA 17363"/>
    <x v="21"/>
    <m/>
    <m/>
    <x v="5"/>
    <s v="Friday"/>
    <n v="46"/>
    <n v="50"/>
    <n v="1.0869565217391304"/>
    <n v="3.8695652173913042"/>
    <n v="94.108043478260853"/>
    <n v="4328.9699999999975"/>
    <n v="23.479565217391308"/>
    <n v="1080.06"/>
    <n v="210"/>
  </r>
  <r>
    <s v="Rutters (0000142020)"/>
    <n v="241680"/>
    <s v="RUTTERS FARM STORES #39"/>
    <n v="241680"/>
    <s v="RUTTERS FARM STORES #39"/>
    <s v="Windsor"/>
    <m/>
    <s v="179 W Main St"/>
    <s v="PA"/>
    <n v="17366"/>
    <s v="179 W Main St Windsor, PA 17366"/>
    <x v="21"/>
    <m/>
    <m/>
    <x v="5"/>
    <s v="Friday"/>
    <n v="45"/>
    <n v="47"/>
    <n v="1.0444444444444445"/>
    <n v="1.5777777777777777"/>
    <n v="51.24488888888888"/>
    <n v="2306.0199999999991"/>
    <n v="12.744"/>
    <n v="573.4799999999999"/>
    <n v="81"/>
  </r>
  <r>
    <s v="Martin Carberry (0000142016)"/>
    <n v="238974"/>
    <s v="EASTERN YORK SCHOOL DISTRICT"/>
    <n v="415449"/>
    <s v="EASTERN YORK MIDDLE SCHOOL"/>
    <s v="Wrightsville"/>
    <m/>
    <s v="746 Cool Creek Rd"/>
    <s v="PA"/>
    <n v="17368"/>
    <s v="746 Cool Creek Rd Wrightsville, PA 17368"/>
    <x v="22"/>
    <m/>
    <m/>
    <x v="3"/>
    <s v="Tuesday/Friday"/>
    <n v="13"/>
    <n v="25"/>
    <n v="1.9230769230769231"/>
    <n v="2.6923076923076925"/>
    <n v="3563.0192307692314"/>
    <n v="46319.250000000015"/>
    <n v="1094.2576923076922"/>
    <n v="14225.349999999999"/>
    <n v="1030"/>
  </r>
  <r>
    <s v="Martin Carberry (0000142016)"/>
    <n v="238974"/>
    <s v="EASTERN YORK SCHOOL DISTRICT"/>
    <n v="415447"/>
    <s v="EASTERN YORK HIGH SCHOOL"/>
    <s v="Wrightsville"/>
    <m/>
    <s v="720 Cool Creek Rd"/>
    <s v="PA"/>
    <n v="17368"/>
    <s v="720 Cool Creek Rd Wrightsville, PA 17368"/>
    <x v="22"/>
    <m/>
    <m/>
    <x v="3"/>
    <s v="Tuesday/Friday"/>
    <n v="12"/>
    <n v="19"/>
    <n v="1.5833333333333333"/>
    <n v="4.166666666666667"/>
    <n v="2925.9150000000004"/>
    <n v="35110.980000000003"/>
    <n v="1215.605"/>
    <n v="14587.26"/>
    <n v="350"/>
  </r>
  <r>
    <s v="Martin Carberry (0000142016)"/>
    <n v="271965"/>
    <s v="JOHN WRIGHT RESTAURANT"/>
    <n v="271965"/>
    <s v="JOHN WRIGHT RESTAURANT"/>
    <s v="Wrightsville"/>
    <m/>
    <s v="234 N Front St"/>
    <s v="PA"/>
    <n v="17368"/>
    <s v="234 N Front St Wrightsville, PA 17368"/>
    <x v="22"/>
    <m/>
    <m/>
    <x v="3"/>
    <s v="Tuesday/Friday"/>
    <n v="10"/>
    <n v="11"/>
    <n v="1.1000000000000001"/>
    <n v="2.7"/>
    <n v="625.6400000000001"/>
    <n v="6256.4000000000005"/>
    <n v="173.565"/>
    <n v="1735.6499999999994"/>
    <n v="100"/>
  </r>
  <r>
    <s v="Lancaster NP (0000142001)"/>
    <n v="249200"/>
    <s v="Martin Carberry"/>
    <n v="249200"/>
    <s v="Martin Carberry"/>
    <s v="Wrightsville"/>
    <m/>
    <s v="6598 Southridge Ln"/>
    <s v="PA"/>
    <n v="17368"/>
    <s v="6598 Southridge Ln Wrightsville, PA 17368"/>
    <x v="22"/>
    <m/>
    <m/>
    <x v="3"/>
    <s v="Tuesday/Friday"/>
    <n v="6"/>
    <n v="8"/>
    <n v="1.3333333333333333"/>
    <n v="1.6666666666666667"/>
    <n v="49.843333333333341"/>
    <n v="299.06"/>
    <n v="-4.3033333333333319"/>
    <n v="-25.819999999999993"/>
    <n v="21"/>
  </r>
  <r>
    <s v="Martin Carberry (0000142016)"/>
    <n v="238974"/>
    <s v="EASTERN YORK SCHOOL DISTRICT"/>
    <n v="415872"/>
    <s v="WRIGHTSVILLE ELEMENTARY"/>
    <s v="Wrightsville"/>
    <m/>
    <s v="320 Chestnut St"/>
    <s v="PA"/>
    <n v="17368"/>
    <s v="320 Chestnut St Wrightsville, PA 17368"/>
    <x v="22"/>
    <m/>
    <m/>
    <x v="3"/>
    <s v="Tuesday/Friday"/>
    <n v="2"/>
    <n v="2"/>
    <n v="1"/>
    <n v="3"/>
    <n v="349.97"/>
    <n v="699.94"/>
    <n v="141.35500000000002"/>
    <n v="282.71000000000004"/>
    <n v="34"/>
  </r>
  <r>
    <s v="Martin Carberry (0000142016)"/>
    <n v="311285"/>
    <s v="Susquehanna Auto Dodge"/>
    <n v="311285"/>
    <s v="Susquehanna Auto Dodge"/>
    <s v="Wrightsville"/>
    <m/>
    <s v="950 Hellam St"/>
    <s v="PA"/>
    <n v="17368"/>
    <s v="950 Hellam St Wrightsville, PA 17368"/>
    <x v="22"/>
    <m/>
    <m/>
    <x v="3"/>
    <s v="Tuesday/Friday"/>
    <n v="2"/>
    <n v="3"/>
    <n v="1.5"/>
    <n v="2"/>
    <n v="247.97"/>
    <n v="495.93999999999994"/>
    <n v="95.125"/>
    <n v="190.25"/>
    <n v="5"/>
  </r>
  <r>
    <s v="Lancaster Office (0000142002)"/>
    <n v="269475"/>
    <s v="GENE ENGLISH"/>
    <n v="269475"/>
    <s v="GENE ENGLISH"/>
    <s v="Wrightsville"/>
    <m/>
    <s v="710 Strickler School Rd"/>
    <s v="PA"/>
    <n v="17368"/>
    <s v="710 Strickler School Rd Wrightsville, PA 17368"/>
    <x v="22"/>
    <m/>
    <m/>
    <x v="3"/>
    <s v="Tuesday/Friday"/>
    <n v="2"/>
    <n v="2"/>
    <n v="1"/>
    <n v="1"/>
    <n v="59.754999999999995"/>
    <n v="119.50999999999999"/>
    <n v="16.739999999999998"/>
    <n v="33.479999999999997"/>
    <n v="2"/>
  </r>
  <r>
    <s v="Rutters (0000142020)"/>
    <n v="273124"/>
    <s v="RUTTERS FARM STORES #4"/>
    <n v="273124"/>
    <s v="RUTTERS FARM STORES #4"/>
    <s v="Wrightsville"/>
    <m/>
    <s v="201 COOL SPRINGS RD"/>
    <s v="PA"/>
    <n v="17368"/>
    <s v="201 COOL SPRINGS RD Wrightsville, PA 17368"/>
    <x v="9"/>
    <m/>
    <m/>
    <x v="5"/>
    <s v="Tuesday"/>
    <n v="58"/>
    <n v="67"/>
    <n v="1.1551724137931034"/>
    <n v="12.017241379310345"/>
    <n v="341.84758620689649"/>
    <n v="19827.160000000011"/>
    <n v="87.515689655172395"/>
    <n v="5075.9100000000035"/>
    <n v="948"/>
  </r>
  <r>
    <s v="Lancaster Office (0000142002)"/>
    <n v="330469"/>
    <s v="Roxanne Walker"/>
    <n v="330469"/>
    <s v="Roxanne Walker"/>
    <s v="York Haven"/>
    <m/>
    <s v="40 Markley Dr"/>
    <s v="PA"/>
    <n v="17370"/>
    <s v="40 Markley Dr York Haven, PA 17370"/>
    <x v="24"/>
    <m/>
    <m/>
    <x v="6"/>
    <s v="Tuesday/Friday"/>
    <n v="3"/>
    <n v="4"/>
    <n v="1.3333333333333333"/>
    <n v="2.3333333333333335"/>
    <n v="26.63"/>
    <n v="79.89"/>
    <n v="-26.669999999999998"/>
    <n v="-80.009999999999991"/>
    <n v="7"/>
  </r>
  <r>
    <s v="Martin Carberry (0000142016)"/>
    <n v="239292"/>
    <s v="BERMUDIAN SPRINGS SCHOOL DIST"/>
    <n v="479532"/>
    <s v="Bermudian Springs High School"/>
    <s v="York Springs"/>
    <m/>
    <s v="7335 Carlisle Pike"/>
    <s v="PA"/>
    <n v="17372"/>
    <s v="7335 Carlisle Pike York Springs, PA 17372"/>
    <x v="18"/>
    <m/>
    <m/>
    <x v="3"/>
    <s v="Thursday"/>
    <n v="4"/>
    <n v="6"/>
    <n v="1.5"/>
    <n v="2.5"/>
    <n v="1417.7375000000002"/>
    <n v="5670.949999999998"/>
    <n v="591.81500000000005"/>
    <n v="2367.2599999999993"/>
    <n v="62"/>
  </r>
  <r>
    <s v="Martin Carberry (0000142016)"/>
    <n v="239292"/>
    <s v="BERMUDIAN SPRINGS SCHOOL DIST"/>
    <n v="239292"/>
    <s v="BERMUDIAN SPRINGS SCHOOL DIST"/>
    <s v="York Springs"/>
    <m/>
    <s v="7335 Carlisle Pike"/>
    <s v="PA"/>
    <n v="17372"/>
    <s v="7335 Carlisle Pike York Springs, PA 17372"/>
    <x v="18"/>
    <m/>
    <m/>
    <x v="3"/>
    <s v="Thursday"/>
    <n v="3"/>
    <n v="4"/>
    <n v="1.3333333333333333"/>
    <n v="2"/>
    <n v="4754.0466666666671"/>
    <n v="14262.14"/>
    <n v="1360.9733333333331"/>
    <n v="4082.92"/>
    <n v="12"/>
  </r>
  <r>
    <s v="Martin Carberry (0000142016)"/>
    <n v="239292"/>
    <s v="BERMUDIAN SPRINGS SCHOOL DIST"/>
    <n v="479531"/>
    <s v="Bermudian Springs Elem School"/>
    <s v="York Springs"/>
    <m/>
    <s v="7335 Carlisle Pike"/>
    <s v="PA"/>
    <n v="17372"/>
    <s v="7335 Carlisle Pike York Springs, PA 17372"/>
    <x v="18"/>
    <m/>
    <m/>
    <x v="3"/>
    <s v="Thursday"/>
    <n v="2"/>
    <n v="2"/>
    <n v="1"/>
    <n v="1.5"/>
    <n v="333.02"/>
    <n v="666.04"/>
    <n v="133.22"/>
    <n v="266.44"/>
    <n v="22"/>
  </r>
  <r>
    <s v="Martin Carberry (0000142016)"/>
    <n v="344169"/>
    <s v="MANNINGTON COMMERCIAL FLOORS"/>
    <n v="483976"/>
    <s v="BERMUDIAN SPRINGS SCHOOL DIST"/>
    <s v="York Springs"/>
    <m/>
    <s v="7335 Carlisle Pike"/>
    <s v="PA"/>
    <n v="17372"/>
    <s v="7335 Carlisle Pike York Springs, PA 17372"/>
    <x v="18"/>
    <m/>
    <m/>
    <x v="3"/>
    <s v="Thursday"/>
    <n v="1"/>
    <n v="2"/>
    <n v="2"/>
    <n v="4"/>
    <n v="11045.28"/>
    <n v="11045.28"/>
    <n v="4017.2999999999997"/>
    <n v="4017.2999999999997"/>
    <n v="7"/>
  </r>
  <r>
    <s v="Martin Carberry (0000142016)"/>
    <n v="239292"/>
    <s v="BERMUDIAN SPRINGS SCHOOL DIST"/>
    <n v="479533"/>
    <s v="Bermudian Springs Middle Schoo"/>
    <s v="York Springs"/>
    <m/>
    <s v="7335 Carlisle Pike"/>
    <s v="PA"/>
    <n v="17372"/>
    <s v="7335 Carlisle Pike York Springs, PA 17372"/>
    <x v="18"/>
    <m/>
    <m/>
    <x v="3"/>
    <s v="Thursday"/>
    <n v="1"/>
    <n v="1"/>
    <n v="1"/>
    <n v="1"/>
    <n v="152.28"/>
    <n v="152.28"/>
    <n v="51.48"/>
    <n v="51.48"/>
    <n v="4"/>
  </r>
  <r>
    <s v="Rutters (0000142020)"/>
    <n v="309493"/>
    <s v="RUTTERS FARM STORES #36"/>
    <n v="309493"/>
    <s v="RUTTERS FARM STORES #36"/>
    <s v="York Springs"/>
    <m/>
    <s v="3050 HEIDLERSBURG RD"/>
    <s v="PA"/>
    <n v="17372"/>
    <s v="3050 HEIDLERSBURG RD York Springs, PA 17372"/>
    <x v="19"/>
    <m/>
    <m/>
    <x v="5"/>
    <s v="Thursday"/>
    <n v="63"/>
    <n v="65"/>
    <n v="1.0317460317460319"/>
    <n v="9.7936507936507944"/>
    <n v="366.68158730158723"/>
    <n v="23100.94000000005"/>
    <n v="87.754603174603176"/>
    <n v="5528.5400000000136"/>
    <n v="1023"/>
  </r>
  <r>
    <s v="Martin Carberry (0000142016)"/>
    <n v="239591"/>
    <s v="CITY OF YORK SCHOOL DISTRICT#"/>
    <n v="429484"/>
    <s v="William Penn High School"/>
    <s v="York"/>
    <m/>
    <s v="101 W College Ave"/>
    <s v="PA"/>
    <n v="17401"/>
    <s v="101 W College Ave York, PA 17401"/>
    <x v="22"/>
    <m/>
    <m/>
    <x v="3"/>
    <s v="Tuesday/Friday"/>
    <n v="7"/>
    <n v="8"/>
    <n v="1.1428571428571428"/>
    <n v="1.1428571428571428"/>
    <n v="1388.3500000000001"/>
    <n v="9718.4500000000007"/>
    <n v="551.8485714285714"/>
    <n v="3862.9399999999996"/>
    <n v="66"/>
  </r>
  <r>
    <s v="Pete Annick (0000142010)"/>
    <n v="294816"/>
    <s v="YOHN PROPERTY MANAGEMENT#"/>
    <n v="294816"/>
    <s v="YOHN PROPERTY MANAGEMENT#"/>
    <s v="York"/>
    <m/>
    <s v="96 S George St"/>
    <s v="PA"/>
    <n v="17401"/>
    <s v="96 S George St York, PA 17401"/>
    <x v="22"/>
    <m/>
    <m/>
    <x v="3"/>
    <s v="Tuesday/Friday"/>
    <n v="4"/>
    <n v="5"/>
    <n v="1.25"/>
    <n v="1.75"/>
    <n v="402.15000000000003"/>
    <n v="1608.6000000000001"/>
    <n v="171.24250000000001"/>
    <n v="684.97"/>
    <n v="33"/>
  </r>
  <r>
    <s v="Pete Annick (0000142010)"/>
    <n v="294816"/>
    <s v="YOHN PROPERTY MANAGEMENT#"/>
    <n v="447718"/>
    <s v="YOHN PROPERTY MANAGEMENT"/>
    <s v="York"/>
    <m/>
    <s v="96 S George St"/>
    <s v="PA"/>
    <n v="17401"/>
    <s v="96 S George St York, PA 17401"/>
    <x v="22"/>
    <m/>
    <m/>
    <x v="3"/>
    <s v="Tuesday/Friday"/>
    <n v="3"/>
    <n v="3"/>
    <n v="1"/>
    <n v="2.3333333333333335"/>
    <n v="463.82999999999993"/>
    <n v="1391.49"/>
    <n v="142.09333333333333"/>
    <n v="426.28"/>
    <n v="30"/>
  </r>
  <r>
    <s v="Martin Carberry (0000142016)"/>
    <n v="239591"/>
    <s v="CITY OF YORK SCHOOL DISTRICT#"/>
    <n v="239591"/>
    <s v="CITY OF YORK SCHOOL DISTRICT#"/>
    <s v="York"/>
    <m/>
    <s v="31 N Pershing Ave"/>
    <s v="PA"/>
    <n v="17401"/>
    <s v="31 N Pershing Ave York, PA 17401"/>
    <x v="22"/>
    <m/>
    <m/>
    <x v="3"/>
    <s v="Tuesday/Friday"/>
    <n v="3"/>
    <n v="3"/>
    <n v="1"/>
    <n v="1"/>
    <n v="1740.7366666666667"/>
    <n v="5222.21"/>
    <n v="522.2166666666667"/>
    <n v="1566.65"/>
    <n v="42"/>
  </r>
  <r>
    <s v="Brad Miller (0000142022)"/>
    <n v="268258"/>
    <s v="MIKA HANA CLEANING SERVICE"/>
    <n v="268258"/>
    <s v="MIKA HANA CLEANING SERVICE"/>
    <s v="York"/>
    <m/>
    <s v="306 S Penn St"/>
    <s v="PA"/>
    <n v="17401"/>
    <s v="306 S Penn St York, PA 17401"/>
    <x v="22"/>
    <m/>
    <m/>
    <x v="3"/>
    <s v="Tuesday/Friday"/>
    <n v="2"/>
    <n v="2"/>
    <n v="1"/>
    <n v="1.5"/>
    <n v="134.13999999999999"/>
    <n v="268.27999999999997"/>
    <n v="77.484999999999985"/>
    <n v="154.97"/>
    <n v="9"/>
  </r>
  <r>
    <s v="Brad Miller (0000142022)"/>
    <n v="240628"/>
    <s v="KERMITOOL INC"/>
    <n v="240628"/>
    <s v="KERMITOOL INC"/>
    <s v="York"/>
    <m/>
    <s v="401 Manor St"/>
    <s v="PA"/>
    <n v="17401"/>
    <s v="401 Manor St York, PA 17401"/>
    <x v="22"/>
    <m/>
    <m/>
    <x v="3"/>
    <s v="Tuesday/Friday"/>
    <n v="2"/>
    <n v="2"/>
    <n v="1"/>
    <n v="2"/>
    <n v="446.96499999999997"/>
    <n v="893.93"/>
    <n v="164.14499999999998"/>
    <n v="328.29"/>
    <n v="14"/>
  </r>
  <r>
    <s v="Brad Miller (0000142022)"/>
    <n v="293273"/>
    <s v="YORK ACADEMY REG CHARTER SCHOO"/>
    <n v="293273"/>
    <s v="YORK ACADEMY REG CHARTER SCHOO"/>
    <s v="York"/>
    <m/>
    <s v="32 W North St"/>
    <s v="PA"/>
    <n v="17401"/>
    <s v="32 W North St York, PA 17401"/>
    <x v="22"/>
    <m/>
    <m/>
    <x v="3"/>
    <s v="Tuesday/Friday"/>
    <n v="1"/>
    <n v="2"/>
    <n v="2"/>
    <n v="5"/>
    <n v="3941.65"/>
    <n v="3941.65"/>
    <n v="1832.9599999999998"/>
    <n v="1832.9599999999998"/>
    <n v="28"/>
  </r>
  <r>
    <s v="Brad Miller (0000142022)"/>
    <n v="293273"/>
    <s v="YORK ACADEMY REG CHARTER SCHOO"/>
    <n v="468366"/>
    <s v="YORK ACADEMY CHARTER SCHOOL"/>
    <s v="York"/>
    <m/>
    <s v="2 Hamilton Ave"/>
    <s v="PA"/>
    <n v="17401"/>
    <s v="2 Hamilton Ave York, PA 17401"/>
    <x v="22"/>
    <m/>
    <m/>
    <x v="3"/>
    <s v="Tuesday/Friday"/>
    <n v="1"/>
    <n v="2"/>
    <n v="2"/>
    <n v="7"/>
    <n v="5858.43"/>
    <n v="5858.43"/>
    <n v="2660.32"/>
    <n v="2660.32"/>
    <n v="46"/>
  </r>
  <r>
    <s v="Martin Carberry (0000142016)"/>
    <n v="307810"/>
    <s v="HR PHARMACEUTICALS INC#"/>
    <n v="457581"/>
    <s v="HR PHARMACEUTICALS INC"/>
    <s v="York"/>
    <m/>
    <s v="3630 Concord Rd"/>
    <s v="PA"/>
    <n v="17402"/>
    <s v="3630 Concord Rd York, PA 17402"/>
    <x v="22"/>
    <m/>
    <m/>
    <x v="3"/>
    <s v="Tuesday/Friday"/>
    <n v="17"/>
    <n v="17"/>
    <n v="1"/>
    <n v="1.7647058823529411"/>
    <n v="364.80058823529407"/>
    <n v="6201.6099999999969"/>
    <n v="86.514117647058825"/>
    <n v="1470.7399999999998"/>
    <n v="94"/>
  </r>
  <r>
    <s v="Martin Carberry (0000142016)"/>
    <n v="242001"/>
    <s v="YORK SUBURBAN SCHOOL DISTRICT"/>
    <n v="466115"/>
    <s v="EAST YORK ELEMENTARY"/>
    <s v="York"/>
    <m/>
    <s v="701 Erlen Dr"/>
    <s v="PA"/>
    <n v="17402"/>
    <s v="701 Erlen Dr York, PA 17402"/>
    <x v="22"/>
    <m/>
    <m/>
    <x v="3"/>
    <s v="Tuesday/Friday"/>
    <n v="8"/>
    <n v="8"/>
    <n v="1"/>
    <n v="3.375"/>
    <n v="479.58749999999998"/>
    <n v="3836.7"/>
    <n v="195.89874999999998"/>
    <n v="1567.1900000000005"/>
    <n v="75"/>
  </r>
  <r>
    <s v="Martin Carberry (0000142016)"/>
    <n v="242001"/>
    <s v="YORK SUBURBAN SCHOOL DISTRICT"/>
    <n v="467004"/>
    <s v="YORK SUBURBAN MIDDLE SCHOOL"/>
    <s v="York"/>
    <m/>
    <s v="455 Sundale Dr"/>
    <s v="PA"/>
    <n v="17402"/>
    <s v="455 Sundale Dr York, PA 17402"/>
    <x v="22"/>
    <m/>
    <m/>
    <x v="3"/>
    <s v="Tuesday/Friday"/>
    <n v="7"/>
    <n v="7"/>
    <n v="1"/>
    <n v="2"/>
    <n v="587.80571428571432"/>
    <n v="4114.6400000000003"/>
    <n v="248.70142857142858"/>
    <n v="1740.91"/>
    <n v="32"/>
  </r>
  <r>
    <s v="Mike Schlitter (0000142011)"/>
    <n v="345514"/>
    <s v="LSC Communications LLC Brands"/>
    <n v="345514"/>
    <s v="LSC Communications LLC Brands"/>
    <s v="York"/>
    <m/>
    <s v="301 Butterfly Commons Dr"/>
    <s v="PA"/>
    <n v="17402"/>
    <s v="301 Butterfly Commons Dr York, PA 17402"/>
    <x v="22"/>
    <m/>
    <m/>
    <x v="3"/>
    <s v="Tuesday/Friday"/>
    <n v="6"/>
    <n v="7"/>
    <n v="1.1666666666666667"/>
    <n v="1.6666666666666667"/>
    <n v="402.03000000000003"/>
    <n v="2412.1800000000003"/>
    <n v="120.86333333333334"/>
    <n v="725.18000000000029"/>
    <n v="62"/>
  </r>
  <r>
    <s v="Martin Carberry (0000142016)"/>
    <n v="242001"/>
    <s v="YORK SUBURBAN SCHOOL DISTRICT"/>
    <n v="467003"/>
    <s v="YORKSHIRE ELEMENTARY"/>
    <s v="York"/>
    <m/>
    <s v="295 Mills St"/>
    <s v="PA"/>
    <n v="17402"/>
    <s v="295 Mills St York, PA 17402"/>
    <x v="22"/>
    <m/>
    <m/>
    <x v="3"/>
    <s v="Tuesday/Friday"/>
    <n v="5"/>
    <n v="7"/>
    <n v="1.4"/>
    <n v="4.8"/>
    <n v="844.88800000000015"/>
    <n v="4224.4399999999996"/>
    <n v="352.81999999999994"/>
    <n v="1764.1000000000004"/>
    <n v="46"/>
  </r>
  <r>
    <s v="Mike Schlitter (0000142011)"/>
    <n v="240723"/>
    <s v="LANC COUNTY BIBLE CHURCH#"/>
    <n v="448423"/>
    <s v="LANC COUNTY BIBLE  YORK CAMPUS"/>
    <s v="York"/>
    <m/>
    <s v="951 N Hills Rd"/>
    <s v="PA"/>
    <n v="17402"/>
    <s v="951 N Hills Rd York, PA 17402"/>
    <x v="22"/>
    <m/>
    <m/>
    <x v="3"/>
    <s v="Tuesday/Friday"/>
    <n v="4"/>
    <n v="4"/>
    <n v="1"/>
    <n v="4.75"/>
    <n v="606.1875"/>
    <n v="2424.75"/>
    <n v="228.1875"/>
    <n v="912.74999999999989"/>
    <n v="127"/>
  </r>
  <r>
    <s v="Andrew Clippinger (0000142012)"/>
    <n v="331582"/>
    <s v="Heritage Hills Athletic I, LLC"/>
    <n v="331582"/>
    <s v="Heritage Hills Athletic I, LLC"/>
    <s v="York"/>
    <m/>
    <s v="2700 Mount Rose Ave"/>
    <s v="PA"/>
    <n v="17402"/>
    <s v="2700 Mount Rose Ave York, PA 17402"/>
    <x v="22"/>
    <m/>
    <m/>
    <x v="3"/>
    <s v="Tuesday/Friday"/>
    <n v="3"/>
    <n v="4"/>
    <n v="1.3333333333333333"/>
    <n v="2.6666666666666665"/>
    <n v="199.31666666666669"/>
    <n v="597.95000000000005"/>
    <n v="109.12"/>
    <n v="327.36"/>
    <n v="16"/>
  </r>
  <r>
    <s v="Brad Miller (0000142022)"/>
    <n v="240641"/>
    <s v="KINGSTON CENTER"/>
    <n v="240641"/>
    <s v="KINGSTON CENTER"/>
    <s v="York"/>
    <m/>
    <s v="2550 Kingston Rd"/>
    <s v="PA"/>
    <n v="17402"/>
    <s v="2550 Kingston Rd York, PA 17402"/>
    <x v="22"/>
    <m/>
    <m/>
    <x v="3"/>
    <s v="Tuesday/Friday"/>
    <n v="3"/>
    <n v="3"/>
    <n v="1"/>
    <n v="4.333333333333333"/>
    <n v="789.83333333333337"/>
    <n v="2369.4999999999995"/>
    <n v="300.02666666666664"/>
    <n v="900.07999999999993"/>
    <n v="39"/>
  </r>
  <r>
    <s v="Martin Carberry (0000142016)"/>
    <n v="310279"/>
    <s v="COUNTY OF YORK*"/>
    <n v="459743"/>
    <s v="COUNTY OF YORK PRISON"/>
    <s v="York"/>
    <m/>
    <s v="3400 Concord Rd"/>
    <s v="PA"/>
    <n v="17402"/>
    <s v="3400 Concord Rd York, PA 17402"/>
    <x v="22"/>
    <m/>
    <m/>
    <x v="3"/>
    <s v="Tuesday/Friday"/>
    <n v="3"/>
    <n v="7"/>
    <n v="2.3333333333333335"/>
    <n v="2"/>
    <n v="5174.88"/>
    <n v="15524.64"/>
    <n v="1639.6666666666667"/>
    <n v="4919"/>
    <n v="141"/>
  </r>
  <r>
    <s v="Brad Miller (0000142022)"/>
    <n v="331467"/>
    <s v="Stony Brook Gardens"/>
    <n v="331467"/>
    <s v="Stony Brook Gardens"/>
    <s v="York"/>
    <m/>
    <s v="17 Theater Ln"/>
    <s v="PA"/>
    <n v="17402"/>
    <s v="17 Theater Ln York, PA 17402"/>
    <x v="22"/>
    <m/>
    <m/>
    <x v="3"/>
    <s v="Tuesday/Friday"/>
    <n v="2"/>
    <n v="2"/>
    <n v="1"/>
    <n v="1"/>
    <n v="31.714999999999996"/>
    <n v="63.429999999999993"/>
    <n v="3.2549999999999999"/>
    <n v="6.51"/>
    <n v="2"/>
  </r>
  <r>
    <s v="Martin Carberry (0000142016)"/>
    <n v="242462"/>
    <s v="Yorkana Congregation of"/>
    <n v="482844"/>
    <s v="Jehovah's Witnesses"/>
    <s v="York"/>
    <m/>
    <e v="#N/A"/>
    <s v="PA"/>
    <n v="17402"/>
    <e v="#N/A"/>
    <x v="22"/>
    <m/>
    <m/>
    <x v="3"/>
    <s v="Tuesday/Friday"/>
    <n v="1"/>
    <n v="1"/>
    <n v="1"/>
    <n v="1"/>
    <n v="0"/>
    <n v="0"/>
    <n v="-0.01"/>
    <n v="-0.01"/>
    <n v="1"/>
  </r>
  <r>
    <s v="Andrew Clippinger (0000142012)"/>
    <n v="331582"/>
    <s v="Heritage Hills Athletic I, LLC"/>
    <n v="471779"/>
    <s v="Heritage Hills Athletic Club"/>
    <s v="York"/>
    <m/>
    <s v="2810 E Prospect Rd"/>
    <s v="PA"/>
    <n v="17402"/>
    <s v="2810 E Prospect Rd York, PA 17402"/>
    <x v="22"/>
    <m/>
    <m/>
    <x v="3"/>
    <s v="Tuesday/Friday"/>
    <n v="1"/>
    <n v="1"/>
    <n v="1"/>
    <n v="3"/>
    <n v="286.39999999999998"/>
    <n v="286.39999999999998"/>
    <n v="151.88"/>
    <n v="151.88"/>
    <n v="8"/>
  </r>
  <r>
    <s v="Martin Carberry (0000142016)"/>
    <n v="239765"/>
    <s v="DALLASTOWN AREA SCHOOL DIST"/>
    <n v="425223"/>
    <s v="YORK TOWNSHIP ELEMENTARY SCHOO"/>
    <s v="York"/>
    <m/>
    <s v="2500 S Queen St"/>
    <s v="PA"/>
    <n v="17402"/>
    <s v="2500 S Queen St York, PA 17402"/>
    <x v="22"/>
    <m/>
    <m/>
    <x v="3"/>
    <s v="Tuesday/Friday"/>
    <n v="1"/>
    <n v="2"/>
    <n v="2"/>
    <n v="5"/>
    <n v="4229.24"/>
    <n v="4229.24"/>
    <n v="1781.4399999999998"/>
    <n v="1781.4399999999998"/>
    <n v="31"/>
  </r>
  <r>
    <s v="Martin Carberry (0000142016)"/>
    <n v="241811"/>
    <s v="SIGAFOOSE &amp; JACKSON"/>
    <n v="241811"/>
    <s v="SIGAFOOSE &amp; JACKSON"/>
    <s v="York"/>
    <m/>
    <s v="2816 E Market St"/>
    <s v="PA"/>
    <n v="17402"/>
    <s v="2816 E Market St York, PA 17402"/>
    <x v="22"/>
    <m/>
    <m/>
    <x v="3"/>
    <s v="Tuesday/Friday"/>
    <n v="1"/>
    <n v="1"/>
    <n v="1"/>
    <n v="1"/>
    <n v="227.85"/>
    <n v="227.85"/>
    <n v="95.31"/>
    <n v="95.31"/>
    <n v="3"/>
  </r>
  <r>
    <s v="Martin Carberry (0000142016)"/>
    <n v="270657"/>
    <s v="CENTRAL YORK SCHOOL DISTRICT"/>
    <n v="464883"/>
    <s v="STONY BROOK ELEMENTARY"/>
    <s v="York"/>
    <m/>
    <s v="250 Silver Spur Dr"/>
    <s v="PA"/>
    <n v="17402"/>
    <s v="250 Silver Spur Dr York, PA 17402"/>
    <x v="22"/>
    <m/>
    <m/>
    <x v="3"/>
    <s v="Tuesday/Friday"/>
    <n v="1"/>
    <n v="1"/>
    <n v="1"/>
    <n v="1"/>
    <n v="40.14"/>
    <n v="40.14"/>
    <n v="16.399999999999999"/>
    <n v="16.399999999999999"/>
    <n v="3"/>
  </r>
  <r>
    <s v="Martin Carberry (0000142016)"/>
    <n v="239765"/>
    <s v="DALLASTOWN AREA SCHOOL DIST"/>
    <n v="425222"/>
    <s v="ORE VALLEY ELEMENTARY SCHOOL"/>
    <s v="York"/>
    <m/>
    <s v="2620 Springwood Rd"/>
    <s v="PA"/>
    <n v="17402"/>
    <s v="2620 Springwood Rd York, PA 17402"/>
    <x v="22"/>
    <m/>
    <m/>
    <x v="3"/>
    <s v="Tuesday/Friday"/>
    <n v="1"/>
    <n v="4"/>
    <n v="4"/>
    <n v="5"/>
    <n v="2785.13"/>
    <n v="2785.13"/>
    <n v="1075.53"/>
    <n v="1075.53"/>
    <n v="31"/>
  </r>
  <r>
    <s v="Mike Schlitter (0000142011)"/>
    <n v="241643"/>
    <s v="LSC COM-Use Acct# 345514"/>
    <n v="345514"/>
    <s v="LSC Communications LLC Brands"/>
    <s v="York"/>
    <m/>
    <s v="301 Butterfly Commons Dr"/>
    <s v="PA"/>
    <n v="17402"/>
    <s v="301 Butterfly Commons Dr York, PA 17402"/>
    <x v="22"/>
    <m/>
    <m/>
    <x v="3"/>
    <s v="Tuesday/Friday"/>
    <n v="1"/>
    <n v="1"/>
    <n v="1"/>
    <n v="1"/>
    <n v="449.1"/>
    <n v="449.1"/>
    <n v="134.69999999999999"/>
    <n v="134.69999999999999"/>
    <n v="10"/>
  </r>
  <r>
    <s v="Rutters (0000142020)"/>
    <n v="270587"/>
    <s v="RUTTERS FARM STORES #3"/>
    <n v="270587"/>
    <s v="RUTTERS FARM STORES #3"/>
    <s v="York"/>
    <m/>
    <s v="2490 CAPE HORN RD"/>
    <s v="PA"/>
    <n v="17402"/>
    <s v="2490 CAPE HORN RD York, PA 17402"/>
    <x v="19"/>
    <m/>
    <m/>
    <x v="5"/>
    <s v="Thursday"/>
    <n v="99"/>
    <n v="103"/>
    <n v="1.0404040404040404"/>
    <n v="3.5757575757575757"/>
    <n v="115.16656565656558"/>
    <n v="11401.489999999982"/>
    <n v="28.304040404040389"/>
    <n v="2802.0999999999995"/>
    <n v="455"/>
  </r>
  <r>
    <s v="Rutters (0000142020)"/>
    <n v="270040"/>
    <s v="RUTTERS FARM STORES #11"/>
    <n v="270040"/>
    <s v="RUTTERS FARM STORES #11"/>
    <s v="York"/>
    <m/>
    <s v="160 N HILLS RD"/>
    <s v="PA"/>
    <n v="17402"/>
    <s v="160 N HILLS RD York, PA 17402"/>
    <x v="19"/>
    <m/>
    <m/>
    <x v="5"/>
    <s v="Thursday"/>
    <n v="61"/>
    <n v="67"/>
    <n v="1.098360655737705"/>
    <n v="12.524590163934427"/>
    <n v="375.97590163934422"/>
    <n v="22934.529999999937"/>
    <n v="86.965737704918027"/>
    <n v="5304.9100000000317"/>
    <n v="1127"/>
  </r>
  <r>
    <s v="Rutters (0000142020)"/>
    <n v="241660"/>
    <s v="RUTTERS FARM STORES #1"/>
    <n v="241660"/>
    <s v="RUTTERS FARM STORES #1"/>
    <s v="York"/>
    <m/>
    <s v="1099 HAINES RD"/>
    <s v="PA"/>
    <n v="17402"/>
    <s v="1099 HAINES RD York, PA 17402"/>
    <x v="19"/>
    <m/>
    <m/>
    <x v="5"/>
    <s v="Thursday"/>
    <n v="56"/>
    <n v="57"/>
    <n v="1.0178571428571428"/>
    <n v="7.9107142857142856"/>
    <n v="226.04107142857143"/>
    <n v="12658.299999999987"/>
    <n v="52.311607142857142"/>
    <n v="2929.4499999999962"/>
    <n v="535"/>
  </r>
  <r>
    <s v="Rutters (0000142020)"/>
    <n v="241693"/>
    <s v="RUTTERS FARM STORES #57"/>
    <n v="241693"/>
    <s v="RUTTERS FARM STORES #57"/>
    <s v="York"/>
    <m/>
    <s v="1450 MOUNT ZION RD"/>
    <s v="PA"/>
    <n v="17402"/>
    <s v="1450 MOUNT ZION RD York, PA 17402"/>
    <x v="23"/>
    <m/>
    <m/>
    <x v="5"/>
    <s v="Wednesday"/>
    <n v="53"/>
    <n v="69"/>
    <n v="1.3018867924528301"/>
    <n v="5.8113207547169807"/>
    <n v="232.73905660377358"/>
    <n v="12335.170000000006"/>
    <n v="47.006415094339616"/>
    <n v="2491.339999999997"/>
    <n v="410"/>
  </r>
  <r>
    <s v="Martin Carberry (0000142016)"/>
    <n v="239591"/>
    <s v="CITY OF YORK SCHOOL DISTRICT#"/>
    <n v="435642"/>
    <s v="CITY OF YORK - ROOSELVELT WHSE"/>
    <s v="York"/>
    <m/>
    <s v="200 N Albemarle St"/>
    <s v="PA"/>
    <n v="17403"/>
    <s v="200 N Albemarle St York, PA 17403"/>
    <x v="22"/>
    <m/>
    <m/>
    <x v="3"/>
    <s v="Tuesday/Friday"/>
    <n v="56"/>
    <n v="102"/>
    <n v="1.8214285714285714"/>
    <n v="3.4821428571428572"/>
    <n v="6304.4710714285729"/>
    <n v="353050.38000000006"/>
    <n v="2050.5810714285717"/>
    <n v="114832.53999999995"/>
    <n v="6039"/>
  </r>
  <r>
    <s v="Martin Carberry (0000142016)"/>
    <n v="239765"/>
    <s v="DALLASTOWN AREA SCHOOL DIST"/>
    <n v="440465"/>
    <s v="DALLASTOWN INTERMEDIATE SCHOOL"/>
    <s v="York"/>
    <m/>
    <s v="94 Beck Rd"/>
    <s v="PA"/>
    <n v="17403"/>
    <s v="94 Beck Rd York, PA 17403"/>
    <x v="22"/>
    <m/>
    <m/>
    <x v="3"/>
    <s v="Tuesday/Friday"/>
    <n v="24"/>
    <n v="43"/>
    <n v="1.7916666666666667"/>
    <n v="4.458333333333333"/>
    <n v="3673.447083333333"/>
    <n v="88162.73000000004"/>
    <n v="1244.3945833333332"/>
    <n v="29865.469999999994"/>
    <n v="2434"/>
  </r>
  <r>
    <s v="Pete Annick (0000142010)"/>
    <n v="242348"/>
    <s v="WELLSPAN HEALTH*"/>
    <n v="473044"/>
    <s v="YORK HOSPITAL RECEIVING DOCK"/>
    <s v="York"/>
    <m/>
    <s v="1001 S George St"/>
    <s v="PA"/>
    <n v="17403"/>
    <s v="1001 S George St York, PA 17403"/>
    <x v="22"/>
    <m/>
    <m/>
    <x v="3"/>
    <s v="Tuesday/Friday"/>
    <n v="20"/>
    <n v="26"/>
    <n v="1.3"/>
    <n v="1.4"/>
    <n v="982.54600000000005"/>
    <n v="19650.920000000006"/>
    <n v="192.7345"/>
    <n v="3854.6899999999991"/>
    <n v="219"/>
  </r>
  <r>
    <s v="Martin Carberry (0000142016)"/>
    <n v="242001"/>
    <s v="YORK SUBURBAN SCHOOL DISTRICT"/>
    <n v="242001"/>
    <s v="YORK SUBURBAN SCHOOL DISTRICT"/>
    <s v="York"/>
    <m/>
    <s v="1800 Hollywood Dr"/>
    <s v="PA"/>
    <n v="17403"/>
    <s v="1800 Hollywood Dr York, PA 17403"/>
    <x v="22"/>
    <m/>
    <m/>
    <x v="3"/>
    <s v="Tuesday/Friday"/>
    <n v="12"/>
    <n v="13"/>
    <n v="1.0833333333333333"/>
    <n v="2.25"/>
    <n v="1371.4399999999998"/>
    <n v="16457.28"/>
    <n v="574.63499999999999"/>
    <n v="6895.619999999999"/>
    <n v="145"/>
  </r>
  <r>
    <s v="Martin Carberry (0000142016)"/>
    <n v="242001"/>
    <s v="YORK SUBURBAN SCHOOL DISTRICT"/>
    <n v="467002"/>
    <s v="VALLEY VIEW ELEMENTARY"/>
    <s v="York"/>
    <m/>
    <s v="850 Southern Rd"/>
    <s v="PA"/>
    <n v="17403"/>
    <s v="850 Southern Rd York, PA 17403"/>
    <x v="22"/>
    <m/>
    <m/>
    <x v="3"/>
    <s v="Tuesday/Friday"/>
    <n v="11"/>
    <n v="12"/>
    <n v="1.0909090909090908"/>
    <n v="3.5454545454545454"/>
    <n v="632.24727272727273"/>
    <n v="6954.7199999999993"/>
    <n v="258.61545454545455"/>
    <n v="2844.7699999999986"/>
    <n v="109"/>
  </r>
  <r>
    <s v="Martin Carberry (0000142016)"/>
    <n v="242001"/>
    <s v="YORK SUBURBAN SCHOOL DISTRICT"/>
    <n v="467025"/>
    <s v="YORK SUBURBAN HIGH SCHOOL"/>
    <s v="York"/>
    <m/>
    <s v="1800 Hollywood Dr"/>
    <s v="PA"/>
    <n v="17403"/>
    <s v="1800 Hollywood Dr York, PA 17403"/>
    <x v="22"/>
    <m/>
    <m/>
    <x v="3"/>
    <s v="Tuesday/Friday"/>
    <n v="10"/>
    <n v="12"/>
    <n v="1.2"/>
    <n v="3.9"/>
    <n v="692.58899999999983"/>
    <n v="6925.8900000000031"/>
    <n v="285.91800000000001"/>
    <n v="2859.1800000000003"/>
    <n v="109"/>
  </r>
  <r>
    <s v="Robert Diller (0000142017)"/>
    <n v="239985"/>
    <s v="ENVIRONMENTAL CLEANING SOLUTIO"/>
    <n v="483520"/>
    <s v="CA-ENVIRONMENTAL - York"/>
    <s v="York"/>
    <m/>
    <s v="2001 SPRINGWOOD RD"/>
    <s v="PA"/>
    <n v="17403"/>
    <s v="2001 SPRINGWOOD RD York, PA 17403"/>
    <x v="22"/>
    <m/>
    <m/>
    <x v="3"/>
    <s v="Tuesday/Friday"/>
    <n v="5"/>
    <n v="7"/>
    <n v="1.4"/>
    <n v="7.6"/>
    <n v="1092.6659999999999"/>
    <n v="5463.33"/>
    <n v="281.45999999999998"/>
    <n v="1407.3"/>
    <n v="569"/>
  </r>
  <r>
    <s v="Martin Carberry (0000142016)"/>
    <n v="239765"/>
    <s v="DALLASTOWN AREA SCHOOL DIST"/>
    <n v="472893"/>
    <s v="LEADER HEIGHTS ELEMENTARY"/>
    <s v="York"/>
    <m/>
    <s v="49 Indian Rock Dam Rd"/>
    <s v="PA"/>
    <n v="17403"/>
    <s v="49 Indian Rock Dam Rd York, PA 17403"/>
    <x v="22"/>
    <m/>
    <m/>
    <x v="3"/>
    <s v="Tuesday/Friday"/>
    <n v="2"/>
    <n v="5"/>
    <n v="2.5"/>
    <n v="9"/>
    <n v="1613.24"/>
    <n v="3226.4800000000005"/>
    <n v="604.69500000000005"/>
    <n v="1209.3899999999999"/>
    <n v="72"/>
  </r>
  <r>
    <s v="Martin Carberry (0000142016)"/>
    <n v="239591"/>
    <s v="CITY OF YORK SCHOOL DISTRICT#"/>
    <n v="429485"/>
    <s v="HANNAH PENN MIDDLE SCHOOL"/>
    <s v="York"/>
    <m/>
    <e v="#N/A"/>
    <s v="PA"/>
    <n v="17403"/>
    <e v="#N/A"/>
    <x v="22"/>
    <m/>
    <m/>
    <x v="3"/>
    <s v="Tuesday/Friday"/>
    <n v="1"/>
    <n v="1"/>
    <n v="1"/>
    <n v="1"/>
    <n v="0"/>
    <n v="0"/>
    <n v="-0.04"/>
    <n v="-0.04"/>
    <n v="4"/>
  </r>
  <r>
    <s v="Martin Carberry (0000142016)"/>
    <n v="239591"/>
    <s v="CITY OF YORK SCHOOL DISTRICT#"/>
    <n v="429515"/>
    <s v="PHINEAS DAVIS ELEMENTARY"/>
    <s v="York"/>
    <m/>
    <s v="300 S Ogontz St"/>
    <s v="PA"/>
    <n v="17403"/>
    <s v="300 S Ogontz St York, PA 17403"/>
    <x v="22"/>
    <m/>
    <m/>
    <x v="3"/>
    <s v="Tuesday/Friday"/>
    <n v="1"/>
    <n v="1"/>
    <n v="1"/>
    <n v="1"/>
    <n v="0"/>
    <n v="0"/>
    <n v="-0.01"/>
    <n v="-0.01"/>
    <n v="1"/>
  </r>
  <r>
    <s v="Mike Schlitter (0000142011)"/>
    <n v="242453"/>
    <s v="YORK CITY ICE ARENA"/>
    <n v="242453"/>
    <s v="YORK CITY ICE ARENA"/>
    <s v="York"/>
    <m/>
    <s v="941 Vander Ave"/>
    <s v="PA"/>
    <n v="17403"/>
    <s v="941 Vander Ave York, PA 17403"/>
    <x v="22"/>
    <m/>
    <m/>
    <x v="3"/>
    <s v="Tuesday/Friday"/>
    <n v="1"/>
    <n v="2"/>
    <n v="2"/>
    <n v="1"/>
    <n v="498.81"/>
    <n v="498.81"/>
    <n v="238.56"/>
    <n v="238.56"/>
    <n v="4"/>
  </r>
  <r>
    <s v="Martin Carberry (0000142016)"/>
    <n v="242001"/>
    <s v="YORK SUBURBAN SCHOOL DISTRICT"/>
    <n v="421568"/>
    <s v="INDIAN ROCK ELEMENTARY"/>
    <s v="York"/>
    <m/>
    <s v="1500 Indian Rock Dam Rd"/>
    <s v="PA"/>
    <n v="17403"/>
    <s v="1500 Indian Rock Dam Rd York, PA 17403"/>
    <x v="22"/>
    <m/>
    <m/>
    <x v="3"/>
    <s v="Tuesday/Friday"/>
    <n v="1"/>
    <n v="3"/>
    <n v="3"/>
    <n v="4"/>
    <n v="1953.4699999999998"/>
    <n v="1953.4699999999998"/>
    <n v="822.11"/>
    <n v="822.11"/>
    <n v="13"/>
  </r>
  <r>
    <s v="Martin Carberry (0000142016)"/>
    <n v="239765"/>
    <s v="DALLASTOWN AREA SCHOOL DIST"/>
    <n v="425224"/>
    <s v="LOGANVILLE SPRINGFIELD ELEMENT"/>
    <s v="York"/>
    <m/>
    <s v="169 N Main St"/>
    <s v="PA"/>
    <n v="17403"/>
    <s v="169 N Main St York, PA 17403"/>
    <x v="22"/>
    <m/>
    <m/>
    <x v="3"/>
    <s v="Tuesday/Friday"/>
    <n v="1"/>
    <n v="1"/>
    <n v="1"/>
    <n v="3"/>
    <n v="1979.68"/>
    <n v="1979.68"/>
    <n v="824.08"/>
    <n v="824.08"/>
    <n v="18"/>
  </r>
  <r>
    <s v="Martin Carberry (0000142016)"/>
    <n v="327407"/>
    <s v="TEMPLE BETH ISRAEL#"/>
    <n v="327407"/>
    <s v="TEMPLE BETH ISRAEL#"/>
    <s v="York"/>
    <m/>
    <s v="2090 Hollywood Dr"/>
    <s v="PA"/>
    <n v="17403"/>
    <s v="2090 Hollywood Dr York, PA 17403"/>
    <x v="22"/>
    <m/>
    <m/>
    <x v="3"/>
    <s v="Tuesday/Friday"/>
    <n v="1"/>
    <n v="1"/>
    <n v="1"/>
    <n v="3"/>
    <n v="426.32"/>
    <n v="426.32"/>
    <n v="174.2"/>
    <n v="174.2"/>
    <n v="6"/>
  </r>
  <r>
    <s v="Martin Carberry (0000142016)"/>
    <n v="239591"/>
    <s v="CITY OF YORK SCHOOL DISTRICT#"/>
    <n v="429514"/>
    <s v="ALEXANDER B GOODE ELEMENTARY"/>
    <s v="York"/>
    <m/>
    <s v="251 N Broad St"/>
    <s v="PA"/>
    <n v="17403"/>
    <s v="251 N Broad St York, PA 17403"/>
    <x v="22"/>
    <m/>
    <m/>
    <x v="3"/>
    <s v="Tuesday/Friday"/>
    <n v="1"/>
    <n v="2"/>
    <n v="2"/>
    <n v="2"/>
    <n v="495.45"/>
    <n v="495.45"/>
    <n v="198.15"/>
    <n v="198.15"/>
    <n v="21"/>
  </r>
  <r>
    <s v="Martin Carberry (0000142016)"/>
    <n v="327407"/>
    <s v="TEMPLE BETH ISRAEL#"/>
    <n v="472658"/>
    <s v="Temple Beth Israel V - York JC"/>
    <s v="York"/>
    <m/>
    <s v="2000 Hollywood Dr"/>
    <s v="PA"/>
    <n v="17403"/>
    <s v="2000 Hollywood Dr York, PA 17403"/>
    <x v="22"/>
    <m/>
    <m/>
    <x v="3"/>
    <s v="Tuesday/Friday"/>
    <n v="1"/>
    <n v="1"/>
    <n v="1"/>
    <n v="3"/>
    <n v="428.23999999999995"/>
    <n v="428.23999999999995"/>
    <n v="156.4"/>
    <n v="156.4"/>
    <n v="6"/>
  </r>
  <r>
    <s v="Rutters (0000142020)"/>
    <n v="296548"/>
    <s v="RUTTERS FARM STORE #16"/>
    <n v="296548"/>
    <s v="RUTTERS FARM STORE #16"/>
    <s v="York"/>
    <m/>
    <s v="362 N MAIN ST"/>
    <s v="PA"/>
    <n v="17403"/>
    <s v="362 N MAIN ST York, PA 17403"/>
    <x v="21"/>
    <m/>
    <m/>
    <x v="5"/>
    <s v="Friday"/>
    <n v="61"/>
    <n v="67"/>
    <n v="1.098360655737705"/>
    <n v="9.4918032786885238"/>
    <n v="296.813606557377"/>
    <n v="18105.629999999976"/>
    <n v="70.530491803278665"/>
    <n v="4302.3600000000179"/>
    <n v="837"/>
  </r>
  <r>
    <s v="Rutters (0000142020)"/>
    <n v="241700"/>
    <s v="RUTTERS FARM STORES #8"/>
    <n v="241700"/>
    <s v="RUTTERS FARM STORES #8"/>
    <s v="York"/>
    <m/>
    <s v="129 LEADERS HEIGHTS RD"/>
    <s v="PA"/>
    <n v="17403"/>
    <s v="129 LEADERS HEIGHTS RD York, PA 17403"/>
    <x v="21"/>
    <m/>
    <m/>
    <x v="5"/>
    <s v="Friday"/>
    <n v="57"/>
    <n v="65"/>
    <n v="1.1403508771929824"/>
    <n v="11.12280701754386"/>
    <n v="389.72"/>
    <n v="22214.039999999939"/>
    <n v="95.217894736842112"/>
    <n v="5427.4200000000128"/>
    <n v="955"/>
  </r>
  <r>
    <s v="Rutters (0000142020)"/>
    <n v="242714"/>
    <s v="RUTTERS FARM STORES #62"/>
    <n v="242714"/>
    <s v="RUTTERS FARM STORES #62"/>
    <s v="York"/>
    <m/>
    <s v="910 S RICHLAND AVE"/>
    <s v="PA"/>
    <n v="17403"/>
    <s v="910 S RICHLAND AVE York, PA 17403"/>
    <x v="19"/>
    <m/>
    <m/>
    <x v="5"/>
    <s v="Thursday"/>
    <n v="55"/>
    <n v="62"/>
    <n v="1.1272727272727272"/>
    <n v="6.9090909090909092"/>
    <n v="276.15945454545454"/>
    <n v="15188.769999999995"/>
    <n v="62.026545454545428"/>
    <n v="3411.4600000000019"/>
    <n v="669"/>
  </r>
  <r>
    <s v="Martin Carberry (0000142016)"/>
    <n v="269479"/>
    <s v="LINCOLN INTERMEDIATE UNIT #12"/>
    <n v="432627"/>
    <s v="YORK LEARNING CENTER IU #12"/>
    <s v="York"/>
    <m/>
    <s v="300 E 7TH AVE"/>
    <s v="PA"/>
    <n v="17404"/>
    <s v="300 E 7TH AVE York, PA 17404"/>
    <x v="20"/>
    <m/>
    <m/>
    <x v="3"/>
    <s v="Tuesday"/>
    <n v="3"/>
    <n v="4"/>
    <n v="1.3333333333333333"/>
    <n v="3.3333333333333335"/>
    <n v="3696.646666666667"/>
    <n v="11089.940000000002"/>
    <n v="1050.3799999999999"/>
    <n v="3151.14"/>
    <n v="209"/>
  </r>
  <r>
    <s v="Martin Carberry (0000142016)"/>
    <n v="242376"/>
    <s v="WEST YORK SCHOOL DISTRICT"/>
    <n v="242376"/>
    <s v="WEST YORK SCHOOL DISTRICT"/>
    <s v="York"/>
    <m/>
    <s v="2605 W Market St"/>
    <s v="PA"/>
    <n v="17404"/>
    <s v="2605 W Market St York, PA 17404"/>
    <x v="22"/>
    <m/>
    <m/>
    <x v="3"/>
    <s v="Tuesday/Friday"/>
    <n v="5"/>
    <n v="7"/>
    <n v="1.4"/>
    <n v="2.2000000000000002"/>
    <n v="163.97799999999998"/>
    <n v="819.8900000000001"/>
    <n v="80.915999999999997"/>
    <n v="404.58000000000004"/>
    <n v="12"/>
  </r>
  <r>
    <s v="Martin Carberry (0000142016)"/>
    <n v="239591"/>
    <s v="CITY OF YORK SCHOOL DISTRICT#"/>
    <n v="429487"/>
    <s v="EDGAR FAHS SMITH MIDDLE SCHOOL"/>
    <s v="York"/>
    <m/>
    <s v="701 Texas Ave"/>
    <s v="PA"/>
    <n v="17404"/>
    <s v="701 Texas Ave York, PA 17404"/>
    <x v="22"/>
    <m/>
    <m/>
    <x v="3"/>
    <s v="Tuesday/Friday"/>
    <n v="3"/>
    <n v="4"/>
    <n v="1.3333333333333333"/>
    <n v="3.3333333333333335"/>
    <n v="93.75"/>
    <n v="281.25"/>
    <n v="35.03"/>
    <n v="105.08999999999999"/>
    <n v="135"/>
  </r>
  <r>
    <s v="Brad Miller (0000142022)"/>
    <n v="240921"/>
    <s v="LOCAL 1872 UAW#"/>
    <n v="240921"/>
    <s v="LOCAL 1872 UAW#"/>
    <s v="York"/>
    <m/>
    <s v="3562 Gillespie Dr"/>
    <s v="PA"/>
    <n v="17404"/>
    <s v="3562 Gillespie Dr York, PA 17404"/>
    <x v="22"/>
    <m/>
    <m/>
    <x v="3"/>
    <s v="Tuesday/Friday"/>
    <n v="1"/>
    <n v="1"/>
    <n v="1"/>
    <n v="2"/>
    <n v="204.86"/>
    <n v="204.86"/>
    <n v="75.22"/>
    <n v="75.22"/>
    <n v="3"/>
  </r>
  <r>
    <s v="Matthew Morris (0000142013)"/>
    <n v="239963"/>
    <s v="ELITE SPORTSWEAR"/>
    <n v="481935"/>
    <s v="ELITE SPORTSWEAR"/>
    <s v="York"/>
    <m/>
    <s v="44 Hokes Mill Rd"/>
    <s v="PA"/>
    <n v="17404"/>
    <s v="44 Hokes Mill Rd York, PA 17404"/>
    <x v="22"/>
    <m/>
    <m/>
    <x v="3"/>
    <s v="Tuesday/Friday"/>
    <n v="1"/>
    <n v="1"/>
    <n v="1"/>
    <n v="1"/>
    <n v="254.2"/>
    <n v="254.2"/>
    <n v="88.96"/>
    <n v="88.96"/>
    <n v="4"/>
  </r>
  <r>
    <s v="Rutters (0000142020)"/>
    <n v="241652"/>
    <s v="RUTTERS FARM STORE #10"/>
    <n v="241652"/>
    <s v="RUTTERS FARM STORE #10"/>
    <s v="York"/>
    <m/>
    <s v="2115 BANNISTER ST"/>
    <s v="PA"/>
    <n v="17404"/>
    <s v="2115 BANNISTER ST York, PA 17404"/>
    <x v="19"/>
    <m/>
    <m/>
    <x v="5"/>
    <s v="Thursday"/>
    <n v="49"/>
    <n v="50"/>
    <n v="1.0204081632653061"/>
    <n v="6.8163265306122449"/>
    <n v="158.39346938775515"/>
    <n v="7761.2800000000052"/>
    <n v="42.102244897959181"/>
    <n v="2063.0099999999952"/>
    <n v="393"/>
  </r>
  <r>
    <s v="Rutters (0000142020)"/>
    <n v="241662"/>
    <s v="RUTTERS FARM STORES #15"/>
    <n v="241662"/>
    <s v="RUTTERS FARM STORES #15"/>
    <s v="York"/>
    <m/>
    <s v="2125 N Susquehanna Trl"/>
    <s v="PA"/>
    <n v="17404"/>
    <s v="2125 N Susquehanna Trl York, PA 17404"/>
    <x v="23"/>
    <m/>
    <m/>
    <x v="5"/>
    <s v="Wednesday"/>
    <n v="64"/>
    <n v="67"/>
    <n v="1.046875"/>
    <n v="8.375"/>
    <n v="239.64171875000005"/>
    <n v="15337.070000000016"/>
    <n v="52.691562499999982"/>
    <n v="3372.260000000002"/>
    <n v="745"/>
  </r>
  <r>
    <s v="Rutters (0000142020)"/>
    <n v="241669"/>
    <s v="RUTTERS FARM STORES #25"/>
    <n v="241669"/>
    <s v="RUTTERS FARM STORES #25"/>
    <s v="York"/>
    <m/>
    <s v="1520 PENNSYLVANIA AVE"/>
    <s v="PA"/>
    <n v="17404"/>
    <s v="1520 PENNSYLVANIA AVE York, PA 17404"/>
    <x v="23"/>
    <m/>
    <m/>
    <x v="5"/>
    <s v="Wednesday"/>
    <n v="57"/>
    <n v="61"/>
    <n v="1.0701754385964912"/>
    <n v="10.684210526315789"/>
    <n v="324.37438596491234"/>
    <n v="18489.339999999964"/>
    <n v="71.437017543859682"/>
    <n v="4071.9100000000121"/>
    <n v="813"/>
  </r>
  <r>
    <s v="Rutters (0000142020)"/>
    <n v="241656"/>
    <s v="Rutters Farm Store # 47"/>
    <n v="241656"/>
    <s v="Rutters Farm Store # 47"/>
    <s v="York"/>
    <m/>
    <s v="509 GREENBRIAR RD"/>
    <s v="PA"/>
    <n v="17404"/>
    <s v="509 GREENBRIAR RD York, PA 17404"/>
    <x v="23"/>
    <m/>
    <m/>
    <x v="5"/>
    <s v="Wednesday"/>
    <n v="56"/>
    <n v="61"/>
    <n v="1.0892857142857142"/>
    <n v="8.1428571428571423"/>
    <n v="269.31499999999988"/>
    <n v="15081.640000000003"/>
    <n v="61.873571428571417"/>
    <n v="3464.9200000000055"/>
    <n v="647"/>
  </r>
  <r>
    <s v="Rutters (0000142020)"/>
    <n v="239557"/>
    <s v="CHR CORPORATION#"/>
    <n v="239557"/>
    <s v="CHR CORPORATION#"/>
    <s v="York"/>
    <m/>
    <s v="2295 N Susquehanna Trl Ste C"/>
    <s v="PA"/>
    <n v="17404"/>
    <s v="2295 N Susquehanna Trl Ste C York, PA 17404"/>
    <x v="23"/>
    <m/>
    <m/>
    <x v="5"/>
    <s v="Wednesday"/>
    <n v="15"/>
    <n v="18"/>
    <n v="1.2"/>
    <n v="5.8666666666666663"/>
    <n v="283.69999999999993"/>
    <n v="4255.4999999999955"/>
    <n v="52.716000000000001"/>
    <n v="790.73999999999967"/>
    <n v="162"/>
  </r>
  <r>
    <s v="Rutters (0000142020)"/>
    <n v="272623"/>
    <s v="RUTTERS DAIRY INC*"/>
    <n v="272623"/>
    <s v="RUTTERS DAIRY INC*"/>
    <s v="York"/>
    <m/>
    <s v="2100 N George St"/>
    <s v="PA"/>
    <n v="17404"/>
    <s v="2100 N George St York, PA 17404"/>
    <x v="23"/>
    <m/>
    <m/>
    <x v="5"/>
    <s v="Wednesday"/>
    <n v="1"/>
    <n v="2"/>
    <n v="2"/>
    <n v="1"/>
    <n v="17024"/>
    <n v="17024"/>
    <n v="4211.2"/>
    <n v="4211.2"/>
    <n v="400"/>
  </r>
  <r>
    <s v="Martin Carberry (0000142016)"/>
    <n v="242265"/>
    <s v="VALLEY VIEW ALLIANCE CHURCH"/>
    <n v="242265"/>
    <s v="VALLEY VIEW ALLIANCE CHURCH"/>
    <s v="Hallam"/>
    <m/>
    <s v="200 Alliance Ave"/>
    <s v="PA"/>
    <n v="17406"/>
    <s v="200 Alliance Ave Hallam, PA 17406"/>
    <x v="22"/>
    <m/>
    <m/>
    <x v="3"/>
    <s v="Tuesday/Friday"/>
    <n v="6"/>
    <n v="6"/>
    <n v="1"/>
    <n v="1.5"/>
    <n v="132.53833333333333"/>
    <n v="795.23"/>
    <n v="46.42166666666666"/>
    <n v="278.52999999999997"/>
    <n v="14"/>
  </r>
  <r>
    <s v="Martin Carberry (0000142016)"/>
    <n v="270657"/>
    <s v="CENTRAL YORK SCHOOL DISTRICT"/>
    <n v="433106"/>
    <s v="CENTRAL YORK HIGH SCHOOL"/>
    <s v="York"/>
    <m/>
    <s v="601 Mundis Mill Rd"/>
    <s v="PA"/>
    <n v="17406"/>
    <s v="601 Mundis Mill Rd York, PA 17406"/>
    <x v="22"/>
    <m/>
    <m/>
    <x v="3"/>
    <s v="Tuesday/Friday"/>
    <n v="49"/>
    <n v="81"/>
    <n v="1.653061224489796"/>
    <n v="6.4897959183673466"/>
    <n v="7421.4702040816337"/>
    <n v="363652.03999999975"/>
    <n v="2572.7083673469392"/>
    <n v="126062.71000000002"/>
    <n v="6155"/>
  </r>
  <r>
    <s v="Martin Carberry (0000142016)"/>
    <n v="332898"/>
    <s v="Central York School Food Servi"/>
    <n v="472574"/>
    <s v="Central York School Food Servi"/>
    <s v="York"/>
    <m/>
    <s v="601 Mundis Mill Rd"/>
    <s v="PA"/>
    <n v="17406"/>
    <s v="601 Mundis Mill Rd York, PA 17406"/>
    <x v="22"/>
    <m/>
    <m/>
    <x v="3"/>
    <s v="Tuesday/Friday"/>
    <n v="22"/>
    <n v="30"/>
    <n v="1.3636363636363635"/>
    <n v="2.7727272727272729"/>
    <n v="1071.4054545454542"/>
    <n v="23570.92"/>
    <n v="331.33090909090907"/>
    <n v="7289.28"/>
    <n v="1443"/>
  </r>
  <r>
    <s v="Brad Miller (0000142022)"/>
    <n v="282326"/>
    <s v="SKH MANAGEMENT GARDEN CENTER"/>
    <n v="415725"/>
    <s v="SKH NURSERY York"/>
    <s v="York"/>
    <m/>
    <s v="4450 Lincoln Hwy"/>
    <s v="PA"/>
    <n v="17406"/>
    <s v="4450 Lincoln Hwy York, PA 17406"/>
    <x v="22"/>
    <m/>
    <m/>
    <x v="3"/>
    <s v="Tuesday/Friday"/>
    <n v="17"/>
    <n v="17"/>
    <n v="1"/>
    <n v="2.1176470588235294"/>
    <n v="169.41705882352943"/>
    <n v="2880.0899999999997"/>
    <n v="54.518823529411769"/>
    <n v="926.82"/>
    <n v="57"/>
  </r>
  <r>
    <s v="Brad Miller (0000142022)"/>
    <n v="306550"/>
    <s v="ENGEL MACHINERY INC#"/>
    <n v="306550"/>
    <s v="ENGEL MACHINERY INC#"/>
    <s v="York"/>
    <m/>
    <s v="3740 Board Rd"/>
    <s v="PA"/>
    <n v="17406"/>
    <s v="3740 Board Rd York, PA 17406"/>
    <x v="22"/>
    <m/>
    <m/>
    <x v="3"/>
    <s v="Tuesday/Friday"/>
    <n v="7"/>
    <n v="7"/>
    <n v="1"/>
    <n v="1.2857142857142858"/>
    <n v="420.50857142857143"/>
    <n v="2943.5599999999995"/>
    <n v="119.17571428571429"/>
    <n v="834.23"/>
    <n v="63"/>
  </r>
  <r>
    <s v="Brad Miller (0000142022)"/>
    <n v="240170"/>
    <s v="GARROD HYDRAULICS#"/>
    <n v="240170"/>
    <s v="GARROD HYDRAULICS#"/>
    <s v="York"/>
    <m/>
    <s v="1050 Locust Point Rd"/>
    <s v="PA"/>
    <n v="17406"/>
    <s v="1050 Locust Point Rd York, PA 17406"/>
    <x v="22"/>
    <m/>
    <m/>
    <x v="3"/>
    <s v="Tuesday/Friday"/>
    <n v="6"/>
    <n v="8"/>
    <n v="1.3333333333333333"/>
    <n v="4.833333333333333"/>
    <n v="513.33333333333337"/>
    <n v="3080"/>
    <n v="205.15333333333331"/>
    <n v="1230.92"/>
    <n v="62"/>
  </r>
  <r>
    <s v="Brad Miller (0000142022)"/>
    <n v="239850"/>
    <s v="DONEGAL CLEANING SVC #"/>
    <n v="473401"/>
    <s v="DONEGAL CLEANING SVC MC"/>
    <s v="York"/>
    <m/>
    <s v="4970 Yorkana Rd"/>
    <s v="PA"/>
    <n v="17406"/>
    <s v="4970 Yorkana Rd York, PA 17406"/>
    <x v="22"/>
    <m/>
    <m/>
    <x v="3"/>
    <s v="Tuesday/Friday"/>
    <n v="5"/>
    <n v="11"/>
    <n v="2.2000000000000002"/>
    <n v="8.4"/>
    <n v="2137.3319999999999"/>
    <n v="10686.659999999996"/>
    <n v="703.00400000000013"/>
    <n v="3515.02"/>
    <n v="347"/>
  </r>
  <r>
    <s v="Robert Diller (0000142017)"/>
    <n v="323233"/>
    <s v="Messiah Lifeways"/>
    <n v="469875"/>
    <s v="U GRO YORK"/>
    <s v="York"/>
    <m/>
    <s v="1321 N Sherman St"/>
    <s v="PA"/>
    <n v="17406"/>
    <s v="1321 N Sherman St York, PA 17406"/>
    <x v="22"/>
    <m/>
    <m/>
    <x v="3"/>
    <s v="Tuesday/Friday"/>
    <n v="4"/>
    <n v="4"/>
    <n v="1"/>
    <n v="1.5"/>
    <n v="292.05500000000001"/>
    <n v="1168.22"/>
    <n v="127.35999999999999"/>
    <n v="509.43999999999994"/>
    <n v="6"/>
  </r>
  <r>
    <s v="Brian Deiling (0000142018)"/>
    <n v="341807"/>
    <s v="BioTechnique LLC"/>
    <n v="480996"/>
    <s v="BioTechnique"/>
    <s v="York"/>
    <m/>
    <s v="250 Cross Farm Ln"/>
    <s v="PA"/>
    <n v="17406"/>
    <s v="250 Cross Farm Ln York, PA 17406"/>
    <x v="22"/>
    <m/>
    <m/>
    <x v="3"/>
    <s v="Tuesday/Friday"/>
    <n v="4"/>
    <n v="6"/>
    <n v="1.5"/>
    <n v="4.25"/>
    <n v="635.79750000000001"/>
    <n v="2543.1900000000005"/>
    <n v="241.6875"/>
    <n v="966.75"/>
    <n v="41"/>
  </r>
  <r>
    <s v="Rutters (0000142020)"/>
    <n v="239557"/>
    <s v="CHR CORPORATION#"/>
    <n v="460745"/>
    <s v="CHR RUTTERS WAREHOUSE"/>
    <s v="York"/>
    <m/>
    <s v="3201 Espresso Way"/>
    <s v="PA"/>
    <n v="17406"/>
    <s v="3201 Espresso Way York, PA 17406"/>
    <x v="22"/>
    <m/>
    <m/>
    <x v="3"/>
    <s v="Tuesday/Friday"/>
    <n v="3"/>
    <n v="3"/>
    <n v="1"/>
    <n v="1.6666666666666667"/>
    <n v="268.11333333333334"/>
    <n v="804.33999999999992"/>
    <n v="47.576666666666661"/>
    <n v="142.73000000000002"/>
    <n v="13"/>
  </r>
  <r>
    <s v="Martin Carberry (0000142016)"/>
    <n v="270657"/>
    <s v="CENTRAL YORK SCHOOL DISTRICT"/>
    <n v="453145"/>
    <s v="CENTRAL YORK MIDDLE SCHOOL"/>
    <s v="York"/>
    <m/>
    <s v="1950 N Hills Rd"/>
    <s v="PA"/>
    <n v="17406"/>
    <s v="1950 N Hills Rd York, PA 17406"/>
    <x v="22"/>
    <m/>
    <m/>
    <x v="3"/>
    <s v="Tuesday/Friday"/>
    <n v="2"/>
    <n v="2"/>
    <n v="1"/>
    <n v="3"/>
    <n v="1670.37"/>
    <n v="3340.74"/>
    <n v="680.59"/>
    <n v="1361.18"/>
    <n v="14"/>
  </r>
  <r>
    <s v="Martin Carberry (0000142016)"/>
    <n v="270657"/>
    <s v="CENTRAL YORK SCHOOL DISTRICT"/>
    <n v="459385"/>
    <s v="SINKING SPRING ELEMENTARY"/>
    <s v="York"/>
    <m/>
    <s v="2850 N Susquehanna Trl"/>
    <s v="PA"/>
    <n v="17406"/>
    <s v="2850 N Susquehanna Trl York, PA 17406"/>
    <x v="22"/>
    <m/>
    <m/>
    <x v="3"/>
    <s v="Tuesday/Friday"/>
    <n v="2"/>
    <n v="2"/>
    <n v="1"/>
    <n v="3"/>
    <n v="1642.155"/>
    <n v="3284.31"/>
    <n v="668.50499999999988"/>
    <n v="1337.0099999999998"/>
    <n v="15"/>
  </r>
  <r>
    <s v="Mike Schlitter (0000142011)"/>
    <n v="240101"/>
    <s v="FLINCHBAUGH ENGINEERING"/>
    <n v="240101"/>
    <s v="FLINCHBAUGH ENGINEERING"/>
    <s v="York"/>
    <m/>
    <s v="4387 Run Way Bldg 2"/>
    <s v="PA"/>
    <n v="17406"/>
    <s v="4387 Run Way Bldg 2 York, PA 17406"/>
    <x v="22"/>
    <m/>
    <m/>
    <x v="3"/>
    <s v="Tuesday/Friday"/>
    <n v="1"/>
    <n v="1"/>
    <n v="1"/>
    <n v="1"/>
    <n v="467"/>
    <n v="467"/>
    <n v="466.98"/>
    <n v="466.98"/>
    <n v="2"/>
  </r>
  <r>
    <s v="Martin Carberry (0000142016)"/>
    <n v="242462"/>
    <s v="Yorkana Congregation of"/>
    <n v="242462"/>
    <s v="Yorkana Congregation of"/>
    <s v="York"/>
    <m/>
    <s v="4054 Park Ln"/>
    <s v="PA"/>
    <n v="17406"/>
    <s v="4054 Park Ln York, PA 17406"/>
    <x v="22"/>
    <m/>
    <m/>
    <x v="3"/>
    <s v="Tuesday/Friday"/>
    <n v="1"/>
    <n v="1"/>
    <n v="1"/>
    <n v="2"/>
    <n v="228.95"/>
    <n v="228.95"/>
    <n v="96.16"/>
    <n v="96.16"/>
    <n v="2"/>
  </r>
  <r>
    <s v="Martin Carberry (0000142016)"/>
    <n v="270657"/>
    <s v="CENTRAL YORK SCHOOL DISTRICT"/>
    <n v="467610"/>
    <s v="NORTH HILLS ELEMENTARY"/>
    <s v="York"/>
    <m/>
    <s v="1330 N Hills Rd"/>
    <s v="PA"/>
    <n v="17406"/>
    <s v="1330 N Hills Rd York, PA 17406"/>
    <x v="22"/>
    <m/>
    <m/>
    <x v="3"/>
    <s v="Tuesday/Friday"/>
    <n v="1"/>
    <n v="1"/>
    <n v="1"/>
    <n v="5"/>
    <n v="3190.71"/>
    <n v="3190.71"/>
    <n v="1290.2099999999998"/>
    <n v="1290.2099999999998"/>
    <n v="14"/>
  </r>
  <r>
    <s v="Rutters (0000142020)"/>
    <n v="334885"/>
    <s v="KELLER CONTRACTING LLC"/>
    <n v="334885"/>
    <s v="KELLER CONTRACTING LLC"/>
    <s v="York"/>
    <m/>
    <s v="76 Willow Springs Cir"/>
    <s v="PA"/>
    <n v="17406"/>
    <s v="76 Willow Springs Cir York, PA 17406"/>
    <x v="22"/>
    <m/>
    <m/>
    <x v="3"/>
    <s v="Tuesday/Friday"/>
    <n v="1"/>
    <n v="1"/>
    <n v="1"/>
    <n v="5"/>
    <n v="2419.9500000000003"/>
    <n v="2419.9500000000003"/>
    <n v="462.05"/>
    <n v="462.05"/>
    <n v="16"/>
  </r>
  <r>
    <s v="Rutters (0000142020)"/>
    <n v="241692"/>
    <s v="RUTTERS FARM STORES #54"/>
    <n v="241692"/>
    <s v="RUTTERS FARM STORES #54"/>
    <s v="York"/>
    <m/>
    <s v="5305 N SUSQUEHANNA TRL"/>
    <s v="PA"/>
    <n v="17406"/>
    <s v="5305 N SUSQUEHANNA TRL York, PA 17406"/>
    <x v="9"/>
    <m/>
    <m/>
    <x v="5"/>
    <s v="Tuesday"/>
    <n v="53"/>
    <n v="62"/>
    <n v="1.1698113207547169"/>
    <n v="8.2264150943396235"/>
    <n v="211.94226415094337"/>
    <n v="11232.940000000011"/>
    <n v="55.076981132075481"/>
    <n v="2919.0799999999917"/>
    <n v="540"/>
  </r>
  <r>
    <s v="Rutters (0000142020)"/>
    <n v="241679"/>
    <s v="RUTTERS FARM STORES #38"/>
    <n v="241679"/>
    <s v="RUTTERS FARM STORES #38"/>
    <s v="Hallam"/>
    <m/>
    <s v="700 W Market St"/>
    <s v="PA"/>
    <n v="17406"/>
    <s v="700 W Market St Hallam, PA 17406"/>
    <x v="23"/>
    <m/>
    <m/>
    <x v="5"/>
    <s v="Wednesday"/>
    <n v="52"/>
    <n v="57"/>
    <n v="1.0961538461538463"/>
    <n v="8.7115384615384617"/>
    <n v="261.4305769230769"/>
    <n v="13594.390000000005"/>
    <n v="61.864807692307672"/>
    <n v="3216.9700000000021"/>
    <n v="524"/>
  </r>
  <r>
    <s v="Rutters (0000142020)"/>
    <n v="241695"/>
    <s v="RUTTERS FARM STORES #7"/>
    <n v="241695"/>
    <s v="RUTTERS FARM STORES #7"/>
    <s v="York"/>
    <m/>
    <s v="2251 N George St"/>
    <s v="PA"/>
    <n v="17406"/>
    <s v="2251 N George St York, PA 17406"/>
    <x v="23"/>
    <m/>
    <m/>
    <x v="5"/>
    <s v="Wednesday"/>
    <n v="55"/>
    <n v="59"/>
    <n v="1.0727272727272728"/>
    <n v="7.1090909090909093"/>
    <n v="241.62454545454545"/>
    <n v="13289.349999999982"/>
    <n v="61.813090909090889"/>
    <n v="3399.7200000000053"/>
    <n v="530"/>
  </r>
  <r>
    <s v="Rutters (0000142020)"/>
    <n v="241663"/>
    <s v="RUTTERS FARM STORES #18"/>
    <n v="241663"/>
    <s v="RUTTERS FARM STORES #18"/>
    <s v="York"/>
    <m/>
    <s v="725 Arsenal Rd"/>
    <s v="PA"/>
    <n v="17406"/>
    <s v="725 Arsenal Rd York, PA 17406"/>
    <x v="23"/>
    <m/>
    <m/>
    <x v="5"/>
    <s v="Wednesday"/>
    <n v="52"/>
    <n v="56"/>
    <n v="1.0769230769230769"/>
    <n v="3.8269230769230771"/>
    <n v="102.42903846153848"/>
    <n v="5326.3100000000013"/>
    <n v="25.753269230769241"/>
    <n v="1339.1699999999998"/>
    <n v="212"/>
  </r>
  <r>
    <s v="Rutters (0000142020)"/>
    <n v="241691"/>
    <s v="RUTTERS FARM STORES #51"/>
    <n v="241691"/>
    <s v="RUTTERS FARM STORES #51"/>
    <s v="Jacobus"/>
    <m/>
    <s v="35 N Main St"/>
    <s v="PA"/>
    <n v="17407"/>
    <s v="35 N Main St Jacobus, PA 17407"/>
    <x v="21"/>
    <m/>
    <m/>
    <x v="5"/>
    <s v="Friday"/>
    <n v="35"/>
    <n v="37"/>
    <n v="1.0571428571428572"/>
    <n v="3.5142857142857142"/>
    <n v="79.778285714285701"/>
    <n v="2792.2399999999975"/>
    <n v="19.377142857142861"/>
    <n v="678.19999999999948"/>
    <n v="139"/>
  </r>
  <r>
    <s v="Rutters (0000142020)"/>
    <n v="241661"/>
    <s v="RUTTERS FARM STORES #12"/>
    <n v="241661"/>
    <s v="RUTTERS FARM STORES #12"/>
    <s v="York"/>
    <m/>
    <s v="1425 SEVEN VALLEYS RD"/>
    <s v="PA"/>
    <n v="17407"/>
    <s v="1425 SEVEN VALLEYS RD York, PA 17407"/>
    <x v="19"/>
    <m/>
    <m/>
    <x v="5"/>
    <s v="Thursday"/>
    <n v="50"/>
    <n v="53"/>
    <n v="1.06"/>
    <n v="5.4"/>
    <n v="193.90820000000008"/>
    <n v="9695.4100000000017"/>
    <n v="48.173999999999999"/>
    <n v="2408.6999999999975"/>
    <n v="394"/>
  </r>
  <r>
    <s v="Martin Carberry (0000142016)"/>
    <n v="242376"/>
    <s v="WEST YORK SCHOOL DISTRICT"/>
    <n v="415848"/>
    <s v="WEST YORK SCHOOL WAREHOUSE"/>
    <s v="York"/>
    <m/>
    <s v="2625 WEST CLARK AVE"/>
    <s v="PA"/>
    <n v="17408"/>
    <s v="2625 WEST CLARK AVE York, PA 17408"/>
    <x v="22"/>
    <m/>
    <m/>
    <x v="3"/>
    <s v="Tuesday/Friday"/>
    <n v="24"/>
    <n v="32"/>
    <n v="1.3333333333333333"/>
    <n v="3.5416666666666665"/>
    <n v="1697.4508333333333"/>
    <n v="40738.819999999978"/>
    <n v="681.99249999999995"/>
    <n v="16367.820000000005"/>
    <n v="407"/>
  </r>
  <r>
    <s v="Brad Miller (0000142022)"/>
    <n v="306764"/>
    <s v="MARGARET E MOUL HOME"/>
    <n v="306764"/>
    <s v="MARGARET E MOUL HOME"/>
    <s v="York"/>
    <m/>
    <s v="2050 Barley Rd"/>
    <s v="PA"/>
    <n v="17408"/>
    <s v="2050 Barley Rd York, PA 17408"/>
    <x v="22"/>
    <m/>
    <m/>
    <x v="3"/>
    <s v="Tuesday/Friday"/>
    <n v="17"/>
    <n v="18"/>
    <n v="1.0588235294117647"/>
    <n v="2.9411764705882355"/>
    <n v="670.33764705882368"/>
    <n v="11395.739999999998"/>
    <n v="124.05411764705883"/>
    <n v="2108.92"/>
    <n v="91"/>
  </r>
  <r>
    <s v="Rutters (0000142020)"/>
    <n v="241659"/>
    <s v="RUTTERS FARM STORE #60"/>
    <n v="241659"/>
    <s v="RUTTERS FARM STORE #60"/>
    <s v="York"/>
    <m/>
    <s v="4425 W Market St"/>
    <s v="PA"/>
    <n v="17408"/>
    <s v="4425 W Market St York, PA 17408"/>
    <x v="19"/>
    <m/>
    <m/>
    <x v="5"/>
    <s v="Thursday"/>
    <n v="58"/>
    <n v="71"/>
    <n v="1.2241379310344827"/>
    <n v="10.827586206896552"/>
    <n v="334.74189655172404"/>
    <n v="19415.029999999944"/>
    <n v="77.627241379310334"/>
    <n v="4502.3800000000119"/>
    <n v="989"/>
  </r>
  <r>
    <s v="Rutters (0000142020)"/>
    <n v="241684"/>
    <s v="RUTTERS FARM STORES #43"/>
    <n v="241684"/>
    <s v="RUTTERS FARM STORES #43"/>
    <s v="York"/>
    <m/>
    <s v="1590 KENNETH RD"/>
    <s v="PA"/>
    <n v="17408"/>
    <s v="1590 KENNETH RD York, PA 17408"/>
    <x v="23"/>
    <m/>
    <m/>
    <x v="5"/>
    <s v="Wednesday"/>
    <n v="46"/>
    <n v="54"/>
    <n v="1.173913043478261"/>
    <n v="6.2608695652173916"/>
    <n v="234.7532608695652"/>
    <n v="10798.649999999974"/>
    <n v="49.436521739130434"/>
    <n v="2274.0799999999958"/>
    <n v="330"/>
  </r>
  <r>
    <s v="Rutters (0000142020)"/>
    <n v="241688"/>
    <s v="RUTTERS FARM STORES #49"/>
    <n v="241688"/>
    <s v="RUTTERS FARM STORES #49"/>
    <s v="York"/>
    <m/>
    <s v="2345 CARLISLE RD"/>
    <s v="PA"/>
    <n v="17408"/>
    <s v="2345 CARLISLE RD York, PA 17408"/>
    <x v="23"/>
    <m/>
    <m/>
    <x v="5"/>
    <s v="Wednesday"/>
    <n v="42"/>
    <n v="45"/>
    <n v="1.0714285714285714"/>
    <n v="4.166666666666667"/>
    <n v="111.49904761904762"/>
    <n v="4682.9599999999982"/>
    <n v="27.582619047619055"/>
    <n v="1158.4699999999998"/>
    <n v="216"/>
  </r>
  <r>
    <s v="Rutters (0000142020)"/>
    <n v="323845"/>
    <s v="REAL SERVICES"/>
    <n v="241684"/>
    <s v="RUTTERS FARM STORES #43"/>
    <s v="York"/>
    <m/>
    <s v="1590 KENNETH RD"/>
    <s v="PA"/>
    <n v="17408"/>
    <s v="1590 KENNETH RD York, PA 17408"/>
    <x v="23"/>
    <m/>
    <m/>
    <x v="5"/>
    <s v="Wednesday"/>
    <n v="2"/>
    <n v="2"/>
    <n v="1"/>
    <n v="3"/>
    <n v="1553.2800000000002"/>
    <n v="3106.56"/>
    <n v="378.53499999999997"/>
    <n v="757.07"/>
    <n v="11"/>
  </r>
  <r>
    <s v="Lancaster Office (0000142002)"/>
    <n v="239352"/>
    <s v="BOROUGH OF AKRON"/>
    <n v="239352"/>
    <s v="BOROUGH OF AKRON"/>
    <s v="AKRON"/>
    <s v="Lancaster - NE"/>
    <s v="117 S 7th St"/>
    <s v="PA"/>
    <n v="17501"/>
    <s v="117 S 7th St AKRON, PA 17501"/>
    <x v="25"/>
    <m/>
    <m/>
    <x v="6"/>
    <s v="Monday"/>
    <n v="6"/>
    <n v="6"/>
    <n v="1"/>
    <n v="3"/>
    <n v="356.07166666666672"/>
    <n v="2136.4300000000003"/>
    <n v="125.79833333333335"/>
    <n v="754.79000000000008"/>
    <n v="43"/>
  </r>
  <r>
    <s v="Lancaster Office (0000142002)"/>
    <n v="239062"/>
    <s v="STONEMILL PROPERTY MGMT"/>
    <n v="239062"/>
    <s v="STONEMILL PROPERTY MGMT"/>
    <s v="AKRON"/>
    <s v="Lancaster - NE"/>
    <s v="328 S 7th St"/>
    <s v="PA"/>
    <n v="17501"/>
    <s v="328 S 7th St AKRON, PA 17501"/>
    <x v="25"/>
    <m/>
    <m/>
    <x v="6"/>
    <s v="Monday"/>
    <n v="2"/>
    <n v="2"/>
    <n v="1"/>
    <n v="1.5"/>
    <n v="219.26999999999998"/>
    <n v="438.53999999999996"/>
    <n v="78.344999999999999"/>
    <n v="156.69"/>
    <n v="6"/>
  </r>
  <r>
    <s v="Lancaster Office (0000142002)"/>
    <n v="239062"/>
    <s v="STONEMILL PROPERTY MGMT"/>
    <n v="415495"/>
    <s v="GREEN ACRES LAUNDRY CENTER"/>
    <s v="AKRON"/>
    <s v="Lancaster - NE"/>
    <s v="328 S 7th St"/>
    <s v="PA"/>
    <n v="17501"/>
    <s v="328 S 7th St AKRON, PA 17501"/>
    <x v="25"/>
    <m/>
    <m/>
    <x v="6"/>
    <s v="Monday"/>
    <n v="1"/>
    <n v="1"/>
    <n v="1"/>
    <n v="2"/>
    <n v="222.06"/>
    <n v="222.06"/>
    <n v="82.14"/>
    <n v="82.14"/>
    <n v="3"/>
  </r>
  <r>
    <s v="Robert Diller (0000142017)"/>
    <n v="240431"/>
    <s v="HOMESTEAD CUSTOM CABINETS#"/>
    <n v="240431"/>
    <s v="HOMESTEAD CUSTOM CABINETS#"/>
    <s v="AKRON"/>
    <s v="Lancaster - NE"/>
    <s v="120 S 11th St"/>
    <s v="PA"/>
    <n v="17501"/>
    <s v="120 S 11th St AKRON, PA 17501"/>
    <x v="26"/>
    <m/>
    <m/>
    <x v="7"/>
    <s v="Monday"/>
    <n v="1"/>
    <n v="2"/>
    <n v="2"/>
    <n v="5"/>
    <n v="1029.52"/>
    <n v="1029.52"/>
    <n v="510.48"/>
    <n v="510.48"/>
    <n v="13"/>
  </r>
  <r>
    <s v="Pete Annick (0000142010)"/>
    <n v="323699"/>
    <s v="Maple Farm/Garden Spot"/>
    <n v="323699"/>
    <s v="Maple Farm/Garden Spot"/>
    <s v="AKRON"/>
    <s v="Lancaster - NE"/>
    <s v="604 Oak St"/>
    <s v="PA"/>
    <n v="17501"/>
    <s v="604 Oak St AKRON, PA 17501"/>
    <x v="26"/>
    <m/>
    <m/>
    <x v="7"/>
    <s v="Monday"/>
    <n v="21"/>
    <n v="31"/>
    <n v="1.4761904761904763"/>
    <n v="3.8095238095238093"/>
    <n v="486.01238095238097"/>
    <n v="10206.260000000006"/>
    <n v="106.47142857142858"/>
    <n v="2235.8999999999996"/>
    <n v="248"/>
  </r>
  <r>
    <s v="Pete Annick (0000142010)"/>
    <n v="239139"/>
    <s v="AKRON GRACE EC CHURCH"/>
    <n v="239139"/>
    <s v="AKRON GRACE EC CHURCH"/>
    <s v="AKRON"/>
    <s v="Lancaster - NE"/>
    <s v="101 N 7th St"/>
    <s v="PA"/>
    <n v="17501"/>
    <s v="101 N 7th St AKRON, PA 17501"/>
    <x v="26"/>
    <m/>
    <m/>
    <x v="7"/>
    <s v="Monday"/>
    <n v="7"/>
    <n v="7"/>
    <n v="1"/>
    <n v="5"/>
    <n v="509.6857142857142"/>
    <n v="3567.8000000000006"/>
    <n v="217.74142857142857"/>
    <n v="1524.1900000000003"/>
    <n v="85"/>
  </r>
  <r>
    <s v="Pete Annick (0000142010)"/>
    <n v="239964"/>
    <s v="ELIZABETHTOWN AREA SCHOOL V*"/>
    <n v="453164"/>
    <s v="BAINBRIDGE ELEMENTARY SCHOOL"/>
    <s v="Bainbridge"/>
    <s v="Lancaster - West"/>
    <s v="416 S 2nd St Apt 305"/>
    <s v="PA"/>
    <n v="17502"/>
    <s v="416 S 2nd St Apt 305 Bainbridge, PA 17502"/>
    <x v="27"/>
    <m/>
    <m/>
    <x v="6"/>
    <s v="Tuesday"/>
    <n v="2"/>
    <n v="2"/>
    <n v="1"/>
    <n v="1.5"/>
    <n v="49.39"/>
    <n v="98.78"/>
    <n v="20.549999999999997"/>
    <n v="41.099999999999994"/>
    <n v="3"/>
  </r>
  <r>
    <s v="Mike Schlitter (0000142011)"/>
    <n v="344965"/>
    <s v="Dustin Nagy Excavating"/>
    <n v="344965"/>
    <s v="Dustin Nagy Excavating"/>
    <s v="Bainbridge"/>
    <s v="Lancaster - West"/>
    <s v="184 Wickersham Rd"/>
    <s v="PA"/>
    <n v="17502"/>
    <s v="184 Wickersham Rd Bainbridge, PA 17502"/>
    <x v="27"/>
    <m/>
    <m/>
    <x v="6"/>
    <s v="Tuesday"/>
    <n v="1"/>
    <n v="1"/>
    <n v="1"/>
    <n v="1"/>
    <n v="580.03"/>
    <n v="580.03"/>
    <n v="91.74"/>
    <n v="91.74"/>
    <n v="1"/>
  </r>
  <r>
    <s v="Pete Annick (0000142010)"/>
    <n v="239318"/>
    <s v="BIRD IN HAND FAMILY INN#"/>
    <n v="239318"/>
    <s v="BIRD IN HAND FAMILY INN#"/>
    <s v="Bird in Hand"/>
    <m/>
    <s v="2740 OLD PHILADELPHIA PIKE"/>
    <s v="PA"/>
    <n v="17505"/>
    <s v="2740 OLD PHILADELPHIA PIKE Bird in Hand, PA 17505"/>
    <x v="25"/>
    <m/>
    <m/>
    <x v="6"/>
    <s v="Monday"/>
    <n v="7"/>
    <n v="8"/>
    <n v="1.1428571428571428"/>
    <n v="4.4285714285714288"/>
    <n v="511.21571428571423"/>
    <n v="3578.51"/>
    <n v="198.60714285714283"/>
    <n v="1390.2499999999998"/>
    <n v="102"/>
  </r>
  <r>
    <s v="Pete Annick (0000142010)"/>
    <n v="242572"/>
    <s v="BIRD IN HAND FAMILY RESTAURANT"/>
    <n v="242572"/>
    <s v="BIRD IN HAND FAMILY RESTAURANT"/>
    <s v="Bird in Hand"/>
    <m/>
    <s v="2760 Old Philadelphia Pike"/>
    <s v="PA"/>
    <n v="17505"/>
    <s v="2760 Old Philadelphia Pike Bird in Hand, PA 17505"/>
    <x v="25"/>
    <m/>
    <m/>
    <x v="6"/>
    <s v="Monday"/>
    <n v="6"/>
    <n v="13"/>
    <n v="2.1666666666666665"/>
    <n v="2.3333333333333335"/>
    <n v="543.61666666666667"/>
    <n v="3261.7000000000003"/>
    <n v="219.31666666666669"/>
    <n v="1315.8999999999999"/>
    <n v="58"/>
  </r>
  <r>
    <s v="Robert Diller (0000142017)"/>
    <n v="240218"/>
    <s v="GLICK FIRE EQUIPMENT CO INC"/>
    <n v="240218"/>
    <s v="GLICK FIRE EQUIPMENT CO INC"/>
    <s v="Bird in Hand"/>
    <m/>
    <s v="350 Mill Creek Rd"/>
    <s v="PA"/>
    <n v="17505"/>
    <s v="350 Mill Creek Rd Bird in Hand, PA 17505"/>
    <x v="25"/>
    <m/>
    <m/>
    <x v="6"/>
    <s v="Monday"/>
    <n v="6"/>
    <n v="6"/>
    <n v="1"/>
    <n v="1.1666666666666667"/>
    <n v="528.68500000000006"/>
    <n v="3172.1099999999997"/>
    <n v="165.27500000000001"/>
    <n v="991.65"/>
    <n v="38"/>
  </r>
  <r>
    <s v="Pete Annick (0000142010)"/>
    <n v="242572"/>
    <s v="BIRD IN HAND FAMILY RESTAURANT"/>
    <n v="415905"/>
    <s v="BIRD IN HAND FAMILY RESTAURANT"/>
    <s v="Bird in Hand"/>
    <m/>
    <s v="2760 Old Philadelphia Pike"/>
    <s v="PA"/>
    <n v="17505"/>
    <s v="2760 Old Philadelphia Pike Bird in Hand, PA 17505"/>
    <x v="25"/>
    <m/>
    <m/>
    <x v="6"/>
    <s v="Monday"/>
    <n v="3"/>
    <n v="4"/>
    <n v="1.3333333333333333"/>
    <n v="3"/>
    <n v="492.94333333333333"/>
    <n v="1478.8300000000002"/>
    <n v="196.58"/>
    <n v="589.74000000000012"/>
    <n v="27"/>
  </r>
  <r>
    <s v="Pete Annick (0000142010)"/>
    <n v="333813"/>
    <s v="BIRD IN HAND BAKERY"/>
    <n v="333813"/>
    <s v="BIRD IN HAND BAKERY"/>
    <s v="Bird in Hand"/>
    <m/>
    <s v="2715 Old Philadelphia Pike"/>
    <s v="PA"/>
    <n v="17505"/>
    <s v="2715 Old Philadelphia Pike Bird in Hand, PA 17505"/>
    <x v="25"/>
    <m/>
    <m/>
    <x v="6"/>
    <s v="Monday"/>
    <n v="2"/>
    <n v="4"/>
    <n v="2"/>
    <n v="1"/>
    <n v="444.35500000000002"/>
    <n v="888.71"/>
    <n v="253.99"/>
    <n v="507.98"/>
    <n v="11"/>
  </r>
  <r>
    <s v="Lancaster Office (0000142002)"/>
    <n v="239319"/>
    <s v="BIRD IN HAND FARMERS MRKT"/>
    <n v="239319"/>
    <s v="BIRD IN HAND FARMERS MRKT"/>
    <s v="Bird in Hand"/>
    <m/>
    <s v="2710 Old Philadelphia Pike"/>
    <s v="PA"/>
    <n v="17505"/>
    <s v="2710 Old Philadelphia Pike Bird in Hand, PA 17505"/>
    <x v="25"/>
    <m/>
    <m/>
    <x v="6"/>
    <s v="Monday"/>
    <n v="1"/>
    <n v="1"/>
    <n v="1"/>
    <n v="1"/>
    <n v="197.73"/>
    <n v="197.73"/>
    <n v="79.09"/>
    <n v="79.09"/>
    <n v="1"/>
  </r>
  <r>
    <s v="Delaware Valley Office (0000143001)"/>
    <n v="341927"/>
    <s v="CARRIAGE MACHINE SHOP LLC"/>
    <n v="341927"/>
    <s v="CARRIAGE MACHINE SHOP LLC"/>
    <s v="Bird in Hand"/>
    <m/>
    <s v="250 Maple Ave"/>
    <s v="PA"/>
    <n v="17505"/>
    <s v="250 Maple Ave Bird in Hand, PA 17505"/>
    <x v="25"/>
    <m/>
    <m/>
    <x v="6"/>
    <s v="Monday"/>
    <n v="1"/>
    <n v="1"/>
    <n v="1"/>
    <n v="1"/>
    <n v="103.5"/>
    <n v="103.5"/>
    <n v="41.2"/>
    <n v="41.2"/>
    <n v="10"/>
  </r>
  <r>
    <s v="Robert Diller (0000142017)"/>
    <n v="242704"/>
    <s v="BLUE BALL GARAGE INC"/>
    <n v="242704"/>
    <s v="BLUE BALL GARAGE INC"/>
    <s v="BLUE BALL"/>
    <m/>
    <s v="976 E MAIN STRE"/>
    <s v="PA"/>
    <n v="17506"/>
    <s v="976 E MAIN STRE BLUE BALL, PA 17506"/>
    <x v="25"/>
    <m/>
    <m/>
    <x v="6"/>
    <s v="Monday"/>
    <n v="2"/>
    <n v="2"/>
    <n v="1"/>
    <n v="1.5"/>
    <n v="482.53500000000003"/>
    <n v="965.07"/>
    <n v="158.30000000000001"/>
    <n v="316.59999999999997"/>
    <n v="3"/>
  </r>
  <r>
    <s v="Mike Schlitter (0000142011)"/>
    <n v="241646"/>
    <s v="THE RUG BEATER#"/>
    <n v="241646"/>
    <s v="THE RUG BEATER#"/>
    <s v="Brownstown"/>
    <m/>
    <s v="327 N State St"/>
    <s v="PA"/>
    <n v="17508"/>
    <s v="327 N State St Brownstown, PA 17508"/>
    <x v="16"/>
    <m/>
    <m/>
    <x v="6"/>
    <s v="Monday/Thursday"/>
    <n v="7"/>
    <n v="9"/>
    <n v="1.2857142857142858"/>
    <n v="2.8571428571428572"/>
    <n v="374.66428571428571"/>
    <n v="2622.6499999999992"/>
    <n v="143.6442857142857"/>
    <n v="1005.51"/>
    <n v="57"/>
  </r>
  <r>
    <s v="Robert Diller (0000142017)"/>
    <n v="239704"/>
    <s v="CONESTOGA VALLEY SCHOOL"/>
    <n v="423140"/>
    <s v="BROWNSTOWN ELEMENTARY"/>
    <s v="Brownstown"/>
    <m/>
    <s v="51 School Lane Ave"/>
    <s v="PA"/>
    <n v="17508"/>
    <s v="51 School Lane Ave Brownstown, PA 17508"/>
    <x v="26"/>
    <m/>
    <m/>
    <x v="7"/>
    <s v="Monday"/>
    <n v="9"/>
    <n v="19"/>
    <n v="2.1111111111111112"/>
    <n v="7.333333333333333"/>
    <n v="1437.5333333333333"/>
    <n v="12937.8"/>
    <n v="428.80666666666662"/>
    <n v="3859.26"/>
    <n v="317"/>
  </r>
  <r>
    <s v="Lancaster Office (0000142002)"/>
    <n v="239977"/>
    <s v="EMMANUEL UNITED METH CHURCH"/>
    <n v="239977"/>
    <s v="EMMANUEL UNITED METH CHURCH"/>
    <s v="Brownstown"/>
    <m/>
    <s v="11 N Church St"/>
    <s v="PA"/>
    <n v="17508"/>
    <s v="11 N Church St Brownstown, PA 17508"/>
    <x v="26"/>
    <m/>
    <m/>
    <x v="7"/>
    <s v="Monday"/>
    <n v="2"/>
    <n v="3"/>
    <n v="1.5"/>
    <n v="2.5"/>
    <n v="188.03"/>
    <n v="376.06"/>
    <n v="92.334999999999994"/>
    <n v="184.67"/>
    <n v="7"/>
  </r>
  <r>
    <s v="Lancaster Office (0000142002)"/>
    <n v="239895"/>
    <s v="DUREX COVERING INC#"/>
    <n v="239895"/>
    <s v="DUREX COVERING INC#"/>
    <s v="Brownstown"/>
    <m/>
    <s v="53 Industrial Dr"/>
    <s v="PA"/>
    <n v="17508"/>
    <s v="53 Industrial Dr Brownstown, PA 17508"/>
    <x v="26"/>
    <m/>
    <m/>
    <x v="7"/>
    <s v="Monday"/>
    <n v="2"/>
    <n v="2"/>
    <n v="1"/>
    <n v="2"/>
    <n v="107.90500000000002"/>
    <n v="215.81"/>
    <n v="40.75"/>
    <n v="81.5"/>
    <n v="4"/>
  </r>
  <r>
    <s v="Mike Schlitter (0000142011)"/>
    <n v="283207"/>
    <s v="OAK TREE DEVELOPMENT#"/>
    <n v="454428"/>
    <s v="OAK TREE DEVELOPMENT"/>
    <s v="Brownstown"/>
    <m/>
    <s v="4139 Oregon Pike"/>
    <s v="PA"/>
    <n v="17508"/>
    <s v="4139 Oregon Pike Brownstown, PA 17508"/>
    <x v="26"/>
    <m/>
    <m/>
    <x v="7"/>
    <s v="Monday"/>
    <n v="1"/>
    <n v="2"/>
    <n v="2"/>
    <n v="3"/>
    <n v="986.41"/>
    <n v="986.41"/>
    <n v="315.65999999999997"/>
    <n v="315.65999999999997"/>
    <n v="16"/>
  </r>
  <r>
    <s v="Pete Annick (0000142010)"/>
    <n v="241855"/>
    <s v="SOLANCO SCHOOL DISTRICT"/>
    <n v="453640"/>
    <s v="BART COLERAIN ELEM SCHOOL"/>
    <s v="Christiana"/>
    <m/>
    <s v="1336 Noble Rd"/>
    <s v="PA"/>
    <n v="17509"/>
    <s v="1336 Noble Rd Christiana, PA 17509"/>
    <x v="24"/>
    <m/>
    <m/>
    <x v="6"/>
    <s v="Tuesday/Friday"/>
    <n v="7"/>
    <n v="11"/>
    <n v="1.5714285714285714"/>
    <n v="6.2857142857142856"/>
    <n v="1911.8414285714284"/>
    <n v="13382.890000000003"/>
    <n v="587.80285714285731"/>
    <n v="4114.619999999999"/>
    <n v="235"/>
  </r>
  <r>
    <s v="Martin Carberry (0000142016)"/>
    <n v="265385"/>
    <s v="BIRTH CARE &amp; FAMILY HEALTH SER"/>
    <n v="429448"/>
    <s v="BIRTH CARE &amp; FAMILY HEALTH SER"/>
    <s v="Christiana"/>
    <m/>
    <s v="1138 Georgetown Rd"/>
    <s v="PA"/>
    <n v="17509"/>
    <s v="1138 Georgetown Rd Christiana, PA 17509"/>
    <x v="24"/>
    <m/>
    <m/>
    <x v="6"/>
    <s v="Tuesday/Friday"/>
    <n v="2"/>
    <n v="2"/>
    <n v="1"/>
    <n v="2.5"/>
    <n v="455.43499999999995"/>
    <n v="910.86999999999989"/>
    <n v="210.51000000000002"/>
    <n v="421.02000000000004"/>
    <n v="7"/>
  </r>
  <r>
    <s v="Martin Carberry (0000142016)"/>
    <n v="265385"/>
    <s v="BIRTH CARE &amp; FAMILY HEALTH SER"/>
    <n v="265385"/>
    <s v="BIRTH CARE &amp; FAMILY HEALTH SER"/>
    <s v="Christiana"/>
    <m/>
    <s v="1138 Georgetown Rd"/>
    <s v="PA"/>
    <n v="17509"/>
    <s v="1138 Georgetown Rd Christiana, PA 17509"/>
    <x v="24"/>
    <m/>
    <m/>
    <x v="6"/>
    <s v="Tuesday/Friday"/>
    <n v="2"/>
    <n v="4"/>
    <n v="2"/>
    <n v="2.5"/>
    <n v="479.92499999999995"/>
    <n v="959.84999999999991"/>
    <n v="208.315"/>
    <n v="416.63"/>
    <n v="8"/>
  </r>
  <r>
    <s v="Brad Miller (0000142022)"/>
    <n v="241496"/>
    <s v="QUALITY CARPET CARE"/>
    <n v="241496"/>
    <s v="QUALITY CARPET CARE"/>
    <s v="Columbia"/>
    <m/>
    <s v="337 N 3rd St"/>
    <s v="PA"/>
    <n v="17512"/>
    <s v="337 N 3rd St Columbia, PA 17512"/>
    <x v="16"/>
    <m/>
    <m/>
    <x v="6"/>
    <s v="Monday/Thursday"/>
    <n v="1"/>
    <n v="1"/>
    <n v="1"/>
    <n v="2"/>
    <n v="72.52000000000001"/>
    <n v="72.52000000000001"/>
    <n v="21.759999999999998"/>
    <n v="21.759999999999998"/>
    <n v="2"/>
  </r>
  <r>
    <s v="Mike Schlitter (0000142011)"/>
    <n v="293616"/>
    <s v="ST ANNES RETIREMENT HOUSEKEEPI"/>
    <n v="293616"/>
    <s v="ST ANNES RETIREMENT HOUSEKEEPI"/>
    <s v="Columbia"/>
    <m/>
    <s v="3952 Columbia Ave"/>
    <s v="PA"/>
    <n v="17512"/>
    <s v="3952 Columbia Ave Columbia, PA 17512"/>
    <x v="22"/>
    <m/>
    <m/>
    <x v="3"/>
    <s v="Tuesday/Friday"/>
    <n v="64"/>
    <n v="101"/>
    <n v="1.578125"/>
    <n v="6.5"/>
    <n v="1217.788125"/>
    <n v="77938.439999999871"/>
    <n v="475.37859374999999"/>
    <n v="30424.23"/>
    <n v="3149"/>
  </r>
  <r>
    <s v="Mike Schlitter (0000142011)"/>
    <n v="239653"/>
    <s v="COLUMBIA BORO SCHOOL DIST"/>
    <n v="239653"/>
    <s v="COLUMBIA BORO SCHOOL DIST"/>
    <s v="Columbia"/>
    <m/>
    <s v="200 N 5th St"/>
    <s v="PA"/>
    <n v="17512"/>
    <s v="200 N 5th St Columbia, PA 17512"/>
    <x v="22"/>
    <m/>
    <m/>
    <x v="3"/>
    <s v="Tuesday/Friday"/>
    <n v="11"/>
    <n v="11"/>
    <n v="1"/>
    <n v="1.0909090909090908"/>
    <n v="130.48090909090908"/>
    <n v="1435.2900000000002"/>
    <n v="15.049999999999995"/>
    <n v="165.54999999999995"/>
    <n v="39"/>
  </r>
  <r>
    <s v="Mike Schlitter (0000142011)"/>
    <n v="239653"/>
    <s v="COLUMBIA BORO SCHOOL DIST"/>
    <n v="415422"/>
    <s v="COLUMBIA HIGH SCHOOL"/>
    <s v="Columbia"/>
    <m/>
    <s v="901 IRONVILLE PIKE"/>
    <s v="PA"/>
    <n v="17512"/>
    <s v="901 IRONVILLE PIKE Columbia, PA 17512"/>
    <x v="22"/>
    <m/>
    <m/>
    <x v="3"/>
    <s v="Tuesday/Friday"/>
    <n v="9"/>
    <n v="16"/>
    <n v="1.7777777777777777"/>
    <n v="3.1111111111111112"/>
    <n v="3835.6966666666663"/>
    <n v="34521.270000000004"/>
    <n v="1337.1455555555558"/>
    <n v="12034.31"/>
    <n v="708"/>
  </r>
  <r>
    <s v="Robert Diller (0000142017)"/>
    <n v="239536"/>
    <s v="CHAPMAN FORD LLC#"/>
    <n v="239536"/>
    <s v="CHAPMAN FORD LLC#"/>
    <s v="Columbia"/>
    <m/>
    <s v="3951 Columbia Ave"/>
    <s v="PA"/>
    <n v="17512"/>
    <s v="3951 Columbia Ave Columbia, PA 17512"/>
    <x v="22"/>
    <m/>
    <m/>
    <x v="3"/>
    <s v="Tuesday/Friday"/>
    <n v="7"/>
    <n v="10"/>
    <n v="1.4285714285714286"/>
    <n v="8.1428571428571423"/>
    <n v="677.90285714285721"/>
    <n v="4745.3199999999988"/>
    <n v="279.13857142857142"/>
    <n v="1953.9699999999993"/>
    <n v="107"/>
  </r>
  <r>
    <s v="Brad Miller (0000142022)"/>
    <n v="240236"/>
    <s v="GOOD TRANSPORT INC"/>
    <n v="240236"/>
    <s v="GOOD TRANSPORT INC"/>
    <s v="Columbia"/>
    <m/>
    <s v="4668 Breezyview Dr"/>
    <s v="PA"/>
    <n v="17512"/>
    <s v="4668 Breezyview Dr Columbia, PA 17512"/>
    <x v="22"/>
    <m/>
    <m/>
    <x v="3"/>
    <s v="Tuesday/Friday"/>
    <n v="5"/>
    <n v="5"/>
    <n v="1"/>
    <n v="1"/>
    <n v="166.142"/>
    <n v="830.71"/>
    <n v="62.331999999999994"/>
    <n v="311.65999999999997"/>
    <n v="20"/>
  </r>
  <r>
    <s v="Robert Diller (0000142017)"/>
    <n v="239662"/>
    <s v="COLUMBIA UNITED METHODIST CHUR"/>
    <n v="239662"/>
    <s v="COLUMBIA UNITED METHODIST CHUR"/>
    <s v="Columbia"/>
    <m/>
    <s v="510 Walnut St"/>
    <s v="PA"/>
    <n v="17512"/>
    <s v="510 Walnut St Columbia, PA 17512"/>
    <x v="22"/>
    <m/>
    <m/>
    <x v="3"/>
    <s v="Tuesday/Friday"/>
    <n v="5"/>
    <n v="7"/>
    <n v="1.4"/>
    <n v="3.8"/>
    <n v="253.20399999999995"/>
    <n v="1266.0200000000002"/>
    <n v="89.390000000000015"/>
    <n v="446.94999999999993"/>
    <n v="22"/>
  </r>
  <r>
    <s v="Mike Schlitter (0000142011)"/>
    <n v="239653"/>
    <s v="COLUMBIA BORO SCHOOL DIST"/>
    <n v="415646"/>
    <s v="PARK ELEMENTARY SCHOOL"/>
    <s v="Columbia"/>
    <m/>
    <s v="50 S 6th St"/>
    <s v="PA"/>
    <n v="17512"/>
    <s v="50 S 6th St Columbia, PA 17512"/>
    <x v="22"/>
    <m/>
    <m/>
    <x v="3"/>
    <s v="Tuesday/Friday"/>
    <n v="4"/>
    <n v="10"/>
    <n v="2.5"/>
    <n v="3"/>
    <n v="4762.6899999999996"/>
    <n v="19050.759999999998"/>
    <n v="1297.4824999999998"/>
    <n v="5189.9299999999994"/>
    <n v="465"/>
  </r>
  <r>
    <s v="Pete Annick (0000142010)"/>
    <n v="242490"/>
    <s v="LANC GENERAL HOSPITAL 2#"/>
    <n v="469122"/>
    <s v="LANC GENERAL - LGH HEALTH COLU"/>
    <s v="Columbia"/>
    <m/>
    <e v="#N/A"/>
    <s v="PA"/>
    <n v="17512"/>
    <e v="#N/A"/>
    <x v="22"/>
    <m/>
    <m/>
    <x v="3"/>
    <s v="Tuesday/Friday"/>
    <n v="2"/>
    <n v="2"/>
    <n v="1"/>
    <n v="1"/>
    <n v="0"/>
    <n v="0"/>
    <n v="-0.01"/>
    <n v="-0.02"/>
    <n v="2"/>
  </r>
  <r>
    <s v="Robert Diller (0000142017)"/>
    <n v="240956"/>
    <s v="LUTHERCARE"/>
    <n v="465916"/>
    <s v="LUTHERCARE - ST JOHN HERRS EST"/>
    <s v="Columbia"/>
    <m/>
    <s v="200 Luther Ln"/>
    <s v="PA"/>
    <n v="17512"/>
    <s v="200 Luther Ln Columbia, PA 17512"/>
    <x v="22"/>
    <m/>
    <m/>
    <x v="3"/>
    <s v="Tuesday/Friday"/>
    <n v="2"/>
    <n v="2"/>
    <n v="1"/>
    <n v="1.5"/>
    <n v="138.01"/>
    <n v="276.02000000000004"/>
    <n v="64.484999999999999"/>
    <n v="128.97"/>
    <n v="7"/>
  </r>
  <r>
    <s v="Lancaster Office (0000142002)"/>
    <n v="317521"/>
    <s v="ANDY MALE"/>
    <n v="317521"/>
    <s v="ANDY MALE"/>
    <s v="Columbia"/>
    <m/>
    <s v="4590 Airy View Dr"/>
    <s v="PA"/>
    <n v="17512"/>
    <s v="4590 Airy View Dr Columbia, PA 17512"/>
    <x v="22"/>
    <m/>
    <m/>
    <x v="3"/>
    <s v="Tuesday/Friday"/>
    <n v="2"/>
    <n v="2"/>
    <n v="1"/>
    <n v="1"/>
    <n v="77.739999999999995"/>
    <n v="155.47999999999999"/>
    <n v="32.44"/>
    <n v="64.88"/>
    <n v="2"/>
  </r>
  <r>
    <s v="Robert Diller (0000142017)"/>
    <n v="300753"/>
    <s v="COMPANION ANIMAL CLINIC"/>
    <n v="300753"/>
    <s v="COMPANION ANIMAL CLINIC"/>
    <s v="Columbia"/>
    <m/>
    <s v="601 S 16th St"/>
    <s v="PA"/>
    <n v="17512"/>
    <s v="601 S 16th St Columbia, PA 17512"/>
    <x v="22"/>
    <m/>
    <m/>
    <x v="3"/>
    <s v="Tuesday/Friday"/>
    <n v="2"/>
    <n v="2"/>
    <n v="1"/>
    <n v="1"/>
    <n v="136.19"/>
    <n v="272.38"/>
    <n v="46.35"/>
    <n v="92.7"/>
    <n v="4"/>
  </r>
  <r>
    <s v="Lancaster Office (0000142002)"/>
    <n v="239688"/>
    <s v="CONCORDIA EVANGEL"/>
    <n v="239688"/>
    <s v="CONCORDIA EVANGEL"/>
    <s v="Columbia"/>
    <m/>
    <s v="3825 Concordia Rd"/>
    <s v="PA"/>
    <n v="17512"/>
    <s v="3825 Concordia Rd Columbia, PA 17512"/>
    <x v="22"/>
    <m/>
    <m/>
    <x v="3"/>
    <s v="Tuesday/Friday"/>
    <n v="1"/>
    <n v="1"/>
    <n v="1"/>
    <n v="1"/>
    <n v="27.1"/>
    <n v="27.1"/>
    <n v="10.83"/>
    <n v="10.83"/>
    <n v="1"/>
  </r>
  <r>
    <s v="Lancaster Office (0000142002)"/>
    <n v="318870"/>
    <s v="BEST Professional Services, LL"/>
    <n v="318870"/>
    <s v="BEST Professional Services, LL"/>
    <s v="Columbia"/>
    <m/>
    <s v="PO Box 646"/>
    <s v="PA"/>
    <n v="17512"/>
    <s v="PO Box 646 Columbia, PA 17512"/>
    <x v="22"/>
    <m/>
    <m/>
    <x v="3"/>
    <s v="Tuesday/Friday"/>
    <n v="1"/>
    <n v="1"/>
    <n v="1"/>
    <n v="2"/>
    <n v="55.7"/>
    <n v="55.7"/>
    <n v="20.6"/>
    <n v="20.6"/>
    <n v="2"/>
  </r>
  <r>
    <s v="Mike Schlitter (0000142011)"/>
    <n v="240354"/>
    <s v="HEISEY MECHANICAL LTD"/>
    <n v="240354"/>
    <s v="HEISEY MECHANICAL LTD"/>
    <s v="Columbia"/>
    <m/>
    <s v="615 Florence St"/>
    <s v="PA"/>
    <n v="17512"/>
    <s v="615 Florence St Columbia, PA 17512"/>
    <x v="22"/>
    <m/>
    <m/>
    <x v="3"/>
    <s v="Tuesday/Friday"/>
    <n v="1"/>
    <n v="1"/>
    <n v="1"/>
    <n v="1"/>
    <n v="335.31"/>
    <n v="335.31"/>
    <n v="73.77"/>
    <n v="73.77"/>
    <n v="1"/>
  </r>
  <r>
    <s v="Pete Annick (0000142010)"/>
    <n v="242183"/>
    <s v="TURKEY HILL DAIRY WK#-Plant"/>
    <n v="242183"/>
    <s v="TURKEY HILL DAIRY WK#-Plant"/>
    <s v="Conestoga"/>
    <m/>
    <s v="2601 River Rd"/>
    <s v="PA"/>
    <n v="17516"/>
    <s v="2601 River Rd Conestoga, PA 17516"/>
    <x v="24"/>
    <m/>
    <m/>
    <x v="6"/>
    <s v="Tuesday/Friday"/>
    <n v="54"/>
    <n v="147"/>
    <n v="2.7222222222222223"/>
    <n v="13.75925925925926"/>
    <n v="2151.4637037037032"/>
    <n v="116179.03999999992"/>
    <n v="636.69277777777802"/>
    <n v="34381.410000000003"/>
    <n v="2618"/>
  </r>
  <r>
    <s v="Pete Annick (0000142010)"/>
    <n v="242183"/>
    <s v="TURKEY HILL DAIRY WK#-Plant"/>
    <n v="464042"/>
    <s v="TURKEY HILL - REFRIGERATED WHS"/>
    <s v="Conestoga"/>
    <m/>
    <s v="2601 River Rd"/>
    <s v="PA"/>
    <n v="17516"/>
    <s v="2601 River Rd Conestoga, PA 17516"/>
    <x v="24"/>
    <m/>
    <m/>
    <x v="6"/>
    <s v="Tuesday/Friday"/>
    <n v="26"/>
    <n v="51"/>
    <n v="1.9615384615384615"/>
    <n v="9.3076923076923084"/>
    <n v="1169.4461538461537"/>
    <n v="30405.599999999999"/>
    <n v="372.78076923076918"/>
    <n v="9692.2999999999956"/>
    <n v="598"/>
  </r>
  <r>
    <s v="Lancaster Office (0000142002)"/>
    <n v="346266"/>
    <s v="CARMEN SIMONE"/>
    <n v="346266"/>
    <s v="CARMEN SIMONE"/>
    <s v="Conestoga"/>
    <m/>
    <s v="128 SAND HILL RD"/>
    <s v="PA"/>
    <n v="17516"/>
    <s v="128 SAND HILL RD Conestoga, PA 17516"/>
    <x v="24"/>
    <m/>
    <m/>
    <x v="6"/>
    <s v="Tuesday/Friday"/>
    <n v="1"/>
    <n v="1"/>
    <n v="1"/>
    <n v="2"/>
    <n v="193.32000000000002"/>
    <n v="193.32000000000002"/>
    <n v="77.34"/>
    <n v="77.34"/>
    <n v="2"/>
  </r>
  <r>
    <s v="Lancaster Office (0000142002)"/>
    <n v="317688"/>
    <s v="LESTER FRYBERGER"/>
    <n v="317688"/>
    <s v="LESTER FRYBERGER"/>
    <s v="Conestoga"/>
    <m/>
    <s v="248 River Corner Rd"/>
    <s v="PA"/>
    <n v="17516"/>
    <s v="248 River Corner Rd Conestoga, PA 17516"/>
    <x v="24"/>
    <m/>
    <m/>
    <x v="6"/>
    <s v="Tuesday/Friday"/>
    <n v="1"/>
    <n v="2"/>
    <n v="2"/>
    <n v="3"/>
    <n v="234.23000000000002"/>
    <n v="234.23000000000002"/>
    <n v="93.460000000000008"/>
    <n v="93.460000000000008"/>
    <n v="22"/>
  </r>
  <r>
    <s v="Robert Diller (0000142017)"/>
    <n v="239630"/>
    <s v="COCALICO SCHOOL DISTRICT"/>
    <n v="457278"/>
    <s v="COCALICO SERVICE CENTER"/>
    <s v="Denver"/>
    <m/>
    <s v="820 S 4th St"/>
    <s v="PA"/>
    <n v="17517"/>
    <s v="820 S 4th St Denver, PA 17517"/>
    <x v="28"/>
    <m/>
    <m/>
    <x v="7"/>
    <s v="Tuesday/Friday"/>
    <n v="28"/>
    <n v="30"/>
    <n v="1.0714285714285714"/>
    <n v="1.3928571428571428"/>
    <n v="636.14392857142866"/>
    <n v="17812.030000000002"/>
    <n v="238.49357142857141"/>
    <n v="6677.82"/>
    <n v="154"/>
  </r>
  <r>
    <s v="Robert Diller (0000142017)"/>
    <n v="239630"/>
    <s v="COCALICO SCHOOL DISTRICT"/>
    <n v="470565"/>
    <s v="COCALICO HIGH SCHOOL"/>
    <s v="Denver"/>
    <m/>
    <s v="810 S 4th St"/>
    <s v="PA"/>
    <n v="17517"/>
    <s v="810 S 4th St Denver, PA 17517"/>
    <x v="28"/>
    <m/>
    <m/>
    <x v="7"/>
    <s v="Tuesday/Friday"/>
    <n v="24"/>
    <n v="28"/>
    <n v="1.1666666666666667"/>
    <n v="3.0416666666666665"/>
    <n v="959.07416666666666"/>
    <n v="23017.779999999992"/>
    <n v="317.12166666666667"/>
    <n v="7610.9200000000028"/>
    <n v="361"/>
  </r>
  <r>
    <s v="Robert Diller (0000142017)"/>
    <n v="239630"/>
    <s v="COCALICO SCHOOL DISTRICT"/>
    <n v="470563"/>
    <s v="DENVER ELEMENTARY"/>
    <s v="Denver"/>
    <m/>
    <s v="700 S 4th St"/>
    <s v="PA"/>
    <n v="17517"/>
    <s v="700 S 4th St Denver, PA 17517"/>
    <x v="28"/>
    <m/>
    <m/>
    <x v="7"/>
    <s v="Tuesday/Friday"/>
    <n v="19"/>
    <n v="23"/>
    <n v="1.2105263157894737"/>
    <n v="2.7894736842105261"/>
    <n v="465.26210526315799"/>
    <n v="8839.9799999999959"/>
    <n v="149.52684210526317"/>
    <n v="2841.0100000000016"/>
    <n v="154"/>
  </r>
  <r>
    <s v="Robert Diller (0000142017)"/>
    <n v="239630"/>
    <s v="COCALICO SCHOOL DISTRICT"/>
    <n v="470564"/>
    <s v="COCALICO MIDDLE SCHOOL"/>
    <s v="Denver"/>
    <m/>
    <s v="650 S 6th St"/>
    <s v="PA"/>
    <n v="17517"/>
    <s v="650 S 6th St Denver, PA 17517"/>
    <x v="28"/>
    <m/>
    <m/>
    <x v="7"/>
    <s v="Tuesday/Friday"/>
    <n v="19"/>
    <n v="20"/>
    <n v="1.0526315789473684"/>
    <n v="3.2105263157894739"/>
    <n v="561.17210526315785"/>
    <n v="10662.270000000006"/>
    <n v="179.28210526315792"/>
    <n v="3406.3599999999992"/>
    <n v="185"/>
  </r>
  <r>
    <s v="Pete Annick (0000142010)"/>
    <n v="311031"/>
    <s v="CC ST JOHNS UNITED CHURCH OF C"/>
    <n v="311031"/>
    <s v="CC ST JOHNS UNITED CHURCH OF C"/>
    <s v="Denver"/>
    <m/>
    <s v="659 S 4th St"/>
    <s v="PA"/>
    <n v="17517"/>
    <s v="659 S 4th St Denver, PA 17517"/>
    <x v="28"/>
    <m/>
    <m/>
    <x v="7"/>
    <s v="Tuesday/Friday"/>
    <n v="7"/>
    <n v="9"/>
    <n v="1.2857142857142858"/>
    <n v="4.8571428571428568"/>
    <n v="804.67285714285697"/>
    <n v="5632.7099999999991"/>
    <n v="289.41571428571427"/>
    <n v="2025.91"/>
    <n v="104"/>
  </r>
  <r>
    <s v="Robert Diller (0000142017)"/>
    <n v="239075"/>
    <s v="WEAVER MARKETS INC"/>
    <n v="415796"/>
    <s v="WEAVER MARKETS INC"/>
    <s v="Denver"/>
    <m/>
    <s v="2610 Reading ROAD"/>
    <s v="PA"/>
    <n v="17517"/>
    <s v="2610 Reading ROAD Denver, PA 17517"/>
    <x v="28"/>
    <m/>
    <m/>
    <x v="7"/>
    <s v="Tuesday/Friday"/>
    <n v="3"/>
    <n v="3"/>
    <n v="1"/>
    <n v="3.3333333333333335"/>
    <n v="3045.893333333333"/>
    <n v="9137.6800000000021"/>
    <n v="1197.83"/>
    <n v="3593.4900000000002"/>
    <n v="84"/>
  </r>
  <r>
    <s v="Mike Schlitter (0000142011)"/>
    <n v="306021"/>
    <s v="COCALICO CHRISTIAN HOME#"/>
    <n v="456127"/>
    <s v="COCALICO CHRISTIAN HOME"/>
    <s v="Denver"/>
    <m/>
    <s v="316 N 5th St"/>
    <s v="PA"/>
    <n v="17517"/>
    <s v="316 N 5th St Denver, PA 17517"/>
    <x v="28"/>
    <m/>
    <m/>
    <x v="7"/>
    <s v="Tuesday/Friday"/>
    <n v="2"/>
    <n v="2"/>
    <n v="1"/>
    <n v="3"/>
    <n v="681.1099999999999"/>
    <n v="1362.22"/>
    <n v="225.73499999999999"/>
    <n v="451.47"/>
    <n v="32"/>
  </r>
  <r>
    <s v="Mike Schlitter (0000142011)"/>
    <n v="319476"/>
    <s v="Clear Star Janitorial &amp; Cleani"/>
    <n v="319476"/>
    <s v="Clear Star Janitorial &amp; Cleani"/>
    <s v="Denver"/>
    <m/>
    <s v="75 W Church St"/>
    <s v="PA"/>
    <n v="17517"/>
    <s v="75 W Church St Denver, PA 17517"/>
    <x v="28"/>
    <m/>
    <m/>
    <x v="7"/>
    <s v="Tuesday/Friday"/>
    <n v="2"/>
    <n v="2"/>
    <n v="1"/>
    <n v="1"/>
    <n v="366.90999999999997"/>
    <n v="733.81999999999994"/>
    <n v="116.48"/>
    <n v="232.96"/>
    <n v="28"/>
  </r>
  <r>
    <s v="Robert Diller (0000142017)"/>
    <n v="239630"/>
    <s v="COCALICO SCHOOL DISTRICT"/>
    <n v="239630"/>
    <s v="COCALICO SCHOOL DISTRICT"/>
    <s v="Denver"/>
    <m/>
    <s v="800 S 4th St"/>
    <s v="PA"/>
    <n v="17517"/>
    <s v="800 S 4th St Denver, PA 17517"/>
    <x v="28"/>
    <m/>
    <m/>
    <x v="7"/>
    <s v="Tuesday/Friday"/>
    <n v="1"/>
    <n v="1"/>
    <n v="1"/>
    <n v="1"/>
    <n v="0"/>
    <n v="0"/>
    <n v="-24.28"/>
    <n v="-24.28"/>
    <n v="1"/>
  </r>
  <r>
    <s v="Pete Annick (0000142010)"/>
    <n v="341326"/>
    <s v="Pet Food Experts"/>
    <n v="341326"/>
    <s v="Pet Food Experts"/>
    <s v="Denver"/>
    <m/>
    <s v="561 S Muddy Creek Rd"/>
    <s v="PA"/>
    <n v="17517"/>
    <s v="561 S Muddy Creek Rd Denver, PA 17517"/>
    <x v="28"/>
    <m/>
    <m/>
    <x v="7"/>
    <s v="Tuesday/Friday"/>
    <n v="1"/>
    <n v="1"/>
    <n v="1"/>
    <n v="5"/>
    <n v="210.53"/>
    <n v="210.53"/>
    <n v="98.96"/>
    <n v="98.96"/>
    <n v="6"/>
  </r>
  <r>
    <s v="Mike Schlitter (0000142011)"/>
    <n v="240235"/>
    <s v="GOODS STORE"/>
    <n v="415485"/>
    <s v="GOODS STORE"/>
    <s v="East Earl"/>
    <m/>
    <s v="1338 Main St"/>
    <s v="PA"/>
    <n v="17519"/>
    <s v="1338 Main St East Earl, PA 17519"/>
    <x v="25"/>
    <m/>
    <m/>
    <x v="6"/>
    <s v="Monday"/>
    <n v="1"/>
    <n v="1"/>
    <n v="1"/>
    <n v="4"/>
    <n v="138.28"/>
    <n v="138.28"/>
    <n v="69.19"/>
    <n v="69.19"/>
    <n v="5"/>
  </r>
  <r>
    <s v="Pete Annick (0000142010)"/>
    <n v="239940"/>
    <s v="EASTERN LANC CTY SCHOOL DIST"/>
    <n v="415361"/>
    <s v="BLUE BALL ELEMENTARY"/>
    <s v="East Earl"/>
    <m/>
    <s v="126 Ewell Rd"/>
    <s v="PA"/>
    <n v="17519"/>
    <s v="126 Ewell Rd East Earl, PA 17519"/>
    <x v="25"/>
    <m/>
    <m/>
    <x v="6"/>
    <s v="Monday"/>
    <n v="1"/>
    <n v="1"/>
    <n v="1"/>
    <n v="1"/>
    <n v="24.35"/>
    <n v="24.35"/>
    <n v="10.96"/>
    <n v="10.96"/>
    <n v="1"/>
  </r>
  <r>
    <s v="Robert Diller (0000142017)"/>
    <n v="282420"/>
    <s v="RAIN FLO IRRIGATION LLC"/>
    <n v="282420"/>
    <s v="RAIN FLO IRRIGATION LLC"/>
    <s v="East Earl"/>
    <m/>
    <s v="929 Reading Rd"/>
    <s v="PA"/>
    <n v="17519"/>
    <s v="929 Reading Rd East Earl, PA 17519"/>
    <x v="25"/>
    <m/>
    <m/>
    <x v="6"/>
    <s v="Monday"/>
    <n v="1"/>
    <n v="2"/>
    <n v="2"/>
    <n v="2"/>
    <n v="167.94"/>
    <n v="167.94"/>
    <n v="68.16"/>
    <n v="68.16"/>
    <n v="5"/>
  </r>
  <r>
    <s v="Robert Diller (0000142017)"/>
    <n v="273198"/>
    <s v="MARTINS FLOORING INC"/>
    <n v="463771"/>
    <s v="MARTIN FLOORING INC"/>
    <s v="East Earl"/>
    <m/>
    <s v="136 Vine St"/>
    <s v="PA"/>
    <n v="17519"/>
    <s v="136 Vine St East Earl, PA 17519"/>
    <x v="25"/>
    <m/>
    <m/>
    <x v="6"/>
    <s v="Monday"/>
    <n v="1"/>
    <n v="1"/>
    <n v="1"/>
    <n v="3"/>
    <n v="329.75"/>
    <n v="329.75"/>
    <n v="133.44"/>
    <n v="133.44"/>
    <n v="9"/>
  </r>
  <r>
    <s v="Lancaster Office (0000142002)"/>
    <n v="301715"/>
    <s v="PA AUCTION CENTER LLC*"/>
    <n v="301715"/>
    <s v="PA AUCTION CENTER LLC*"/>
    <s v="East Earl"/>
    <m/>
    <s v="1141 Wea Wit St"/>
    <s v="PA"/>
    <n v="17519"/>
    <s v="1141 Wea Wit St East Earl, PA 17519"/>
    <x v="24"/>
    <m/>
    <m/>
    <x v="6"/>
    <s v="Tuesday/Friday"/>
    <n v="1"/>
    <n v="1"/>
    <n v="1"/>
    <n v="1"/>
    <n v="1470"/>
    <n v="1470"/>
    <n v="322.27999999999997"/>
    <n v="322.27999999999997"/>
    <n v="6"/>
  </r>
  <r>
    <s v="Brad Miller (0000142022)"/>
    <n v="242476"/>
    <s v="ZION EVANGELICAL LUTHERAN"/>
    <n v="242476"/>
    <s v="ZION EVANGELICAL LUTHERAN"/>
    <s v="East Petersburg"/>
    <m/>
    <s v="1905 BROAD ST"/>
    <s v="PA"/>
    <n v="17520"/>
    <s v="1905 BROAD ST East Petersburg, PA 17520"/>
    <x v="27"/>
    <m/>
    <m/>
    <x v="6"/>
    <s v="Tuesday"/>
    <n v="5"/>
    <n v="6"/>
    <n v="1.2"/>
    <n v="4.2"/>
    <n v="205.72200000000004"/>
    <n v="1028.6099999999999"/>
    <n v="88.054000000000002"/>
    <n v="440.27"/>
    <n v="31"/>
  </r>
  <r>
    <s v="Brad Miller (0000142022)"/>
    <n v="242575"/>
    <s v="RICHTER PRECISION INC"/>
    <n v="242575"/>
    <s v="RICHTER PRECISION INC"/>
    <s v="East Petersburg"/>
    <m/>
    <s v="1021 Commercial Ave Door B4"/>
    <s v="PA"/>
    <n v="17520"/>
    <s v="1021 Commercial Ave Door B4 East Petersburg, PA 17520"/>
    <x v="24"/>
    <m/>
    <m/>
    <x v="6"/>
    <s v="Tuesday/Friday"/>
    <n v="27"/>
    <n v="29"/>
    <n v="1.0740740740740742"/>
    <n v="2.4814814814814814"/>
    <n v="709.23666666666668"/>
    <n v="19149.39"/>
    <n v="214.49407407407409"/>
    <n v="5791.340000000002"/>
    <n v="2584"/>
  </r>
  <r>
    <s v="Robert Diller (0000142017)"/>
    <n v="295895"/>
    <s v="AMERICAS AUTO AUCTION"/>
    <n v="295895"/>
    <s v="AMERICAS AUTO AUCTION"/>
    <s v="East Petersburg"/>
    <m/>
    <s v="1040 Commercial Ave"/>
    <s v="PA"/>
    <n v="17520"/>
    <s v="1040 Commercial Ave East Petersburg, PA 17520"/>
    <x v="24"/>
    <m/>
    <m/>
    <x v="6"/>
    <s v="Tuesday/Friday"/>
    <n v="6"/>
    <n v="8"/>
    <n v="1.3333333333333333"/>
    <n v="5"/>
    <n v="1258.835"/>
    <n v="7553.0100000000011"/>
    <n v="473.53500000000003"/>
    <n v="2841.2100000000005"/>
    <n v="119"/>
  </r>
  <r>
    <s v="Brad Miller (0000142022)"/>
    <n v="242313"/>
    <s v="WARFEL CONSTRUCTION CO"/>
    <n v="242313"/>
    <s v="WARFEL CONSTRUCTION CO"/>
    <s v="East Petersburg"/>
    <m/>
    <s v="1110 Enterprise Rd"/>
    <s v="PA"/>
    <n v="17520"/>
    <s v="1110 Enterprise Rd East Petersburg, PA 17520"/>
    <x v="24"/>
    <m/>
    <m/>
    <x v="6"/>
    <s v="Tuesday/Friday"/>
    <n v="5"/>
    <n v="5"/>
    <n v="1"/>
    <n v="2"/>
    <n v="501.67600000000004"/>
    <n v="2508.38"/>
    <n v="180.5"/>
    <n v="902.50000000000011"/>
    <n v="38"/>
  </r>
  <r>
    <s v="Brad Miller (0000142022)"/>
    <n v="239934"/>
    <s v="EAST PETERSBURG FIRE CO"/>
    <n v="239934"/>
    <s v="EAST PETERSBURG FIRE CO"/>
    <s v="East Petersburg"/>
    <m/>
    <s v="6076 PINE ST"/>
    <s v="PA"/>
    <n v="17520"/>
    <s v="6076 PINE ST East Petersburg, PA 17520"/>
    <x v="24"/>
    <m/>
    <m/>
    <x v="6"/>
    <s v="Tuesday/Friday"/>
    <n v="4"/>
    <n v="5"/>
    <n v="1.25"/>
    <n v="2.25"/>
    <n v="179.06250000000003"/>
    <n v="716.25"/>
    <n v="71.44250000000001"/>
    <n v="285.77"/>
    <n v="17"/>
  </r>
  <r>
    <s v="Robert Diller (0000142017)"/>
    <n v="240757"/>
    <s v="LANCASTER NISSAN"/>
    <n v="240757"/>
    <s v="LANCASTER NISSAN"/>
    <s v="East Petersburg"/>
    <m/>
    <s v="5340 Main St"/>
    <s v="PA"/>
    <n v="17520"/>
    <s v="5340 Main St East Petersburg, PA 17520"/>
    <x v="24"/>
    <m/>
    <m/>
    <x v="6"/>
    <s v="Tuesday/Friday"/>
    <n v="4"/>
    <n v="4"/>
    <n v="1"/>
    <n v="1.25"/>
    <n v="507.82"/>
    <n v="2031.28"/>
    <n v="169.96000000000004"/>
    <n v="679.84000000000015"/>
    <n v="13"/>
  </r>
  <r>
    <s v="Lancaster Office (0000142002)"/>
    <n v="239933"/>
    <s v="EAST PETERSBURG BOROUGH#"/>
    <n v="239933"/>
    <s v="EAST PETERSBURG BOROUGH#"/>
    <s v="East Petersburg"/>
    <m/>
    <s v="6076 PINE ST"/>
    <s v="PA"/>
    <n v="17520"/>
    <s v="6076 PINE ST East Petersburg, PA 17520"/>
    <x v="24"/>
    <m/>
    <m/>
    <x v="6"/>
    <s v="Tuesday/Friday"/>
    <n v="3"/>
    <n v="3"/>
    <n v="1"/>
    <n v="1"/>
    <n v="203.87333333333333"/>
    <n v="611.62"/>
    <n v="107.80333333333333"/>
    <n v="323.40999999999997"/>
    <n v="8"/>
  </r>
  <r>
    <s v="Pete Annick (0000142010)"/>
    <n v="240725"/>
    <s v="Lancaster County Motors Inc."/>
    <n v="240725"/>
    <s v="Lancaster County Motors Inc."/>
    <s v="East Petersburg"/>
    <m/>
    <s v="5260 Main St"/>
    <s v="PA"/>
    <n v="17520"/>
    <s v="5260 Main St East Petersburg, PA 17520"/>
    <x v="24"/>
    <m/>
    <m/>
    <x v="6"/>
    <s v="Tuesday/Friday"/>
    <n v="2"/>
    <n v="2"/>
    <n v="1"/>
    <n v="3"/>
    <n v="5782.0049999999992"/>
    <n v="11564.01"/>
    <n v="1601.74"/>
    <n v="3203.48"/>
    <n v="8"/>
  </r>
  <r>
    <s v="Robert Diller (0000142017)"/>
    <n v="241774"/>
    <s v="SC POULTRY"/>
    <n v="241774"/>
    <s v="SC POULTRY"/>
    <s v="East Petersburg"/>
    <m/>
    <s v="5950 Main St"/>
    <s v="PA"/>
    <n v="17520"/>
    <s v="5950 Main St East Petersburg, PA 17520"/>
    <x v="24"/>
    <m/>
    <m/>
    <x v="6"/>
    <s v="Tuesday/Friday"/>
    <n v="1"/>
    <n v="1"/>
    <n v="1"/>
    <n v="3"/>
    <n v="521.23"/>
    <n v="521.23"/>
    <n v="259.56"/>
    <n v="259.56"/>
    <n v="6"/>
  </r>
  <r>
    <s v="Delaware Valley Office (0000143001)"/>
    <n v="345532"/>
    <s v="GOCHNAUER'S HOME APPLIANCE CNT"/>
    <n v="345532"/>
    <s v="GOCHNAUER'S HOME APPLIANCE CNT"/>
    <s v="East Petersburg"/>
    <m/>
    <s v="5939 Main St"/>
    <s v="PA"/>
    <n v="17520"/>
    <s v="5939 Main St East Petersburg, PA 17520"/>
    <x v="24"/>
    <m/>
    <m/>
    <x v="6"/>
    <s v="Tuesday/Friday"/>
    <n v="1"/>
    <n v="1"/>
    <n v="1"/>
    <n v="4"/>
    <n v="249.24999999999997"/>
    <n v="249.24999999999997"/>
    <n v="95.52"/>
    <n v="95.52"/>
    <n v="4"/>
  </r>
  <r>
    <s v="Robert Diller (0000142017)"/>
    <n v="240777"/>
    <s v="LANCASTER TOYOTA INC#"/>
    <n v="240777"/>
    <s v="LANCASTER TOYOTA INC#"/>
    <s v="East Petersburg"/>
    <m/>
    <s v="5270 Main St"/>
    <s v="PA"/>
    <n v="17520"/>
    <s v="5270 Main St East Petersburg, PA 17520"/>
    <x v="8"/>
    <m/>
    <m/>
    <x v="4"/>
    <s v="Tuesday/Friday"/>
    <n v="11"/>
    <n v="21"/>
    <n v="1.9090909090909092"/>
    <n v="11.181818181818182"/>
    <n v="1791.0954545454549"/>
    <n v="19702.05"/>
    <n v="683.55545454545461"/>
    <n v="7519.1100000000006"/>
    <n v="472"/>
  </r>
  <r>
    <s v="Robert Diller (0000142017)"/>
    <n v="240765"/>
    <s v="LANC PLUMBING &amp; HEATING#"/>
    <n v="240765"/>
    <s v="LANC PLUMBING &amp; HEATING#"/>
    <s v="East Petersburg"/>
    <m/>
    <s v="1184 Enterprise Rd"/>
    <s v="PA"/>
    <n v="17520"/>
    <s v="1184 Enterprise Rd East Petersburg, PA 17520"/>
    <x v="8"/>
    <m/>
    <m/>
    <x v="4"/>
    <s v="Tuesday/Friday"/>
    <n v="10"/>
    <n v="10"/>
    <n v="1"/>
    <n v="2.2999999999999998"/>
    <n v="211.56099999999998"/>
    <n v="2115.61"/>
    <n v="86.279000000000011"/>
    <n v="862.7900000000003"/>
    <n v="33"/>
  </r>
  <r>
    <s v="Lancaster Office (0000142002)"/>
    <n v="241787"/>
    <s v="SHARON E HOFFMEIER"/>
    <n v="241787"/>
    <s v="SHARON E HOFFMEIER"/>
    <s v="East Petersburg"/>
    <m/>
    <s v="6281 Jackson Dr"/>
    <s v="PA"/>
    <n v="17520"/>
    <s v="6281 Jackson Dr East Petersburg, PA 17520"/>
    <x v="8"/>
    <m/>
    <m/>
    <x v="4"/>
    <s v="Tuesday/Friday"/>
    <n v="5"/>
    <n v="5"/>
    <n v="1"/>
    <n v="2"/>
    <n v="142.446"/>
    <n v="712.23000000000013"/>
    <n v="54.260000000000012"/>
    <n v="271.3"/>
    <n v="15"/>
  </r>
  <r>
    <s v="Mike Schlitter (0000142011)"/>
    <n v="295321"/>
    <s v="S CLYDE WEAVER INC"/>
    <n v="295321"/>
    <s v="S CLYDE WEAVER INC"/>
    <s v="East Petersburg"/>
    <m/>
    <s v="5253 Main St"/>
    <s v="PA"/>
    <n v="17520"/>
    <s v="5253 Main St East Petersburg, PA 17520"/>
    <x v="8"/>
    <m/>
    <m/>
    <x v="4"/>
    <s v="Tuesday/Friday"/>
    <n v="5"/>
    <n v="5"/>
    <n v="1"/>
    <n v="1.2"/>
    <n v="110.50399999999999"/>
    <n v="552.52"/>
    <n v="38.444000000000003"/>
    <n v="192.22"/>
    <n v="7"/>
  </r>
  <r>
    <s v="Robert Diller (0000142017)"/>
    <n v="299704"/>
    <s v="CAPTIVEAIRE SYSTEMS INC"/>
    <n v="451010"/>
    <s v="CAPTIVEAIRE"/>
    <s v="East Petersburg"/>
    <m/>
    <s v="1185 Enterprise Rd"/>
    <s v="PA"/>
    <n v="17520"/>
    <s v="1185 Enterprise Rd East Petersburg, PA 17520"/>
    <x v="8"/>
    <m/>
    <m/>
    <x v="4"/>
    <s v="Tuesday/Friday"/>
    <n v="3"/>
    <n v="3"/>
    <n v="1"/>
    <n v="1"/>
    <n v="110.91333333333334"/>
    <n v="332.74"/>
    <n v="43.776666666666664"/>
    <n v="131.32999999999998"/>
    <n v="6"/>
  </r>
  <r>
    <s v="Brad Miller (0000142022)"/>
    <n v="286426"/>
    <s v="SPOOKY NOOK SPORTS#"/>
    <n v="467575"/>
    <s v="SPOOKY NOOK SPORTS"/>
    <s v="East Petersburg"/>
    <m/>
    <s v="1901 Miller Rd"/>
    <s v="PA"/>
    <n v="17520"/>
    <s v="1901 Miller Rd East Petersburg, PA 17520"/>
    <x v="8"/>
    <m/>
    <m/>
    <x v="4"/>
    <s v="Tuesday/Friday"/>
    <n v="2"/>
    <n v="2"/>
    <n v="1"/>
    <n v="3.5"/>
    <n v="190.20999999999998"/>
    <n v="380.41999999999996"/>
    <n v="162.16500000000002"/>
    <n v="324.33000000000004"/>
    <n v="9.5"/>
  </r>
  <r>
    <s v="Lancaster Office (0000142002)"/>
    <n v="265725"/>
    <s v="CHILD EVANGELISM &amp; FELLOWSHIP"/>
    <n v="265725"/>
    <s v="CHILD EVANGELISM &amp; FELLOWSHIP"/>
    <s v="East Petersburg"/>
    <m/>
    <s v="5307 Main St"/>
    <s v="PA"/>
    <n v="17520"/>
    <s v="5307 Main St East Petersburg, PA 17520"/>
    <x v="8"/>
    <m/>
    <m/>
    <x v="4"/>
    <s v="Tuesday/Friday"/>
    <n v="2"/>
    <n v="2"/>
    <n v="1"/>
    <n v="2"/>
    <n v="103.095"/>
    <n v="206.18999999999997"/>
    <n v="43.134999999999998"/>
    <n v="86.269999999999982"/>
    <n v="4"/>
  </r>
  <r>
    <s v="Lancaster Office (0000142002)"/>
    <n v="332675"/>
    <s v="HOWELLS GARAGE"/>
    <n v="332675"/>
    <s v="HOWELLS GARAGE"/>
    <s v="East Petersburg"/>
    <m/>
    <s v="6128 Sundra Cir"/>
    <s v="PA"/>
    <n v="17520"/>
    <s v="6128 Sundra Cir East Petersburg, PA 17520"/>
    <x v="8"/>
    <m/>
    <m/>
    <x v="4"/>
    <s v="Tuesday/Friday"/>
    <n v="1"/>
    <n v="1"/>
    <n v="1"/>
    <n v="1"/>
    <n v="95.25"/>
    <n v="95.25"/>
    <n v="39.75"/>
    <n v="39.75"/>
    <n v="3"/>
  </r>
  <r>
    <s v="Mike Schlitter (0000142011)"/>
    <n v="340409"/>
    <s v="NEWPORT CHURCH"/>
    <n v="340409"/>
    <s v="NEWPORT CHURCH"/>
    <s v="Elm"/>
    <m/>
    <s v="656 W Newport Rd"/>
    <s v="PA"/>
    <n v="17521"/>
    <s v="656 W Newport Rd Elm, PA 17521"/>
    <x v="16"/>
    <m/>
    <m/>
    <x v="6"/>
    <s v="Monday/Thursday"/>
    <n v="3"/>
    <n v="3"/>
    <n v="1"/>
    <n v="1"/>
    <n v="40.176666666666669"/>
    <n v="120.53"/>
    <n v="19.796666666666667"/>
    <n v="59.39"/>
    <n v="8"/>
  </r>
  <r>
    <s v="Mike Schlitter (0000142011)"/>
    <n v="336669"/>
    <s v="Wright's Cleaning Services"/>
    <n v="336669"/>
    <s v="Wright's Cleaning Services"/>
    <s v="Ephrata"/>
    <m/>
    <s v="245 Riverview Dr"/>
    <s v="PA"/>
    <n v="17522"/>
    <s v="245 Riverview Dr Ephrata, PA 17522"/>
    <x v="16"/>
    <m/>
    <m/>
    <x v="6"/>
    <s v="Monday/Thursday"/>
    <n v="9"/>
    <n v="13"/>
    <n v="1.4444444444444444"/>
    <n v="3.1111111111111112"/>
    <n v="208.04333333333332"/>
    <n v="1872.39"/>
    <n v="79.993333333333325"/>
    <n v="719.94000000000028"/>
    <n v="66"/>
  </r>
  <r>
    <s v="Mike Schlitter (0000142011)"/>
    <n v="239862"/>
    <s v="DOVE WESTGATE CHURCH#"/>
    <n v="239862"/>
    <s v="DOVE WESTGATE CHURCH#"/>
    <s v="Ephrata"/>
    <m/>
    <s v="1755 W Main St"/>
    <s v="PA"/>
    <n v="17522"/>
    <s v="1755 W Main St Ephrata, PA 17522"/>
    <x v="16"/>
    <m/>
    <m/>
    <x v="6"/>
    <s v="Monday/Thursday"/>
    <n v="9"/>
    <n v="10"/>
    <n v="1.1111111111111112"/>
    <n v="1.6666666666666667"/>
    <n v="145.61333333333334"/>
    <n v="1310.5200000000002"/>
    <n v="50.752222222222223"/>
    <n v="456.7700000000001"/>
    <n v="22"/>
  </r>
  <r>
    <s v="Mike Schlitter (0000142011)"/>
    <n v="282186"/>
    <s v="MARTIN FURNITURE &amp; MATTRESS"/>
    <n v="282186"/>
    <s v="MARTIN FURNITURE &amp; MATTRESS"/>
    <s v="Ephrata"/>
    <m/>
    <s v="1717 W Main St"/>
    <s v="PA"/>
    <n v="17522"/>
    <s v="1717 W Main St Ephrata, PA 17522"/>
    <x v="16"/>
    <m/>
    <m/>
    <x v="6"/>
    <s v="Monday/Thursday"/>
    <n v="3"/>
    <n v="3"/>
    <n v="1"/>
    <n v="1"/>
    <n v="132.24"/>
    <n v="396.72"/>
    <n v="47.919999999999995"/>
    <n v="143.76"/>
    <n v="6"/>
  </r>
  <r>
    <s v="Robert Diller (0000142017)"/>
    <n v="285976"/>
    <s v="MOHLER CHURCH OF THE BRETHREN#"/>
    <n v="285976"/>
    <s v="MOHLER CHURCH OF THE BRETHREN#"/>
    <s v="Ephrata"/>
    <m/>
    <s v="21 E Mohler Church Rd"/>
    <s v="PA"/>
    <n v="17522"/>
    <s v="21 E Mohler Church Rd Ephrata, PA 17522"/>
    <x v="16"/>
    <m/>
    <m/>
    <x v="6"/>
    <s v="Monday/Thursday"/>
    <n v="2"/>
    <n v="3"/>
    <n v="1.5"/>
    <n v="2"/>
    <n v="187.45499999999998"/>
    <n v="374.90999999999997"/>
    <n v="81.515000000000001"/>
    <n v="163.03"/>
    <n v="13"/>
  </r>
  <r>
    <s v="Lancaster Office (0000142002)"/>
    <n v="285695"/>
    <s v="GOODS DISPOSAL SERVICE INC#"/>
    <n v="285695"/>
    <s v="GOODS DISPOSAL SERVICE INC#"/>
    <s v="Ephrata"/>
    <m/>
    <s v="4361 Oregon Pike"/>
    <s v="PA"/>
    <n v="17522"/>
    <s v="4361 Oregon Pike Ephrata, PA 17522"/>
    <x v="16"/>
    <m/>
    <m/>
    <x v="6"/>
    <s v="Monday/Thursday"/>
    <n v="2"/>
    <n v="2"/>
    <n v="1"/>
    <n v="1"/>
    <n v="240.57499999999999"/>
    <n v="481.15"/>
    <n v="88.41"/>
    <n v="176.82"/>
    <n v="12"/>
  </r>
  <r>
    <s v="Lancaster Office (0000142002)"/>
    <n v="241337"/>
    <s v="PA INDUSTRIAL EQUIPMENT"/>
    <n v="482841"/>
    <s v="Slate Road Supply"/>
    <s v="Ephrata"/>
    <m/>
    <s v="150 Slate Rd"/>
    <s v="PA"/>
    <n v="17522"/>
    <s v="150 Slate Rd Ephrata, PA 17522"/>
    <x v="16"/>
    <m/>
    <m/>
    <x v="6"/>
    <s v="Monday/Thursday"/>
    <n v="1"/>
    <n v="1"/>
    <n v="1"/>
    <n v="1"/>
    <n v="489.07"/>
    <n v="489.07"/>
    <n v="489.06"/>
    <n v="489.06"/>
    <n v="1"/>
  </r>
  <r>
    <s v="Lancaster Office (0000142002)"/>
    <n v="316791"/>
    <s v="SPRING CLEANING SERVICE"/>
    <n v="316791"/>
    <s v="SPRING CLEANING SERVICE"/>
    <s v="Ephrata"/>
    <m/>
    <s v="189 Mortar Ln"/>
    <s v="PA"/>
    <n v="17522"/>
    <s v="189 Mortar Ln Ephrata, PA 17522"/>
    <x v="16"/>
    <m/>
    <m/>
    <x v="6"/>
    <s v="Monday/Thursday"/>
    <n v="1"/>
    <n v="1"/>
    <n v="1"/>
    <n v="2"/>
    <n v="177.18"/>
    <n v="177.18"/>
    <n v="79.94"/>
    <n v="79.94"/>
    <n v="12"/>
  </r>
  <r>
    <s v="Lancaster Office (0000142002)"/>
    <n v="239811"/>
    <s v="DENVER MENNONITE CHURCH"/>
    <n v="480478"/>
    <s v="Martin Buildings"/>
    <s v="Ephrata"/>
    <m/>
    <s v="1825 W Main St"/>
    <s v="PA"/>
    <n v="17522"/>
    <s v="1825 W Main St Ephrata, PA 17522"/>
    <x v="16"/>
    <m/>
    <m/>
    <x v="6"/>
    <s v="Monday/Thursday"/>
    <n v="1"/>
    <n v="1"/>
    <n v="1"/>
    <n v="1"/>
    <n v="233.13"/>
    <n v="233.13"/>
    <n v="91.2"/>
    <n v="91.2"/>
    <n v="3"/>
  </r>
  <r>
    <s v="Mike Schlitter (0000142011)"/>
    <n v="316622"/>
    <s v="GUS'S KEYSTONE FAMILY RESTAURA"/>
    <n v="316622"/>
    <s v="GUS'S KEYSTONE FAMILY RESTAURA"/>
    <s v="Ephrata"/>
    <m/>
    <s v="3687 Rothsville Rd"/>
    <s v="PA"/>
    <n v="17522"/>
    <s v="3687 Rothsville Rd Ephrata, PA 17522"/>
    <x v="16"/>
    <m/>
    <m/>
    <x v="6"/>
    <s v="Monday/Thursday"/>
    <n v="1"/>
    <n v="1"/>
    <n v="1"/>
    <n v="1"/>
    <n v="97.28"/>
    <n v="97.28"/>
    <n v="30.84"/>
    <n v="30.84"/>
    <n v="1"/>
  </r>
  <r>
    <s v="Lancaster Office (0000142002)"/>
    <n v="240602"/>
    <s v="LISA ANDERSON V"/>
    <n v="240602"/>
    <s v="LISA ANDERSON V"/>
    <s v="Ephrata"/>
    <m/>
    <s v="66 Allen Rd"/>
    <s v="PA"/>
    <n v="17522"/>
    <s v="66 Allen Rd Ephrata, PA 17522"/>
    <x v="24"/>
    <m/>
    <m/>
    <x v="6"/>
    <s v="Tuesday/Friday"/>
    <n v="1"/>
    <n v="1"/>
    <n v="1"/>
    <n v="1"/>
    <n v="55.58"/>
    <n v="55.58"/>
    <n v="22.23"/>
    <n v="22.23"/>
    <n v="1"/>
  </r>
  <r>
    <s v="Robert Diller (0000142017)"/>
    <n v="239999"/>
    <s v="EPHRATA REC CENTER#"/>
    <n v="239999"/>
    <s v="EPHRATA REC CENTER#"/>
    <s v="Ephrata"/>
    <m/>
    <s v="130 S Academy Dr"/>
    <s v="PA"/>
    <n v="17522"/>
    <s v="130 S Academy Dr Ephrata, PA 17522"/>
    <x v="29"/>
    <m/>
    <m/>
    <x v="7"/>
    <s v="Monday/Thursday"/>
    <n v="23"/>
    <n v="28"/>
    <n v="1.2173913043478262"/>
    <n v="2.7826086956521738"/>
    <n v="750.90869565217383"/>
    <n v="17270.899999999998"/>
    <n v="278.50782608695647"/>
    <n v="6405.6799999999967"/>
    <n v="442"/>
  </r>
  <r>
    <s v="Andrew Clippinger (0000142012)"/>
    <n v="242605"/>
    <s v="FOUR SEASONS PRODUCE#"/>
    <n v="242605"/>
    <s v="FOUR SEASONS PRODUCE#"/>
    <s v="Ephrata"/>
    <m/>
    <s v="400 Wabash Rd"/>
    <s v="PA"/>
    <n v="17522"/>
    <s v="400 Wabash Rd Ephrata, PA 17522"/>
    <x v="29"/>
    <m/>
    <m/>
    <x v="7"/>
    <s v="Monday/Thursday"/>
    <n v="23"/>
    <n v="41"/>
    <n v="1.7826086956521738"/>
    <n v="5.2608695652173916"/>
    <n v="2860.1117391304351"/>
    <n v="65782.570000000022"/>
    <n v="861.19086956521733"/>
    <n v="19807.389999999989"/>
    <n v="2829"/>
  </r>
  <r>
    <s v="Andrew Clippinger (0000142012)"/>
    <n v="239994"/>
    <s v="EPHRATA MANOR#"/>
    <n v="239994"/>
    <s v="EPHRATA MANOR#"/>
    <s v="Ephrata"/>
    <m/>
    <s v="99 Bethany Rd"/>
    <s v="PA"/>
    <n v="17522"/>
    <s v="99 Bethany Rd Ephrata, PA 17522"/>
    <x v="29"/>
    <m/>
    <m/>
    <x v="7"/>
    <s v="Monday/Thursday"/>
    <n v="19"/>
    <n v="44"/>
    <n v="2.3157894736842106"/>
    <n v="9.526315789473685"/>
    <n v="2028.9457894736847"/>
    <n v="38549.969999999994"/>
    <n v="462.57894736842127"/>
    <n v="8789.0000000000036"/>
    <n v="1889"/>
  </r>
  <r>
    <s v="Mike Schlitter (0000142011)"/>
    <n v="296097"/>
    <s v="LINCOLN CHRISTIAN HOME"/>
    <n v="296097"/>
    <s v="LINCOLN CHRISTIAN HOME"/>
    <s v="Ephrata"/>
    <m/>
    <s v="1307 Apple St"/>
    <s v="PA"/>
    <n v="17522"/>
    <s v="1307 Apple St Ephrata, PA 17522"/>
    <x v="29"/>
    <m/>
    <m/>
    <x v="7"/>
    <s v="Monday/Thursday"/>
    <n v="14"/>
    <n v="23"/>
    <n v="1.6428571428571428"/>
    <n v="6.3571428571428568"/>
    <n v="973.94428571428591"/>
    <n v="13635.219999999998"/>
    <n v="298.4785714285714"/>
    <n v="4178.7000000000007"/>
    <n v="272"/>
  </r>
  <r>
    <s v="Robert Diller (0000142017)"/>
    <n v="239354"/>
    <s v="BOROUGH OF EPHRATA"/>
    <n v="463788"/>
    <s v="EPHRATA BOROUGH PARKS"/>
    <s v="Ephrata"/>
    <m/>
    <s v="35 E Fulton St"/>
    <s v="PA"/>
    <n v="17522"/>
    <s v="35 E Fulton St Ephrata, PA 17522"/>
    <x v="29"/>
    <m/>
    <m/>
    <x v="7"/>
    <s v="Monday/Thursday"/>
    <n v="12"/>
    <n v="13"/>
    <n v="1.0833333333333333"/>
    <n v="2.0833333333333335"/>
    <n v="305.56166666666667"/>
    <n v="3666.74"/>
    <n v="103.25999999999999"/>
    <n v="1239.1199999999999"/>
    <n v="76"/>
  </r>
  <r>
    <s v="Robert Diller (0000142017)"/>
    <n v="241326"/>
    <s v="OUR MOTHER PERPETUAL SCHOOL"/>
    <n v="241326"/>
    <s v="OUR MOTHER PERPETUAL SCHOOL"/>
    <s v="Ephrata"/>
    <m/>
    <s v="330 Church Ave"/>
    <s v="PA"/>
    <n v="17522"/>
    <s v="330 Church Ave Ephrata, PA 17522"/>
    <x v="29"/>
    <m/>
    <m/>
    <x v="7"/>
    <s v="Monday/Thursday"/>
    <n v="11"/>
    <n v="21"/>
    <n v="1.9090909090909092"/>
    <n v="6.5454545454545459"/>
    <n v="1437.7290909090907"/>
    <n v="15815.020000000008"/>
    <n v="503.96363636363634"/>
    <n v="5543.6"/>
    <n v="227"/>
  </r>
  <r>
    <s v="Robert Diller (0000142017)"/>
    <n v="239986"/>
    <s v="EPHRATA AREA REHAB SERV#"/>
    <n v="239986"/>
    <s v="EPHRATA AREA REHAB SERV#"/>
    <s v="Ephrata"/>
    <m/>
    <s v="300 W Chestnut St"/>
    <s v="PA"/>
    <n v="17522"/>
    <s v="300 W Chestnut St Ephrata, PA 17522"/>
    <x v="29"/>
    <m/>
    <m/>
    <x v="7"/>
    <s v="Monday/Thursday"/>
    <n v="10"/>
    <n v="17"/>
    <n v="1.7"/>
    <n v="7.5"/>
    <n v="1203.645"/>
    <n v="12036.450000000006"/>
    <n v="420.59899999999999"/>
    <n v="4205.9899999999989"/>
    <n v="390"/>
  </r>
  <r>
    <s v="Andrew Clippinger (0000142012)"/>
    <n v="240117"/>
    <s v="SUNRISE LOGISTICS#"/>
    <n v="240117"/>
    <s v="SUNRISE LOGISTICS#"/>
    <s v="Ephrata"/>
    <m/>
    <s v="820 N Reading Rd"/>
    <s v="PA"/>
    <n v="17522"/>
    <s v="820 N Reading Rd Ephrata, PA 17522"/>
    <x v="29"/>
    <m/>
    <m/>
    <x v="7"/>
    <s v="Monday/Thursday"/>
    <n v="8"/>
    <n v="12"/>
    <n v="1.5"/>
    <n v="3"/>
    <n v="1799.6824999999999"/>
    <n v="14397.46"/>
    <n v="822.93499999999995"/>
    <n v="6583.4800000000005"/>
    <n v="205"/>
  </r>
  <r>
    <s v="Robert Diller (0000142017)"/>
    <n v="302793"/>
    <s v="CC-EBENEZER GROCERIES"/>
    <n v="455042"/>
    <s v="EBENEZER GROCERIES"/>
    <s v="Ephrata"/>
    <m/>
    <s v="465 N Reading Rd"/>
    <s v="PA"/>
    <n v="17522"/>
    <s v="465 N Reading Rd Ephrata, PA 17522"/>
    <x v="29"/>
    <m/>
    <m/>
    <x v="7"/>
    <s v="Monday/Thursday"/>
    <n v="8"/>
    <n v="10"/>
    <n v="1.25"/>
    <n v="2"/>
    <n v="429.59375"/>
    <n v="3436.7500000000005"/>
    <n v="147.02000000000001"/>
    <n v="1176.1600000000003"/>
    <n v="59"/>
  </r>
  <r>
    <s v="Robert Diller (0000142017)"/>
    <n v="240156"/>
    <s v="G R KLINEFELTER UNDERWRITERS I"/>
    <n v="482212"/>
    <s v="GR Klinefelter Underwriters"/>
    <s v="Ephrata"/>
    <m/>
    <s v="1 E Main St"/>
    <s v="PA"/>
    <n v="17522"/>
    <s v="1 E Main St Ephrata, PA 17522"/>
    <x v="29"/>
    <m/>
    <m/>
    <x v="7"/>
    <s v="Monday/Thursday"/>
    <n v="5"/>
    <n v="6"/>
    <n v="1.2"/>
    <n v="3.6"/>
    <n v="693.78399999999999"/>
    <n v="3468.9200000000005"/>
    <n v="298.09399999999999"/>
    <n v="1490.4700000000005"/>
    <n v="74"/>
  </r>
  <r>
    <s v="Robert Diller (0000142017)"/>
    <n v="240874"/>
    <s v="LESTER R SUMMERS INC"/>
    <n v="240874"/>
    <s v="LESTER R SUMMERS INC"/>
    <s v="Ephrata"/>
    <m/>
    <s v="40 Garden Spot Rd"/>
    <s v="PA"/>
    <n v="17522"/>
    <s v="40 Garden Spot Rd Ephrata, PA 17522"/>
    <x v="29"/>
    <m/>
    <m/>
    <x v="7"/>
    <s v="Monday/Thursday"/>
    <n v="5"/>
    <n v="5"/>
    <n v="1"/>
    <n v="3"/>
    <n v="575.22199999999998"/>
    <n v="2876.11"/>
    <n v="228.10999999999999"/>
    <n v="1140.5500000000002"/>
    <n v="42"/>
  </r>
  <r>
    <s v="Lancaster Office (0000142002)"/>
    <n v="241070"/>
    <s v="MCCARTY &amp; SON INC"/>
    <n v="241070"/>
    <s v="MCCARTY &amp; SON INC"/>
    <s v="Ephrata"/>
    <m/>
    <s v="1161 Steinmetz Rd"/>
    <s v="PA"/>
    <n v="17522"/>
    <s v="1161 Steinmetz Rd Ephrata, PA 17522"/>
    <x v="29"/>
    <m/>
    <m/>
    <x v="7"/>
    <s v="Monday/Thursday"/>
    <n v="5"/>
    <n v="5"/>
    <n v="1"/>
    <n v="1.2"/>
    <n v="158.58800000000002"/>
    <n v="792.94"/>
    <n v="57.434000000000005"/>
    <n v="287.17"/>
    <n v="9"/>
  </r>
  <r>
    <s v="Mike Schlitter (0000142011)"/>
    <n v="241246"/>
    <s v="NEW LIFE FELLOWSHIP"/>
    <n v="241246"/>
    <s v="NEW LIFE FELLOWSHIP"/>
    <s v="Ephrata"/>
    <m/>
    <s v="420 E Fulton St"/>
    <s v="PA"/>
    <n v="17522"/>
    <s v="420 E Fulton St Ephrata, PA 17522"/>
    <x v="29"/>
    <m/>
    <m/>
    <x v="7"/>
    <s v="Monday/Thursday"/>
    <n v="4"/>
    <n v="4"/>
    <n v="1"/>
    <n v="2.25"/>
    <n v="302.58249999999998"/>
    <n v="1210.3300000000002"/>
    <n v="135.875"/>
    <n v="543.5"/>
    <n v="21"/>
  </r>
  <r>
    <s v="Lancaster Office (0000142002)"/>
    <n v="239996"/>
    <s v="ALIVE CHURCH EPHRATA#"/>
    <n v="239996"/>
    <s v="ALIVE CHURCH EPHRATA#"/>
    <s v="Ephrata"/>
    <m/>
    <s v="510 Stevens Rd"/>
    <s v="PA"/>
    <n v="17522"/>
    <s v="510 Stevens Rd Ephrata, PA 17522"/>
    <x v="29"/>
    <m/>
    <m/>
    <x v="7"/>
    <s v="Monday/Thursday"/>
    <n v="4"/>
    <n v="4"/>
    <n v="1"/>
    <n v="2.25"/>
    <n v="148.06"/>
    <n v="592.2399999999999"/>
    <n v="64.05"/>
    <n v="256.2"/>
    <n v="13"/>
  </r>
  <r>
    <s v="Pete Annick (0000142010)"/>
    <n v="301561"/>
    <s v="S R COVER PROPERTIES"/>
    <n v="301561"/>
    <s v="S R COVER PROPERTIES"/>
    <s v="Ephrata"/>
    <m/>
    <s v="300 W Chestnut St Ste B1"/>
    <s v="PA"/>
    <n v="17522"/>
    <s v="300 W Chestnut St Ste B1 Ephrata, PA 17522"/>
    <x v="29"/>
    <m/>
    <m/>
    <x v="7"/>
    <s v="Monday/Thursday"/>
    <n v="4"/>
    <n v="5"/>
    <n v="1.25"/>
    <n v="3.75"/>
    <n v="767.92499999999984"/>
    <n v="3071.7"/>
    <n v="250.16249999999997"/>
    <n v="1000.65"/>
    <n v="57"/>
  </r>
  <r>
    <s v="Lancaster Office (0000142002)"/>
    <n v="280843"/>
    <s v="MARTINS BIKE SHOP INC"/>
    <n v="280843"/>
    <s v="MARTINS BIKE SHOP INC"/>
    <s v="Ephrata"/>
    <m/>
    <s v="1891 Division Hwy"/>
    <s v="PA"/>
    <n v="17522"/>
    <s v="1891 Division Hwy Ephrata, PA 17522"/>
    <x v="29"/>
    <m/>
    <m/>
    <x v="7"/>
    <s v="Monday/Thursday"/>
    <n v="4"/>
    <n v="4"/>
    <n v="1"/>
    <n v="2"/>
    <n v="2821.1800000000003"/>
    <n v="11284.720000000001"/>
    <n v="833.55500000000006"/>
    <n v="3334.2200000000003"/>
    <n v="17"/>
  </r>
  <r>
    <s v="Mike Schlitter (0000142011)"/>
    <n v="296097"/>
    <s v="LINCOLN CHRISTIAN HOME"/>
    <n v="448238"/>
    <s v="LINCOLN CHRISTIAN HOME"/>
    <s v="Ephrata"/>
    <m/>
    <s v="1307 Apple St"/>
    <s v="PA"/>
    <n v="17522"/>
    <s v="1307 Apple St Ephrata, PA 17522"/>
    <x v="29"/>
    <m/>
    <m/>
    <x v="7"/>
    <s v="Monday/Thursday"/>
    <n v="4"/>
    <n v="6"/>
    <n v="1.5"/>
    <n v="10.75"/>
    <n v="1663.8125"/>
    <n v="6655.25"/>
    <n v="448.97500000000002"/>
    <n v="1795.9"/>
    <n v="108"/>
  </r>
  <r>
    <s v="Brad Miller (0000142022)"/>
    <n v="264372"/>
    <s v="HENDRIX ISA LLC#"/>
    <n v="264372"/>
    <s v="HENDRIX ISA LLC#"/>
    <s v="Ephrata"/>
    <m/>
    <s v="621 Stevens Rd"/>
    <s v="PA"/>
    <n v="17522"/>
    <s v="621 Stevens Rd Ephrata, PA 17522"/>
    <x v="29"/>
    <m/>
    <m/>
    <x v="7"/>
    <s v="Monday/Thursday"/>
    <n v="3"/>
    <n v="4"/>
    <n v="1.3333333333333333"/>
    <n v="1"/>
    <n v="514.66"/>
    <n v="1543.98"/>
    <n v="267.64"/>
    <n v="802.92"/>
    <n v="12"/>
  </r>
  <r>
    <s v="Lancaster Office (0000142002)"/>
    <n v="242054"/>
    <s v="T GLENN HORST &amp; SON INC"/>
    <n v="242054"/>
    <s v="T GLENN HORST &amp; SON INC"/>
    <s v="Ephrata"/>
    <m/>
    <s v="50 Durlach Rd"/>
    <s v="PA"/>
    <n v="17522"/>
    <s v="50 Durlach Rd Ephrata, PA 17522"/>
    <x v="29"/>
    <m/>
    <m/>
    <x v="7"/>
    <s v="Monday/Thursday"/>
    <n v="3"/>
    <n v="3"/>
    <n v="1"/>
    <n v="1.3333333333333333"/>
    <n v="306.68"/>
    <n v="920.04"/>
    <n v="122.83999999999999"/>
    <n v="368.52"/>
    <n v="18"/>
  </r>
  <r>
    <s v="Robert Diller (0000142017)"/>
    <n v="239347"/>
    <s v="TRANS EQUIPMENT CO#"/>
    <n v="239347"/>
    <s v="TRANS EQUIPMENT CO#"/>
    <s v="Ephrata"/>
    <m/>
    <s v="4423 Oregon Pike"/>
    <s v="PA"/>
    <n v="17522"/>
    <s v="4423 Oregon Pike Ephrata, PA 17522"/>
    <x v="29"/>
    <m/>
    <m/>
    <x v="7"/>
    <s v="Monday/Thursday"/>
    <n v="3"/>
    <n v="3"/>
    <n v="1"/>
    <n v="2"/>
    <n v="150.63000000000002"/>
    <n v="451.89"/>
    <n v="58.333333333333336"/>
    <n v="175"/>
    <n v="8"/>
  </r>
  <r>
    <s v="Delaware Valley Office (0000143001)"/>
    <n v="336658"/>
    <s v="Luz Medicine PC"/>
    <n v="336658"/>
    <s v="Luz Medicine PC"/>
    <s v="Ephrata"/>
    <m/>
    <s v="29 Cloister Ave"/>
    <s v="PA"/>
    <n v="17522"/>
    <s v="29 Cloister Ave Ephrata, PA 17522"/>
    <x v="29"/>
    <m/>
    <m/>
    <x v="7"/>
    <s v="Monday/Thursday"/>
    <n v="3"/>
    <n v="4"/>
    <n v="1.3333333333333333"/>
    <n v="1.6666666666666667"/>
    <n v="154.48666666666665"/>
    <n v="463.46"/>
    <n v="52.726666666666667"/>
    <n v="158.17999999999998"/>
    <n v="8"/>
  </r>
  <r>
    <s v="Mike Schlitter (0000142011)"/>
    <n v="331085"/>
    <s v="Mike Cleaning"/>
    <n v="331085"/>
    <s v="Mike Cleaning"/>
    <s v="Ephrata"/>
    <m/>
    <s v="1829 W Main St"/>
    <s v="PA"/>
    <n v="17522"/>
    <s v="1829 W Main St Ephrata, PA 17522"/>
    <x v="29"/>
    <m/>
    <m/>
    <x v="7"/>
    <s v="Monday/Thursday"/>
    <n v="3"/>
    <n v="4"/>
    <n v="1.3333333333333333"/>
    <n v="3.3333333333333335"/>
    <n v="467.11666666666662"/>
    <n v="1401.3500000000001"/>
    <n v="156.69999999999996"/>
    <n v="470.09999999999997"/>
    <n v="31"/>
  </r>
  <r>
    <s v="Robert Diller (0000142017)"/>
    <n v="239988"/>
    <s v="EPHRATA BORO LIBRARY"/>
    <n v="239988"/>
    <s v="EPHRATA BORO LIBRARY"/>
    <s v="Ephrata"/>
    <m/>
    <s v="550 S READING RD"/>
    <s v="PA"/>
    <n v="17522"/>
    <s v="550 S READING RD Ephrata, PA 17522"/>
    <x v="29"/>
    <m/>
    <m/>
    <x v="7"/>
    <s v="Monday/Thursday"/>
    <n v="3"/>
    <n v="3"/>
    <n v="1"/>
    <n v="1"/>
    <n v="268.45"/>
    <n v="805.35"/>
    <n v="85.33"/>
    <n v="255.99"/>
    <n v="9"/>
  </r>
  <r>
    <s v="Lancaster Office (0000142002)"/>
    <n v="240251"/>
    <s v="GRACE FELLOWSHIP CHURCH"/>
    <n v="240251"/>
    <s v="GRACE FELLOWSHIP CHURCH"/>
    <s v="Ephrata"/>
    <m/>
    <s v="822 Pointview Ave"/>
    <s v="PA"/>
    <n v="17522"/>
    <s v="822 Pointview Ave Ephrata, PA 17522"/>
    <x v="29"/>
    <m/>
    <m/>
    <x v="7"/>
    <s v="Monday/Thursday"/>
    <n v="3"/>
    <n v="3"/>
    <n v="1"/>
    <n v="2.6666666666666665"/>
    <n v="183.97333333333336"/>
    <n v="551.91999999999996"/>
    <n v="57.516666666666659"/>
    <n v="172.55"/>
    <n v="8"/>
  </r>
  <r>
    <s v="Mike Schlitter (0000142011)"/>
    <n v="240418"/>
    <s v="HINKLETOWN MENNONITE CHURCH M"/>
    <n v="240418"/>
    <s v="HINKLETOWN MENNONITE CHURCH M"/>
    <s v="Ephrata"/>
    <m/>
    <s v="2031 Division Hwy"/>
    <s v="PA"/>
    <n v="17522"/>
    <s v="2031 Division Hwy Ephrata, PA 17522"/>
    <x v="29"/>
    <m/>
    <m/>
    <x v="7"/>
    <s v="Monday/Thursday"/>
    <n v="3"/>
    <n v="3"/>
    <n v="1"/>
    <n v="2"/>
    <n v="260.51666666666665"/>
    <n v="781.55"/>
    <n v="23.38333333333334"/>
    <n v="70.150000000000006"/>
    <n v="25"/>
  </r>
  <r>
    <s v="Robert Diller (0000142017)"/>
    <n v="239354"/>
    <s v="BOROUGH OF EPHRATA"/>
    <n v="239999"/>
    <s v="EPHRATA REC CENTER#"/>
    <s v="Ephrata"/>
    <m/>
    <s v="130 S Academy Dr"/>
    <s v="PA"/>
    <n v="17522"/>
    <s v="130 S Academy Dr Ephrata, PA 17522"/>
    <x v="29"/>
    <m/>
    <m/>
    <x v="7"/>
    <s v="Monday/Thursday"/>
    <n v="2"/>
    <n v="2"/>
    <n v="1"/>
    <n v="4"/>
    <n v="1214.5999999999999"/>
    <n v="2429.1999999999998"/>
    <n v="556.98"/>
    <n v="1113.96"/>
    <n v="28"/>
  </r>
  <r>
    <s v="Mike Schlitter (0000142011)"/>
    <n v="316269"/>
    <s v="HOPE UNITED METHODIST CHURCH*"/>
    <n v="316269"/>
    <s v="HOPE UNITED METHODIST CHURCH*"/>
    <s v="Ephrata"/>
    <m/>
    <s v="3474 Rothsville Rd"/>
    <s v="PA"/>
    <n v="17522"/>
    <s v="3474 Rothsville Rd Ephrata, PA 17522"/>
    <x v="29"/>
    <m/>
    <m/>
    <x v="7"/>
    <s v="Monday/Thursday"/>
    <n v="2"/>
    <n v="3"/>
    <n v="1.5"/>
    <n v="4.5"/>
    <n v="328.67500000000001"/>
    <n v="657.35"/>
    <n v="138.23000000000002"/>
    <n v="276.46000000000004"/>
    <n v="15"/>
  </r>
  <r>
    <s v="Mike Schlitter (0000142011)"/>
    <n v="239993"/>
    <s v="EPHRATA MANAGEMENT SERVICES"/>
    <n v="451729"/>
    <s v="EPHRATA MANAGEMENT SERVICES"/>
    <s v="Ephrata"/>
    <m/>
    <s v="400 W Main St"/>
    <s v="PA"/>
    <n v="17522"/>
    <s v="400 W Main St Ephrata, PA 17522"/>
    <x v="29"/>
    <m/>
    <m/>
    <x v="7"/>
    <s v="Monday/Thursday"/>
    <n v="2"/>
    <n v="2"/>
    <n v="1"/>
    <n v="3"/>
    <n v="1580.1949999999999"/>
    <n v="3160.39"/>
    <n v="619.52"/>
    <n v="1239.04"/>
    <n v="74"/>
  </r>
  <r>
    <s v="Robert Diller (0000142017)"/>
    <n v="279768"/>
    <s v="ST CLEMENTS MISSION HOUSE"/>
    <n v="279768"/>
    <s v="ST CLEMENTS MISSION HOUSE"/>
    <s v="Ephrata"/>
    <m/>
    <s v="300 W Pine St"/>
    <s v="PA"/>
    <n v="17522"/>
    <s v="300 W Pine St Ephrata, PA 17522"/>
    <x v="29"/>
    <m/>
    <m/>
    <x v="7"/>
    <s v="Monday/Thursday"/>
    <n v="2"/>
    <n v="2"/>
    <n v="1"/>
    <n v="4"/>
    <n v="470.01500000000004"/>
    <n v="940.03000000000009"/>
    <n v="182.04500000000002"/>
    <n v="364.09000000000003"/>
    <n v="18"/>
  </r>
  <r>
    <s v="Mike Schlitter (0000142011)"/>
    <n v="240723"/>
    <s v="LANC COUNTY BIBLE CHURCH#"/>
    <n v="449679"/>
    <s v="LANC COUNTY BIBLE  EPHRATA CAM"/>
    <s v="Ephrata"/>
    <m/>
    <s v="6 Hahnstown Rd"/>
    <s v="PA"/>
    <n v="17522"/>
    <s v="6 Hahnstown Rd Ephrata, PA 17522"/>
    <x v="29"/>
    <m/>
    <m/>
    <x v="7"/>
    <s v="Monday/Thursday"/>
    <n v="2"/>
    <n v="2"/>
    <n v="1"/>
    <n v="4.5"/>
    <n v="530.29"/>
    <n v="1060.58"/>
    <n v="184.78000000000003"/>
    <n v="369.55999999999995"/>
    <n v="18"/>
  </r>
  <r>
    <s v="Robert Diller (0000142017)"/>
    <n v="273311"/>
    <s v="OUR MOTHER PERPETUAL CHURCH"/>
    <n v="273311"/>
    <s v="OUR MOTHER PERPETUAL CHURCH"/>
    <s v="Ephrata"/>
    <m/>
    <s v="320 Church Ave"/>
    <s v="PA"/>
    <n v="17522"/>
    <s v="320 Church Ave Ephrata, PA 17522"/>
    <x v="29"/>
    <m/>
    <m/>
    <x v="7"/>
    <s v="Monday/Thursday"/>
    <n v="2"/>
    <n v="2"/>
    <n v="1"/>
    <n v="4"/>
    <n v="248.37499999999997"/>
    <n v="496.74999999999994"/>
    <n v="86.13"/>
    <n v="172.26000000000002"/>
    <n v="10"/>
  </r>
  <r>
    <s v="Mike Schlitter (0000142011)"/>
    <n v="318367"/>
    <s v="HI TECH COMMERCE LLC#"/>
    <n v="318367"/>
    <s v="HI TECH COMMERCE LLC#"/>
    <s v="Ephrata"/>
    <m/>
    <s v="55 New St Ste 1"/>
    <s v="PA"/>
    <n v="17522"/>
    <s v="55 New St Ste 1 Ephrata, PA 17522"/>
    <x v="29"/>
    <m/>
    <m/>
    <x v="7"/>
    <s v="Monday/Thursday"/>
    <n v="2"/>
    <n v="2"/>
    <n v="1"/>
    <n v="1"/>
    <n v="109.22999999999999"/>
    <n v="218.45999999999998"/>
    <n v="34.885000000000005"/>
    <n v="69.77000000000001"/>
    <n v="4"/>
  </r>
  <r>
    <s v="Pete Annick (0000142010)"/>
    <n v="239991"/>
    <s v="Wellspan Ephrata Community Hos"/>
    <n v="239991"/>
    <s v="Wellspan Ephrata Community Hos"/>
    <s v="Ephrata"/>
    <m/>
    <s v="169 Martin Ave"/>
    <s v="PA"/>
    <n v="17522"/>
    <s v="169 Martin Ave Ephrata, PA 17522"/>
    <x v="29"/>
    <m/>
    <m/>
    <x v="7"/>
    <s v="Monday/Thursday"/>
    <n v="2"/>
    <n v="2"/>
    <n v="1"/>
    <n v="1.5"/>
    <n v="2287.895"/>
    <n v="4575.79"/>
    <n v="621.45500000000004"/>
    <n v="1242.9100000000001"/>
    <n v="4"/>
  </r>
  <r>
    <s v="Lancaster Office (0000142002)"/>
    <n v="239990"/>
    <s v="EPHRATA COMMUNITY AMBULANCE AS"/>
    <n v="239990"/>
    <s v="EPHRATA COMMUNITY AMBULANCE AS"/>
    <s v="Ephrata"/>
    <m/>
    <s v="528 W Main St"/>
    <s v="PA"/>
    <n v="17522"/>
    <s v="528 W Main St Ephrata, PA 17522"/>
    <x v="29"/>
    <m/>
    <m/>
    <x v="7"/>
    <s v="Monday/Thursday"/>
    <n v="1"/>
    <n v="1"/>
    <n v="1"/>
    <n v="1"/>
    <n v="398.22"/>
    <n v="398.22"/>
    <n v="199.12"/>
    <n v="199.12"/>
    <n v="2"/>
  </r>
  <r>
    <s v="Lancaster Office (0000142002)"/>
    <n v="240217"/>
    <s v="GLENWOOD FOODS*"/>
    <n v="240217"/>
    <s v="GLENWOOD FOODS*"/>
    <s v="Ephrata"/>
    <m/>
    <s v="1614 Division Hwy"/>
    <s v="PA"/>
    <n v="17522"/>
    <s v="1614 Division Hwy Ephrata, PA 17522"/>
    <x v="29"/>
    <m/>
    <m/>
    <x v="7"/>
    <s v="Monday/Thursday"/>
    <n v="1"/>
    <n v="1"/>
    <n v="1"/>
    <n v="1"/>
    <n v="1189.28"/>
    <n v="1189.28"/>
    <n v="594.64"/>
    <n v="594.64"/>
    <n v="1"/>
  </r>
  <r>
    <s v="Robert Diller (0000142017)"/>
    <n v="323233"/>
    <s v="Messiah Lifeways"/>
    <n v="479324"/>
    <s v="U-GRO Brownstown"/>
    <s v="Ephrata"/>
    <m/>
    <s v="4170 Barrett Blvd"/>
    <s v="PA"/>
    <n v="17522"/>
    <s v="4170 Barrett Blvd Ephrata, PA 17522"/>
    <x v="29"/>
    <m/>
    <m/>
    <x v="7"/>
    <s v="Monday/Thursday"/>
    <n v="1"/>
    <n v="1"/>
    <n v="1"/>
    <n v="2"/>
    <n v="556.26"/>
    <n v="556.26"/>
    <n v="261.44"/>
    <n v="261.44"/>
    <n v="2"/>
  </r>
  <r>
    <s v="Lancaster Office (0000142002)"/>
    <n v="299826"/>
    <s v="ABC COMMERCIAL CLEANING#"/>
    <n v="299826"/>
    <s v="ABC COMMERCIAL CLEANING#"/>
    <s v="Ephrata"/>
    <m/>
    <s v="132 W Sunset Ave"/>
    <s v="PA"/>
    <n v="17522"/>
    <s v="132 W Sunset Ave Ephrata, PA 17522"/>
    <x v="29"/>
    <m/>
    <m/>
    <x v="7"/>
    <s v="Monday/Thursday"/>
    <n v="1"/>
    <n v="2"/>
    <n v="2"/>
    <n v="3"/>
    <n v="324.63"/>
    <n v="324.63"/>
    <n v="143.28"/>
    <n v="143.28"/>
    <n v="4"/>
  </r>
  <r>
    <s v="Mike Schlitter (0000142011)"/>
    <n v="240235"/>
    <s v="GOODS STORE"/>
    <n v="480988"/>
    <s v="GOODS STORE"/>
    <s v="Ephrata"/>
    <m/>
    <s v="1127 S State St"/>
    <s v="PA"/>
    <n v="17522"/>
    <s v="1127 S State St Ephrata, PA 17522"/>
    <x v="29"/>
    <m/>
    <m/>
    <x v="7"/>
    <s v="Monday/Thursday"/>
    <n v="1"/>
    <n v="3"/>
    <n v="3"/>
    <n v="5"/>
    <n v="416.13000000000005"/>
    <n v="416.13000000000005"/>
    <n v="173.43"/>
    <n v="173.43"/>
    <n v="7"/>
  </r>
  <r>
    <s v="Robert Diller (0000142017)"/>
    <n v="239999"/>
    <s v="EPHRATA REC CENTER#"/>
    <n v="449317"/>
    <s v="EPHRATA COMMUNITY POOL/PARKS"/>
    <s v="Ephrata"/>
    <m/>
    <s v="418 Vine St"/>
    <s v="PA"/>
    <n v="17522"/>
    <s v="418 Vine St Ephrata, PA 17522"/>
    <x v="29"/>
    <m/>
    <m/>
    <x v="7"/>
    <s v="Monday/Thursday"/>
    <n v="1"/>
    <n v="2"/>
    <n v="2"/>
    <n v="6"/>
    <n v="802.06000000000006"/>
    <n v="802.06000000000006"/>
    <n v="333.78999999999996"/>
    <n v="333.78999999999996"/>
    <n v="12"/>
  </r>
  <r>
    <s v="Lancaster Office (0000142002)"/>
    <n v="264922"/>
    <s v="LEHMAN INSURANCE AGENCY INC"/>
    <n v="264922"/>
    <s v="LEHMAN INSURANCE AGENCY INC"/>
    <s v="Ephrata"/>
    <m/>
    <s v="1686 W Main St"/>
    <s v="PA"/>
    <n v="17522"/>
    <s v="1686 W Main St Ephrata, PA 17522"/>
    <x v="29"/>
    <m/>
    <m/>
    <x v="7"/>
    <s v="Monday/Thursday"/>
    <n v="1"/>
    <n v="3"/>
    <n v="3"/>
    <n v="3"/>
    <n v="432.34"/>
    <n v="432.34"/>
    <n v="177.82"/>
    <n v="177.82"/>
    <n v="9"/>
  </r>
  <r>
    <s v="Robert Diller (0000142017)"/>
    <n v="241452"/>
    <s v="PLEASANT VALLEY MENNONITE SCHO"/>
    <n v="241452"/>
    <s v="PLEASANT VALLEY MENNONITE SCHO"/>
    <s v="Ephrata"/>
    <m/>
    <s v="144 Pleasant Valley Rd"/>
    <s v="PA"/>
    <n v="17522"/>
    <s v="144 Pleasant Valley Rd Ephrata, PA 17522"/>
    <x v="29"/>
    <m/>
    <m/>
    <x v="7"/>
    <s v="Monday/Thursday"/>
    <n v="1"/>
    <n v="1"/>
    <n v="1"/>
    <n v="2"/>
    <n v="420.22999999999996"/>
    <n v="420.22999999999996"/>
    <n v="171.21"/>
    <n v="171.21"/>
    <n v="9"/>
  </r>
  <r>
    <s v="Robert Diller (0000142017)"/>
    <n v="279768"/>
    <s v="ST CLEMENTS MISSION HOUSE"/>
    <n v="448021"/>
    <s v="ST CLEMENTS MISSION HOUSE"/>
    <s v="Ephrata"/>
    <m/>
    <s v="330 Church Ave"/>
    <s v="PA"/>
    <n v="17522"/>
    <s v="330 Church Ave Ephrata, PA 17522"/>
    <x v="29"/>
    <m/>
    <m/>
    <x v="7"/>
    <s v="Monday/Thursday"/>
    <n v="1"/>
    <n v="1"/>
    <n v="1"/>
    <n v="4"/>
    <n v="536.04999999999995"/>
    <n v="536.04999999999995"/>
    <n v="190.79"/>
    <n v="190.79"/>
    <n v="12"/>
  </r>
  <r>
    <s v="Lancaster Office (0000142002)"/>
    <n v="322645"/>
    <s v="CLOISTER LAUNDROMAT#"/>
    <n v="322645"/>
    <s v="CLOISTER LAUNDROMAT#"/>
    <s v="Ephrata"/>
    <m/>
    <s v="127 Schoeneck Rd"/>
    <s v="PA"/>
    <n v="17522"/>
    <s v="127 Schoeneck Rd Ephrata, PA 17522"/>
    <x v="29"/>
    <m/>
    <m/>
    <x v="7"/>
    <s v="Monday/Thursday"/>
    <n v="1"/>
    <n v="1"/>
    <n v="1"/>
    <n v="2"/>
    <n v="365.69"/>
    <n v="365.69"/>
    <n v="128.62"/>
    <n v="128.62"/>
    <n v="7"/>
  </r>
  <r>
    <s v="Mike Schlitter (0000142011)"/>
    <n v="314603"/>
    <s v="BLUE BALL MENNONITE CHURCH"/>
    <n v="482979"/>
    <s v="Martin Furniture"/>
    <s v="Ephrata"/>
    <m/>
    <s v="230 S Fairmount Rd"/>
    <s v="PA"/>
    <n v="17522"/>
    <s v="230 S Fairmount Rd Ephrata, PA 17522"/>
    <x v="29"/>
    <m/>
    <m/>
    <x v="7"/>
    <s v="Monday/Thursday"/>
    <n v="1"/>
    <n v="1"/>
    <n v="1"/>
    <n v="1"/>
    <n v="645.16999999999996"/>
    <n v="645.16999999999996"/>
    <n v="193.6"/>
    <n v="193.6"/>
    <n v="10"/>
  </r>
  <r>
    <s v="Robert Diller (0000142017)"/>
    <n v="240798"/>
    <s v="LANCASTER LEBANON IU 13"/>
    <n v="480324"/>
    <s v="OUR MOTHER PERPETUAL SCHOOL- I"/>
    <s v="Ephrata"/>
    <m/>
    <s v="330 Church Ave"/>
    <s v="PA"/>
    <n v="17522"/>
    <s v="330 Church Ave Ephrata, PA 17522"/>
    <x v="29"/>
    <m/>
    <m/>
    <x v="7"/>
    <s v="Monday/Thursday"/>
    <n v="1"/>
    <n v="1"/>
    <n v="1"/>
    <n v="1"/>
    <n v="1667.64"/>
    <n v="1667.64"/>
    <n v="468.12"/>
    <n v="468.12"/>
    <n v="12"/>
  </r>
  <r>
    <s v="Mike Schlitter (0000142011)"/>
    <n v="240419"/>
    <s v="HINKLETOWN MENNONITE SCHOOL M"/>
    <n v="240419"/>
    <s v="HINKLETOWN MENNONITE SCHOOL M"/>
    <s v="Ephrata"/>
    <m/>
    <s v="272 Wanner Rd"/>
    <s v="PA"/>
    <n v="17522"/>
    <s v="272 Wanner Rd Ephrata, PA 17522"/>
    <x v="29"/>
    <m/>
    <m/>
    <x v="7"/>
    <s v="Monday/Thursday"/>
    <n v="1"/>
    <n v="1"/>
    <n v="1"/>
    <n v="4"/>
    <n v="200.26999999999998"/>
    <n v="200.26999999999998"/>
    <n v="54.050000000000004"/>
    <n v="54.050000000000004"/>
    <n v="20"/>
  </r>
  <r>
    <s v="Lancaster Office (0000142002)"/>
    <n v="284868"/>
    <s v="FIRST UNITED METHODIST CHURCH"/>
    <n v="284868"/>
    <s v="FIRST UNITED METHODIST CHURCH"/>
    <s v="Ephrata"/>
    <m/>
    <s v="68 N Church St"/>
    <s v="PA"/>
    <n v="17522"/>
    <s v="68 N Church St Ephrata, PA 17522"/>
    <x v="29"/>
    <m/>
    <m/>
    <x v="7"/>
    <s v="Monday/Thursday"/>
    <n v="1"/>
    <n v="1"/>
    <n v="1"/>
    <n v="1"/>
    <n v="155.65"/>
    <n v="155.65"/>
    <n v="34.76"/>
    <n v="34.76"/>
    <n v="4"/>
  </r>
  <r>
    <s v="Brad Miller (0000142022)"/>
    <n v="343897"/>
    <s v="DUTCHWAY FARM MARKET#"/>
    <n v="343897"/>
    <s v="DUTCHWAY FARM MARKET#"/>
    <s v="Ephrata"/>
    <m/>
    <s v="1125 S State St"/>
    <s v="PA"/>
    <n v="17522"/>
    <s v="1125 S State St Ephrata, PA 17522"/>
    <x v="17"/>
    <m/>
    <m/>
    <x v="7"/>
    <s v="Tuesday"/>
    <n v="24"/>
    <n v="34"/>
    <n v="1.4166666666666667"/>
    <n v="3.0833333333333335"/>
    <n v="1222.23125"/>
    <n v="29333.549999999992"/>
    <n v="331.98291666666665"/>
    <n v="7967.5899999999992"/>
    <n v="304"/>
  </r>
  <r>
    <s v="Lancaster Office (0000142002)"/>
    <n v="256665"/>
    <s v="TIMS CLEANING SERVICE"/>
    <n v="256665"/>
    <s v="TIMS CLEANING SERVICE"/>
    <s v="Ephrata"/>
    <m/>
    <s v="11 Stoneridge Cir"/>
    <s v="PA"/>
    <n v="17522"/>
    <s v="11 Stoneridge Cir Ephrata, PA 17522"/>
    <x v="22"/>
    <m/>
    <m/>
    <x v="3"/>
    <s v="Tuesday/Friday"/>
    <n v="3"/>
    <n v="3"/>
    <n v="1"/>
    <n v="1"/>
    <n v="38.056666666666672"/>
    <n v="114.17000000000002"/>
    <n v="12.42"/>
    <n v="37.26"/>
    <n v="4"/>
  </r>
  <r>
    <s v="Brad Miller (0000142022)"/>
    <n v="239903"/>
    <s v="DUTCHWAY FARM MARKET#"/>
    <n v="239903"/>
    <s v="DUTCHWAY FARM MARKET#"/>
    <s v="Gap"/>
    <m/>
    <s v="365 Route 41"/>
    <s v="PA"/>
    <n v="17527"/>
    <s v="365 Route 41 Gap, PA 17527"/>
    <x v="30"/>
    <m/>
    <m/>
    <x v="8"/>
    <s v="Monday/Thursday"/>
    <n v="38"/>
    <n v="52"/>
    <n v="1.368421052631579"/>
    <n v="1.736842105263158"/>
    <n v="1241.8260526315794"/>
    <n v="47189.390000000007"/>
    <n v="244.84342105263161"/>
    <n v="9304.0499999999993"/>
    <n v="493"/>
  </r>
  <r>
    <s v="Brad Miller (0000142022)"/>
    <n v="239280"/>
    <s v="BELLEVUE PRESBYTERAN CHURCH"/>
    <n v="239280"/>
    <s v="BELLEVUE PRESBYTERAN CHURCH"/>
    <s v="Gap"/>
    <m/>
    <s v="810 Newport Ave"/>
    <s v="PA"/>
    <n v="17527"/>
    <s v="810 Newport Ave Gap, PA 17527"/>
    <x v="30"/>
    <m/>
    <m/>
    <x v="8"/>
    <s v="Monday/Thursday"/>
    <n v="3"/>
    <n v="3"/>
    <n v="1"/>
    <n v="5.666666666666667"/>
    <n v="525.02333333333343"/>
    <n v="1575.07"/>
    <n v="229.55333333333337"/>
    <n v="688.65999999999985"/>
    <n v="43"/>
  </r>
  <r>
    <s v="Mike Schlitter (0000142011)"/>
    <n v="345994"/>
    <s v="DUTCHWAY HARDWARE"/>
    <n v="345994"/>
    <s v="DUTCHWAY HARDWARE"/>
    <s v="Gap"/>
    <m/>
    <s v="107 Pine Creek Dr"/>
    <s v="PA"/>
    <n v="17527"/>
    <s v="107 Pine Creek Dr Gap, PA 17527"/>
    <x v="30"/>
    <m/>
    <m/>
    <x v="8"/>
    <s v="Monday/Thursday"/>
    <n v="2"/>
    <n v="3"/>
    <n v="1.5"/>
    <n v="2"/>
    <n v="518.04"/>
    <n v="1036.08"/>
    <n v="320.47499999999997"/>
    <n v="640.95000000000005"/>
    <n v="19"/>
  </r>
  <r>
    <s v="Mike Schlitter (0000142011)"/>
    <n v="341678"/>
    <s v="Woerth Motor Co"/>
    <n v="341678"/>
    <s v="Woerth Motor Co"/>
    <s v="Gap"/>
    <m/>
    <s v="157 PINE CREEK DR"/>
    <s v="PA"/>
    <n v="17527"/>
    <s v="157 PINE CREEK DR Gap, PA 17527"/>
    <x v="30"/>
    <m/>
    <m/>
    <x v="8"/>
    <s v="Monday/Thursday"/>
    <n v="2"/>
    <n v="2"/>
    <n v="1"/>
    <n v="1"/>
    <n v="63.36"/>
    <n v="126.72"/>
    <n v="27.330000000000002"/>
    <n v="54.660000000000004"/>
    <n v="2"/>
  </r>
  <r>
    <s v="Mike Schlitter (0000142011)"/>
    <n v="341678"/>
    <s v="Woerth Motor Co"/>
    <n v="483958"/>
    <s v="Woerth Motor Co"/>
    <s v="Gap"/>
    <m/>
    <s v="157 PINE CREEK DR"/>
    <s v="PA"/>
    <n v="17527"/>
    <s v="157 PINE CREEK DR Gap, PA 17527"/>
    <x v="30"/>
    <m/>
    <m/>
    <x v="8"/>
    <s v="Monday/Thursday"/>
    <n v="1"/>
    <n v="1"/>
    <n v="1"/>
    <n v="1"/>
    <n v="42.48"/>
    <n v="42.48"/>
    <n v="17"/>
    <n v="17"/>
    <n v="2"/>
  </r>
  <r>
    <s v="Mike Schlitter (0000142011)"/>
    <n v="241725"/>
    <s v="WHITE HORSE FIRE CO"/>
    <n v="241725"/>
    <s v="WHITE HORSE FIRE CO"/>
    <s v="Gap"/>
    <m/>
    <s v="111 White Horse Rd"/>
    <s v="PA"/>
    <n v="17527"/>
    <s v="111 White Horse Rd Gap, PA 17527"/>
    <x v="25"/>
    <m/>
    <m/>
    <x v="6"/>
    <s v="Monday"/>
    <n v="1"/>
    <n v="1"/>
    <n v="1"/>
    <n v="1"/>
    <n v="32.24"/>
    <n v="32.24"/>
    <n v="12.9"/>
    <n v="12.9"/>
    <n v="1"/>
  </r>
  <r>
    <s v="Rutters (0000142020)"/>
    <n v="337114"/>
    <s v="RUTTERS FARM STORES #91"/>
    <n v="337114"/>
    <s v="RUTTERS FARM STORES #91"/>
    <s v="Gap"/>
    <m/>
    <s v="5267 LINCOLN HWY"/>
    <s v="PA"/>
    <n v="17527"/>
    <s v="5267 LINCOLN HWY Gap, PA 17527"/>
    <x v="23"/>
    <m/>
    <m/>
    <x v="5"/>
    <s v="Wednesday"/>
    <n v="53"/>
    <n v="60"/>
    <n v="1.1320754716981132"/>
    <n v="11.264150943396226"/>
    <n v="438.13679245283021"/>
    <n v="23221.250000000004"/>
    <n v="101.05301886792455"/>
    <n v="5355.8100000000013"/>
    <n v="981"/>
  </r>
  <r>
    <s v="Robert Diller (0000142017)"/>
    <n v="241600"/>
    <s v="RIDGEVIEW MENNONITE CHURCH"/>
    <n v="241600"/>
    <s v="RIDGEVIEW MENNONITE CHURCH"/>
    <s v="Gordonville"/>
    <m/>
    <s v="3723 Ridge Rd"/>
    <s v="PA"/>
    <n v="17529"/>
    <s v="3723 Ridge Rd Gordonville, PA 17529"/>
    <x v="25"/>
    <m/>
    <m/>
    <x v="6"/>
    <s v="Monday"/>
    <n v="4"/>
    <n v="4"/>
    <n v="1"/>
    <n v="2.25"/>
    <n v="243.9975"/>
    <n v="975.99"/>
    <n v="91.852500000000006"/>
    <n v="367.41000000000008"/>
    <n v="15"/>
  </r>
  <r>
    <s v="Lancaster Office (0000142002)"/>
    <n v="240829"/>
    <s v="LEACOCK TOWNSHIP"/>
    <n v="240829"/>
    <s v="LEACOCK TOWNSHIP"/>
    <s v="Gordonville"/>
    <m/>
    <s v="3545 W. Newport Rd"/>
    <s v="PA"/>
    <n v="17529"/>
    <s v="3545 W. Newport Rd Gordonville, PA 17529"/>
    <x v="25"/>
    <m/>
    <m/>
    <x v="6"/>
    <s v="Monday"/>
    <n v="1"/>
    <n v="2"/>
    <n v="2"/>
    <n v="2"/>
    <n v="499.79999999999995"/>
    <n v="499.79999999999995"/>
    <n v="240.38"/>
    <n v="240.38"/>
    <n v="8"/>
  </r>
  <r>
    <s v="Robert Diller (0000142017)"/>
    <n v="306402"/>
    <s v="OLD COUNTRY STORE#"/>
    <n v="306402"/>
    <s v="OLD COUNTRY STORE#"/>
    <s v="Intercourse"/>
    <m/>
    <s v="3510 Old Philadelphia Pike"/>
    <s v="PA"/>
    <n v="17534"/>
    <s v="3510 Old Philadelphia Pike Intercourse, PA 17534"/>
    <x v="25"/>
    <m/>
    <m/>
    <x v="6"/>
    <s v="Monday"/>
    <n v="3"/>
    <n v="3"/>
    <n v="1"/>
    <n v="5.333333333333333"/>
    <n v="486.7233333333333"/>
    <n v="1460.1699999999998"/>
    <n v="200.29"/>
    <n v="600.87"/>
    <n v="25"/>
  </r>
  <r>
    <s v="Robert Diller (0000142017)"/>
    <n v="268074"/>
    <s v="INTERCOURSE LIBRARY"/>
    <n v="431515"/>
    <s v="PEQUEA VALLEY PUBLIC LIBRARY"/>
    <s v="Intercourse"/>
    <m/>
    <s v="31 Center S"/>
    <s v="PA"/>
    <n v="17534"/>
    <s v="31 Center S Intercourse, PA 17534"/>
    <x v="25"/>
    <m/>
    <m/>
    <x v="6"/>
    <s v="Monday"/>
    <n v="3"/>
    <n v="3"/>
    <n v="1"/>
    <n v="1.6666666666666667"/>
    <n v="128.09"/>
    <n v="384.27"/>
    <n v="50.816666666666663"/>
    <n v="152.44999999999999"/>
    <n v="7"/>
  </r>
  <r>
    <s v="Lancaster Office (0000142002)"/>
    <n v="241308"/>
    <s v="OLD ROAD FURNITURE CO"/>
    <n v="241308"/>
    <s v="OLD ROAD FURNITURE CO"/>
    <s v="Intercourse"/>
    <m/>
    <s v="3457 Old Philadelphia Pike"/>
    <s v="PA"/>
    <n v="17534"/>
    <s v="3457 Old Philadelphia Pike Intercourse, PA 17534"/>
    <x v="25"/>
    <m/>
    <m/>
    <x v="6"/>
    <s v="Monday"/>
    <n v="1"/>
    <n v="1"/>
    <n v="1"/>
    <n v="2"/>
    <n v="87.09"/>
    <n v="87.09"/>
    <n v="43.019999999999996"/>
    <n v="43.019999999999996"/>
    <n v="2"/>
  </r>
  <r>
    <s v="Mike Schlitter (0000142011)"/>
    <n v="317747"/>
    <s v="BLACK HORSE ANIMAL HOSPITAL"/>
    <n v="317747"/>
    <s v="BLACK HORSE ANIMAL HOSPITAL"/>
    <s v="Kinzers"/>
    <m/>
    <s v="5081 Lincoln Hwy"/>
    <s v="PA"/>
    <n v="17535"/>
    <s v="5081 Lincoln Hwy Kinzers, PA 17535"/>
    <x v="25"/>
    <m/>
    <m/>
    <x v="6"/>
    <s v="Monday"/>
    <n v="1"/>
    <n v="1"/>
    <n v="1"/>
    <n v="1"/>
    <n v="350.99"/>
    <n v="350.99"/>
    <n v="258.43"/>
    <n v="258.43"/>
    <n v="1"/>
  </r>
  <r>
    <s v="Mike Schlitter (0000142011)"/>
    <n v="241418"/>
    <s v="PEQUEA VALLEY SCHOOL DIST"/>
    <n v="241418"/>
    <s v="PEQUEA VALLEY SCHOOL DIST"/>
    <s v="Kinzers"/>
    <m/>
    <s v="166 S New Holland Rd"/>
    <s v="PA"/>
    <n v="17535"/>
    <s v="166 S New Holland Rd Kinzers, PA 17535"/>
    <x v="25"/>
    <m/>
    <m/>
    <x v="6"/>
    <s v="Monday"/>
    <n v="1"/>
    <n v="1"/>
    <n v="1"/>
    <n v="1"/>
    <n v="206.47"/>
    <n v="206.47"/>
    <n v="89.14"/>
    <n v="89.14"/>
    <n v="1"/>
  </r>
  <r>
    <s v="Delaware Valley Office (0000143001)"/>
    <n v="336890"/>
    <s v="Capital Coating Inc"/>
    <n v="474781"/>
    <s v="Capital Coating Inc"/>
    <s v="Kinzers"/>
    <m/>
    <s v="7 S Kinzer Rd"/>
    <s v="PA"/>
    <n v="17535"/>
    <s v="7 S Kinzer Rd Kinzers, PA 17535"/>
    <x v="25"/>
    <m/>
    <m/>
    <x v="6"/>
    <s v="Monday"/>
    <n v="1"/>
    <n v="1"/>
    <n v="1"/>
    <n v="1"/>
    <n v="138.08000000000001"/>
    <n v="138.08000000000001"/>
    <n v="41.44"/>
    <n v="41.44"/>
    <n v="1"/>
  </r>
  <r>
    <s v="Brad Miller (0000142022)"/>
    <n v="335532"/>
    <s v="KREIDERS MARKET"/>
    <n v="335532"/>
    <s v="KREIDERS MARKET"/>
    <s v="KIRKWOOD"/>
    <m/>
    <s v="2396 KIRKWOOD PIKE"/>
    <s v="PA"/>
    <n v="17536"/>
    <s v="2396 KIRKWOOD PIKE KIRKWOOD, PA 17536"/>
    <x v="31"/>
    <m/>
    <m/>
    <x v="2"/>
    <s v="Friday"/>
    <n v="5"/>
    <n v="5"/>
    <n v="1"/>
    <n v="1"/>
    <n v="186.02199999999999"/>
    <n v="930.11"/>
    <n v="49.167999999999992"/>
    <n v="245.83999999999997"/>
    <n v="13"/>
  </r>
  <r>
    <s v="Brad Miller (0000142022)"/>
    <n v="255901"/>
    <s v="SIMMONTOWN MENNONITE CHURCH"/>
    <n v="481208"/>
    <s v="Titus Martin"/>
    <s v="KIRKWOOD"/>
    <m/>
    <s v="1960 NOBLE RD"/>
    <s v="PA"/>
    <n v="17536"/>
    <s v="1960 NOBLE RD KIRKWOOD, PA 17536"/>
    <x v="31"/>
    <m/>
    <m/>
    <x v="2"/>
    <s v="Friday"/>
    <n v="1"/>
    <n v="1"/>
    <n v="1"/>
    <n v="2"/>
    <n v="437.2"/>
    <n v="437.2"/>
    <n v="173"/>
    <n v="173"/>
    <n v="4"/>
  </r>
  <r>
    <s v="Robert Diller (0000142017)"/>
    <n v="240356"/>
    <s v="HEMPFIELD AREA RECREATION#"/>
    <n v="240356"/>
    <s v="HEMPFIELD AREA RECREATION#"/>
    <s v="Landisville"/>
    <m/>
    <s v="1251 Stony Battery Road"/>
    <s v="PA"/>
    <n v="17538"/>
    <s v="1251 Stony Battery Road Landisville, PA 17538"/>
    <x v="24"/>
    <m/>
    <m/>
    <x v="6"/>
    <s v="Tuesday/Friday"/>
    <n v="6"/>
    <n v="7"/>
    <n v="1.1666666666666667"/>
    <n v="1.3333333333333333"/>
    <n v="140.69333333333333"/>
    <n v="844.16"/>
    <n v="64.036666666666662"/>
    <n v="384.22"/>
    <n v="18"/>
  </r>
  <r>
    <s v="Mike Schlitter (0000142011)"/>
    <n v="242477"/>
    <s v="ZION LUTHERAN CHURCH"/>
    <n v="242477"/>
    <s v="ZION LUTHERAN CHURCH"/>
    <s v="Landisville"/>
    <m/>
    <s v="75 E Brandt Blvd"/>
    <s v="PA"/>
    <n v="17538"/>
    <s v="75 E Brandt Blvd Landisville, PA 17538"/>
    <x v="24"/>
    <m/>
    <m/>
    <x v="6"/>
    <s v="Tuesday/Friday"/>
    <n v="5"/>
    <n v="5"/>
    <n v="1"/>
    <n v="1.2"/>
    <n v="65.022000000000006"/>
    <n v="325.10999999999996"/>
    <n v="25.375999999999998"/>
    <n v="126.88"/>
    <n v="9"/>
  </r>
  <r>
    <s v="Mike Schlitter (0000142011)"/>
    <n v="240818"/>
    <s v="LANDISVILLE CHURCH OF GOD"/>
    <n v="240818"/>
    <s v="LANDISVILLE CHURCH OF GOD"/>
    <s v="Landisville"/>
    <m/>
    <s v="171 Church St"/>
    <s v="PA"/>
    <n v="17538"/>
    <s v="171 Church St Landisville, PA 17538"/>
    <x v="24"/>
    <m/>
    <m/>
    <x v="6"/>
    <s v="Tuesday/Friday"/>
    <n v="4"/>
    <n v="5"/>
    <n v="1.25"/>
    <n v="3"/>
    <n v="156.435"/>
    <n v="625.74"/>
    <n v="64.20750000000001"/>
    <n v="256.83"/>
    <n v="13"/>
  </r>
  <r>
    <s v="Lancaster Office (0000142002)"/>
    <n v="297251"/>
    <s v="CHARLOTTE INDUSTRIES"/>
    <n v="471612"/>
    <s v="CHARLOTTE INDUSTRIES"/>
    <s v="Landisville"/>
    <m/>
    <s v="1580 Kauffman Rd"/>
    <s v="PA"/>
    <n v="17538"/>
    <s v="1580 Kauffman Rd Landisville, PA 17538"/>
    <x v="24"/>
    <m/>
    <m/>
    <x v="6"/>
    <s v="Tuesday/Friday"/>
    <n v="4"/>
    <n v="5"/>
    <n v="1.25"/>
    <n v="2.5"/>
    <n v="234.31"/>
    <n v="937.2399999999999"/>
    <n v="89.094999999999999"/>
    <n v="356.38000000000005"/>
    <n v="39"/>
  </r>
  <r>
    <s v="Robert Diller (0000142017)"/>
    <n v="240362"/>
    <s v="HEMPFIELD SCHOOL DISTRICT"/>
    <n v="415511"/>
    <s v="HEMPFIELD SCHOOL DIST - MAINT"/>
    <s v="Landisville"/>
    <m/>
    <s v="350 Mumma Dr"/>
    <s v="PA"/>
    <n v="17538"/>
    <s v="350 Mumma Dr Landisville, PA 17538"/>
    <x v="24"/>
    <m/>
    <m/>
    <x v="6"/>
    <s v="Tuesday/Friday"/>
    <n v="3"/>
    <n v="4"/>
    <n v="1.3333333333333333"/>
    <n v="5.333333333333333"/>
    <n v="3484.35"/>
    <n v="10453.050000000001"/>
    <n v="1439.1166666666668"/>
    <n v="4317.3500000000004"/>
    <n v="72"/>
  </r>
  <r>
    <s v="Lancaster Office (0000142002)"/>
    <n v="313135"/>
    <s v="DR HAROLD H GEORGE"/>
    <n v="313135"/>
    <s v="DR HAROLD H GEORGE"/>
    <s v="Landisville"/>
    <m/>
    <s v="365 Stony Battery Rd"/>
    <s v="PA"/>
    <n v="17538"/>
    <s v="365 Stony Battery Rd Landisville, PA 17538"/>
    <x v="24"/>
    <m/>
    <m/>
    <x v="6"/>
    <s v="Tuesday/Friday"/>
    <n v="2"/>
    <n v="2"/>
    <n v="1"/>
    <n v="1"/>
    <n v="206.98000000000002"/>
    <n v="413.96000000000004"/>
    <n v="98.32"/>
    <n v="196.64"/>
    <n v="8"/>
  </r>
  <r>
    <s v="Robert Diller (0000142017)"/>
    <n v="315974"/>
    <s v="SPOTLESS CARPET CLEANING SVCS"/>
    <n v="315974"/>
    <s v="SPOTLESS CARPET CLEANING SVCS"/>
    <s v="Landisville"/>
    <m/>
    <s v="3739 Daryl Dr"/>
    <s v="PA"/>
    <n v="17538"/>
    <s v="3739 Daryl Dr Landisville, PA 17538"/>
    <x v="24"/>
    <m/>
    <m/>
    <x v="6"/>
    <s v="Tuesday/Friday"/>
    <n v="2"/>
    <n v="3"/>
    <n v="1.5"/>
    <n v="2"/>
    <n v="137.16"/>
    <n v="274.32"/>
    <n v="48.150000000000006"/>
    <n v="96.300000000000011"/>
    <n v="4"/>
  </r>
  <r>
    <s v="Mike Schlitter (0000142011)"/>
    <n v="240177"/>
    <s v="GE RICHARDS GRAPHIC SUPPLIES I"/>
    <n v="240177"/>
    <s v="GE RICHARDS GRAPHIC SUPPLIES I"/>
    <s v="Landisville"/>
    <m/>
    <s v="928 Links Ave"/>
    <s v="PA"/>
    <n v="17538"/>
    <s v="928 Links Ave Landisville, PA 17538"/>
    <x v="24"/>
    <m/>
    <m/>
    <x v="6"/>
    <s v="Tuesday/Friday"/>
    <n v="1"/>
    <n v="2"/>
    <n v="2"/>
    <n v="2"/>
    <n v="315.72000000000003"/>
    <n v="315.72000000000003"/>
    <n v="139"/>
    <n v="139"/>
    <n v="4"/>
  </r>
  <r>
    <s v="Robert Diller (0000142017)"/>
    <n v="240189"/>
    <s v="GENESYS CONTROLS CORP"/>
    <n v="240189"/>
    <s v="GENESYS CONTROLS CORP"/>
    <s v="Landisville"/>
    <m/>
    <s v="1908 McFarland Dr"/>
    <s v="PA"/>
    <n v="17538"/>
    <s v="1908 McFarland Dr Landisville, PA 17538"/>
    <x v="24"/>
    <m/>
    <m/>
    <x v="6"/>
    <s v="Tuesday/Friday"/>
    <n v="1"/>
    <n v="1"/>
    <n v="1"/>
    <n v="1"/>
    <n v="60.07"/>
    <n v="60.07"/>
    <n v="26.36"/>
    <n v="26.36"/>
    <n v="1"/>
  </r>
  <r>
    <s v="Mike Schlitter (0000142011)"/>
    <n v="239959"/>
    <s v="ELECTRON ENERGY CORP"/>
    <n v="239959"/>
    <s v="ELECTRON ENERGY CORP"/>
    <s v="Landisville"/>
    <m/>
    <s v="924 Links Ave"/>
    <s v="PA"/>
    <n v="17538"/>
    <s v="924 Links Ave Landisville, PA 17538"/>
    <x v="24"/>
    <m/>
    <m/>
    <x v="6"/>
    <s v="Tuesday/Friday"/>
    <n v="1"/>
    <n v="2"/>
    <n v="2"/>
    <n v="1"/>
    <n v="978.42"/>
    <n v="978.42"/>
    <n v="362.16"/>
    <n v="362.16"/>
    <n v="36"/>
  </r>
  <r>
    <s v="Pete Annick (0000142010)"/>
    <n v="239777"/>
    <s v="DART CONTAINER"/>
    <n v="239777"/>
    <s v="DART CONTAINER"/>
    <s v="Leola"/>
    <m/>
    <s v="60 E Main St"/>
    <s v="PA"/>
    <n v="17540"/>
    <s v="60 E Main St Leola, PA 17540"/>
    <x v="16"/>
    <m/>
    <m/>
    <x v="6"/>
    <s v="Monday/Thursday"/>
    <n v="19"/>
    <n v="37"/>
    <n v="1.9473684210526316"/>
    <n v="3.5789473684210527"/>
    <n v="1150.9457894736843"/>
    <n v="21867.969999999994"/>
    <n v="413.39210526315787"/>
    <n v="7854.4500000000035"/>
    <n v="980"/>
  </r>
  <r>
    <s v="Brad Miller (0000142022)"/>
    <n v="241839"/>
    <s v="SMOKER &amp; COMPANY#"/>
    <n v="241839"/>
    <s v="SMOKER &amp; COMPANY#"/>
    <s v="Leola"/>
    <m/>
    <s v="49 E Main St"/>
    <s v="PA"/>
    <n v="17540"/>
    <s v="49 E Main St Leola, PA 17540"/>
    <x v="16"/>
    <m/>
    <m/>
    <x v="6"/>
    <s v="Monday/Thursday"/>
    <n v="17"/>
    <n v="29"/>
    <n v="1.7058823529411764"/>
    <n v="5.3529411764705879"/>
    <n v="466.87176470588236"/>
    <n v="7936.8200000000024"/>
    <n v="154.66529411764699"/>
    <n v="2629.3100000000004"/>
    <n v="124"/>
  </r>
  <r>
    <s v="Robert Diller (0000142017)"/>
    <n v="241974"/>
    <s v="STEPS TO SUCCESS INC#"/>
    <n v="241974"/>
    <s v="STEPS TO SUCCESS INC#"/>
    <s v="Leola"/>
    <m/>
    <s v="18 Quarry Rd"/>
    <s v="PA"/>
    <n v="17540"/>
    <s v="18 Quarry Rd Leola, PA 17540"/>
    <x v="16"/>
    <m/>
    <m/>
    <x v="6"/>
    <s v="Monday/Thursday"/>
    <n v="15"/>
    <n v="17"/>
    <n v="1.1333333333333333"/>
    <n v="3.6"/>
    <n v="417.16533333333331"/>
    <n v="6257.4799999999977"/>
    <n v="127.10799999999999"/>
    <n v="1906.6200000000001"/>
    <n v="150"/>
  </r>
  <r>
    <s v="Brad Miller (0000142022)"/>
    <n v="240422"/>
    <s v="Culpeper of Leola"/>
    <n v="240422"/>
    <s v="Culpeper of Leola"/>
    <s v="Leola"/>
    <m/>
    <s v="33 Glenola Dr"/>
    <s v="PA"/>
    <n v="17540"/>
    <s v="33 Glenola Dr Leola, PA 17540"/>
    <x v="16"/>
    <m/>
    <m/>
    <x v="6"/>
    <s v="Monday/Thursday"/>
    <n v="8"/>
    <n v="8"/>
    <n v="1"/>
    <n v="2.25"/>
    <n v="413.68500000000006"/>
    <n v="3309.48"/>
    <n v="118.32249999999999"/>
    <n v="946.58"/>
    <n v="71"/>
  </r>
  <r>
    <s v="Robert Diller (0000142017)"/>
    <n v="239133"/>
    <s v="AGGREGATES EQUIPMENT#"/>
    <n v="239133"/>
    <s v="AGGREGATES EQUIPMENT#"/>
    <s v="Leola"/>
    <m/>
    <s v="9 Horseshoe Rd"/>
    <s v="PA"/>
    <n v="17540"/>
    <s v="9 Horseshoe Rd Leola, PA 17540"/>
    <x v="16"/>
    <m/>
    <m/>
    <x v="6"/>
    <s v="Monday/Thursday"/>
    <n v="6"/>
    <n v="7"/>
    <n v="1.1666666666666667"/>
    <n v="1.6666666666666667"/>
    <n v="310.2233333333333"/>
    <n v="1861.3399999999997"/>
    <n v="114.12"/>
    <n v="684.71999999999991"/>
    <n v="22"/>
  </r>
  <r>
    <s v="Robert Diller (0000142017)"/>
    <n v="239704"/>
    <s v="CONESTOGA VALLEY SCHOOL"/>
    <n v="423136"/>
    <s v="LEOLA ELEMENTARY"/>
    <s v="Leola"/>
    <m/>
    <s v="11 School Dr"/>
    <s v="PA"/>
    <n v="17540"/>
    <s v="11 School Dr Leola, PA 17540"/>
    <x v="16"/>
    <m/>
    <m/>
    <x v="6"/>
    <s v="Monday/Thursday"/>
    <n v="6"/>
    <n v="9"/>
    <n v="1.5"/>
    <n v="6.5"/>
    <n v="1932.3933333333334"/>
    <n v="11594.36"/>
    <n v="622.18333333333339"/>
    <n v="3733.1000000000004"/>
    <n v="212"/>
  </r>
  <r>
    <s v="Robert Diller (0000142017)"/>
    <n v="242270"/>
    <s v="VERITAS ACADEMY INC"/>
    <n v="242270"/>
    <s v="VERITAS ACADEMY INC"/>
    <s v="Leola"/>
    <m/>
    <s v="26 Hillcrest Ave"/>
    <s v="PA"/>
    <n v="17540"/>
    <s v="26 Hillcrest Ave Leola, PA 17540"/>
    <x v="16"/>
    <m/>
    <m/>
    <x v="6"/>
    <s v="Monday/Thursday"/>
    <n v="5"/>
    <n v="6"/>
    <n v="1.2"/>
    <n v="2.2000000000000002"/>
    <n v="653.38200000000006"/>
    <n v="3266.9100000000003"/>
    <n v="329.25800000000004"/>
    <n v="1646.2900000000002"/>
    <n v="59"/>
  </r>
  <r>
    <s v="Pete Annick (0000142010)"/>
    <n v="242478"/>
    <s v="ZION LUTHERAN CHURCH"/>
    <n v="242478"/>
    <s v="ZION LUTHERAN CHURCH"/>
    <s v="Leola"/>
    <m/>
    <s v="18 Quarry Rd"/>
    <s v="PA"/>
    <n v="17540"/>
    <s v="18 Quarry Rd Leola, PA 17540"/>
    <x v="16"/>
    <m/>
    <m/>
    <x v="6"/>
    <s v="Monday/Thursday"/>
    <n v="4"/>
    <n v="4"/>
    <n v="1"/>
    <n v="2"/>
    <n v="160.82499999999999"/>
    <n v="643.29999999999995"/>
    <n v="79.04249999999999"/>
    <n v="316.16999999999996"/>
    <n v="11"/>
  </r>
  <r>
    <s v="Brad Miller (0000142022)"/>
    <n v="241831"/>
    <s v="SKYLINE BUDDY HOMES"/>
    <n v="241831"/>
    <s v="SKYLINE BUDDY HOMES"/>
    <s v="Leola"/>
    <m/>
    <s v="99 Horseshoe Rd"/>
    <s v="PA"/>
    <n v="17540"/>
    <s v="99 Horseshoe Rd Leola, PA 17540"/>
    <x v="16"/>
    <m/>
    <m/>
    <x v="6"/>
    <s v="Monday/Thursday"/>
    <n v="3"/>
    <n v="7"/>
    <n v="2.3333333333333335"/>
    <n v="1"/>
    <n v="307.40666666666669"/>
    <n v="922.22"/>
    <n v="132.20000000000002"/>
    <n v="396.6"/>
    <n v="180"/>
  </r>
  <r>
    <s v="Lancaster Office (0000142002)"/>
    <n v="240868"/>
    <s v="LEOLA PRODUCE AUCTION INC"/>
    <n v="240868"/>
    <s v="LEOLA PRODUCE AUCTION INC"/>
    <s v="Leola"/>
    <m/>
    <s v="135 Brethren Church Rd"/>
    <s v="PA"/>
    <n v="17540"/>
    <s v="135 Brethren Church Rd Leola, PA 17540"/>
    <x v="16"/>
    <m/>
    <m/>
    <x v="6"/>
    <s v="Monday/Thursday"/>
    <n v="3"/>
    <n v="3"/>
    <n v="1"/>
    <n v="2.3333333333333335"/>
    <n v="557.04666666666662"/>
    <n v="1671.1399999999999"/>
    <n v="208.54666666666665"/>
    <n v="625.6400000000001"/>
    <n v="23"/>
  </r>
  <r>
    <s v="Mike Schlitter (0000142011)"/>
    <n v="345381"/>
    <s v="HERNDON'S SPOTLESS CLEANING"/>
    <n v="345381"/>
    <s v="HERNDON'S SPOTLESS CLEANING"/>
    <s v="Leola"/>
    <m/>
    <s v="204 Market Sq S"/>
    <s v="PA"/>
    <n v="17540"/>
    <s v="204 Market Sq S Leola, PA 17540"/>
    <x v="16"/>
    <m/>
    <m/>
    <x v="6"/>
    <s v="Monday/Thursday"/>
    <n v="3"/>
    <n v="3"/>
    <n v="1"/>
    <n v="4.333333333333333"/>
    <n v="440.29333333333335"/>
    <n v="1320.8799999999999"/>
    <n v="130.31333333333333"/>
    <n v="390.94000000000005"/>
    <n v="198"/>
  </r>
  <r>
    <s v="Mike Schlitter (0000142011)"/>
    <n v="240867"/>
    <s v="LEOLA HMONG ALLIANCE*"/>
    <n v="240867"/>
    <s v="LEOLA HMONG ALLIANCE*"/>
    <s v="Leola"/>
    <m/>
    <s v="9 S Hershey Ave"/>
    <s v="PA"/>
    <n v="17540"/>
    <s v="9 S Hershey Ave Leola, PA 17540"/>
    <x v="16"/>
    <m/>
    <m/>
    <x v="6"/>
    <s v="Monday/Thursday"/>
    <n v="2"/>
    <n v="2"/>
    <n v="1"/>
    <n v="5"/>
    <n v="1829.575"/>
    <n v="3659.1500000000005"/>
    <n v="774.06499999999994"/>
    <n v="1548.13"/>
    <n v="54"/>
  </r>
  <r>
    <s v="Robert Diller (0000142017)"/>
    <n v="239704"/>
    <s v="CONESTOGA VALLEY SCHOOL"/>
    <n v="239704"/>
    <s v="CONESTOGA VALLEY SCHOOL"/>
    <s v="Leola"/>
    <m/>
    <s v="160 Newport Rd"/>
    <s v="PA"/>
    <n v="17540"/>
    <s v="160 Newport Rd Leola, PA 17540"/>
    <x v="16"/>
    <m/>
    <m/>
    <x v="6"/>
    <s v="Monday/Thursday"/>
    <n v="2"/>
    <n v="2"/>
    <n v="1"/>
    <n v="5.5"/>
    <n v="1167.7750000000001"/>
    <n v="2335.5500000000002"/>
    <n v="352.47"/>
    <n v="704.93999999999994"/>
    <n v="52"/>
  </r>
  <r>
    <s v="Mike Schlitter (0000142011)"/>
    <n v="240870"/>
    <s v="LEOLA UNITED METHODIST CHURCH"/>
    <n v="240870"/>
    <s v="LEOLA UNITED METHODIST CHURCH"/>
    <s v="Leola"/>
    <m/>
    <s v="7 W Main St"/>
    <s v="PA"/>
    <n v="17540"/>
    <s v="7 W Main St Leola, PA 17540"/>
    <x v="16"/>
    <m/>
    <m/>
    <x v="6"/>
    <s v="Monday/Thursday"/>
    <n v="2"/>
    <n v="2"/>
    <n v="1"/>
    <n v="1.5"/>
    <n v="109.09"/>
    <n v="218.18"/>
    <n v="26.014999999999997"/>
    <n v="52.03"/>
    <n v="5"/>
  </r>
  <r>
    <s v="Robert Diller (0000142017)"/>
    <n v="239704"/>
    <s v="CONESTOGA VALLEY SCHOOL"/>
    <n v="415423"/>
    <s v="CONESTOGA VALLEY SCH DIST"/>
    <s v="Leola"/>
    <m/>
    <s v="160 Newport Rd"/>
    <s v="PA"/>
    <n v="17540"/>
    <s v="160 Newport Rd Leola, PA 17540"/>
    <x v="16"/>
    <m/>
    <m/>
    <x v="6"/>
    <s v="Monday/Thursday"/>
    <n v="1"/>
    <n v="1"/>
    <n v="1"/>
    <n v="1"/>
    <n v="0"/>
    <n v="0"/>
    <n v="-86.1"/>
    <n v="-86.1"/>
    <n v="1"/>
  </r>
  <r>
    <s v="Mike Schlitter (0000142011)"/>
    <n v="239690"/>
    <s v="CONESTOGA CHURCH OF THE BRETHR"/>
    <n v="239690"/>
    <s v="CONESTOGA CHURCH OF THE BRETHR"/>
    <s v="Leola"/>
    <m/>
    <s v="141 E Main St"/>
    <s v="PA"/>
    <n v="17540"/>
    <s v="141 E Main St Leola, PA 17540"/>
    <x v="16"/>
    <m/>
    <m/>
    <x v="6"/>
    <s v="Monday/Thursday"/>
    <n v="1"/>
    <n v="1"/>
    <n v="1"/>
    <n v="1"/>
    <n v="63.5"/>
    <n v="63.5"/>
    <n v="26.84"/>
    <n v="26.84"/>
    <n v="1"/>
  </r>
  <r>
    <s v="Robert Diller (0000142017)"/>
    <n v="242253"/>
    <s v="UPPER LEACOCK TOWNSHIP"/>
    <n v="242253"/>
    <s v="UPPER LEACOCK TOWNSHIP"/>
    <s v="Leola"/>
    <m/>
    <s v="161 Newport Rd"/>
    <s v="PA"/>
    <n v="17540"/>
    <s v="161 Newport Rd Leola, PA 17540"/>
    <x v="16"/>
    <m/>
    <m/>
    <x v="6"/>
    <s v="Monday/Thursday"/>
    <n v="1"/>
    <n v="1"/>
    <n v="1"/>
    <n v="2"/>
    <n v="929.75"/>
    <n v="929.75"/>
    <n v="388.02"/>
    <n v="388.02"/>
    <n v="12"/>
  </r>
  <r>
    <s v="Lancaster Office (0000142002)"/>
    <n v="239679"/>
    <s v="COMMUNITY BIBLE CHURCH"/>
    <n v="239679"/>
    <s v="COMMUNITY BIBLE CHURCH"/>
    <s v="Leola"/>
    <m/>
    <s v="169 E Main St"/>
    <s v="PA"/>
    <n v="17540"/>
    <s v="169 E Main St Leola, PA 17540"/>
    <x v="16"/>
    <m/>
    <m/>
    <x v="6"/>
    <s v="Monday/Thursday"/>
    <n v="1"/>
    <n v="1"/>
    <n v="1"/>
    <n v="1"/>
    <n v="148.30000000000001"/>
    <n v="148.30000000000001"/>
    <n v="59.32"/>
    <n v="59.32"/>
    <n v="2"/>
  </r>
  <r>
    <s v="Mike Schlitter (0000142011)"/>
    <n v="241646"/>
    <s v="THE RUG BEATER#"/>
    <n v="446984"/>
    <s v="THE RUG BEATER"/>
    <s v="Leola"/>
    <m/>
    <s v="327 S State St"/>
    <s v="PA"/>
    <n v="17540"/>
    <s v="327 S State St Leola, PA 17540"/>
    <x v="16"/>
    <m/>
    <m/>
    <x v="6"/>
    <s v="Monday/Thursday"/>
    <n v="1"/>
    <n v="1"/>
    <n v="1"/>
    <n v="1"/>
    <n v="453"/>
    <n v="453"/>
    <n v="181.2"/>
    <n v="181.2"/>
    <n v="3"/>
  </r>
  <r>
    <s v="Mike Schlitter (0000142011)"/>
    <n v="241225"/>
    <s v="NED BARD &amp; SON"/>
    <n v="241225"/>
    <s v="NED BARD &amp; SON"/>
    <s v="Leola"/>
    <m/>
    <s v="120 S Maple Ave"/>
    <s v="PA"/>
    <n v="17540"/>
    <s v="120 S Maple Ave Leola, PA 17540"/>
    <x v="16"/>
    <m/>
    <m/>
    <x v="6"/>
    <s v="Monday/Thursday"/>
    <n v="1"/>
    <n v="1"/>
    <n v="1"/>
    <n v="1"/>
    <n v="161.27000000000001"/>
    <n v="161.27000000000001"/>
    <n v="56.44"/>
    <n v="56.44"/>
    <n v="4"/>
  </r>
  <r>
    <s v="Mike Schlitter (0000142011)"/>
    <n v="310369"/>
    <s v="SHARP SHOPPER GROCERY OUTLET"/>
    <n v="310369"/>
    <s v="SHARP SHOPPER GROCERY OUTLET"/>
    <s v="Leola"/>
    <m/>
    <s v="340 W Main St"/>
    <s v="PA"/>
    <n v="17540"/>
    <s v="340 W Main St Leola, PA 17540"/>
    <x v="16"/>
    <m/>
    <m/>
    <x v="6"/>
    <s v="Monday/Thursday"/>
    <n v="1"/>
    <n v="1"/>
    <n v="1"/>
    <n v="1"/>
    <n v="133.52000000000001"/>
    <n v="133.52000000000001"/>
    <n v="40.04"/>
    <n v="40.04"/>
    <n v="1"/>
  </r>
  <r>
    <s v="Robert Diller (0000142017)"/>
    <n v="344755"/>
    <s v="Culpeper of Leola LLC"/>
    <n v="344755"/>
    <s v="Culpeper of Leola LLC"/>
    <s v="Leola"/>
    <m/>
    <s v="33 Glenola Dr"/>
    <s v="PA"/>
    <n v="17540"/>
    <s v="33 Glenola Dr Leola, PA 17540"/>
    <x v="16"/>
    <m/>
    <m/>
    <x v="6"/>
    <s v="Monday/Thursday"/>
    <n v="1"/>
    <n v="1"/>
    <n v="1"/>
    <n v="1"/>
    <n v="421"/>
    <n v="421"/>
    <n v="123.14"/>
    <n v="123.14"/>
    <n v="10"/>
  </r>
  <r>
    <s v="Rutters (0000142020)"/>
    <n v="310018"/>
    <s v="RUTTERS FARM STORE #34"/>
    <n v="310018"/>
    <s v="RUTTERS FARM STORE #34"/>
    <s v="Leola"/>
    <m/>
    <s v="370 W MAIN ST"/>
    <s v="PA"/>
    <n v="17540"/>
    <s v="370 W MAIN ST Leola, PA 17540"/>
    <x v="23"/>
    <m/>
    <m/>
    <x v="5"/>
    <s v="Wednesday"/>
    <n v="57"/>
    <n v="64"/>
    <n v="1.1228070175438596"/>
    <n v="12.263157894736842"/>
    <n v="550.54666666666662"/>
    <n v="31381.160000000014"/>
    <n v="195.74052631578945"/>
    <n v="11157.209999999995"/>
    <n v="982"/>
  </r>
  <r>
    <s v="Robert Diller (0000142017)"/>
    <n v="239594"/>
    <s v="CLAIR GLOBAL#"/>
    <n v="435816"/>
    <s v="CLAIR GLOBAL"/>
    <s v="Lititz"/>
    <m/>
    <s v="1 Ellen Ave"/>
    <s v="PA"/>
    <n v="17543"/>
    <s v="1 Ellen Ave Lititz, PA 17543"/>
    <x v="16"/>
    <m/>
    <m/>
    <x v="6"/>
    <s v="Monday/Thursday"/>
    <n v="24"/>
    <n v="30"/>
    <n v="1.25"/>
    <n v="3.2916666666666665"/>
    <n v="580.27458333333323"/>
    <n v="13926.589999999998"/>
    <n v="198.23791666666673"/>
    <n v="4757.7100000000009"/>
    <n v="255"/>
  </r>
  <r>
    <s v="Robert Diller (0000142017)"/>
    <n v="306450"/>
    <s v="ROCK LITITZ STUDIO"/>
    <n v="306450"/>
    <s v="ROCK LITITZ STUDIO"/>
    <s v="Lititz"/>
    <m/>
    <s v="100 Rock Lititz Blvd"/>
    <s v="PA"/>
    <n v="17543"/>
    <s v="100 Rock Lititz Blvd Lititz, PA 17543"/>
    <x v="16"/>
    <m/>
    <m/>
    <x v="6"/>
    <s v="Monday/Thursday"/>
    <n v="18"/>
    <n v="27"/>
    <n v="1.5"/>
    <n v="3.7777777777777777"/>
    <n v="724.45722222222219"/>
    <n v="13040.23"/>
    <n v="219.30611111111108"/>
    <n v="3947.5099999999993"/>
    <n v="433"/>
  </r>
  <r>
    <s v="Robert Diller (0000142017)"/>
    <n v="283078"/>
    <s v="GARBER METROLOGY"/>
    <n v="283078"/>
    <s v="GARBER METROLOGY"/>
    <s v="Lititz"/>
    <m/>
    <s v="520 E Oregon Rd Ste 101"/>
    <s v="PA"/>
    <n v="17543"/>
    <s v="520 E Oregon Rd Ste 101 Lititz, PA 17543"/>
    <x v="16"/>
    <m/>
    <m/>
    <x v="6"/>
    <s v="Monday/Thursday"/>
    <n v="16"/>
    <n v="16"/>
    <n v="1"/>
    <n v="1.5"/>
    <n v="117.58625000000001"/>
    <n v="1881.3799999999999"/>
    <n v="41.274375000000006"/>
    <n v="660.39000000000021"/>
    <n v="27"/>
  </r>
  <r>
    <s v="Pete Annick (0000142010)"/>
    <n v="240814"/>
    <s v="LANDIS HOMES RETIREMENTMED#"/>
    <n v="240814"/>
    <s v="LANDIS HOMES RETIREMENTMED#"/>
    <s v="Lititz"/>
    <m/>
    <s v="1001 E Oregon Rd"/>
    <s v="PA"/>
    <n v="17543"/>
    <s v="1001 E Oregon Rd Lititz, PA 17543"/>
    <x v="16"/>
    <m/>
    <m/>
    <x v="6"/>
    <s v="Monday/Thursday"/>
    <n v="14"/>
    <n v="16"/>
    <n v="1.1428571428571428"/>
    <n v="2.7857142857142856"/>
    <n v="423.87142857142857"/>
    <n v="5934.1999999999989"/>
    <n v="205.88285714285712"/>
    <n v="2882.3600000000006"/>
    <n v="137"/>
  </r>
  <r>
    <s v="Mike Schlitter (0000142011)"/>
    <n v="240899"/>
    <s v="LITITZ CHURCH OF BRETHREN"/>
    <n v="240899"/>
    <s v="LITITZ CHURCH OF BRETHREN"/>
    <s v="Lititz"/>
    <m/>
    <s v="300 W Orange St"/>
    <s v="PA"/>
    <n v="17543"/>
    <s v="300 W Orange St Lititz, PA 17543"/>
    <x v="16"/>
    <m/>
    <m/>
    <x v="6"/>
    <s v="Monday/Thursday"/>
    <n v="14"/>
    <n v="22"/>
    <n v="1.5714285714285714"/>
    <n v="5.4285714285714288"/>
    <n v="1345.2742857142855"/>
    <n v="18833.839999999993"/>
    <n v="512.53000000000009"/>
    <n v="7175.4199999999983"/>
    <n v="237"/>
  </r>
  <r>
    <s v="Mike Schlitter (0000142011)"/>
    <n v="292303"/>
    <s v="ST JAMES CATHOLIC CHURCH"/>
    <n v="292303"/>
    <s v="ST JAMES CATHOLIC CHURCH"/>
    <s v="Lititz"/>
    <m/>
    <s v="505 Woodcrest Ave"/>
    <s v="PA"/>
    <n v="17543"/>
    <s v="505 Woodcrest Ave Lititz, PA 17543"/>
    <x v="16"/>
    <m/>
    <m/>
    <x v="6"/>
    <s v="Monday/Thursday"/>
    <n v="13"/>
    <n v="13"/>
    <n v="1"/>
    <n v="1.3076923076923077"/>
    <n v="191.96153846153845"/>
    <n v="2495.5"/>
    <n v="70.443076923076916"/>
    <n v="915.75999999999976"/>
    <n v="55"/>
  </r>
  <r>
    <s v="Mike Schlitter (0000142011)"/>
    <n v="240902"/>
    <s v="LITITZ MORAVIAN CHURCH"/>
    <n v="240902"/>
    <s v="LITITZ MORAVIAN CHURCH"/>
    <s v="Lititz"/>
    <m/>
    <s v="8 Church Sq"/>
    <s v="PA"/>
    <n v="17543"/>
    <s v="8 Church Sq Lititz, PA 17543"/>
    <x v="16"/>
    <m/>
    <m/>
    <x v="6"/>
    <s v="Monday/Thursday"/>
    <n v="11"/>
    <n v="14"/>
    <n v="1.2727272727272727"/>
    <n v="2.1818181818181817"/>
    <n v="183.54"/>
    <n v="2018.9399999999998"/>
    <n v="77.924545454545452"/>
    <n v="857.16999999999985"/>
    <n v="33"/>
  </r>
  <r>
    <s v="Mike Schlitter (0000142011)"/>
    <n v="240906"/>
    <s v="LITITZ SPRINGS PARK***"/>
    <n v="240906"/>
    <s v="LITITZ SPRINGS PARK***"/>
    <s v="Lititz"/>
    <m/>
    <s v="18 N Broad St"/>
    <s v="PA"/>
    <n v="17543"/>
    <s v="18 N Broad St Lititz, PA 17543"/>
    <x v="16"/>
    <m/>
    <m/>
    <x v="6"/>
    <s v="Monday/Thursday"/>
    <n v="11"/>
    <n v="14"/>
    <n v="1.2727272727272727"/>
    <n v="3.2727272727272729"/>
    <n v="585.23090909090911"/>
    <n v="6437.54"/>
    <n v="245.54181818181817"/>
    <n v="2700.9599999999996"/>
    <n v="89"/>
  </r>
  <r>
    <s v="Robert Diller (0000142017)"/>
    <n v="323231"/>
    <s v="Rock Lititz Pod 2#"/>
    <n v="323231"/>
    <s v="Rock Lititz Pod 2#"/>
    <s v="Lititz"/>
    <m/>
    <s v="201 Rock Lititz Blvd"/>
    <s v="PA"/>
    <n v="17543"/>
    <s v="201 Rock Lititz Blvd Lititz, PA 17543"/>
    <x v="16"/>
    <m/>
    <m/>
    <x v="6"/>
    <s v="Monday/Thursday"/>
    <n v="11"/>
    <n v="17"/>
    <n v="1.5454545454545454"/>
    <n v="5.1818181818181817"/>
    <n v="548.95181818181823"/>
    <n v="6038.47"/>
    <n v="155.95454545454547"/>
    <n v="1715.5000000000005"/>
    <n v="175"/>
  </r>
  <r>
    <s v="Mike Schlitter (0000142011)"/>
    <n v="298530"/>
    <s v="ATOMIC DESIGN INC#"/>
    <n v="480178"/>
    <s v="ATOMIC DESIGN INC#"/>
    <s v="Lititz"/>
    <m/>
    <s v="201 Rock Lititz Blvd"/>
    <s v="PA"/>
    <n v="17543"/>
    <s v="201 Rock Lititz Blvd Lititz, PA 17543"/>
    <x v="16"/>
    <m/>
    <m/>
    <x v="6"/>
    <s v="Monday/Thursday"/>
    <n v="10"/>
    <n v="14"/>
    <n v="1.4"/>
    <n v="3.5"/>
    <n v="468.93799999999999"/>
    <n v="4689.3799999999992"/>
    <n v="165.911"/>
    <n v="1659.1100000000001"/>
    <n v="80"/>
  </r>
  <r>
    <s v="Mike Schlitter (0000142011)"/>
    <n v="239344"/>
    <s v="CC-BOMBERGERS STORE"/>
    <n v="239344"/>
    <s v="CC-BOMBERGERS STORE"/>
    <s v="Lititz"/>
    <m/>
    <s v="555 Furnace Hills Pike"/>
    <s v="PA"/>
    <n v="17543"/>
    <s v="555 Furnace Hills Pike Lititz, PA 17543"/>
    <x v="16"/>
    <m/>
    <m/>
    <x v="6"/>
    <s v="Monday/Thursday"/>
    <n v="9"/>
    <n v="9"/>
    <n v="1"/>
    <n v="1.1111111111111112"/>
    <n v="396.26444444444439"/>
    <n v="3566.3799999999997"/>
    <n v="124.37777777777777"/>
    <n v="1119.3999999999999"/>
    <n v="51"/>
  </r>
  <r>
    <s v="Robert Diller (0000142017)"/>
    <n v="341011"/>
    <s v="Mickey's Black Box"/>
    <n v="341011"/>
    <s v="Mickey's Black Box"/>
    <s v="Lititz"/>
    <m/>
    <s v="101 Rock Lititz Blvd"/>
    <s v="PA"/>
    <n v="17543"/>
    <s v="101 Rock Lititz Blvd Lititz, PA 17543"/>
    <x v="16"/>
    <m/>
    <m/>
    <x v="6"/>
    <s v="Monday/Thursday"/>
    <n v="8"/>
    <n v="10"/>
    <n v="1.25"/>
    <n v="2.875"/>
    <n v="605.96124999999995"/>
    <n v="4847.6899999999996"/>
    <n v="233.96125000000001"/>
    <n v="1871.6899999999998"/>
    <n v="80"/>
  </r>
  <r>
    <s v="Robert Diller (0000142017)"/>
    <n v="240956"/>
    <s v="LUTHERCARE"/>
    <n v="442577"/>
    <s v="LUTHERCARE  NURSING BLDG"/>
    <s v="Lititz"/>
    <m/>
    <s v="400 Saint Luke Dr"/>
    <s v="PA"/>
    <n v="17543"/>
    <s v="400 Saint Luke Dr Lititz, PA 17543"/>
    <x v="16"/>
    <m/>
    <m/>
    <x v="6"/>
    <s v="Monday/Thursday"/>
    <n v="8"/>
    <n v="11"/>
    <n v="1.375"/>
    <n v="3.625"/>
    <n v="315.33624999999995"/>
    <n v="2522.690000000001"/>
    <n v="94.851249999999993"/>
    <n v="758.81"/>
    <n v="39"/>
  </r>
  <r>
    <s v="Robert Diller (0000142017)"/>
    <n v="294039"/>
    <s v="UNITED ZION APN RETIREMENT#"/>
    <n v="294039"/>
    <s v="UNITED ZION APN RETIREMENT#"/>
    <s v="Lititz"/>
    <m/>
    <s v="722 Furnace Hills Pike"/>
    <s v="PA"/>
    <n v="17543"/>
    <s v="722 Furnace Hills Pike Lititz, PA 17543"/>
    <x v="16"/>
    <m/>
    <m/>
    <x v="6"/>
    <s v="Monday/Thursday"/>
    <n v="8"/>
    <n v="11"/>
    <n v="1.375"/>
    <n v="2.375"/>
    <n v="494.05749999999995"/>
    <n v="3952.46"/>
    <n v="138.30125000000001"/>
    <n v="1106.4100000000003"/>
    <n v="89"/>
  </r>
  <r>
    <s v="Pete Annick (0000142010)"/>
    <n v="241156"/>
    <s v="MORAVIAN MANOR#"/>
    <n v="241156"/>
    <s v="MORAVIAN MANOR#"/>
    <s v="Lititz"/>
    <m/>
    <s v="300 W Lemon St"/>
    <s v="PA"/>
    <n v="17543"/>
    <s v="300 W Lemon St Lititz, PA 17543"/>
    <x v="16"/>
    <m/>
    <m/>
    <x v="6"/>
    <s v="Monday/Thursday"/>
    <n v="7"/>
    <n v="9"/>
    <n v="1.2857142857142858"/>
    <n v="1.5714285714285714"/>
    <n v="458.91142857142859"/>
    <n v="3212.38"/>
    <n v="135.36000000000001"/>
    <n v="947.5200000000001"/>
    <n v="49"/>
  </r>
  <r>
    <s v="Lancaster NP (0000142001)"/>
    <n v="272808"/>
    <s v="Robert Diller"/>
    <n v="272808"/>
    <s v="Robert Diller"/>
    <s v="Lititz"/>
    <m/>
    <s v="1 Sussex Place"/>
    <s v="PA"/>
    <n v="17543"/>
    <s v="1 Sussex Place Lititz, PA 17543"/>
    <x v="16"/>
    <m/>
    <m/>
    <x v="6"/>
    <s v="Monday/Thursday"/>
    <n v="7"/>
    <n v="7"/>
    <n v="1"/>
    <n v="1.2857142857142858"/>
    <n v="47.08428571428572"/>
    <n v="329.59000000000003"/>
    <n v="3.4628571428571426"/>
    <n v="24.24"/>
    <n v="19"/>
  </r>
  <r>
    <s v="Lancaster Office (0000142002)"/>
    <n v="240900"/>
    <s v="LITITZ REC CENTER"/>
    <n v="462866"/>
    <s v="LITITZ REC CENTER"/>
    <s v="Lititz"/>
    <m/>
    <s v="201 Rock Lititz Blvd Ste 10"/>
    <s v="PA"/>
    <n v="17543"/>
    <s v="201 Rock Lititz Blvd Ste 10 Lititz, PA 17543"/>
    <x v="16"/>
    <m/>
    <m/>
    <x v="6"/>
    <s v="Monday/Thursday"/>
    <n v="6"/>
    <n v="6"/>
    <n v="1"/>
    <n v="1.6666666666666667"/>
    <n v="107.45833333333333"/>
    <n v="644.75"/>
    <n v="57.113333333333337"/>
    <n v="342.68"/>
    <n v="37"/>
  </r>
  <r>
    <s v="Brad Miller (0000142022)"/>
    <n v="240707"/>
    <s v="LANC AIRPORT AUTHORITY 2*"/>
    <n v="240707"/>
    <s v="LANC AIRPORT AUTHORITY 2*"/>
    <s v="Lititz"/>
    <m/>
    <s v="500 AIRPORT RD Suite G"/>
    <s v="PA"/>
    <n v="17543"/>
    <s v="500 AIRPORT RD Suite G Lititz, PA 17543"/>
    <x v="16"/>
    <m/>
    <m/>
    <x v="6"/>
    <s v="Monday/Thursday"/>
    <n v="6"/>
    <n v="10"/>
    <n v="1.6666666666666667"/>
    <n v="3.1666666666666665"/>
    <n v="247.21833333333333"/>
    <n v="1483.3099999999997"/>
    <n v="113.30666666666669"/>
    <n v="679.83999999999992"/>
    <n v="64"/>
  </r>
  <r>
    <s v="Lancaster NP (0000142001)"/>
    <n v="239767"/>
    <s v="DAN C WOOLLEY#"/>
    <n v="239767"/>
    <s v="DAN C WOOLLEY#"/>
    <s v="Lititz"/>
    <m/>
    <s v="309 Regent Dr"/>
    <s v="PA"/>
    <n v="17543"/>
    <s v="309 Regent Dr Lititz, PA 17543"/>
    <x v="16"/>
    <m/>
    <m/>
    <x v="6"/>
    <s v="Monday/Thursday"/>
    <n v="6"/>
    <n v="7"/>
    <n v="1.1666666666666667"/>
    <n v="1.5"/>
    <n v="300.05"/>
    <n v="1800.3"/>
    <n v="127.86333333333334"/>
    <n v="767.18"/>
    <n v="1006"/>
  </r>
  <r>
    <s v="Mike Schlitter (0000142011)"/>
    <n v="307286"/>
    <s v="MOORES LAUNDROMAT V"/>
    <n v="307286"/>
    <s v="MOORES LAUNDROMAT V"/>
    <s v="Lititz"/>
    <m/>
    <s v="205 E 6th St"/>
    <s v="PA"/>
    <n v="17543"/>
    <s v="205 E 6th St Lititz, PA 17543"/>
    <x v="16"/>
    <m/>
    <m/>
    <x v="6"/>
    <s v="Monday/Thursday"/>
    <n v="6"/>
    <n v="8"/>
    <n v="1.3333333333333333"/>
    <n v="3.6666666666666665"/>
    <n v="563.27666666666676"/>
    <n v="3379.66"/>
    <n v="199.54999999999998"/>
    <n v="1197.3000000000002"/>
    <n v="33"/>
  </r>
  <r>
    <s v="Mike Schlitter (0000142011)"/>
    <n v="298530"/>
    <s v="ATOMIC DESIGN INC#"/>
    <n v="298530"/>
    <s v="ATOMIC DESIGN INC#"/>
    <s v="Lititz"/>
    <m/>
    <s v="10 Wynfield Dr"/>
    <s v="PA"/>
    <n v="17543"/>
    <s v="10 Wynfield Dr Lititz, PA 17543"/>
    <x v="16"/>
    <m/>
    <m/>
    <x v="6"/>
    <s v="Monday/Thursday"/>
    <n v="6"/>
    <n v="6"/>
    <n v="1"/>
    <n v="3.1666666666666665"/>
    <n v="294.60833333333335"/>
    <n v="1767.65"/>
    <n v="86.24166666666666"/>
    <n v="517.45000000000005"/>
    <n v="50"/>
  </r>
  <r>
    <s v="Brad Miller (0000142022)"/>
    <n v="240141"/>
    <s v="FRIENDSHIP COMMUNITY"/>
    <n v="240141"/>
    <s v="FRIENDSHIP COMMUNITY"/>
    <s v="Lititz"/>
    <m/>
    <s v="1149 E Oregon Rd"/>
    <s v="PA"/>
    <n v="17543"/>
    <s v="1149 E Oregon Rd Lititz, PA 17543"/>
    <x v="16"/>
    <m/>
    <m/>
    <x v="6"/>
    <s v="Monday/Thursday"/>
    <n v="5"/>
    <n v="9"/>
    <n v="1.8"/>
    <n v="3.4"/>
    <n v="535.82799999999997"/>
    <n v="2679.1400000000003"/>
    <n v="181.744"/>
    <n v="908.71999999999991"/>
    <n v="61"/>
  </r>
  <r>
    <s v="Mike Schlitter (0000142011)"/>
    <n v="240449"/>
    <s v="CC - SIGNATURE ONE"/>
    <n v="240449"/>
    <s v="CC - SIGNATURE ONE"/>
    <s v="Lititz"/>
    <m/>
    <s v="146 Koser Rd"/>
    <s v="PA"/>
    <n v="17543"/>
    <s v="146 Koser Rd Lititz, PA 17543"/>
    <x v="16"/>
    <m/>
    <m/>
    <x v="6"/>
    <s v="Monday/Thursday"/>
    <n v="5"/>
    <n v="7"/>
    <n v="1.4"/>
    <n v="3.4"/>
    <n v="1844.7559999999999"/>
    <n v="9223.7799999999988"/>
    <n v="526.95399999999995"/>
    <n v="2634.77"/>
    <n v="124"/>
  </r>
  <r>
    <s v="Mike Schlitter (0000142011)"/>
    <n v="240900"/>
    <s v="LITITZ REC CENTER"/>
    <n v="240900"/>
    <s v="LITITZ REC CENTER"/>
    <s v="Lititz"/>
    <m/>
    <s v="301 Maple St"/>
    <s v="PA"/>
    <n v="17543"/>
    <s v="301 Maple St Lititz, PA 17543"/>
    <x v="16"/>
    <m/>
    <m/>
    <x v="6"/>
    <s v="Monday/Thursday"/>
    <n v="4"/>
    <n v="5"/>
    <n v="1.25"/>
    <n v="2"/>
    <n v="270.84750000000003"/>
    <n v="1083.3899999999999"/>
    <n v="130.76500000000001"/>
    <n v="523.06000000000006"/>
    <n v="15"/>
  </r>
  <r>
    <s v="Robert Diller (0000142017)"/>
    <n v="285207"/>
    <s v="CARPENTER COMPANY"/>
    <n v="448360"/>
    <s v="CARPENTER CO  LITITZ FURNITURE"/>
    <s v="Lititz"/>
    <m/>
    <s v="400 Arrowhead Dr"/>
    <s v="PA"/>
    <n v="17543"/>
    <s v="400 Arrowhead Dr Lititz, PA 17543"/>
    <x v="16"/>
    <m/>
    <m/>
    <x v="6"/>
    <s v="Monday/Thursday"/>
    <n v="4"/>
    <n v="4"/>
    <n v="1"/>
    <n v="2"/>
    <n v="194.42750000000001"/>
    <n v="777.71"/>
    <n v="76.070000000000007"/>
    <n v="304.27999999999997"/>
    <n v="13"/>
  </r>
  <r>
    <s v="Lancaster Office (0000142002)"/>
    <n v="239385"/>
    <s v="BRICKERVILLE MENNONITE SCHOOL*"/>
    <n v="415384"/>
    <s v="BRICKERVILLE MENNONITE SCHOOL"/>
    <s v="Lititz"/>
    <m/>
    <s v="145 Sleepy Hollow Rd"/>
    <s v="PA"/>
    <n v="17543"/>
    <s v="145 Sleepy Hollow Rd Lititz, PA 17543"/>
    <x v="16"/>
    <m/>
    <m/>
    <x v="6"/>
    <s v="Monday/Thursday"/>
    <n v="4"/>
    <n v="6"/>
    <n v="1.5"/>
    <n v="2.25"/>
    <n v="451.73750000000007"/>
    <n v="1806.9500000000003"/>
    <n v="174.27999999999997"/>
    <n v="697.11999999999989"/>
    <n v="33"/>
  </r>
  <r>
    <s v="Lancaster Office (0000142002)"/>
    <n v="267441"/>
    <s v="SPEEDWELL HEIGHTS BIC CHURCH"/>
    <n v="267441"/>
    <s v="SPEEDWELL HEIGHTS BIC CHURCH"/>
    <s v="Lititz"/>
    <m/>
    <s v="413 W Brubaker Valley Rd"/>
    <s v="PA"/>
    <n v="17543"/>
    <s v="413 W Brubaker Valley Rd Lititz, PA 17543"/>
    <x v="16"/>
    <m/>
    <m/>
    <x v="6"/>
    <s v="Monday/Thursday"/>
    <n v="4"/>
    <n v="5"/>
    <n v="1.25"/>
    <n v="3"/>
    <n v="240.26249999999999"/>
    <n v="961.05000000000007"/>
    <n v="75.289999999999992"/>
    <n v="301.16000000000003"/>
    <n v="57"/>
  </r>
  <r>
    <s v="Robert Diller (0000142017)"/>
    <n v="239541"/>
    <s v="CHARLES F SNYDER JR CHAPEL#"/>
    <n v="239541"/>
    <s v="CHARLES F SNYDER JR CHAPEL#"/>
    <s v="Lititz"/>
    <m/>
    <s v="3110 Lititz Pike"/>
    <s v="PA"/>
    <n v="17543"/>
    <s v="3110 Lititz Pike Lititz, PA 17543"/>
    <x v="16"/>
    <m/>
    <m/>
    <x v="6"/>
    <s v="Monday/Thursday"/>
    <n v="4"/>
    <n v="5"/>
    <n v="1.25"/>
    <n v="2.75"/>
    <n v="320.26750000000004"/>
    <n v="1281.07"/>
    <n v="76.47999999999999"/>
    <n v="305.91999999999996"/>
    <n v="27"/>
  </r>
  <r>
    <s v="Mike Schlitter (0000142011)"/>
    <n v="264441"/>
    <s v="LITITZ ACADEMY OF DANCE INC"/>
    <n v="264441"/>
    <s v="LITITZ ACADEMY OF DANCE INC"/>
    <s v="Lititz"/>
    <m/>
    <s v="1162 S Lefever Dr"/>
    <s v="PA"/>
    <n v="17543"/>
    <s v="1162 S Lefever Dr Lititz, PA 17543"/>
    <x v="16"/>
    <m/>
    <m/>
    <x v="6"/>
    <s v="Monday/Thursday"/>
    <n v="4"/>
    <n v="4"/>
    <n v="1"/>
    <n v="1.25"/>
    <n v="41.497500000000002"/>
    <n v="165.99"/>
    <n v="7.23"/>
    <n v="28.92"/>
    <n v="10"/>
  </r>
  <r>
    <s v="Andrew Clippinger (0000142012)"/>
    <n v="239382"/>
    <s v="BRETHREN VILLAGE#"/>
    <n v="239382"/>
    <s v="BRETHREN VILLAGE#"/>
    <s v="Lititz"/>
    <m/>
    <s v="3001 Lititz Pike"/>
    <s v="PA"/>
    <n v="17543"/>
    <s v="3001 Lititz Pike Lititz, PA 17543"/>
    <x v="16"/>
    <m/>
    <m/>
    <x v="6"/>
    <s v="Monday/Thursday"/>
    <n v="3"/>
    <n v="3"/>
    <n v="1"/>
    <n v="1"/>
    <n v="56.766666666666659"/>
    <n v="170.29999999999998"/>
    <n v="30.209999999999997"/>
    <n v="90.63"/>
    <n v="6"/>
  </r>
  <r>
    <s v="Lancaster Office (0000142002)"/>
    <n v="240545"/>
    <s v="JERUSALEM LUTHERAN CHURCH"/>
    <n v="240545"/>
    <s v="JERUSALEM LUTHERAN CHURCH"/>
    <s v="Lititz"/>
    <m/>
    <s v="36 Church Sq"/>
    <s v="PA"/>
    <n v="17543"/>
    <s v="36 Church Sq Lititz, PA 17543"/>
    <x v="16"/>
    <m/>
    <m/>
    <x v="6"/>
    <s v="Monday/Thursday"/>
    <n v="3"/>
    <n v="3"/>
    <n v="1"/>
    <n v="2.3333333333333335"/>
    <n v="122.68"/>
    <n v="368.03999999999996"/>
    <n v="53.846666666666664"/>
    <n v="161.54000000000002"/>
    <n v="11"/>
  </r>
  <r>
    <s v="Mike Schlitter (0000142011)"/>
    <n v="241623"/>
    <s v="ROHRERS QUARRY"/>
    <n v="474710"/>
    <s v="ROHRERS QUARRY"/>
    <s v="Lititz"/>
    <m/>
    <s v="16 Lititz Rd"/>
    <s v="PA"/>
    <n v="17543"/>
    <s v="16 Lititz Rd Lititz, PA 17543"/>
    <x v="16"/>
    <m/>
    <m/>
    <x v="6"/>
    <s v="Monday/Thursday"/>
    <n v="3"/>
    <n v="3"/>
    <n v="1"/>
    <n v="1"/>
    <n v="397.28"/>
    <n v="1191.8399999999999"/>
    <n v="171.60666666666665"/>
    <n v="514.81999999999994"/>
    <n v="11"/>
  </r>
  <r>
    <s v="Mike Schlitter (0000142011)"/>
    <n v="240907"/>
    <s v="LITITZ UNITED METHODIST CHURCH"/>
    <n v="240907"/>
    <s v="LITITZ UNITED METHODIST CHURCH"/>
    <s v="Lititz"/>
    <m/>
    <s v="201 Market St"/>
    <s v="PA"/>
    <n v="17543"/>
    <s v="201 Market St Lititz, PA 17543"/>
    <x v="16"/>
    <m/>
    <m/>
    <x v="6"/>
    <s v="Monday/Thursday"/>
    <n v="3"/>
    <n v="3"/>
    <n v="1"/>
    <n v="3.6666666666666665"/>
    <n v="857.25666666666677"/>
    <n v="2571.77"/>
    <n v="365.15333333333336"/>
    <n v="1095.46"/>
    <n v="37"/>
  </r>
  <r>
    <s v="Lancaster Office (0000142002)"/>
    <n v="297575"/>
    <s v="PULSE DANCE STUDIO#"/>
    <n v="297575"/>
    <s v="PULSE DANCE STUDIO#"/>
    <s v="Lititz"/>
    <m/>
    <s v="22 Wright Ave"/>
    <s v="PA"/>
    <n v="17543"/>
    <s v="22 Wright Ave Lititz, PA 17543"/>
    <x v="16"/>
    <m/>
    <m/>
    <x v="6"/>
    <s v="Monday/Thursday"/>
    <n v="3"/>
    <n v="3"/>
    <n v="1"/>
    <n v="1"/>
    <n v="55.023333333333333"/>
    <n v="165.07"/>
    <n v="20.626666666666669"/>
    <n v="61.88"/>
    <n v="3"/>
  </r>
  <r>
    <s v="Robert Diller (0000142017)"/>
    <n v="301723"/>
    <s v="SMALL WONDERS ACADEMY INC#"/>
    <n v="301723"/>
    <s v="SMALL WONDERS ACADEMY INC#"/>
    <s v="Lititz"/>
    <m/>
    <s v="3 Crosswinds Dr"/>
    <s v="PA"/>
    <n v="17543"/>
    <s v="3 Crosswinds Dr Lititz, PA 17543"/>
    <x v="16"/>
    <m/>
    <m/>
    <x v="6"/>
    <s v="Monday/Thursday"/>
    <n v="3"/>
    <n v="4"/>
    <n v="1.3333333333333333"/>
    <n v="7"/>
    <n v="1690.7733333333333"/>
    <n v="5072.32"/>
    <n v="628.90333333333319"/>
    <n v="1886.7099999999998"/>
    <n v="378"/>
  </r>
  <r>
    <s v="Delaware Valley Office (0000143001)"/>
    <n v="332937"/>
    <s v="Gilbert Welliver"/>
    <n v="332937"/>
    <s v="Gilbert Welliver"/>
    <s v="Lititz"/>
    <m/>
    <s v="8 W Lexington Rd"/>
    <s v="PA"/>
    <n v="17543"/>
    <s v="8 W Lexington Rd Lititz, PA 17543"/>
    <x v="16"/>
    <m/>
    <m/>
    <x v="6"/>
    <s v="Monday/Thursday"/>
    <n v="3"/>
    <n v="3"/>
    <n v="1"/>
    <n v="1"/>
    <n v="50.166666666666664"/>
    <n v="150.5"/>
    <n v="18.506666666666664"/>
    <n v="55.519999999999996"/>
    <n v="3"/>
  </r>
  <r>
    <s v="Mike Schlitter (0000142011)"/>
    <n v="242160"/>
    <s v="TRINITY ECC"/>
    <n v="242160"/>
    <s v="TRINITY ECC"/>
    <s v="Lititz"/>
    <m/>
    <s v="44 E Orange St"/>
    <s v="PA"/>
    <n v="17543"/>
    <s v="44 E Orange St Lititz, PA 17543"/>
    <x v="16"/>
    <m/>
    <m/>
    <x v="6"/>
    <s v="Monday/Thursday"/>
    <n v="3"/>
    <n v="5"/>
    <n v="1.6666666666666667"/>
    <n v="2.6666666666666665"/>
    <n v="2046.0833333333337"/>
    <n v="6138.25"/>
    <n v="720.42666666666662"/>
    <n v="2161.2799999999997"/>
    <n v="10"/>
  </r>
  <r>
    <s v="Pete Annick (0000142010)"/>
    <n v="241015"/>
    <s v="MANHEIM TWP SCHOOL SP#"/>
    <n v="449774"/>
    <s v="REIDENBAUGH ELEMENTARY SCHOOL"/>
    <s v="Lititz"/>
    <m/>
    <s v="1001 Buckwalter Rd"/>
    <s v="PA"/>
    <n v="17543"/>
    <s v="1001 Buckwalter Rd Lititz, PA 17543"/>
    <x v="16"/>
    <m/>
    <m/>
    <x v="6"/>
    <s v="Monday/Thursday"/>
    <n v="3"/>
    <n v="6"/>
    <n v="2"/>
    <n v="9.3333333333333339"/>
    <n v="3925.5399999999995"/>
    <n v="11776.619999999999"/>
    <n v="968.58666666666659"/>
    <n v="2905.76"/>
    <n v="321"/>
  </r>
  <r>
    <s v="Lancaster Office (0000142002)"/>
    <n v="240890"/>
    <s v="LINDEN HALL SCHOOL FOR GIRLS"/>
    <n v="240890"/>
    <s v="LINDEN HALL SCHOOL FOR GIRLS"/>
    <s v="Lititz"/>
    <m/>
    <s v="212 E Main St"/>
    <s v="PA"/>
    <n v="17543"/>
    <s v="212 E Main St Lititz, PA 17543"/>
    <x v="16"/>
    <m/>
    <m/>
    <x v="6"/>
    <s v="Monday/Thursday"/>
    <n v="2"/>
    <n v="3"/>
    <n v="1.5"/>
    <n v="1"/>
    <n v="154.60000000000002"/>
    <n v="309.20000000000005"/>
    <n v="82.24"/>
    <n v="164.48"/>
    <n v="5"/>
  </r>
  <r>
    <s v="Robert Diller (0000142017)"/>
    <n v="240956"/>
    <s v="LUTHERCARE"/>
    <n v="442578"/>
    <s v="LUTHERCARE MUHLENBERG"/>
    <s v="Lititz"/>
    <m/>
    <s v="300 Saint Mark Ave"/>
    <s v="PA"/>
    <n v="17543"/>
    <s v="300 Saint Mark Ave Lititz, PA 17543"/>
    <x v="16"/>
    <m/>
    <m/>
    <x v="6"/>
    <s v="Monday/Thursday"/>
    <n v="2"/>
    <n v="2"/>
    <n v="1"/>
    <n v="1"/>
    <n v="139.5"/>
    <n v="279"/>
    <n v="73.39"/>
    <n v="146.78"/>
    <n v="2"/>
  </r>
  <r>
    <s v="Robert Diller (0000142017)"/>
    <n v="241247"/>
    <s v="NEW LUSTRE FLOOR CARE MC"/>
    <n v="241247"/>
    <s v="NEW LUSTRE FLOOR CARE MC"/>
    <s v="Lititz"/>
    <m/>
    <s v="111 W End Ave"/>
    <s v="PA"/>
    <n v="17543"/>
    <s v="111 W End Ave Lititz, PA 17543"/>
    <x v="16"/>
    <m/>
    <m/>
    <x v="6"/>
    <s v="Monday/Thursday"/>
    <n v="2"/>
    <n v="2"/>
    <n v="1"/>
    <n v="1"/>
    <n v="91.034999999999997"/>
    <n v="182.07"/>
    <n v="41.414999999999999"/>
    <n v="82.83"/>
    <n v="3"/>
  </r>
  <r>
    <s v="Robert Diller (0000142017)"/>
    <n v="271365"/>
    <s v="FLY ADVANCED#"/>
    <n v="271365"/>
    <s v="FLY ADVANCED#"/>
    <s v="Lititz"/>
    <m/>
    <s v="530 Airport Rd"/>
    <s v="PA"/>
    <n v="17543"/>
    <s v="530 Airport Rd Lititz, PA 17543"/>
    <x v="16"/>
    <m/>
    <m/>
    <x v="6"/>
    <s v="Monday/Thursday"/>
    <n v="2"/>
    <n v="4"/>
    <n v="2"/>
    <n v="3.5"/>
    <n v="488.25000000000006"/>
    <n v="976.50000000000011"/>
    <n v="219.64000000000001"/>
    <n v="439.28000000000003"/>
    <n v="15"/>
  </r>
  <r>
    <s v="Mike Schlitter (0000142011)"/>
    <n v="240266"/>
    <s v="GRAYBILL MACHINE INC"/>
    <n v="240266"/>
    <s v="GRAYBILL MACHINE INC"/>
    <s v="Lititz"/>
    <m/>
    <s v="221 W Lexington Rd"/>
    <s v="PA"/>
    <n v="17543"/>
    <s v="221 W Lexington Rd Lititz, PA 17543"/>
    <x v="16"/>
    <m/>
    <m/>
    <x v="6"/>
    <s v="Monday/Thursday"/>
    <n v="2"/>
    <n v="2"/>
    <n v="1"/>
    <n v="1.5"/>
    <n v="251.34999999999997"/>
    <n v="502.69999999999993"/>
    <n v="106.15"/>
    <n v="212.3"/>
    <n v="9"/>
  </r>
  <r>
    <s v="Mike Schlitter (0000142011)"/>
    <n v="241605"/>
    <s v="RISSERS POULTRY INC"/>
    <n v="241605"/>
    <s v="RISSERS POULTRY INC"/>
    <s v="Lititz"/>
    <m/>
    <s v="12 Wynfield Dr"/>
    <s v="PA"/>
    <n v="17543"/>
    <s v="12 Wynfield Dr Lititz, PA 17543"/>
    <x v="16"/>
    <m/>
    <m/>
    <x v="6"/>
    <s v="Monday/Thursday"/>
    <n v="2"/>
    <n v="2"/>
    <n v="1"/>
    <n v="2"/>
    <n v="1137.4349999999999"/>
    <n v="2274.87"/>
    <n v="480.19000000000005"/>
    <n v="960.38000000000011"/>
    <n v="38"/>
  </r>
  <r>
    <s v="Robert Diller (0000142017)"/>
    <n v="247395"/>
    <s v="GREEN HILLS FARM DISCOUNT GROC"/>
    <n v="247395"/>
    <s v="GREEN HILLS FARM DISCOUNT GROC"/>
    <s v="Lititz"/>
    <m/>
    <s v="615 E Newport Rd"/>
    <s v="PA"/>
    <n v="17543"/>
    <s v="615 E Newport Rd Lititz, PA 17543"/>
    <x v="16"/>
    <m/>
    <m/>
    <x v="6"/>
    <s v="Monday/Thursday"/>
    <n v="2"/>
    <n v="4"/>
    <n v="2"/>
    <n v="2"/>
    <n v="777.41499999999996"/>
    <n v="1554.83"/>
    <n v="327.68000000000006"/>
    <n v="655.36000000000013"/>
    <n v="6"/>
  </r>
  <r>
    <s v="Robert Diller (0000142017)"/>
    <n v="240903"/>
    <s v="LITITZ MUTUAL INSUR CO"/>
    <n v="240903"/>
    <s v="LITITZ MUTUAL INSUR CO"/>
    <s v="Lititz"/>
    <m/>
    <s v="2 N Broad St"/>
    <s v="PA"/>
    <n v="17543"/>
    <s v="2 N Broad St Lititz, PA 17543"/>
    <x v="16"/>
    <m/>
    <m/>
    <x v="6"/>
    <s v="Monday/Thursday"/>
    <n v="2"/>
    <n v="2"/>
    <n v="1"/>
    <n v="1"/>
    <n v="90.36"/>
    <n v="180.72"/>
    <n v="37.774999999999999"/>
    <n v="75.55"/>
    <n v="5"/>
  </r>
  <r>
    <s v="Lancaster Office (0000142002)"/>
    <n v="325948"/>
    <s v="Lanc Independent Baptist Churc"/>
    <n v="325948"/>
    <s v="Lanc Independent Baptist Churc"/>
    <s v="Lititz"/>
    <m/>
    <s v="33 E Center St"/>
    <s v="PA"/>
    <n v="17543"/>
    <s v="33 E Center St Lititz, PA 17543"/>
    <x v="16"/>
    <m/>
    <m/>
    <x v="6"/>
    <s v="Monday/Thursday"/>
    <n v="2"/>
    <n v="2"/>
    <n v="1"/>
    <n v="2"/>
    <n v="52.660000000000004"/>
    <n v="105.32000000000001"/>
    <n v="21.71"/>
    <n v="43.42"/>
    <n v="6"/>
  </r>
  <r>
    <s v="Mike Schlitter (0000142011)"/>
    <n v="241465"/>
    <s v="PRECISION FORM#"/>
    <n v="241465"/>
    <s v="PRECISION FORM#"/>
    <s v="Lititz"/>
    <m/>
    <s v="148 W Airport Rd"/>
    <s v="PA"/>
    <n v="17543"/>
    <s v="148 W Airport Rd Lititz, PA 17543"/>
    <x v="16"/>
    <m/>
    <m/>
    <x v="6"/>
    <s v="Monday/Thursday"/>
    <n v="2"/>
    <n v="2"/>
    <n v="1"/>
    <n v="1"/>
    <n v="148.32"/>
    <n v="296.64"/>
    <n v="59.34"/>
    <n v="118.68"/>
    <n v="3"/>
  </r>
  <r>
    <s v="Brad Miller (0000142022)"/>
    <n v="242809"/>
    <s v="WOODRIDGE SWIM CLUB#"/>
    <n v="481625"/>
    <s v="Woodridge Swim Club"/>
    <s v="Lititz"/>
    <m/>
    <s v="50 West 7th Street"/>
    <s v="PA"/>
    <n v="17543"/>
    <s v="50 West 7th Street Lititz, PA 17543"/>
    <x v="16"/>
    <m/>
    <m/>
    <x v="6"/>
    <s v="Monday/Thursday"/>
    <n v="2"/>
    <n v="2"/>
    <n v="1"/>
    <n v="5"/>
    <n v="558.41"/>
    <n v="1116.8200000000002"/>
    <n v="223.05500000000004"/>
    <n v="446.11000000000007"/>
    <n v="18"/>
  </r>
  <r>
    <s v="Brad Miller (0000142022)"/>
    <n v="241116"/>
    <s v="MIDDLE CREEK CHURCH"/>
    <n v="241116"/>
    <s v="MIDDLE CREEK CHURCH"/>
    <s v="Lititz"/>
    <m/>
    <s v="351 Middle Creek Rd"/>
    <s v="PA"/>
    <n v="17543"/>
    <s v="351 Middle Creek Rd Lititz, PA 17543"/>
    <x v="16"/>
    <m/>
    <m/>
    <x v="6"/>
    <s v="Monday/Thursday"/>
    <n v="2"/>
    <n v="2"/>
    <n v="1"/>
    <n v="3.5"/>
    <n v="551.72"/>
    <n v="1103.44"/>
    <n v="211.595"/>
    <n v="423.19"/>
    <n v="22"/>
  </r>
  <r>
    <s v="Mike Schlitter (0000142011)"/>
    <n v="242271"/>
    <s v="VERSATEK ENTERPRISES INC#"/>
    <n v="242271"/>
    <s v="VERSATEK ENTERPRISES INC#"/>
    <s v="Lititz"/>
    <m/>
    <s v="508 Front St"/>
    <s v="PA"/>
    <n v="17543"/>
    <s v="508 Front St Lititz, PA 17543"/>
    <x v="16"/>
    <m/>
    <m/>
    <x v="6"/>
    <s v="Monday/Thursday"/>
    <n v="2"/>
    <n v="3"/>
    <n v="1.5"/>
    <n v="2.5"/>
    <n v="530.96500000000003"/>
    <n v="1061.93"/>
    <n v="189.755"/>
    <n v="379.51"/>
    <n v="17"/>
  </r>
  <r>
    <s v="Pete Annick (0000142010)"/>
    <n v="315440"/>
    <s v="ROTHSVILLE VOLUNTEER FIRE COMP"/>
    <n v="315440"/>
    <s v="ROTHSVILLE VOLUNTEER FIRE COMP"/>
    <s v="Lititz"/>
    <m/>
    <s v="2071 Main St"/>
    <s v="PA"/>
    <n v="17543"/>
    <s v="2071 Main St Lititz, PA 17543"/>
    <x v="16"/>
    <m/>
    <m/>
    <x v="6"/>
    <s v="Monday/Thursday"/>
    <n v="2"/>
    <n v="2"/>
    <n v="1"/>
    <n v="2"/>
    <n v="243.1"/>
    <n v="486.2"/>
    <n v="82.405000000000001"/>
    <n v="164.81"/>
    <n v="11"/>
  </r>
  <r>
    <s v="Brad Miller (0000142022)"/>
    <n v="241839"/>
    <s v="SMOKER &amp; COMPANY#"/>
    <n v="435481"/>
    <s v="SMOKER &amp; COMPANY"/>
    <s v="Lititz"/>
    <m/>
    <s v="662 Furnace Hills Pike"/>
    <s v="PA"/>
    <n v="17543"/>
    <s v="662 Furnace Hills Pike Lititz, PA 17543"/>
    <x v="16"/>
    <m/>
    <m/>
    <x v="6"/>
    <s v="Monday/Thursday"/>
    <n v="2"/>
    <n v="5"/>
    <n v="2.5"/>
    <n v="5.5"/>
    <n v="502.58000000000004"/>
    <n v="1005.1600000000001"/>
    <n v="169.77"/>
    <n v="339.53999999999996"/>
    <n v="16"/>
  </r>
  <r>
    <s v="Mike Schlitter (0000142011)"/>
    <n v="241235"/>
    <s v="NEW HAVEN MENNONITE SCHOOL#"/>
    <n v="241235"/>
    <s v="NEW HAVEN MENNONITE SCHOOL#"/>
    <s v="Lititz"/>
    <m/>
    <s v="225 Crest Rd"/>
    <s v="PA"/>
    <n v="17543"/>
    <s v="225 Crest Rd Lititz, PA 17543"/>
    <x v="16"/>
    <m/>
    <m/>
    <x v="6"/>
    <s v="Monday/Thursday"/>
    <n v="2"/>
    <n v="2"/>
    <n v="1"/>
    <n v="3"/>
    <n v="350.95500000000004"/>
    <n v="701.91"/>
    <n v="109.51"/>
    <n v="219.02"/>
    <n v="11"/>
  </r>
  <r>
    <s v="Lancaster Office (0000142002)"/>
    <n v="240710"/>
    <s v="LANCASTER ASPHALT"/>
    <n v="240710"/>
    <s v="LANCASTER ASPHALT"/>
    <s v="Lititz"/>
    <m/>
    <s v="3301 Kissel Hill Rd"/>
    <s v="PA"/>
    <n v="17543"/>
    <s v="3301 Kissel Hill Rd Lititz, PA 17543"/>
    <x v="16"/>
    <m/>
    <m/>
    <x v="6"/>
    <s v="Monday/Thursday"/>
    <n v="1"/>
    <n v="1"/>
    <n v="1"/>
    <n v="1"/>
    <n v="95.37"/>
    <n v="95.37"/>
    <n v="70.72"/>
    <n v="70.72"/>
    <n v="1"/>
  </r>
  <r>
    <s v="Robert Diller (0000142017)"/>
    <n v="296186"/>
    <s v="WEAVERS GARAGE INC"/>
    <n v="296186"/>
    <s v="WEAVERS GARAGE INC"/>
    <s v="Lititz"/>
    <m/>
    <s v="533 E Newport Rd"/>
    <s v="PA"/>
    <n v="17543"/>
    <s v="533 E Newport Rd Lititz, PA 17543"/>
    <x v="16"/>
    <m/>
    <m/>
    <x v="6"/>
    <s v="Monday/Thursday"/>
    <n v="1"/>
    <n v="1"/>
    <n v="1"/>
    <n v="1"/>
    <n v="122.6"/>
    <n v="122.6"/>
    <n v="71.849999999999994"/>
    <n v="71.849999999999994"/>
    <n v="2"/>
  </r>
  <r>
    <s v="Lancaster Office (0000142002)"/>
    <n v="330511"/>
    <s v="CC - HENRY H ROSS &amp; SON INC #"/>
    <n v="330511"/>
    <s v="CC - HENRY H ROSS &amp; SON INC #"/>
    <s v="Lititz"/>
    <m/>
    <s v="121 Koser Rd"/>
    <s v="PA"/>
    <n v="17543"/>
    <s v="121 Koser Rd Lititz, PA 17543"/>
    <x v="16"/>
    <m/>
    <m/>
    <x v="6"/>
    <s v="Monday/Thursday"/>
    <n v="1"/>
    <n v="2"/>
    <n v="2"/>
    <n v="2"/>
    <n v="75.3"/>
    <n v="75.3"/>
    <n v="41.08"/>
    <n v="41.08"/>
    <n v="5"/>
  </r>
  <r>
    <s v="Brad Miller (0000142022)"/>
    <n v="240373"/>
    <s v="ROBERTSON INSURANCE &amp; RISK MGM"/>
    <n v="240373"/>
    <s v="ROBERTSON INSURANCE &amp; RISK MGM"/>
    <s v="Lititz"/>
    <m/>
    <s v="3399 Jetstar Dr"/>
    <s v="PA"/>
    <n v="17543"/>
    <s v="3399 Jetstar Dr Lititz, PA 17543"/>
    <x v="16"/>
    <m/>
    <m/>
    <x v="6"/>
    <s v="Monday/Thursday"/>
    <n v="1"/>
    <n v="1"/>
    <n v="1"/>
    <n v="1"/>
    <n v="76.510000000000005"/>
    <n v="76.510000000000005"/>
    <n v="38.26"/>
    <n v="38.26"/>
    <n v="2"/>
  </r>
  <r>
    <s v="Robert Diller (0000142017)"/>
    <n v="323233"/>
    <s v="Messiah Lifeways"/>
    <n v="469868"/>
    <s v="U GRO BENT CREEK"/>
    <s v="Lititz"/>
    <m/>
    <s v="1130 Erbs Quarry Rd"/>
    <s v="PA"/>
    <n v="17543"/>
    <s v="1130 Erbs Quarry Rd Lititz, PA 17543"/>
    <x v="16"/>
    <m/>
    <m/>
    <x v="6"/>
    <s v="Monday/Thursday"/>
    <n v="1"/>
    <n v="1"/>
    <n v="1"/>
    <n v="3"/>
    <n v="679.49"/>
    <n v="679.49"/>
    <n v="319.36"/>
    <n v="319.36"/>
    <n v="3"/>
  </r>
  <r>
    <s v="Robert Diller (0000142017)"/>
    <n v="242070"/>
    <s v="TELL MANUFACTURING"/>
    <n v="242070"/>
    <s v="TELL MANUFACTURING"/>
    <s v="Lititz"/>
    <m/>
    <s v="18 Richard Dr"/>
    <s v="PA"/>
    <n v="17543"/>
    <s v="18 Richard Dr Lititz, PA 17543"/>
    <x v="16"/>
    <m/>
    <m/>
    <x v="6"/>
    <s v="Monday/Thursday"/>
    <n v="1"/>
    <n v="1"/>
    <n v="1"/>
    <n v="1"/>
    <n v="463.36"/>
    <n v="463.36"/>
    <n v="215.32"/>
    <n v="215.32"/>
    <n v="6"/>
  </r>
  <r>
    <s v="Robert Diller (0000142017)"/>
    <n v="239357"/>
    <s v="BOROUGH OF LITITZ"/>
    <n v="451854"/>
    <s v="BOROUGH OF LITITZ"/>
    <s v="Lititz"/>
    <m/>
    <s v="117 W Lincoln Ave"/>
    <s v="PA"/>
    <n v="17543"/>
    <s v="117 W Lincoln Ave Lititz, PA 17543"/>
    <x v="16"/>
    <m/>
    <m/>
    <x v="6"/>
    <s v="Monday/Thursday"/>
    <n v="1"/>
    <n v="1"/>
    <n v="1"/>
    <n v="1"/>
    <n v="17.82"/>
    <n v="17.82"/>
    <n v="8.02"/>
    <n v="8.02"/>
    <n v="1"/>
  </r>
  <r>
    <s v="Robert Diller (0000142017)"/>
    <n v="322725"/>
    <s v="BRUNNERVILLE FIRE CO"/>
    <n v="322725"/>
    <s v="BRUNNERVILLE FIRE CO"/>
    <s v="Lititz"/>
    <m/>
    <s v="1302 Church St"/>
    <s v="PA"/>
    <n v="17543"/>
    <s v="1302 Church St Lititz, PA 17543"/>
    <x v="16"/>
    <m/>
    <m/>
    <x v="6"/>
    <s v="Monday/Thursday"/>
    <n v="1"/>
    <n v="1"/>
    <n v="1"/>
    <n v="6"/>
    <n v="404.2"/>
    <n v="404.2"/>
    <n v="178.98000000000002"/>
    <n v="178.98000000000002"/>
    <n v="13"/>
  </r>
  <r>
    <s v="Delaware Valley Office (0000143001)"/>
    <n v="333274"/>
    <s v="CF Lititz LLC"/>
    <n v="479841"/>
    <s v="Warehouse Athletics"/>
    <s v="Lititz"/>
    <m/>
    <s v="37 W Millport Rd"/>
    <s v="PA"/>
    <n v="17543"/>
    <s v="37 W Millport Rd Lititz, PA 17543"/>
    <x v="16"/>
    <m/>
    <m/>
    <x v="6"/>
    <s v="Monday/Thursday"/>
    <n v="1"/>
    <n v="1"/>
    <n v="1"/>
    <n v="1"/>
    <n v="121.72"/>
    <n v="121.72"/>
    <n v="50.88"/>
    <n v="50.88"/>
    <n v="1"/>
  </r>
  <r>
    <s v="Lancaster Office (0000142002)"/>
    <n v="321142"/>
    <s v="26 NORTH AVIATION"/>
    <n v="467079"/>
    <s v="26 NORTH AVIATION"/>
    <s v="Lititz"/>
    <m/>
    <s v="500 Airport Rd Ste C"/>
    <s v="PA"/>
    <n v="17543"/>
    <s v="500 Airport Rd Ste C Lititz, PA 17543"/>
    <x v="16"/>
    <m/>
    <m/>
    <x v="6"/>
    <s v="Monday/Thursday"/>
    <n v="1"/>
    <n v="1"/>
    <n v="1"/>
    <n v="2"/>
    <n v="65.17"/>
    <n v="65.17"/>
    <n v="27.049999999999997"/>
    <n v="27.049999999999997"/>
    <n v="2"/>
  </r>
  <r>
    <s v="Lancaster Office (0000142002)"/>
    <n v="307991"/>
    <s v="BRICK GABLES ZIGS BAKERY"/>
    <n v="307991"/>
    <s v="BRICK GABLES ZIGS BAKERY"/>
    <s v="Lititz"/>
    <m/>
    <s v="800 E Newport Rd"/>
    <s v="PA"/>
    <n v="17543"/>
    <s v="800 E Newport Rd Lititz, PA 17543"/>
    <x v="16"/>
    <m/>
    <m/>
    <x v="6"/>
    <s v="Monday/Thursday"/>
    <n v="1"/>
    <n v="1"/>
    <n v="1"/>
    <n v="1"/>
    <n v="108.46"/>
    <n v="108.46"/>
    <n v="43.4"/>
    <n v="43.4"/>
    <n v="1"/>
  </r>
  <r>
    <s v="Lancaster Office (0000142002)"/>
    <n v="330506"/>
    <s v="KAREN BISCHOFF"/>
    <n v="330506"/>
    <s v="KAREN BISCHOFF"/>
    <s v="Lititz"/>
    <m/>
    <s v="225 New Haven Dr"/>
    <s v="PA"/>
    <n v="17543"/>
    <s v="225 New Haven Dr Lititz, PA 17543"/>
    <x v="16"/>
    <m/>
    <m/>
    <x v="6"/>
    <s v="Monday/Thursday"/>
    <n v="1"/>
    <n v="1"/>
    <n v="1"/>
    <n v="5"/>
    <n v="259.68"/>
    <n v="259.68"/>
    <n v="103.88"/>
    <n v="103.88"/>
    <n v="22"/>
  </r>
  <r>
    <s v="Lancaster Office (0000142002)"/>
    <n v="242316"/>
    <s v="WARWICK AUTO PARK"/>
    <n v="242316"/>
    <s v="WARWICK AUTO PARK"/>
    <s v="Lititz"/>
    <m/>
    <s v="700 Furnace Hills Pike"/>
    <s v="PA"/>
    <n v="17543"/>
    <s v="700 Furnace Hills Pike Lititz, PA 17543"/>
    <x v="16"/>
    <m/>
    <m/>
    <x v="6"/>
    <s v="Monday/Thursday"/>
    <n v="1"/>
    <n v="1"/>
    <n v="1"/>
    <n v="1"/>
    <n v="351.67"/>
    <n v="351.67"/>
    <n v="140.66999999999999"/>
    <n v="140.66999999999999"/>
    <n v="1"/>
  </r>
  <r>
    <s v="Robert Diller (0000142017)"/>
    <n v="240901"/>
    <s v="LITITZ FIRE COMPANY#"/>
    <n v="240901"/>
    <s v="LITITZ FIRE COMPANY#"/>
    <s v="Lititz"/>
    <m/>
    <s v="24 W Main St"/>
    <s v="PA"/>
    <n v="17543"/>
    <s v="24 W Main St Lititz, PA 17543"/>
    <x v="16"/>
    <m/>
    <m/>
    <x v="6"/>
    <s v="Monday/Thursday"/>
    <n v="1"/>
    <n v="1"/>
    <n v="1"/>
    <n v="4"/>
    <n v="919.78"/>
    <n v="919.78"/>
    <n v="361.55000000000007"/>
    <n v="361.55000000000007"/>
    <n v="17"/>
  </r>
  <r>
    <s v="Robert Diller (0000142017)"/>
    <n v="318050"/>
    <s v="MIDWAY MENNONITE RECEP. CNT"/>
    <n v="318050"/>
    <s v="MIDWAY MENNONITE RECEP. CNT"/>
    <s v="Lititz"/>
    <m/>
    <s v="1026 Union House Rd"/>
    <s v="PA"/>
    <n v="17543"/>
    <s v="1026 Union House Rd Lititz, PA 17543"/>
    <x v="16"/>
    <m/>
    <m/>
    <x v="6"/>
    <s v="Monday/Thursday"/>
    <n v="1"/>
    <n v="1"/>
    <n v="1"/>
    <n v="1"/>
    <n v="139.02000000000001"/>
    <n v="139.02000000000001"/>
    <n v="52.45"/>
    <n v="52.45"/>
    <n v="1"/>
  </r>
  <r>
    <s v="Robert Diller (0000142017)"/>
    <n v="239357"/>
    <s v="BOROUGH OF LITITZ"/>
    <n v="239357"/>
    <s v="BOROUGH OF LITITZ"/>
    <s v="Lititz"/>
    <m/>
    <s v="7 S Broad St"/>
    <s v="PA"/>
    <n v="17543"/>
    <s v="7 S Broad St Lititz, PA 17543"/>
    <x v="16"/>
    <m/>
    <m/>
    <x v="6"/>
    <s v="Monday/Thursday"/>
    <n v="1"/>
    <n v="1"/>
    <n v="1"/>
    <n v="1"/>
    <n v="90.31"/>
    <n v="90.31"/>
    <n v="34.07"/>
    <n v="34.07"/>
    <n v="1"/>
  </r>
  <r>
    <s v="Mike Schlitter (0000142011)"/>
    <n v="316927"/>
    <s v="CLUGSTON CLEANING SERVICE*"/>
    <n v="316927"/>
    <s v="CLUGSTON CLEANING SERVICE*"/>
    <s v="Lititz"/>
    <m/>
    <s v="2073 Main St"/>
    <s v="PA"/>
    <n v="17543"/>
    <s v="2073 Main St Lititz, PA 17543"/>
    <x v="16"/>
    <m/>
    <m/>
    <x v="6"/>
    <s v="Monday/Thursday"/>
    <n v="1"/>
    <n v="1"/>
    <n v="1"/>
    <n v="3"/>
    <n v="107.8"/>
    <n v="107.8"/>
    <n v="39.949999999999996"/>
    <n v="39.949999999999996"/>
    <n v="3"/>
  </r>
  <r>
    <s v="Robert Diller (0000142017)"/>
    <n v="254712"/>
    <s v="RAYMOND E GROFF INC"/>
    <n v="254712"/>
    <s v="RAYMOND E GROFF INC"/>
    <s v="Lititz"/>
    <m/>
    <s v="1244 E Newport Rd"/>
    <s v="PA"/>
    <n v="17543"/>
    <s v="1244 E Newport Rd Lititz, PA 17543"/>
    <x v="16"/>
    <m/>
    <m/>
    <x v="6"/>
    <s v="Monday/Thursday"/>
    <n v="1"/>
    <n v="1"/>
    <n v="1"/>
    <n v="1"/>
    <n v="149.54"/>
    <n v="149.54"/>
    <n v="54.92"/>
    <n v="54.92"/>
    <n v="2"/>
  </r>
  <r>
    <s v="Lancaster Office (0000142002)"/>
    <n v="282605"/>
    <s v="HIGH AUTO SERVICE #"/>
    <n v="282605"/>
    <s v="HIGH AUTO SERVICE #"/>
    <s v="Lititz"/>
    <m/>
    <s v="1603 Rothsville Rd"/>
    <s v="PA"/>
    <n v="17543"/>
    <s v="1603 Rothsville Rd Lititz, PA 17543"/>
    <x v="16"/>
    <m/>
    <m/>
    <x v="6"/>
    <s v="Monday/Thursday"/>
    <n v="1"/>
    <n v="1"/>
    <n v="1"/>
    <n v="1"/>
    <n v="408.46"/>
    <n v="408.46"/>
    <n v="150"/>
    <n v="150"/>
    <n v="6"/>
  </r>
  <r>
    <s v="Brad Miller (0000142022)"/>
    <n v="293964"/>
    <s v="FIRST RATE DRYWALL"/>
    <n v="293964"/>
    <s v="FIRST RATE DRYWALL"/>
    <s v="Lititz"/>
    <m/>
    <s v="655 W Newport Rd"/>
    <s v="PA"/>
    <n v="17543"/>
    <s v="655 W Newport Rd Lititz, PA 17543"/>
    <x v="16"/>
    <m/>
    <m/>
    <x v="6"/>
    <s v="Monday/Thursday"/>
    <n v="1"/>
    <n v="1"/>
    <n v="1"/>
    <n v="1"/>
    <n v="126.34"/>
    <n v="126.34"/>
    <n v="45.78"/>
    <n v="45.78"/>
    <n v="2"/>
  </r>
  <r>
    <s v="Robert Diller (0000142017)"/>
    <n v="315518"/>
    <s v="LITITZ MENNONITE CHURCH"/>
    <n v="315518"/>
    <s v="LITITZ MENNONITE CHURCH"/>
    <s v="Lititz"/>
    <m/>
    <s v="165 Front St"/>
    <s v="PA"/>
    <n v="17543"/>
    <s v="165 Front St Lititz, PA 17543"/>
    <x v="16"/>
    <m/>
    <m/>
    <x v="6"/>
    <s v="Monday/Thursday"/>
    <n v="1"/>
    <n v="1"/>
    <n v="1"/>
    <n v="7"/>
    <n v="481.94"/>
    <n v="481.94"/>
    <n v="166.57"/>
    <n v="166.57"/>
    <n v="8"/>
  </r>
  <r>
    <s v="Lancaster Office (0000142002)"/>
    <n v="240571"/>
    <s v="JOHN R YERGER"/>
    <n v="240571"/>
    <s v="JOHN R YERGER"/>
    <s v="Lititz"/>
    <m/>
    <s v="301 Balmer Rd"/>
    <s v="PA"/>
    <n v="17543"/>
    <s v="301 Balmer Rd Lititz, PA 17543"/>
    <x v="16"/>
    <m/>
    <m/>
    <x v="6"/>
    <s v="Monday/Thursday"/>
    <n v="1"/>
    <n v="1"/>
    <n v="1"/>
    <n v="1"/>
    <n v="67.84"/>
    <n v="67.84"/>
    <n v="22.68"/>
    <n v="22.68"/>
    <n v="1"/>
  </r>
  <r>
    <s v="Mike Schlitter (0000142011)"/>
    <n v="240731"/>
    <s v="LANC CTY FIREMEN'S ASSOC INC"/>
    <n v="240731"/>
    <s v="LANC CTY FIREMEN'S ASSOC INC"/>
    <s v="Lititz"/>
    <m/>
    <s v="630 E Oregon Rd"/>
    <s v="PA"/>
    <n v="17543"/>
    <s v="630 E Oregon Rd Lititz, PA 17543"/>
    <x v="16"/>
    <m/>
    <m/>
    <x v="6"/>
    <s v="Monday/Thursday"/>
    <n v="1"/>
    <n v="2"/>
    <n v="2"/>
    <n v="3"/>
    <n v="324.49"/>
    <n v="324.49"/>
    <n v="104.91"/>
    <n v="104.91"/>
    <n v="17"/>
  </r>
  <r>
    <s v="Robert Diller (0000142017)"/>
    <n v="315390"/>
    <s v="HANCOCK CLEANING SERV COVERALL"/>
    <n v="315390"/>
    <s v="HANCOCK CLEANING SERV COVERALL"/>
    <s v="Lititz"/>
    <m/>
    <s v="542 W 2nd Ave"/>
    <s v="PA"/>
    <n v="17543"/>
    <s v="542 W 2nd Ave Lititz, PA 17543"/>
    <x v="16"/>
    <m/>
    <m/>
    <x v="6"/>
    <s v="Monday/Thursday"/>
    <n v="1"/>
    <n v="1"/>
    <n v="1"/>
    <n v="1"/>
    <n v="16.12"/>
    <n v="16.12"/>
    <n v="5.16"/>
    <n v="5.16"/>
    <n v="2"/>
  </r>
  <r>
    <s v="Brad Miller (0000142022)"/>
    <n v="339905"/>
    <s v="LEGACY LAW ADVISORS"/>
    <n v="339905"/>
    <s v="LEGACY LAW ADVISORS"/>
    <s v="Lititz"/>
    <m/>
    <s v="147 W Airport Rd Ste 300"/>
    <s v="PA"/>
    <n v="17543"/>
    <s v="147 W Airport Rd Ste 300 Lititz, PA 17543"/>
    <x v="16"/>
    <m/>
    <m/>
    <x v="6"/>
    <s v="Monday/Thursday"/>
    <n v="1"/>
    <n v="1"/>
    <n v="1"/>
    <n v="1"/>
    <n v="68.48"/>
    <n v="68.48"/>
    <n v="21.73"/>
    <n v="21.73"/>
    <n v="1"/>
  </r>
  <r>
    <s v="Mike Schlitter (0000142011)"/>
    <n v="311898"/>
    <s v="CORNERSTONE BAPTIST CHURCH#"/>
    <n v="311898"/>
    <s v="CORNERSTONE BAPTIST CHURCH#"/>
    <s v="Lititz"/>
    <m/>
    <s v="80 W Brubaker Valley Rd"/>
    <s v="PA"/>
    <n v="17543"/>
    <s v="80 W Brubaker Valley Rd Lititz, PA 17543"/>
    <x v="16"/>
    <m/>
    <m/>
    <x v="6"/>
    <s v="Monday/Thursday"/>
    <n v="1"/>
    <n v="1"/>
    <n v="1"/>
    <n v="3"/>
    <n v="382.33"/>
    <n v="382.33"/>
    <n v="114.69999999999999"/>
    <n v="114.69999999999999"/>
    <n v="7"/>
  </r>
  <r>
    <s v="Lancaster NP (0000142001)"/>
    <n v="239566"/>
    <s v="CHUCK M BALMER"/>
    <n v="239566"/>
    <s v="CHUCK M BALMER"/>
    <s v="Lititz"/>
    <m/>
    <s v="84 Fairview Rd"/>
    <s v="PA"/>
    <n v="17543"/>
    <s v="84 Fairview Rd Lititz, PA 17543"/>
    <x v="16"/>
    <m/>
    <m/>
    <x v="6"/>
    <s v="Monday/Thursday"/>
    <n v="1"/>
    <n v="1"/>
    <n v="1"/>
    <n v="1"/>
    <n v="25.6"/>
    <n v="25.6"/>
    <n v="0.01"/>
    <n v="0.01"/>
    <n v="1"/>
  </r>
  <r>
    <s v="Robert Diller (0000142017)"/>
    <n v="239594"/>
    <s v="CLAIR GLOBAL#"/>
    <n v="479454"/>
    <s v="Clair Global Integration"/>
    <s v="Litltz"/>
    <m/>
    <s v="201 Rock Lititz Blvd Dock 20 A"/>
    <s v="PA"/>
    <n v="17543"/>
    <s v="201 Rock Lititz Blvd Dock 20 A Litltz, PA 17543"/>
    <x v="16"/>
    <m/>
    <m/>
    <x v="6"/>
    <s v="Monday/Thursday"/>
    <n v="4"/>
    <n v="7"/>
    <n v="1.75"/>
    <n v="2.75"/>
    <n v="394.82499999999999"/>
    <n v="1579.3"/>
    <n v="153.70749999999998"/>
    <n v="614.82999999999993"/>
    <n v="36"/>
  </r>
  <r>
    <s v="Brad Miller (0000142022)"/>
    <n v="238960"/>
    <s v="Stauffers of Kissel Hill"/>
    <n v="415723"/>
    <s v="SKH Duane Yoder LITITZ"/>
    <s v="Lititz"/>
    <m/>
    <s v="1050 Lititz Pike"/>
    <s v="PA"/>
    <n v="17543"/>
    <s v="1050 Lititz Pike Lititz, PA 17543"/>
    <x v="8"/>
    <m/>
    <m/>
    <x v="4"/>
    <s v="Tuesday/Friday"/>
    <n v="58"/>
    <n v="104"/>
    <n v="1.7931034482758621"/>
    <n v="11.5"/>
    <n v="1109.8046551724135"/>
    <n v="64368.669999999976"/>
    <n v="409.77120689655158"/>
    <n v="23766.729999999978"/>
    <n v="1321"/>
  </r>
  <r>
    <s v="Brad Miller (0000142022)"/>
    <n v="238960"/>
    <s v="Stauffers of Kissel Hill"/>
    <n v="415719"/>
    <s v="SKH DELL CORPORATE LITITZ PIKE"/>
    <s v="Lititz"/>
    <m/>
    <s v="813 Lititz Pike"/>
    <s v="PA"/>
    <n v="17543"/>
    <s v="813 Lititz Pike Lititz, PA 17543"/>
    <x v="8"/>
    <m/>
    <m/>
    <x v="4"/>
    <s v="Tuesday/Friday"/>
    <n v="16"/>
    <n v="17"/>
    <n v="1.0625"/>
    <n v="3.25"/>
    <n v="344.68062500000002"/>
    <n v="5514.8899999999976"/>
    <n v="129.11437500000002"/>
    <n v="2065.8299999999986"/>
    <n v="108"/>
  </r>
  <r>
    <s v="Brad Miller (0000142022)"/>
    <n v="238960"/>
    <s v="Stauffers of Kissel Hill"/>
    <n v="238960"/>
    <s v="Stauffers of Kissel Hill"/>
    <s v="Lititz"/>
    <m/>
    <s v="813 Lititz Pike"/>
    <s v="PA"/>
    <n v="17543"/>
    <s v="813 Lititz Pike Lititz, PA 17543"/>
    <x v="8"/>
    <m/>
    <m/>
    <x v="4"/>
    <s v="Tuesday/Friday"/>
    <n v="3"/>
    <n v="3"/>
    <n v="1"/>
    <n v="3"/>
    <n v="266.00333333333339"/>
    <n v="798.0100000000001"/>
    <n v="96.610000000000014"/>
    <n v="289.83000000000004"/>
    <n v="21"/>
  </r>
  <r>
    <s v="Mike Schlitter (0000142011)"/>
    <n v="279769"/>
    <s v="UNITED ZION CAMP GROVE"/>
    <n v="279769"/>
    <s v="UNITED ZION CAMP GROVE"/>
    <s v="Manheim"/>
    <m/>
    <s v="2298 Camp Rd"/>
    <s v="PA"/>
    <n v="17545"/>
    <s v="2298 Camp Rd Manheim, PA 17545"/>
    <x v="16"/>
    <m/>
    <m/>
    <x v="6"/>
    <s v="Monday/Thursday"/>
    <n v="1"/>
    <n v="1"/>
    <n v="1"/>
    <n v="1"/>
    <n v="88.36"/>
    <n v="88.36"/>
    <n v="44.18"/>
    <n v="44.18"/>
    <n v="1"/>
  </r>
  <r>
    <s v="Lancaster Office (0000142002)"/>
    <n v="300023"/>
    <s v="MOBILE DETAILING V"/>
    <n v="300023"/>
    <s v="MOBILE DETAILING V"/>
    <s v="Manheim"/>
    <m/>
    <s v="1337 Newport Rd"/>
    <s v="PA"/>
    <n v="17545"/>
    <s v="1337 Newport Rd Manheim, PA 17545"/>
    <x v="24"/>
    <m/>
    <m/>
    <x v="6"/>
    <s v="Tuesday/Friday"/>
    <n v="1"/>
    <n v="1"/>
    <n v="1"/>
    <n v="1"/>
    <n v="32.5"/>
    <n v="32.5"/>
    <n v="17.89"/>
    <n v="17.89"/>
    <n v="1"/>
  </r>
  <r>
    <s v="Robert Diller (0000142017)"/>
    <n v="240809"/>
    <s v="LANCO MICRO MIDGET AUTO#"/>
    <n v="240809"/>
    <s v="LANCO MICRO MIDGET AUTO#"/>
    <s v="Manheim"/>
    <m/>
    <s v="1244 Carole Ln"/>
    <s v="PA"/>
    <n v="17545"/>
    <s v="1244 Carole Ln Manheim, PA 17545"/>
    <x v="17"/>
    <m/>
    <m/>
    <x v="7"/>
    <s v="Tuesday"/>
    <n v="1"/>
    <n v="1"/>
    <n v="1"/>
    <n v="3"/>
    <n v="1095.25"/>
    <n v="1095.25"/>
    <n v="394.71999999999997"/>
    <n v="394.71999999999997"/>
    <n v="17"/>
  </r>
  <r>
    <s v="Brad Miller (0000142022)"/>
    <n v="286426"/>
    <s v="SPOOKY NOOK SPORTS#"/>
    <n v="286426"/>
    <s v="SPOOKY NOOK SPORTS#"/>
    <s v="Manheim"/>
    <m/>
    <s v="2913 Spooky Nook Rd"/>
    <s v="PA"/>
    <n v="17545"/>
    <s v="2913 Spooky Nook Rd Manheim, PA 17545"/>
    <x v="12"/>
    <m/>
    <m/>
    <x v="4"/>
    <s v="Monday/Thursday"/>
    <n v="12"/>
    <n v="15"/>
    <n v="1.25"/>
    <n v="2.3333333333333335"/>
    <n v="1230.1691666666666"/>
    <n v="14762.029999999999"/>
    <n v="464.34416666666675"/>
    <n v="5572.1299999999992"/>
    <n v="147"/>
  </r>
  <r>
    <s v="Brad Miller (0000142022)"/>
    <n v="308251"/>
    <s v="SPOOKY NOOK HOTEL LLC"/>
    <n v="308251"/>
    <s v="SPOOKY NOOK HOTEL LLC"/>
    <s v="Manheim"/>
    <m/>
    <s v="2913 Spooky Nook Rd"/>
    <s v="PA"/>
    <n v="17545"/>
    <s v="2913 Spooky Nook Rd Manheim, PA 17545"/>
    <x v="12"/>
    <m/>
    <m/>
    <x v="4"/>
    <s v="Monday/Thursday"/>
    <n v="2"/>
    <n v="4"/>
    <n v="2"/>
    <n v="4"/>
    <n v="103.11000000000001"/>
    <n v="206.22000000000003"/>
    <n v="20.419999999999998"/>
    <n v="40.840000000000003"/>
    <n v="16"/>
  </r>
  <r>
    <s v="Mike Schlitter (0000142011)"/>
    <n v="240723"/>
    <s v="LANC COUNTY BIBLE CHURCH#"/>
    <n v="240723"/>
    <s v="LANC COUNTY BIBLE CHURCH#"/>
    <s v="Manheim"/>
    <m/>
    <s v="2392 Mount Joy Rd"/>
    <s v="PA"/>
    <n v="17545"/>
    <s v="2392 Mount Joy Rd Manheim, PA 17545"/>
    <x v="8"/>
    <m/>
    <m/>
    <x v="4"/>
    <s v="Tuesday/Friday"/>
    <n v="62"/>
    <n v="94"/>
    <n v="1.5161290322580645"/>
    <n v="3.629032258064516"/>
    <n v="570.98564516129045"/>
    <n v="35401.110000000008"/>
    <n v="215.06645161290314"/>
    <n v="13334.119999999995"/>
    <n v="885"/>
  </r>
  <r>
    <s v="Mike Schlitter (0000142011)"/>
    <n v="240499"/>
    <s v="PAVLIKS CARPET CLEANING#"/>
    <n v="240499"/>
    <s v="PAVLIKS CARPET CLEANING#"/>
    <s v="Manheim"/>
    <m/>
    <s v="863 Aarons Ln"/>
    <s v="PA"/>
    <n v="17545"/>
    <s v="863 Aarons Ln Manheim, PA 17545"/>
    <x v="8"/>
    <m/>
    <m/>
    <x v="4"/>
    <s v="Tuesday/Friday"/>
    <n v="24"/>
    <n v="27"/>
    <n v="1.125"/>
    <n v="1.625"/>
    <n v="200.94624999999999"/>
    <n v="4822.7099999999991"/>
    <n v="57.430416666666652"/>
    <n v="1378.3299999999995"/>
    <n v="61"/>
  </r>
  <r>
    <s v="Lancaster NP (0000142001)"/>
    <n v="264813"/>
    <s v="Forrest Russell"/>
    <n v="264813"/>
    <s v="Forrest Russell"/>
    <s v="Manheim"/>
    <m/>
    <s v="127 E Logan Ave"/>
    <s v="PA"/>
    <n v="17545"/>
    <s v="127 E Logan Ave Manheim, PA 17545"/>
    <x v="8"/>
    <m/>
    <m/>
    <x v="4"/>
    <s v="Tuesday/Friday"/>
    <n v="23"/>
    <n v="24"/>
    <n v="1.0434782608695652"/>
    <n v="1.3043478260869565"/>
    <n v="57.881304347826095"/>
    <n v="1331.2700000000002"/>
    <n v="-7.566521739130434"/>
    <n v="-174.03000000000003"/>
    <n v="230"/>
  </r>
  <r>
    <s v="Brad Miller (0000142022)"/>
    <n v="239922"/>
    <s v="East Fairview Church of Brethr"/>
    <n v="239922"/>
    <s v="East Fairview Church of Brethr"/>
    <s v="Manheim"/>
    <m/>
    <s v="1187 Fairview Rd"/>
    <s v="PA"/>
    <n v="17545"/>
    <s v="1187 Fairview Rd Manheim, PA 17545"/>
    <x v="8"/>
    <m/>
    <m/>
    <x v="4"/>
    <s v="Tuesday/Friday"/>
    <n v="9"/>
    <n v="12"/>
    <n v="1.3333333333333333"/>
    <n v="3.5555555555555554"/>
    <n v="493.5355555555555"/>
    <n v="4441.8199999999988"/>
    <n v="185.14777777777778"/>
    <n v="1666.3300000000002"/>
    <n v="109"/>
  </r>
  <r>
    <s v="Mike Schlitter (0000142011)"/>
    <n v="239504"/>
    <s v="CASSELS SIGN SHOP"/>
    <n v="239504"/>
    <s v="CASSELS SIGN SHOP"/>
    <s v="Manheim"/>
    <m/>
    <s v="784 Fruitville Pike"/>
    <s v="PA"/>
    <n v="17545"/>
    <s v="784 Fruitville Pike Manheim, PA 17545"/>
    <x v="8"/>
    <m/>
    <m/>
    <x v="4"/>
    <s v="Tuesday/Friday"/>
    <n v="7"/>
    <n v="7"/>
    <n v="1"/>
    <n v="1"/>
    <n v="73.044285714285721"/>
    <n v="511.31000000000006"/>
    <n v="26.17428571428572"/>
    <n v="183.22000000000003"/>
    <n v="7"/>
  </r>
  <r>
    <s v="Robert Diller (0000142017)"/>
    <n v="240727"/>
    <s v="LANC COUNTYWIDE COMMUNICATIONS"/>
    <n v="240727"/>
    <s v="LANC COUNTYWIDE COMMUNICATIONS"/>
    <s v="Manheim"/>
    <m/>
    <s v="28 S Charlotte St"/>
    <s v="PA"/>
    <n v="17545"/>
    <s v="28 S Charlotte St Manheim, PA 17545"/>
    <x v="8"/>
    <m/>
    <m/>
    <x v="4"/>
    <s v="Tuesday/Friday"/>
    <n v="6"/>
    <n v="11"/>
    <n v="1.8333333333333333"/>
    <n v="2.1666666666666665"/>
    <n v="135.47666666666666"/>
    <n v="812.86"/>
    <n v="62.836666666666673"/>
    <n v="377.01999999999992"/>
    <n v="40"/>
  </r>
  <r>
    <s v="Brad Miller (0000142022)"/>
    <n v="306344"/>
    <s v="ADCOCK BROTHERS SERVICE CENTER"/>
    <n v="306344"/>
    <s v="ADCOCK BROTHERS SERVICE CENTER"/>
    <s v="Manheim"/>
    <m/>
    <s v="14 Anthony Dr"/>
    <s v="PA"/>
    <n v="17545"/>
    <s v="14 Anthony Dr Manheim, PA 17545"/>
    <x v="8"/>
    <m/>
    <m/>
    <x v="4"/>
    <s v="Tuesday/Friday"/>
    <n v="6"/>
    <n v="6"/>
    <n v="1"/>
    <n v="2.1666666666666665"/>
    <n v="492.74333333333334"/>
    <n v="2956.46"/>
    <n v="180.74666666666667"/>
    <n v="1084.48"/>
    <n v="39"/>
  </r>
  <r>
    <s v="Robert Diller (0000142017)"/>
    <n v="241454"/>
    <s v="PLEASANT VIEW RETIREMENT MED#"/>
    <n v="241454"/>
    <s v="PLEASANT VIEW RETIREMENT MED#"/>
    <s v="Manheim"/>
    <m/>
    <s v="544 N Penryn Rd"/>
    <s v="PA"/>
    <n v="17545"/>
    <s v="544 N Penryn Rd Manheim, PA 17545"/>
    <x v="8"/>
    <m/>
    <m/>
    <x v="4"/>
    <s v="Tuesday/Friday"/>
    <n v="6"/>
    <n v="7"/>
    <n v="1.1666666666666667"/>
    <n v="1.1666666666666667"/>
    <n v="205.92999999999998"/>
    <n v="1235.5800000000002"/>
    <n v="56.035000000000004"/>
    <n v="336.21"/>
    <n v="28"/>
  </r>
  <r>
    <s v="Mike Schlitter (0000142011)"/>
    <n v="241005"/>
    <s v="MANHEIM BRETHREN IN CHRIST CHU"/>
    <n v="241005"/>
    <s v="MANHEIM BRETHREN IN CHRIST CHU"/>
    <s v="Manheim"/>
    <m/>
    <s v="54 N Penryn Rd"/>
    <s v="PA"/>
    <n v="17545"/>
    <s v="54 N Penryn Rd Manheim, PA 17545"/>
    <x v="8"/>
    <m/>
    <m/>
    <x v="4"/>
    <s v="Tuesday/Friday"/>
    <n v="4"/>
    <n v="5"/>
    <n v="1.25"/>
    <n v="2"/>
    <n v="406.3"/>
    <n v="1625.2"/>
    <n v="166.52500000000001"/>
    <n v="666.1"/>
    <n v="19"/>
  </r>
  <r>
    <s v="Pete Annick (0000142010)"/>
    <n v="240267"/>
    <s v="GRAYBILL TOOL &amp; DIE"/>
    <n v="240267"/>
    <s v="GRAYBILL TOOL &amp; DIE"/>
    <s v="Manheim"/>
    <m/>
    <s v="147 W High St"/>
    <s v="PA"/>
    <n v="17545"/>
    <s v="147 W High St Manheim, PA 17545"/>
    <x v="8"/>
    <m/>
    <m/>
    <x v="4"/>
    <s v="Tuesday/Friday"/>
    <n v="4"/>
    <n v="7"/>
    <n v="1.75"/>
    <n v="5.5"/>
    <n v="419.82749999999999"/>
    <n v="1679.31"/>
    <n v="151.36250000000001"/>
    <n v="605.44999999999993"/>
    <n v="37"/>
  </r>
  <r>
    <s v="Robert Diller (0000142017)"/>
    <n v="241438"/>
    <s v="PINCH POND FAMILY#"/>
    <n v="241438"/>
    <s v="PINCH POND FAMILY#"/>
    <s v="Manheim"/>
    <m/>
    <s v="3075 Pinch Rd"/>
    <s v="PA"/>
    <n v="17545"/>
    <s v="3075 Pinch Rd Manheim, PA 17545"/>
    <x v="8"/>
    <m/>
    <m/>
    <x v="4"/>
    <s v="Tuesday/Friday"/>
    <n v="4"/>
    <n v="7"/>
    <n v="1.75"/>
    <n v="4"/>
    <n v="678.69"/>
    <n v="2714.7599999999998"/>
    <n v="234.17249999999996"/>
    <n v="936.68999999999994"/>
    <n v="47"/>
  </r>
  <r>
    <s v="Robert Diller (0000142017)"/>
    <n v="240472"/>
    <s v="IK STOLTZFUS SERVICE CORP#"/>
    <n v="240472"/>
    <s v="IK STOLTZFUS SERVICE CORP#"/>
    <s v="Manheim"/>
    <m/>
    <s v="1896 Auction Rd"/>
    <s v="PA"/>
    <n v="17545"/>
    <s v="1896 Auction Rd Manheim, PA 17545"/>
    <x v="8"/>
    <m/>
    <m/>
    <x v="4"/>
    <s v="Tuesday/Friday"/>
    <n v="3"/>
    <n v="3"/>
    <n v="1"/>
    <n v="1"/>
    <n v="446.0266666666667"/>
    <n v="1338.0800000000002"/>
    <n v="223.01333333333335"/>
    <n v="669.04000000000008"/>
    <n v="25"/>
  </r>
  <r>
    <s v="Brad Miller (0000142022)"/>
    <n v="240168"/>
    <s v="GARDEN SPOT ELECTRIC INC"/>
    <n v="240168"/>
    <s v="GARDEN SPOT ELECTRIC INC"/>
    <s v="Manheim"/>
    <m/>
    <s v="360 Hostetter Rd"/>
    <s v="PA"/>
    <n v="17545"/>
    <s v="360 Hostetter Rd Manheim, PA 17545"/>
    <x v="8"/>
    <m/>
    <m/>
    <x v="4"/>
    <s v="Tuesday/Friday"/>
    <n v="3"/>
    <n v="3"/>
    <n v="1"/>
    <n v="1.3333333333333333"/>
    <n v="357.45000000000005"/>
    <n v="1072.3500000000001"/>
    <n v="166.05333333333334"/>
    <n v="498.16"/>
    <n v="14"/>
  </r>
  <r>
    <s v="Robert Diller (0000142017)"/>
    <n v="253713"/>
    <s v="B &amp; P NEAL ENTERPRISES INC#"/>
    <n v="253713"/>
    <s v="B &amp; P NEAL ENTERPRISES INC#"/>
    <s v="Manheim"/>
    <m/>
    <s v="325 E Stiegel St"/>
    <s v="PA"/>
    <n v="17545"/>
    <s v="325 E Stiegel St Manheim, PA 17545"/>
    <x v="8"/>
    <m/>
    <m/>
    <x v="4"/>
    <s v="Tuesday/Friday"/>
    <n v="3"/>
    <n v="4"/>
    <n v="1.3333333333333333"/>
    <n v="2.3333333333333335"/>
    <n v="234.27666666666667"/>
    <n v="702.83"/>
    <n v="98.043333333333337"/>
    <n v="294.13"/>
    <n v="10"/>
  </r>
  <r>
    <s v="Lancaster Office (0000142002)"/>
    <n v="241934"/>
    <s v="ST PAULS UNITED CHURCH OF"/>
    <n v="241934"/>
    <s v="ST PAULS UNITED CHURCH OF"/>
    <s v="Manheim"/>
    <m/>
    <s v="50 N Main St"/>
    <s v="PA"/>
    <n v="17545"/>
    <s v="50 N Main St Manheim, PA 17545"/>
    <x v="8"/>
    <m/>
    <m/>
    <x v="4"/>
    <s v="Tuesday/Friday"/>
    <n v="3"/>
    <n v="3"/>
    <n v="1"/>
    <n v="3.6666666666666665"/>
    <n v="187.42"/>
    <n v="562.26"/>
    <n v="76.863333333333344"/>
    <n v="230.59"/>
    <n v="12"/>
  </r>
  <r>
    <s v="Lancaster Office (0000142002)"/>
    <n v="239459"/>
    <s v="CAINS LANES"/>
    <n v="239459"/>
    <s v="CAINS LANES"/>
    <s v="Manheim"/>
    <m/>
    <s v="670 Lancaster Rd"/>
    <s v="PA"/>
    <n v="17545"/>
    <s v="670 Lancaster Rd Manheim, PA 17545"/>
    <x v="8"/>
    <m/>
    <m/>
    <x v="4"/>
    <s v="Tuesday/Friday"/>
    <n v="3"/>
    <n v="3"/>
    <n v="1"/>
    <n v="1.6666666666666667"/>
    <n v="103.86333333333334"/>
    <n v="311.58999999999997"/>
    <n v="37.85"/>
    <n v="113.55000000000001"/>
    <n v="5"/>
  </r>
  <r>
    <s v="Robert Diller (0000142017)"/>
    <n v="239554"/>
    <s v="CHIQUES CHURCH"/>
    <n v="239554"/>
    <s v="CHIQUES CHURCH"/>
    <s v="Manheim"/>
    <m/>
    <s v="4045 Sunnyside Rd"/>
    <s v="PA"/>
    <n v="17545"/>
    <s v="4045 Sunnyside Rd Manheim, PA 17545"/>
    <x v="8"/>
    <m/>
    <m/>
    <x v="4"/>
    <s v="Tuesday/Friday"/>
    <n v="3"/>
    <n v="3"/>
    <n v="1"/>
    <n v="1.6666666666666667"/>
    <n v="217.31666666666663"/>
    <n v="651.95000000000005"/>
    <n v="73.486666666666665"/>
    <n v="220.45999999999998"/>
    <n v="12"/>
  </r>
  <r>
    <s v="Lancaster Office (0000142002)"/>
    <n v="239615"/>
    <s v="CLEARVIEW MENNONITE SCHOOL#"/>
    <n v="415419"/>
    <s v="CLEARVIEW MENNONITE SCHOOL"/>
    <s v="Manheim"/>
    <m/>
    <s v="110 N Esbenshade Rd"/>
    <s v="PA"/>
    <n v="17545"/>
    <s v="110 N Esbenshade Rd Manheim, PA 17545"/>
    <x v="8"/>
    <m/>
    <m/>
    <x v="4"/>
    <s v="Tuesday/Friday"/>
    <n v="3"/>
    <n v="3"/>
    <n v="1"/>
    <n v="2.3333333333333335"/>
    <n v="367.29333333333335"/>
    <n v="1101.8800000000001"/>
    <n v="122.88"/>
    <n v="368.64000000000004"/>
    <n v="17"/>
  </r>
  <r>
    <s v="Brad Miller (0000142022)"/>
    <n v="238960"/>
    <s v="Stauffers of Kissel Hill"/>
    <n v="482720"/>
    <s v="Garden Warehouse"/>
    <s v="Manheim"/>
    <m/>
    <s v="640 Graystone Rd"/>
    <s v="PA"/>
    <n v="17545"/>
    <s v="640 Graystone Rd Manheim, PA 17545"/>
    <x v="8"/>
    <m/>
    <m/>
    <x v="4"/>
    <s v="Tuesday/Friday"/>
    <n v="3"/>
    <n v="3"/>
    <n v="1"/>
    <n v="2"/>
    <n v="382.56666666666666"/>
    <n v="1147.6999999999998"/>
    <n v="120.89999999999999"/>
    <n v="362.7"/>
    <n v="23"/>
  </r>
  <r>
    <s v="Robert Diller (0000142017)"/>
    <n v="241004"/>
    <s v="MANHEIM AUTO AUCTION#"/>
    <n v="241004"/>
    <s v="MANHEIM AUTO AUCTION#"/>
    <s v="Manheim"/>
    <m/>
    <s v="1190 LANCASTER RD"/>
    <s v="PA"/>
    <n v="17545"/>
    <s v="1190 LANCASTER RD Manheim, PA 17545"/>
    <x v="8"/>
    <m/>
    <m/>
    <x v="4"/>
    <s v="Tuesday/Friday"/>
    <n v="2"/>
    <n v="2"/>
    <n v="1"/>
    <n v="4"/>
    <n v="499.40999999999997"/>
    <n v="998.82"/>
    <n v="313.31"/>
    <n v="626.61999999999989"/>
    <n v="54"/>
  </r>
  <r>
    <s v="Mike Schlitter (0000142011)"/>
    <n v="240442"/>
    <s v="HOPE FIRE ENGINE &amp; HOSE*"/>
    <n v="240442"/>
    <s v="HOPE FIRE ENGINE &amp; HOSE*"/>
    <s v="Manheim"/>
    <m/>
    <s v="83 S Main St"/>
    <s v="PA"/>
    <n v="17545"/>
    <s v="83 S Main St Manheim, PA 17545"/>
    <x v="8"/>
    <m/>
    <m/>
    <x v="4"/>
    <s v="Tuesday/Friday"/>
    <n v="2"/>
    <n v="3"/>
    <n v="1.5"/>
    <n v="5"/>
    <n v="354.52"/>
    <n v="709.04"/>
    <n v="169.48000000000002"/>
    <n v="338.96000000000004"/>
    <n v="18"/>
  </r>
  <r>
    <s v="Lancaster Office (0000142002)"/>
    <n v="239305"/>
    <s v="BETHEL BAPTIST CHURCH"/>
    <n v="239305"/>
    <s v="BETHEL BAPTIST CHURCH"/>
    <s v="Manheim"/>
    <m/>
    <s v="532 Lebanon Rd"/>
    <s v="PA"/>
    <n v="17545"/>
    <s v="532 Lebanon Rd Manheim, PA 17545"/>
    <x v="8"/>
    <m/>
    <m/>
    <x v="4"/>
    <s v="Tuesday/Friday"/>
    <n v="2"/>
    <n v="3"/>
    <n v="1.5"/>
    <n v="3"/>
    <n v="299.3"/>
    <n v="598.6"/>
    <n v="135.815"/>
    <n v="271.63"/>
    <n v="11"/>
  </r>
  <r>
    <s v="Robert Diller (0000142017)"/>
    <n v="242389"/>
    <s v="White Oak Church of the Brethr"/>
    <n v="415851"/>
    <s v="White Oak Church"/>
    <s v="Manheim"/>
    <m/>
    <s v="1211 N Penryn Rd"/>
    <s v="PA"/>
    <n v="17545"/>
    <s v="1211 N Penryn Rd Manheim, PA 17545"/>
    <x v="8"/>
    <m/>
    <m/>
    <x v="4"/>
    <s v="Tuesday/Friday"/>
    <n v="2"/>
    <n v="5"/>
    <n v="2.5"/>
    <n v="5"/>
    <n v="963.12"/>
    <n v="1926.2400000000002"/>
    <n v="425.22999999999996"/>
    <n v="850.46"/>
    <n v="26"/>
  </r>
  <r>
    <s v="Robert Diller (0000142017)"/>
    <n v="242389"/>
    <s v="White Oak Church of the Brethr"/>
    <n v="242389"/>
    <s v="White Oak Church of the Brethr"/>
    <s v="Manheim"/>
    <m/>
    <s v="1211 N Penryn Rd"/>
    <s v="PA"/>
    <n v="17545"/>
    <s v="1211 N Penryn Rd Manheim, PA 17545"/>
    <x v="8"/>
    <m/>
    <m/>
    <x v="4"/>
    <s v="Tuesday/Friday"/>
    <n v="2"/>
    <n v="2"/>
    <n v="1"/>
    <n v="2.5"/>
    <n v="251.67"/>
    <n v="503.34"/>
    <n v="108.875"/>
    <n v="217.75000000000003"/>
    <n v="11"/>
  </r>
  <r>
    <s v="Brad Miller (0000142022)"/>
    <n v="242502"/>
    <s v="TE CONNECTIVITY CORP#"/>
    <n v="471042"/>
    <s v="TE Connectivity -Rapho Park Pl"/>
    <s v="Manheim"/>
    <m/>
    <s v="209 Shellyland Rd"/>
    <s v="PA"/>
    <n v="17545"/>
    <s v="209 Shellyland Rd Manheim, PA 17545"/>
    <x v="8"/>
    <m/>
    <m/>
    <x v="4"/>
    <s v="Tuesday/Friday"/>
    <n v="2"/>
    <n v="2"/>
    <n v="1"/>
    <n v="1"/>
    <n v="57.400000000000006"/>
    <n v="114.80000000000001"/>
    <n v="24.57"/>
    <n v="49.14"/>
    <n v="2"/>
  </r>
  <r>
    <s v="Pete Annick (0000142010)"/>
    <n v="240798"/>
    <s v="LANCASTER LEBANON IU 13"/>
    <n v="481118"/>
    <s v="BURGARD ELEMENTARY"/>
    <s v="Manheim"/>
    <m/>
    <s v="111 S Penn St"/>
    <s v="PA"/>
    <n v="17545"/>
    <s v="111 S Penn St Manheim, PA 17545"/>
    <x v="8"/>
    <m/>
    <m/>
    <x v="4"/>
    <s v="Tuesday/Friday"/>
    <n v="2"/>
    <n v="2"/>
    <n v="1"/>
    <n v="1"/>
    <n v="219.01"/>
    <n v="438.02"/>
    <n v="90.88"/>
    <n v="181.76"/>
    <n v="3"/>
  </r>
  <r>
    <s v="Mike Schlitter (0000142011)"/>
    <n v="242479"/>
    <s v="ZION LUTHERAN CHURCH"/>
    <n v="242479"/>
    <s v="ZION LUTHERAN CHURCH"/>
    <s v="Manheim"/>
    <m/>
    <s v="2 S Hazel St"/>
    <s v="PA"/>
    <n v="17545"/>
    <s v="2 S Hazel St Manheim, PA 17545"/>
    <x v="8"/>
    <m/>
    <m/>
    <x v="4"/>
    <s v="Tuesday/Friday"/>
    <n v="2"/>
    <n v="3"/>
    <n v="1.5"/>
    <n v="4"/>
    <n v="462.185"/>
    <n v="924.37000000000012"/>
    <n v="190.89000000000001"/>
    <n v="381.78"/>
    <n v="16"/>
  </r>
  <r>
    <s v="Mike Schlitter (0000142011)"/>
    <n v="294756"/>
    <s v="GALEBACHS FLOOR FINISHING INC"/>
    <n v="294756"/>
    <s v="GALEBACHS FLOOR FINISHING INC"/>
    <s v="Manheim"/>
    <m/>
    <s v="1148 OLD LINE RD"/>
    <s v="PA"/>
    <n v="17545"/>
    <s v="1148 OLD LINE RD Manheim, PA 17545"/>
    <x v="8"/>
    <m/>
    <m/>
    <x v="4"/>
    <s v="Tuesday/Friday"/>
    <n v="2"/>
    <n v="2"/>
    <n v="1"/>
    <n v="1"/>
    <n v="371.78"/>
    <n v="743.56"/>
    <n v="144.06"/>
    <n v="288.12"/>
    <n v="7"/>
  </r>
  <r>
    <s v="Mike Schlitter (0000142011)"/>
    <n v="297406"/>
    <s v="ARBORIST ENTERPRISES INC"/>
    <n v="297406"/>
    <s v="ARBORIST ENTERPRISES INC"/>
    <s v="Manheim"/>
    <m/>
    <s v="1926 Auction Rd"/>
    <s v="PA"/>
    <n v="17545"/>
    <s v="1926 Auction Rd Manheim, PA 17545"/>
    <x v="8"/>
    <m/>
    <m/>
    <x v="4"/>
    <s v="Tuesday/Friday"/>
    <n v="2"/>
    <n v="2"/>
    <n v="1"/>
    <n v="2"/>
    <n v="191.38"/>
    <n v="382.76"/>
    <n v="67.805000000000007"/>
    <n v="135.61000000000001"/>
    <n v="7"/>
  </r>
  <r>
    <s v="Mike Schlitter (0000142011)"/>
    <n v="241723"/>
    <s v="SALEM UNITED METHODIST CHURCH"/>
    <n v="241723"/>
    <s v="SALEM UNITED METHODIST CHURCH"/>
    <s v="Manheim"/>
    <m/>
    <s v="140 N Penn St"/>
    <s v="PA"/>
    <n v="17545"/>
    <s v="140 N Penn St Manheim, PA 17545"/>
    <x v="8"/>
    <m/>
    <m/>
    <x v="4"/>
    <s v="Tuesday/Friday"/>
    <n v="2"/>
    <n v="2"/>
    <n v="1"/>
    <n v="4.5"/>
    <n v="380.63"/>
    <n v="761.26"/>
    <n v="132.63"/>
    <n v="265.26"/>
    <n v="13"/>
  </r>
  <r>
    <s v="Brad Miller (0000142022)"/>
    <n v="302408"/>
    <s v="ELSTONVILLE SPORTSMENS"/>
    <n v="302408"/>
    <s v="ELSTONVILLE SPORTSMENS"/>
    <s v="Manheim"/>
    <m/>
    <s v="3133 PINCH RD"/>
    <s v="PA"/>
    <n v="17545"/>
    <s v="3133 PINCH RD Manheim, PA 17545"/>
    <x v="8"/>
    <m/>
    <m/>
    <x v="4"/>
    <s v="Tuesday/Friday"/>
    <n v="2"/>
    <n v="3"/>
    <n v="1.5"/>
    <n v="2"/>
    <n v="2488.9499999999998"/>
    <n v="4977.8999999999996"/>
    <n v="761.56999999999994"/>
    <n v="1523.1399999999999"/>
    <n v="8"/>
  </r>
  <r>
    <s v="Mike Schlitter (0000142011)"/>
    <n v="241629"/>
    <s v="ROMAN MOSAIC &amp; TILE CO"/>
    <n v="241629"/>
    <s v="ROMAN MOSAIC &amp; TILE CO"/>
    <s v="Manheim"/>
    <m/>
    <s v="2039 Mountain Rd"/>
    <s v="PA"/>
    <n v="17545"/>
    <s v="2039 Mountain Rd Manheim, PA 17545"/>
    <x v="8"/>
    <m/>
    <m/>
    <x v="4"/>
    <s v="Tuesday/Friday"/>
    <n v="2"/>
    <n v="2"/>
    <n v="1"/>
    <n v="1"/>
    <n v="845.29499999999996"/>
    <n v="1690.59"/>
    <n v="156.91999999999999"/>
    <n v="313.83999999999997"/>
    <n v="12"/>
  </r>
  <r>
    <s v="Mike Schlitter (0000142011)"/>
    <n v="241008"/>
    <s v="MANHEIM CHRISTIAN DAY SCHOOL"/>
    <n v="241008"/>
    <s v="MANHEIM CHRISTIAN DAY SCHOOL"/>
    <s v="Manheim"/>
    <m/>
    <s v="686 Lebanon Rd"/>
    <s v="PA"/>
    <n v="17545"/>
    <s v="686 Lebanon Rd Manheim, PA 17545"/>
    <x v="8"/>
    <m/>
    <m/>
    <x v="4"/>
    <s v="Tuesday/Friday"/>
    <n v="1"/>
    <n v="1"/>
    <n v="1"/>
    <n v="1"/>
    <n v="56.7"/>
    <n v="56.7"/>
    <n v="37.36"/>
    <n v="37.36"/>
    <n v="1"/>
  </r>
  <r>
    <s v="Brad Miller (0000142022)"/>
    <n v="286550"/>
    <s v="KREIDER FARMS"/>
    <n v="468150"/>
    <s v="KREIDER FARMS"/>
    <s v="Manheim"/>
    <m/>
    <s v="425 Indian Village Rd"/>
    <s v="PA"/>
    <n v="17545"/>
    <s v="425 Indian Village Rd Manheim, PA 17545"/>
    <x v="8"/>
    <m/>
    <m/>
    <x v="4"/>
    <s v="Tuesday/Friday"/>
    <n v="1"/>
    <n v="3"/>
    <n v="3"/>
    <n v="12"/>
    <n v="743.67000000000007"/>
    <n v="743.67000000000007"/>
    <n v="393.20000000000005"/>
    <n v="393.20000000000005"/>
    <n v="12"/>
  </r>
  <r>
    <s v="Brad Miller (0000142022)"/>
    <n v="240358"/>
    <s v="HEMPFIELD CHURCH OF THE BRETHR"/>
    <n v="240358"/>
    <s v="HEMPFIELD CHURCH OF THE BRETHR"/>
    <s v="Manheim"/>
    <m/>
    <s v="1186 Stevens St"/>
    <s v="PA"/>
    <n v="17545"/>
    <s v="1186 Stevens St Manheim, PA 17545"/>
    <x v="8"/>
    <m/>
    <m/>
    <x v="4"/>
    <s v="Tuesday/Friday"/>
    <n v="1"/>
    <n v="1"/>
    <n v="1"/>
    <n v="4"/>
    <n v="429.77"/>
    <n v="429.77"/>
    <n v="204.31"/>
    <n v="204.31"/>
    <n v="10"/>
  </r>
  <r>
    <s v="Delaware Valley Office (0000143001)"/>
    <n v="336865"/>
    <s v="Keystone State Sports"/>
    <n v="336865"/>
    <s v="Keystone State Sports"/>
    <s v="Manheim"/>
    <m/>
    <s v="662 Ditz Dr"/>
    <s v="PA"/>
    <n v="17545"/>
    <s v="662 Ditz Dr Manheim, PA 17545"/>
    <x v="8"/>
    <m/>
    <m/>
    <x v="4"/>
    <s v="Tuesday/Friday"/>
    <n v="1"/>
    <n v="1"/>
    <n v="1"/>
    <n v="1"/>
    <n v="108"/>
    <n v="108"/>
    <n v="50.22"/>
    <n v="50.22"/>
    <n v="1"/>
  </r>
  <r>
    <s v="Lancaster Office (0000142002)"/>
    <n v="240546"/>
    <s v="JERUSALEM CHURCH"/>
    <n v="240546"/>
    <s v="JERUSALEM CHURCH"/>
    <s v="Manheim"/>
    <m/>
    <s v="1620 Newport Rd"/>
    <s v="PA"/>
    <n v="17545"/>
    <s v="1620 Newport Rd Manheim, PA 17545"/>
    <x v="8"/>
    <m/>
    <m/>
    <x v="4"/>
    <s v="Tuesday/Friday"/>
    <n v="1"/>
    <n v="1"/>
    <n v="1"/>
    <n v="3"/>
    <n v="322.77"/>
    <n v="322.77"/>
    <n v="149.82999999999998"/>
    <n v="149.82999999999998"/>
    <n v="6"/>
  </r>
  <r>
    <s v="Lancaster Office (0000142002)"/>
    <n v="240209"/>
    <s v="GIBBLE AUTO UPHOLSTERING"/>
    <n v="240209"/>
    <s v="GIBBLE AUTO UPHOLSTERING"/>
    <s v="Manheim"/>
    <m/>
    <s v="925 Lancaster Rd"/>
    <s v="PA"/>
    <n v="17545"/>
    <s v="925 Lancaster Rd Manheim, PA 17545"/>
    <x v="8"/>
    <m/>
    <m/>
    <x v="4"/>
    <s v="Tuesday/Friday"/>
    <n v="1"/>
    <n v="1"/>
    <n v="1"/>
    <n v="2"/>
    <n v="593.84"/>
    <n v="593.84"/>
    <n v="271.61"/>
    <n v="271.61"/>
    <n v="7"/>
  </r>
  <r>
    <s v="Mike Schlitter (0000142011)"/>
    <n v="304299"/>
    <s v="CC - GARMANS CLEANING"/>
    <n v="304299"/>
    <s v="CC - GARMANS CLEANING"/>
    <s v="Manheim"/>
    <m/>
    <s v="62 Baron Cir"/>
    <s v="PA"/>
    <n v="17545"/>
    <s v="62 Baron Cir Manheim, PA 17545"/>
    <x v="8"/>
    <m/>
    <m/>
    <x v="4"/>
    <s v="Tuesday/Friday"/>
    <n v="1"/>
    <n v="1"/>
    <n v="1"/>
    <n v="1"/>
    <n v="156.28"/>
    <n v="156.28"/>
    <n v="71.099999999999994"/>
    <n v="71.099999999999994"/>
    <n v="15"/>
  </r>
  <r>
    <s v="Mike Schlitter (0000142011)"/>
    <n v="307286"/>
    <s v="MOORES LAUNDROMAT V"/>
    <n v="482607"/>
    <s v="Moore's Laundromat"/>
    <s v="Manheim"/>
    <m/>
    <s v="125 E High St"/>
    <s v="PA"/>
    <n v="17545"/>
    <s v="125 E High St Manheim, PA 17545"/>
    <x v="8"/>
    <m/>
    <m/>
    <x v="4"/>
    <s v="Tuesday/Friday"/>
    <n v="1"/>
    <n v="1"/>
    <n v="1"/>
    <n v="2"/>
    <n v="241.9"/>
    <n v="241.9"/>
    <n v="107.9"/>
    <n v="107.9"/>
    <n v="4"/>
  </r>
  <r>
    <s v="Brad Miller (0000142022)"/>
    <n v="239118"/>
    <s v="ADCOCK BROTHERS INC***"/>
    <n v="239118"/>
    <s v="ADCOCK BROTHERS INC***"/>
    <s v="Manheim"/>
    <m/>
    <s v="14 Anthony Dr"/>
    <s v="PA"/>
    <n v="17545"/>
    <s v="14 Anthony Dr Manheim, PA 17545"/>
    <x v="8"/>
    <m/>
    <m/>
    <x v="4"/>
    <s v="Tuesday/Friday"/>
    <n v="1"/>
    <n v="1"/>
    <n v="1"/>
    <n v="2"/>
    <n v="521.54999999999995"/>
    <n v="521.54999999999995"/>
    <n v="231.18"/>
    <n v="231.18"/>
    <n v="8"/>
  </r>
  <r>
    <s v="Lancaster Office (0000142002)"/>
    <n v="324150"/>
    <s v="KNIGHT CLEANING SERVICES#"/>
    <n v="324150"/>
    <s v="KNIGHT CLEANING SERVICES#"/>
    <s v="Manheim"/>
    <m/>
    <s v="200 Hershey Dr"/>
    <s v="PA"/>
    <n v="17545"/>
    <s v="200 Hershey Dr Manheim, PA 17545"/>
    <x v="8"/>
    <m/>
    <m/>
    <x v="4"/>
    <s v="Tuesday/Friday"/>
    <n v="1"/>
    <n v="2"/>
    <n v="2"/>
    <n v="2"/>
    <n v="135.46"/>
    <n v="135.46"/>
    <n v="59.33"/>
    <n v="59.33"/>
    <n v="8"/>
  </r>
  <r>
    <s v="Lancaster Office (0000142002)"/>
    <n v="301538"/>
    <s v="KING &amp; QUEEN SERVICES LLC#"/>
    <n v="474419"/>
    <s v="KING &amp; QUEEN SERVICES LLC"/>
    <s v="Manheim"/>
    <m/>
    <s v="196 N LAUREL ST"/>
    <s v="PA"/>
    <n v="17545"/>
    <s v="196 N LAUREL ST Manheim, PA 17545"/>
    <x v="8"/>
    <m/>
    <m/>
    <x v="4"/>
    <s v="Tuesday/Friday"/>
    <n v="1"/>
    <n v="1"/>
    <n v="1"/>
    <n v="2"/>
    <n v="341.98"/>
    <n v="341.98"/>
    <n v="147.76999999999998"/>
    <n v="147.76999999999998"/>
    <n v="3"/>
  </r>
  <r>
    <s v="Pete Annick (0000142010)"/>
    <n v="240798"/>
    <s v="LANCASTER LEBANON IU 13"/>
    <n v="462421"/>
    <s v="LANC LEBANON IU13 - COMM SCHOO"/>
    <s v="Manheim"/>
    <m/>
    <s v="1713 Newport Rd"/>
    <s v="PA"/>
    <n v="17545"/>
    <s v="1713 Newport Rd Manheim, PA 17545"/>
    <x v="8"/>
    <m/>
    <m/>
    <x v="4"/>
    <s v="Tuesday/Friday"/>
    <n v="1"/>
    <n v="1"/>
    <n v="1"/>
    <n v="1"/>
    <n v="295.82"/>
    <n v="295.82"/>
    <n v="122.76"/>
    <n v="122.76"/>
    <n v="2"/>
  </r>
  <r>
    <s v="Pete Annick (0000142010)"/>
    <n v="240798"/>
    <s v="LANCASTER LEBANON IU 13"/>
    <n v="483782"/>
    <s v="Lancaster-Lebanon IU13"/>
    <s v="Manheim"/>
    <m/>
    <s v="8 Fairland Rd"/>
    <s v="PA"/>
    <n v="17545"/>
    <s v="8 Fairland Rd Manheim, PA 17545"/>
    <x v="8"/>
    <m/>
    <m/>
    <x v="4"/>
    <s v="Tuesday/Friday"/>
    <n v="1"/>
    <n v="1"/>
    <n v="1"/>
    <n v="1"/>
    <n v="295.82"/>
    <n v="295.82"/>
    <n v="122.76"/>
    <n v="122.76"/>
    <n v="2"/>
  </r>
  <r>
    <s v="Brad Miller (0000142022)"/>
    <n v="301538"/>
    <s v="KING &amp; QUEEN SERVICES LLC#"/>
    <n v="301538"/>
    <s v="KING &amp; QUEEN SERVICES LLC#"/>
    <s v="Manheim"/>
    <m/>
    <s v="196 N LAUREL ST"/>
    <s v="PA"/>
    <n v="17545"/>
    <s v="196 N LAUREL ST Manheim, PA 17545"/>
    <x v="8"/>
    <m/>
    <m/>
    <x v="4"/>
    <s v="Tuesday/Friday"/>
    <n v="1"/>
    <n v="2"/>
    <n v="2"/>
    <n v="1"/>
    <n v="145.72"/>
    <n v="145.72"/>
    <n v="58.29"/>
    <n v="58.29"/>
    <n v="1"/>
  </r>
  <r>
    <s v="Robert Diller (0000142017)"/>
    <n v="295660"/>
    <s v="Coleman's Custom Floor Service"/>
    <n v="295660"/>
    <s v="Coleman's Custom Floor Service"/>
    <s v="Manheim"/>
    <m/>
    <s v="325 E Stiegel St."/>
    <s v="PA"/>
    <n v="17545"/>
    <s v="325 E Stiegel St. Manheim, PA 17545"/>
    <x v="8"/>
    <m/>
    <m/>
    <x v="4"/>
    <s v="Tuesday/Friday"/>
    <n v="1"/>
    <n v="1"/>
    <n v="1"/>
    <n v="1"/>
    <n v="76.3"/>
    <n v="76.3"/>
    <n v="30.52"/>
    <n v="30.52"/>
    <n v="1"/>
  </r>
  <r>
    <s v="Lancaster Office (0000142002)"/>
    <n v="295907"/>
    <s v="RAPHO TOWNSHIP"/>
    <n v="295907"/>
    <s v="RAPHO TOWNSHIP"/>
    <s v="Manheim"/>
    <m/>
    <s v="971 N Colebrook Rd"/>
    <s v="PA"/>
    <n v="17545"/>
    <s v="971 N Colebrook Rd Manheim, PA 17545"/>
    <x v="8"/>
    <m/>
    <m/>
    <x v="4"/>
    <s v="Tuesday/Friday"/>
    <n v="1"/>
    <n v="1"/>
    <n v="1"/>
    <n v="3"/>
    <n v="1220.31"/>
    <n v="1220.31"/>
    <n v="458.21999999999997"/>
    <n v="458.21999999999997"/>
    <n v="22"/>
  </r>
  <r>
    <s v="Lancaster Office (0000142002)"/>
    <n v="307226"/>
    <s v="BOOKING HOUSE"/>
    <n v="307226"/>
    <s v="BOOKING HOUSE"/>
    <s v="Manheim"/>
    <m/>
    <s v="210 S Penn St"/>
    <s v="PA"/>
    <n v="17545"/>
    <s v="210 S Penn St Manheim, PA 17545"/>
    <x v="8"/>
    <m/>
    <m/>
    <x v="4"/>
    <s v="Tuesday/Friday"/>
    <n v="1"/>
    <n v="1"/>
    <n v="1"/>
    <n v="2"/>
    <n v="558.15"/>
    <n v="558.15"/>
    <n v="208.96"/>
    <n v="208.96"/>
    <n v="9"/>
  </r>
  <r>
    <s v="Lancaster Office (0000142002)"/>
    <n v="319048"/>
    <s v="BUCH FUNERAL HOME#"/>
    <n v="319048"/>
    <s v="BUCH FUNERAL HOME#"/>
    <s v="Manheim"/>
    <m/>
    <s v="21 Market Sq"/>
    <s v="PA"/>
    <n v="17545"/>
    <s v="21 Market Sq Manheim, PA 17545"/>
    <x v="8"/>
    <m/>
    <m/>
    <x v="4"/>
    <s v="Tuesday/Friday"/>
    <n v="1"/>
    <n v="1"/>
    <n v="1"/>
    <n v="1"/>
    <n v="215.16"/>
    <n v="215.16"/>
    <n v="79.349999999999994"/>
    <n v="79.349999999999994"/>
    <n v="3"/>
  </r>
  <r>
    <s v="Lancaster Office (0000142002)"/>
    <n v="240342"/>
    <s v="HEADINGS INC MC"/>
    <n v="240342"/>
    <s v="HEADINGS INC MC"/>
    <s v="Manheim"/>
    <m/>
    <s v="629 Graystone Rd"/>
    <s v="PA"/>
    <n v="17545"/>
    <s v="629 Graystone Rd Manheim, PA 17545"/>
    <x v="8"/>
    <m/>
    <m/>
    <x v="4"/>
    <s v="Tuesday/Friday"/>
    <n v="1"/>
    <n v="1"/>
    <n v="1"/>
    <n v="1"/>
    <n v="245.1"/>
    <n v="245.1"/>
    <n v="90.02"/>
    <n v="90.02"/>
    <n v="2"/>
  </r>
  <r>
    <s v="Lancaster Office (0000142002)"/>
    <n v="239615"/>
    <s v="CLEARVIEW MENNONITE SCHOOL#"/>
    <n v="239615"/>
    <s v="CLEARVIEW MENNONITE SCHOOL#"/>
    <s v="Manheim"/>
    <m/>
    <s v="341 Weaver Rd"/>
    <s v="PA"/>
    <n v="17545"/>
    <s v="341 Weaver Rd Manheim, PA 17545"/>
    <x v="8"/>
    <m/>
    <m/>
    <x v="4"/>
    <s v="Tuesday/Friday"/>
    <n v="1"/>
    <n v="1"/>
    <n v="1"/>
    <n v="1"/>
    <n v="122.87"/>
    <n v="122.87"/>
    <n v="44.25"/>
    <n v="44.25"/>
    <n v="3"/>
  </r>
  <r>
    <s v="Lancaster Office (0000142002)"/>
    <n v="241648"/>
    <s v="RUHLS UNITED METH CHURCH"/>
    <n v="241648"/>
    <s v="RUHLS UNITED METH CHURCH"/>
    <s v="Manheim"/>
    <m/>
    <s v="4810 Elizabethtown Rd"/>
    <s v="PA"/>
    <n v="17545"/>
    <s v="4810 Elizabethtown Rd Manheim, PA 17545"/>
    <x v="8"/>
    <m/>
    <m/>
    <x v="4"/>
    <s v="Tuesday/Friday"/>
    <n v="1"/>
    <n v="1"/>
    <n v="1"/>
    <n v="3"/>
    <n v="490.69"/>
    <n v="490.69"/>
    <n v="174.32"/>
    <n v="174.32"/>
    <n v="33"/>
  </r>
  <r>
    <s v="Mike Schlitter (0000142011)"/>
    <n v="273733"/>
    <s v="J &amp; A CLEANING"/>
    <n v="273733"/>
    <s v="J &amp; A CLEANING"/>
    <s v="Manheim"/>
    <m/>
    <s v="2253 Meadow View Rd"/>
    <s v="PA"/>
    <n v="17545"/>
    <s v="2253 Meadow View Rd Manheim, PA 17545"/>
    <x v="8"/>
    <m/>
    <m/>
    <x v="4"/>
    <s v="Tuesday/Friday"/>
    <n v="1"/>
    <n v="1"/>
    <n v="1"/>
    <n v="1"/>
    <n v="53.87"/>
    <n v="53.87"/>
    <n v="16.16"/>
    <n v="16.16"/>
    <n v="1"/>
  </r>
  <r>
    <s v="Robert Diller (0000142017)"/>
    <n v="239854"/>
    <s v="DONEGAL SCHOOL DISTRICT#"/>
    <n v="415442"/>
    <s v="DONEGAL INTERMEDIATE SCHOOL"/>
    <s v="Marietta"/>
    <m/>
    <s v="1179 River Rd"/>
    <s v="PA"/>
    <n v="17547"/>
    <s v="1179 River Rd Marietta, PA 17547"/>
    <x v="27"/>
    <m/>
    <m/>
    <x v="6"/>
    <s v="Tuesday"/>
    <n v="11"/>
    <n v="19"/>
    <n v="1.7272727272727273"/>
    <n v="8.1818181818181817"/>
    <n v="4138.3100000000004"/>
    <n v="45521.409999999982"/>
    <n v="1448.1463636363633"/>
    <n v="15929.609999999999"/>
    <n v="784"/>
  </r>
  <r>
    <s v="Mike Schlitter (0000142011)"/>
    <n v="264345"/>
    <s v="COMMUNITY BIBLE CHURCH*"/>
    <n v="264345"/>
    <s v="COMMUNITY BIBLE CHURCH*"/>
    <s v="Marietta"/>
    <m/>
    <s v="331 Anderson Ferry Road"/>
    <s v="PA"/>
    <n v="17547"/>
    <s v="331 Anderson Ferry Road Marietta, PA 17547"/>
    <x v="27"/>
    <m/>
    <m/>
    <x v="6"/>
    <s v="Tuesday"/>
    <n v="8"/>
    <n v="10"/>
    <n v="1.25"/>
    <n v="3.25"/>
    <n v="466.85749999999996"/>
    <n v="3734.86"/>
    <n v="174.60000000000002"/>
    <n v="1396.8"/>
    <n v="38"/>
  </r>
  <r>
    <s v="Robert Diller (0000142017)"/>
    <n v="284763"/>
    <s v="KINDERHOOK EARLY LEARNING CNTR"/>
    <n v="284763"/>
    <s v="KINDERHOOK EARLY LEARNING CNTR"/>
    <s v="Marietta"/>
    <m/>
    <s v="420 Coffee Goss Rd"/>
    <s v="PA"/>
    <n v="17547"/>
    <s v="420 Coffee Goss Rd Marietta, PA 17547"/>
    <x v="27"/>
    <m/>
    <m/>
    <x v="6"/>
    <s v="Tuesday"/>
    <n v="7"/>
    <n v="8"/>
    <n v="1.1428571428571428"/>
    <n v="4.1428571428571432"/>
    <n v="371.07285714285712"/>
    <n v="2597.5099999999998"/>
    <n v="149.45857142857145"/>
    <n v="1046.21"/>
    <n v="81"/>
  </r>
  <r>
    <s v="Brad Miller (0000142022)"/>
    <n v="331166"/>
    <s v="SUSQUEHANNA WALDORF SCHOOL"/>
    <n v="331166"/>
    <s v="SUSQUEHANNA WALDORF SCHOOL"/>
    <s v="Marietta"/>
    <m/>
    <s v="15 W Walnut St"/>
    <s v="PA"/>
    <n v="17547"/>
    <s v="15 W Walnut St Marietta, PA 17547"/>
    <x v="27"/>
    <m/>
    <m/>
    <x v="6"/>
    <s v="Tuesday"/>
    <n v="4"/>
    <n v="5"/>
    <n v="1.25"/>
    <n v="2"/>
    <n v="1094.0825"/>
    <n v="4376.3300000000008"/>
    <n v="445.88999999999993"/>
    <n v="1783.56"/>
    <n v="46"/>
  </r>
  <r>
    <s v="Robert Diller (0000142017)"/>
    <n v="298098"/>
    <s v="DONEGAL SD FOOD SERVICE"/>
    <n v="469621"/>
    <s v="Donegal-DIS Food Service"/>
    <s v="Marietta"/>
    <m/>
    <s v="1177 River Rd"/>
    <s v="PA"/>
    <n v="17547"/>
    <s v="1177 River Rd Marietta, PA 17547"/>
    <x v="27"/>
    <m/>
    <m/>
    <x v="6"/>
    <s v="Tuesday"/>
    <n v="3"/>
    <n v="3"/>
    <n v="1"/>
    <n v="1"/>
    <n v="110.66333333333334"/>
    <n v="331.99"/>
    <n v="40.4"/>
    <n v="121.2"/>
    <n v="4"/>
  </r>
  <r>
    <s v="Brad Miller (0000142022)"/>
    <n v="239850"/>
    <s v="DONEGAL CLEANING SVC #"/>
    <n v="239850"/>
    <s v="DONEGAL CLEANING SVC #"/>
    <s v="Marietta"/>
    <m/>
    <s v=""/>
    <s v="PA"/>
    <n v="17547"/>
    <s v=" Marietta, PA 17547"/>
    <x v="27"/>
    <m/>
    <m/>
    <x v="6"/>
    <s v="Tuesday"/>
    <n v="1"/>
    <n v="1"/>
    <n v="1"/>
    <n v="1"/>
    <n v="81.12"/>
    <n v="81.12"/>
    <n v="32.450000000000003"/>
    <n v="32.450000000000003"/>
    <n v="1"/>
  </r>
  <r>
    <s v="Lancaster Office (0000142002)"/>
    <n v="281418"/>
    <s v="MARIETTA COMMUNITY CHAPEL"/>
    <n v="281418"/>
    <s v="MARIETTA COMMUNITY CHAPEL"/>
    <s v="Marietta"/>
    <m/>
    <s v="1125 River Rd"/>
    <s v="PA"/>
    <n v="17547"/>
    <s v="1125 River Rd Marietta, PA 17547"/>
    <x v="27"/>
    <m/>
    <m/>
    <x v="6"/>
    <s v="Tuesday"/>
    <n v="1"/>
    <n v="1"/>
    <n v="1"/>
    <n v="1"/>
    <n v="416.92"/>
    <n v="416.92"/>
    <n v="145.97999999999999"/>
    <n v="145.97999999999999"/>
    <n v="6"/>
  </r>
  <r>
    <s v="Mike Schlitter (0000142011)"/>
    <n v="240826"/>
    <s v="LAWN EQUIPMENT PARTS CO"/>
    <n v="240826"/>
    <s v="LAWN EQUIPMENT PARTS CO"/>
    <s v="Marietta"/>
    <m/>
    <s v="1475 River Rd"/>
    <s v="PA"/>
    <n v="17547"/>
    <s v="1475 River Rd Marietta, PA 17547"/>
    <x v="24"/>
    <m/>
    <m/>
    <x v="6"/>
    <s v="Tuesday/Friday"/>
    <n v="5"/>
    <n v="7"/>
    <n v="1.4"/>
    <n v="3.6"/>
    <n v="1537.6020000000001"/>
    <n v="7688.010000000002"/>
    <n v="493.18400000000003"/>
    <n v="2465.9200000000005"/>
    <n v="148"/>
  </r>
  <r>
    <s v="Pete Annick (0000142010)"/>
    <n v="239206"/>
    <s v="ARMSTRONG WORLD INDUSTRIES#"/>
    <n v="415338"/>
    <s v="ARMSTRONG WORLD IND RIVER ROAD"/>
    <s v="Marietta"/>
    <m/>
    <s v="1507 River Rd"/>
    <s v="PA"/>
    <n v="17547"/>
    <s v="1507 River Rd Marietta, PA 17547"/>
    <x v="24"/>
    <m/>
    <m/>
    <x v="6"/>
    <s v="Tuesday/Friday"/>
    <n v="2"/>
    <n v="2"/>
    <n v="1"/>
    <n v="1.5"/>
    <n v="234.375"/>
    <n v="468.75"/>
    <n v="83.35"/>
    <n v="166.70000000000002"/>
    <n v="44"/>
  </r>
  <r>
    <s v="Lancaster Office (0000142002)"/>
    <n v="242475"/>
    <s v="ZION LUTHERAN CHURCH"/>
    <n v="242475"/>
    <s v="ZION LUTHERAN CHURCH"/>
    <s v="Marietta"/>
    <m/>
    <s v="1290 River Rd"/>
    <s v="PA"/>
    <n v="17547"/>
    <s v="1290 River Rd Marietta, PA 17547"/>
    <x v="24"/>
    <m/>
    <m/>
    <x v="6"/>
    <s v="Tuesday/Friday"/>
    <n v="1"/>
    <n v="1"/>
    <n v="1"/>
    <n v="2"/>
    <n v="151"/>
    <n v="151"/>
    <n v="60.399999999999991"/>
    <n v="60.399999999999991"/>
    <n v="3"/>
  </r>
  <r>
    <s v="Delaware Valley Office (0000143001)"/>
    <n v="332497"/>
    <s v="Reichs EC Church"/>
    <n v="332497"/>
    <s v="Reichs EC Church"/>
    <s v="Marietta"/>
    <m/>
    <s v="338 Stackstown Rd"/>
    <s v="PA"/>
    <n v="17547"/>
    <s v="338 Stackstown Rd Marietta, PA 17547"/>
    <x v="24"/>
    <m/>
    <m/>
    <x v="6"/>
    <s v="Tuesday/Friday"/>
    <n v="1"/>
    <n v="1"/>
    <n v="1"/>
    <n v="1"/>
    <n v="61"/>
    <n v="61"/>
    <n v="18.3"/>
    <n v="18.3"/>
    <n v="1"/>
  </r>
  <r>
    <s v="Rutters (0000142020)"/>
    <n v="241682"/>
    <s v="RUTTERS FARM STORES #40"/>
    <n v="241682"/>
    <s v="RUTTERS FARM STORES #40"/>
    <s v="Marietta"/>
    <m/>
    <s v="1155 RIVER RD"/>
    <s v="PA"/>
    <n v="17547"/>
    <s v="1155 RIVER RD Marietta, PA 17547"/>
    <x v="9"/>
    <m/>
    <m/>
    <x v="5"/>
    <s v="Tuesday"/>
    <n v="42"/>
    <n v="44"/>
    <n v="1.0476190476190477"/>
    <n v="5.333333333333333"/>
    <n v="156.23547619047616"/>
    <n v="6561.8900000000021"/>
    <n v="39.521666666666654"/>
    <n v="1659.9099999999985"/>
    <n v="313"/>
  </r>
  <r>
    <s v="Pete Annick (0000142010)"/>
    <n v="321198"/>
    <s v="Paramount SR Living at Maytown"/>
    <n v="321198"/>
    <s v="Paramount SR Living at Maytown"/>
    <s v="Maytown"/>
    <m/>
    <s v="2760 Maytown Rd"/>
    <s v="PA"/>
    <n v="17550"/>
    <s v="2760 Maytown Rd Maytown, PA 17550"/>
    <x v="27"/>
    <m/>
    <m/>
    <x v="6"/>
    <s v="Tuesday"/>
    <n v="14"/>
    <n v="24"/>
    <n v="1.7142857142857142"/>
    <n v="4.7142857142857144"/>
    <n v="533.71071428571418"/>
    <n v="7471.95"/>
    <n v="192.54"/>
    <n v="2695.5600000000004"/>
    <n v="203"/>
  </r>
  <r>
    <s v="Robert Diller (0000142017)"/>
    <n v="254428"/>
    <s v="MAYTOWN FIRE DEPARTMENT"/>
    <n v="254428"/>
    <s v="MAYTOWN FIRE DEPARTMENT"/>
    <s v="Maytown"/>
    <m/>
    <s v="160 E High St"/>
    <s v="PA"/>
    <n v="17550"/>
    <s v="160 E High St Maytown, PA 17550"/>
    <x v="24"/>
    <m/>
    <m/>
    <x v="6"/>
    <s v="Tuesday/Friday"/>
    <n v="2"/>
    <n v="2"/>
    <n v="1"/>
    <n v="1.5"/>
    <n v="157.435"/>
    <n v="314.87"/>
    <n v="65.125"/>
    <n v="130.25"/>
    <n v="6"/>
  </r>
  <r>
    <s v="Pete Annick (0000142010)"/>
    <n v="241140"/>
    <s v="MILLERSVILLE UNIVERSITY #"/>
    <n v="471058"/>
    <s v="MILLERSVILLE - PALMER"/>
    <s v="Millersville"/>
    <m/>
    <s v="153 Creek Dr."/>
    <s v="PA"/>
    <n v="17551"/>
    <s v="153 Creek Dr. Millersville, PA 17551"/>
    <x v="24"/>
    <m/>
    <m/>
    <x v="6"/>
    <s v="Tuesday/Friday"/>
    <n v="19"/>
    <n v="29"/>
    <n v="1.5263157894736843"/>
    <n v="2"/>
    <n v="651.77947368421042"/>
    <n v="12383.809999999998"/>
    <n v="117.27473684210526"/>
    <n v="2228.2199999999998"/>
    <n v="618"/>
  </r>
  <r>
    <s v="Pete Annick (0000142010)"/>
    <n v="241140"/>
    <s v="MILLERSVILLE UNIVERSITY #"/>
    <n v="471873"/>
    <s v="Millersville - Roddy / Caputo"/>
    <s v="Millersville"/>
    <m/>
    <s v="50 W Frederick St"/>
    <s v="PA"/>
    <n v="17551"/>
    <s v="50 W Frederick St Millersville, PA 17551"/>
    <x v="24"/>
    <m/>
    <m/>
    <x v="6"/>
    <s v="Tuesday/Friday"/>
    <n v="13"/>
    <n v="20"/>
    <n v="1.5384615384615385"/>
    <n v="5.7692307692307692"/>
    <n v="1096.1853846153847"/>
    <n v="14250.41"/>
    <n v="322.82615384615389"/>
    <n v="4196.7400000000007"/>
    <n v="481"/>
  </r>
  <r>
    <s v="Pete Annick (0000142010)"/>
    <n v="241140"/>
    <s v="MILLERSVILLE UNIVERSITY #"/>
    <n v="469991"/>
    <s v="MILLERSVILLE - STUDENT MEMORIA"/>
    <s v="Millersville"/>
    <m/>
    <s v="113-251 113 Shenks Ln # 251"/>
    <s v="PA"/>
    <n v="17551"/>
    <s v="113-251 113 Shenks Ln # 251 Millersville, PA 17551"/>
    <x v="24"/>
    <m/>
    <m/>
    <x v="6"/>
    <s v="Tuesday/Friday"/>
    <n v="11"/>
    <n v="16"/>
    <n v="1.4545454545454546"/>
    <n v="5.5454545454545459"/>
    <n v="1566.9927272727275"/>
    <n v="17236.919999999998"/>
    <n v="439.60090909090917"/>
    <n v="4835.6100000000024"/>
    <n v="334"/>
  </r>
  <r>
    <s v="Pete Annick (0000142010)"/>
    <n v="241140"/>
    <s v="MILLERSVILLE UNIVERSITY #"/>
    <n v="471857"/>
    <s v="MILLERSVILLE - BARD HALL"/>
    <s v="Millersville"/>
    <m/>
    <s v="60 Brooks Drive"/>
    <s v="PA"/>
    <n v="17551"/>
    <s v="60 Brooks Drive Millersville, PA 17551"/>
    <x v="24"/>
    <m/>
    <m/>
    <x v="6"/>
    <s v="Tuesday/Friday"/>
    <n v="10"/>
    <n v="24"/>
    <n v="2.4"/>
    <n v="13.3"/>
    <n v="2131.8910000000005"/>
    <n v="21318.91"/>
    <n v="716.74900000000002"/>
    <n v="7167.4899999999925"/>
    <n v="856"/>
  </r>
  <r>
    <s v="Pete Annick (0000142010)"/>
    <n v="241140"/>
    <s v="MILLERSVILLE UNIVERSITY #"/>
    <n v="471881"/>
    <s v="Millersville - McComsey Hall"/>
    <s v="Millersville"/>
    <m/>
    <s v="43 W Frederick St"/>
    <s v="PA"/>
    <n v="17551"/>
    <s v="43 W Frederick St Millersville, PA 17551"/>
    <x v="24"/>
    <m/>
    <m/>
    <x v="6"/>
    <s v="Tuesday/Friday"/>
    <n v="9"/>
    <n v="15"/>
    <n v="1.6666666666666667"/>
    <n v="6.5555555555555554"/>
    <n v="945.43444444444447"/>
    <n v="8508.91"/>
    <n v="279.49555555555554"/>
    <n v="2515.4599999999991"/>
    <n v="213"/>
  </r>
  <r>
    <s v="Pete Annick (0000142010)"/>
    <n v="241140"/>
    <s v="MILLERSVILLE UNIVERSITY #"/>
    <n v="469990"/>
    <s v="MILLERSVILLE - GORDINIER HALL"/>
    <s v="Millersville"/>
    <m/>
    <s v="30 S George St"/>
    <s v="PA"/>
    <n v="17551"/>
    <s v="30 S George St Millersville, PA 17551"/>
    <x v="24"/>
    <m/>
    <m/>
    <x v="6"/>
    <s v="Tuesday/Friday"/>
    <n v="9"/>
    <n v="12"/>
    <n v="1.3333333333333333"/>
    <n v="4.666666666666667"/>
    <n v="950.54555555555555"/>
    <n v="8554.91"/>
    <n v="271.29333333333329"/>
    <n v="2441.6400000000003"/>
    <n v="187"/>
  </r>
  <r>
    <s v="Pete Annick (0000142010)"/>
    <n v="241140"/>
    <s v="MILLERSVILLE UNIVERSITY #"/>
    <n v="470135"/>
    <s v="MILLERSVILLE - PUCILLO GYM"/>
    <s v="Millersville"/>
    <m/>
    <s v="105 Pucillo Dr"/>
    <s v="PA"/>
    <n v="17551"/>
    <s v="105 Pucillo Dr Millersville, PA 17551"/>
    <x v="24"/>
    <m/>
    <m/>
    <x v="6"/>
    <s v="Tuesday/Friday"/>
    <n v="9"/>
    <n v="11"/>
    <n v="1.2222222222222223"/>
    <n v="4.5555555555555554"/>
    <n v="1294.8955555555558"/>
    <n v="11654.060000000001"/>
    <n v="352.09"/>
    <n v="3168.8099999999977"/>
    <n v="248"/>
  </r>
  <r>
    <s v="Pete Annick (0000142010)"/>
    <n v="241140"/>
    <s v="MILLERSVILLE UNIVERSITY #"/>
    <n v="479939"/>
    <s v="MILLERSVILLE-VPAC Winter Visua"/>
    <s v="Millersville"/>
    <m/>
    <s v="60 W Cottage Ave"/>
    <s v="PA"/>
    <n v="17551"/>
    <s v="60 W Cottage Ave Millersville, PA 17551"/>
    <x v="24"/>
    <m/>
    <m/>
    <x v="6"/>
    <s v="Tuesday/Friday"/>
    <n v="8"/>
    <n v="11"/>
    <n v="1.375"/>
    <n v="4.375"/>
    <n v="672.21374999999989"/>
    <n v="5377.7099999999982"/>
    <n v="211.38499999999999"/>
    <n v="1691.0799999999995"/>
    <n v="98"/>
  </r>
  <r>
    <s v="Pete Annick (0000142010)"/>
    <n v="241140"/>
    <s v="MILLERSVILLE UNIVERSITY #"/>
    <n v="471877"/>
    <s v="Millersville -McNairy Library"/>
    <s v="Millersville"/>
    <m/>
    <s v="9 North George Street"/>
    <s v="PA"/>
    <n v="17551"/>
    <s v="9 North George Street Millersville, PA 17551"/>
    <x v="24"/>
    <m/>
    <m/>
    <x v="6"/>
    <s v="Tuesday/Friday"/>
    <n v="8"/>
    <n v="13"/>
    <n v="1.625"/>
    <n v="5.125"/>
    <n v="1053.7612500000002"/>
    <n v="8430.0899999999983"/>
    <n v="294.93125000000003"/>
    <n v="2359.4500000000007"/>
    <n v="170"/>
  </r>
  <r>
    <s v="Mike Schlitter (0000142011)"/>
    <n v="242367"/>
    <s v="BLUE ROCK REGIONAL FIRE DISTRI"/>
    <n v="242367"/>
    <s v="BLUE ROCK REGIONAL FIRE DISTRI"/>
    <s v="Millersville"/>
    <m/>
    <s v="26 E Charlotte St"/>
    <s v="PA"/>
    <n v="17551"/>
    <s v="26 E Charlotte St Millersville, PA 17551"/>
    <x v="24"/>
    <m/>
    <m/>
    <x v="6"/>
    <s v="Tuesday/Friday"/>
    <n v="7"/>
    <n v="7"/>
    <n v="1"/>
    <n v="1.5714285714285714"/>
    <n v="108.33285714285714"/>
    <n v="758.33"/>
    <n v="40.751428571428569"/>
    <n v="285.26"/>
    <n v="14"/>
  </r>
  <r>
    <s v="Pete Annick (0000142010)"/>
    <n v="241140"/>
    <s v="MILLERSVILLE UNIVERSITY #"/>
    <n v="471007"/>
    <s v="MILLERSVILLE - WEST VILLAGE"/>
    <s v="Millersville"/>
    <m/>
    <s v="90 W Residence Hall Circle"/>
    <s v="PA"/>
    <n v="17551"/>
    <s v="90 W Residence Hall Circle Millersville, PA 17551"/>
    <x v="24"/>
    <m/>
    <m/>
    <x v="6"/>
    <s v="Tuesday/Friday"/>
    <n v="7"/>
    <n v="9"/>
    <n v="1.2857142857142858"/>
    <n v="4.5714285714285712"/>
    <n v="796.77571428571434"/>
    <n v="5577.4300000000012"/>
    <n v="270.58571428571429"/>
    <n v="1894.1"/>
    <n v="153"/>
  </r>
  <r>
    <s v="Pete Annick (0000142010)"/>
    <n v="241140"/>
    <s v="MILLERSVILLE UNIVERSITY #"/>
    <n v="471882"/>
    <s v="Millersville Univ - Osburn Hal"/>
    <s v="Millersville"/>
    <m/>
    <s v="40 W Frederick St"/>
    <s v="PA"/>
    <n v="17551"/>
    <s v="40 W Frederick St Millersville, PA 17551"/>
    <x v="24"/>
    <m/>
    <m/>
    <x v="6"/>
    <s v="Tuesday/Friday"/>
    <n v="7"/>
    <n v="8"/>
    <n v="1.1428571428571428"/>
    <n v="3.1428571428571428"/>
    <n v="525.95428571428579"/>
    <n v="3681.6800000000003"/>
    <n v="136.38857142857142"/>
    <n v="954.71999999999991"/>
    <n v="70"/>
  </r>
  <r>
    <s v="Pete Annick (0000142010)"/>
    <n v="241140"/>
    <s v="MILLERSVILLE UNIVERSITY #"/>
    <n v="471883"/>
    <s v="Millserville - Stayer Hall"/>
    <s v="Millersville"/>
    <m/>
    <s v="51 Lyte Rd"/>
    <s v="PA"/>
    <n v="17551"/>
    <s v="51 Lyte Rd Millersville, PA 17551"/>
    <x v="24"/>
    <m/>
    <m/>
    <x v="6"/>
    <s v="Tuesday/Friday"/>
    <n v="6"/>
    <n v="8"/>
    <n v="1.3333333333333333"/>
    <n v="6"/>
    <n v="905.89333333333343"/>
    <n v="5435.36"/>
    <n v="265.005"/>
    <n v="1590.0299999999997"/>
    <n v="122"/>
  </r>
  <r>
    <s v="Pete Annick (0000142010)"/>
    <n v="241140"/>
    <s v="MILLERSVILLE UNIVERSITY #"/>
    <n v="471871"/>
    <s v="Millersville Breidenstine Hall"/>
    <s v="Millersville"/>
    <m/>
    <s v="46 W Frederick St"/>
    <s v="PA"/>
    <n v="17551"/>
    <s v="46 W Frederick St Millersville, PA 17551"/>
    <x v="24"/>
    <m/>
    <m/>
    <x v="6"/>
    <s v="Tuesday/Friday"/>
    <n v="6"/>
    <n v="10"/>
    <n v="1.6666666666666667"/>
    <n v="6.166666666666667"/>
    <n v="634.58500000000015"/>
    <n v="3807.5099999999989"/>
    <n v="179.28833333333333"/>
    <n v="1075.7299999999998"/>
    <n v="79"/>
  </r>
  <r>
    <s v="Pete Annick (0000142010)"/>
    <n v="239359"/>
    <s v="MILLERSVILLE BOROUGH"/>
    <n v="239359"/>
    <s v="MILLERSVILLE BOROUGH"/>
    <s v="Millersville"/>
    <m/>
    <s v="100 Municipal Dr"/>
    <s v="PA"/>
    <n v="17551"/>
    <s v="100 Municipal Dr Millersville, PA 17551"/>
    <x v="24"/>
    <m/>
    <m/>
    <x v="6"/>
    <s v="Tuesday/Friday"/>
    <n v="5"/>
    <n v="9"/>
    <n v="1.8"/>
    <n v="2.6"/>
    <n v="245.798"/>
    <n v="1228.99"/>
    <n v="98.738"/>
    <n v="493.68999999999994"/>
    <n v="22"/>
  </r>
  <r>
    <s v="Pete Annick (0000142010)"/>
    <n v="241140"/>
    <s v="MILLERSVILLE UNIVERSITY #"/>
    <n v="469992"/>
    <s v="MILLERSVILLE - SOUTH VILLAGE"/>
    <s v="Millersville"/>
    <m/>
    <s v="120 Centennial Dr"/>
    <s v="PA"/>
    <n v="17551"/>
    <s v="120 Centennial Dr Millersville, PA 17551"/>
    <x v="24"/>
    <m/>
    <m/>
    <x v="6"/>
    <s v="Tuesday/Friday"/>
    <n v="5"/>
    <n v="11"/>
    <n v="2.2000000000000002"/>
    <n v="7.4"/>
    <n v="1140.0500000000002"/>
    <n v="5700.2499999999991"/>
    <n v="405.88"/>
    <n v="2029.4"/>
    <n v="141"/>
  </r>
  <r>
    <s v="Pete Annick (0000142010)"/>
    <n v="241140"/>
    <s v="MILLERSVILLE UNIVERSITY #"/>
    <n v="471006"/>
    <s v="MILLERSVILLE - EAST VILLAGE"/>
    <s v="Millersville"/>
    <m/>
    <s v="210 E Residence Hall Circle"/>
    <s v="PA"/>
    <n v="17551"/>
    <s v="210 E Residence Hall Circle Millersville, PA 17551"/>
    <x v="24"/>
    <m/>
    <m/>
    <x v="6"/>
    <s v="Tuesday/Friday"/>
    <n v="5"/>
    <n v="7"/>
    <n v="1.4"/>
    <n v="4.5999999999999996"/>
    <n v="856.72800000000007"/>
    <n v="4283.6400000000003"/>
    <n v="267.024"/>
    <n v="1335.12"/>
    <n v="75"/>
  </r>
  <r>
    <s v="Pete Annick (0000142010)"/>
    <n v="315468"/>
    <s v="CC - EXCELSIOR EVENTS LLC V"/>
    <n v="315468"/>
    <s v="CC - EXCELSIOR EVENTS LLC V"/>
    <s v="Millersville"/>
    <m/>
    <s v="210 N George St"/>
    <s v="PA"/>
    <n v="17551"/>
    <s v="210 N George St Millersville, PA 17551"/>
    <x v="24"/>
    <m/>
    <m/>
    <x v="6"/>
    <s v="Tuesday/Friday"/>
    <n v="5"/>
    <n v="6"/>
    <n v="1.2"/>
    <n v="1.6"/>
    <n v="272.66800000000001"/>
    <n v="1363.3400000000001"/>
    <n v="80.984000000000009"/>
    <n v="404.92"/>
    <n v="29"/>
  </r>
  <r>
    <s v="Pete Annick (0000142010)"/>
    <n v="241140"/>
    <s v="MILLERSVILLE UNIVERSITY #"/>
    <n v="471880"/>
    <s v="Millersville - Lyle Hall"/>
    <s v="Millersville"/>
    <m/>
    <s v="40 Dilworth Rd"/>
    <s v="PA"/>
    <n v="17551"/>
    <s v="40 Dilworth Rd Millersville, PA 17551"/>
    <x v="24"/>
    <m/>
    <m/>
    <x v="6"/>
    <s v="Tuesday/Friday"/>
    <n v="5"/>
    <n v="9"/>
    <n v="1.8"/>
    <n v="4.8"/>
    <n v="468.26000000000005"/>
    <n v="2341.2999999999997"/>
    <n v="128.22800000000001"/>
    <n v="641.14"/>
    <n v="77"/>
  </r>
  <r>
    <s v="Pete Annick (0000142010)"/>
    <n v="241140"/>
    <s v="MILLERSVILLE UNIVERSITY #"/>
    <n v="471892"/>
    <s v="Millersville-Hash Bldg/Bassler"/>
    <s v="Millersville"/>
    <m/>
    <s v="10 S George St"/>
    <s v="PA"/>
    <n v="17551"/>
    <s v="10 S George St Millersville, PA 17551"/>
    <x v="24"/>
    <m/>
    <m/>
    <x v="6"/>
    <s v="Tuesday/Friday"/>
    <n v="5"/>
    <n v="7"/>
    <n v="1.4"/>
    <n v="3.4"/>
    <n v="583.66599999999994"/>
    <n v="2918.3299999999995"/>
    <n v="159.298"/>
    <n v="796.49"/>
    <n v="51"/>
  </r>
  <r>
    <s v="Pete Annick (0000142010)"/>
    <n v="241140"/>
    <s v="MILLERSVILLE UNIVERSITY #"/>
    <n v="471886"/>
    <s v="Millersville- Wickersham Hall"/>
    <s v="Millersville"/>
    <m/>
    <s v="34 Dilworth Rd"/>
    <s v="PA"/>
    <n v="17551"/>
    <s v="34 Dilworth Rd Millersville, PA 17551"/>
    <x v="24"/>
    <m/>
    <m/>
    <x v="6"/>
    <s v="Tuesday/Friday"/>
    <n v="5"/>
    <n v="6"/>
    <n v="1.2"/>
    <n v="3.6"/>
    <n v="521.15000000000009"/>
    <n v="2605.7499999999991"/>
    <n v="135.166"/>
    <n v="675.83"/>
    <n v="57"/>
  </r>
  <r>
    <s v="Mike Schlitter (0000142011)"/>
    <n v="241932"/>
    <s v="ST PAUL LUTHERAN CHURCH"/>
    <n v="241932"/>
    <s v="ST PAUL LUTHERAN CHURCH"/>
    <s v="Millersville"/>
    <m/>
    <s v="222 N George St"/>
    <s v="PA"/>
    <n v="17551"/>
    <s v="222 N George St Millersville, PA 17551"/>
    <x v="24"/>
    <m/>
    <m/>
    <x v="6"/>
    <s v="Tuesday/Friday"/>
    <n v="4"/>
    <n v="6"/>
    <n v="1.5"/>
    <n v="3.75"/>
    <n v="374.03"/>
    <n v="1496.12"/>
    <n v="151.61000000000001"/>
    <n v="606.43999999999994"/>
    <n v="33"/>
  </r>
  <r>
    <s v="Pete Annick (0000142010)"/>
    <n v="240483"/>
    <s v="REIGHARD HALL"/>
    <n v="481207"/>
    <s v="Student Services Maintenance"/>
    <s v="Millersville"/>
    <m/>
    <s v="508 Hillview Ave"/>
    <s v="PA"/>
    <n v="17551"/>
    <s v="508 Hillview Ave Millersville, PA 17551"/>
    <x v="24"/>
    <m/>
    <m/>
    <x v="6"/>
    <s v="Tuesday/Friday"/>
    <n v="4"/>
    <n v="5"/>
    <n v="1.25"/>
    <n v="2"/>
    <n v="286.83499999999998"/>
    <n v="1147.3400000000001"/>
    <n v="99.387499999999989"/>
    <n v="397.55000000000007"/>
    <n v="16"/>
  </r>
  <r>
    <s v="Pete Annick (0000142010)"/>
    <n v="241140"/>
    <s v="MILLERSVILLE UNIVERSITY #"/>
    <n v="471872"/>
    <s v="Millersville - Byerly/Luek Hal"/>
    <s v="Millersville"/>
    <m/>
    <s v="24 Pucillo Drive"/>
    <s v="PA"/>
    <n v="17551"/>
    <s v="24 Pucillo Drive Millersville, PA 17551"/>
    <x v="24"/>
    <m/>
    <m/>
    <x v="6"/>
    <s v="Tuesday/Friday"/>
    <n v="4"/>
    <n v="6"/>
    <n v="1.5"/>
    <n v="4.5"/>
    <n v="744.31500000000005"/>
    <n v="2977.26"/>
    <n v="242.965"/>
    <n v="971.86"/>
    <n v="55"/>
  </r>
  <r>
    <s v="Pete Annick (0000142010)"/>
    <n v="241140"/>
    <s v="MILLERSVILLE UNIVERSITY #"/>
    <n v="471875"/>
    <s v="Millersville - Dilworth Buildi"/>
    <s v="Millersville"/>
    <m/>
    <s v="20 Dilworth Rd"/>
    <s v="PA"/>
    <n v="17551"/>
    <s v="20 Dilworth Rd Millersville, PA 17551"/>
    <x v="24"/>
    <m/>
    <m/>
    <x v="6"/>
    <s v="Tuesday/Friday"/>
    <n v="4"/>
    <n v="6"/>
    <n v="1.5"/>
    <n v="4.25"/>
    <n v="408.75"/>
    <n v="1635"/>
    <n v="126.02000000000001"/>
    <n v="504.08"/>
    <n v="27"/>
  </r>
  <r>
    <s v="Lancaster Office (0000142002)"/>
    <n v="328686"/>
    <s v="DEREK EICHELBERGER"/>
    <n v="328686"/>
    <s v="DEREK EICHELBERGER"/>
    <s v="Millersville"/>
    <m/>
    <s v="17 Blue Rock Rd"/>
    <s v="PA"/>
    <n v="17551"/>
    <s v="17 Blue Rock Rd Millersville, PA 17551"/>
    <x v="24"/>
    <m/>
    <m/>
    <x v="6"/>
    <s v="Tuesday/Friday"/>
    <n v="4"/>
    <n v="4"/>
    <n v="1"/>
    <n v="1"/>
    <n v="52.427500000000002"/>
    <n v="209.71"/>
    <n v="7.3550000000000004"/>
    <n v="29.42"/>
    <n v="4"/>
  </r>
  <r>
    <s v="Lancaster Office (0000142002)"/>
    <n v="324665"/>
    <s v="J VINASCO CONSULTING SERVICES"/>
    <n v="324665"/>
    <s v="J VINASCO CONSULTING SERVICES"/>
    <s v="Millersville"/>
    <m/>
    <s v="43 Chamberlain Ln"/>
    <s v="PA"/>
    <n v="17551"/>
    <s v="43 Chamberlain Ln Millersville, PA 17551"/>
    <x v="24"/>
    <m/>
    <m/>
    <x v="6"/>
    <s v="Tuesday/Friday"/>
    <n v="3"/>
    <n v="3"/>
    <n v="1"/>
    <n v="1.6666666666666667"/>
    <n v="236.70333333333335"/>
    <n v="710.1099999999999"/>
    <n v="101.75333333333333"/>
    <n v="305.26"/>
    <n v="6"/>
  </r>
  <r>
    <s v="Mike Schlitter (0000142011)"/>
    <n v="240569"/>
    <s v="JOHN HERRS VILLAGE MARKET"/>
    <n v="240569"/>
    <s v="JOHN HERRS VILLAGE MARKET"/>
    <s v="Millersville"/>
    <m/>
    <s v="25 Manor Ave"/>
    <s v="PA"/>
    <n v="17551"/>
    <s v="25 Manor Ave Millersville, PA 17551"/>
    <x v="24"/>
    <m/>
    <m/>
    <x v="6"/>
    <s v="Tuesday/Friday"/>
    <n v="3"/>
    <n v="6"/>
    <n v="2"/>
    <n v="3"/>
    <n v="1440.9366666666665"/>
    <n v="4322.8099999999995"/>
    <n v="313.45000000000005"/>
    <n v="940.35000000000014"/>
    <n v="9"/>
  </r>
  <r>
    <s v="Pete Annick (0000142010)"/>
    <n v="292991"/>
    <s v="CROSSWAY CHURCH"/>
    <n v="292991"/>
    <s v="CROSSWAY CHURCH"/>
    <s v="Millersville"/>
    <m/>
    <s v="330 Barbara St"/>
    <s v="PA"/>
    <n v="17551"/>
    <s v="330 Barbara St Millersville, PA 17551"/>
    <x v="24"/>
    <m/>
    <m/>
    <x v="6"/>
    <s v="Tuesday/Friday"/>
    <n v="2"/>
    <n v="2"/>
    <n v="1"/>
    <n v="1"/>
    <n v="114.18"/>
    <n v="228.36"/>
    <n v="45.66"/>
    <n v="91.32"/>
    <n v="2"/>
  </r>
  <r>
    <s v="Pete Annick (0000142010)"/>
    <n v="241140"/>
    <s v="MILLERSVILLE UNIVERSITY #"/>
    <n v="471889"/>
    <s v="Millersville- Witmer Infirmary"/>
    <s v="Millersville"/>
    <m/>
    <s v="4 McCollough Ave"/>
    <s v="PA"/>
    <n v="17551"/>
    <s v="4 McCollough Ave Millersville, PA 17551"/>
    <x v="24"/>
    <m/>
    <m/>
    <x v="6"/>
    <s v="Tuesday/Friday"/>
    <n v="2"/>
    <n v="2"/>
    <n v="1"/>
    <n v="1"/>
    <n v="85.185000000000002"/>
    <n v="170.37"/>
    <n v="21.59"/>
    <n v="43.18"/>
    <n v="3"/>
  </r>
  <r>
    <s v="Pete Annick (0000142010)"/>
    <n v="329016"/>
    <s v="MILLERSVILLE UNIV SERVICE ONLY"/>
    <n v="329016"/>
    <s v="MILLERSVILLE UNIV SERVICE ONLY"/>
    <s v="Millersville"/>
    <m/>
    <s v="153 S Creek Rd"/>
    <s v="PA"/>
    <n v="17551"/>
    <s v="153 S Creek Rd Millersville, PA 17551"/>
    <x v="24"/>
    <m/>
    <m/>
    <x v="6"/>
    <s v="Tuesday/Friday"/>
    <n v="1"/>
    <n v="1"/>
    <n v="1"/>
    <n v="1"/>
    <n v="111.96"/>
    <n v="111.96"/>
    <n v="75.569999999999993"/>
    <n v="75.569999999999993"/>
    <n v="3"/>
  </r>
  <r>
    <s v="Pete Annick (0000142010)"/>
    <n v="241140"/>
    <s v="MILLERSVILLE UNIVERSITY #"/>
    <n v="241140"/>
    <s v="MILLERSVILLE UNIVERSITY #"/>
    <s v="Millersville"/>
    <m/>
    <s v="153 S CREEK DR"/>
    <s v="PA"/>
    <n v="17551"/>
    <s v="153 S CREEK DR Millersville, PA 17551"/>
    <x v="24"/>
    <m/>
    <m/>
    <x v="6"/>
    <s v="Tuesday/Friday"/>
    <n v="1"/>
    <n v="1"/>
    <n v="1"/>
    <n v="5"/>
    <n v="2060.8000000000002"/>
    <n v="2060.8000000000002"/>
    <n v="1264.52"/>
    <n v="1264.52"/>
    <n v="112"/>
  </r>
  <r>
    <s v="Lancaster Office (0000142002)"/>
    <n v="330069"/>
    <s v="Roberta Newton"/>
    <n v="330069"/>
    <s v="Roberta Newton"/>
    <s v="Millersville"/>
    <m/>
    <s v="359 E CHARLOTTE ST"/>
    <s v="PA"/>
    <n v="17551"/>
    <s v="359 E CHARLOTTE ST Millersville, PA 17551"/>
    <x v="24"/>
    <m/>
    <m/>
    <x v="6"/>
    <s v="Tuesday/Friday"/>
    <n v="1"/>
    <n v="1"/>
    <n v="1"/>
    <n v="1"/>
    <n v="27.12"/>
    <n v="27.12"/>
    <n v="10.85"/>
    <n v="10.85"/>
    <n v="1"/>
  </r>
  <r>
    <s v="Pete Annick (0000142010)"/>
    <n v="292991"/>
    <s v="CROSSWAY CHURCH"/>
    <n v="449037"/>
    <s v="CROSSWAY CHURCH"/>
    <s v="Millersville"/>
    <m/>
    <s v="330 Barbara St"/>
    <s v="PA"/>
    <n v="17551"/>
    <s v="330 Barbara St Millersville, PA 17551"/>
    <x v="24"/>
    <m/>
    <m/>
    <x v="6"/>
    <s v="Tuesday/Friday"/>
    <n v="1"/>
    <n v="1"/>
    <n v="1"/>
    <n v="7"/>
    <n v="709.02"/>
    <n v="709.02"/>
    <n v="251.3"/>
    <n v="251.3"/>
    <n v="9"/>
  </r>
  <r>
    <s v="Pete Annick (0000142010)"/>
    <n v="241140"/>
    <s v="MILLERSVILLE UNIVERSITY #"/>
    <n v="471878"/>
    <s v="Millersville - Jefferson Hall"/>
    <s v="Millersville"/>
    <m/>
    <s v="164 W Cottage Ave"/>
    <s v="PA"/>
    <n v="17551"/>
    <s v="164 W Cottage Ave Millersville, PA 17551"/>
    <x v="24"/>
    <m/>
    <m/>
    <x v="6"/>
    <s v="Tuesday/Friday"/>
    <n v="1"/>
    <n v="1"/>
    <n v="1"/>
    <n v="1"/>
    <n v="356.79"/>
    <n v="356.79"/>
    <n v="125.04"/>
    <n v="125.04"/>
    <n v="3"/>
  </r>
  <r>
    <s v="Brad Miller (0000142022)"/>
    <n v="239741"/>
    <s v="CROSSGATES GOLF CLUB"/>
    <n v="239741"/>
    <s v="CROSSGATES GOLF CLUB"/>
    <s v="Millersville"/>
    <m/>
    <s v="1 Crossland Pass"/>
    <s v="PA"/>
    <n v="17551"/>
    <s v="1 Crossland Pass Millersville, PA 17551"/>
    <x v="24"/>
    <m/>
    <m/>
    <x v="6"/>
    <s v="Tuesday/Friday"/>
    <n v="1"/>
    <n v="1"/>
    <n v="1"/>
    <n v="3"/>
    <n v="426.46"/>
    <n v="426.46"/>
    <n v="131.19"/>
    <n v="131.19"/>
    <n v="9"/>
  </r>
  <r>
    <s v="Pete Annick (0000142010)"/>
    <n v="241140"/>
    <s v="MILLERSVILLE UNIVERSITY #"/>
    <n v="471885"/>
    <s v="Millserville - Lehigh Hall"/>
    <s v="Millersville"/>
    <m/>
    <s v="80 Brooks Dr"/>
    <s v="PA"/>
    <n v="17551"/>
    <s v="80 Brooks Dr Millersville, PA 17551"/>
    <x v="24"/>
    <m/>
    <m/>
    <x v="6"/>
    <s v="Tuesday/Friday"/>
    <n v="1"/>
    <n v="2"/>
    <n v="2"/>
    <n v="5"/>
    <n v="416.27"/>
    <n v="416.27"/>
    <n v="123.09"/>
    <n v="123.09"/>
    <n v="7"/>
  </r>
  <r>
    <s v="Pete Annick (0000142010)"/>
    <n v="241140"/>
    <s v="MILLERSVILLE UNIVERSITY #"/>
    <n v="471879"/>
    <s v="Millersville - Lombardo"/>
    <s v="Millersville"/>
    <m/>
    <s v="88 James Street"/>
    <s v="PA"/>
    <n v="17551"/>
    <s v="88 James Street Millersville, PA 17551"/>
    <x v="24"/>
    <m/>
    <m/>
    <x v="6"/>
    <s v="Tuesday/Friday"/>
    <n v="1"/>
    <n v="1"/>
    <n v="1"/>
    <n v="2"/>
    <n v="328.02"/>
    <n v="328.02"/>
    <n v="87.2"/>
    <n v="87.2"/>
    <n v="5"/>
  </r>
  <r>
    <s v="Pete Annick (0000142010)"/>
    <n v="241140"/>
    <s v="MILLERSVILLE UNIVERSITY #"/>
    <n v="471859"/>
    <s v="Millersville Biemsderfer Field"/>
    <s v="Millersville"/>
    <m/>
    <s v="35 Pucillo Drive"/>
    <s v="PA"/>
    <n v="17551"/>
    <s v="35 Pucillo Drive Millersville, PA 17551"/>
    <x v="24"/>
    <m/>
    <m/>
    <x v="6"/>
    <s v="Tuesday/Friday"/>
    <n v="1"/>
    <n v="1"/>
    <n v="1"/>
    <n v="3"/>
    <n v="341.76"/>
    <n v="341.76"/>
    <n v="85.490000000000009"/>
    <n v="85.490000000000009"/>
    <n v="16"/>
  </r>
  <r>
    <s v="Lancaster NP (0000142001)"/>
    <n v="254583"/>
    <s v="REGINA REVOIR"/>
    <n v="254583"/>
    <s v="REGINA REVOIR"/>
    <s v="Mount Joy"/>
    <m/>
    <s v="222 W Donegal St"/>
    <s v="PA"/>
    <n v="17552"/>
    <s v="222 W Donegal St Mount Joy, PA 17552"/>
    <x v="24"/>
    <m/>
    <m/>
    <x v="6"/>
    <s v="Tuesday/Friday"/>
    <n v="4"/>
    <n v="4"/>
    <n v="1"/>
    <n v="2.25"/>
    <n v="82.447499999999991"/>
    <n v="329.79"/>
    <n v="8.7774999999999999"/>
    <n v="35.11"/>
    <n v="13"/>
  </r>
  <r>
    <s v="Delaware Valley Office (0000143001)"/>
    <n v="344841"/>
    <s v="Michael Schlitter"/>
    <n v="344841"/>
    <s v="Michael Schlitter"/>
    <s v="Mount Joy"/>
    <m/>
    <s v="424 Sunset Ave"/>
    <s v="PA"/>
    <n v="17552"/>
    <s v="424 Sunset Ave Mount Joy, PA 17552"/>
    <x v="24"/>
    <m/>
    <m/>
    <x v="6"/>
    <s v="Tuesday/Friday"/>
    <n v="1"/>
    <n v="1"/>
    <n v="1"/>
    <n v="2"/>
    <n v="33.96"/>
    <n v="33.96"/>
    <n v="0"/>
    <n v="0"/>
    <n v="4"/>
  </r>
  <r>
    <s v="Brad Miller (0000142022)"/>
    <n v="238960"/>
    <s v="Stauffers of Kissel Hill"/>
    <n v="478972"/>
    <s v="SKH Mt Joy"/>
    <s v="Mount Joy"/>
    <m/>
    <s v="945 E Main St"/>
    <s v="PA"/>
    <n v="17552"/>
    <s v="945 E Main St Mount Joy, PA 17552"/>
    <x v="8"/>
    <m/>
    <m/>
    <x v="4"/>
    <s v="Tuesday/Friday"/>
    <n v="51"/>
    <n v="66"/>
    <n v="1.2941176470588236"/>
    <n v="4.6078431372549016"/>
    <n v="373.90784313725487"/>
    <n v="19069.300000000021"/>
    <n v="137.37999999999994"/>
    <n v="7006.38"/>
    <n v="486"/>
  </r>
  <r>
    <s v="Robert Diller (0000142017)"/>
    <n v="239854"/>
    <s v="DONEGAL SCHOOL DISTRICT#"/>
    <n v="447723"/>
    <s v="DONEGAL JUNIOR HIGH SCHOOL"/>
    <s v="Mount Joy"/>
    <m/>
    <s v="915 ANDERSON FERRY RD"/>
    <s v="PA"/>
    <n v="17552"/>
    <s v="915 ANDERSON FERRY RD Mount Joy, PA 17552"/>
    <x v="8"/>
    <m/>
    <m/>
    <x v="4"/>
    <s v="Tuesday/Friday"/>
    <n v="13"/>
    <n v="22"/>
    <n v="1.6923076923076923"/>
    <n v="7"/>
    <n v="1723.4523076923078"/>
    <n v="22404.879999999986"/>
    <n v="555.22538461538466"/>
    <n v="7217.9300000000012"/>
    <n v="523"/>
  </r>
  <r>
    <s v="Robert Diller (0000142017)"/>
    <n v="240462"/>
    <s v="HVAC DISTRIBUTORS INC#"/>
    <n v="240462"/>
    <s v="HVAC DISTRIBUTORS INC#"/>
    <s v="Mount Joy"/>
    <m/>
    <s v="2 Old Market St"/>
    <s v="PA"/>
    <n v="17552"/>
    <s v="2 Old Market St Mount Joy, PA 17552"/>
    <x v="8"/>
    <m/>
    <m/>
    <x v="4"/>
    <s v="Tuesday/Friday"/>
    <n v="12"/>
    <n v="15"/>
    <n v="1.25"/>
    <n v="2.1666666666666665"/>
    <n v="719.40250000000003"/>
    <n v="8632.8299999999981"/>
    <n v="289.28999999999996"/>
    <n v="3471.48"/>
    <n v="144"/>
  </r>
  <r>
    <s v="Robert Diller (0000142017)"/>
    <n v="239854"/>
    <s v="DONEGAL SCHOOL DISTRICT#"/>
    <n v="447724"/>
    <s v="DONEGAL PRIMARY SCHOOL"/>
    <s v="Mount Joy"/>
    <m/>
    <s v="1055 Koser Rd"/>
    <s v="PA"/>
    <n v="17552"/>
    <s v="1055 Koser Rd Mount Joy, PA 17552"/>
    <x v="8"/>
    <m/>
    <m/>
    <x v="4"/>
    <s v="Tuesday/Friday"/>
    <n v="11"/>
    <n v="28"/>
    <n v="2.5454545454545454"/>
    <n v="9"/>
    <n v="3737.7581818181816"/>
    <n v="41115.339999999989"/>
    <n v="1276.727272727273"/>
    <n v="14044.000000000007"/>
    <n v="651"/>
  </r>
  <r>
    <s v="Robert Diller (0000142017)"/>
    <n v="298098"/>
    <s v="DONEGAL SD FOOD SERVICE"/>
    <n v="481877"/>
    <s v="Donegal-DHS Food Service"/>
    <s v="Mount Joy"/>
    <m/>
    <s v="1025 Koser Rd"/>
    <s v="PA"/>
    <n v="17552"/>
    <s v="1025 Koser Rd Mount Joy, PA 17552"/>
    <x v="8"/>
    <m/>
    <m/>
    <x v="4"/>
    <s v="Tuesday/Friday"/>
    <n v="10"/>
    <n v="12"/>
    <n v="1.2"/>
    <n v="2.5"/>
    <n v="716.43499999999995"/>
    <n v="7164.3500000000013"/>
    <n v="327.459"/>
    <n v="3274.5900000000006"/>
    <n v="145"/>
  </r>
  <r>
    <s v="Robert Diller (0000142017)"/>
    <n v="239854"/>
    <s v="DONEGAL SCHOOL DISTRICT#"/>
    <n v="449185"/>
    <s v="DONEGAL HIGH SCHOOL"/>
    <s v="Mount Joy"/>
    <m/>
    <s v="1025 Koser Rd"/>
    <s v="PA"/>
    <n v="17552"/>
    <s v="1025 Koser Rd Mount Joy, PA 17552"/>
    <x v="8"/>
    <m/>
    <m/>
    <x v="4"/>
    <s v="Tuesday/Friday"/>
    <n v="10"/>
    <n v="20"/>
    <n v="2"/>
    <n v="7.3"/>
    <n v="3858.2259999999997"/>
    <n v="38582.26"/>
    <n v="1232.9810000000002"/>
    <n v="12329.810000000005"/>
    <n v="674"/>
  </r>
  <r>
    <s v="Mike Schlitter (0000142011)"/>
    <n v="242421"/>
    <s v="WISSLER MOTORS INC"/>
    <n v="242421"/>
    <s v="WISSLER MOTORS INC"/>
    <s v="Mount Joy"/>
    <m/>
    <s v="1205 W Main St"/>
    <s v="PA"/>
    <n v="17552"/>
    <s v="1205 W Main St Mount Joy, PA 17552"/>
    <x v="8"/>
    <m/>
    <m/>
    <x v="4"/>
    <s v="Tuesday/Friday"/>
    <n v="9"/>
    <n v="10"/>
    <n v="1.1111111111111112"/>
    <n v="2.2222222222222223"/>
    <n v="150.95111111111112"/>
    <n v="1358.56"/>
    <n v="57.994444444444447"/>
    <n v="521.95000000000005"/>
    <n v="28"/>
  </r>
  <r>
    <s v="Robert Diller (0000142017)"/>
    <n v="239854"/>
    <s v="DONEGAL SCHOOL DISTRICT#"/>
    <n v="468380"/>
    <s v="DONEGAL SCHOOL MAINTENANCE SHO"/>
    <s v="Mount Joy"/>
    <m/>
    <s v="1005 Koser Rd"/>
    <s v="PA"/>
    <n v="17552"/>
    <s v="1005 Koser Rd Mount Joy, PA 17552"/>
    <x v="8"/>
    <m/>
    <m/>
    <x v="4"/>
    <s v="Tuesday/Friday"/>
    <n v="8"/>
    <n v="8"/>
    <n v="1"/>
    <n v="1"/>
    <n v="380.50124999999997"/>
    <n v="3044.0099999999998"/>
    <n v="105.86125000000001"/>
    <n v="846.8900000000001"/>
    <n v="96"/>
  </r>
  <r>
    <s v="Mike Schlitter (0000142011)"/>
    <n v="242394"/>
    <s v="WHITMOYER FORD INC"/>
    <n v="242394"/>
    <s v="WHITMOYER FORD INC"/>
    <s v="Mount Joy"/>
    <m/>
    <s v="1001 E Main St"/>
    <s v="PA"/>
    <n v="17552"/>
    <s v="1001 E Main St Mount Joy, PA 17552"/>
    <x v="8"/>
    <m/>
    <m/>
    <x v="4"/>
    <s v="Tuesday/Friday"/>
    <n v="7"/>
    <n v="7"/>
    <n v="1"/>
    <n v="2.2857142857142856"/>
    <n v="486.97571428571433"/>
    <n v="3408.8300000000004"/>
    <n v="184.58285714285714"/>
    <n v="1292.08"/>
    <n v="51"/>
  </r>
  <r>
    <s v="Robert Diller (0000142017)"/>
    <n v="298098"/>
    <s v="DONEGAL SD FOOD SERVICE"/>
    <n v="481876"/>
    <s v="Donegal-DPS Food Service"/>
    <s v="Mount Joy"/>
    <m/>
    <s v="1055 Koser Rd"/>
    <s v="PA"/>
    <n v="17552"/>
    <s v="1055 Koser Rd Mount Joy, PA 17552"/>
    <x v="8"/>
    <m/>
    <m/>
    <x v="4"/>
    <s v="Tuesday/Friday"/>
    <n v="6"/>
    <n v="6"/>
    <n v="1"/>
    <n v="2"/>
    <n v="155.81166666666664"/>
    <n v="934.87000000000012"/>
    <n v="79.728333333333339"/>
    <n v="478.36999999999995"/>
    <n v="18"/>
  </r>
  <r>
    <s v="Robert Diller (0000142017)"/>
    <n v="240450"/>
    <s v="HOSPICE OF LANC COUNTY"/>
    <n v="434177"/>
    <s v="HOSPICE OF LANC COUNTY"/>
    <s v="Mount Joy"/>
    <m/>
    <s v="4075 Old Harrisburg Pike"/>
    <s v="PA"/>
    <n v="17552"/>
    <s v="4075 Old Harrisburg Pike Mount Joy, PA 17552"/>
    <x v="8"/>
    <m/>
    <m/>
    <x v="4"/>
    <s v="Tuesday/Friday"/>
    <n v="6"/>
    <n v="7"/>
    <n v="1.1666666666666667"/>
    <n v="3.8333333333333335"/>
    <n v="552.25833333333333"/>
    <n v="3313.5500000000006"/>
    <n v="237.13666666666666"/>
    <n v="1422.8200000000004"/>
    <n v="89"/>
  </r>
  <r>
    <s v="Pete Annick (0000142010)"/>
    <n v="342427"/>
    <s v="FAITH BIBLE CHURCH"/>
    <n v="342427"/>
    <s v="FAITH BIBLE CHURCH"/>
    <s v="Mount Joy"/>
    <m/>
    <s v="2075 Harrisburg Ave"/>
    <s v="PA"/>
    <n v="17552"/>
    <s v="2075 Harrisburg Ave Mount Joy, PA 17552"/>
    <x v="8"/>
    <m/>
    <m/>
    <x v="4"/>
    <s v="Tuesday/Friday"/>
    <n v="6"/>
    <n v="6"/>
    <n v="1"/>
    <n v="1.3333333333333333"/>
    <n v="142.50000000000003"/>
    <n v="855"/>
    <n v="48.93"/>
    <n v="293.57999999999993"/>
    <n v="16"/>
  </r>
  <r>
    <s v="Mike Schlitter (0000142011)"/>
    <n v="241924"/>
    <s v="ST MARKS UM CHURCH V#"/>
    <n v="241924"/>
    <s v="ST MARKS UM CHURCH V#"/>
    <s v="Mount Joy"/>
    <m/>
    <s v="37 E Main St"/>
    <s v="PA"/>
    <n v="17552"/>
    <s v="37 E Main St Mount Joy, PA 17552"/>
    <x v="8"/>
    <m/>
    <m/>
    <x v="4"/>
    <s v="Tuesday/Friday"/>
    <n v="5"/>
    <n v="7"/>
    <n v="1.4"/>
    <n v="2.4"/>
    <n v="264.97400000000005"/>
    <n v="1324.8700000000001"/>
    <n v="117.83600000000001"/>
    <n v="589.17999999999995"/>
    <n v="25"/>
  </r>
  <r>
    <s v="Brad Miller (0000142022)"/>
    <n v="240751"/>
    <s v="DEMUTH STEEL PRODUCTS"/>
    <n v="240751"/>
    <s v="DEMUTH STEEL PRODUCTS"/>
    <s v="Mount Joy"/>
    <m/>
    <s v="25 Eby Chiques Rd"/>
    <s v="PA"/>
    <n v="17552"/>
    <s v="25 Eby Chiques Rd Mount Joy, PA 17552"/>
    <x v="8"/>
    <m/>
    <m/>
    <x v="4"/>
    <s v="Tuesday/Friday"/>
    <n v="5"/>
    <n v="5"/>
    <n v="1"/>
    <n v="4"/>
    <n v="283.84399999999999"/>
    <n v="1419.22"/>
    <n v="107.70399999999999"/>
    <n v="538.51999999999987"/>
    <n v="42"/>
  </r>
  <r>
    <s v="Brad Miller (0000142022)"/>
    <n v="240106"/>
    <s v="FLORIN CHURCH OF THE BRETHREN#"/>
    <n v="240106"/>
    <s v="FLORIN CHURCH OF THE BRETHREN#"/>
    <s v="Mount Joy"/>
    <m/>
    <s v="815 Bruce Ave"/>
    <s v="PA"/>
    <n v="17552"/>
    <s v="815 Bruce Ave Mount Joy, PA 17552"/>
    <x v="8"/>
    <m/>
    <m/>
    <x v="4"/>
    <s v="Tuesday/Friday"/>
    <n v="5"/>
    <n v="6"/>
    <n v="1.2"/>
    <n v="2.6"/>
    <n v="250.77399999999997"/>
    <n v="1253.8699999999999"/>
    <n v="81.555999999999997"/>
    <n v="407.78000000000003"/>
    <n v="28"/>
  </r>
  <r>
    <s v="Mike Schlitter (0000142011)"/>
    <n v="260300"/>
    <s v="CALVARY BIBLE CHURCH#"/>
    <n v="260300"/>
    <s v="CALVARY BIBLE CHURCH#"/>
    <s v="Mount Joy"/>
    <m/>
    <s v="629 Union School Rd"/>
    <s v="PA"/>
    <n v="17552"/>
    <s v="629 Union School Rd Mount Joy, PA 17552"/>
    <x v="8"/>
    <m/>
    <m/>
    <x v="4"/>
    <s v="Tuesday/Friday"/>
    <n v="5"/>
    <n v="6"/>
    <n v="1.2"/>
    <n v="2.8"/>
    <n v="266.12800000000004"/>
    <n v="1330.6399999999999"/>
    <n v="71.733999999999995"/>
    <n v="358.67"/>
    <n v="27"/>
  </r>
  <r>
    <s v="Mike Schlitter (0000142011)"/>
    <n v="286504"/>
    <s v="MARY MOTHER OF THE CHURCH PARI"/>
    <n v="286504"/>
    <s v="MARY MOTHER OF THE CHURCH PARI"/>
    <s v="Mount Joy"/>
    <m/>
    <s v="625 Union School Rd"/>
    <s v="PA"/>
    <n v="17552"/>
    <s v="625 Union School Rd Mount Joy, PA 17552"/>
    <x v="8"/>
    <m/>
    <m/>
    <x v="4"/>
    <s v="Tuesday/Friday"/>
    <n v="4"/>
    <n v="7"/>
    <n v="1.75"/>
    <n v="4.25"/>
    <n v="568.83249999999998"/>
    <n v="2275.33"/>
    <n v="224.02250000000001"/>
    <n v="896.09"/>
    <n v="47"/>
  </r>
  <r>
    <s v="Pete Annick (0000142010)"/>
    <n v="284690"/>
    <s v="ANIMAL HEALTH INTERNATIONAL IN"/>
    <n v="465627"/>
    <s v="ANIMAL HEALTH INT - EAST MT JO"/>
    <s v="Mount Joy"/>
    <m/>
    <s v="1004 Cornerstone Dr"/>
    <s v="PA"/>
    <n v="17552"/>
    <s v="1004 Cornerstone Dr Mount Joy, PA 17552"/>
    <x v="8"/>
    <m/>
    <m/>
    <x v="4"/>
    <s v="Tuesday/Friday"/>
    <n v="4"/>
    <n v="4"/>
    <n v="1"/>
    <n v="1"/>
    <n v="3335.5"/>
    <n v="13342"/>
    <n v="455.89500000000004"/>
    <n v="1823.5800000000002"/>
    <n v="560"/>
  </r>
  <r>
    <s v="Lancaster Office (0000142002)"/>
    <n v="241182"/>
    <s v="MOUNT JOY MENNONITE CHURCH***"/>
    <n v="241182"/>
    <s v="MOUNT JOY MENNONITE CHURCH***"/>
    <s v="Mount Joy"/>
    <m/>
    <s v="320 Musser Rd"/>
    <s v="PA"/>
    <n v="17552"/>
    <s v="320 Musser Rd Mount Joy, PA 17552"/>
    <x v="8"/>
    <m/>
    <m/>
    <x v="4"/>
    <s v="Tuesday/Friday"/>
    <n v="3"/>
    <n v="3"/>
    <n v="1"/>
    <n v="1"/>
    <n v="40.893333333333338"/>
    <n v="122.68"/>
    <n v="18.400000000000002"/>
    <n v="55.2"/>
    <n v="4"/>
  </r>
  <r>
    <s v="Lancaster Office (0000142002)"/>
    <n v="240219"/>
    <s v="GLOSSBRENNER UM CHURCH"/>
    <n v="240219"/>
    <s v="GLOSSBRENNER UM CHURCH"/>
    <s v="Mount Joy"/>
    <m/>
    <s v="713 Church St"/>
    <s v="PA"/>
    <n v="17552"/>
    <s v="713 Church St Mount Joy, PA 17552"/>
    <x v="8"/>
    <m/>
    <m/>
    <x v="4"/>
    <s v="Tuesday/Friday"/>
    <n v="3"/>
    <n v="3"/>
    <n v="1"/>
    <n v="2.6666666666666665"/>
    <n v="208.40666666666667"/>
    <n v="625.21999999999991"/>
    <n v="83.22"/>
    <n v="249.66"/>
    <n v="11"/>
  </r>
  <r>
    <s v="Lancaster Office (0000142002)"/>
    <n v="255266"/>
    <s v="FELLOWSHIP BAPTIST CHURCH"/>
    <n v="255266"/>
    <s v="FELLOWSHIP BAPTIST CHURCH"/>
    <s v="Mount Joy"/>
    <m/>
    <s v="151 Orange St"/>
    <s v="PA"/>
    <n v="17552"/>
    <s v="151 Orange St Mount Joy, PA 17552"/>
    <x v="8"/>
    <m/>
    <m/>
    <x v="4"/>
    <s v="Tuesday/Friday"/>
    <n v="3"/>
    <n v="3"/>
    <n v="1"/>
    <n v="1.3333333333333333"/>
    <n v="101.7"/>
    <n v="305.10000000000002"/>
    <n v="35.596666666666664"/>
    <n v="106.79"/>
    <n v="9"/>
  </r>
  <r>
    <s v="Robert Diller (0000142017)"/>
    <n v="239854"/>
    <s v="DONEGAL SCHOOL DISTRICT#"/>
    <n v="239854"/>
    <s v="DONEGAL SCHOOL DISTRICT#"/>
    <s v="Mount Joy"/>
    <m/>
    <s v="1051 KOSER RD"/>
    <s v="PA"/>
    <n v="17552"/>
    <s v="1051 KOSER RD Mount Joy, PA 17552"/>
    <x v="8"/>
    <m/>
    <m/>
    <x v="4"/>
    <s v="Tuesday/Friday"/>
    <n v="3"/>
    <n v="4"/>
    <n v="1.3333333333333333"/>
    <n v="3.6666666666666665"/>
    <n v="47587.136666666665"/>
    <n v="142761.41000000003"/>
    <n v="6702.1066666666657"/>
    <n v="20106.319999999996"/>
    <n v="70"/>
  </r>
  <r>
    <s v="Delaware Valley Office (0000143001)"/>
    <n v="343786"/>
    <s v="Hi-Tech Concrete Coatings LLC"/>
    <n v="343786"/>
    <s v="Hi-Tech Concrete Coatings LLC"/>
    <s v="Mount Joy"/>
    <m/>
    <s v="1003 Cornerstone Dr"/>
    <s v="PA"/>
    <n v="17552"/>
    <s v="1003 Cornerstone Dr Mount Joy, PA 17552"/>
    <x v="8"/>
    <m/>
    <m/>
    <x v="4"/>
    <s v="Tuesday/Friday"/>
    <n v="2"/>
    <n v="2"/>
    <n v="1"/>
    <n v="1"/>
    <n v="276.64"/>
    <n v="553.28"/>
    <n v="136.51499999999999"/>
    <n v="273.02999999999997"/>
    <n v="7"/>
  </r>
  <r>
    <s v="Robert Diller (0000142017)"/>
    <n v="254132"/>
    <s v="MAYTOWN CHURCH OF GOD"/>
    <n v="482767"/>
    <s v="G Kay Service"/>
    <s v="Mount Joy"/>
    <m/>
    <s v="964 W Main St"/>
    <s v="PA"/>
    <n v="17552"/>
    <s v="964 W Main St Mount Joy, PA 17552"/>
    <x v="8"/>
    <m/>
    <m/>
    <x v="4"/>
    <s v="Tuesday/Friday"/>
    <n v="2"/>
    <n v="2"/>
    <n v="1"/>
    <n v="3"/>
    <n v="238.70499999999998"/>
    <n v="477.40999999999997"/>
    <n v="106.94999999999999"/>
    <n v="213.9"/>
    <n v="11"/>
  </r>
  <r>
    <s v="Lancaster Office (0000142002)"/>
    <n v="317840"/>
    <s v="DONNA EICHELBERGER"/>
    <n v="317840"/>
    <s v="DONNA EICHELBERGER"/>
    <s v="Mount Joy"/>
    <m/>
    <s v="4538 Miller Dr"/>
    <s v="PA"/>
    <n v="17552"/>
    <s v="4538 Miller Dr Mount Joy, PA 17552"/>
    <x v="8"/>
    <m/>
    <m/>
    <x v="4"/>
    <s v="Tuesday/Friday"/>
    <n v="2"/>
    <n v="2"/>
    <n v="1"/>
    <n v="1"/>
    <n v="125.50999999999999"/>
    <n v="251.01999999999998"/>
    <n v="54"/>
    <n v="108"/>
    <n v="3"/>
  </r>
  <r>
    <s v="Lancaster Office (0000142002)"/>
    <n v="309094"/>
    <s v="NEWLY RESTORED"/>
    <n v="309094"/>
    <s v="NEWLY RESTORED"/>
    <s v="Mount Joy"/>
    <m/>
    <s v="714 Harold Ave"/>
    <s v="PA"/>
    <n v="17552"/>
    <s v="714 Harold Ave Mount Joy, PA 17552"/>
    <x v="8"/>
    <m/>
    <m/>
    <x v="4"/>
    <s v="Tuesday/Friday"/>
    <n v="2"/>
    <n v="2"/>
    <n v="1"/>
    <n v="1"/>
    <n v="19.114999999999998"/>
    <n v="38.229999999999997"/>
    <n v="8.02"/>
    <n v="16.04"/>
    <n v="2"/>
  </r>
  <r>
    <s v="Robert Diller (0000142017)"/>
    <n v="325403"/>
    <s v="KRAYBILL MENNONITE SCHOOL CORP"/>
    <n v="325403"/>
    <s v="KRAYBILL MENNONITE SCHOOL CORP"/>
    <s v="Mount Joy"/>
    <m/>
    <s v="598 Kraybill Church Rd"/>
    <s v="PA"/>
    <n v="17552"/>
    <s v="598 Kraybill Church Rd Mount Joy, PA 17552"/>
    <x v="8"/>
    <m/>
    <m/>
    <x v="4"/>
    <s v="Tuesday/Friday"/>
    <n v="2"/>
    <n v="2"/>
    <n v="1"/>
    <n v="3"/>
    <n v="443.72500000000002"/>
    <n v="887.45"/>
    <n v="184.33500000000001"/>
    <n v="368.67"/>
    <n v="17"/>
  </r>
  <r>
    <s v="Andrew Clippinger (0000142012)"/>
    <n v="240348"/>
    <s v="JUNIPER VILLAGE#"/>
    <n v="240348"/>
    <s v="JUNIPER VILLAGE#"/>
    <s v="Mount Joy"/>
    <m/>
    <s v="607 Hearthstone Ln"/>
    <s v="PA"/>
    <n v="17552"/>
    <s v="607 Hearthstone Ln Mount Joy, PA 17552"/>
    <x v="8"/>
    <m/>
    <m/>
    <x v="4"/>
    <s v="Tuesday/Friday"/>
    <n v="2"/>
    <n v="2"/>
    <n v="1"/>
    <n v="1"/>
    <n v="81.399999999999991"/>
    <n v="162.79999999999998"/>
    <n v="32.94"/>
    <n v="65.88"/>
    <n v="5"/>
  </r>
  <r>
    <s v="Mike Schlitter (0000142011)"/>
    <n v="242399"/>
    <s v="CARGILL COCOA &amp; CHOCOLATE#"/>
    <n v="415855"/>
    <s v="CARGILL COCOA &amp; CHOCOLATE INC"/>
    <s v="Mount Joy"/>
    <m/>
    <s v="200 Chocolate Ave"/>
    <s v="PA"/>
    <n v="17552"/>
    <s v="200 Chocolate Ave Mount Joy, PA 17552"/>
    <x v="8"/>
    <m/>
    <m/>
    <x v="4"/>
    <s v="Tuesday/Friday"/>
    <n v="2"/>
    <n v="2"/>
    <n v="1"/>
    <n v="4"/>
    <n v="641.16499999999996"/>
    <n v="1282.33"/>
    <n v="258.92499999999995"/>
    <n v="517.84999999999991"/>
    <n v="8"/>
  </r>
  <r>
    <s v="Lancaster Office (0000142002)"/>
    <n v="240406"/>
    <s v="HIGHLANDER CLEANERS"/>
    <n v="240406"/>
    <s v="HIGHLANDER CLEANERS"/>
    <s v="Mount Joy"/>
    <m/>
    <s v="5 S Barbara St"/>
    <s v="PA"/>
    <n v="17552"/>
    <s v="5 S Barbara St Mount Joy, PA 17552"/>
    <x v="8"/>
    <m/>
    <m/>
    <x v="4"/>
    <s v="Tuesday/Friday"/>
    <n v="2"/>
    <n v="2"/>
    <n v="1"/>
    <n v="3.5"/>
    <n v="374.55"/>
    <n v="749.1"/>
    <n v="150.86000000000001"/>
    <n v="301.71999999999997"/>
    <n v="12"/>
  </r>
  <r>
    <s v="Robert Diller (0000142017)"/>
    <n v="298098"/>
    <s v="DONEGAL SD FOOD SERVICE"/>
    <n v="298098"/>
    <s v="DONEGAL SD FOOD SERVICE"/>
    <s v="Mount Joy"/>
    <m/>
    <s v="1051 KOSER RD"/>
    <s v="PA"/>
    <n v="17552"/>
    <s v="1051 KOSER RD Mount Joy, PA 17552"/>
    <x v="8"/>
    <m/>
    <m/>
    <x v="4"/>
    <s v="Tuesday/Friday"/>
    <n v="2"/>
    <n v="2"/>
    <n v="1"/>
    <n v="1"/>
    <n v="122.485"/>
    <n v="244.97"/>
    <n v="19.625"/>
    <n v="39.25"/>
    <n v="5"/>
  </r>
  <r>
    <s v="Robert Diller (0000142017)"/>
    <n v="331559"/>
    <s v="POWER X3 PROPERTY MAINTENANCE"/>
    <n v="331559"/>
    <s v="POWER X3 PROPERTY MAINTENANCE"/>
    <s v="Mount Joy"/>
    <m/>
    <s v="208 E Main St"/>
    <s v="PA"/>
    <n v="17552"/>
    <s v="208 E Main St Mount Joy, PA 17552"/>
    <x v="8"/>
    <m/>
    <m/>
    <x v="4"/>
    <s v="Tuesday/Friday"/>
    <n v="1"/>
    <n v="1"/>
    <n v="1"/>
    <n v="2"/>
    <n v="393.29999999999995"/>
    <n v="393.29999999999995"/>
    <n v="209.23000000000002"/>
    <n v="209.23000000000002"/>
    <n v="2"/>
  </r>
  <r>
    <s v="Mike Schlitter (0000142011)"/>
    <n v="318497"/>
    <s v="RHEEMS MENNONITE CHURCH"/>
    <n v="318497"/>
    <s v="RHEEMS MENNONITE CHURCH"/>
    <s v="Mount Joy"/>
    <m/>
    <s v="1435 Schwanger Rd"/>
    <s v="PA"/>
    <n v="17552"/>
    <s v="1435 Schwanger Rd Mount Joy, PA 17552"/>
    <x v="8"/>
    <m/>
    <m/>
    <x v="4"/>
    <s v="Tuesday/Friday"/>
    <n v="1"/>
    <n v="1"/>
    <n v="1"/>
    <n v="3"/>
    <n v="625.1"/>
    <n v="625.1"/>
    <n v="304.41000000000003"/>
    <n v="304.41000000000003"/>
    <n v="16"/>
  </r>
  <r>
    <s v="Robert Diller (0000142017)"/>
    <n v="317079"/>
    <s v="SONLIGHT RIVER BRETHREN SCHOOL"/>
    <n v="317079"/>
    <s v="SONLIGHT RIVER BRETHREN SCHOOL"/>
    <s v="Mount Joy"/>
    <m/>
    <s v="4075 Siegrist Rd"/>
    <s v="PA"/>
    <n v="17552"/>
    <s v="4075 Siegrist Rd Mount Joy, PA 17552"/>
    <x v="8"/>
    <m/>
    <m/>
    <x v="4"/>
    <s v="Tuesday/Friday"/>
    <n v="1"/>
    <n v="2"/>
    <n v="2"/>
    <n v="3"/>
    <n v="574.21"/>
    <n v="574.21"/>
    <n v="252.68"/>
    <n v="252.68"/>
    <n v="3"/>
  </r>
  <r>
    <s v="Robert Diller (0000142017)"/>
    <n v="331559"/>
    <s v="POWER X3 PROPERTY MAINTENANCE"/>
    <n v="471732"/>
    <s v="POWER X3"/>
    <s v="Mount Joy"/>
    <m/>
    <s v="616 Mitchell Ave"/>
    <s v="PA"/>
    <n v="17552"/>
    <s v="616 Mitchell Ave Mount Joy, PA 17552"/>
    <x v="8"/>
    <m/>
    <m/>
    <x v="4"/>
    <s v="Tuesday/Friday"/>
    <n v="1"/>
    <n v="1"/>
    <n v="1"/>
    <n v="1"/>
    <n v="265.14"/>
    <n v="265.14"/>
    <n v="110.64"/>
    <n v="110.64"/>
    <n v="3"/>
  </r>
  <r>
    <s v="Lancaster Office (0000142002)"/>
    <n v="241297"/>
    <s v="OBERS WATER CONDITIONING &amp; PLU"/>
    <n v="241297"/>
    <s v="OBERS WATER CONDITIONING &amp; PLU"/>
    <s v="Mount Joy"/>
    <m/>
    <s v="704 Clay Aly"/>
    <s v="PA"/>
    <n v="17552"/>
    <s v="704 Clay Aly Mount Joy, PA 17552"/>
    <x v="8"/>
    <m/>
    <m/>
    <x v="4"/>
    <s v="Tuesday/Friday"/>
    <n v="1"/>
    <n v="1"/>
    <n v="1"/>
    <n v="2"/>
    <n v="189.71"/>
    <n v="189.71"/>
    <n v="74.66"/>
    <n v="74.66"/>
    <n v="4"/>
  </r>
  <r>
    <s v="Robert Diller (0000142017)"/>
    <n v="240798"/>
    <s v="LANCASTER LEBANON IU 13"/>
    <n v="483136"/>
    <s v="KRAYBILL MENNONITE SCHOOL"/>
    <s v="Mount Joy"/>
    <m/>
    <s v="598 Kraybill Church Rd"/>
    <s v="PA"/>
    <n v="17552"/>
    <s v="598 Kraybill Church Rd Mount Joy, PA 17552"/>
    <x v="8"/>
    <m/>
    <m/>
    <x v="4"/>
    <s v="Tuesday/Friday"/>
    <n v="1"/>
    <n v="2"/>
    <n v="2"/>
    <n v="5"/>
    <n v="1825.1599999999999"/>
    <n v="1825.1599999999999"/>
    <n v="696.98"/>
    <n v="696.98"/>
    <n v="35"/>
  </r>
  <r>
    <s v="Lancaster Office (0000142002)"/>
    <n v="344733"/>
    <s v="TRINITY LUTHERAN CHURCH"/>
    <n v="344733"/>
    <s v="TRINITY LUTHERAN CHURCH"/>
    <s v="Mount Joy"/>
    <m/>
    <s v="47 W Main St"/>
    <s v="PA"/>
    <n v="17552"/>
    <s v="47 W Main St Mount Joy, PA 17552"/>
    <x v="8"/>
    <m/>
    <m/>
    <x v="4"/>
    <s v="Tuesday/Friday"/>
    <n v="1"/>
    <n v="1"/>
    <n v="1"/>
    <n v="1"/>
    <n v="203.91"/>
    <n v="203.91"/>
    <n v="71.37"/>
    <n v="71.37"/>
    <n v="3"/>
  </r>
  <r>
    <s v="Lancaster Office (0000142002)"/>
    <n v="241165"/>
    <s v="MOUNT JOY CHURCH OF GOD*"/>
    <n v="241165"/>
    <s v="MOUNT JOY CHURCH OF GOD*"/>
    <s v="Mount Joy"/>
    <m/>
    <s v="34 E Main St"/>
    <s v="PA"/>
    <n v="17552"/>
    <s v="34 E Main St Mount Joy, PA 17552"/>
    <x v="8"/>
    <m/>
    <m/>
    <x v="4"/>
    <s v="Tuesday/Friday"/>
    <n v="1"/>
    <n v="1"/>
    <n v="1"/>
    <n v="1"/>
    <n v="170.52"/>
    <n v="170.52"/>
    <n v="59.68"/>
    <n v="59.68"/>
    <n v="2"/>
  </r>
  <r>
    <s v="Brad Miller (0000142022)"/>
    <n v="239739"/>
    <s v="CROSS ROADS BRETHREN IN CHRIST"/>
    <n v="239739"/>
    <s v="CROSS ROADS BRETHREN IN CHRIST"/>
    <s v="Mount Joy"/>
    <m/>
    <s v="800 Donegal Springs Rd"/>
    <s v="PA"/>
    <n v="17552"/>
    <s v="800 Donegal Springs Rd Mount Joy, PA 17552"/>
    <x v="8"/>
    <m/>
    <m/>
    <x v="4"/>
    <s v="Tuesday/Friday"/>
    <n v="1"/>
    <n v="1"/>
    <n v="1"/>
    <n v="1"/>
    <n v="147.5"/>
    <n v="147.5"/>
    <n v="50.16"/>
    <n v="50.16"/>
    <n v="3"/>
  </r>
  <r>
    <s v="Robert Diller (0000142017)"/>
    <n v="298098"/>
    <s v="DONEGAL SD FOOD SERVICE"/>
    <n v="479167"/>
    <s v="Donegal-DJH Food Service"/>
    <s v="Mount Joy"/>
    <m/>
    <s v="915 ANDERSON FERRY RD"/>
    <s v="PA"/>
    <n v="17552"/>
    <s v="915 ANDERSON FERRY RD Mount Joy, PA 17552"/>
    <x v="8"/>
    <m/>
    <m/>
    <x v="4"/>
    <s v="Tuesday/Friday"/>
    <n v="1"/>
    <n v="1"/>
    <n v="1"/>
    <n v="1"/>
    <n v="48.99"/>
    <n v="48.99"/>
    <n v="7.85"/>
    <n v="7.85"/>
    <n v="1"/>
  </r>
  <r>
    <s v="Mike Schlitter (0000142011)"/>
    <n v="330639"/>
    <s v="MANORVIEW LLC"/>
    <n v="330639"/>
    <s v="MANORVIEW LLC"/>
    <s v="Mount Joy"/>
    <m/>
    <s v="1243 Milton Grove Rd"/>
    <s v="PA"/>
    <n v="17552"/>
    <s v="1243 Milton Grove Rd Mount Joy, PA 17552"/>
    <x v="8"/>
    <m/>
    <m/>
    <x v="4"/>
    <s v="Tuesday/Friday"/>
    <n v="1"/>
    <n v="1"/>
    <n v="1"/>
    <n v="1"/>
    <n v="274.39999999999998"/>
    <n v="274.39999999999998"/>
    <n v="0"/>
    <n v="0"/>
    <n v="2"/>
  </r>
  <r>
    <s v="Mike Schlitter (0000142011)"/>
    <n v="239793"/>
    <s v="DAYSPRING CHRISTIAN ACADEMY"/>
    <n v="239793"/>
    <s v="Dayspring Christian Academy"/>
    <s v="Mountville"/>
    <m/>
    <s v="120 College Ave"/>
    <s v="PA"/>
    <n v="17554"/>
    <s v="120 College Ave Mountville, PA 17554"/>
    <x v="22"/>
    <m/>
    <m/>
    <x v="3"/>
    <s v="Tuesday/Friday"/>
    <n v="27"/>
    <n v="44"/>
    <n v="1.6296296296296295"/>
    <n v="5.2592592592592595"/>
    <n v="873.36629629629635"/>
    <n v="23580.889999999992"/>
    <n v="345.98259259259254"/>
    <n v="9341.5300000000007"/>
    <n v="549"/>
  </r>
  <r>
    <s v="Mike Schlitter (0000142011)"/>
    <n v="241169"/>
    <s v="MOUNTVILLE CHURCH OF THE BRETH"/>
    <n v="241169"/>
    <s v="MOUNTVILLE CHURCH OF THE BRETH"/>
    <s v="Mountville"/>
    <m/>
    <s v="60 Clay St"/>
    <s v="PA"/>
    <n v="17554"/>
    <s v="60 Clay St Mountville, PA 17554"/>
    <x v="22"/>
    <m/>
    <m/>
    <x v="3"/>
    <s v="Tuesday/Friday"/>
    <n v="9"/>
    <n v="10"/>
    <n v="1.1111111111111112"/>
    <n v="2.2222222222222223"/>
    <n v="140.5044444444444"/>
    <n v="1264.54"/>
    <n v="58.04666666666666"/>
    <n v="522.41999999999996"/>
    <n v="40"/>
  </r>
  <r>
    <s v="Mike Schlitter (0000142011)"/>
    <n v="342785"/>
    <s v="SAINT FRANCIS ANIMAL HOSPITAL"/>
    <n v="342785"/>
    <s v="SAINT FRANCIS ANIMAL HOSPITAL"/>
    <s v="Mountville"/>
    <m/>
    <s v="308 Primrose Ln"/>
    <s v="PA"/>
    <n v="17554"/>
    <s v="308 Primrose Ln Mountville, PA 17554"/>
    <x v="22"/>
    <m/>
    <m/>
    <x v="3"/>
    <s v="Tuesday/Friday"/>
    <n v="5"/>
    <n v="5"/>
    <n v="1"/>
    <n v="1.4"/>
    <n v="88.513999999999996"/>
    <n v="442.57000000000005"/>
    <n v="43.817999999999998"/>
    <n v="219.09000000000003"/>
    <n v="19"/>
  </r>
  <r>
    <s v="Lancaster Office (0000142002)"/>
    <n v="239684"/>
    <s v="COMMUNITY SERVICES INC#"/>
    <n v="239684"/>
    <s v="COMMUNITY SERVICES INC#"/>
    <s v="Mountville"/>
    <m/>
    <s v="320 Highland Dr"/>
    <s v="PA"/>
    <n v="17554"/>
    <s v="320 Highland Dr Mountville, PA 17554"/>
    <x v="22"/>
    <m/>
    <m/>
    <x v="3"/>
    <s v="Tuesday/Friday"/>
    <n v="5"/>
    <n v="5"/>
    <n v="1"/>
    <n v="2.6"/>
    <n v="283.75200000000001"/>
    <n v="1418.76"/>
    <n v="105.854"/>
    <n v="529.27"/>
    <n v="20"/>
  </r>
  <r>
    <s v="Lancaster Office (0000142002)"/>
    <n v="240999"/>
    <s v="MAJIK RENT TO OWN#"/>
    <n v="240999"/>
    <s v="MAJIK RENT TO OWN#"/>
    <s v="Mountville"/>
    <m/>
    <s v="150 N Donnerville Rd"/>
    <s v="PA"/>
    <n v="17554"/>
    <s v="150 N Donnerville Rd Mountville, PA 17554"/>
    <x v="22"/>
    <m/>
    <m/>
    <x v="3"/>
    <s v="Tuesday/Friday"/>
    <n v="3"/>
    <n v="4"/>
    <n v="1.3333333333333333"/>
    <n v="1"/>
    <n v="583.78666666666663"/>
    <n v="1751.36"/>
    <n v="237.22666666666666"/>
    <n v="711.68"/>
    <n v="31"/>
  </r>
  <r>
    <s v="Lancaster Office (0000142002)"/>
    <n v="286048"/>
    <s v="CC - CLEAN TOUCH SERVICES"/>
    <n v="286048"/>
    <s v="CC - CLEAN TOUCH SERVICES"/>
    <s v="Mountville"/>
    <m/>
    <s v="370 Arlene Dr"/>
    <s v="PA"/>
    <n v="17554"/>
    <s v="370 Arlene Dr Mountville, PA 17554"/>
    <x v="22"/>
    <m/>
    <m/>
    <x v="3"/>
    <s v="Tuesday/Friday"/>
    <n v="3"/>
    <n v="4"/>
    <n v="1.3333333333333333"/>
    <n v="1.6666666666666667"/>
    <n v="201.11999999999998"/>
    <n v="603.36"/>
    <n v="76.37"/>
    <n v="229.11"/>
    <n v="5"/>
  </r>
  <r>
    <s v="Robert Diller (0000142017)"/>
    <n v="241171"/>
    <s v="MOUNTVILLE FIRE CO NO 1"/>
    <n v="241171"/>
    <s v="MOUNTVILLE FIRE CO NO 1"/>
    <s v="Mountville"/>
    <m/>
    <s v="26 N Lemon St"/>
    <s v="PA"/>
    <n v="17554"/>
    <s v="26 N Lemon St Mountville, PA 17554"/>
    <x v="22"/>
    <m/>
    <m/>
    <x v="3"/>
    <s v="Tuesday/Friday"/>
    <n v="1"/>
    <n v="1"/>
    <n v="1"/>
    <n v="6"/>
    <n v="502.82000000000005"/>
    <n v="502.82000000000005"/>
    <n v="254.32"/>
    <n v="254.32"/>
    <n v="6"/>
  </r>
  <r>
    <s v="Robert Diller (0000142017)"/>
    <n v="240362"/>
    <s v="HEMPFIELD SCHOOL DISTRICT"/>
    <n v="464456"/>
    <s v="MOUNTVILLE ELEMENTARY"/>
    <s v="Mountville"/>
    <m/>
    <s v="200 College Ave"/>
    <s v="PA"/>
    <n v="17554"/>
    <s v="200 College Ave Mountville, PA 17554"/>
    <x v="22"/>
    <m/>
    <m/>
    <x v="3"/>
    <s v="Tuesday/Friday"/>
    <n v="1"/>
    <n v="1"/>
    <n v="1"/>
    <n v="5"/>
    <n v="3621.11"/>
    <n v="3621.11"/>
    <n v="1413.06"/>
    <n v="1413.06"/>
    <n v="24"/>
  </r>
  <r>
    <s v="Lancaster Office (0000142002)"/>
    <n v="285530"/>
    <s v="MOUNTVILLE BOROUGH AUTHORITY"/>
    <n v="285530"/>
    <s v="MOUNTVILLE BOROUGH AUTHORITY"/>
    <s v="Mountville"/>
    <m/>
    <s v="120 College Ave"/>
    <s v="PA"/>
    <n v="17554"/>
    <s v="120 College Ave Mountville, PA 17554"/>
    <x v="22"/>
    <m/>
    <m/>
    <x v="3"/>
    <s v="Tuesday/Friday"/>
    <n v="1"/>
    <n v="2"/>
    <n v="2"/>
    <n v="2"/>
    <n v="135.19"/>
    <n v="135.19"/>
    <n v="50.489999999999995"/>
    <n v="50.489999999999995"/>
    <n v="2"/>
  </r>
  <r>
    <s v="Lancaster Office (0000142002)"/>
    <n v="264584"/>
    <s v="KEYSTONE INDUST.SAFETY SERVICE"/>
    <n v="264584"/>
    <s v="KEYSTONE INDUST.SAFETY SERVICE"/>
    <s v="Mountville"/>
    <m/>
    <s v="3571 Mountain View Dr"/>
    <s v="PA"/>
    <n v="17554"/>
    <s v="3571 Mountain View Dr Mountville, PA 17554"/>
    <x v="22"/>
    <m/>
    <m/>
    <x v="3"/>
    <s v="Tuesday/Friday"/>
    <n v="1"/>
    <n v="1"/>
    <n v="1"/>
    <n v="1"/>
    <n v="69.69"/>
    <n v="69.69"/>
    <n v="24.39"/>
    <n v="24.39"/>
    <n v="1"/>
  </r>
  <r>
    <s v="Lancaster Office (0000142002)"/>
    <n v="325687"/>
    <s v="MOUNTVILLE BOROUGH AUTHORITY"/>
    <n v="325687"/>
    <s v="MOUNTVILLE BOROUGH AUTHORITY"/>
    <s v="Mountville"/>
    <m/>
    <s v="21 E Main St"/>
    <s v="PA"/>
    <n v="17554"/>
    <s v="21 E Main St Mountville, PA 17554"/>
    <x v="22"/>
    <m/>
    <m/>
    <x v="3"/>
    <s v="Tuesday/Friday"/>
    <n v="1"/>
    <n v="1"/>
    <n v="1"/>
    <n v="4"/>
    <n v="256.27999999999997"/>
    <n v="256.27999999999997"/>
    <n v="89.67"/>
    <n v="89.67"/>
    <n v="5"/>
  </r>
  <r>
    <s v="Mike Schlitter (0000142011)"/>
    <n v="306334"/>
    <s v="NORTHEAST BATTERY WARRANTY"/>
    <n v="342785"/>
    <s v="SAINT FRANCIS ANIMAL HOSPITAL"/>
    <s v="Mountville"/>
    <m/>
    <s v="308 Primrose Ln"/>
    <s v="PA"/>
    <n v="17554"/>
    <s v="308 Primrose Ln Mountville, PA 17554"/>
    <x v="22"/>
    <m/>
    <m/>
    <x v="3"/>
    <s v="Tuesday/Friday"/>
    <n v="1"/>
    <n v="1"/>
    <n v="1"/>
    <n v="1"/>
    <n v="229.22"/>
    <n v="229.22"/>
    <n v="0"/>
    <n v="0"/>
    <n v="2"/>
  </r>
  <r>
    <s v="Rutters (0000142020)"/>
    <n v="301337"/>
    <s v="RUTTERS FARM STORES #23"/>
    <n v="301337"/>
    <s v="RUTTERS FARM STORES #23"/>
    <s v="Mountville"/>
    <m/>
    <s v="3849 HEMPLAND RD"/>
    <s v="PA"/>
    <n v="17554"/>
    <s v="3849 HEMPLAND RD Mountville, PA 17554"/>
    <x v="9"/>
    <m/>
    <m/>
    <x v="5"/>
    <s v="Tuesday"/>
    <n v="58"/>
    <n v="64"/>
    <n v="1.103448275862069"/>
    <n v="10.53448275862069"/>
    <n v="322.22327586206893"/>
    <n v="18688.950000000019"/>
    <n v="74.941206896551705"/>
    <n v="4346.5900000000083"/>
    <n v="849"/>
  </r>
  <r>
    <s v="Lancaster Office (0000142002)"/>
    <n v="279388"/>
    <s v="CAERNARVON FIRE COMPANY"/>
    <n v="279388"/>
    <s v="CAERNARVON FIRE COMPANY"/>
    <s v="NARVON"/>
    <m/>
    <s v="2024 Main St"/>
    <s v="PA"/>
    <n v="17555"/>
    <s v="2024 Main St NARVON, PA 17555"/>
    <x v="25"/>
    <m/>
    <m/>
    <x v="6"/>
    <s v="Monday"/>
    <n v="3"/>
    <n v="3"/>
    <n v="1"/>
    <n v="1.6666666666666667"/>
    <n v="103.21333333333332"/>
    <n v="309.64"/>
    <n v="46.916666666666664"/>
    <n v="140.75"/>
    <n v="9"/>
  </r>
  <r>
    <s v="Pete Annick (0000142010)"/>
    <n v="240169"/>
    <s v="GARDEN SPOT VILLAGE APN"/>
    <n v="240169"/>
    <s v="GARDEN SPOT VILLAGE APN"/>
    <s v="New Holland"/>
    <m/>
    <s v="433 S Kinzer Ave"/>
    <s v="PA"/>
    <n v="17557"/>
    <s v="433 S Kinzer Ave New Holland, PA 17557"/>
    <x v="16"/>
    <m/>
    <m/>
    <x v="6"/>
    <s v="Monday/Thursday"/>
    <n v="57"/>
    <n v="106"/>
    <n v="1.8596491228070176"/>
    <n v="8.9473684210526319"/>
    <n v="794.8368421052628"/>
    <n v="45305.699999999946"/>
    <n v="172.76210526315791"/>
    <n v="9847.4399999999732"/>
    <n v="2167"/>
  </r>
  <r>
    <s v="Pete Annick (0000142010)"/>
    <n v="239940"/>
    <s v="EASTERN LANC CTY SCHOOL DIST"/>
    <n v="428193"/>
    <s v="EASTERN LANC CTY SCHOOL DIST"/>
    <s v="New Holland"/>
    <m/>
    <s v="154 Eastern School Rd"/>
    <s v="PA"/>
    <n v="17557"/>
    <s v="154 Eastern School Rd New Holland, PA 17557"/>
    <x v="16"/>
    <m/>
    <m/>
    <x v="6"/>
    <s v="Monday/Thursday"/>
    <n v="32"/>
    <n v="56"/>
    <n v="1.75"/>
    <n v="2.5625"/>
    <n v="4445.3237499999996"/>
    <n v="142250.35999999999"/>
    <n v="1298.9259374999997"/>
    <n v="41565.629999999976"/>
    <n v="3715"/>
  </r>
  <r>
    <s v="Pete Annick (0000142010)"/>
    <n v="241236"/>
    <s v="NEW HOLLAND AMBULANCE"/>
    <n v="241236"/>
    <s v="NEW HOLLAND AMBULANCE"/>
    <s v="New Holland"/>
    <m/>
    <s v="101 E Franklin St"/>
    <s v="PA"/>
    <n v="17557"/>
    <s v="101 E Franklin St New Holland, PA 17557"/>
    <x v="16"/>
    <m/>
    <m/>
    <x v="6"/>
    <s v="Monday/Thursday"/>
    <n v="7"/>
    <n v="7"/>
    <n v="1"/>
    <n v="2.7142857142857144"/>
    <n v="296.58571428571429"/>
    <n v="2076.1"/>
    <n v="118.72142857142858"/>
    <n v="831.04999999999984"/>
    <n v="42"/>
  </r>
  <r>
    <s v="Lancaster Office (0000142002)"/>
    <n v="241814"/>
    <s v="SIGNAL MACHINE COMPANY#"/>
    <n v="241814"/>
    <s v="SIGNAL MACHINE COMPANY#"/>
    <s v="New Holland"/>
    <m/>
    <s v="150 King Ct"/>
    <s v="PA"/>
    <n v="17557"/>
    <s v="150 King Ct New Holland, PA 17557"/>
    <x v="16"/>
    <m/>
    <m/>
    <x v="6"/>
    <s v="Monday/Thursday"/>
    <n v="6"/>
    <n v="9"/>
    <n v="1.5"/>
    <n v="2"/>
    <n v="234.995"/>
    <n v="1409.9700000000003"/>
    <n v="86.916666666666671"/>
    <n v="521.5"/>
    <n v="36"/>
  </r>
  <r>
    <s v="Robert Diller (0000142017)"/>
    <n v="240017"/>
    <s v="EVERKLEEN INC#"/>
    <n v="240017"/>
    <s v="EVERKLEEN INC#"/>
    <s v="New Holland"/>
    <m/>
    <s v="591 E Jackson St"/>
    <s v="PA"/>
    <n v="17557"/>
    <s v="591 E Jackson St New Holland, PA 17557"/>
    <x v="16"/>
    <m/>
    <m/>
    <x v="6"/>
    <s v="Monday/Thursday"/>
    <n v="5"/>
    <n v="6"/>
    <n v="1.2"/>
    <n v="2.8"/>
    <n v="165.39599999999999"/>
    <n v="826.98000000000013"/>
    <n v="59.576000000000008"/>
    <n v="297.88"/>
    <n v="13.333"/>
  </r>
  <r>
    <s v="Mike Schlitter (0000142011)"/>
    <n v="241424"/>
    <s v="PETRA CHRISTIAN FELLOWSHIP"/>
    <n v="241424"/>
    <s v="PETRA CHRISTIAN FELLOWSHIP"/>
    <s v="New Holland"/>
    <m/>
    <s v="565 Airport Rd"/>
    <s v="PA"/>
    <n v="17557"/>
    <s v="565 Airport Rd New Holland, PA 17557"/>
    <x v="16"/>
    <m/>
    <m/>
    <x v="6"/>
    <s v="Monday/Thursday"/>
    <n v="5"/>
    <n v="8"/>
    <n v="1.6"/>
    <n v="2.6"/>
    <n v="300.75"/>
    <n v="1503.7499999999998"/>
    <n v="106.846"/>
    <n v="534.23"/>
    <n v="29"/>
  </r>
  <r>
    <s v="Robert Diller (0000142017)"/>
    <n v="241233"/>
    <s v="NEW COVENANT MENNONITE FELLOWS"/>
    <n v="241233"/>
    <s v="NEW COVENANT MENNONITE FELLOWS"/>
    <s v="New Holland"/>
    <m/>
    <s v="529 Farmersville Rd"/>
    <s v="PA"/>
    <n v="17557"/>
    <s v="529 Farmersville Rd New Holland, PA 17557"/>
    <x v="16"/>
    <m/>
    <m/>
    <x v="6"/>
    <s v="Monday/Thursday"/>
    <n v="4"/>
    <n v="6"/>
    <n v="1.5"/>
    <n v="4.5"/>
    <n v="590.21749999999997"/>
    <n v="2360.8700000000003"/>
    <n v="218.22749999999999"/>
    <n v="872.90999999999985"/>
    <n v="36"/>
  </r>
  <r>
    <s v="Pete Annick (0000142010)"/>
    <n v="242491"/>
    <s v="Tyson Foods"/>
    <n v="431347"/>
    <s v="TYSON FOODS PLANT #1"/>
    <s v="New Holland"/>
    <m/>
    <s v="403 S Custer Ave"/>
    <s v="PA"/>
    <n v="17557"/>
    <s v="403 S Custer Ave New Holland, PA 17557"/>
    <x v="16"/>
    <m/>
    <m/>
    <x v="6"/>
    <s v="Monday/Thursday"/>
    <n v="3"/>
    <n v="3"/>
    <n v="1"/>
    <n v="1"/>
    <n v="99.36"/>
    <n v="298.08"/>
    <n v="52.853333333333332"/>
    <n v="158.56"/>
    <n v="3"/>
  </r>
  <r>
    <s v="Mike Schlitter (0000142011)"/>
    <n v="238901"/>
    <s v="GARDEN SPOT FIRE RESCUE#"/>
    <n v="238901"/>
    <s v="GARDEN SPOT FIRE RESCUE#"/>
    <s v="New Holland"/>
    <m/>
    <s v="339 E Main St"/>
    <s v="PA"/>
    <n v="17557"/>
    <s v="339 E Main St New Holland, PA 17557"/>
    <x v="16"/>
    <m/>
    <m/>
    <x v="6"/>
    <s v="Monday/Thursday"/>
    <n v="3"/>
    <n v="3"/>
    <n v="1"/>
    <n v="4"/>
    <n v="789.45333333333326"/>
    <n v="2368.36"/>
    <n v="362.22"/>
    <n v="1086.6600000000001"/>
    <n v="35"/>
  </r>
  <r>
    <s v="Mike Schlitter (0000142011)"/>
    <n v="344012"/>
    <s v="CHRISTIAN FELLOWSHIP CHURCH"/>
    <n v="344012"/>
    <s v="CHRISTIAN FELLOWSHIP CHURCH"/>
    <s v="New Holland"/>
    <m/>
    <s v="758 Spruce Rd"/>
    <s v="PA"/>
    <n v="17557"/>
    <s v="758 Spruce Rd New Holland, PA 17557"/>
    <x v="16"/>
    <m/>
    <m/>
    <x v="6"/>
    <s v="Monday/Thursday"/>
    <n v="2"/>
    <n v="2"/>
    <n v="1"/>
    <n v="1"/>
    <n v="28.35"/>
    <n v="56.7"/>
    <n v="18.68"/>
    <n v="37.36"/>
    <n v="2"/>
  </r>
  <r>
    <s v="Lancaster Office (0000142002)"/>
    <n v="240884"/>
    <s v="LIGHTHOUSE ASSEMBLY OF GOD"/>
    <n v="240884"/>
    <s v="LIGHTHOUSE ASSEMBLY OF GOD"/>
    <s v="New Holland"/>
    <m/>
    <s v="105 Earland Dr"/>
    <s v="PA"/>
    <n v="17557"/>
    <s v="105 Earland Dr New Holland, PA 17557"/>
    <x v="16"/>
    <m/>
    <m/>
    <x v="6"/>
    <s v="Monday/Thursday"/>
    <n v="2"/>
    <n v="3"/>
    <n v="1.5"/>
    <n v="2"/>
    <n v="169.54499999999999"/>
    <n v="339.09"/>
    <n v="81.745000000000005"/>
    <n v="163.48999999999998"/>
    <n v="9"/>
  </r>
  <r>
    <s v="Mike Schlitter (0000142011)"/>
    <n v="336056"/>
    <s v="Specialty Egg Packaging"/>
    <n v="336056"/>
    <s v="Specialty Egg Packaging"/>
    <s v="New Holland"/>
    <m/>
    <s v="165 N Shirk Rd"/>
    <s v="PA"/>
    <n v="17557"/>
    <s v="165 N Shirk Rd New Holland, PA 17557"/>
    <x v="16"/>
    <m/>
    <m/>
    <x v="6"/>
    <s v="Monday/Thursday"/>
    <n v="2"/>
    <n v="2"/>
    <n v="1"/>
    <n v="1.5"/>
    <n v="414.88"/>
    <n v="829.76"/>
    <n v="177.57"/>
    <n v="355.14"/>
    <n v="5"/>
  </r>
  <r>
    <s v="Pete Annick (0000142010)"/>
    <n v="242491"/>
    <s v="Tyson Foods"/>
    <n v="431348"/>
    <s v="TYSON FOODS PLANT #2"/>
    <s v="New Holland"/>
    <m/>
    <s v="403 S Custer Ave"/>
    <s v="PA"/>
    <n v="17557"/>
    <s v="403 S Custer Ave New Holland, PA 17557"/>
    <x v="16"/>
    <m/>
    <m/>
    <x v="6"/>
    <s v="Monday/Thursday"/>
    <n v="2"/>
    <n v="2"/>
    <n v="1"/>
    <n v="1"/>
    <n v="145.23500000000001"/>
    <n v="290.47000000000003"/>
    <n v="58.2"/>
    <n v="116.4"/>
    <n v="4"/>
  </r>
  <r>
    <s v="Pete Annick (0000142010)"/>
    <n v="239940"/>
    <s v="EASTERN LANC CTY SCHOOL DIST"/>
    <n v="467047"/>
    <s v="NEW HOLLAND ELEMENTARY"/>
    <s v="New Holland"/>
    <m/>
    <s v="126 Eastern School Rd"/>
    <s v="PA"/>
    <n v="17557"/>
    <s v="126 Eastern School Rd New Holland, PA 17557"/>
    <x v="16"/>
    <m/>
    <m/>
    <x v="6"/>
    <s v="Monday/Thursday"/>
    <n v="2"/>
    <n v="2"/>
    <n v="1"/>
    <n v="1"/>
    <n v="30.56"/>
    <n v="61.12"/>
    <n v="10.7"/>
    <n v="21.4"/>
    <n v="3"/>
  </r>
  <r>
    <s v="Pete Annick (0000142010)"/>
    <n v="239940"/>
    <s v="EASTERN LANC CTY SCHOOL DIST"/>
    <n v="239940"/>
    <s v="EASTERN LANC CTY SCHOOL DIST"/>
    <s v="New Holland"/>
    <m/>
    <s v="669 E Main St"/>
    <s v="PA"/>
    <n v="17557"/>
    <s v="669 E Main St New Holland, PA 17557"/>
    <x v="16"/>
    <m/>
    <m/>
    <x v="6"/>
    <s v="Monday/Thursday"/>
    <n v="2"/>
    <n v="2"/>
    <n v="1"/>
    <n v="1"/>
    <n v="2179"/>
    <n v="4358"/>
    <n v="653.31000000000006"/>
    <n v="1306.6200000000001"/>
    <n v="202"/>
  </r>
  <r>
    <s v="Robert Diller (0000142017)"/>
    <n v="241382"/>
    <s v="PELLMAN FOODS INC"/>
    <n v="241382"/>
    <s v="PELLMAN FOODS INC"/>
    <s v="New Holland"/>
    <m/>
    <s v="122 S Shirk Rd"/>
    <s v="PA"/>
    <n v="17557"/>
    <s v="122 S Shirk Rd New Holland, PA 17557"/>
    <x v="16"/>
    <m/>
    <m/>
    <x v="6"/>
    <s v="Monday/Thursday"/>
    <n v="1"/>
    <n v="1"/>
    <n v="1"/>
    <n v="1"/>
    <n v="465"/>
    <n v="465"/>
    <n v="464.99"/>
    <n v="464.99"/>
    <n v="1"/>
  </r>
  <r>
    <s v="Mike Schlitter (0000142011)"/>
    <n v="311982"/>
    <s v="NEW HOLLAND HOME ASSOCIATION"/>
    <n v="311982"/>
    <s v="NEW HOLLAND HOME ASSOCIATION"/>
    <s v="New Holland"/>
    <m/>
    <s v="35 S Hoover Ave"/>
    <s v="PA"/>
    <n v="17557"/>
    <s v="35 S Hoover Ave New Holland, PA 17557"/>
    <x v="16"/>
    <m/>
    <m/>
    <x v="6"/>
    <s v="Monday/Thursday"/>
    <n v="1"/>
    <n v="1"/>
    <n v="1"/>
    <n v="1"/>
    <n v="154.88"/>
    <n v="154.88"/>
    <n v="80.12"/>
    <n v="80.12"/>
    <n v="1"/>
  </r>
  <r>
    <s v="Lancaster Office (0000142002)"/>
    <n v="239060"/>
    <s v="SHAH PROPERTIES MC"/>
    <n v="239060"/>
    <s v="SHAH PROPERTIES MC"/>
    <s v="New Holland"/>
    <m/>
    <s v="575 Valley View Dr"/>
    <s v="PA"/>
    <n v="17557"/>
    <s v="575 Valley View Dr New Holland, PA 17557"/>
    <x v="16"/>
    <m/>
    <m/>
    <x v="6"/>
    <s v="Monday/Thursday"/>
    <n v="1"/>
    <n v="1"/>
    <n v="1"/>
    <n v="1"/>
    <n v="89.61"/>
    <n v="89.61"/>
    <n v="37.4"/>
    <n v="37.4"/>
    <n v="2"/>
  </r>
  <r>
    <s v="Mike Schlitter (0000142011)"/>
    <n v="317363"/>
    <s v="ARTYS COMMERCIAL CLEANING LLC"/>
    <n v="317363"/>
    <s v="ARTYS COMMERCIAL CLEANING LLC"/>
    <s v="New Holland"/>
    <m/>
    <s v="1 Meadow Ln"/>
    <s v="PA"/>
    <n v="17557"/>
    <s v="1 Meadow Ln New Holland, PA 17557"/>
    <x v="16"/>
    <m/>
    <m/>
    <x v="6"/>
    <s v="Monday/Thursday"/>
    <n v="1"/>
    <n v="1"/>
    <n v="1"/>
    <n v="1"/>
    <n v="283.99"/>
    <n v="283.99"/>
    <n v="109.12"/>
    <n v="109.12"/>
    <n v="2"/>
  </r>
  <r>
    <s v="Pete Annick (0000142010)"/>
    <n v="241855"/>
    <s v="SOLANCO SCHOOL DISTRICT"/>
    <n v="453635"/>
    <s v="PROVIDENCE ELEM SCHOOL"/>
    <s v="New Providence"/>
    <m/>
    <s v="137 Truce Rd"/>
    <s v="PA"/>
    <n v="17560"/>
    <s v="137 Truce Rd New Providence, PA 17560"/>
    <x v="24"/>
    <m/>
    <m/>
    <x v="6"/>
    <s v="Tuesday/Friday"/>
    <n v="17"/>
    <n v="35"/>
    <n v="2.0588235294117645"/>
    <n v="6.2352941176470589"/>
    <n v="1470.0241176470586"/>
    <n v="24990.410000000018"/>
    <n v="465.55176470588248"/>
    <n v="7914.380000000001"/>
    <n v="588"/>
  </r>
  <r>
    <s v="Robert Diller (0000142017)"/>
    <n v="264881"/>
    <s v="NEW PROVIDENCE CHURCH OF GOD"/>
    <n v="264881"/>
    <s v="NEW PROVIDENCE CHURCH OF GOD"/>
    <s v="New Providence"/>
    <m/>
    <s v="269 Cinder Rd"/>
    <s v="PA"/>
    <n v="17560"/>
    <s v="269 Cinder Rd New Providence, PA 17560"/>
    <x v="24"/>
    <m/>
    <m/>
    <x v="6"/>
    <s v="Tuesday/Friday"/>
    <n v="6"/>
    <n v="6"/>
    <n v="1"/>
    <n v="4.833333333333333"/>
    <n v="381.88833333333332"/>
    <n v="2291.33"/>
    <n v="148.66666666666666"/>
    <n v="892.00000000000011"/>
    <n v="53"/>
  </r>
  <r>
    <s v="Mike Schlitter (0000142011)"/>
    <n v="241040"/>
    <s v="MARTIN APPLIANCE"/>
    <n v="241040"/>
    <s v="MARTIN APPLIANCE"/>
    <s v="New Providence"/>
    <m/>
    <s v="2318 Beaver Valley Pike"/>
    <s v="PA"/>
    <n v="17560"/>
    <s v="2318 Beaver Valley Pike New Providence, PA 17560"/>
    <x v="24"/>
    <m/>
    <m/>
    <x v="6"/>
    <s v="Tuesday/Friday"/>
    <n v="4"/>
    <n v="4"/>
    <n v="1"/>
    <n v="1.25"/>
    <n v="282.62500000000006"/>
    <n v="1130.5"/>
    <n v="121.66000000000001"/>
    <n v="486.64"/>
    <n v="13"/>
  </r>
  <r>
    <s v="Robert Diller (0000142017)"/>
    <n v="273199"/>
    <s v="SRA CLEANING SERVICE#"/>
    <n v="273199"/>
    <s v="SRA CLEANING SERVICE#"/>
    <s v="New Providence"/>
    <m/>
    <s v="505 Sawmill Rd"/>
    <s v="PA"/>
    <n v="17560"/>
    <s v="505 Sawmill Rd New Providence, PA 17560"/>
    <x v="24"/>
    <m/>
    <m/>
    <x v="6"/>
    <s v="Tuesday/Friday"/>
    <n v="4"/>
    <n v="6"/>
    <n v="1.5"/>
    <n v="2.25"/>
    <n v="119.07250000000001"/>
    <n v="476.28999999999996"/>
    <n v="49.287500000000009"/>
    <n v="197.14999999999998"/>
    <n v="47"/>
  </r>
  <r>
    <s v="Delaware Valley Office (0000143001)"/>
    <n v="343862"/>
    <s v="Donald George Flick LLC"/>
    <n v="343862"/>
    <s v="Donald George Flick LLC"/>
    <s v="New Providence"/>
    <m/>
    <s v="201 Maple Ln"/>
    <s v="PA"/>
    <n v="17560"/>
    <s v="201 Maple Ln New Providence, PA 17560"/>
    <x v="24"/>
    <m/>
    <m/>
    <x v="6"/>
    <s v="Tuesday/Friday"/>
    <n v="1"/>
    <n v="1"/>
    <n v="1"/>
    <n v="1"/>
    <n v="63.82"/>
    <n v="63.82"/>
    <n v="35.21"/>
    <n v="35.21"/>
    <n v="1"/>
  </r>
  <r>
    <s v="Lancaster Office (0000142002)"/>
    <n v="242031"/>
    <s v="SUNSET ESTATES INC"/>
    <n v="242031"/>
    <s v="SUNSET ESTATES INC"/>
    <s v="New Providence"/>
    <m/>
    <s v="2319 Beaver Valley Pike"/>
    <s v="PA"/>
    <n v="17560"/>
    <s v="2319 Beaver Valley Pike New Providence, PA 17560"/>
    <x v="24"/>
    <m/>
    <m/>
    <x v="6"/>
    <s v="Tuesday/Friday"/>
    <n v="1"/>
    <n v="1"/>
    <n v="1"/>
    <n v="2"/>
    <n v="87.62"/>
    <n v="87.62"/>
    <n v="35.049999999999997"/>
    <n v="35.049999999999997"/>
    <n v="2"/>
  </r>
  <r>
    <s v="Mike Schlitter (0000142011)"/>
    <n v="300735"/>
    <s v="KEYSTONE CHURCH"/>
    <n v="300735"/>
    <s v="KEYSTONE CHURCH"/>
    <s v="Paradise"/>
    <m/>
    <s v="6 Pequea Dr"/>
    <s v="PA"/>
    <n v="17562"/>
    <s v="6 Pequea Dr Paradise, PA 17562"/>
    <x v="25"/>
    <m/>
    <m/>
    <x v="6"/>
    <s v="Monday"/>
    <n v="9"/>
    <n v="10"/>
    <n v="1.1111111111111112"/>
    <n v="3"/>
    <n v="437.01111111111118"/>
    <n v="3933.1000000000008"/>
    <n v="155.58888888888885"/>
    <n v="1400.3"/>
    <n v="67"/>
  </r>
  <r>
    <s v="Brad Miller (0000142022)"/>
    <n v="316850"/>
    <s v="KAREN WHITTINGTON"/>
    <n v="316850"/>
    <s v="KAREN WHITTINGTON"/>
    <s v="Paradise"/>
    <m/>
    <s v="16 Bethany Ave"/>
    <s v="PA"/>
    <n v="17562"/>
    <s v="16 Bethany Ave Paradise, PA 17562"/>
    <x v="25"/>
    <m/>
    <m/>
    <x v="6"/>
    <s v="Monday"/>
    <n v="4"/>
    <n v="4"/>
    <n v="1"/>
    <n v="2.5"/>
    <n v="506.02"/>
    <n v="2024.0800000000002"/>
    <n v="210.44749999999999"/>
    <n v="841.79"/>
    <n v="27"/>
  </r>
  <r>
    <s v="Lancaster Office (0000142002)"/>
    <n v="241366"/>
    <s v="PARADISE CUSTOM KITCHENS#"/>
    <n v="241366"/>
    <s v="PARADISE CUSTOM KITCHENS#"/>
    <s v="Paradise"/>
    <m/>
    <s v="3333 Lincoln Hwy E"/>
    <s v="PA"/>
    <n v="17562"/>
    <s v="3333 Lincoln Hwy E Paradise, PA 17562"/>
    <x v="25"/>
    <m/>
    <m/>
    <x v="6"/>
    <s v="Monday"/>
    <n v="3"/>
    <n v="3"/>
    <n v="1"/>
    <n v="2.6666666666666665"/>
    <n v="238.0633333333333"/>
    <n v="714.19"/>
    <n v="109.04"/>
    <n v="327.12"/>
    <n v="15"/>
  </r>
  <r>
    <s v="Lancaster Office (0000142002)"/>
    <n v="241586"/>
    <s v="REVERE TAVERN"/>
    <n v="241586"/>
    <s v="REVERE TAVERN"/>
    <s v="Paradise"/>
    <m/>
    <s v="3063 Lincoln Hwy E"/>
    <s v="PA"/>
    <n v="17562"/>
    <s v="3063 Lincoln Hwy E Paradise, PA 17562"/>
    <x v="25"/>
    <m/>
    <m/>
    <x v="6"/>
    <s v="Monday"/>
    <n v="1"/>
    <n v="1"/>
    <n v="1"/>
    <n v="1"/>
    <n v="37"/>
    <n v="37"/>
    <n v="16.41"/>
    <n v="16.41"/>
    <n v="1"/>
  </r>
  <r>
    <s v="Brad Miller (0000142022)"/>
    <n v="240821"/>
    <s v="LAPP LUMBER CO"/>
    <n v="240821"/>
    <s v="LAPP LUMBER CO"/>
    <s v="Paradise"/>
    <m/>
    <s v="1640 Mine Rd"/>
    <s v="PA"/>
    <n v="17562"/>
    <s v="1640 Mine Rd Paradise, PA 17562"/>
    <x v="25"/>
    <m/>
    <m/>
    <x v="6"/>
    <s v="Monday"/>
    <n v="1"/>
    <n v="1"/>
    <n v="1"/>
    <n v="2"/>
    <n v="481.07"/>
    <n v="481.07"/>
    <n v="202.07999999999998"/>
    <n v="202.07999999999998"/>
    <n v="12"/>
  </r>
  <r>
    <s v="Mike Schlitter (0000142011)"/>
    <n v="247051"/>
    <s v="CALVARY MONUMENT BIBLE CHURCH#"/>
    <n v="247051"/>
    <s v="CALVARY MONUMENT BIBLE CHURCH#"/>
    <s v="Paradise"/>
    <m/>
    <s v="1660 Mine Rd"/>
    <s v="PA"/>
    <n v="17562"/>
    <s v="1660 Mine Rd Paradise, PA 17562"/>
    <x v="27"/>
    <m/>
    <m/>
    <x v="6"/>
    <s v="Tuesday"/>
    <n v="6"/>
    <n v="9"/>
    <n v="1.5"/>
    <n v="3.6666666666666665"/>
    <n v="302.39999999999992"/>
    <n v="1814.4"/>
    <n v="131.10499999999999"/>
    <n v="786.63000000000011"/>
    <n v="28"/>
  </r>
  <r>
    <s v="Delaware Valley Office (0000143001)"/>
    <n v="342777"/>
    <s v="Marlin Nolt Trucking LLC"/>
    <n v="342777"/>
    <s v="Marlin Nolt Trucking LLC"/>
    <s v="Peach Bottom"/>
    <m/>
    <s v="752 Nottingham Rd"/>
    <s v="PA"/>
    <n v="17563"/>
    <s v="752 Nottingham Rd Peach Bottom, PA 17563"/>
    <x v="25"/>
    <m/>
    <m/>
    <x v="6"/>
    <s v="Monday"/>
    <n v="2"/>
    <n v="2"/>
    <n v="1"/>
    <n v="1"/>
    <n v="1291.5"/>
    <n v="2583"/>
    <n v="371.76499999999999"/>
    <n v="743.53"/>
    <n v="3"/>
  </r>
  <r>
    <s v="Mike Schlitter (0000142011)"/>
    <n v="311096"/>
    <s v="ST PAULS LUTHERAN CHURCH"/>
    <n v="311096"/>
    <s v="ST PAULS LUTHERAN CHURCH"/>
    <s v="Penryn"/>
    <m/>
    <s v="1258 W. Newport Rd"/>
    <s v="PA"/>
    <n v="17564"/>
    <s v="1258 W. Newport Rd Penryn, PA 17564"/>
    <x v="16"/>
    <m/>
    <m/>
    <x v="6"/>
    <s v="Monday/Thursday"/>
    <n v="1"/>
    <n v="1"/>
    <n v="1"/>
    <n v="1"/>
    <n v="45.89"/>
    <n v="45.89"/>
    <n v="16.850000000000001"/>
    <n v="16.850000000000001"/>
    <n v="1"/>
  </r>
  <r>
    <s v="Pete Annick (0000142010)"/>
    <n v="308948"/>
    <s v="TODDS PRO CLEAN#"/>
    <n v="308948"/>
    <s v="TODDS PRO CLEAN#"/>
    <s v="Pequea"/>
    <m/>
    <s v="26 Lake Aldred Ter"/>
    <s v="PA"/>
    <n v="17565"/>
    <s v="26 Lake Aldred Ter Pequea, PA 17565"/>
    <x v="27"/>
    <m/>
    <m/>
    <x v="6"/>
    <s v="Tuesday"/>
    <n v="7"/>
    <n v="9"/>
    <n v="1.2857142857142858"/>
    <n v="3.2857142857142856"/>
    <n v="158.16428571428574"/>
    <n v="1107.1499999999996"/>
    <n v="73.145714285714277"/>
    <n v="512.0200000000001"/>
    <n v="32"/>
  </r>
  <r>
    <s v="Lancaster Office (0000142002)"/>
    <n v="346438"/>
    <s v="BUSHONG PROPERTY GROUP"/>
    <n v="346438"/>
    <s v="BUSHONG PROPERTY GROUP"/>
    <s v="Pequea"/>
    <m/>
    <s v="75 RAVEN CRST"/>
    <s v="PA"/>
    <n v="17565"/>
    <s v="75 RAVEN CRST Pequea, PA 17565"/>
    <x v="27"/>
    <m/>
    <m/>
    <x v="6"/>
    <s v="Tuesday"/>
    <n v="1"/>
    <n v="1"/>
    <n v="1"/>
    <n v="2"/>
    <n v="53.25"/>
    <n v="53.25"/>
    <n v="28.33"/>
    <n v="28.33"/>
    <n v="2"/>
  </r>
  <r>
    <s v="Robert Diller (0000142017)"/>
    <n v="280526"/>
    <s v="QUARRYVILLE PRESBYTERIAN-MED#"/>
    <n v="280526"/>
    <s v="QUARRYVILLE PRESBYTERIAN-MED#"/>
    <s v="Quarryville"/>
    <m/>
    <s v="625 Robert Fulton Hwy"/>
    <s v="PA"/>
    <n v="17566"/>
    <s v="625 Robert Fulton Hwy Quarryville, PA 17566"/>
    <x v="24"/>
    <m/>
    <m/>
    <x v="6"/>
    <s v="Tuesday/Friday"/>
    <n v="24"/>
    <n v="26"/>
    <n v="1.0833333333333333"/>
    <n v="3.0833333333333335"/>
    <n v="217.52749999999995"/>
    <n v="5220.6600000000035"/>
    <n v="65.465833333333336"/>
    <n v="1571.1800000000003"/>
    <n v="343"/>
  </r>
  <r>
    <s v="Pete Annick (0000142010)"/>
    <n v="241855"/>
    <s v="SOLANCO SCHOOL DISTRICT"/>
    <n v="453638"/>
    <s v="SMITH MIDDLE SCHOOL"/>
    <s v="Quarryville"/>
    <m/>
    <s v="645 Kirkwood Pike"/>
    <s v="PA"/>
    <n v="17566"/>
    <s v="645 Kirkwood Pike Quarryville, PA 17566"/>
    <x v="24"/>
    <m/>
    <m/>
    <x v="6"/>
    <s v="Tuesday/Friday"/>
    <n v="18"/>
    <n v="32"/>
    <n v="1.7777777777777777"/>
    <n v="4.7777777777777777"/>
    <n v="974.55666666666673"/>
    <n v="17542.019999999993"/>
    <n v="299.88444444444451"/>
    <n v="5397.9199999999973"/>
    <n v="355"/>
  </r>
  <r>
    <s v="Pete Annick (0000142010)"/>
    <n v="241855"/>
    <s v="SOLANCO SCHOOL DISTRICT"/>
    <n v="453639"/>
    <s v="SWIFT MIDDLE SCHOOL"/>
    <s v="Quarryville"/>
    <m/>
    <s v="1866 Robert Fulton Hwy"/>
    <s v="PA"/>
    <n v="17566"/>
    <s v="1866 Robert Fulton Hwy Quarryville, PA 17566"/>
    <x v="24"/>
    <m/>
    <m/>
    <x v="6"/>
    <s v="Tuesday/Friday"/>
    <n v="16"/>
    <n v="31"/>
    <n v="1.9375"/>
    <n v="4.5625"/>
    <n v="930.01062499999989"/>
    <n v="14880.169999999998"/>
    <n v="292.36812499999996"/>
    <n v="4677.8900000000003"/>
    <n v="265"/>
  </r>
  <r>
    <s v="Pete Annick (0000142010)"/>
    <n v="241855"/>
    <s v="SOLANCO SCHOOL DISTRICT"/>
    <n v="453637"/>
    <s v="SOLANCO HIGH SCHOOL"/>
    <s v="Quarryville"/>
    <m/>
    <s v="585 Solanco Rd"/>
    <s v="PA"/>
    <n v="17566"/>
    <s v="585 Solanco Rd Quarryville, PA 17566"/>
    <x v="24"/>
    <m/>
    <m/>
    <x v="6"/>
    <s v="Tuesday/Friday"/>
    <n v="14"/>
    <n v="25"/>
    <n v="1.7857142857142858"/>
    <n v="10.142857142857142"/>
    <n v="3027.5064285714284"/>
    <n v="42385.090000000018"/>
    <n v="912.1707142857141"/>
    <n v="12770.390000000001"/>
    <n v="1036"/>
  </r>
  <r>
    <s v="Pete Annick (0000142010)"/>
    <n v="241855"/>
    <s v="SOLANCO SCHOOL DISTRICT"/>
    <n v="453636"/>
    <s v="QUARRYVILLE ELEM SCHOOL"/>
    <s v="Quarryville"/>
    <m/>
    <s v="211 S Hess St"/>
    <s v="PA"/>
    <n v="17566"/>
    <s v="211 S Hess St Quarryville, PA 17566"/>
    <x v="24"/>
    <m/>
    <m/>
    <x v="6"/>
    <s v="Tuesday/Friday"/>
    <n v="14"/>
    <n v="31"/>
    <n v="2.2142857142857144"/>
    <n v="6.2142857142857144"/>
    <n v="1141.4471428571428"/>
    <n v="15980.26"/>
    <n v="329.61714285714288"/>
    <n v="4614.6399999999994"/>
    <n v="357"/>
  </r>
  <r>
    <s v="Mike Schlitter (0000142011)"/>
    <n v="242085"/>
    <s v="THE BUCK CO#"/>
    <n v="242085"/>
    <s v="THE BUCK CO#"/>
    <s v="Quarryville"/>
    <m/>
    <s v="897 Lancaster Pike"/>
    <s v="PA"/>
    <n v="17566"/>
    <s v="897 Lancaster Pike Quarryville, PA 17566"/>
    <x v="24"/>
    <m/>
    <m/>
    <x v="6"/>
    <s v="Tuesday/Friday"/>
    <n v="13"/>
    <n v="14"/>
    <n v="1.0769230769230769"/>
    <n v="1.0769230769230769"/>
    <n v="73.154615384615397"/>
    <n v="951.0100000000001"/>
    <n v="29.482307692307685"/>
    <n v="383.27"/>
    <n v="18"/>
  </r>
  <r>
    <s v="Pete Annick (0000142010)"/>
    <n v="241855"/>
    <s v="SOLANCO SCHOOL DISTRICT"/>
    <n v="453641"/>
    <s v="CLERMONT ELEM SCHOOL"/>
    <s v="Quarryville"/>
    <m/>
    <s v="1868 Robert Fulton Hwy"/>
    <s v="PA"/>
    <n v="17566"/>
    <s v="1868 Robert Fulton Hwy Quarryville, PA 17566"/>
    <x v="24"/>
    <m/>
    <m/>
    <x v="6"/>
    <s v="Tuesday/Friday"/>
    <n v="12"/>
    <n v="24"/>
    <n v="2"/>
    <n v="6.666666666666667"/>
    <n v="1596.9258333333335"/>
    <n v="19163.11"/>
    <n v="486.57249999999999"/>
    <n v="5838.869999999999"/>
    <n v="395"/>
  </r>
  <r>
    <s v="Brad Miller (0000142022)"/>
    <n v="239751"/>
    <s v="CURTS CLEANING V"/>
    <n v="239751"/>
    <s v="CURTS CLEANING V"/>
    <s v="Quarryville"/>
    <m/>
    <s v="14 Fawn Dr"/>
    <s v="PA"/>
    <n v="17566"/>
    <s v="14 Fawn Dr Quarryville, PA 17566"/>
    <x v="24"/>
    <m/>
    <m/>
    <x v="6"/>
    <s v="Tuesday/Friday"/>
    <n v="11"/>
    <n v="18"/>
    <n v="1.6363636363636365"/>
    <n v="2.7272727272727271"/>
    <n v="264.28909090909093"/>
    <n v="2907.1799999999994"/>
    <n v="115.73454545454545"/>
    <n v="1273.0799999999995"/>
    <n v="52"/>
  </r>
  <r>
    <s v="Pete Annick (0000142010)"/>
    <n v="240154"/>
    <s v="BBS GROCERY OUTLET#"/>
    <n v="240154"/>
    <s v="BBS GROCERY OUTLET#"/>
    <s v="Quarryville"/>
    <m/>
    <s v="581 Camargo Rd"/>
    <s v="PA"/>
    <n v="17566"/>
    <s v="581 Camargo Rd Quarryville, PA 17566"/>
    <x v="24"/>
    <m/>
    <m/>
    <x v="6"/>
    <s v="Tuesday/Friday"/>
    <n v="7"/>
    <n v="9"/>
    <n v="1.2857142857142858"/>
    <n v="1.5714285714285714"/>
    <n v="1172.0800000000002"/>
    <n v="8204.56"/>
    <n v="369.60428571428577"/>
    <n v="2587.2300000000005"/>
    <n v="54"/>
  </r>
  <r>
    <s v="Robert Diller (0000142017)"/>
    <n v="283927"/>
    <s v="BLACK ROCK RETREAT"/>
    <n v="283927"/>
    <s v="BLACK ROCK RETREAT"/>
    <s v="Quarryville"/>
    <m/>
    <s v="1345 Kirkwood Pike"/>
    <s v="PA"/>
    <n v="17566"/>
    <s v="1345 Kirkwood Pike Quarryville, PA 17566"/>
    <x v="24"/>
    <m/>
    <m/>
    <x v="6"/>
    <s v="Tuesday/Friday"/>
    <n v="5"/>
    <n v="5"/>
    <n v="1"/>
    <n v="1.8"/>
    <n v="694.58200000000011"/>
    <n v="3472.9100000000003"/>
    <n v="189.60999999999999"/>
    <n v="948.05000000000007"/>
    <n v="65"/>
  </r>
  <r>
    <s v="Mike Schlitter (0000142011)"/>
    <n v="240235"/>
    <s v="GOODS STORE"/>
    <n v="415487"/>
    <s v="GOODS STORE"/>
    <s v="Quarryville"/>
    <m/>
    <s v="333 W 4th St"/>
    <s v="PA"/>
    <n v="17566"/>
    <s v="333 W 4th St Quarryville, PA 17566"/>
    <x v="24"/>
    <m/>
    <m/>
    <x v="6"/>
    <s v="Tuesday/Friday"/>
    <n v="4"/>
    <n v="4"/>
    <n v="1"/>
    <n v="2"/>
    <n v="3786.8274999999999"/>
    <n v="15147.31"/>
    <n v="1181.1224999999999"/>
    <n v="4724.4900000000007"/>
    <n v="19"/>
  </r>
  <r>
    <s v="Pete Annick (0000142010)"/>
    <n v="241855"/>
    <s v="SOLANCO SCHOOL DISTRICT"/>
    <n v="474514"/>
    <s v="Warehouse"/>
    <s v="Quarryville"/>
    <m/>
    <s v="44 E 4th St"/>
    <s v="PA"/>
    <n v="17566"/>
    <s v="44 E 4th St Quarryville, PA 17566"/>
    <x v="24"/>
    <m/>
    <m/>
    <x v="6"/>
    <s v="Tuesday/Friday"/>
    <n v="4"/>
    <n v="6"/>
    <n v="1.5"/>
    <n v="4.25"/>
    <n v="4981.0600000000004"/>
    <n v="19924.240000000002"/>
    <n v="950.31500000000005"/>
    <n v="3801.2600000000007"/>
    <n v="96"/>
  </r>
  <r>
    <s v="Robert Diller (0000142017)"/>
    <n v="345355"/>
    <s v="White Oak Campground"/>
    <n v="345355"/>
    <s v="White Oak Campground"/>
    <s v="Quarryville"/>
    <m/>
    <s v="3156 White Oak Rd"/>
    <s v="PA"/>
    <n v="17566"/>
    <s v="3156 White Oak Rd Quarryville, PA 17566"/>
    <x v="24"/>
    <m/>
    <m/>
    <x v="6"/>
    <s v="Tuesday/Friday"/>
    <n v="3"/>
    <n v="3"/>
    <n v="1"/>
    <n v="1"/>
    <n v="110.49666666666667"/>
    <n v="331.49"/>
    <n v="45.963333333333331"/>
    <n v="137.88999999999999"/>
    <n v="3"/>
  </r>
  <r>
    <s v="Brad Miller (0000142022)"/>
    <n v="241082"/>
    <s v="MECHANIC GROVE CHURCH #"/>
    <n v="241082"/>
    <s v="MECHANIC GROVE CHURCH #"/>
    <s v="Quarryville"/>
    <m/>
    <s v="1392 Robert Fulton Hwy"/>
    <s v="PA"/>
    <n v="17566"/>
    <s v="1392 Robert Fulton Hwy Quarryville, PA 17566"/>
    <x v="24"/>
    <m/>
    <m/>
    <x v="6"/>
    <s v="Tuesday/Friday"/>
    <n v="3"/>
    <n v="4"/>
    <n v="1.3333333333333333"/>
    <n v="8"/>
    <n v="750.60666666666668"/>
    <n v="2251.8199999999997"/>
    <n v="296.10333333333335"/>
    <n v="888.31"/>
    <n v="45"/>
  </r>
  <r>
    <s v="Lancaster Office (0000142002)"/>
    <n v="263915"/>
    <s v="BART VOLUNTEER FIRE COMPANY"/>
    <n v="263915"/>
    <s v="BART VOLUNTEER FIRE COMPANY"/>
    <s v="Quarryville"/>
    <m/>
    <s v="11 Furnace Rd"/>
    <s v="PA"/>
    <n v="17566"/>
    <s v="11 Furnace Rd Quarryville, PA 17566"/>
    <x v="24"/>
    <m/>
    <m/>
    <x v="6"/>
    <s v="Tuesday/Friday"/>
    <n v="3"/>
    <n v="3"/>
    <n v="1"/>
    <n v="2.3333333333333335"/>
    <n v="256.23333333333335"/>
    <n v="768.69999999999993"/>
    <n v="89.38"/>
    <n v="268.14"/>
    <n v="24"/>
  </r>
  <r>
    <s v="Pete Annick (0000142010)"/>
    <n v="239607"/>
    <s v="CLEAN ENTERPRISES#"/>
    <n v="415418"/>
    <s v="CLEAN ENTERPRISES"/>
    <s v="Quarryville"/>
    <m/>
    <s v="40 N Church St"/>
    <s v="PA"/>
    <n v="17566"/>
    <s v="40 N Church St Quarryville, PA 17566"/>
    <x v="24"/>
    <m/>
    <m/>
    <x v="6"/>
    <s v="Tuesday/Friday"/>
    <n v="2"/>
    <n v="2"/>
    <n v="1"/>
    <n v="5.5"/>
    <n v="2141.62"/>
    <n v="4283.24"/>
    <n v="792.19"/>
    <n v="1584.3799999999997"/>
    <n v="105"/>
  </r>
  <r>
    <s v="Mike Schlitter (0000142011)"/>
    <n v="241200"/>
    <s v="MUSSERS INC"/>
    <n v="241200"/>
    <s v="MUSSERS INC"/>
    <s v="Quarryville"/>
    <m/>
    <s v="33 Friendly Dr Apt H"/>
    <s v="PA"/>
    <n v="17566"/>
    <s v="33 Friendly Dr Apt H Quarryville, PA 17566"/>
    <x v="24"/>
    <m/>
    <m/>
    <x v="6"/>
    <s v="Tuesday/Friday"/>
    <n v="2"/>
    <n v="2"/>
    <n v="1"/>
    <n v="5"/>
    <n v="625.1"/>
    <n v="1250.1999999999998"/>
    <n v="193.32499999999999"/>
    <n v="386.65000000000009"/>
    <n v="26"/>
  </r>
  <r>
    <s v="Lancaster Office (0000142002)"/>
    <n v="239467"/>
    <s v="CALVARY INDEPENDENT BAPTIST CH"/>
    <n v="239467"/>
    <s v="CALVARY INDEPENDENT BAPTIST CH"/>
    <s v="Quarryville"/>
    <m/>
    <s v="1225 Robert Fulton Hwy"/>
    <s v="PA"/>
    <n v="17566"/>
    <s v="1225 Robert Fulton Hwy Quarryville, PA 17566"/>
    <x v="24"/>
    <m/>
    <m/>
    <x v="6"/>
    <s v="Tuesday/Friday"/>
    <n v="1"/>
    <n v="1"/>
    <n v="1"/>
    <n v="1"/>
    <n v="0"/>
    <n v="0"/>
    <n v="-0.06"/>
    <n v="-0.06"/>
    <n v="6"/>
  </r>
  <r>
    <s v="Pete Annick (0000142010)"/>
    <n v="239607"/>
    <s v="CLEAN ENTERPRISES#"/>
    <n v="239607"/>
    <s v="CLEAN ENTERPRISES#"/>
    <s v="Quarryville"/>
    <m/>
    <s v="315 W State St"/>
    <s v="PA"/>
    <n v="17566"/>
    <s v="315 W State St Quarryville, PA 17566"/>
    <x v="24"/>
    <m/>
    <m/>
    <x v="6"/>
    <s v="Tuesday/Friday"/>
    <n v="1"/>
    <n v="1"/>
    <n v="1"/>
    <n v="1"/>
    <n v="0"/>
    <n v="0"/>
    <n v="-0.09"/>
    <n v="-0.09"/>
    <n v="9"/>
  </r>
  <r>
    <s v="Brad Miller (0000142022)"/>
    <n v="293897"/>
    <s v="ENCOUNTER CHURCH"/>
    <n v="293897"/>
    <s v="ENCOUNTER CHURCH"/>
    <s v="Quarryville"/>
    <m/>
    <s v="300 Hideaway Dr"/>
    <s v="PA"/>
    <n v="17566"/>
    <s v="300 Hideaway Dr Quarryville, PA 17566"/>
    <x v="24"/>
    <m/>
    <m/>
    <x v="6"/>
    <s v="Tuesday/Friday"/>
    <n v="1"/>
    <n v="1"/>
    <n v="1"/>
    <n v="1"/>
    <n v="154.76"/>
    <n v="154.76"/>
    <n v="82.33"/>
    <n v="82.33"/>
    <n v="1"/>
  </r>
  <r>
    <s v="Mike Schlitter (0000142011)"/>
    <n v="271968"/>
    <s v="SUSQUEHANNA TRUCK SERVICE INC#"/>
    <n v="271968"/>
    <s v="SUSQUEHANNA TRUCK SERVICE INC#"/>
    <s v="Quarryville"/>
    <m/>
    <s v="848 Lancaster Pike"/>
    <s v="PA"/>
    <n v="17566"/>
    <s v="848 Lancaster Pike Quarryville, PA 17566"/>
    <x v="24"/>
    <m/>
    <m/>
    <x v="6"/>
    <s v="Tuesday/Friday"/>
    <n v="1"/>
    <n v="1"/>
    <n v="1"/>
    <n v="1"/>
    <n v="991.07"/>
    <n v="991.07"/>
    <n v="396.43"/>
    <n v="396.43"/>
    <n v="1"/>
  </r>
  <r>
    <s v="Pete Annick (0000142010)"/>
    <n v="339945"/>
    <s v="SOLANCO SCHOOL DISTRICT"/>
    <n v="479272"/>
    <s v="SMITH MIDDLE SCHOOL"/>
    <s v="Quarryville"/>
    <m/>
    <s v="645 Kirkwood Pike"/>
    <s v="PA"/>
    <n v="17566"/>
    <s v="645 Kirkwood Pike Quarryville, PA 17566"/>
    <x v="24"/>
    <m/>
    <m/>
    <x v="6"/>
    <s v="Tuesday/Friday"/>
    <n v="1"/>
    <n v="1"/>
    <n v="1"/>
    <n v="1"/>
    <n v="12.9"/>
    <n v="12.9"/>
    <n v="5.03"/>
    <n v="5.03"/>
    <n v="1"/>
  </r>
  <r>
    <s v="Pete Annick (0000142010)"/>
    <n v="241855"/>
    <s v="SOLANCO SCHOOL DISTRICT"/>
    <n v="241855"/>
    <s v="SOLANCO SCHOOL DISTRICT"/>
    <s v="Quarryville"/>
    <m/>
    <s v="121 S Hess St"/>
    <s v="PA"/>
    <n v="17566"/>
    <s v="121 S Hess St Quarryville, PA 17566"/>
    <x v="24"/>
    <m/>
    <m/>
    <x v="6"/>
    <s v="Tuesday/Friday"/>
    <n v="1"/>
    <n v="1"/>
    <n v="1"/>
    <n v="1"/>
    <n v="16867.5"/>
    <n v="16867.5"/>
    <n v="5060.25"/>
    <n v="5060.25"/>
    <n v="3"/>
  </r>
  <r>
    <s v="Robert Diller (0000142017)"/>
    <n v="239630"/>
    <s v="COCALICO SCHOOL DISTRICT"/>
    <n v="470562"/>
    <s v="REAMSTOWN ELEMENTARY"/>
    <s v="Reamstown"/>
    <m/>
    <s v="44 S Reamstown Rd"/>
    <s v="PA"/>
    <n v="17567"/>
    <s v="44 S Reamstown Rd Reamstown, PA 17567"/>
    <x v="17"/>
    <m/>
    <m/>
    <x v="7"/>
    <s v="Tuesday"/>
    <n v="9"/>
    <n v="10"/>
    <n v="1.1111111111111112"/>
    <n v="2.6666666666666665"/>
    <n v="672.92000000000007"/>
    <n v="6056.28"/>
    <n v="205.1911111111111"/>
    <n v="1846.7199999999998"/>
    <n v="123"/>
  </r>
  <r>
    <s v="Robert Diller (0000142017)"/>
    <n v="254001"/>
    <s v="QUALITY STONE VENEER INC#"/>
    <n v="254001"/>
    <s v="QUALITY STONE VENEER INC#"/>
    <s v="REFTON"/>
    <m/>
    <s v="50 REFTON ROAD"/>
    <s v="PA"/>
    <n v="17568"/>
    <s v="50 REFTON ROAD REFTON, PA 17568"/>
    <x v="25"/>
    <m/>
    <m/>
    <x v="6"/>
    <s v="Monday"/>
    <n v="1"/>
    <n v="1"/>
    <n v="1"/>
    <n v="1"/>
    <n v="1130.8900000000001"/>
    <n v="1130.8900000000001"/>
    <n v="270.01"/>
    <n v="270.01"/>
    <n v="1"/>
  </r>
  <r>
    <s v="Robert Diller (0000142017)"/>
    <n v="241570"/>
    <s v="REFTON BRETHREN IN CHRIST CHUR"/>
    <n v="241570"/>
    <s v="REFTON BRETHREN IN CHRIST CHUR"/>
    <s v="REFTON"/>
    <m/>
    <s v="110 Church St"/>
    <s v="PA"/>
    <n v="17568"/>
    <s v="110 Church St REFTON, PA 17568"/>
    <x v="27"/>
    <m/>
    <m/>
    <x v="6"/>
    <s v="Tuesday"/>
    <n v="4"/>
    <n v="5"/>
    <n v="1.25"/>
    <n v="2"/>
    <n v="189.23"/>
    <n v="756.92"/>
    <n v="73.834999999999994"/>
    <n v="295.33999999999997"/>
    <n v="10"/>
  </r>
  <r>
    <s v="Robert Diller (0000142017)"/>
    <n v="254001"/>
    <s v="QUALITY STONE VENEER INC#"/>
    <n v="479347"/>
    <s v="RE Manufacturing"/>
    <s v="REFTON"/>
    <m/>
    <s v="117 Church St"/>
    <s v="PA"/>
    <n v="17568"/>
    <s v="117 Church St REFTON, PA 17568"/>
    <x v="27"/>
    <m/>
    <m/>
    <x v="6"/>
    <s v="Tuesday"/>
    <n v="1"/>
    <n v="1"/>
    <n v="1"/>
    <n v="1"/>
    <n v="1130.8900000000001"/>
    <n v="1130.8900000000001"/>
    <n v="270.01"/>
    <n v="270.01"/>
    <n v="1"/>
  </r>
  <r>
    <s v="Robert Diller (0000142017)"/>
    <n v="239115"/>
    <s v="ADAMSTOWN BOROUGH"/>
    <n v="482964"/>
    <s v="Mike Palm"/>
    <s v="Reinholds"/>
    <m/>
    <s v="65 Steeple Ct"/>
    <s v="PA"/>
    <n v="17569"/>
    <s v="65 Steeple Ct Reinholds, PA 17569"/>
    <x v="17"/>
    <m/>
    <m/>
    <x v="7"/>
    <s v="Tuesday"/>
    <n v="1"/>
    <n v="1"/>
    <n v="1"/>
    <n v="4"/>
    <n v="418.68"/>
    <n v="418.68"/>
    <n v="209.34"/>
    <n v="209.34"/>
    <n v="8"/>
  </r>
  <r>
    <s v="Robert Diller (0000142017)"/>
    <n v="344724"/>
    <s v="MIDDLECREEK MENNONITE FELLOWSH"/>
    <n v="344724"/>
    <s v="MIDDLECREEK MENNONITE FELLOWSH"/>
    <s v="Reinholds"/>
    <m/>
    <s v="478 Black Horse Rd"/>
    <s v="PA"/>
    <n v="17569"/>
    <s v="478 Black Horse Rd Reinholds, PA 17569"/>
    <x v="17"/>
    <m/>
    <m/>
    <x v="7"/>
    <s v="Tuesday"/>
    <n v="1"/>
    <n v="1"/>
    <n v="1"/>
    <n v="2"/>
    <n v="9428.5300000000007"/>
    <n v="9428.5300000000007"/>
    <n v="2150.7399999999998"/>
    <n v="2150.7399999999998"/>
    <n v="3"/>
  </r>
  <r>
    <s v="Robert Diller (0000142017)"/>
    <n v="247675"/>
    <s v="Image Keepers Inc - CC"/>
    <n v="247675"/>
    <s v="Image Keepers Inc - CC"/>
    <s v="Ronks"/>
    <m/>
    <s v="146 N Ronks Rd"/>
    <s v="PA"/>
    <n v="17572"/>
    <s v="146 N Ronks Rd Ronks, PA 17572"/>
    <x v="25"/>
    <m/>
    <m/>
    <x v="6"/>
    <s v="Monday"/>
    <n v="21"/>
    <n v="25"/>
    <n v="1.1904761904761905"/>
    <n v="2.2380952380952381"/>
    <n v="166.02380952380955"/>
    <n v="3486.5000000000005"/>
    <n v="62.980952380952388"/>
    <n v="1322.6000000000001"/>
    <n v="151"/>
  </r>
  <r>
    <s v="Mike Schlitter (0000142011)"/>
    <n v="310741"/>
    <s v="RED CABOOSE MOTEL#"/>
    <n v="310741"/>
    <s v="RED CABOOSE MOTEL#"/>
    <s v="Ronks"/>
    <m/>
    <s v="312 Paradise Ln"/>
    <s v="PA"/>
    <n v="17572"/>
    <s v="312 Paradise Ln Ronks, PA 17572"/>
    <x v="25"/>
    <m/>
    <m/>
    <x v="6"/>
    <s v="Monday"/>
    <n v="15"/>
    <n v="16"/>
    <n v="1.0666666666666667"/>
    <n v="3.6"/>
    <n v="520.08999999999992"/>
    <n v="7801.35"/>
    <n v="191.01333333333335"/>
    <n v="2865.2000000000003"/>
    <n v="114"/>
  </r>
  <r>
    <s v="Mike Schlitter (0000142011)"/>
    <n v="297010"/>
    <s v="PARADISE CONCRETE SOLUTIONS#"/>
    <n v="297010"/>
    <s v="PARADISE CONCRETE SOLUTIONS#"/>
    <s v="Ronks"/>
    <m/>
    <s v="2771 Lincoln Hwy E"/>
    <s v="PA"/>
    <n v="17572"/>
    <s v="2771 Lincoln Hwy E Ronks, PA 17572"/>
    <x v="25"/>
    <m/>
    <m/>
    <x v="6"/>
    <s v="Monday"/>
    <n v="8"/>
    <n v="10"/>
    <n v="1.25"/>
    <n v="1.75"/>
    <n v="220.36875000000001"/>
    <n v="1762.95"/>
    <n v="101.06249999999999"/>
    <n v="808.49999999999977"/>
    <n v="22"/>
  </r>
  <r>
    <s v="Lancaster Office (0000142002)"/>
    <n v="332926"/>
    <s v="Train Collectors Association"/>
    <n v="332926"/>
    <s v="Train Collectors Association"/>
    <s v="Ronks"/>
    <m/>
    <s v="300 Paradise Ln"/>
    <s v="PA"/>
    <n v="17572"/>
    <s v="300 Paradise Ln Ronks, PA 17572"/>
    <x v="25"/>
    <m/>
    <m/>
    <x v="6"/>
    <s v="Monday"/>
    <n v="2"/>
    <n v="3"/>
    <n v="1.5"/>
    <n v="1.5"/>
    <n v="120.36999999999999"/>
    <n v="240.74"/>
    <n v="58.14"/>
    <n v="116.28"/>
    <n v="3"/>
  </r>
  <r>
    <s v="Mike Schlitter (0000142011)"/>
    <n v="247123"/>
    <s v="LTG NORTH LP#"/>
    <n v="419500"/>
    <s v="LTG NORTH LP"/>
    <s v="Ronks"/>
    <m/>
    <s v="2521 Lincoln Hwy E"/>
    <s v="PA"/>
    <n v="17572"/>
    <s v="2521 Lincoln Hwy E Ronks, PA 17572"/>
    <x v="25"/>
    <m/>
    <m/>
    <x v="6"/>
    <s v="Monday"/>
    <n v="2"/>
    <n v="2"/>
    <n v="1"/>
    <n v="4.5"/>
    <n v="1691.4099999999999"/>
    <n v="3382.82"/>
    <n v="724.5200000000001"/>
    <n v="1449.04"/>
    <n v="35"/>
  </r>
  <r>
    <s v="Lancaster Office (0000142002)"/>
    <n v="242272"/>
    <s v="VICS MOTEL INC"/>
    <n v="242272"/>
    <s v="VICS MOTEL INC"/>
    <s v="Ronks"/>
    <m/>
    <s v="2645 Lincoln Hwy E"/>
    <s v="PA"/>
    <n v="17572"/>
    <s v="2645 Lincoln Hwy E Ronks, PA 17572"/>
    <x v="25"/>
    <m/>
    <m/>
    <x v="6"/>
    <s v="Monday"/>
    <n v="2"/>
    <n v="2"/>
    <n v="1"/>
    <n v="3"/>
    <n v="435.57499999999999"/>
    <n v="871.15"/>
    <n v="158.51000000000002"/>
    <n v="317.02"/>
    <n v="13"/>
  </r>
  <r>
    <s v="Mike Schlitter (0000142011)"/>
    <n v="330439"/>
    <s v="L STOLTZFUS LLC.#"/>
    <n v="330439"/>
    <s v="L STOLTZFUS LLC.#"/>
    <s v="Ronks"/>
    <m/>
    <s v="2771 Lincoln Hwy E"/>
    <s v="PA"/>
    <n v="17572"/>
    <s v="2771 Lincoln Hwy E Ronks, PA 17572"/>
    <x v="25"/>
    <m/>
    <m/>
    <x v="6"/>
    <s v="Monday"/>
    <n v="1"/>
    <n v="1"/>
    <n v="1"/>
    <n v="4"/>
    <n v="563.76"/>
    <n v="563.76"/>
    <n v="241.74"/>
    <n v="241.74"/>
    <n v="8"/>
  </r>
  <r>
    <s v="Brad Miller (0000142022)"/>
    <n v="345670"/>
    <s v="Hershey Farm Restaurant &amp; Inn"/>
    <n v="345670"/>
    <s v="Hershey Farm Restaurant &amp; Inn"/>
    <s v="Ronks"/>
    <m/>
    <e v="#N/A"/>
    <s v="PA"/>
    <n v="17572"/>
    <e v="#N/A"/>
    <x v="25"/>
    <m/>
    <m/>
    <x v="6"/>
    <s v="Monday"/>
    <n v="1"/>
    <n v="1"/>
    <n v="1"/>
    <n v="2"/>
    <n v="2418.6"/>
    <n v="2418.6"/>
    <n v="917.94"/>
    <n v="917.94"/>
    <n v="6"/>
  </r>
  <r>
    <s v="Mike Schlitter (0000142011)"/>
    <n v="316524"/>
    <s v="PARADISE MASONRY LLC#"/>
    <n v="316524"/>
    <s v="PARADISE MASONRY LLC#"/>
    <s v="Ronks"/>
    <m/>
    <s v="2771 Lincoln Hwy E"/>
    <s v="PA"/>
    <n v="17572"/>
    <s v="2771 Lincoln Hwy E Ronks, PA 17572"/>
    <x v="25"/>
    <m/>
    <m/>
    <x v="6"/>
    <s v="Monday"/>
    <n v="1"/>
    <n v="1"/>
    <n v="1"/>
    <n v="1"/>
    <n v="90.14"/>
    <n v="90.14"/>
    <n v="33.9"/>
    <n v="33.9"/>
    <n v="1"/>
  </r>
  <r>
    <s v="Robert Diller (0000142017)"/>
    <n v="239052"/>
    <s v="ONSITE DETAILING"/>
    <n v="239052"/>
    <s v="ONSITE DETAILING"/>
    <s v="Silver Springs"/>
    <m/>
    <s v=""/>
    <s v="PA"/>
    <n v="17575"/>
    <s v=" Silver Springs, PA 17575"/>
    <x v="25"/>
    <m/>
    <m/>
    <x v="6"/>
    <s v="Monday"/>
    <n v="1"/>
    <n v="1"/>
    <n v="1"/>
    <n v="1"/>
    <n v="69.69"/>
    <n v="69.69"/>
    <n v="24.39"/>
    <n v="24.39"/>
    <n v="1"/>
  </r>
  <r>
    <s v="Mike Schlitter (0000142011)"/>
    <n v="240962"/>
    <s v="Myers Janitorial Services"/>
    <n v="240962"/>
    <s v="Myers Janitorial Services"/>
    <s v="Stevens"/>
    <m/>
    <s v="11 Wild Deer Dr"/>
    <s v="PA"/>
    <n v="17578"/>
    <s v="11 Wild Deer Dr Stevens, PA 17578"/>
    <x v="17"/>
    <m/>
    <m/>
    <x v="7"/>
    <s v="Tuesday"/>
    <n v="5"/>
    <n v="5"/>
    <n v="1"/>
    <n v="1.6"/>
    <n v="103.56399999999999"/>
    <n v="517.81999999999994"/>
    <n v="49.94"/>
    <n v="249.7"/>
    <n v="13"/>
  </r>
  <r>
    <s v="Lancaster Office (0000142002)"/>
    <n v="241970"/>
    <s v="STEFFY CONCRETE INC#"/>
    <n v="241970"/>
    <s v="STEFFY CONCRETE INC#"/>
    <s v="Stevens"/>
    <m/>
    <s v="243 E Church St"/>
    <s v="PA"/>
    <n v="17578"/>
    <s v="243 E Church St Stevens, PA 17578"/>
    <x v="17"/>
    <m/>
    <m/>
    <x v="7"/>
    <s v="Tuesday"/>
    <n v="4"/>
    <n v="6"/>
    <n v="1.5"/>
    <n v="2.75"/>
    <n v="324"/>
    <n v="1296"/>
    <n v="115.47750000000001"/>
    <n v="461.91"/>
    <n v="35"/>
  </r>
  <r>
    <s v="Lancaster Office (0000142002)"/>
    <n v="268508"/>
    <s v="SALEM EVANGELICAL &amp; REFORMED C"/>
    <n v="268508"/>
    <s v="SALEM EVANGELICAL &amp; REFORMED C"/>
    <s v="Stevens"/>
    <m/>
    <s v="12 E Church St"/>
    <s v="PA"/>
    <n v="17578"/>
    <s v="12 E Church St Stevens, PA 17578"/>
    <x v="17"/>
    <m/>
    <m/>
    <x v="7"/>
    <s v="Tuesday"/>
    <n v="2"/>
    <n v="2"/>
    <n v="1"/>
    <n v="1.5"/>
    <n v="235.18000000000004"/>
    <n v="470.36000000000007"/>
    <n v="83.429999999999993"/>
    <n v="166.85999999999999"/>
    <n v="7"/>
  </r>
  <r>
    <s v="Robert Diller (0000142017)"/>
    <n v="253834"/>
    <s v="REAMSTOWN FIRE CO. NO. 1"/>
    <n v="253834"/>
    <s v="REAMSTOWN FIRE CO. NO. 1"/>
    <s v="Stevens"/>
    <m/>
    <s v="12 E Church St"/>
    <s v="PA"/>
    <n v="17578"/>
    <s v="12 E Church St Stevens, PA 17578"/>
    <x v="17"/>
    <m/>
    <m/>
    <x v="7"/>
    <s v="Tuesday"/>
    <n v="2"/>
    <n v="2"/>
    <n v="1"/>
    <n v="3.5"/>
    <n v="210.54"/>
    <n v="421.08"/>
    <n v="70.055000000000007"/>
    <n v="140.10999999999999"/>
    <n v="11"/>
  </r>
  <r>
    <s v="Lancaster Office (0000142002)"/>
    <n v="301035"/>
    <s v="CLAY TOWNSHIP"/>
    <n v="301035"/>
    <s v="CLAY TOWNSHIP"/>
    <s v="Stevens"/>
    <m/>
    <s v="870 Durlach Rd"/>
    <s v="PA"/>
    <n v="17578"/>
    <s v="870 Durlach Rd Stevens, PA 17578"/>
    <x v="17"/>
    <m/>
    <m/>
    <x v="7"/>
    <s v="Tuesday"/>
    <n v="1"/>
    <n v="1"/>
    <n v="1"/>
    <n v="2"/>
    <n v="201.13"/>
    <n v="201.13"/>
    <n v="114.1"/>
    <n v="114.1"/>
    <n v="2"/>
  </r>
  <r>
    <s v="Mike Schlitter (0000142011)"/>
    <n v="345067"/>
    <s v="Freedom Custom Cutting LLC"/>
    <n v="345067"/>
    <s v="Freedom Custom Cutting LLC"/>
    <s v="Stevens"/>
    <m/>
    <s v="1235 Mount Airy Rd"/>
    <s v="PA"/>
    <n v="17578"/>
    <s v="1235 Mount Airy Rd Stevens, PA 17578"/>
    <x v="17"/>
    <m/>
    <m/>
    <x v="7"/>
    <s v="Tuesday"/>
    <n v="1"/>
    <n v="1"/>
    <n v="1"/>
    <n v="1"/>
    <n v="107"/>
    <n v="107"/>
    <n v="47.46"/>
    <n v="47.46"/>
    <n v="1"/>
  </r>
  <r>
    <s v="Robert Diller (0000142017)"/>
    <n v="239626"/>
    <s v="COCALICO BIOLOGICALS#"/>
    <n v="239626"/>
    <s v="COCALICO BIOLOGICALS#"/>
    <s v="Stevens"/>
    <m/>
    <s v="449 Stevens Rd"/>
    <s v="PA"/>
    <n v="17578"/>
    <s v="449 Stevens Rd Stevens, PA 17578"/>
    <x v="17"/>
    <m/>
    <m/>
    <x v="7"/>
    <s v="Tuesday"/>
    <n v="1"/>
    <n v="1"/>
    <n v="1"/>
    <n v="1"/>
    <n v="573.5"/>
    <n v="573.5"/>
    <n v="100.4"/>
    <n v="100.4"/>
    <n v="10"/>
  </r>
  <r>
    <s v="Robert Diller (0000142017)"/>
    <n v="240091"/>
    <s v="FIRST PRESBYTERIAN CHURCH"/>
    <n v="240091"/>
    <s v="FIRST PRESBYTERIAN CHURCH"/>
    <s v="Strasburg"/>
    <m/>
    <s v="101 S Decatur St"/>
    <s v="PA"/>
    <n v="17579"/>
    <s v="101 S Decatur St Strasburg, PA 17579"/>
    <x v="25"/>
    <m/>
    <m/>
    <x v="6"/>
    <s v="Monday"/>
    <n v="11"/>
    <n v="13"/>
    <n v="1.1818181818181819"/>
    <n v="2.6363636363636362"/>
    <n v="233.45454545454547"/>
    <n v="2568"/>
    <n v="78.291818181818158"/>
    <n v="861.21"/>
    <n v="66"/>
  </r>
  <r>
    <s v="Robert Diller (0000142017)"/>
    <n v="242361"/>
    <s v="WESLEY U M CHURCH"/>
    <n v="242361"/>
    <s v="WESLEY U M CHURCH"/>
    <s v="Strasburg"/>
    <m/>
    <s v="40 W Main St"/>
    <s v="PA"/>
    <n v="17579"/>
    <s v="40 W Main St Strasburg, PA 17579"/>
    <x v="25"/>
    <m/>
    <m/>
    <x v="6"/>
    <s v="Monday"/>
    <n v="3"/>
    <n v="3"/>
    <n v="1"/>
    <n v="3"/>
    <n v="376.96333333333331"/>
    <n v="1130.8899999999999"/>
    <n v="138.70333333333332"/>
    <n v="416.11"/>
    <n v="16"/>
  </r>
  <r>
    <s v="Pete Annick (0000142010)"/>
    <n v="283727"/>
    <s v="SUNSHINE CORNER DAYCARE"/>
    <n v="283727"/>
    <s v="SUNSHINE CORNER DAYCARE"/>
    <s v="Strasburg"/>
    <m/>
    <s v="141 Precision Ave"/>
    <s v="PA"/>
    <n v="17579"/>
    <s v="141 Precision Ave Strasburg, PA 17579"/>
    <x v="25"/>
    <m/>
    <m/>
    <x v="6"/>
    <s v="Monday"/>
    <n v="2"/>
    <n v="2"/>
    <n v="1"/>
    <n v="1"/>
    <n v="78.300000000000011"/>
    <n v="156.60000000000002"/>
    <n v="36.119999999999997"/>
    <n v="72.239999999999995"/>
    <n v="12"/>
  </r>
  <r>
    <s v="Lancaster Office (0000142002)"/>
    <n v="281300"/>
    <s v="TIMBERLINE CHURCH"/>
    <n v="281300"/>
    <s v="TIMBERLINE CHURCH"/>
    <s v="Strasburg"/>
    <m/>
    <s v="30 Timber Ln"/>
    <s v="PA"/>
    <n v="17579"/>
    <s v="30 Timber Ln Strasburg, PA 17579"/>
    <x v="25"/>
    <m/>
    <m/>
    <x v="6"/>
    <s v="Monday"/>
    <n v="1"/>
    <n v="1"/>
    <n v="1"/>
    <n v="1"/>
    <n v="147.38999999999999"/>
    <n v="147.38999999999999"/>
    <n v="57.08"/>
    <n v="57.08"/>
    <n v="2"/>
  </r>
  <r>
    <s v="Lancaster Office (0000142002)"/>
    <n v="241989"/>
    <s v="STRASBURG PALLET"/>
    <n v="241989"/>
    <s v="STRASBURG PALLET"/>
    <s v="Strasburg"/>
    <m/>
    <s v="2940 White Oak Rd"/>
    <s v="PA"/>
    <n v="17579"/>
    <s v="2940 White Oak Rd Strasburg, PA 17579"/>
    <x v="24"/>
    <m/>
    <m/>
    <x v="6"/>
    <s v="Tuesday/Friday"/>
    <n v="3"/>
    <n v="3"/>
    <n v="1"/>
    <n v="2.3333333333333335"/>
    <n v="189.55333333333331"/>
    <n v="568.66"/>
    <n v="69.603333333333339"/>
    <n v="208.81000000000003"/>
    <n v="15"/>
  </r>
  <r>
    <s v="Rutters (0000142020)"/>
    <n v="312881"/>
    <s v="RUTTERS FARM STORES #70"/>
    <n v="312881"/>
    <s v="RUTTERS FARM STORES #70"/>
    <s v="Strasburg"/>
    <m/>
    <s v="405 HISTORIC DR"/>
    <s v="PA"/>
    <n v="17579"/>
    <s v="405 HISTORIC DR Strasburg, PA 17579"/>
    <x v="23"/>
    <m/>
    <m/>
    <x v="5"/>
    <s v="Wednesday"/>
    <n v="61"/>
    <n v="69"/>
    <n v="1.1311475409836065"/>
    <n v="10.098360655737705"/>
    <n v="506.20688524590167"/>
    <n v="30878.62000000001"/>
    <n v="179.62918032786888"/>
    <n v="10957.380000000006"/>
    <n v="804"/>
  </r>
  <r>
    <s v="Lancaster Office (0000142002)"/>
    <n v="239499"/>
    <s v="CARPENTER COMMUNITY CHURCH"/>
    <n v="239499"/>
    <s v="CARPENTER COMMUNITY CHURCH"/>
    <s v="Talmage"/>
    <m/>
    <s v="378 Glenbrook Rd"/>
    <s v="PA"/>
    <n v="17580"/>
    <s v="378 Glenbrook Rd Talmage, PA 17580"/>
    <x v="16"/>
    <m/>
    <m/>
    <x v="6"/>
    <s v="Monday/Thursday"/>
    <n v="1"/>
    <n v="1"/>
    <n v="1"/>
    <n v="2"/>
    <n v="39.46"/>
    <n v="39.46"/>
    <n v="21.62"/>
    <n v="21.62"/>
    <n v="2"/>
  </r>
  <r>
    <s v="Lancaster Office (0000142002)"/>
    <n v="241984"/>
    <s v="STOLTZFUS CABINET SHOP"/>
    <n v="241984"/>
    <s v="STOLTZFUS CABINET SHOP"/>
    <s v="Talmage"/>
    <m/>
    <s v="337 S State ST"/>
    <s v="PA"/>
    <n v="17580"/>
    <s v="337 S State ST Talmage, PA 17580"/>
    <x v="26"/>
    <m/>
    <m/>
    <x v="7"/>
    <s v="Monday"/>
    <n v="2"/>
    <n v="2"/>
    <n v="1"/>
    <n v="1.5"/>
    <n v="155.80500000000001"/>
    <n v="311.61"/>
    <n v="65.44"/>
    <n v="130.88"/>
    <n v="5"/>
  </r>
  <r>
    <s v="Mike Schlitter (0000142011)"/>
    <n v="241646"/>
    <s v="THE RUG BEATER#"/>
    <n v="446215"/>
    <s v="THE RUG BEATER"/>
    <s v="Talmage"/>
    <m/>
    <s v="327 S State St"/>
    <s v="PA"/>
    <n v="17580"/>
    <s v="327 S State St Talmage, PA 17580"/>
    <x v="29"/>
    <m/>
    <m/>
    <x v="7"/>
    <s v="Monday/Thursday"/>
    <n v="5"/>
    <n v="8"/>
    <n v="1.6"/>
    <n v="4.2"/>
    <n v="704.51200000000006"/>
    <n v="3522.5600000000009"/>
    <n v="266.798"/>
    <n v="1333.9900000000002"/>
    <n v="70"/>
  </r>
  <r>
    <s v="Mike Schlitter (0000142011)"/>
    <n v="242077"/>
    <s v="TERRE HILL MENN SCHOOL DIST#"/>
    <n v="242077"/>
    <s v="TERRE HILL MENN SCHOOL DIST#"/>
    <s v="TERRE HILL"/>
    <m/>
    <s v="1416 Union Grove Rd"/>
    <s v="PA"/>
    <n v="17581"/>
    <s v="1416 Union Grove Rd TERRE HILL, PA 17581"/>
    <x v="25"/>
    <m/>
    <m/>
    <x v="6"/>
    <s v="Monday"/>
    <n v="1"/>
    <n v="1"/>
    <n v="1"/>
    <n v="2"/>
    <n v="2137.89"/>
    <n v="2137.89"/>
    <n v="892.1"/>
    <n v="892.1"/>
    <n v="13"/>
  </r>
  <r>
    <s v="David Smith (0000143023)"/>
    <n v="346335"/>
    <s v="JASON CLAPPER"/>
    <n v="346335"/>
    <s v="JASON CLAPPER"/>
    <s v="TERRE HILL"/>
    <m/>
    <s v="419 MAIN ST"/>
    <s v="PA"/>
    <n v="17581"/>
    <s v="419 MAIN ST TERRE HILL, PA 17581"/>
    <x v="25"/>
    <m/>
    <m/>
    <x v="6"/>
    <s v="Monday"/>
    <n v="1"/>
    <n v="1"/>
    <n v="1"/>
    <n v="4"/>
    <n v="928.95"/>
    <n v="928.95"/>
    <n v="325.12"/>
    <n v="325.12"/>
    <n v="7"/>
  </r>
  <r>
    <s v="Lancaster Office (0000142002)"/>
    <n v="239568"/>
    <s v="CHURCH OF GOD - WASH BORO"/>
    <n v="239568"/>
    <s v="CHURCH OF GOD - WASH BORO"/>
    <s v="Washington Boro"/>
    <m/>
    <s v="4035 Blue Rock Rd"/>
    <s v="PA"/>
    <n v="17582"/>
    <s v="4035 Blue Rock Rd Washington Boro, PA 17582"/>
    <x v="27"/>
    <m/>
    <m/>
    <x v="6"/>
    <s v="Tuesday"/>
    <n v="1"/>
    <n v="1"/>
    <n v="1"/>
    <n v="1"/>
    <n v="49.68"/>
    <n v="49.68"/>
    <n v="24.84"/>
    <n v="24.84"/>
    <n v="1"/>
  </r>
  <r>
    <s v="Mike Schlitter (0000142011)"/>
    <n v="239518"/>
    <s v="CENTRAL MANOR CHURCH OF GOD"/>
    <n v="239518"/>
    <s v="CENTRAL MANOR CHURCH OF GOD"/>
    <s v="Washington Boro"/>
    <m/>
    <s v="387 Penn St"/>
    <s v="PA"/>
    <n v="17582"/>
    <s v="387 Penn St Washington Boro, PA 17582"/>
    <x v="27"/>
    <m/>
    <m/>
    <x v="6"/>
    <s v="Tuesday"/>
    <n v="1"/>
    <n v="1"/>
    <n v="1"/>
    <n v="1"/>
    <n v="54.04"/>
    <n v="54.04"/>
    <n v="21.61"/>
    <n v="21.61"/>
    <n v="1"/>
  </r>
  <r>
    <s v="Mike Schlitter (0000142011)"/>
    <n v="241057"/>
    <s v="LIVING LIGHT MENNONITE CHURCH*"/>
    <n v="241057"/>
    <s v="LIVING LIGHT MENNONITE CHURCH*"/>
    <s v="Washington Boro"/>
    <m/>
    <s v="2625 Safe Harbor Rd"/>
    <s v="PA"/>
    <n v="17582"/>
    <s v="2625 Safe Harbor Rd Washington Boro, PA 17582"/>
    <x v="27"/>
    <m/>
    <m/>
    <x v="6"/>
    <s v="Tuesday"/>
    <n v="1"/>
    <n v="1"/>
    <n v="1"/>
    <n v="2"/>
    <n v="148.05000000000001"/>
    <n v="148.05000000000001"/>
    <n v="58.26"/>
    <n v="58.26"/>
    <n v="2"/>
  </r>
  <r>
    <s v="Robert Diller (0000142017)"/>
    <n v="297630"/>
    <s v="KEPIRO COMPANY INC"/>
    <n v="297630"/>
    <s v="KEPIRO COMPANY INC"/>
    <s v="Willow Street"/>
    <m/>
    <s v="2850 WILLOW STREET PIKE SUITE B"/>
    <s v="PA"/>
    <n v="17584"/>
    <s v="2850 WILLOW STREET PIKE SUITE B Willow Street, PA 17584"/>
    <x v="25"/>
    <m/>
    <m/>
    <x v="6"/>
    <s v="Monday"/>
    <n v="13"/>
    <n v="15"/>
    <n v="1.1538461538461537"/>
    <n v="2.0769230769230771"/>
    <n v="153.82384615384618"/>
    <n v="1999.7099999999998"/>
    <n v="47.439999999999991"/>
    <n v="616.72"/>
    <n v="48"/>
  </r>
  <r>
    <s v="Robert Diller (0000142017)"/>
    <n v="239007"/>
    <s v="WILLOW VALLEY MANOR NORTH FLR#"/>
    <n v="415864"/>
    <s v="WILLOW VALLEY MANOR NORTH FLR"/>
    <s v="Willow Street"/>
    <m/>
    <s v="71 Locust Ln"/>
    <s v="PA"/>
    <n v="17584"/>
    <s v="71 Locust Ln Willow Street, PA 17584"/>
    <x v="24"/>
    <m/>
    <m/>
    <x v="6"/>
    <s v="Tuesday/Friday"/>
    <n v="25"/>
    <n v="37"/>
    <n v="1.48"/>
    <n v="3.84"/>
    <n v="393.36359999999985"/>
    <n v="9834.0899999999983"/>
    <n v="136.26760000000002"/>
    <n v="3406.6900000000014"/>
    <n v="233"/>
  </r>
  <r>
    <s v="Robert Diller (0000142017)"/>
    <n v="239004"/>
    <s v="WILLOW VALLEY MED LKS MNR FLR#"/>
    <n v="239004"/>
    <s v="WILLOW VALLEY MED LKS MNR FLR#"/>
    <s v="Willow Street"/>
    <m/>
    <s v="300 Willow Valley Lakes Dr"/>
    <s v="PA"/>
    <n v="17584"/>
    <s v="300 Willow Valley Lakes Dr Willow Street, PA 17584"/>
    <x v="24"/>
    <m/>
    <m/>
    <x v="6"/>
    <s v="Tuesday/Friday"/>
    <n v="23"/>
    <n v="41"/>
    <n v="1.7826086956521738"/>
    <n v="4.0869565217391308"/>
    <n v="675.34565217391309"/>
    <n v="15532.950000000003"/>
    <n v="165.51565217391305"/>
    <n v="3806.860000000001"/>
    <n v="263"/>
  </r>
  <r>
    <s v="Mike Schlitter (0000142011)"/>
    <n v="240729"/>
    <s v="LANC CTY CAREER TECHNOLOG#"/>
    <n v="240729"/>
    <s v="LANC CTY CAREER TECHNOLOG#"/>
    <s v="Willow Street"/>
    <m/>
    <s v="1730 Hans Herr Dr"/>
    <s v="PA"/>
    <n v="17584"/>
    <s v="1730 Hans Herr Dr Willow Street, PA 17584"/>
    <x v="24"/>
    <m/>
    <m/>
    <x v="6"/>
    <s v="Tuesday/Friday"/>
    <n v="13"/>
    <n v="21"/>
    <n v="1.6153846153846154"/>
    <n v="4.6923076923076925"/>
    <n v="9873.2923076923071"/>
    <n v="128352.80000000003"/>
    <n v="3691.6276923076925"/>
    <n v="47991.159999999996"/>
    <n v="1854"/>
  </r>
  <r>
    <s v="Martin Carberry (0000142016)"/>
    <n v="311285"/>
    <s v="Susquehanna Auto Dodge"/>
    <n v="482026"/>
    <s v="Susquehanna Auto Ford"/>
    <s v="Willow Street"/>
    <m/>
    <s v="150 Lancaster Pike S"/>
    <s v="PA"/>
    <n v="17584"/>
    <s v="150 Lancaster Pike S Willow Street, PA 17584"/>
    <x v="24"/>
    <m/>
    <m/>
    <x v="6"/>
    <s v="Tuesday/Friday"/>
    <n v="4"/>
    <n v="6"/>
    <n v="1.5"/>
    <n v="2.25"/>
    <n v="4580.8824999999988"/>
    <n v="18323.529999999995"/>
    <n v="1255.8125"/>
    <n v="5023.2499999999991"/>
    <n v="14"/>
  </r>
  <r>
    <s v="Robert Diller (0000142017)"/>
    <n v="242094"/>
    <s v="THE GLEN MED AT WILLOW VALLEY"/>
    <n v="415759"/>
    <s v="THE GLEN @ WILLOW VALLEY HSK"/>
    <s v="Willow Street"/>
    <m/>
    <s v="71 Locust Ln"/>
    <s v="PA"/>
    <n v="17584"/>
    <s v="71 Locust Ln Willow Street, PA 17584"/>
    <x v="24"/>
    <m/>
    <m/>
    <x v="6"/>
    <s v="Tuesday/Friday"/>
    <n v="4"/>
    <n v="4"/>
    <n v="1"/>
    <n v="1"/>
    <n v="403.16"/>
    <n v="1612.64"/>
    <n v="88.685000000000002"/>
    <n v="354.74"/>
    <n v="26"/>
  </r>
  <r>
    <s v="Robert Diller (0000142017)"/>
    <n v="241806"/>
    <s v="SHULTZ TRANSPORTATION***"/>
    <n v="241806"/>
    <s v="SHULTZ TRANSPORTATION***"/>
    <s v="Willow Street"/>
    <m/>
    <s v="8 Beaver Valley Pike"/>
    <s v="PA"/>
    <n v="17584"/>
    <s v="8 Beaver Valley Pike Willow Street, PA 17584"/>
    <x v="24"/>
    <m/>
    <m/>
    <x v="6"/>
    <s v="Tuesday/Friday"/>
    <n v="3"/>
    <n v="3"/>
    <n v="1"/>
    <n v="1.6666666666666667"/>
    <n v="481.69"/>
    <n v="1445.0699999999997"/>
    <n v="188.51666666666665"/>
    <n v="565.54999999999995"/>
    <n v="28"/>
  </r>
  <r>
    <s v="Lancaster Office (0000142002)"/>
    <n v="242408"/>
    <s v="WILLOW STREET MENN CHURCH"/>
    <n v="242408"/>
    <s v="WILLOW STREET MENN CHURCH"/>
    <s v="Willow Street"/>
    <m/>
    <s v="399 E Penn Grant Rd"/>
    <s v="PA"/>
    <n v="17584"/>
    <s v="399 E Penn Grant Rd Willow Street, PA 17584"/>
    <x v="24"/>
    <m/>
    <m/>
    <x v="6"/>
    <s v="Tuesday/Friday"/>
    <n v="3"/>
    <n v="3"/>
    <n v="1"/>
    <n v="1"/>
    <n v="213.63"/>
    <n v="640.89"/>
    <n v="74.779999999999987"/>
    <n v="224.33999999999997"/>
    <n v="9"/>
  </r>
  <r>
    <s v="Robert Diller (0000142017)"/>
    <n v="239003"/>
    <s v="WILLOW VALLEY MED LAKES MNR HS"/>
    <n v="239003"/>
    <s v="WILLOW VALLEY MED LAKES MNR HS"/>
    <s v="Willow Street"/>
    <m/>
    <s v="300 Willow Valley Lakes Dr"/>
    <s v="PA"/>
    <n v="17584"/>
    <s v="300 Willow Valley Lakes Dr Willow Street, PA 17584"/>
    <x v="24"/>
    <m/>
    <m/>
    <x v="6"/>
    <s v="Tuesday/Friday"/>
    <n v="2"/>
    <n v="2"/>
    <n v="1"/>
    <n v="6.5"/>
    <n v="338.73"/>
    <n v="677.46"/>
    <n v="289.80499999999995"/>
    <n v="579.61"/>
    <n v="15"/>
  </r>
  <r>
    <s v="Lancaster Office (0000142002)"/>
    <n v="239214"/>
    <s v="ASCENSION LUTHERAN CHURCH#"/>
    <n v="239214"/>
    <s v="ASCENSION LUTHERAN CHURCH#"/>
    <s v="Willow Street"/>
    <m/>
    <s v="600 EAST PENN GRANT RD"/>
    <s v="PA"/>
    <n v="17584"/>
    <s v="600 EAST PENN GRANT RD Willow Street, PA 17584"/>
    <x v="24"/>
    <m/>
    <m/>
    <x v="6"/>
    <s v="Tuesday/Friday"/>
    <n v="2"/>
    <n v="2"/>
    <n v="1"/>
    <n v="1"/>
    <n v="105.85"/>
    <n v="211.7"/>
    <n v="42.349999999999994"/>
    <n v="84.699999999999989"/>
    <n v="3"/>
  </r>
  <r>
    <s v="Robert Diller (0000142017)"/>
    <n v="239007"/>
    <s v="WILLOW VALLEY MANOR NORTH FLR#"/>
    <n v="415335"/>
    <s v="WILLOW VALLEY MANOR NORTH FLR"/>
    <s v="Willow Street"/>
    <m/>
    <s v="71 Locust Ln"/>
    <s v="PA"/>
    <n v="17584"/>
    <s v="71 Locust Ln Willow Street, PA 17584"/>
    <x v="24"/>
    <m/>
    <m/>
    <x v="6"/>
    <s v="Tuesday/Friday"/>
    <n v="2"/>
    <n v="3"/>
    <n v="1.5"/>
    <n v="4.5"/>
    <n v="657.52"/>
    <n v="1315.04"/>
    <n v="210.41000000000003"/>
    <n v="420.82000000000005"/>
    <n v="21"/>
  </r>
  <r>
    <s v="Lancaster Office (0000142002)"/>
    <n v="242374"/>
    <s v="WEST WILLOW UNITED METH#"/>
    <n v="242374"/>
    <s v="WEST WILLOW UNITED METH#"/>
    <s v="Willow Street"/>
    <m/>
    <s v="118 W Willow Rd"/>
    <s v="PA"/>
    <n v="17584"/>
    <s v="118 W Willow Rd Willow Street, PA 17584"/>
    <x v="24"/>
    <m/>
    <m/>
    <x v="6"/>
    <s v="Tuesday/Friday"/>
    <n v="2"/>
    <n v="3"/>
    <n v="1.5"/>
    <n v="2"/>
    <n v="82.2"/>
    <n v="164.4"/>
    <n v="12.739999999999998"/>
    <n v="25.479999999999997"/>
    <n v="5"/>
  </r>
  <r>
    <s v="Robert Diller (0000142017)"/>
    <n v="286370"/>
    <s v="BLACK &amp; BLACK DENTAL LLC"/>
    <n v="286370"/>
    <s v="BLACK &amp; BLACK DENTAL LLC"/>
    <s v="Willow Street"/>
    <m/>
    <s v="2600 Willow Street Pike N"/>
    <s v="PA"/>
    <n v="17584"/>
    <s v="2600 Willow Street Pike N Willow Street, PA 17584"/>
    <x v="24"/>
    <m/>
    <m/>
    <x v="6"/>
    <s v="Tuesday/Friday"/>
    <n v="1"/>
    <n v="1"/>
    <n v="1"/>
    <n v="2"/>
    <n v="223.23000000000002"/>
    <n v="223.23000000000002"/>
    <n v="115.47"/>
    <n v="115.47"/>
    <n v="3"/>
  </r>
  <r>
    <s v="Lancaster Office (0000142002)"/>
    <n v="263688"/>
    <s v="WILLOW BREEZE LAUNDROMAT"/>
    <n v="428253"/>
    <s v="GL SANGREY APPLIANCE REPAIR"/>
    <s v="Willow Street"/>
    <m/>
    <s v="2850 Willow Street Pike N"/>
    <s v="PA"/>
    <n v="17584"/>
    <s v="2850 Willow Street Pike N Willow Street, PA 17584"/>
    <x v="24"/>
    <m/>
    <m/>
    <x v="6"/>
    <s v="Tuesday/Friday"/>
    <n v="1"/>
    <n v="1"/>
    <n v="1"/>
    <n v="4"/>
    <n v="638.35"/>
    <n v="638.35"/>
    <n v="326.14"/>
    <n v="326.14"/>
    <n v="14"/>
  </r>
  <r>
    <s v="Robert Diller (0000142017)"/>
    <n v="315104"/>
    <s v="BEST CHOICE MAINTENANCE"/>
    <n v="315104"/>
    <s v="BEST CHOICE MAINTENANCE"/>
    <s v="Willow Street"/>
    <m/>
    <s v="119 Charleston Dr"/>
    <s v="PA"/>
    <n v="17584"/>
    <s v="119 Charleston Dr Willow Street, PA 17584"/>
    <x v="24"/>
    <m/>
    <m/>
    <x v="6"/>
    <s v="Tuesday/Friday"/>
    <n v="1"/>
    <n v="1"/>
    <n v="1"/>
    <n v="3"/>
    <n v="306.10000000000002"/>
    <n v="306.10000000000002"/>
    <n v="153.79999999999998"/>
    <n v="153.79999999999998"/>
    <n v="4"/>
  </r>
  <r>
    <s v="Delaware Valley Office (0000143001)"/>
    <n v="346167"/>
    <s v="EBERSOLES VAC SHOP"/>
    <n v="346167"/>
    <s v="EBERSOLES VAC SHOP"/>
    <s v="Willow Street"/>
    <m/>
    <s v="20 BEAVER VALLEY PIKE"/>
    <s v="PA"/>
    <n v="17584"/>
    <s v="20 BEAVER VALLEY PIKE Willow Street, PA 17584"/>
    <x v="24"/>
    <m/>
    <m/>
    <x v="6"/>
    <s v="Tuesday/Friday"/>
    <n v="1"/>
    <n v="1"/>
    <n v="1"/>
    <n v="1"/>
    <n v="158.54"/>
    <n v="158.54"/>
    <n v="64.849999999999994"/>
    <n v="64.849999999999994"/>
    <n v="1"/>
  </r>
  <r>
    <s v="Lancaster Office (0000142002)"/>
    <n v="317062"/>
    <s v="BYERLAND MENNONITE CHURCH"/>
    <n v="317062"/>
    <s v="BYERLAND MENNONITE CHURCH"/>
    <s v="Willow Street"/>
    <m/>
    <s v="931 Byerland Church Rd"/>
    <s v="PA"/>
    <n v="17584"/>
    <s v="931 Byerland Church Rd Willow Street, PA 17584"/>
    <x v="24"/>
    <m/>
    <m/>
    <x v="6"/>
    <s v="Tuesday/Friday"/>
    <n v="1"/>
    <n v="1"/>
    <n v="1"/>
    <n v="2"/>
    <n v="401.38"/>
    <n v="401.38"/>
    <n v="157.93"/>
    <n v="157.93"/>
    <n v="7"/>
  </r>
  <r>
    <s v="Lancaster Office (0000142002)"/>
    <n v="239181"/>
    <s v="ANDREWS EXCAVATING LLC"/>
    <n v="239181"/>
    <s v="ANDREWS EXCAVATING LLC"/>
    <s v="Willow Street"/>
    <m/>
    <s v="5 W Willow Rd"/>
    <s v="PA"/>
    <n v="17584"/>
    <s v="5 W Willow Rd Willow Street, PA 17584"/>
    <x v="24"/>
    <m/>
    <m/>
    <x v="6"/>
    <s v="Tuesday/Friday"/>
    <n v="1"/>
    <n v="1"/>
    <n v="1"/>
    <n v="2"/>
    <n v="423.68"/>
    <n v="423.68"/>
    <n v="163.07"/>
    <n v="163.07"/>
    <n v="5"/>
  </r>
  <r>
    <s v="Delaware Valley Office (0000143001)"/>
    <n v="333021"/>
    <s v="Roberta Anastasio"/>
    <n v="333021"/>
    <s v="Roberta Anastasio"/>
    <s v="Willow Street"/>
    <m/>
    <s v="26 Hawthorne Cir"/>
    <s v="PA"/>
    <n v="17584"/>
    <s v="26 Hawthorne Cir Willow Street, PA 17584"/>
    <x v="24"/>
    <m/>
    <m/>
    <x v="6"/>
    <s v="Tuesday/Friday"/>
    <n v="1"/>
    <n v="1"/>
    <n v="1"/>
    <n v="1"/>
    <n v="22.49"/>
    <n v="22.49"/>
    <n v="7.87"/>
    <n v="7.87"/>
    <n v="1"/>
  </r>
  <r>
    <s v="Robert Diller (0000142017)"/>
    <n v="239004"/>
    <s v="WILLOW VALLEY MED LKS MNR FLR#"/>
    <n v="457144"/>
    <s v="WILLOW VALLEY CULTURAL CENTER"/>
    <s v="Willow Street"/>
    <m/>
    <s v="900 Willow Valley Lakes Dr"/>
    <s v="PA"/>
    <n v="17584"/>
    <s v="900 Willow Valley Lakes Dr Willow Street, PA 17584"/>
    <x v="24"/>
    <m/>
    <m/>
    <x v="6"/>
    <s v="Tuesday/Friday"/>
    <n v="1"/>
    <n v="1"/>
    <n v="1"/>
    <n v="1"/>
    <n v="363.52"/>
    <n v="363.52"/>
    <n v="116.29"/>
    <n v="116.29"/>
    <n v="4"/>
  </r>
  <r>
    <s v="Mike Schlitter (0000142011)"/>
    <n v="242406"/>
    <s v="WILLOW STREET FIRE CO"/>
    <n v="242406"/>
    <s v="WILLOW STREET FIRE CO"/>
    <s v="Willow Street"/>
    <m/>
    <s v="2901 Willow Street Pike N"/>
    <s v="PA"/>
    <n v="17584"/>
    <s v="2901 Willow Street Pike N Willow Street, PA 17584"/>
    <x v="24"/>
    <m/>
    <m/>
    <x v="6"/>
    <s v="Tuesday/Friday"/>
    <n v="1"/>
    <n v="1"/>
    <n v="1"/>
    <n v="3"/>
    <n v="9135.07"/>
    <n v="9135.07"/>
    <n v="2743.9"/>
    <n v="2743.9"/>
    <n v="4"/>
  </r>
  <r>
    <s v="Robert Diller (0000142017)"/>
    <n v="307334"/>
    <s v="WILLOW VALLEY MED SPRING RUN H"/>
    <n v="468781"/>
    <s v="WILLOW VALLEY CULTURAL CENTER"/>
    <s v="Willow Street"/>
    <m/>
    <s v="900 Willow Valley Lakes Dr"/>
    <s v="PA"/>
    <n v="17584"/>
    <s v="900 Willow Valley Lakes Dr Willow Street, PA 17584"/>
    <x v="24"/>
    <m/>
    <m/>
    <x v="6"/>
    <s v="Tuesday/Friday"/>
    <n v="1"/>
    <n v="1"/>
    <n v="1"/>
    <n v="1"/>
    <n v="319.68"/>
    <n v="319.68"/>
    <n v="73.77"/>
    <n v="73.77"/>
    <n v="4"/>
  </r>
  <r>
    <s v="Robert Diller (0000142017)"/>
    <n v="307365"/>
    <s v="WILLOW VALLEY MED LAKES HSK"/>
    <n v="307365"/>
    <s v="WILLOW VALLEY MED LAKES HSK"/>
    <s v="Willow Street"/>
    <m/>
    <s v="300 Willow Valley Lakes Dr"/>
    <s v="PA"/>
    <n v="17584"/>
    <s v="300 Willow Valley Lakes Dr Willow Street, PA 17584"/>
    <x v="24"/>
    <m/>
    <m/>
    <x v="6"/>
    <s v="Tuesday/Friday"/>
    <n v="1"/>
    <n v="2"/>
    <n v="2"/>
    <n v="2"/>
    <n v="547.19000000000005"/>
    <n v="547.19000000000005"/>
    <n v="107.62"/>
    <n v="107.62"/>
    <n v="9"/>
  </r>
  <r>
    <s v="Lancaster Office (0000142002)"/>
    <n v="343470"/>
    <s v="RD CLEANING SERVICES"/>
    <n v="343470"/>
    <s v="RD CLEANING SERVICES"/>
    <s v="Lancaster"/>
    <m/>
    <s v="37 Hampton Ln"/>
    <s v="PA"/>
    <n v="17601"/>
    <s v="37 Hampton Ln Lancaster, PA 17601"/>
    <x v="25"/>
    <m/>
    <m/>
    <x v="6"/>
    <s v="Monday"/>
    <n v="6"/>
    <n v="8"/>
    <n v="1.3333333333333333"/>
    <n v="2"/>
    <n v="133.01"/>
    <n v="798.06000000000006"/>
    <n v="64.101666666666659"/>
    <n v="384.61000000000007"/>
    <n v="27"/>
  </r>
  <r>
    <s v="Robert Diller (0000142017)"/>
    <n v="239704"/>
    <s v="CONESTOGA VALLEY SCHOOL"/>
    <n v="481761"/>
    <s v="CONESTOGA VALLEY NEW MIDDLE SC"/>
    <s v="Lancaster"/>
    <m/>
    <s v="2114 Horseshoe Rd"/>
    <s v="PA"/>
    <n v="17601"/>
    <s v="2114 Horseshoe Rd Lancaster, PA 17601"/>
    <x v="16"/>
    <m/>
    <m/>
    <x v="6"/>
    <s v="Monday/Thursday"/>
    <n v="29"/>
    <n v="65"/>
    <n v="2.2413793103448274"/>
    <n v="9.2413793103448274"/>
    <n v="3188.4862068965517"/>
    <n v="92466.1"/>
    <n v="996.30206896551704"/>
    <n v="28892.759999999984"/>
    <n v="1853"/>
  </r>
  <r>
    <s v="Brad Miller (0000142022)"/>
    <n v="242119"/>
    <s v="THE WORSHIP CENTER#"/>
    <n v="242119"/>
    <s v="THE WORSHIP CENTER#"/>
    <s v="Lancaster"/>
    <m/>
    <s v="2384 New Holland Pike"/>
    <s v="PA"/>
    <n v="17601"/>
    <s v="2384 New Holland Pike Lancaster, PA 17601"/>
    <x v="16"/>
    <m/>
    <m/>
    <x v="6"/>
    <s v="Monday/Thursday"/>
    <n v="27"/>
    <n v="37"/>
    <n v="1.3703703703703705"/>
    <n v="4.9259259259259256"/>
    <n v="430.94222222222226"/>
    <n v="11635.439999999984"/>
    <n v="163.01777777777775"/>
    <n v="4401.4799999999987"/>
    <n v="255"/>
  </r>
  <r>
    <s v="Lancaster Office (0000142002)"/>
    <n v="317087"/>
    <s v="JESSIS CLEANING SERVICE"/>
    <n v="317087"/>
    <s v="JESSIS CLEANING SERVICE"/>
    <s v="Lancaster"/>
    <m/>
    <s v="1636 Santa Barbara Dr"/>
    <s v="PA"/>
    <n v="17601"/>
    <s v="1636 Santa Barbara Dr Lancaster, PA 17601"/>
    <x v="16"/>
    <m/>
    <m/>
    <x v="6"/>
    <s v="Monday/Thursday"/>
    <n v="19"/>
    <n v="19"/>
    <n v="1"/>
    <n v="1.5789473684210527"/>
    <n v="250.06947368421046"/>
    <n v="4751.3200000000006"/>
    <n v="99.435263157894752"/>
    <n v="1889.2700000000002"/>
    <n v="66"/>
  </r>
  <r>
    <s v="Pete Annick (0000142010)"/>
    <n v="241015"/>
    <s v="MANHEIM TWP SCHOOL SP#"/>
    <n v="449739"/>
    <s v="MANHEIM TWP HIGH SCHOOL"/>
    <s v="Lancaster"/>
    <m/>
    <s v="115 Blue Streak blvd"/>
    <s v="PA"/>
    <n v="17601"/>
    <s v="115 Blue Streak blvd Lancaster, PA 17601"/>
    <x v="16"/>
    <m/>
    <m/>
    <x v="6"/>
    <s v="Monday/Thursday"/>
    <n v="15"/>
    <n v="25"/>
    <n v="1.6666666666666667"/>
    <n v="5.4"/>
    <n v="3417.4653333333335"/>
    <n v="51261.979999999981"/>
    <n v="949.89066666666645"/>
    <n v="14248.36"/>
    <n v="1819"/>
  </r>
  <r>
    <s v="Robert Diller (0000142017)"/>
    <n v="239704"/>
    <s v="CONESTOGA VALLEY SCHOOL"/>
    <n v="423135"/>
    <s v="J E FRITZ ELEMENTARY"/>
    <s v="Lancaster"/>
    <m/>
    <s v="845 Hornig Rd"/>
    <s v="PA"/>
    <n v="17601"/>
    <s v="845 Hornig Rd Lancaster, PA 17601"/>
    <x v="16"/>
    <m/>
    <m/>
    <x v="6"/>
    <s v="Monday/Thursday"/>
    <n v="12"/>
    <n v="17"/>
    <n v="1.4166666666666667"/>
    <n v="5"/>
    <n v="1750.4933333333331"/>
    <n v="21005.920000000002"/>
    <n v="578.54333333333329"/>
    <n v="6942.5200000000013"/>
    <n v="337"/>
  </r>
  <r>
    <s v="Pete Annick (0000142010)"/>
    <n v="331314"/>
    <s v="SUSQUEHANNA PRINTING COMPANY"/>
    <n v="473996"/>
    <s v="Susquehanna Printing Company"/>
    <s v="Lancaster"/>
    <m/>
    <s v="1704 Hempstead Rd"/>
    <s v="PA"/>
    <n v="17601"/>
    <s v="1704 Hempstead Rd Lancaster, PA 17601"/>
    <x v="16"/>
    <m/>
    <m/>
    <x v="6"/>
    <s v="Monday/Thursday"/>
    <n v="10"/>
    <n v="13"/>
    <n v="1.3"/>
    <n v="2.2000000000000002"/>
    <n v="297.22899999999993"/>
    <n v="2972.2900000000009"/>
    <n v="78.23899999999999"/>
    <n v="782.39000000000021"/>
    <n v="103"/>
  </r>
  <r>
    <s v="Brad Miller (0000142022)"/>
    <n v="320822"/>
    <s v="Artsana USA INC"/>
    <n v="320822"/>
    <s v="Artsana USA INC"/>
    <s v="Lancaster"/>
    <m/>
    <s v="1826 William Penn Way"/>
    <s v="PA"/>
    <n v="17601"/>
    <s v="1826 William Penn Way Lancaster, PA 17601"/>
    <x v="16"/>
    <m/>
    <m/>
    <x v="6"/>
    <s v="Monday/Thursday"/>
    <n v="9"/>
    <n v="9"/>
    <n v="1"/>
    <n v="3.2222222222222223"/>
    <n v="442.15333333333336"/>
    <n v="3979.38"/>
    <n v="136.39888888888888"/>
    <n v="1227.5900000000001"/>
    <n v="95"/>
  </r>
  <r>
    <s v="Lancaster Office (0000142002)"/>
    <n v="330034"/>
    <s v="JOSE L OTERO"/>
    <n v="330034"/>
    <s v="JOSE L OTERO"/>
    <s v="Lancaster"/>
    <m/>
    <s v="401 Eden Rd"/>
    <s v="PA"/>
    <n v="17601"/>
    <s v="401 Eden Rd Lancaster, PA 17601"/>
    <x v="16"/>
    <m/>
    <m/>
    <x v="6"/>
    <s v="Monday/Thursday"/>
    <n v="8"/>
    <n v="10"/>
    <n v="1.25"/>
    <n v="2.25"/>
    <n v="47.1175"/>
    <n v="376.94"/>
    <n v="15.018750000000002"/>
    <n v="120.15"/>
    <n v="290"/>
  </r>
  <r>
    <s v="Pete Annick (0000142010)"/>
    <n v="241015"/>
    <s v="MANHEIM TWP SCHOOL SP#"/>
    <n v="479426"/>
    <s v="MANHEIM TWP SCHOOL MAINTENANCE"/>
    <s v="Lancaster"/>
    <m/>
    <s v="75 Valley Rd"/>
    <s v="PA"/>
    <n v="17601"/>
    <s v="75 Valley Rd Lancaster, PA 17601"/>
    <x v="16"/>
    <m/>
    <m/>
    <x v="6"/>
    <s v="Monday/Thursday"/>
    <n v="7"/>
    <n v="8"/>
    <n v="1.1428571428571428"/>
    <n v="1.5714285714285714"/>
    <n v="295.78857142857134"/>
    <n v="2070.5199999999995"/>
    <n v="128.68571428571428"/>
    <n v="900.79999999999984"/>
    <n v="35"/>
  </r>
  <r>
    <s v="Pete Annick (0000142010)"/>
    <n v="241015"/>
    <s v="MANHEIM TWP SCHOOL SP#"/>
    <n v="449771"/>
    <s v="NEFF ELEMENTARY SCHOOL"/>
    <s v="Lancaster"/>
    <m/>
    <s v="21 Valley Rd"/>
    <s v="PA"/>
    <n v="17601"/>
    <s v="21 Valley Rd Lancaster, PA 17601"/>
    <x v="16"/>
    <m/>
    <m/>
    <x v="6"/>
    <s v="Monday/Thursday"/>
    <n v="7"/>
    <n v="14"/>
    <n v="2"/>
    <n v="10.714285714285714"/>
    <n v="2591.7085714285708"/>
    <n v="18141.960000000003"/>
    <n v="-288.92"/>
    <n v="-2022.44"/>
    <n v="779"/>
  </r>
  <r>
    <s v="Robert Diller (0000142017)"/>
    <n v="268071"/>
    <s v="ARCOBALENO PASTA MACHINES#"/>
    <n v="268071"/>
    <s v="ARCOBALENO PASTA MACHINES#"/>
    <s v="Lancaster"/>
    <m/>
    <s v="160 GREENFIELD RD"/>
    <s v="PA"/>
    <n v="17601"/>
    <s v="160 GREENFIELD RD Lancaster, PA 17601"/>
    <x v="16"/>
    <m/>
    <m/>
    <x v="6"/>
    <s v="Monday/Thursday"/>
    <n v="5"/>
    <n v="5"/>
    <n v="1"/>
    <n v="2.4"/>
    <n v="404.85200000000003"/>
    <n v="2024.2599999999998"/>
    <n v="121.68599999999999"/>
    <n v="608.42999999999995"/>
    <n v="43"/>
  </r>
  <r>
    <s v="Brad Miller (0000142022)"/>
    <n v="241956"/>
    <s v="DENTALEZ CORP#"/>
    <n v="415717"/>
    <s v="STAR DENTAL"/>
    <s v="Lancaster"/>
    <m/>
    <s v="1816 Colonial Village Ln"/>
    <s v="PA"/>
    <n v="17601"/>
    <s v="1816 Colonial Village Ln Lancaster, PA 17601"/>
    <x v="16"/>
    <m/>
    <m/>
    <x v="6"/>
    <s v="Monday/Thursday"/>
    <n v="3"/>
    <n v="5"/>
    <n v="1.6666666666666667"/>
    <n v="1"/>
    <n v="368.69666666666672"/>
    <n v="1106.0900000000001"/>
    <n v="140.10333333333332"/>
    <n v="420.31"/>
    <n v="12"/>
  </r>
  <r>
    <s v="Robert Diller (0000142017)"/>
    <n v="241751"/>
    <s v="SCHOOL DISTRICT OF LANCASTER"/>
    <n v="479675"/>
    <s v="SCHOOL DISTRICT OF LANCASTER"/>
    <s v="Lancaster"/>
    <m/>
    <s v="1817 Colonial Village Ln"/>
    <s v="PA"/>
    <n v="17601"/>
    <s v="1817 Colonial Village Ln Lancaster, PA 17601"/>
    <x v="16"/>
    <m/>
    <m/>
    <x v="6"/>
    <s v="Monday/Thursday"/>
    <n v="3"/>
    <n v="10"/>
    <n v="3.3333333333333335"/>
    <n v="2"/>
    <n v="20790.400000000001"/>
    <n v="62371.200000000004"/>
    <n v="6607.2633333333351"/>
    <n v="19821.79"/>
    <n v="960"/>
  </r>
  <r>
    <s v="Robert Diller (0000142017)"/>
    <n v="307225"/>
    <s v="Burkholder Cleaning Services"/>
    <n v="307225"/>
    <s v="Burkholder Cleaning Services"/>
    <s v="Lancaster"/>
    <m/>
    <s v="2355 New Holland Pike"/>
    <s v="PA"/>
    <n v="17601"/>
    <s v="2355 New Holland Pike Lancaster, PA 17601"/>
    <x v="16"/>
    <m/>
    <m/>
    <x v="6"/>
    <s v="Monday/Thursday"/>
    <n v="2"/>
    <n v="2"/>
    <n v="1"/>
    <n v="1.5"/>
    <n v="82.03"/>
    <n v="164.06"/>
    <n v="35.115000000000002"/>
    <n v="70.23"/>
    <n v="3"/>
  </r>
  <r>
    <s v="Brad Miller (0000142022)"/>
    <n v="265733"/>
    <s v="OSCARS PET RESORT OF GREENFIEL"/>
    <n v="265733"/>
    <s v="OSCARS PET RESORT OF GREENFIEL"/>
    <s v="Lancaster"/>
    <m/>
    <s v="521 Willow Rd"/>
    <s v="PA"/>
    <n v="17601"/>
    <s v="521 Willow Rd Lancaster, PA 17601"/>
    <x v="16"/>
    <m/>
    <m/>
    <x v="6"/>
    <s v="Monday/Thursday"/>
    <n v="2"/>
    <n v="6"/>
    <n v="3"/>
    <n v="3.5"/>
    <n v="360.245"/>
    <n v="720.4899999999999"/>
    <n v="150.14999999999998"/>
    <n v="300.3"/>
    <n v="9"/>
  </r>
  <r>
    <s v="Lancaster Office (0000142002)"/>
    <n v="318865"/>
    <s v="CRIS JON SALON#"/>
    <n v="318865"/>
    <s v="CRIS JON SALON#"/>
    <s v="Lancaster"/>
    <m/>
    <s v="608 Richmond Dr Ste 101"/>
    <s v="PA"/>
    <n v="17601"/>
    <s v="608 Richmond Dr Ste 101 Lancaster, PA 17601"/>
    <x v="16"/>
    <m/>
    <m/>
    <x v="6"/>
    <s v="Monday/Thursday"/>
    <n v="2"/>
    <n v="2"/>
    <n v="1"/>
    <n v="1"/>
    <n v="90.07"/>
    <n v="180.14"/>
    <n v="28.58"/>
    <n v="57.16"/>
    <n v="2"/>
  </r>
  <r>
    <s v="Lancaster Office (0000142002)"/>
    <n v="319477"/>
    <s v="COHO PROPERTY HOLDINGS LLC"/>
    <n v="319477"/>
    <s v="COHO PROPERTY HOLDINGS LLC"/>
    <s v="Lancaster"/>
    <m/>
    <s v="2119 New Holland Pike"/>
    <s v="PA"/>
    <n v="17601"/>
    <s v="2119 New Holland Pike Lancaster, PA 17601"/>
    <x v="16"/>
    <m/>
    <m/>
    <x v="6"/>
    <s v="Monday/Thursday"/>
    <n v="1"/>
    <n v="1"/>
    <n v="1"/>
    <n v="1"/>
    <n v="80.33"/>
    <n v="80.33"/>
    <n v="36.15"/>
    <n v="36.15"/>
    <n v="1"/>
  </r>
  <r>
    <s v="Robert Diller (0000142017)"/>
    <n v="239704"/>
    <s v="CONESTOGA VALLEY SCHOOL"/>
    <n v="423138"/>
    <s v="CONESTOGA VALLEY HIGH SCHOOL"/>
    <s v="Lancaster"/>
    <m/>
    <s v="2110 Horseshoe Rd"/>
    <s v="PA"/>
    <n v="17601"/>
    <s v="2110 Horseshoe Rd Lancaster, PA 17601"/>
    <x v="16"/>
    <m/>
    <m/>
    <x v="6"/>
    <s v="Monday/Thursday"/>
    <n v="1"/>
    <n v="1"/>
    <n v="1"/>
    <n v="1"/>
    <n v="32.659999999999997"/>
    <n v="32.659999999999997"/>
    <n v="10.78"/>
    <n v="10.78"/>
    <n v="1"/>
  </r>
  <r>
    <s v="Mike Schlitter (0000142011)"/>
    <n v="246845"/>
    <s v="LANCASTER FOUNDRY SUPPLY CO IN"/>
    <n v="246845"/>
    <s v="LANCASTER FOUNDRY SUPPLY CO IN"/>
    <s v="Lancaster"/>
    <m/>
    <s v="2314 Norman Rd"/>
    <s v="PA"/>
    <n v="17601"/>
    <s v="2314 Norman Rd Lancaster, PA 17601"/>
    <x v="16"/>
    <m/>
    <m/>
    <x v="6"/>
    <s v="Monday/Thursday"/>
    <n v="1"/>
    <n v="2"/>
    <n v="2"/>
    <n v="2"/>
    <n v="115.64999999999999"/>
    <n v="115.64999999999999"/>
    <n v="29.69"/>
    <n v="29.69"/>
    <n v="3"/>
  </r>
  <r>
    <s v="Robert Diller (0000142017)"/>
    <n v="310041"/>
    <s v="LANCASTER ENTERTAINMENT PARTNE"/>
    <n v="310041"/>
    <s v="LANCASTER ENTERTAINMENT PARTNE"/>
    <s v="Lancaster"/>
    <m/>
    <s v="1170 Garfield Ave"/>
    <s v="PA"/>
    <n v="17601"/>
    <s v="1170 Garfield Ave Lancaster, PA 17601"/>
    <x v="24"/>
    <m/>
    <m/>
    <x v="6"/>
    <s v="Tuesday/Friday"/>
    <n v="42"/>
    <n v="61"/>
    <n v="1.4523809523809523"/>
    <n v="4.4047619047619051"/>
    <n v="416.80499999999995"/>
    <n v="17505.810000000001"/>
    <n v="161.72714285714281"/>
    <n v="6792.5400000000009"/>
    <n v="518"/>
  </r>
  <r>
    <s v="Pete Annick (0000142010)"/>
    <n v="238980"/>
    <s v="LANC GENERAL HOSPITAL HEALTH C"/>
    <n v="472475"/>
    <s v="LANC GENERAL HOSPITAL HEALTH C"/>
    <s v="Lancaster"/>
    <m/>
    <s v="2100 Harrisburg Pike"/>
    <s v="PA"/>
    <n v="17601"/>
    <s v="2100 Harrisburg Pike Lancaster, PA 17601"/>
    <x v="24"/>
    <m/>
    <m/>
    <x v="6"/>
    <s v="Tuesday/Friday"/>
    <n v="36"/>
    <n v="66"/>
    <n v="1.8333333333333333"/>
    <n v="1.8888888888888888"/>
    <n v="572.74638888888876"/>
    <n v="20618.870000000006"/>
    <n v="164.25916666666666"/>
    <n v="5913.3300000000008"/>
    <n v="1446"/>
  </r>
  <r>
    <s v="Pete Annick (0000142010)"/>
    <n v="265209"/>
    <s v="LANCASTER REHABILITATION HOSPI"/>
    <n v="265209"/>
    <s v="LANCASTER REHABILITATION HOSPI"/>
    <s v="Lancaster"/>
    <m/>
    <s v="675 Good Dr"/>
    <s v="PA"/>
    <n v="17601"/>
    <s v="675 Good Dr Lancaster, PA 17601"/>
    <x v="24"/>
    <m/>
    <m/>
    <x v="6"/>
    <s v="Tuesday/Friday"/>
    <n v="31"/>
    <n v="62"/>
    <n v="2"/>
    <n v="6.193548387096774"/>
    <n v="886.78774193548406"/>
    <n v="27490.420000000013"/>
    <n v="251.02612903225801"/>
    <n v="7781.8100000000049"/>
    <n v="700"/>
  </r>
  <r>
    <s v="Pete Annick (0000142010)"/>
    <n v="242490"/>
    <s v="LANC GENERAL HOSPITAL 2#"/>
    <n v="415766"/>
    <s v="THE WOMEN &amp; BABIES HOSPITAL"/>
    <s v="Lancaster"/>
    <m/>
    <s v="690 Good Dr"/>
    <s v="PA"/>
    <n v="17601"/>
    <s v="690 Good Dr Lancaster, PA 17601"/>
    <x v="24"/>
    <m/>
    <m/>
    <x v="6"/>
    <s v="Tuesday/Friday"/>
    <n v="29"/>
    <n v="36"/>
    <n v="1.2413793103448276"/>
    <n v="2.5862068965517242"/>
    <n v="280.91724137931033"/>
    <n v="8146.6000000000013"/>
    <n v="80.176551724137937"/>
    <n v="2325.1200000000003"/>
    <n v="656"/>
  </r>
  <r>
    <s v="Pete Annick (0000142010)"/>
    <n v="239466"/>
    <s v="CALVARY FELLOWSHIP HOMES APN#"/>
    <n v="239466"/>
    <s v="CALVARY FELLOWSHIP HOMES APN#"/>
    <s v="Lancaster"/>
    <m/>
    <s v="502 Elizabeth Dr"/>
    <s v="PA"/>
    <n v="17601"/>
    <s v="502 Elizabeth Dr Lancaster, PA 17601"/>
    <x v="24"/>
    <m/>
    <m/>
    <x v="6"/>
    <s v="Tuesday/Friday"/>
    <n v="27"/>
    <n v="46"/>
    <n v="1.7037037037037037"/>
    <n v="10.703703703703704"/>
    <n v="1835.8392592592591"/>
    <n v="49567.659999999996"/>
    <n v="465.28037037037029"/>
    <n v="12562.570000000005"/>
    <n v="1237"/>
  </r>
  <r>
    <s v="Robert Diller (0000142017)"/>
    <n v="240578"/>
    <s v="JONES DEALERSHIPS INC"/>
    <n v="240578"/>
    <s v="JONES DEALERSHIPS INC"/>
    <s v="Lancaster"/>
    <m/>
    <s v="1335 Manheim Pike"/>
    <s v="PA"/>
    <n v="17601"/>
    <s v="1335 Manheim Pike Lancaster, PA 17601"/>
    <x v="24"/>
    <m/>
    <m/>
    <x v="6"/>
    <s v="Tuesday/Friday"/>
    <n v="26"/>
    <n v="42"/>
    <n v="1.6153846153846154"/>
    <n v="4.115384615384615"/>
    <n v="610.67192307692301"/>
    <n v="15877.47"/>
    <n v="233.6888461538461"/>
    <n v="6075.9099999999989"/>
    <n v="341"/>
  </r>
  <r>
    <s v="Robert Diller (0000142017)"/>
    <n v="241912"/>
    <s v="ST JOHN NEUMANN CHURCH"/>
    <n v="241912"/>
    <s v="ST JOHN NEUMANN CHURCH"/>
    <s v="Lancaster"/>
    <m/>
    <s v="601 E Delp Rd"/>
    <s v="PA"/>
    <n v="17601"/>
    <s v="601 E Delp Rd Lancaster, PA 17601"/>
    <x v="24"/>
    <m/>
    <m/>
    <x v="6"/>
    <s v="Tuesday/Friday"/>
    <n v="14"/>
    <n v="16"/>
    <n v="1.1428571428571428"/>
    <n v="5.9285714285714288"/>
    <n v="665.57357142857143"/>
    <n v="9318.0300000000007"/>
    <n v="299.71357142857141"/>
    <n v="4195.99"/>
    <n v="171"/>
  </r>
  <r>
    <s v="Robert Diller (0000142017)"/>
    <n v="242100"/>
    <s v="THE MENNONITE HOME MED"/>
    <n v="242100"/>
    <s v="THE MENNONITE HOME MED"/>
    <s v="Lancaster"/>
    <m/>
    <s v="1520 Harrisburg Pike"/>
    <s v="PA"/>
    <n v="17601"/>
    <s v="1520 Harrisburg Pike Lancaster, PA 17601"/>
    <x v="24"/>
    <m/>
    <m/>
    <x v="6"/>
    <s v="Tuesday/Friday"/>
    <n v="13"/>
    <n v="15"/>
    <n v="1.1538461538461537"/>
    <n v="1.5384615384615385"/>
    <n v="113.46000000000002"/>
    <n v="1474.98"/>
    <n v="57.328461538461553"/>
    <n v="745.27"/>
    <n v="61"/>
  </r>
  <r>
    <s v="Brad Miller (0000142022)"/>
    <n v="241946"/>
    <s v="ST PETERS LUTHERAN CHURCH"/>
    <n v="241946"/>
    <s v="St Peters Lutheran Church"/>
    <s v="Lancaster"/>
    <m/>
    <s v="10 Delp Rd"/>
    <s v="PA"/>
    <n v="17601"/>
    <s v="10 Delp Rd Lancaster, PA 17601"/>
    <x v="24"/>
    <m/>
    <m/>
    <x v="6"/>
    <s v="Tuesday/Friday"/>
    <n v="13"/>
    <n v="14"/>
    <n v="1.0769230769230769"/>
    <n v="3.6153846153846154"/>
    <n v="351.87538461538463"/>
    <n v="4574.380000000001"/>
    <n v="140.62615384615384"/>
    <n v="1828.1399999999992"/>
    <n v="142"/>
  </r>
  <r>
    <s v="Pete Annick (0000142010)"/>
    <n v="240798"/>
    <s v="LANCASTER LEBANON IU 13"/>
    <n v="240798"/>
    <s v="LANCASTER LEBANON IU 13"/>
    <s v="Lancaster"/>
    <m/>
    <s v="1020 New Holland Ave"/>
    <s v="PA"/>
    <n v="17601"/>
    <s v="1020 New Holland Ave Lancaster, PA 17601"/>
    <x v="24"/>
    <m/>
    <m/>
    <x v="6"/>
    <s v="Tuesday/Friday"/>
    <n v="13"/>
    <n v="20"/>
    <n v="1.5384615384615385"/>
    <n v="9.3076923076923084"/>
    <n v="599.86230769230758"/>
    <n v="7798.2099999999991"/>
    <n v="-121.98846153846156"/>
    <n v="-1585.850000000001"/>
    <n v="274"/>
  </r>
  <r>
    <s v="Robert Diller (0000142017)"/>
    <n v="239896"/>
    <s v="DUTCH APPLE DINNER THEATRE#"/>
    <n v="239896"/>
    <s v="DUTCH APPLE DINNER THEATRE#"/>
    <s v="Lancaster"/>
    <m/>
    <s v="510 CENTERVILLE RD"/>
    <s v="PA"/>
    <n v="17601"/>
    <s v="510 CENTERVILLE RD Lancaster, PA 17601"/>
    <x v="24"/>
    <m/>
    <m/>
    <x v="6"/>
    <s v="Tuesday/Friday"/>
    <n v="12"/>
    <n v="12"/>
    <n v="1"/>
    <n v="2.75"/>
    <n v="409.31250000000006"/>
    <n v="4911.7500000000009"/>
    <n v="165.39083333333335"/>
    <n v="1984.6899999999998"/>
    <n v="108"/>
  </r>
  <r>
    <s v="Brad Miller (0000142022)"/>
    <n v="328860"/>
    <s v="REALITY CHURCH#"/>
    <n v="328860"/>
    <s v="REALITY CHURCH#"/>
    <s v="Lancaster"/>
    <m/>
    <s v="2301 Harrisburg Pike"/>
    <s v="PA"/>
    <n v="17601"/>
    <s v="2301 Harrisburg Pike Lancaster, PA 17601"/>
    <x v="24"/>
    <m/>
    <m/>
    <x v="6"/>
    <s v="Tuesday/Friday"/>
    <n v="12"/>
    <n v="16"/>
    <n v="1.3333333333333333"/>
    <n v="3.3333333333333335"/>
    <n v="351.61666666666673"/>
    <n v="4219.4000000000005"/>
    <n v="122.60583333333334"/>
    <n v="1471.27"/>
    <n v="74"/>
  </r>
  <r>
    <s v="Brad Miller (0000142022)"/>
    <n v="241273"/>
    <s v="NORTH STAR MAINTENANCE"/>
    <n v="241273"/>
    <s v="NORTH STAR MAINTENANCE"/>
    <s v="Lancaster"/>
    <m/>
    <s v="449 Longmeadow Rd"/>
    <s v="PA"/>
    <n v="17601"/>
    <s v="449 Longmeadow Rd Lancaster, PA 17601"/>
    <x v="24"/>
    <m/>
    <m/>
    <x v="6"/>
    <s v="Tuesday/Friday"/>
    <n v="11"/>
    <n v="15"/>
    <n v="1.3636363636363635"/>
    <n v="2.6363636363636362"/>
    <n v="181.73999999999998"/>
    <n v="1999.1399999999999"/>
    <n v="68.174545454545452"/>
    <n v="749.92000000000007"/>
    <n v="72"/>
  </r>
  <r>
    <s v="Andrew Clippinger (0000142012)"/>
    <n v="239230"/>
    <s v="AUTOHAUS LANC INC"/>
    <n v="239230"/>
    <s v="AUTOHAUS LANC INC"/>
    <s v="Lancaster"/>
    <m/>
    <s v="1373 Manheim Pike"/>
    <s v="PA"/>
    <n v="17601"/>
    <s v="1373 Manheim Pike Lancaster, PA 17601"/>
    <x v="24"/>
    <m/>
    <m/>
    <x v="6"/>
    <s v="Tuesday/Friday"/>
    <n v="10"/>
    <n v="11"/>
    <n v="1.1000000000000001"/>
    <n v="3.1"/>
    <n v="397.94100000000009"/>
    <n v="3979.4100000000003"/>
    <n v="166.90800000000002"/>
    <n v="1669.08"/>
    <n v="51"/>
  </r>
  <r>
    <s v="Brad Miller (0000142022)"/>
    <n v="239367"/>
    <s v="BOYD WILSON PROPERTY#"/>
    <n v="239367"/>
    <s v="BOYD WILSON PROPERTY#"/>
    <s v="Lancaster"/>
    <m/>
    <s v="600 Olde Hickory Rd Ste 100"/>
    <s v="PA"/>
    <n v="17601"/>
    <s v="600 Olde Hickory Rd Ste 100 Lancaster, PA 17601"/>
    <x v="24"/>
    <m/>
    <m/>
    <x v="6"/>
    <s v="Tuesday/Friday"/>
    <n v="10"/>
    <n v="11"/>
    <n v="1.1000000000000001"/>
    <n v="2.4"/>
    <n v="206.86199999999999"/>
    <n v="2068.6200000000003"/>
    <n v="82.415000000000006"/>
    <n v="824.15000000000032"/>
    <n v="36"/>
  </r>
  <r>
    <s v="Mike Schlitter (0000142011)"/>
    <n v="239898"/>
    <s v="DUTCH GOLD HONEY INC#"/>
    <n v="239898"/>
    <s v="DUTCH GOLD HONEY INC#"/>
    <s v="Lancaster"/>
    <m/>
    <s v="2220 Dutch Gold Dr"/>
    <s v="PA"/>
    <n v="17601"/>
    <s v="2220 Dutch Gold Dr Lancaster, PA 17601"/>
    <x v="24"/>
    <m/>
    <m/>
    <x v="6"/>
    <s v="Tuesday/Friday"/>
    <n v="10"/>
    <n v="10"/>
    <n v="1"/>
    <n v="1.2"/>
    <n v="2116.7990000000004"/>
    <n v="21167.990000000009"/>
    <n v="577.71100000000001"/>
    <n v="5777.1100000000015"/>
    <n v="21"/>
  </r>
  <r>
    <s v="Lancaster Office (0000142002)"/>
    <n v="240617"/>
    <s v="AUTO ONE#"/>
    <n v="240617"/>
    <s v="AUTO ONE#"/>
    <s v="Lancaster"/>
    <m/>
    <s v="1282 Manheim Pike"/>
    <s v="PA"/>
    <n v="17601"/>
    <s v="1282 Manheim Pike Lancaster, PA 17601"/>
    <x v="24"/>
    <m/>
    <m/>
    <x v="6"/>
    <s v="Tuesday/Friday"/>
    <n v="9"/>
    <n v="10"/>
    <n v="1.1111111111111112"/>
    <n v="1.8888888888888888"/>
    <n v="136.04444444444442"/>
    <n v="1224.4000000000001"/>
    <n v="52.657777777777781"/>
    <n v="473.91999999999996"/>
    <n v="26"/>
  </r>
  <r>
    <s v="Pete Annick (0000142010)"/>
    <n v="241015"/>
    <s v="MANHEIM TWP SCHOOL SP#"/>
    <n v="449754"/>
    <s v="BRECHT ELEMENTARY SCHOOL"/>
    <s v="Lancaster"/>
    <m/>
    <s v="1250 Lititz Pike"/>
    <s v="PA"/>
    <n v="17601"/>
    <s v="1250 Lititz Pike Lancaster, PA 17601"/>
    <x v="24"/>
    <m/>
    <m/>
    <x v="6"/>
    <s v="Tuesday/Friday"/>
    <n v="9"/>
    <n v="17"/>
    <n v="1.8888888888888888"/>
    <n v="6.7777777777777777"/>
    <n v="1211.5188888888888"/>
    <n v="10903.669999999995"/>
    <n v="381.39999999999992"/>
    <n v="3432.6000000000013"/>
    <n v="336"/>
  </r>
  <r>
    <s v="Mike Schlitter (0000142011)"/>
    <n v="241299"/>
    <s v="OCCUPATIONAL DEVELOPMENT CENTE"/>
    <n v="241299"/>
    <s v="OCCUPATIONAL DEVELOPMENT CENTE"/>
    <s v="Lancaster"/>
    <m/>
    <s v="640 Martha Ave"/>
    <s v="PA"/>
    <n v="17601"/>
    <s v="640 Martha Ave Lancaster, PA 17601"/>
    <x v="24"/>
    <m/>
    <m/>
    <x v="6"/>
    <s v="Tuesday/Friday"/>
    <n v="8"/>
    <n v="8"/>
    <n v="1"/>
    <n v="1.75"/>
    <n v="172.07499999999999"/>
    <n v="1376.6000000000001"/>
    <n v="80.353750000000005"/>
    <n v="642.83000000000004"/>
    <n v="23"/>
  </r>
  <r>
    <s v="Robert Diller (0000142017)"/>
    <n v="242579"/>
    <s v="OREGON PIKE GROUP"/>
    <n v="480312"/>
    <s v="BCF Group Inc"/>
    <s v="Lancaster"/>
    <m/>
    <s v="2101 Oregon Pike Ste 300"/>
    <s v="PA"/>
    <n v="17601"/>
    <s v="2101 Oregon Pike Ste 300 Lancaster, PA 17601"/>
    <x v="24"/>
    <m/>
    <m/>
    <x v="6"/>
    <s v="Tuesday/Friday"/>
    <n v="8"/>
    <n v="8"/>
    <n v="1"/>
    <n v="3.625"/>
    <n v="333.81500000000005"/>
    <n v="2670.5200000000004"/>
    <n v="122.22375000000001"/>
    <n v="977.79000000000042"/>
    <n v="44"/>
  </r>
  <r>
    <s v="Brad Miller (0000142022)"/>
    <n v="240713"/>
    <s v="LANC BIBLE COLLEGE*"/>
    <n v="240713"/>
    <s v="LANC BIBLE COLLEGE*"/>
    <s v="Lancaster"/>
    <m/>
    <s v="901 Eden Rd"/>
    <s v="PA"/>
    <n v="17601"/>
    <s v="901 Eden Rd Lancaster, PA 17601"/>
    <x v="24"/>
    <m/>
    <m/>
    <x v="6"/>
    <s v="Tuesday/Friday"/>
    <n v="8"/>
    <n v="14"/>
    <n v="1.75"/>
    <n v="3.5"/>
    <n v="1422.0012500000003"/>
    <n v="11376.01"/>
    <n v="474.37874999999991"/>
    <n v="3795.03"/>
    <n v="187"/>
  </r>
  <r>
    <s v="Robert Diller (0000142017)"/>
    <n v="240050"/>
    <s v="FARM &amp; HOME CENTER#"/>
    <n v="240050"/>
    <s v="FARM &amp; HOME CENTER#"/>
    <s v="Lancaster"/>
    <m/>
    <s v="1383 Arcadia Rd"/>
    <s v="PA"/>
    <n v="17601"/>
    <s v="1383 Arcadia Rd Lancaster, PA 17601"/>
    <x v="24"/>
    <m/>
    <m/>
    <x v="6"/>
    <s v="Tuesday/Friday"/>
    <n v="8"/>
    <n v="9"/>
    <n v="1.125"/>
    <n v="4"/>
    <n v="892.13750000000005"/>
    <n v="7137.0999999999995"/>
    <n v="292.88249999999999"/>
    <n v="2343.0600000000009"/>
    <n v="171"/>
  </r>
  <r>
    <s v="Robert Diller (0000142017)"/>
    <n v="242100"/>
    <s v="THE MENNONITE HOME MED"/>
    <n v="424470"/>
    <s v="WOODCREST VILLA"/>
    <s v="Lancaster"/>
    <m/>
    <s v="2001 Harrisburg Pike"/>
    <s v="PA"/>
    <n v="17601"/>
    <s v="2001 Harrisburg Pike Lancaster, PA 17601"/>
    <x v="24"/>
    <m/>
    <m/>
    <x v="6"/>
    <s v="Tuesday/Friday"/>
    <n v="8"/>
    <n v="9"/>
    <n v="1.125"/>
    <n v="1.25"/>
    <n v="66.536249999999995"/>
    <n v="532.29"/>
    <n v="21.316250000000004"/>
    <n v="170.53000000000003"/>
    <n v="15"/>
  </r>
  <r>
    <s v="Robert Diller (0000142017)"/>
    <n v="241351"/>
    <s v="EXCENTIA MED#"/>
    <n v="241351"/>
    <s v="EXCENTIA MED#"/>
    <s v="Lancaster"/>
    <m/>
    <s v="1810 Rohrerstown Rd"/>
    <s v="PA"/>
    <n v="17601"/>
    <s v="1810 Rohrerstown Rd Lancaster, PA 17601"/>
    <x v="24"/>
    <m/>
    <m/>
    <x v="6"/>
    <s v="Tuesday/Friday"/>
    <n v="8"/>
    <n v="12"/>
    <n v="1.5"/>
    <n v="4.25"/>
    <n v="668.37249999999995"/>
    <n v="5346.9800000000014"/>
    <n v="140.04749999999999"/>
    <n v="1120.3799999999999"/>
    <n v="118"/>
  </r>
  <r>
    <s v="Robert Diller (0000142017)"/>
    <n v="239535"/>
    <s v="CHAPMAN FORD#"/>
    <n v="239535"/>
    <s v="CHAPMAN FORD#"/>
    <s v="Lancaster"/>
    <m/>
    <s v="1485 Manheim Pike"/>
    <s v="PA"/>
    <n v="17601"/>
    <s v="1485 Manheim Pike Lancaster, PA 17601"/>
    <x v="24"/>
    <m/>
    <m/>
    <x v="6"/>
    <s v="Tuesday/Friday"/>
    <n v="7"/>
    <n v="9"/>
    <n v="1.2857142857142858"/>
    <n v="5.5714285714285712"/>
    <n v="847.29571428571433"/>
    <n v="5931.0700000000006"/>
    <n v="328.27428571428572"/>
    <n v="2297.92"/>
    <n v="102"/>
  </r>
  <r>
    <s v="Mike Schlitter (0000142011)"/>
    <n v="240716"/>
    <s v="LANC BRETHREN IN CHRIST"/>
    <n v="240716"/>
    <s v="LANC BRETHREN IN CHRIST"/>
    <s v="Lancaster"/>
    <m/>
    <s v="1865 Fruitville Pike"/>
    <s v="PA"/>
    <n v="17601"/>
    <s v="1865 Fruitville Pike Lancaster, PA 17601"/>
    <x v="24"/>
    <m/>
    <m/>
    <x v="6"/>
    <s v="Tuesday/Friday"/>
    <n v="7"/>
    <n v="10"/>
    <n v="1.4285714285714286"/>
    <n v="2.8571428571428572"/>
    <n v="285.01000000000005"/>
    <n v="1995.07"/>
    <n v="106.6942857142857"/>
    <n v="746.86"/>
    <n v="34"/>
  </r>
  <r>
    <s v="Brad Miller (0000142022)"/>
    <n v="265980"/>
    <s v="PLANET FITNESS - CARERRA#"/>
    <n v="265980"/>
    <s v="PLANET FITNESS - CARERRA#"/>
    <s v="Lancaster"/>
    <m/>
    <s v="366 Carerra Dr"/>
    <s v="PA"/>
    <n v="17601"/>
    <s v="366 Carerra Dr Lancaster, PA 17601"/>
    <x v="24"/>
    <m/>
    <m/>
    <x v="6"/>
    <s v="Tuesday/Friday"/>
    <n v="6"/>
    <n v="12"/>
    <n v="2"/>
    <n v="3.1666666666666665"/>
    <n v="471.53833333333324"/>
    <n v="2829.2299999999996"/>
    <n v="214.86666666666667"/>
    <n v="1289.1999999999998"/>
    <n v="42"/>
  </r>
  <r>
    <s v="Brad Miller (0000142022)"/>
    <n v="240722"/>
    <s v="LANC COUNTY ASSOC OF REALTORS#"/>
    <n v="240722"/>
    <s v="LANC COUNTY ASSOC OF REALTORS#"/>
    <s v="Lancaster"/>
    <m/>
    <s v="1930 Harrington Dr"/>
    <s v="PA"/>
    <n v="17601"/>
    <s v="1930 Harrington Dr Lancaster, PA 17601"/>
    <x v="24"/>
    <m/>
    <m/>
    <x v="6"/>
    <s v="Tuesday/Friday"/>
    <n v="6"/>
    <n v="8"/>
    <n v="1.3333333333333333"/>
    <n v="2.5"/>
    <n v="292.33333333333337"/>
    <n v="1754"/>
    <n v="132.36666666666665"/>
    <n v="794.2"/>
    <n v="20"/>
  </r>
  <r>
    <s v="Mike Schlitter (0000142011)"/>
    <n v="240461"/>
    <s v="HUNTER KEYSTONE PETERBILT LP"/>
    <n v="240461"/>
    <s v="HUNTER KEYSTONE PETERBILT LP"/>
    <s v="Lancaster"/>
    <m/>
    <s v="1463 Manheim Pike"/>
    <s v="PA"/>
    <n v="17601"/>
    <s v="1463 Manheim Pike Lancaster, PA 17601"/>
    <x v="24"/>
    <m/>
    <m/>
    <x v="6"/>
    <s v="Tuesday/Friday"/>
    <n v="6"/>
    <n v="6"/>
    <n v="1"/>
    <n v="3.3333333333333335"/>
    <n v="143.07499999999999"/>
    <n v="858.45000000000016"/>
    <n v="59.013333333333343"/>
    <n v="354.08"/>
    <n v="60"/>
  </r>
  <r>
    <s v="Robert Diller (0000142017)"/>
    <n v="264275"/>
    <s v="JACKSONS WINDOW SHOPPE INC#"/>
    <n v="264275"/>
    <s v="JACKSONS WINDOW SHOPPE INC#"/>
    <s v="Lancaster"/>
    <m/>
    <s v="633 Lausch Ln"/>
    <s v="PA"/>
    <n v="17601"/>
    <s v="633 Lausch Ln Lancaster, PA 17601"/>
    <x v="24"/>
    <m/>
    <m/>
    <x v="6"/>
    <s v="Tuesday/Friday"/>
    <n v="6"/>
    <n v="6"/>
    <n v="1"/>
    <n v="1.8333333333333333"/>
    <n v="253.87999999999997"/>
    <n v="1523.2799999999997"/>
    <n v="91.99"/>
    <n v="551.94000000000005"/>
    <n v="21"/>
  </r>
  <r>
    <s v="Pete Annick (0000142010)"/>
    <n v="241015"/>
    <s v="MANHEIM TWP SCHOOL SP#"/>
    <n v="449775"/>
    <s v="SCHAEFFER ELEMENTARY SCHOOL"/>
    <s v="Lancaster"/>
    <m/>
    <s v="875 Pleasure Rd"/>
    <s v="PA"/>
    <n v="17601"/>
    <s v="875 Pleasure Rd Lancaster, PA 17601"/>
    <x v="24"/>
    <m/>
    <m/>
    <x v="6"/>
    <s v="Tuesday/Friday"/>
    <n v="6"/>
    <n v="16"/>
    <n v="2.6666666666666665"/>
    <n v="20"/>
    <n v="3040.3616666666658"/>
    <n v="18242.169999999995"/>
    <n v="945.10333333333313"/>
    <n v="5670.619999999999"/>
    <n v="679"/>
  </r>
  <r>
    <s v="Lancaster NP (0000142001)"/>
    <n v="273732"/>
    <s v="Pete Annick"/>
    <n v="273732"/>
    <s v="Pete Annick"/>
    <s v="Lancaster"/>
    <m/>
    <s v="1882 Manchester Ln"/>
    <s v="PA"/>
    <n v="17601"/>
    <s v="1882 Manchester Ln Lancaster, PA 17601"/>
    <x v="24"/>
    <m/>
    <m/>
    <x v="6"/>
    <s v="Tuesday/Friday"/>
    <n v="6"/>
    <n v="10"/>
    <n v="1.6666666666666667"/>
    <n v="3.1666666666666665"/>
    <n v="105.69833333333332"/>
    <n v="634.18999999999994"/>
    <n v="0"/>
    <n v="0"/>
    <n v="25"/>
  </r>
  <r>
    <s v="Mike Schlitter (0000142011)"/>
    <n v="242071"/>
    <s v="TEMPLE BETH EL"/>
    <n v="242071"/>
    <s v="TEMPLE BETH EL"/>
    <s v="Lancaster"/>
    <m/>
    <s v="1836 Rohrerstown Rd"/>
    <s v="PA"/>
    <n v="17601"/>
    <s v="1836 Rohrerstown Rd Lancaster, PA 17601"/>
    <x v="24"/>
    <m/>
    <m/>
    <x v="6"/>
    <s v="Tuesday/Friday"/>
    <n v="5"/>
    <n v="6"/>
    <n v="1.2"/>
    <n v="1.8"/>
    <n v="206.24"/>
    <n v="1031.2"/>
    <n v="104.804"/>
    <n v="524.02"/>
    <n v="17"/>
  </r>
  <r>
    <s v="Mike Schlitter (0000142011)"/>
    <n v="240263"/>
    <s v="GRANDVIEW UNITED METHODIST CHU"/>
    <n v="240263"/>
    <s v="GRANDVIEW UNITED METHODIST CHU"/>
    <s v="Lancaster"/>
    <m/>
    <s v="888 Pleasure Rd"/>
    <s v="PA"/>
    <n v="17601"/>
    <s v="888 Pleasure Rd Lancaster, PA 17601"/>
    <x v="24"/>
    <m/>
    <m/>
    <x v="6"/>
    <s v="Tuesday/Friday"/>
    <n v="5"/>
    <n v="7"/>
    <n v="1.4"/>
    <n v="2"/>
    <n v="95.677999999999997"/>
    <n v="478.39000000000004"/>
    <n v="48.353999999999999"/>
    <n v="241.76999999999998"/>
    <n v="13"/>
  </r>
  <r>
    <s v="Brad Miller (0000142022)"/>
    <n v="240284"/>
    <s v="GSM INDUSTRIAL"/>
    <n v="240284"/>
    <s v="GSM INDUSTRIAL"/>
    <s v="Lancaster"/>
    <m/>
    <s v="3249 Hempland Rd"/>
    <s v="PA"/>
    <n v="17601"/>
    <s v="3249 Hempland Rd Lancaster, PA 17601"/>
    <x v="24"/>
    <m/>
    <m/>
    <x v="6"/>
    <s v="Tuesday/Friday"/>
    <n v="5"/>
    <n v="5"/>
    <n v="1"/>
    <n v="1.6"/>
    <n v="218.70199999999994"/>
    <n v="1093.5099999999998"/>
    <n v="93.668000000000006"/>
    <n v="468.34000000000003"/>
    <n v="23"/>
  </r>
  <r>
    <s v="Robert Diller (0000142017)"/>
    <n v="242248"/>
    <s v="UNIVERSAL ATHLETIC CLUB INC#"/>
    <n v="242248"/>
    <s v="UNIVERSAL ATHLETIC CLUB INC#"/>
    <s v="Lancaster"/>
    <m/>
    <s v="2323 Oregon Pike"/>
    <s v="PA"/>
    <n v="17601"/>
    <s v="2323 Oregon Pike Lancaster, PA 17601"/>
    <x v="24"/>
    <m/>
    <m/>
    <x v="6"/>
    <s v="Tuesday/Friday"/>
    <n v="5"/>
    <n v="6"/>
    <n v="1.2"/>
    <n v="1.6"/>
    <n v="118.82599999999999"/>
    <n v="594.13000000000011"/>
    <n v="50.346000000000004"/>
    <n v="251.72999999999996"/>
    <n v="10"/>
  </r>
  <r>
    <s v="Brad Miller (0000142022)"/>
    <n v="242489"/>
    <s v="HIGH ASSOCIATES"/>
    <n v="242489"/>
    <s v="HIGH ASSOCIATES"/>
    <s v="Lancaster"/>
    <m/>
    <s v="1853 William Penn Way"/>
    <s v="PA"/>
    <n v="17601"/>
    <s v="1853 William Penn Way Lancaster, PA 17601"/>
    <x v="24"/>
    <m/>
    <m/>
    <x v="6"/>
    <s v="Tuesday/Friday"/>
    <n v="5"/>
    <n v="8"/>
    <n v="1.6"/>
    <n v="2"/>
    <n v="105.23800000000001"/>
    <n v="526.19000000000005"/>
    <n v="40.165999999999997"/>
    <n v="200.83"/>
    <n v="14"/>
  </r>
  <r>
    <s v="Martin Carberry (0000142016)"/>
    <n v="239099"/>
    <s v="ABACUS SURFACES INC"/>
    <n v="239099"/>
    <s v="ABACUS SURFACES INC"/>
    <s v="Lancaster"/>
    <m/>
    <s v="2330 Dairy Rd"/>
    <s v="PA"/>
    <n v="17601"/>
    <s v="2330 Dairy Rd Lancaster, PA 17601"/>
    <x v="24"/>
    <m/>
    <m/>
    <x v="6"/>
    <s v="Tuesday/Friday"/>
    <n v="5"/>
    <n v="5"/>
    <n v="1"/>
    <n v="1.6"/>
    <n v="44.081999999999994"/>
    <n v="220.40999999999997"/>
    <n v="16.308"/>
    <n v="81.540000000000006"/>
    <n v="11"/>
  </r>
  <r>
    <s v="Pete Annick (0000142010)"/>
    <n v="241015"/>
    <s v="MANHEIM TWP SCHOOL SP#"/>
    <n v="449770"/>
    <s v="BUCHER ELEMENTARY SCHOOL"/>
    <s v="Lancaster"/>
    <m/>
    <s v="450 Candlewyck Rd"/>
    <s v="PA"/>
    <n v="17601"/>
    <s v="450 Candlewyck Rd Lancaster, PA 17601"/>
    <x v="24"/>
    <m/>
    <m/>
    <x v="6"/>
    <s v="Tuesday/Friday"/>
    <n v="5"/>
    <n v="13"/>
    <n v="2.6"/>
    <n v="9.6"/>
    <n v="3536.7180000000008"/>
    <n v="17683.590000000004"/>
    <n v="1033.1539999999998"/>
    <n v="5165.7700000000023"/>
    <n v="430"/>
  </r>
  <r>
    <s v="Lancaster Office (0000142002)"/>
    <n v="239102"/>
    <s v="ABK REALTY"/>
    <n v="239102"/>
    <s v="ABK REALTY"/>
    <s v="Lancaster"/>
    <m/>
    <s v="1834 Oregon Pike Ste 5"/>
    <s v="PA"/>
    <n v="17601"/>
    <s v="1834 Oregon Pike Ste 5 Lancaster, PA 17601"/>
    <x v="24"/>
    <m/>
    <m/>
    <x v="6"/>
    <s v="Tuesday/Friday"/>
    <n v="5"/>
    <n v="5"/>
    <n v="1"/>
    <n v="1.6"/>
    <n v="96.635999999999996"/>
    <n v="483.18"/>
    <n v="27.086000000000002"/>
    <n v="135.42999999999998"/>
    <n v="8"/>
  </r>
  <r>
    <s v="Brad Miller (0000142022)"/>
    <n v="241566"/>
    <s v="RLPS ARCHITECTS"/>
    <n v="241566"/>
    <s v="RLPS ARCHITECTS"/>
    <s v="Lancaster"/>
    <m/>
    <s v="250 Valleybrook Dr"/>
    <s v="PA"/>
    <n v="17601"/>
    <s v="250 Valleybrook Dr Lancaster, PA 17601"/>
    <x v="24"/>
    <m/>
    <m/>
    <x v="6"/>
    <s v="Tuesday/Friday"/>
    <n v="4"/>
    <n v="4"/>
    <n v="1"/>
    <n v="2.25"/>
    <n v="345.53"/>
    <n v="1382.1200000000001"/>
    <n v="163.3075"/>
    <n v="653.23"/>
    <n v="27"/>
  </r>
  <r>
    <s v="Mike Schlitter (0000142011)"/>
    <n v="240782"/>
    <s v="LANCASTER CATHOLIC HIGH SCHOOL"/>
    <n v="240782"/>
    <s v="LANCASTER CATHOLIC HIGH SCHOOL"/>
    <s v="Lancaster"/>
    <m/>
    <s v="650 Juliette Ave"/>
    <s v="PA"/>
    <n v="17601"/>
    <s v="650 Juliette Ave Lancaster, PA 17601"/>
    <x v="24"/>
    <m/>
    <m/>
    <x v="6"/>
    <s v="Tuesday/Friday"/>
    <n v="4"/>
    <n v="5"/>
    <n v="1.25"/>
    <n v="1.75"/>
    <n v="128.94999999999999"/>
    <n v="515.79999999999995"/>
    <n v="55.527499999999996"/>
    <n v="222.10999999999999"/>
    <n v="7"/>
  </r>
  <r>
    <s v="Robert Diller (0000142017)"/>
    <n v="247675"/>
    <s v="Image Keepers Inc - CC"/>
    <n v="469832"/>
    <s v="Autohaus Image Keepers"/>
    <s v="Lancaster"/>
    <m/>
    <s v="1373 Manheim Pike"/>
    <s v="PA"/>
    <n v="17601"/>
    <s v="1373 Manheim Pike Lancaster, PA 17601"/>
    <x v="24"/>
    <m/>
    <m/>
    <x v="6"/>
    <s v="Tuesday/Friday"/>
    <n v="4"/>
    <n v="4"/>
    <n v="1"/>
    <n v="1"/>
    <n v="104.4875"/>
    <n v="417.95"/>
    <n v="44.715000000000003"/>
    <n v="178.86"/>
    <n v="4"/>
  </r>
  <r>
    <s v="Mike Schlitter (0000142011)"/>
    <n v="241227"/>
    <s v="NEFFSVILLE MENN CHURCH#"/>
    <n v="241227"/>
    <s v="NEFFSVILLE MENN CHURCH#"/>
    <s v="Lancaster"/>
    <m/>
    <s v="2371 Lititz Pike"/>
    <s v="PA"/>
    <n v="17601"/>
    <s v="2371 Lititz Pike Lancaster, PA 17601"/>
    <x v="24"/>
    <m/>
    <m/>
    <x v="6"/>
    <s v="Tuesday/Friday"/>
    <n v="4"/>
    <n v="5"/>
    <n v="1.25"/>
    <n v="8"/>
    <n v="768.19500000000005"/>
    <n v="3072.7799999999984"/>
    <n v="322.21249999999998"/>
    <n v="1288.8500000000004"/>
    <n v="59"/>
  </r>
  <r>
    <s v="Robert Diller (0000142017)"/>
    <n v="301335"/>
    <s v="UNITED ELECTRIC SUPPLY V"/>
    <n v="301335"/>
    <s v="UNITED ELECTRIC SUPPLY V"/>
    <s v="Lancaster"/>
    <m/>
    <s v="1564 Fruitville Pike"/>
    <s v="PA"/>
    <n v="17601"/>
    <s v="1564 Fruitville Pike Lancaster, PA 17601"/>
    <x v="24"/>
    <m/>
    <m/>
    <x v="6"/>
    <s v="Tuesday/Friday"/>
    <n v="4"/>
    <n v="5"/>
    <n v="1.25"/>
    <n v="2"/>
    <n v="351.3"/>
    <n v="1405.2"/>
    <n v="143.94"/>
    <n v="575.76"/>
    <n v="29"/>
  </r>
  <r>
    <s v="Lancaster Office (0000142002)"/>
    <n v="240966"/>
    <s v="MAACO AUTO PAINTING"/>
    <n v="240966"/>
    <s v="MAACO AUTO PAINTING"/>
    <s v="Lancaster"/>
    <m/>
    <s v="1277 Manheim Pike"/>
    <s v="PA"/>
    <n v="17601"/>
    <s v="1277 Manheim Pike Lancaster, PA 17601"/>
    <x v="24"/>
    <m/>
    <m/>
    <x v="6"/>
    <s v="Tuesday/Friday"/>
    <n v="4"/>
    <n v="4"/>
    <n v="1"/>
    <n v="2.25"/>
    <n v="243.89"/>
    <n v="975.56"/>
    <n v="91.335000000000008"/>
    <n v="365.34000000000003"/>
    <n v="12"/>
  </r>
  <r>
    <s v="Lancaster Office (0000142002)"/>
    <n v="317264"/>
    <s v="PRO CARE MEDICAL#"/>
    <n v="317264"/>
    <s v="PRO CARE MEDICAL#"/>
    <s v="Lancaster"/>
    <m/>
    <s v="759 Flory Mill Rd Apt Orad"/>
    <s v="PA"/>
    <n v="17601"/>
    <s v="759 Flory Mill Rd Apt Orad Lancaster, PA 17601"/>
    <x v="24"/>
    <m/>
    <m/>
    <x v="6"/>
    <s v="Tuesday/Friday"/>
    <n v="4"/>
    <n v="4"/>
    <n v="1"/>
    <n v="1"/>
    <n v="66.974999999999994"/>
    <n v="267.89999999999998"/>
    <n v="24.594999999999999"/>
    <n v="98.38"/>
    <n v="4"/>
  </r>
  <r>
    <s v="Mike Schlitter (0000142011)"/>
    <n v="320030"/>
    <s v="CLUB 521 INC***"/>
    <n v="320030"/>
    <s v="CLUB 521 INC***"/>
    <s v="Lancaster"/>
    <m/>
    <s v="2400 Butter Rd"/>
    <s v="PA"/>
    <n v="17601"/>
    <s v="2400 Butter Rd Lancaster, PA 17601"/>
    <x v="24"/>
    <m/>
    <m/>
    <x v="6"/>
    <s v="Tuesday/Friday"/>
    <n v="4"/>
    <n v="4"/>
    <n v="1"/>
    <n v="5"/>
    <n v="792.69749999999988"/>
    <n v="3170.7900000000004"/>
    <n v="287.74250000000001"/>
    <n v="1150.9700000000003"/>
    <n v="47"/>
  </r>
  <r>
    <s v="Brad Miller (0000142022)"/>
    <n v="238984"/>
    <s v="LANC ORTHODONIST ASSOC"/>
    <n v="238984"/>
    <s v="LANC ORTHODONIST ASSOC"/>
    <s v="Lancaster"/>
    <m/>
    <s v="1801 Fruitville Pike Ste 100"/>
    <s v="PA"/>
    <n v="17601"/>
    <s v="1801 Fruitville Pike Ste 100 Lancaster, PA 17601"/>
    <x v="24"/>
    <m/>
    <m/>
    <x v="6"/>
    <s v="Tuesday/Friday"/>
    <n v="4"/>
    <n v="4"/>
    <n v="1"/>
    <n v="2.5"/>
    <n v="439.565"/>
    <n v="1758.26"/>
    <n v="158.77000000000001"/>
    <n v="635.08000000000004"/>
    <n v="27"/>
  </r>
  <r>
    <s v="Brad Miller (0000142022)"/>
    <n v="313232"/>
    <s v="MEDICAL DEVICE &amp; IMPLANTS LLC#"/>
    <n v="313232"/>
    <s v="MEDICAL DEVICE &amp; IMPLANTS LLC#"/>
    <s v="Lancaster"/>
    <m/>
    <s v="1824 Colonial Village Ln"/>
    <s v="PA"/>
    <n v="17601"/>
    <s v="1824 Colonial Village Ln Lancaster, PA 17601"/>
    <x v="24"/>
    <m/>
    <m/>
    <x v="6"/>
    <s v="Tuesday/Friday"/>
    <n v="4"/>
    <n v="6"/>
    <n v="1.5"/>
    <n v="2.25"/>
    <n v="1709.4349999999999"/>
    <n v="6837.74"/>
    <n v="558.47250000000008"/>
    <n v="2233.89"/>
    <n v="11"/>
  </r>
  <r>
    <s v="Mike Schlitter (0000142011)"/>
    <n v="241079"/>
    <s v="Vanguard Development Corp"/>
    <n v="241079"/>
    <s v="Vanguard Development Corp"/>
    <s v="Lancaster"/>
    <m/>
    <s v="1801 Fruitville Pike Ste 200"/>
    <s v="PA"/>
    <n v="17601"/>
    <s v="1801 Fruitville Pike Ste 200 Lancaster, PA 17601"/>
    <x v="24"/>
    <m/>
    <m/>
    <x v="6"/>
    <s v="Tuesday/Friday"/>
    <n v="4"/>
    <n v="4"/>
    <n v="1"/>
    <n v="2"/>
    <n v="129.6825"/>
    <n v="518.73"/>
    <n v="38.902500000000003"/>
    <n v="155.60999999999999"/>
    <n v="12"/>
  </r>
  <r>
    <s v="Lancaster Office (0000142002)"/>
    <n v="325841"/>
    <s v="LANCASTER COUNTRY CLUB"/>
    <n v="325841"/>
    <s v="LANCASTER COUNTRY CLUB"/>
    <s v="Lancaster"/>
    <m/>
    <s v="1466 New Holland Pike"/>
    <s v="PA"/>
    <n v="17601"/>
    <s v="1466 New Holland Pike Lancaster, PA 17601"/>
    <x v="24"/>
    <m/>
    <m/>
    <x v="6"/>
    <s v="Tuesday/Friday"/>
    <n v="3"/>
    <n v="3"/>
    <n v="1"/>
    <n v="1"/>
    <n v="78.333333333333329"/>
    <n v="235"/>
    <n v="42.276666666666671"/>
    <n v="126.83000000000001"/>
    <n v="3"/>
  </r>
  <r>
    <s v="Mike Schlitter (0000142011)"/>
    <n v="241014"/>
    <s v="MANHEIM TOWNSHIP AMBULANCE"/>
    <n v="241014"/>
    <s v="MANHEIM TOWNSHIP AMBULANCE"/>
    <s v="Lancaster"/>
    <m/>
    <s v="1820 Municipal Dr"/>
    <s v="PA"/>
    <n v="17601"/>
    <s v="1820 Municipal Dr Lancaster, PA 17601"/>
    <x v="24"/>
    <m/>
    <m/>
    <x v="6"/>
    <s v="Tuesday/Friday"/>
    <n v="3"/>
    <n v="3"/>
    <n v="1"/>
    <n v="2.3333333333333335"/>
    <n v="217.60999999999999"/>
    <n v="652.83000000000004"/>
    <n v="96.389999999999986"/>
    <n v="289.16999999999996"/>
    <n v="11"/>
  </r>
  <r>
    <s v="Mike Schlitter (0000142011)"/>
    <n v="239333"/>
    <s v="BLOSSOM HILL MENNONITE CHURCH"/>
    <n v="239333"/>
    <s v="BLOSSOM HILL MENNONITE CHURCH"/>
    <s v="Lancaster"/>
    <m/>
    <s v="333 Delp Rd"/>
    <s v="PA"/>
    <n v="17601"/>
    <s v="333 Delp Rd Lancaster, PA 17601"/>
    <x v="24"/>
    <m/>
    <m/>
    <x v="6"/>
    <s v="Tuesday/Friday"/>
    <n v="3"/>
    <n v="4"/>
    <n v="1.3333333333333333"/>
    <n v="2.6666666666666665"/>
    <n v="272.59999999999997"/>
    <n v="817.80000000000007"/>
    <n v="111.21"/>
    <n v="333.63"/>
    <n v="16"/>
  </r>
  <r>
    <s v="Robert Diller (0000142017)"/>
    <n v="270963"/>
    <s v="SUSQUEHANNA INSURANCE"/>
    <n v="270963"/>
    <s v="SUSQUEHANNA INSURANCE"/>
    <s v="Lancaster"/>
    <m/>
    <s v="650 Delp Rd"/>
    <s v="PA"/>
    <n v="17601"/>
    <s v="650 Delp Rd Lancaster, PA 17601"/>
    <x v="24"/>
    <m/>
    <m/>
    <x v="6"/>
    <s v="Tuesday/Friday"/>
    <n v="3"/>
    <n v="3"/>
    <n v="1"/>
    <n v="1"/>
    <n v="103.17999999999999"/>
    <n v="309.53999999999996"/>
    <n v="40.71"/>
    <n v="122.13000000000001"/>
    <n v="4"/>
  </r>
  <r>
    <s v="Lancaster Office (0000142002)"/>
    <n v="316491"/>
    <s v="NEFFSVILLE CHRISTIAN PRESCHOOL"/>
    <n v="316491"/>
    <s v="NEFFSVILLE CHRISTIAN PRESCHOOL"/>
    <s v="Lancaster"/>
    <m/>
    <s v="2660 Lititz Pike"/>
    <s v="PA"/>
    <n v="17601"/>
    <s v="2660 Lititz Pike Lancaster, PA 17601"/>
    <x v="24"/>
    <m/>
    <m/>
    <x v="6"/>
    <s v="Tuesday/Friday"/>
    <n v="3"/>
    <n v="3"/>
    <n v="1"/>
    <n v="2.3333333333333335"/>
    <n v="134.29333333333332"/>
    <n v="402.88"/>
    <n v="49.629999999999995"/>
    <n v="148.89000000000001"/>
    <n v="13"/>
  </r>
  <r>
    <s v="Lancaster Office (0000142002)"/>
    <n v="311895"/>
    <s v="EFFECT DISTRIBUTOR"/>
    <n v="311895"/>
    <s v="EFFECT DISTRIBUTOR"/>
    <s v="Lancaster"/>
    <m/>
    <s v="799 Flory Mill Rd"/>
    <s v="PA"/>
    <n v="17601"/>
    <s v="799 Flory Mill Rd Lancaster, PA 17601"/>
    <x v="24"/>
    <m/>
    <m/>
    <x v="6"/>
    <s v="Tuesday/Friday"/>
    <n v="3"/>
    <n v="3"/>
    <n v="1"/>
    <n v="3"/>
    <n v="368.84"/>
    <n v="1106.52"/>
    <n v="134.47999999999999"/>
    <n v="403.44"/>
    <n v="18"/>
  </r>
  <r>
    <s v="Brad Miller (0000142022)"/>
    <n v="242489"/>
    <s v="HIGH ASSOCIATES"/>
    <n v="483288"/>
    <s v="High Hotels DBA"/>
    <s v="Lancaster"/>
    <m/>
    <s v="1931 Hospitality Dr"/>
    <s v="PA"/>
    <n v="17601"/>
    <s v="1931 Hospitality Dr Lancaster, PA 17601"/>
    <x v="24"/>
    <m/>
    <m/>
    <x v="6"/>
    <s v="Tuesday/Friday"/>
    <n v="3"/>
    <n v="4"/>
    <n v="1.3333333333333333"/>
    <n v="2"/>
    <n v="13571.053333333335"/>
    <n v="40713.160000000003"/>
    <n v="4749.8833333333341"/>
    <n v="14249.650000000001"/>
    <n v="12"/>
  </r>
  <r>
    <s v="Lancaster Office (0000142002)"/>
    <n v="312587"/>
    <s v="DOMINION PEST CONTROL#"/>
    <n v="312587"/>
    <s v="DOMINION PEST CONTROL#"/>
    <s v="Lancaster"/>
    <m/>
    <s v="1400 Rohrerstown Rd"/>
    <s v="PA"/>
    <n v="17601"/>
    <s v="1400 Rohrerstown Rd Lancaster, PA 17601"/>
    <x v="24"/>
    <m/>
    <m/>
    <x v="6"/>
    <s v="Tuesday/Friday"/>
    <n v="3"/>
    <n v="3"/>
    <n v="1"/>
    <n v="1.3333333333333333"/>
    <n v="82.743333333333339"/>
    <n v="248.23000000000002"/>
    <n v="28.323333333333334"/>
    <n v="84.97"/>
    <n v="6"/>
  </r>
  <r>
    <s v="Pete Annick (0000142010)"/>
    <n v="241015"/>
    <s v="MANHEIM TWP SCHOOL SP#"/>
    <n v="449772"/>
    <s v="NITRAUER ELEMENTARY SCHOOL"/>
    <s v="Lancaster"/>
    <m/>
    <s v="811 Ashbourne Ave"/>
    <s v="PA"/>
    <n v="17601"/>
    <s v="811 Ashbourne Ave Lancaster, PA 17601"/>
    <x v="24"/>
    <m/>
    <m/>
    <x v="6"/>
    <s v="Tuesday/Friday"/>
    <n v="3"/>
    <n v="9"/>
    <n v="3"/>
    <n v="23"/>
    <n v="5671.2766666666676"/>
    <n v="17013.829999999998"/>
    <n v="1837.4166666666667"/>
    <n v="5512.2500000000009"/>
    <n v="481"/>
  </r>
  <r>
    <s v="Pete Annick (0000142010)"/>
    <n v="255961"/>
    <s v="LANC GENERAL HEALTH PAVILION S"/>
    <n v="255961"/>
    <s v="LANC GENERAL HEALTH PAVILION S"/>
    <s v="Lancaster"/>
    <m/>
    <s v="2100 Harrisburg Pike"/>
    <s v="PA"/>
    <n v="17601"/>
    <s v="2100 Harrisburg Pike Lancaster, PA 17601"/>
    <x v="24"/>
    <m/>
    <m/>
    <x v="6"/>
    <s v="Tuesday/Friday"/>
    <n v="3"/>
    <n v="3"/>
    <n v="1"/>
    <n v="1"/>
    <n v="222.9666666666667"/>
    <n v="668.90000000000009"/>
    <n v="71.523333333333326"/>
    <n v="214.57"/>
    <n v="17"/>
  </r>
  <r>
    <s v="Mike Schlitter (0000142011)"/>
    <n v="239465"/>
    <s v="CALVARY CHURCH#"/>
    <n v="239465"/>
    <s v="CALVARY CHURCH#"/>
    <s v="Lancaster"/>
    <m/>
    <s v="1051 Landis Valley Rd"/>
    <s v="PA"/>
    <n v="17601"/>
    <s v="1051 Landis Valley Rd Lancaster, PA 17601"/>
    <x v="24"/>
    <m/>
    <m/>
    <x v="6"/>
    <s v="Tuesday/Friday"/>
    <n v="3"/>
    <n v="3"/>
    <n v="1"/>
    <n v="2.3333333333333335"/>
    <n v="315.22666666666663"/>
    <n v="945.67999999999984"/>
    <n v="100.88333333333333"/>
    <n v="302.64999999999998"/>
    <n v="15"/>
  </r>
  <r>
    <s v="Mike Schlitter (0000142011)"/>
    <n v="241643"/>
    <s v="LSC COM-Use Acct# 345514"/>
    <n v="241643"/>
    <s v="LSC COM-Use Acct# 345514"/>
    <s v="Lancaster"/>
    <m/>
    <s v="1375 Harrisburg Pike"/>
    <s v="PA"/>
    <n v="17601"/>
    <s v="1375 Harrisburg Pike Lancaster, PA 17601"/>
    <x v="24"/>
    <m/>
    <m/>
    <x v="6"/>
    <s v="Tuesday/Friday"/>
    <n v="3"/>
    <n v="4"/>
    <n v="1.3333333333333333"/>
    <n v="2.3333333333333335"/>
    <n v="609.67333333333329"/>
    <n v="1829.02"/>
    <n v="149.16"/>
    <n v="447.48"/>
    <n v="50"/>
  </r>
  <r>
    <s v="Mike Schlitter (0000142011)"/>
    <n v="316947"/>
    <s v="LSC COMMUNICATIONS"/>
    <n v="316947"/>
    <s v="LSC Communications"/>
    <s v="Lancaster"/>
    <m/>
    <s v="216 Greenfield Rd"/>
    <s v="PA"/>
    <n v="17601"/>
    <s v="216 Greenfield Rd Lancaster, PA 17601"/>
    <x v="24"/>
    <m/>
    <m/>
    <x v="6"/>
    <s v="Tuesday/Friday"/>
    <n v="3"/>
    <n v="4"/>
    <n v="1.3333333333333333"/>
    <n v="4.666666666666667"/>
    <n v="1178.3400000000001"/>
    <n v="3535.02"/>
    <n v="286.13"/>
    <n v="858.39"/>
    <n v="86"/>
  </r>
  <r>
    <s v="Pete Annick (0000142010)"/>
    <n v="241015"/>
    <s v="MANHEIM TWP SCHOOL SP#"/>
    <n v="241015"/>
    <s v="MANHEIM TWP SCHOOL SP#"/>
    <s v="Lancaster"/>
    <m/>
    <s v="450A Candlewyck Rd"/>
    <s v="PA"/>
    <n v="17601"/>
    <s v="450A Candlewyck Rd Lancaster, PA 17601"/>
    <x v="24"/>
    <m/>
    <m/>
    <x v="6"/>
    <s v="Tuesday/Friday"/>
    <n v="3"/>
    <n v="4"/>
    <n v="1.3333333333333333"/>
    <n v="1.3333333333333333"/>
    <n v="7309.1100000000006"/>
    <n v="21927.33"/>
    <n v="1639.1666666666667"/>
    <n v="4917.5000000000009"/>
    <n v="12"/>
  </r>
  <r>
    <s v="Brad Miller (0000142022)"/>
    <n v="240447"/>
    <s v="HORIZON HEALTH CARE#"/>
    <n v="240447"/>
    <s v="HORIZON HEALTH CARE#"/>
    <s v="Lancaster"/>
    <m/>
    <s v="1070 New Holland Ave"/>
    <s v="PA"/>
    <n v="17601"/>
    <s v="1070 New Holland Ave Lancaster, PA 17601"/>
    <x v="24"/>
    <m/>
    <m/>
    <x v="6"/>
    <s v="Tuesday/Friday"/>
    <n v="2"/>
    <n v="3"/>
    <n v="1.5"/>
    <n v="1"/>
    <n v="483.53499999999997"/>
    <n v="967.06999999999994"/>
    <n v="252.75"/>
    <n v="505.5"/>
    <n v="12"/>
  </r>
  <r>
    <s v="Lancaster Office (0000142002)"/>
    <n v="239056"/>
    <s v="ROBERTS OXYGEN COMPANY"/>
    <n v="419476"/>
    <s v="ROBERTS OXYGEN COMPANY"/>
    <s v="Lancaster"/>
    <m/>
    <s v="3150 Hempland Rd"/>
    <s v="PA"/>
    <n v="17601"/>
    <s v="3150 Hempland Rd Lancaster, PA 17601"/>
    <x v="24"/>
    <m/>
    <m/>
    <x v="6"/>
    <s v="Tuesday/Friday"/>
    <n v="2"/>
    <n v="3"/>
    <n v="1.5"/>
    <n v="3.5"/>
    <n v="495.125"/>
    <n v="990.25000000000011"/>
    <n v="236.98"/>
    <n v="473.95999999999992"/>
    <n v="12"/>
  </r>
  <r>
    <s v="Lancaster Office (0000142002)"/>
    <n v="241062"/>
    <s v="DENTISTRY FOR LIFE"/>
    <n v="241062"/>
    <s v="DENTISTRY FOR LIFE"/>
    <s v="Lancaster"/>
    <m/>
    <s v="620 Delp Rd"/>
    <s v="PA"/>
    <n v="17601"/>
    <s v="620 Delp Rd Lancaster, PA 17601"/>
    <x v="24"/>
    <m/>
    <m/>
    <x v="6"/>
    <s v="Tuesday/Friday"/>
    <n v="2"/>
    <n v="3"/>
    <n v="1.5"/>
    <n v="2"/>
    <n v="187.71"/>
    <n v="375.41999999999996"/>
    <n v="89.43"/>
    <n v="178.85999999999999"/>
    <n v="7"/>
  </r>
  <r>
    <s v="Robert Diller (0000142017)"/>
    <n v="278908"/>
    <s v="BERKSHIRE HATHAWAY HOME  CORP"/>
    <n v="278908"/>
    <s v="BERKSHIRE HATHAWAY HOME  CORP"/>
    <s v="Lancaster"/>
    <m/>
    <s v="150 N Pointe Blvd"/>
    <s v="PA"/>
    <n v="17601"/>
    <s v="150 N Pointe Blvd Lancaster, PA 17601"/>
    <x v="24"/>
    <m/>
    <m/>
    <x v="6"/>
    <s v="Tuesday/Friday"/>
    <n v="2"/>
    <n v="2"/>
    <n v="1"/>
    <n v="1"/>
    <n v="259.88"/>
    <n v="519.76"/>
    <n v="121.44"/>
    <n v="242.88"/>
    <n v="8"/>
  </r>
  <r>
    <s v="Pete Annick (0000142010)"/>
    <n v="242380"/>
    <s v="WESTMINSTER PRESBYTERIAN"/>
    <n v="242380"/>
    <s v="WESTMINSTER PRESBYTERIAN"/>
    <s v="Lancaster"/>
    <m/>
    <s v="2151 Oregon Pike"/>
    <s v="PA"/>
    <n v="17601"/>
    <s v="2151 Oregon Pike Lancaster, PA 17601"/>
    <x v="24"/>
    <m/>
    <m/>
    <x v="6"/>
    <s v="Tuesday/Friday"/>
    <n v="2"/>
    <n v="2"/>
    <n v="1"/>
    <n v="1"/>
    <n v="92.625"/>
    <n v="185.25"/>
    <n v="42.14"/>
    <n v="84.28"/>
    <n v="2"/>
  </r>
  <r>
    <s v="Lancaster Office (0000142002)"/>
    <n v="317231"/>
    <s v="CC - DAISY WITH LOVE"/>
    <n v="317231"/>
    <s v="CC - DAISY WITH LOVE"/>
    <s v="Lancaster"/>
    <m/>
    <s v="185 Colonial Crest Dr"/>
    <s v="PA"/>
    <n v="17601"/>
    <s v="185 Colonial Crest Dr Lancaster, PA 17601"/>
    <x v="24"/>
    <m/>
    <m/>
    <x v="6"/>
    <s v="Tuesday/Friday"/>
    <n v="2"/>
    <n v="2"/>
    <n v="1"/>
    <n v="2"/>
    <n v="93.210000000000008"/>
    <n v="186.42000000000002"/>
    <n v="42.035000000000004"/>
    <n v="84.07"/>
    <n v="4"/>
  </r>
  <r>
    <s v="Lancaster Office (0000142002)"/>
    <n v="239664"/>
    <s v="York Sherwood Associates***"/>
    <n v="431262"/>
    <s v="HERITAGE HOTEL"/>
    <s v="Lancaster"/>
    <m/>
    <s v="500 Centerville Rd"/>
    <s v="PA"/>
    <n v="17601"/>
    <s v="500 Centerville Rd Lancaster, PA 17601"/>
    <x v="24"/>
    <m/>
    <m/>
    <x v="6"/>
    <s v="Tuesday/Friday"/>
    <n v="2"/>
    <n v="2"/>
    <n v="1"/>
    <n v="1"/>
    <n v="18.899999999999999"/>
    <n v="37.799999999999997"/>
    <n v="8.39"/>
    <n v="16.78"/>
    <n v="2"/>
  </r>
  <r>
    <s v="Robert Diller (0000142017)"/>
    <n v="325871"/>
    <s v="WEST HEMPFIELD FIRE &amp; RESCUE"/>
    <n v="325871"/>
    <s v="WEST HEMPFIELD FIRE &amp; RESCUE"/>
    <s v="Lancaster"/>
    <m/>
    <s v="3476 Marietta Ave"/>
    <s v="PA"/>
    <n v="17601"/>
    <s v="3476 Marietta Ave Lancaster, PA 17601"/>
    <x v="24"/>
    <m/>
    <m/>
    <x v="6"/>
    <s v="Tuesday/Friday"/>
    <n v="2"/>
    <n v="2"/>
    <n v="1"/>
    <n v="2.5"/>
    <n v="203.01999999999998"/>
    <n v="406.03999999999996"/>
    <n v="87.474999999999994"/>
    <n v="174.95000000000002"/>
    <n v="8"/>
  </r>
  <r>
    <s v="Lancaster Office (0000142002)"/>
    <n v="241987"/>
    <s v="STOWAWAY 2#"/>
    <n v="241987"/>
    <s v="STOWAWAY 2#"/>
    <s v="Lancaster"/>
    <m/>
    <s v="1655 Manheim Pike"/>
    <s v="PA"/>
    <n v="17601"/>
    <s v="1655 Manheim Pike Lancaster, PA 17601"/>
    <x v="24"/>
    <m/>
    <m/>
    <x v="6"/>
    <s v="Tuesday/Friday"/>
    <n v="2"/>
    <n v="2"/>
    <n v="1"/>
    <n v="2.5"/>
    <n v="271.29999999999995"/>
    <n v="542.59999999999991"/>
    <n v="110.91"/>
    <n v="221.82"/>
    <n v="10"/>
  </r>
  <r>
    <s v="Robert Diller (0000142017)"/>
    <n v="285018"/>
    <s v="ADVANCED COOLING TECHNOLOGIES"/>
    <n v="285018"/>
    <s v="ADVANCED COOLING TECHNOLOGIES"/>
    <s v="Lancaster"/>
    <m/>
    <s v="1046 New Holland Ave"/>
    <s v="PA"/>
    <n v="17601"/>
    <s v="1046 New Holland Ave Lancaster, PA 17601"/>
    <x v="24"/>
    <m/>
    <m/>
    <x v="6"/>
    <s v="Tuesday/Friday"/>
    <n v="2"/>
    <n v="2"/>
    <n v="1"/>
    <n v="1"/>
    <n v="221.46"/>
    <n v="442.92"/>
    <n v="88.59"/>
    <n v="177.18"/>
    <n v="4"/>
  </r>
  <r>
    <s v="Lancaster Office (0000142002)"/>
    <n v="240752"/>
    <s v="LANC MACHINE MFG CO"/>
    <n v="240752"/>
    <s v="LANC MACHINE MFG CO"/>
    <s v="Lancaster"/>
    <m/>
    <s v="2320 Dairy Rd"/>
    <s v="PA"/>
    <n v="17601"/>
    <s v="2320 Dairy Rd Lancaster, PA 17601"/>
    <x v="24"/>
    <m/>
    <m/>
    <x v="6"/>
    <s v="Tuesday/Friday"/>
    <n v="2"/>
    <n v="2"/>
    <n v="1"/>
    <n v="1.5"/>
    <n v="79.085000000000008"/>
    <n v="158.17000000000002"/>
    <n v="31.594999999999999"/>
    <n v="63.19"/>
    <n v="3"/>
  </r>
  <r>
    <s v="Pete Annick (0000142010)"/>
    <n v="241017"/>
    <s v="MANHEIM TWP COMMISSIONERS"/>
    <n v="241017"/>
    <s v="MANHEIM TWP COMMISSIONERS"/>
    <s v="Lancaster"/>
    <m/>
    <s v="1840 Municipal Dr"/>
    <s v="PA"/>
    <n v="17601"/>
    <s v="1840 Municipal Dr Lancaster, PA 17601"/>
    <x v="24"/>
    <m/>
    <m/>
    <x v="6"/>
    <s v="Tuesday/Friday"/>
    <n v="2"/>
    <n v="3"/>
    <n v="1.5"/>
    <n v="1.5"/>
    <n v="347.45499999999998"/>
    <n v="694.91"/>
    <n v="134.565"/>
    <n v="269.13"/>
    <n v="37"/>
  </r>
  <r>
    <s v="Lancaster Office (0000142002)"/>
    <n v="318708"/>
    <s v="PEOU NUON"/>
    <n v="318708"/>
    <s v="PEOU NUON"/>
    <s v="Lancaster"/>
    <m/>
    <s v="482 Delp Rd"/>
    <s v="PA"/>
    <n v="17601"/>
    <s v="482 Delp Rd Lancaster, PA 17601"/>
    <x v="24"/>
    <m/>
    <m/>
    <x v="6"/>
    <s v="Tuesday/Friday"/>
    <n v="2"/>
    <n v="2"/>
    <n v="1"/>
    <n v="1"/>
    <n v="143.18"/>
    <n v="286.36"/>
    <n v="52.58"/>
    <n v="105.16"/>
    <n v="4"/>
  </r>
  <r>
    <s v="Mike Schlitter (0000142011)"/>
    <n v="241088"/>
    <s v="MELVIN WEAVER"/>
    <n v="241088"/>
    <s v="MELVIN WEAVER"/>
    <s v="Lancaster"/>
    <m/>
    <s v="2213 Leabrook Rd"/>
    <s v="PA"/>
    <n v="17601"/>
    <s v="2213 Leabrook Rd Lancaster, PA 17601"/>
    <x v="24"/>
    <m/>
    <m/>
    <x v="6"/>
    <s v="Tuesday/Friday"/>
    <n v="2"/>
    <n v="2"/>
    <n v="1"/>
    <n v="1"/>
    <n v="425.73"/>
    <n v="851.46"/>
    <n v="156.21"/>
    <n v="312.42"/>
    <n v="12"/>
  </r>
  <r>
    <s v="Lancaster Office (0000142002)"/>
    <n v="239394"/>
    <s v="BROWN BEARING &amp; DRIVE SOLUTION"/>
    <n v="239394"/>
    <s v="BROWN BEARING &amp; DRIVE SOLUTION"/>
    <s v="Lancaster"/>
    <m/>
    <s v="171 Greenfield Rd"/>
    <s v="PA"/>
    <n v="17601"/>
    <s v="171 Greenfield Rd Lancaster, PA 17601"/>
    <x v="24"/>
    <m/>
    <m/>
    <x v="6"/>
    <s v="Tuesday/Friday"/>
    <n v="2"/>
    <n v="3"/>
    <n v="1.5"/>
    <n v="1"/>
    <n v="208.64999999999998"/>
    <n v="417.29999999999995"/>
    <n v="75.179999999999993"/>
    <n v="150.35999999999999"/>
    <n v="6"/>
  </r>
  <r>
    <s v="Robert Diller (0000142017)"/>
    <n v="310041"/>
    <s v="LANCASTER ENTERTAINMENT PARTNE"/>
    <n v="459522"/>
    <s v="GO N BANANAS"/>
    <s v="Lancaster"/>
    <m/>
    <s v="1170 Garfield Ave"/>
    <s v="PA"/>
    <n v="17601"/>
    <s v="1170 Garfield Ave Lancaster, PA 17601"/>
    <x v="24"/>
    <m/>
    <m/>
    <x v="6"/>
    <s v="Tuesday/Friday"/>
    <n v="2"/>
    <n v="2"/>
    <n v="1"/>
    <n v="1.5"/>
    <n v="39.045000000000002"/>
    <n v="78.09"/>
    <n v="13.92"/>
    <n v="27.84"/>
    <n v="4"/>
  </r>
  <r>
    <s v="Robert Diller (0000142017)"/>
    <n v="242384"/>
    <s v="WHEATLAND FEDERAL"/>
    <n v="242384"/>
    <s v="WHEATLAND FEDERAL"/>
    <s v="Lancaster"/>
    <m/>
    <s v="611 Centerville Rd"/>
    <s v="PA"/>
    <n v="17601"/>
    <s v="611 Centerville Rd Lancaster, PA 17601"/>
    <x v="24"/>
    <m/>
    <m/>
    <x v="6"/>
    <s v="Tuesday/Friday"/>
    <n v="2"/>
    <n v="4"/>
    <n v="2"/>
    <n v="6"/>
    <n v="589.02500000000009"/>
    <n v="1178.0500000000002"/>
    <n v="206.14"/>
    <n v="412.28000000000009"/>
    <n v="22"/>
  </r>
  <r>
    <s v="Pete Annick (0000142010)"/>
    <n v="284406"/>
    <s v="WELSCH MAINTENANCE SERVICES IN"/>
    <n v="284406"/>
    <s v="WELSCH MAINTENANCE SERVICES IN"/>
    <s v="Lancaster"/>
    <m/>
    <s v="548 Gralan Dr"/>
    <s v="PA"/>
    <n v="17601"/>
    <s v="548 Gralan Dr Lancaster, PA 17601"/>
    <x v="24"/>
    <m/>
    <m/>
    <x v="6"/>
    <s v="Tuesday/Friday"/>
    <n v="2"/>
    <n v="2"/>
    <n v="1"/>
    <n v="1.5"/>
    <n v="53.61"/>
    <n v="107.22"/>
    <n v="14.025"/>
    <n v="28.05"/>
    <n v="6"/>
  </r>
  <r>
    <s v="Pete Annick (0000142010)"/>
    <n v="316801"/>
    <s v="ALL AMERICAN THREADED PRODUCTS"/>
    <n v="316801"/>
    <s v="ALL AMERICAN THREADED PRODUCTS"/>
    <s v="Lancaster"/>
    <m/>
    <s v="731 Martha Ave"/>
    <s v="PA"/>
    <n v="17601"/>
    <s v="731 Martha Ave Lancaster, PA 17601"/>
    <x v="24"/>
    <m/>
    <m/>
    <x v="6"/>
    <s v="Tuesday/Friday"/>
    <n v="2"/>
    <n v="2"/>
    <n v="1"/>
    <n v="1"/>
    <n v="7933.61"/>
    <n v="15867.22"/>
    <n v="1834.0300000000002"/>
    <n v="3668.0600000000004"/>
    <n v="5"/>
  </r>
  <r>
    <s v="Robert Diller (0000142017)"/>
    <n v="240579"/>
    <s v="JONES DEALERSHIPS INC"/>
    <n v="240579"/>
    <s v="JONES DEALERSHIPS INC"/>
    <s v="Lancaster"/>
    <m/>
    <s v="1335 Manheim Pike"/>
    <s v="PA"/>
    <n v="17601"/>
    <s v="1335 Manheim Pike Lancaster, PA 17601"/>
    <x v="24"/>
    <m/>
    <m/>
    <x v="6"/>
    <s v="Tuesday/Friday"/>
    <n v="2"/>
    <n v="2"/>
    <n v="1"/>
    <n v="1"/>
    <n v="21.164999999999999"/>
    <n v="42.33"/>
    <n v="3.2749999999999995"/>
    <n v="6.5499999999999989"/>
    <n v="2"/>
  </r>
  <r>
    <s v="Lancaster Office (0000142002)"/>
    <n v="267942"/>
    <s v="DENTAL CARE OF LANCASTER*"/>
    <n v="267942"/>
    <s v="DENTAL CARE OF LANCASTER*"/>
    <s v="Lancaster"/>
    <m/>
    <s v="1891 Fruitville Pike"/>
    <s v="PA"/>
    <n v="17601"/>
    <s v="1891 Fruitville Pike Lancaster, PA 17601"/>
    <x v="24"/>
    <m/>
    <m/>
    <x v="6"/>
    <s v="Tuesday/Friday"/>
    <n v="1"/>
    <n v="1"/>
    <n v="1"/>
    <n v="2"/>
    <n v="824.75"/>
    <n v="824.75"/>
    <n v="428.88"/>
    <n v="428.88"/>
    <n v="14"/>
  </r>
  <r>
    <s v="Delaware Valley  NP (0000143002)"/>
    <n v="333126"/>
    <s v="Hope City Church INC."/>
    <n v="333126"/>
    <s v="Hope City Church INC."/>
    <s v="Lancaster"/>
    <m/>
    <s v="921 Nissley Rd"/>
    <s v="PA"/>
    <n v="17601"/>
    <s v="921 Nissley Rd Lancaster, PA 17601"/>
    <x v="24"/>
    <m/>
    <m/>
    <x v="6"/>
    <s v="Tuesday/Friday"/>
    <n v="1"/>
    <n v="1"/>
    <n v="1"/>
    <n v="2"/>
    <n v="132.51"/>
    <n v="132.51"/>
    <n v="68.41"/>
    <n v="68.41"/>
    <n v="2"/>
  </r>
  <r>
    <s v="Lancaster Office (0000142002)"/>
    <n v="239715"/>
    <s v="THE COPE COMPANY SALT"/>
    <n v="239715"/>
    <s v="THE COPE COMPANY SALT"/>
    <s v="Lancaster"/>
    <m/>
    <s v="549 W Roseville Rd"/>
    <s v="PA"/>
    <n v="17601"/>
    <s v="549 W Roseville Rd Lancaster, PA 17601"/>
    <x v="24"/>
    <m/>
    <m/>
    <x v="6"/>
    <s v="Tuesday/Friday"/>
    <n v="1"/>
    <n v="1"/>
    <n v="1"/>
    <n v="1"/>
    <n v="183.59"/>
    <n v="183.59"/>
    <n v="91.8"/>
    <n v="91.8"/>
    <n v="2"/>
  </r>
  <r>
    <s v="Mike Schlitter (0000142011)"/>
    <n v="312501"/>
    <s v="RACEKRAFTERS AUTOMOTIVE"/>
    <n v="312501"/>
    <s v="RACEKRAFTERS AUTOMOTIVE"/>
    <s v="Lancaster"/>
    <m/>
    <s v="1397 Arcadia Rd Ste 104"/>
    <s v="PA"/>
    <n v="17601"/>
    <s v="1397 Arcadia Rd Ste 104 Lancaster, PA 17601"/>
    <x v="24"/>
    <m/>
    <m/>
    <x v="6"/>
    <s v="Tuesday/Friday"/>
    <n v="1"/>
    <n v="1"/>
    <n v="1"/>
    <n v="1"/>
    <n v="463.66"/>
    <n v="463.66"/>
    <n v="226.37"/>
    <n v="226.37"/>
    <n v="2"/>
  </r>
  <r>
    <s v="Robert Diller (0000142017)"/>
    <n v="323233"/>
    <s v="Messiah Lifeways"/>
    <n v="469866"/>
    <s v="U GRO HEMPFIELD"/>
    <s v="Lancaster"/>
    <m/>
    <s v="760 Indian Springs Dr"/>
    <s v="PA"/>
    <n v="17601"/>
    <s v="760 Indian Springs Dr Lancaster, PA 17601"/>
    <x v="24"/>
    <m/>
    <m/>
    <x v="6"/>
    <s v="Tuesday/Friday"/>
    <n v="1"/>
    <n v="1"/>
    <n v="1"/>
    <n v="1"/>
    <n v="187.83"/>
    <n v="187.83"/>
    <n v="88.28"/>
    <n v="88.28"/>
    <n v="1"/>
  </r>
  <r>
    <s v="Lancaster Office (0000142002)"/>
    <n v="322724"/>
    <s v="C VICTOR SCHRECK"/>
    <n v="322724"/>
    <s v="C VICTOR SCHRECK"/>
    <s v="Lancaster"/>
    <m/>
    <s v="1109 Stony Battery Rd"/>
    <s v="PA"/>
    <n v="17601"/>
    <s v="1109 Stony Battery Rd Lancaster, PA 17601"/>
    <x v="24"/>
    <m/>
    <m/>
    <x v="6"/>
    <s v="Tuesday/Friday"/>
    <n v="1"/>
    <n v="1"/>
    <n v="1"/>
    <n v="1"/>
    <n v="49.28"/>
    <n v="49.28"/>
    <n v="22.2"/>
    <n v="22.2"/>
    <n v="1"/>
  </r>
  <r>
    <s v="Brad Miller (0000142022)"/>
    <n v="240713"/>
    <s v="LANC BIBLE COLLEGE*"/>
    <n v="462981"/>
    <s v="LANC BIBLE COLLEGE HAC"/>
    <s v="Lancaster"/>
    <m/>
    <s v="901 Eden Rd"/>
    <s v="PA"/>
    <n v="17601"/>
    <s v="901 Eden Rd Lancaster, PA 17601"/>
    <x v="24"/>
    <m/>
    <m/>
    <x v="6"/>
    <s v="Tuesday/Friday"/>
    <n v="1"/>
    <n v="1"/>
    <n v="1"/>
    <n v="1"/>
    <n v="151.06"/>
    <n v="151.06"/>
    <n v="67.239999999999995"/>
    <n v="67.239999999999995"/>
    <n v="1"/>
  </r>
  <r>
    <s v="Brad Miller (0000142022)"/>
    <n v="241066"/>
    <s v="MAY GRANT ASSOC"/>
    <n v="241066"/>
    <s v="MAY GRANT ASSOC"/>
    <s v="Lancaster"/>
    <m/>
    <s v="694 Good Dr Ste 112"/>
    <s v="PA"/>
    <n v="17601"/>
    <s v="694 Good Dr Ste 112 Lancaster, PA 17601"/>
    <x v="24"/>
    <m/>
    <m/>
    <x v="6"/>
    <s v="Tuesday/Friday"/>
    <n v="1"/>
    <n v="1"/>
    <n v="1"/>
    <n v="1"/>
    <n v="459.33"/>
    <n v="459.33"/>
    <n v="198.12"/>
    <n v="198.12"/>
    <n v="3"/>
  </r>
  <r>
    <s v="Lancaster Office (0000142002)"/>
    <n v="321085"/>
    <s v="SON P SEM"/>
    <n v="321085"/>
    <s v="SON P SEM"/>
    <s v="Lancaster"/>
    <m/>
    <s v="409 Parkwynne Rd"/>
    <s v="PA"/>
    <n v="17601"/>
    <s v="409 Parkwynne Rd Lancaster, PA 17601"/>
    <x v="24"/>
    <m/>
    <m/>
    <x v="6"/>
    <s v="Tuesday/Friday"/>
    <n v="1"/>
    <n v="1"/>
    <n v="1"/>
    <n v="1"/>
    <n v="233.23"/>
    <n v="233.23"/>
    <n v="97.32"/>
    <n v="97.32"/>
    <n v="3"/>
  </r>
  <r>
    <s v="Lancaster Office (0000142002)"/>
    <n v="241012"/>
    <s v="MANHEIM PIKE VETERINARY"/>
    <n v="241012"/>
    <s v="MANHEIM PIKE VETERINARY"/>
    <s v="Lancaster"/>
    <m/>
    <s v="1669 Manheim Pike"/>
    <s v="PA"/>
    <n v="17601"/>
    <s v="1669 Manheim Pike Lancaster, PA 17601"/>
    <x v="24"/>
    <m/>
    <m/>
    <x v="6"/>
    <s v="Tuesday/Friday"/>
    <n v="1"/>
    <n v="1"/>
    <n v="1"/>
    <n v="1"/>
    <n v="198.14"/>
    <n v="198.14"/>
    <n v="82.08"/>
    <n v="82.08"/>
    <n v="2"/>
  </r>
  <r>
    <s v="Brad Miller (0000142022)"/>
    <n v="342444"/>
    <s v="City of Lancaster Public Works"/>
    <n v="342444"/>
    <s v="City of Lancaster Public Works"/>
    <s v="Lancaster"/>
    <m/>
    <s v="150 Pitney Rd"/>
    <s v="PA"/>
    <n v="17601"/>
    <s v="150 Pitney Rd Lancaster, PA 17601"/>
    <x v="24"/>
    <m/>
    <m/>
    <x v="6"/>
    <s v="Tuesday/Friday"/>
    <n v="1"/>
    <n v="1"/>
    <n v="1"/>
    <n v="1"/>
    <n v="146.66"/>
    <n v="146.66"/>
    <n v="58.68"/>
    <n v="58.68"/>
    <n v="12"/>
  </r>
  <r>
    <s v="Delaware Valley Office (0000143001)"/>
    <n v="343851"/>
    <s v="Xelerate Auto"/>
    <n v="343851"/>
    <s v="Xelerate Auto"/>
    <s v="Lancaster"/>
    <m/>
    <s v="1275 Loop Rd"/>
    <s v="PA"/>
    <n v="17601"/>
    <s v="1275 Loop Rd Lancaster, PA 17601"/>
    <x v="24"/>
    <m/>
    <m/>
    <x v="6"/>
    <s v="Tuesday/Friday"/>
    <n v="1"/>
    <n v="1"/>
    <n v="1"/>
    <n v="1"/>
    <n v="98.88"/>
    <n v="98.88"/>
    <n v="39.56"/>
    <n v="39.56"/>
    <n v="1"/>
  </r>
  <r>
    <s v="Robert Diller (0000142017)"/>
    <n v="292603"/>
    <s v="EASTERN MENNONITE UNIVERSITY"/>
    <n v="483827"/>
    <s v="East Mennonite University"/>
    <s v="Lancaster"/>
    <m/>
    <s v="1846 Charter Ln, Suite 212"/>
    <s v="PA"/>
    <n v="17601"/>
    <s v="1846 Charter Ln, Suite 212 Lancaster, PA 17601"/>
    <x v="24"/>
    <m/>
    <m/>
    <x v="6"/>
    <s v="Tuesday/Friday"/>
    <n v="1"/>
    <n v="1"/>
    <n v="1"/>
    <n v="4"/>
    <n v="314.62"/>
    <n v="314.62"/>
    <n v="125.85"/>
    <n v="125.85"/>
    <n v="4"/>
  </r>
  <r>
    <s v="Lancaster Office (0000142002)"/>
    <n v="319887"/>
    <s v="HANK DIENSTBERGER#"/>
    <n v="319887"/>
    <s v="HANK DIENSTBERGER#"/>
    <s v="Lancaster"/>
    <m/>
    <s v="394 Carter Moir Dr"/>
    <s v="PA"/>
    <n v="17601"/>
    <s v="394 Carter Moir Dr Lancaster, PA 17601"/>
    <x v="24"/>
    <m/>
    <m/>
    <x v="6"/>
    <s v="Tuesday/Friday"/>
    <n v="1"/>
    <n v="1"/>
    <n v="1"/>
    <n v="1"/>
    <n v="41.4"/>
    <n v="41.4"/>
    <n v="16.559999999999999"/>
    <n v="16.559999999999999"/>
    <n v="1"/>
  </r>
  <r>
    <s v="Lancaster Office (0000142002)"/>
    <n v="312350"/>
    <s v="BROOK LAWN FARM#"/>
    <n v="312350"/>
    <s v="BROOK LAWN FARM#"/>
    <s v="Lancaster"/>
    <m/>
    <s v="34 Kreider Ave"/>
    <s v="PA"/>
    <n v="17601"/>
    <s v="34 Kreider Ave Lancaster, PA 17601"/>
    <x v="24"/>
    <m/>
    <m/>
    <x v="6"/>
    <s v="Tuesday/Friday"/>
    <n v="1"/>
    <n v="1"/>
    <n v="1"/>
    <n v="1"/>
    <n v="73.63"/>
    <n v="73.63"/>
    <n v="29.45"/>
    <n v="29.45"/>
    <n v="1"/>
  </r>
  <r>
    <s v="Mike Schlitter (0000142011)"/>
    <n v="344225"/>
    <s v="Manheim Township Fire Rescue"/>
    <n v="344225"/>
    <s v="Manheim Township Fire Rescue"/>
    <s v="Lancaster"/>
    <m/>
    <s v="1840 Municipal Dr"/>
    <s v="PA"/>
    <n v="17601"/>
    <s v="1840 Municipal Dr Lancaster, PA 17601"/>
    <x v="24"/>
    <m/>
    <m/>
    <x v="6"/>
    <s v="Tuesday/Friday"/>
    <n v="1"/>
    <n v="1"/>
    <n v="1"/>
    <n v="1"/>
    <n v="73.63"/>
    <n v="73.63"/>
    <n v="29.45"/>
    <n v="29.45"/>
    <n v="1"/>
  </r>
  <r>
    <s v="Lancaster Office (0000142002)"/>
    <n v="326276"/>
    <s v="Krissna Nuon"/>
    <n v="326276"/>
    <s v="Krissna Nuon"/>
    <s v="Lancaster"/>
    <m/>
    <s v="267 Delp Rd"/>
    <s v="PA"/>
    <n v="17601"/>
    <s v="267 Delp Rd Lancaster, PA 17601"/>
    <x v="24"/>
    <m/>
    <m/>
    <x v="6"/>
    <s v="Tuesday/Friday"/>
    <n v="1"/>
    <n v="1"/>
    <n v="1"/>
    <n v="1"/>
    <n v="135.76"/>
    <n v="135.76"/>
    <n v="54.3"/>
    <n v="54.3"/>
    <n v="2"/>
  </r>
  <r>
    <s v="Lancaster Office (0000142002)"/>
    <n v="266721"/>
    <s v="HERSHEY PAPER COMPANY V"/>
    <n v="266721"/>
    <s v="HERSHEY PAPER COMPANY V"/>
    <s v="Lancaster"/>
    <m/>
    <s v="3650 Hempland Rd"/>
    <s v="PA"/>
    <n v="17601"/>
    <s v="3650 Hempland Rd Lancaster, PA 17601"/>
    <x v="24"/>
    <m/>
    <m/>
    <x v="6"/>
    <s v="Tuesday/Friday"/>
    <n v="1"/>
    <n v="1"/>
    <n v="1"/>
    <n v="1"/>
    <n v="35.53"/>
    <n v="35.53"/>
    <n v="14.21"/>
    <n v="14.21"/>
    <n v="1"/>
  </r>
  <r>
    <s v="Lancaster Office (0000142002)"/>
    <n v="346482"/>
    <s v="HERBERT NOLL"/>
    <n v="346482"/>
    <s v="HERBERT NOLL"/>
    <s v="Lancaster"/>
    <m/>
    <s v="1847 BUCHERS ML"/>
    <s v="PA"/>
    <n v="17601"/>
    <s v="1847 BUCHERS ML Lancaster, PA 17601"/>
    <x v="24"/>
    <m/>
    <m/>
    <x v="6"/>
    <s v="Tuesday/Friday"/>
    <n v="1"/>
    <n v="1"/>
    <n v="1"/>
    <n v="1"/>
    <n v="16.46"/>
    <n v="16.46"/>
    <n v="6.58"/>
    <n v="6.58"/>
    <n v="2"/>
  </r>
  <r>
    <s v="Delaware Valley Office (0000143001)"/>
    <n v="326081"/>
    <s v="BETTE PALMERRUBY"/>
    <n v="326081"/>
    <s v="BETTE PALMERRUBY"/>
    <s v="Lancaster"/>
    <m/>
    <s v="971 Center Ave"/>
    <s v="PA"/>
    <n v="17601"/>
    <s v="971 Center Ave Lancaster, PA 17601"/>
    <x v="24"/>
    <m/>
    <m/>
    <x v="6"/>
    <s v="Tuesday/Friday"/>
    <n v="1"/>
    <n v="1"/>
    <n v="1"/>
    <n v="3"/>
    <n v="116.03999999999999"/>
    <n v="116.03999999999999"/>
    <n v="41.120000000000005"/>
    <n v="41.120000000000005"/>
    <n v="14"/>
  </r>
  <r>
    <s v="Robert Diller (0000142017)"/>
    <n v="239052"/>
    <s v="ONSITE DETAILING"/>
    <n v="419756"/>
    <s v="ONSITE DETAILING"/>
    <s v="Lancaster"/>
    <m/>
    <s v="301 Service Rd"/>
    <s v="PA"/>
    <n v="17601"/>
    <s v="301 Service Rd Lancaster, PA 17601"/>
    <x v="24"/>
    <m/>
    <m/>
    <x v="6"/>
    <s v="Tuesday/Friday"/>
    <n v="1"/>
    <n v="1"/>
    <n v="1"/>
    <n v="2"/>
    <n v="94.990000000000009"/>
    <n v="94.990000000000009"/>
    <n v="33.25"/>
    <n v="33.25"/>
    <n v="2"/>
  </r>
  <r>
    <s v="Robert Diller (0000142017)"/>
    <n v="241888"/>
    <s v="SPOTLESS CLEANING#"/>
    <n v="241888"/>
    <s v="SPOTLESS CLEANING#"/>
    <s v="Lancaster"/>
    <m/>
    <s v="2227 Dutch Gold Dr"/>
    <s v="PA"/>
    <n v="17601"/>
    <s v="2227 Dutch Gold Dr Lancaster, PA 17601"/>
    <x v="24"/>
    <m/>
    <m/>
    <x v="6"/>
    <s v="Tuesday/Friday"/>
    <n v="1"/>
    <n v="2"/>
    <n v="2"/>
    <n v="2"/>
    <n v="74.400000000000006"/>
    <n v="74.400000000000006"/>
    <n v="25.68"/>
    <n v="25.68"/>
    <n v="16"/>
  </r>
  <r>
    <s v="Mike Schlitter (0000142011)"/>
    <n v="240816"/>
    <s v="LANDIS VALLEY VILLAGE &amp; FARM M"/>
    <n v="240816"/>
    <s v="LANDIS VALLEY VILLAGE &amp; FARM M"/>
    <s v="Lancaster"/>
    <m/>
    <s v="2451 Kissel Hill Rd"/>
    <s v="PA"/>
    <n v="17601"/>
    <s v="2451 Kissel Hill Rd Lancaster, PA 17601"/>
    <x v="24"/>
    <m/>
    <m/>
    <x v="6"/>
    <s v="Tuesday/Friday"/>
    <n v="1"/>
    <n v="1"/>
    <n v="1"/>
    <n v="2"/>
    <n v="528.69000000000005"/>
    <n v="528.69000000000005"/>
    <n v="165.01999999999998"/>
    <n v="165.01999999999998"/>
    <n v="2"/>
  </r>
  <r>
    <s v="Lancaster Office (0000142002)"/>
    <n v="242377"/>
    <s v="WESTGATE BAPTIST CHURCH"/>
    <n v="242377"/>
    <s v="WESTGATE BAPTIST CHURCH"/>
    <s v="Lancaster"/>
    <m/>
    <s v="2235 Harrisburg Pike"/>
    <s v="PA"/>
    <n v="17601"/>
    <s v="2235 Harrisburg Pike Lancaster, PA 17601"/>
    <x v="24"/>
    <m/>
    <m/>
    <x v="6"/>
    <s v="Tuesday/Friday"/>
    <n v="1"/>
    <n v="1"/>
    <n v="1"/>
    <n v="1"/>
    <n v="181.22"/>
    <n v="181.22"/>
    <n v="54.36"/>
    <n v="54.36"/>
    <n v="2"/>
  </r>
  <r>
    <s v="Robert Diller (0000142017)"/>
    <n v="292950"/>
    <s v="MBIZI CLEANING SERVICE LLC#"/>
    <n v="292950"/>
    <s v="MBIZI CLEANING SERVICE LLC#"/>
    <s v="Lancaster"/>
    <m/>
    <s v="962 Mill Mar Rd"/>
    <s v="PA"/>
    <n v="17601"/>
    <s v="962 Mill Mar Rd Lancaster, PA 17601"/>
    <x v="24"/>
    <m/>
    <m/>
    <x v="6"/>
    <s v="Tuesday/Friday"/>
    <n v="1"/>
    <n v="1"/>
    <n v="1"/>
    <n v="1"/>
    <n v="379.75"/>
    <n v="379.75"/>
    <n v="103.33"/>
    <n v="103.33"/>
    <n v="7"/>
  </r>
  <r>
    <s v="Mike Schlitter (0000142011)"/>
    <n v="240798"/>
    <s v="LANCASTER LEBANON IU 13"/>
    <n v="483714"/>
    <s v="Lanc Leb IU13-Lancaster Cathol"/>
    <s v="Lancaster"/>
    <m/>
    <s v="650 Juliette Ave"/>
    <s v="PA"/>
    <n v="17601"/>
    <s v="650 Juliette Ave Lancaster, PA 17601"/>
    <x v="24"/>
    <m/>
    <m/>
    <x v="6"/>
    <s v="Tuesday/Friday"/>
    <n v="1"/>
    <n v="5"/>
    <n v="5"/>
    <n v="15"/>
    <n v="40101.440000000002"/>
    <n v="40101.440000000002"/>
    <n v="8902.3599999999988"/>
    <n v="8902.3599999999988"/>
    <n v="24"/>
  </r>
  <r>
    <s v="Lancaster NP (0000142001)"/>
    <n v="272995"/>
    <s v="JAMIE HIRST"/>
    <n v="272995"/>
    <s v="JAMIE HIRST"/>
    <s v="Lancaster"/>
    <m/>
    <s v="143 Hershey Ave"/>
    <s v="PA"/>
    <n v="17601"/>
    <s v="143 Hershey Ave Lancaster, PA 17601"/>
    <x v="24"/>
    <m/>
    <m/>
    <x v="6"/>
    <s v="Tuesday/Friday"/>
    <n v="1"/>
    <n v="2"/>
    <n v="2"/>
    <n v="2"/>
    <n v="19.8"/>
    <n v="19.8"/>
    <n v="0"/>
    <n v="0"/>
    <n v="2"/>
  </r>
  <r>
    <s v="Lancaster Office (0000142002)"/>
    <n v="240926"/>
    <s v="LONG MEMORIAL UNITED"/>
    <n v="240926"/>
    <s v="LONG MEMORIAL UNITED"/>
    <s v="Neffsville"/>
    <m/>
    <s v="2660 Lititz Pike"/>
    <s v="PA"/>
    <n v="17601"/>
    <s v="2660 Lititz Pike Neffsville, PA 17601"/>
    <x v="24"/>
    <m/>
    <m/>
    <x v="6"/>
    <s v="Tuesday/Friday"/>
    <n v="2"/>
    <n v="2"/>
    <n v="1"/>
    <n v="1.5"/>
    <n v="93.669999999999987"/>
    <n v="187.34"/>
    <n v="32.44"/>
    <n v="64.88"/>
    <n v="5"/>
  </r>
  <r>
    <s v="Robert Diller (0000142017)"/>
    <n v="241967"/>
    <s v="FULTON STEAMBOAT INN"/>
    <n v="241967"/>
    <s v="FULTON STEAMBOAT INN"/>
    <s v="Lancaster"/>
    <m/>
    <s v="1 Hartman Bridge Rd"/>
    <s v="PA"/>
    <n v="17602"/>
    <s v="1 Hartman Bridge Rd Lancaster, PA 17602"/>
    <x v="25"/>
    <m/>
    <m/>
    <x v="6"/>
    <s v="Monday"/>
    <n v="7"/>
    <n v="9"/>
    <n v="1.2857142857142858"/>
    <n v="2.1428571428571428"/>
    <n v="984.96428571428567"/>
    <n v="6894.75"/>
    <n v="326.04714285714283"/>
    <n v="2282.33"/>
    <n v="17"/>
  </r>
  <r>
    <s v="Pete Annick (0000142010)"/>
    <n v="239725"/>
    <s v="COUNTY OF LANCASTER"/>
    <n v="470333"/>
    <s v="COUNTY OF LANC - FACILITIES MG"/>
    <s v="Lancaster"/>
    <m/>
    <s v="950 Eshelman Mill Rd"/>
    <s v="PA"/>
    <n v="17602"/>
    <s v="950 Eshelman Mill Rd Lancaster, PA 17602"/>
    <x v="25"/>
    <m/>
    <m/>
    <x v="6"/>
    <s v="Monday"/>
    <n v="6"/>
    <n v="11"/>
    <n v="1.8333333333333333"/>
    <n v="2.1666666666666665"/>
    <n v="227.42500000000004"/>
    <n v="1364.5500000000002"/>
    <n v="84.284999999999997"/>
    <n v="505.71000000000004"/>
    <n v="45"/>
  </r>
  <r>
    <s v="Robert Diller (0000142017)"/>
    <n v="300984"/>
    <s v="MELLINGER MENNONITE CHURCH#"/>
    <n v="300984"/>
    <s v="MELLINGER MENNONITE CHURCH#"/>
    <s v="Lancaster"/>
    <m/>
    <s v="1916 Lincoln Hwy E"/>
    <s v="PA"/>
    <n v="17602"/>
    <s v="1916 Lincoln Hwy E Lancaster, PA 17602"/>
    <x v="25"/>
    <m/>
    <m/>
    <x v="6"/>
    <s v="Monday"/>
    <n v="3"/>
    <n v="3"/>
    <n v="1"/>
    <n v="4"/>
    <n v="634.82333333333338"/>
    <n v="1904.4699999999996"/>
    <n v="246.73333333333335"/>
    <n v="740.2"/>
    <n v="41"/>
  </r>
  <r>
    <s v="Robert Diller (0000142017)"/>
    <n v="242080"/>
    <s v="THADDEUS STEVENS COLLEGE#"/>
    <n v="480263"/>
    <s v="THADDEUS STEVENS Maintenance B"/>
    <s v="Lancaster"/>
    <m/>
    <s v="S. Broad St &amp; Academic Dr"/>
    <s v="PA"/>
    <n v="17602"/>
    <s v="S. Broad St &amp; Academic Dr Lancaster, PA 17602"/>
    <x v="25"/>
    <m/>
    <m/>
    <x v="6"/>
    <s v="Monday"/>
    <n v="2"/>
    <n v="2"/>
    <n v="1"/>
    <n v="4.5"/>
    <n v="0"/>
    <n v="0"/>
    <n v="-0.44"/>
    <n v="-0.88"/>
    <n v="260"/>
  </r>
  <r>
    <s v="Brad Miller (0000142022)"/>
    <n v="239588"/>
    <s v="CITY OF LANCASTER PARKS"/>
    <n v="239588"/>
    <s v="CITY OF LANCASTER PARKS"/>
    <s v="Lancaster"/>
    <m/>
    <s v="225 Riverside Ave"/>
    <s v="PA"/>
    <n v="17602"/>
    <s v="225 Riverside Ave Lancaster, PA 17602"/>
    <x v="25"/>
    <m/>
    <m/>
    <x v="6"/>
    <s v="Monday"/>
    <n v="2"/>
    <n v="2"/>
    <n v="1"/>
    <n v="4"/>
    <n v="452.99999999999994"/>
    <n v="905.99999999999989"/>
    <n v="283.81499999999994"/>
    <n v="567.63"/>
    <n v="29"/>
  </r>
  <r>
    <s v="Brad Miller (0000142022)"/>
    <n v="239588"/>
    <s v="CITY OF LANCASTER PARKS"/>
    <n v="415415"/>
    <s v="CITY OF LANCASTER"/>
    <s v="Lancaster"/>
    <m/>
    <s v="225 Riverside Ave"/>
    <s v="PA"/>
    <n v="17602"/>
    <s v="225 Riverside Ave Lancaster, PA 17602"/>
    <x v="25"/>
    <m/>
    <m/>
    <x v="6"/>
    <s v="Monday"/>
    <n v="2"/>
    <n v="2"/>
    <n v="1"/>
    <n v="3.5"/>
    <n v="486.2"/>
    <n v="972.40000000000009"/>
    <n v="259.45999999999998"/>
    <n v="518.92000000000007"/>
    <n v="22"/>
  </r>
  <r>
    <s v="Pete Annick (0000142010)"/>
    <n v="242490"/>
    <s v="LANC GENERAL HOSPITAL 2#"/>
    <n v="456539"/>
    <s v="Lanc General Hospital 2"/>
    <s v="Lancaster"/>
    <m/>
    <s v="555 N Duke St"/>
    <s v="PA"/>
    <n v="17602"/>
    <s v="555 N Duke St Lancaster, PA 17602"/>
    <x v="16"/>
    <m/>
    <m/>
    <x v="6"/>
    <s v="Monday/Thursday"/>
    <n v="46"/>
    <n v="123"/>
    <n v="2.6739130434782608"/>
    <n v="4.2826086956521738"/>
    <n v="1480.9347826086957"/>
    <n v="68123.000000000015"/>
    <n v="345.91173913043485"/>
    <n v="15911.939999999988"/>
    <n v="3473"/>
  </r>
  <r>
    <s v="Robert Diller (0000142017)"/>
    <n v="240754"/>
    <s v="LANC MENNONITE HIGH SCHOOL"/>
    <n v="240754"/>
    <s v="LANC MENNONITE HIGH SCHOOL"/>
    <s v="Lancaster"/>
    <m/>
    <s v="2176 Lincoln Hwy E"/>
    <s v="PA"/>
    <n v="17602"/>
    <s v="2176 Lincoln Hwy E Lancaster, PA 17602"/>
    <x v="16"/>
    <m/>
    <m/>
    <x v="6"/>
    <s v="Monday/Thursday"/>
    <n v="22"/>
    <n v="29"/>
    <n v="1.3181818181818181"/>
    <n v="2.5909090909090908"/>
    <n v="913.32227272727289"/>
    <n v="20093.090000000004"/>
    <n v="336.88863636363641"/>
    <n v="7411.5499999999993"/>
    <n v="311"/>
  </r>
  <r>
    <s v="Robert Diller (0000142017)"/>
    <n v="242080"/>
    <s v="THADDEUS STEVENS COLLEGE#"/>
    <n v="242080"/>
    <s v="THADDEUS STEVENS COLLEGE#"/>
    <s v="Lancaster"/>
    <m/>
    <s v="750 E King St"/>
    <s v="PA"/>
    <n v="17602"/>
    <s v="750 E King St Lancaster, PA 17602"/>
    <x v="16"/>
    <m/>
    <m/>
    <x v="6"/>
    <s v="Monday/Thursday"/>
    <n v="22"/>
    <n v="43"/>
    <n v="1.9545454545454546"/>
    <n v="6.2272727272727275"/>
    <n v="3079.5359090909087"/>
    <n v="67749.790000000008"/>
    <n v="1001.9204545454547"/>
    <n v="22042.249999999996"/>
    <n v="2116"/>
  </r>
  <r>
    <s v="Mike Schlitter (0000142011)"/>
    <n v="254199"/>
    <s v="LANCASTER HEALTH CENTER#"/>
    <n v="442170"/>
    <s v="LANCASTER HEALTH CENTER WATER"/>
    <s v="Lancaster"/>
    <m/>
    <s v="625 S Duke St"/>
    <s v="PA"/>
    <n v="17602"/>
    <s v="625 S Duke St Lancaster, PA 17602"/>
    <x v="16"/>
    <m/>
    <m/>
    <x v="6"/>
    <s v="Monday/Thursday"/>
    <n v="18"/>
    <n v="28"/>
    <n v="1.5555555555555556"/>
    <n v="5.7777777777777777"/>
    <n v="2038.0050000000001"/>
    <n v="36684.090000000004"/>
    <n v="745.85611111111098"/>
    <n v="13425.409999999996"/>
    <n v="1153"/>
  </r>
  <r>
    <s v="Delaware Valley  NP (0000143002)"/>
    <n v="240557"/>
    <s v="JL CLARK MFG CO#"/>
    <n v="449082"/>
    <s v="JL CLARK MFG CO"/>
    <s v="Lancaster"/>
    <m/>
    <s v="303 N Plum St"/>
    <s v="PA"/>
    <n v="17602"/>
    <s v="303 N Plum St Lancaster, PA 17602"/>
    <x v="16"/>
    <m/>
    <m/>
    <x v="6"/>
    <s v="Monday/Thursday"/>
    <n v="15"/>
    <n v="20"/>
    <n v="1.3333333333333333"/>
    <n v="5"/>
    <n v="1138.682"/>
    <n v="17080.230000000007"/>
    <n v="357.17533333333341"/>
    <n v="5357.63"/>
    <n v="569"/>
  </r>
  <r>
    <s v="Mike Schlitter (0000142011)"/>
    <n v="240093"/>
    <s v="FIRST UNITED METHODIST CHURCH#"/>
    <n v="240093"/>
    <s v="FIRST UNITED METHODIST CHURCH#"/>
    <s v="Lancaster"/>
    <m/>
    <s v="29 E Walnut St"/>
    <s v="PA"/>
    <n v="17602"/>
    <s v="29 E Walnut St Lancaster, PA 17602"/>
    <x v="16"/>
    <m/>
    <m/>
    <x v="6"/>
    <s v="Monday/Thursday"/>
    <n v="12"/>
    <n v="14"/>
    <n v="1.1666666666666667"/>
    <n v="3.4166666666666665"/>
    <n v="833.81916666666666"/>
    <n v="10005.83"/>
    <n v="379.95166666666665"/>
    <n v="4559.42"/>
    <n v="125"/>
  </r>
  <r>
    <s v="Pete Annick (0000142010)"/>
    <n v="239777"/>
    <s v="DART CONTAINER"/>
    <n v="431525"/>
    <s v="DART CONTAINER"/>
    <s v="Lancaster"/>
    <m/>
    <s v="110 Pitney Rd"/>
    <s v="PA"/>
    <n v="17602"/>
    <s v="110 Pitney Rd Lancaster, PA 17602"/>
    <x v="16"/>
    <m/>
    <m/>
    <x v="6"/>
    <s v="Monday/Thursday"/>
    <n v="12"/>
    <n v="16"/>
    <n v="1.3333333333333333"/>
    <n v="2.5833333333333335"/>
    <n v="519.39583333333326"/>
    <n v="6232.7499999999982"/>
    <n v="190.93250000000003"/>
    <n v="2291.190000000001"/>
    <n v="140"/>
  </r>
  <r>
    <s v="Robert Diller (0000142017)"/>
    <n v="239704"/>
    <s v="CONESTOGA VALLEY SCHOOL"/>
    <n v="423139"/>
    <s v="SMOKETOWN ELEMENTARY"/>
    <s v="Lancaster"/>
    <m/>
    <s v="2426 Old Philadelphia Pike"/>
    <s v="PA"/>
    <n v="17602"/>
    <s v="2426 Old Philadelphia Pike Lancaster, PA 17602"/>
    <x v="16"/>
    <m/>
    <m/>
    <x v="6"/>
    <s v="Monday/Thursday"/>
    <n v="11"/>
    <n v="16"/>
    <n v="1.4545454545454546"/>
    <n v="4.2727272727272725"/>
    <n v="2004.7600000000004"/>
    <n v="22052.359999999997"/>
    <n v="672.55727272727279"/>
    <n v="7398.1300000000019"/>
    <n v="419"/>
  </r>
  <r>
    <s v="Pete Annick (0000142010)"/>
    <n v="295619"/>
    <s v="NATIONAL NOVELTY BRUSH CO#"/>
    <n v="295619"/>
    <s v="NATIONAL NOVELTY BRUSH CO#"/>
    <s v="Lancaster"/>
    <m/>
    <s v="505 E Fulton St"/>
    <s v="PA"/>
    <n v="17602"/>
    <s v="505 E Fulton St Lancaster, PA 17602"/>
    <x v="16"/>
    <m/>
    <m/>
    <x v="6"/>
    <s v="Monday/Thursday"/>
    <n v="10"/>
    <n v="10"/>
    <n v="1"/>
    <n v="1.3"/>
    <n v="190.14699999999999"/>
    <n v="1901.4699999999998"/>
    <n v="81.62299999999999"/>
    <n v="816.2299999999999"/>
    <n v="52"/>
  </r>
  <r>
    <s v="Mike Schlitter (0000142011)"/>
    <n v="241250"/>
    <s v="Mission Church Pennsylvania#"/>
    <n v="241250"/>
    <s v="Mission Church Pennsylvania#"/>
    <s v="Lancaster"/>
    <m/>
    <s v="651 Lampeter Rd"/>
    <s v="PA"/>
    <n v="17602"/>
    <s v="651 Lampeter Rd Lancaster, PA 17602"/>
    <x v="16"/>
    <m/>
    <m/>
    <x v="6"/>
    <s v="Monday/Thursday"/>
    <n v="9"/>
    <n v="11"/>
    <n v="1.2222222222222223"/>
    <n v="5.666666666666667"/>
    <n v="667.47333333333336"/>
    <n v="6007.2599999999993"/>
    <n v="259.73888888888888"/>
    <n v="2337.65"/>
    <n v="151"/>
  </r>
  <r>
    <s v="Robert Diller (0000142017)"/>
    <n v="247312"/>
    <s v="FLEX CELL PRECISION INC#"/>
    <n v="247312"/>
    <s v="FLEX CELL PRECISION INC#"/>
    <s v="Lancaster"/>
    <m/>
    <s v="1151 S Duke St"/>
    <s v="PA"/>
    <n v="17602"/>
    <s v="1151 S Duke St Lancaster, PA 17602"/>
    <x v="16"/>
    <m/>
    <m/>
    <x v="6"/>
    <s v="Monday/Thursday"/>
    <n v="9"/>
    <n v="10"/>
    <n v="1.1111111111111112"/>
    <n v="2.2222222222222223"/>
    <n v="472.37777777777774"/>
    <n v="4251.3999999999996"/>
    <n v="154.03666666666669"/>
    <n v="1386.3300000000002"/>
    <n v="75"/>
  </r>
  <r>
    <s v="Robert Diller (0000142017)"/>
    <n v="240040"/>
    <s v="FAITH EVANG CONG CHURCH"/>
    <n v="240040"/>
    <s v="FAITH EVANG CONG CHURCH"/>
    <s v="Lancaster"/>
    <m/>
    <s v="2124 Old Philadelphia Pike"/>
    <s v="PA"/>
    <n v="17602"/>
    <s v="2124 Old Philadelphia Pike Lancaster, PA 17602"/>
    <x v="16"/>
    <m/>
    <m/>
    <x v="6"/>
    <s v="Monday/Thursday"/>
    <n v="8"/>
    <n v="10"/>
    <n v="1.25"/>
    <n v="3.125"/>
    <n v="258.81"/>
    <n v="2070.48"/>
    <n v="93.168750000000003"/>
    <n v="745.35"/>
    <n v="38"/>
  </r>
  <r>
    <s v="Robert Diller (0000142017)"/>
    <n v="240746"/>
    <s v="LANC HOUSING AUTHORITY"/>
    <n v="240746"/>
    <s v="LANC HOUSING AUTHORITY"/>
    <s v="Lancaster"/>
    <m/>
    <s v="325 Church St"/>
    <s v="PA"/>
    <n v="17602"/>
    <s v="325 Church St Lancaster, PA 17602"/>
    <x v="16"/>
    <m/>
    <m/>
    <x v="6"/>
    <s v="Monday/Thursday"/>
    <n v="7"/>
    <n v="7"/>
    <n v="1"/>
    <n v="1.5714285714285714"/>
    <n v="288.66142857142859"/>
    <n v="2020.6299999999999"/>
    <n v="93.842857142857142"/>
    <n v="656.9"/>
    <n v="46"/>
  </r>
  <r>
    <s v="Lancaster Office (0000142002)"/>
    <n v="271796"/>
    <s v="HEALTHDIRECT INSTITUTIONAL PHA"/>
    <n v="271796"/>
    <s v="HEALTHDIRECT INSTITUTIONAL PHA"/>
    <s v="Lancaster"/>
    <m/>
    <s v="208 N Lime St"/>
    <s v="PA"/>
    <n v="17602"/>
    <s v="208 N Lime St Lancaster, PA 17602"/>
    <x v="16"/>
    <m/>
    <m/>
    <x v="6"/>
    <s v="Monday/Thursday"/>
    <n v="5"/>
    <n v="5"/>
    <n v="1"/>
    <n v="1"/>
    <n v="127.78600000000002"/>
    <n v="638.93000000000006"/>
    <n v="39.820000000000007"/>
    <n v="199.10000000000002"/>
    <n v="10"/>
  </r>
  <r>
    <s v="Mike Schlitter (0000142011)"/>
    <n v="240705"/>
    <s v="LAMPETER STRASBURG SCHOOL"/>
    <n v="240705"/>
    <s v="LAMPETER STRASBURG SCHOOL"/>
    <s v="Lancaster"/>
    <m/>
    <s v="1600 Book Rd"/>
    <s v="PA"/>
    <n v="17602"/>
    <s v="1600 Book Rd Lancaster, PA 17602"/>
    <x v="16"/>
    <m/>
    <m/>
    <x v="6"/>
    <s v="Monday/Thursday"/>
    <n v="5"/>
    <n v="7"/>
    <n v="1.4"/>
    <n v="1"/>
    <n v="1824.7579999999998"/>
    <n v="9123.7899999999991"/>
    <n v="334.31599999999997"/>
    <n v="1671.58"/>
    <n v="228"/>
  </r>
  <r>
    <s v="Mike Schlitter (0000142011)"/>
    <n v="241245"/>
    <s v="NEW LIFE ASSEMBLY OF GOD#"/>
    <n v="241245"/>
    <s v="NEW LIFE ASSEMBLY OF GOD#"/>
    <s v="Lancaster"/>
    <m/>
    <s v="1991 Old Philadelphia Pike"/>
    <s v="PA"/>
    <n v="17602"/>
    <s v="1991 Old Philadelphia Pike Lancaster, PA 17602"/>
    <x v="16"/>
    <m/>
    <m/>
    <x v="6"/>
    <s v="Monday/Thursday"/>
    <n v="4"/>
    <n v="5"/>
    <n v="1.25"/>
    <n v="4.75"/>
    <n v="645.48749999999995"/>
    <n v="2581.9499999999998"/>
    <n v="266.71000000000004"/>
    <n v="1066.8400000000001"/>
    <n v="81"/>
  </r>
  <r>
    <s v="Brad Miller (0000142022)"/>
    <n v="240147"/>
    <s v="FRYS CARPET #"/>
    <n v="240147"/>
    <s v="FRYS CARPET #"/>
    <s v="Lancaster"/>
    <m/>
    <s v="517 N Plum St"/>
    <s v="PA"/>
    <n v="17602"/>
    <s v="517 N Plum St Lancaster, PA 17602"/>
    <x v="16"/>
    <m/>
    <m/>
    <x v="6"/>
    <s v="Monday/Thursday"/>
    <n v="4"/>
    <n v="5"/>
    <n v="1.25"/>
    <n v="2.25"/>
    <n v="822.59749999999997"/>
    <n v="3290.39"/>
    <n v="320.63249999999999"/>
    <n v="1282.5300000000002"/>
    <n v="29"/>
  </r>
  <r>
    <s v="Lancaster Office (0000142002)"/>
    <n v="345066"/>
    <s v="Church World Service"/>
    <n v="345066"/>
    <s v="Church World Service"/>
    <s v="Lancaster"/>
    <m/>
    <s v="439 E King St"/>
    <s v="PA"/>
    <n v="17602"/>
    <s v="439 E King St Lancaster, PA 17602"/>
    <x v="16"/>
    <m/>
    <m/>
    <x v="6"/>
    <s v="Monday/Thursday"/>
    <n v="3"/>
    <n v="4"/>
    <n v="1.3333333333333333"/>
    <n v="2"/>
    <n v="148.1"/>
    <n v="444.30000000000007"/>
    <n v="76.160000000000011"/>
    <n v="228.48000000000002"/>
    <n v="6"/>
  </r>
  <r>
    <s v="Mike Schlitter (0000142011)"/>
    <n v="241584"/>
    <s v="RESURRECTION CATHOLIC SHOOL"/>
    <n v="241584"/>
    <s v="RESURRECTION CATHOLIC SHOOL"/>
    <s v="Lancaster"/>
    <m/>
    <s v="521 E Orange St"/>
    <s v="PA"/>
    <n v="17602"/>
    <s v="521 E Orange St Lancaster, PA 17602"/>
    <x v="16"/>
    <m/>
    <m/>
    <x v="6"/>
    <s v="Monday/Thursday"/>
    <n v="3"/>
    <n v="5"/>
    <n v="1.6666666666666667"/>
    <n v="3.6666666666666665"/>
    <n v="573.16"/>
    <n v="1719.4799999999998"/>
    <n v="283.67666666666668"/>
    <n v="851.03000000000009"/>
    <n v="34"/>
  </r>
  <r>
    <s v="Robert Diller (0000142017)"/>
    <n v="323233"/>
    <s v="Messiah Lifeways"/>
    <n v="469850"/>
    <s v="U GRO HACC LANCASTER"/>
    <s v="Lancaster"/>
    <m/>
    <s v="1641 Old Philadelphia Pike"/>
    <s v="PA"/>
    <n v="17602"/>
    <s v="1641 Old Philadelphia Pike Lancaster, PA 17602"/>
    <x v="16"/>
    <m/>
    <m/>
    <x v="6"/>
    <s v="Monday/Thursday"/>
    <n v="3"/>
    <n v="3"/>
    <n v="1"/>
    <n v="1.3333333333333333"/>
    <n v="216.48333333333335"/>
    <n v="649.45000000000005"/>
    <n v="97.186666666666667"/>
    <n v="291.56"/>
    <n v="4"/>
  </r>
  <r>
    <s v="Robert Diller (0000142017)"/>
    <n v="239926"/>
    <s v="EAST LAMPETER TOWNSHIP PARK*"/>
    <n v="239926"/>
    <s v="EAST LAMPETER TOWNSHIP PARK*"/>
    <s v="Lancaster"/>
    <m/>
    <s v="2250 Old Philadelphia Pike"/>
    <s v="PA"/>
    <n v="17602"/>
    <s v="2250 Old Philadelphia Pike Lancaster, PA 17602"/>
    <x v="16"/>
    <m/>
    <m/>
    <x v="6"/>
    <s v="Monday/Thursday"/>
    <n v="3"/>
    <n v="3"/>
    <n v="1"/>
    <n v="1.3333333333333333"/>
    <n v="190.82333333333335"/>
    <n v="572.47"/>
    <n v="79.273333333333326"/>
    <n v="237.82"/>
    <n v="5"/>
  </r>
  <r>
    <s v="Mike Schlitter (0000142011)"/>
    <n v="241901"/>
    <s v="ST ANTHONY RC CHURCH"/>
    <n v="241901"/>
    <s v="ST ANTHONY RC CHURCH"/>
    <s v="Lancaster"/>
    <m/>
    <s v="501 E Orange St"/>
    <s v="PA"/>
    <n v="17602"/>
    <s v="501 E Orange St Lancaster, PA 17602"/>
    <x v="16"/>
    <m/>
    <m/>
    <x v="6"/>
    <s v="Monday/Thursday"/>
    <n v="3"/>
    <n v="5"/>
    <n v="1.6666666666666667"/>
    <n v="3.3333333333333335"/>
    <n v="327.11"/>
    <n v="981.33"/>
    <n v="110.52"/>
    <n v="331.56"/>
    <n v="20"/>
  </r>
  <r>
    <s v="Pete Annick (0000142010)"/>
    <n v="267941"/>
    <s v="PARAMOUNT CONTRACTING#"/>
    <n v="267941"/>
    <s v="PARAMOUNT CONTRACTING#"/>
    <s v="Lancaster"/>
    <m/>
    <s v="219 Witmer Rd"/>
    <s v="PA"/>
    <n v="17602"/>
    <s v="219 Witmer Rd Lancaster, PA 17602"/>
    <x v="16"/>
    <m/>
    <m/>
    <x v="6"/>
    <s v="Monday/Thursday"/>
    <n v="3"/>
    <n v="3"/>
    <n v="1"/>
    <n v="1.6666666666666667"/>
    <n v="207.26666666666668"/>
    <n v="621.80000000000007"/>
    <n v="59.19"/>
    <n v="177.57"/>
    <n v="12"/>
  </r>
  <r>
    <s v="Mike Schlitter (0000142011)"/>
    <n v="240798"/>
    <s v="LANCASTER LEBANON IU 13"/>
    <n v="481367"/>
    <s v="Resurrection Catholic School-"/>
    <s v="Lancaster"/>
    <m/>
    <s v="521 E Orange St"/>
    <s v="PA"/>
    <n v="17602"/>
    <s v="521 E Orange St Lancaster, PA 17602"/>
    <x v="16"/>
    <m/>
    <m/>
    <x v="6"/>
    <s v="Monday/Thursday"/>
    <n v="3"/>
    <n v="5"/>
    <n v="1.6666666666666667"/>
    <n v="5.333333333333333"/>
    <n v="869.10333333333335"/>
    <n v="2607.31"/>
    <n v="212.14999999999998"/>
    <n v="636.44999999999993"/>
    <n v="74"/>
  </r>
  <r>
    <s v="Lancaster Office (0000142002)"/>
    <n v="239464"/>
    <s v="CALVARY BAPTIST CHURCH V"/>
    <n v="239464"/>
    <s v="CALVARY BAPTIST CHURCH V"/>
    <s v="Lancaster"/>
    <m/>
    <s v="530 Milton Rd"/>
    <s v="PA"/>
    <n v="17602"/>
    <s v="530 Milton Rd Lancaster, PA 17602"/>
    <x v="16"/>
    <m/>
    <m/>
    <x v="6"/>
    <s v="Monday/Thursday"/>
    <n v="2"/>
    <n v="2"/>
    <n v="1"/>
    <n v="1.5"/>
    <n v="55.195"/>
    <n v="110.39"/>
    <n v="27.465"/>
    <n v="54.93"/>
    <n v="5"/>
  </r>
  <r>
    <s v="Mike Schlitter (0000142011)"/>
    <n v="239927"/>
    <s v="EAST LAMPETER ASSOCIATES"/>
    <n v="415446"/>
    <s v="EAST TOWNE MALL"/>
    <s v="Lancaster"/>
    <m/>
    <s v="2090 Lincoln Hwy E"/>
    <s v="PA"/>
    <n v="17602"/>
    <s v="2090 Lincoln Hwy E Lancaster, PA 17602"/>
    <x v="16"/>
    <m/>
    <m/>
    <x v="6"/>
    <s v="Monday/Thursday"/>
    <n v="2"/>
    <n v="2"/>
    <n v="1"/>
    <n v="1"/>
    <n v="198.70999999999998"/>
    <n v="397.41999999999996"/>
    <n v="97.605000000000004"/>
    <n v="195.21"/>
    <n v="6"/>
  </r>
  <r>
    <s v="Robert Diller (0000142017)"/>
    <n v="241751"/>
    <s v="SCHOOL DISTRICT OF LANCASTER"/>
    <n v="241751"/>
    <s v="SCHOOL DISTRICT OF LANCASTER"/>
    <s v="Lancaster"/>
    <m/>
    <s v="1020 Lehigh Ave"/>
    <s v="PA"/>
    <n v="17602"/>
    <s v="1020 Lehigh Ave Lancaster, PA 17602"/>
    <x v="16"/>
    <m/>
    <m/>
    <x v="6"/>
    <s v="Monday/Thursday"/>
    <n v="2"/>
    <n v="2"/>
    <n v="1"/>
    <n v="1"/>
    <n v="153.28"/>
    <n v="306.56"/>
    <n v="71.794999999999987"/>
    <n v="143.58999999999997"/>
    <n v="8"/>
  </r>
  <r>
    <s v="Lancaster Office (0000142002)"/>
    <n v="308621"/>
    <s v="DJS TASTE OF THE 50S"/>
    <n v="308621"/>
    <s v="DJS TASTE OF THE 50S"/>
    <s v="Lancaster"/>
    <m/>
    <s v="2410 Old Philadelphia Pike"/>
    <s v="PA"/>
    <n v="17602"/>
    <s v="2410 Old Philadelphia Pike Lancaster, PA 17602"/>
    <x v="16"/>
    <m/>
    <m/>
    <x v="6"/>
    <s v="Monday/Thursday"/>
    <n v="2"/>
    <n v="2"/>
    <n v="1"/>
    <n v="1.5"/>
    <n v="139.5"/>
    <n v="279"/>
    <n v="65.275000000000006"/>
    <n v="130.55000000000001"/>
    <n v="6"/>
  </r>
  <r>
    <s v="Pete Annick (0000142010)"/>
    <n v="295619"/>
    <s v="NATIONAL NOVELTY BRUSH CO#"/>
    <n v="469690"/>
    <s v="NNBC MRO WAREHOUSE"/>
    <s v="Lancaster"/>
    <m/>
    <s v="239 N Ann St"/>
    <s v="PA"/>
    <n v="17602"/>
    <s v="239 N Ann St Lancaster, PA 17602"/>
    <x v="16"/>
    <m/>
    <m/>
    <x v="6"/>
    <s v="Monday/Thursday"/>
    <n v="2"/>
    <n v="3"/>
    <n v="1.5"/>
    <n v="3"/>
    <n v="1312.27"/>
    <n v="2624.5399999999995"/>
    <n v="577.53"/>
    <n v="1155.06"/>
    <n v="15"/>
  </r>
  <r>
    <s v="Brad Miller (0000142022)"/>
    <n v="240931"/>
    <s v="LORDS HOUSE OF PRAYER"/>
    <n v="240931"/>
    <s v="LORDS HOUSE OF PRAYER"/>
    <s v="Lancaster"/>
    <m/>
    <s v="133 E Vine St"/>
    <s v="PA"/>
    <n v="17602"/>
    <s v="133 E Vine St Lancaster, PA 17602"/>
    <x v="16"/>
    <m/>
    <m/>
    <x v="6"/>
    <s v="Monday/Thursday"/>
    <n v="2"/>
    <n v="2"/>
    <n v="1"/>
    <n v="1"/>
    <n v="174.88"/>
    <n v="349.76"/>
    <n v="74.099999999999994"/>
    <n v="148.19999999999999"/>
    <n v="4"/>
  </r>
  <r>
    <s v="Robert Diller (0000142017)"/>
    <n v="240588"/>
    <s v="K &amp; L PLATING CO#"/>
    <n v="240588"/>
    <s v="K &amp; L PLATING CO#"/>
    <s v="Lancaster"/>
    <m/>
    <s v="524 E Mifflin St"/>
    <s v="PA"/>
    <n v="17602"/>
    <s v="524 E Mifflin St Lancaster, PA 17602"/>
    <x v="16"/>
    <m/>
    <m/>
    <x v="6"/>
    <s v="Monday/Thursday"/>
    <n v="2"/>
    <n v="2"/>
    <n v="1"/>
    <n v="1.5"/>
    <n v="274.01499999999999"/>
    <n v="548.03"/>
    <n v="113.765"/>
    <n v="227.53"/>
    <n v="5"/>
  </r>
  <r>
    <s v="Lancaster Office (0000142002)"/>
    <n v="242396"/>
    <s v="WICKERSHAM CONSTRUCTION#"/>
    <n v="242396"/>
    <s v="WICKERSHAM CONSTRUCTION#"/>
    <s v="Lancaster"/>
    <m/>
    <s v="777 E Ross St"/>
    <s v="PA"/>
    <n v="17602"/>
    <s v="777 E Ross St Lancaster, PA 17602"/>
    <x v="16"/>
    <m/>
    <m/>
    <x v="6"/>
    <s v="Monday/Thursday"/>
    <n v="2"/>
    <n v="2"/>
    <n v="1"/>
    <n v="1.5"/>
    <n v="102.035"/>
    <n v="204.07"/>
    <n v="41.85"/>
    <n v="83.7"/>
    <n v="3"/>
  </r>
  <r>
    <s v="Lancaster Office (0000142002)"/>
    <n v="316668"/>
    <s v="Madison Lawrence Ind INC V"/>
    <n v="464423"/>
    <s v="MADISON LAWRENCE- ARMY RESERVE"/>
    <s v="Lancaster"/>
    <m/>
    <s v="1135 Ranck Mill Rd"/>
    <s v="PA"/>
    <n v="17602"/>
    <s v="1135 Ranck Mill Rd Lancaster, PA 17602"/>
    <x v="16"/>
    <m/>
    <m/>
    <x v="6"/>
    <s v="Monday/Thursday"/>
    <n v="2"/>
    <n v="2"/>
    <n v="1"/>
    <n v="2"/>
    <n v="79.194999999999993"/>
    <n v="158.38999999999999"/>
    <n v="28.484999999999999"/>
    <n v="56.97"/>
    <n v="4"/>
  </r>
  <r>
    <s v="Brad Miller (0000142022)"/>
    <n v="240020"/>
    <s v="EXECUTIVE COACH INC#"/>
    <n v="240020"/>
    <s v="EXECUTIVE COACH INC#"/>
    <s v="Lancaster"/>
    <m/>
    <s v="525 Beaver Valley Pike"/>
    <s v="PA"/>
    <n v="17602"/>
    <s v="525 Beaver Valley Pike Lancaster, PA 17602"/>
    <x v="16"/>
    <m/>
    <m/>
    <x v="6"/>
    <s v="Monday/Thursday"/>
    <n v="2"/>
    <n v="2"/>
    <n v="1"/>
    <n v="1"/>
    <n v="140.29500000000002"/>
    <n v="280.59000000000003"/>
    <n v="49.984999999999999"/>
    <n v="99.97"/>
    <n v="4"/>
  </r>
  <r>
    <s v="Mike Schlitter (0000142011)"/>
    <n v="240705"/>
    <s v="LAMPETER STRASBURG SCHOOL"/>
    <n v="415601"/>
    <s v="MARTIN MEYLIN MIDDLE SCHOOL"/>
    <s v="Lancaster"/>
    <m/>
    <s v="1600 Book Rd"/>
    <s v="PA"/>
    <n v="17602"/>
    <s v="1600 Book Rd Lancaster, PA 17602"/>
    <x v="16"/>
    <m/>
    <m/>
    <x v="6"/>
    <s v="Monday/Thursday"/>
    <n v="2"/>
    <n v="4"/>
    <n v="2"/>
    <n v="1.5"/>
    <n v="848.07500000000005"/>
    <n v="1696.15"/>
    <n v="263.59000000000003"/>
    <n v="527.18000000000006"/>
    <n v="28"/>
  </r>
  <r>
    <s v="Robert Diller (0000142017)"/>
    <n v="239007"/>
    <s v="WILLOW VALLEY MANOR NORTH FLR#"/>
    <n v="457161"/>
    <s v="WILLOW VALLEY CLUB HOUSE FLR C"/>
    <s v="Lancaster"/>
    <m/>
    <s v="10 Providence Park Dr"/>
    <s v="PA"/>
    <n v="17602"/>
    <s v="10 Providence Park Dr Lancaster, PA 17602"/>
    <x v="16"/>
    <m/>
    <m/>
    <x v="6"/>
    <s v="Monday/Thursday"/>
    <n v="1"/>
    <n v="1"/>
    <n v="1"/>
    <n v="1"/>
    <n v="0"/>
    <n v="0"/>
    <n v="-0.03"/>
    <n v="-0.03"/>
    <n v="3"/>
  </r>
  <r>
    <s v="Robert Diller (0000142017)"/>
    <n v="241751"/>
    <s v="SCHOOL DISTRICT OF LANCASTER"/>
    <n v="447043"/>
    <s v="SCHOOL DISTRICT OF LANCASTER"/>
    <s v="Lancaster"/>
    <m/>
    <s v="1075 Grofftown Rd"/>
    <s v="PA"/>
    <n v="17602"/>
    <s v="1075 Grofftown Rd Lancaster, PA 17602"/>
    <x v="16"/>
    <m/>
    <m/>
    <x v="6"/>
    <s v="Monday/Thursday"/>
    <n v="1"/>
    <n v="1"/>
    <n v="1"/>
    <n v="2"/>
    <n v="395.34000000000003"/>
    <n v="395.34000000000003"/>
    <n v="251.51"/>
    <n v="251.51"/>
    <n v="12"/>
  </r>
  <r>
    <s v="Lancaster Office (0000142002)"/>
    <n v="325482"/>
    <s v="JOYCE HALL"/>
    <n v="325482"/>
    <s v="JOYCE HALL"/>
    <s v="Lancaster"/>
    <m/>
    <s v="695 New Holland Ave"/>
    <s v="PA"/>
    <n v="17602"/>
    <s v="695 New Holland Ave Lancaster, PA 17602"/>
    <x v="16"/>
    <m/>
    <m/>
    <x v="6"/>
    <s v="Monday/Thursday"/>
    <n v="1"/>
    <n v="1"/>
    <n v="1"/>
    <n v="1"/>
    <n v="57.94"/>
    <n v="57.94"/>
    <n v="28.97"/>
    <n v="28.97"/>
    <n v="1"/>
  </r>
  <r>
    <s v="Lancaster Office (0000142002)"/>
    <n v="301832"/>
    <s v="KELLEYS HOOD &amp; VENT CLG"/>
    <n v="301832"/>
    <s v="KELLEYS HOOD &amp; VENT CLG"/>
    <s v="Lancaster"/>
    <m/>
    <s v="645 Clermont Ave"/>
    <s v="PA"/>
    <n v="17602"/>
    <s v="645 Clermont Ave Lancaster, PA 17602"/>
    <x v="16"/>
    <m/>
    <m/>
    <x v="6"/>
    <s v="Monday/Thursday"/>
    <n v="1"/>
    <n v="2"/>
    <n v="2"/>
    <n v="1"/>
    <n v="11.2"/>
    <n v="11.2"/>
    <n v="5.58"/>
    <n v="5.58"/>
    <n v="18"/>
  </r>
  <r>
    <s v="Lancaster Office (0000142002)"/>
    <n v="239700"/>
    <s v="CONESTOGA VALLEY CHURCH OF CHR"/>
    <n v="239700"/>
    <s v="CONESTOGA VALLEY CHURCH OF CHR"/>
    <s v="Lancaster"/>
    <m/>
    <s v="2045 Horseshoe Rd"/>
    <s v="PA"/>
    <n v="17602"/>
    <s v="2045 Horseshoe Rd Lancaster, PA 17602"/>
    <x v="16"/>
    <m/>
    <m/>
    <x v="6"/>
    <s v="Monday/Thursday"/>
    <n v="1"/>
    <n v="1"/>
    <n v="1"/>
    <n v="1"/>
    <n v="13.26"/>
    <n v="13.26"/>
    <n v="6.23"/>
    <n v="6.23"/>
    <n v="1"/>
  </r>
  <r>
    <s v="Lancaster Office (0000142002)"/>
    <n v="239570"/>
    <s v="CHURCH OF THE FATHER SON"/>
    <n v="239570"/>
    <s v="CHURCH OF THE FATHER SON"/>
    <s v="Lancaster"/>
    <m/>
    <s v="537 Howard Ave"/>
    <s v="PA"/>
    <n v="17602"/>
    <s v="537 Howard Ave Lancaster, PA 17602"/>
    <x v="16"/>
    <m/>
    <m/>
    <x v="6"/>
    <s v="Monday/Thursday"/>
    <n v="1"/>
    <n v="1"/>
    <n v="1"/>
    <n v="2"/>
    <n v="181.79999999999998"/>
    <n v="181.79999999999998"/>
    <n v="81.33"/>
    <n v="81.33"/>
    <n v="3"/>
  </r>
  <r>
    <s v="Lancaster Office (0000142002)"/>
    <n v="239686"/>
    <s v="COMMUNITY UNITED METH"/>
    <n v="239686"/>
    <s v="COMMUNITY UNITED METH"/>
    <s v="Lancaster"/>
    <m/>
    <s v="130 Tennyson Dr"/>
    <s v="PA"/>
    <n v="17602"/>
    <s v="130 Tennyson Dr Lancaster, PA 17602"/>
    <x v="16"/>
    <m/>
    <m/>
    <x v="6"/>
    <s v="Monday/Thursday"/>
    <n v="1"/>
    <n v="1"/>
    <n v="1"/>
    <n v="2"/>
    <n v="254.09"/>
    <n v="254.09"/>
    <n v="110.24000000000001"/>
    <n v="110.24000000000001"/>
    <n v="4"/>
  </r>
  <r>
    <s v="Delaware Valley Office (0000143001)"/>
    <n v="331855"/>
    <s v="LILY'S BEST IN TOWN"/>
    <n v="331855"/>
    <s v="LILY'S BEST IN TOWN"/>
    <s v="Lancaster"/>
    <m/>
    <s v="417 E Frederick St"/>
    <s v="PA"/>
    <n v="17602"/>
    <s v="417 E Frederick St Lancaster, PA 17602"/>
    <x v="16"/>
    <m/>
    <m/>
    <x v="6"/>
    <s v="Monday/Thursday"/>
    <n v="1"/>
    <n v="1"/>
    <n v="1"/>
    <n v="2"/>
    <n v="109.9"/>
    <n v="109.9"/>
    <n v="46.57"/>
    <n v="46.57"/>
    <n v="10"/>
  </r>
  <r>
    <s v="Brad Miller (0000142022)"/>
    <n v="313535"/>
    <s v="TREEHOUSE PRIVATE BRANDS#"/>
    <n v="462356"/>
    <s v="TREEHOUSE PRIVATE BRANDS - LAN"/>
    <s v="Lancaster"/>
    <m/>
    <s v="2060 Old Philadelphia Pike"/>
    <s v="PA"/>
    <n v="17602"/>
    <s v="2060 Old Philadelphia Pike Lancaster, PA 17602"/>
    <x v="16"/>
    <m/>
    <m/>
    <x v="6"/>
    <s v="Monday/Thursday"/>
    <n v="1"/>
    <n v="1"/>
    <n v="1"/>
    <n v="5"/>
    <n v="2596.98"/>
    <n v="2596.98"/>
    <n v="1090.9000000000001"/>
    <n v="1090.9000000000001"/>
    <n v="21"/>
  </r>
  <r>
    <s v="Lancaster Office (0000142002)"/>
    <n v="239090"/>
    <s v="A CLEAN HOMETOWN SERVICES"/>
    <n v="239090"/>
    <s v="A CLEAN HOMETOWN SERVICES"/>
    <s v="Lancaster"/>
    <m/>
    <s v="239 Steepbank Rd"/>
    <s v="PA"/>
    <n v="17602"/>
    <s v="239 Steepbank Rd Lancaster, PA 17602"/>
    <x v="16"/>
    <m/>
    <m/>
    <x v="6"/>
    <s v="Monday/Thursday"/>
    <n v="1"/>
    <n v="1"/>
    <n v="1"/>
    <n v="1"/>
    <n v="36.24"/>
    <n v="36.24"/>
    <n v="15.15"/>
    <n v="15.15"/>
    <n v="3"/>
  </r>
  <r>
    <s v="Lancaster Office (0000142002)"/>
    <n v="328356"/>
    <s v="HOLIDAY INN LANCASTER"/>
    <n v="328356"/>
    <s v="HOLIDAY INN LANCASTER"/>
    <s v="Lancaster"/>
    <m/>
    <s v="26 E Chestnut St"/>
    <s v="PA"/>
    <n v="17602"/>
    <s v="26 E Chestnut St Lancaster, PA 17602"/>
    <x v="16"/>
    <m/>
    <m/>
    <x v="6"/>
    <s v="Monday/Thursday"/>
    <n v="1"/>
    <n v="1"/>
    <n v="1"/>
    <n v="1"/>
    <n v="126.8"/>
    <n v="126.8"/>
    <n v="52.92"/>
    <n v="52.92"/>
    <n v="4"/>
  </r>
  <r>
    <s v="Brad Miller (0000142022)"/>
    <n v="239397"/>
    <s v="BRUBAKER CHRYSLER MOTORS#"/>
    <n v="239397"/>
    <s v="BRUBAKER CHRYSLER MOTORS#"/>
    <s v="Lancaster"/>
    <m/>
    <s v="1020 Lititz Ave # 60"/>
    <s v="PA"/>
    <n v="17602"/>
    <s v="1020 Lititz Ave # 60 Lancaster, PA 17602"/>
    <x v="16"/>
    <m/>
    <m/>
    <x v="6"/>
    <s v="Monday/Thursday"/>
    <n v="1"/>
    <n v="1"/>
    <n v="1"/>
    <n v="1"/>
    <n v="412.44"/>
    <n v="412.44"/>
    <n v="172.08"/>
    <n v="172.08"/>
    <n v="12"/>
  </r>
  <r>
    <s v="Robert Diller (0000142017)"/>
    <n v="240090"/>
    <s v="FIRST PRESBYTERIAN CHURCH#"/>
    <n v="240090"/>
    <s v="FIRST PRESBYTERIAN CHURCH#"/>
    <s v="Lancaster"/>
    <m/>
    <s v="140 E Orange St"/>
    <s v="PA"/>
    <n v="17602"/>
    <s v="140 E Orange St Lancaster, PA 17602"/>
    <x v="16"/>
    <m/>
    <m/>
    <x v="6"/>
    <s v="Monday/Thursday"/>
    <n v="1"/>
    <n v="3"/>
    <n v="3"/>
    <n v="11"/>
    <n v="1511.7600000000002"/>
    <n v="1511.7600000000002"/>
    <n v="616.85"/>
    <n v="616.85"/>
    <n v="47"/>
  </r>
  <r>
    <s v="Brad Miller (0000142022)"/>
    <n v="240316"/>
    <s v="HARRISBURG COMM COLLEGE-Lancas"/>
    <n v="240316"/>
    <s v="HARRISBURG COMM COLLEGE-Lancas"/>
    <s v="Lancaster"/>
    <m/>
    <s v="1641 Old Philadelphia Pike"/>
    <s v="PA"/>
    <n v="17602"/>
    <s v="1641 Old Philadelphia Pike Lancaster, PA 17602"/>
    <x v="16"/>
    <m/>
    <m/>
    <x v="6"/>
    <s v="Monday/Thursday"/>
    <n v="1"/>
    <n v="1"/>
    <n v="1"/>
    <n v="1"/>
    <n v="182.4"/>
    <n v="182.4"/>
    <n v="72.97"/>
    <n v="72.97"/>
    <n v="1"/>
  </r>
  <r>
    <s v="Lancaster Office (0000142002)"/>
    <n v="299108"/>
    <s v="ALMONDS STEAM CLEANING#"/>
    <n v="299108"/>
    <s v="ALMONDS STEAM CLEANING#"/>
    <s v="Lancaster"/>
    <m/>
    <s v="1120 Willow Street Pike"/>
    <s v="PA"/>
    <n v="17602"/>
    <s v="1120 Willow Street Pike Lancaster, PA 17602"/>
    <x v="16"/>
    <m/>
    <m/>
    <x v="6"/>
    <s v="Monday/Thursday"/>
    <n v="1"/>
    <n v="1"/>
    <n v="1"/>
    <n v="5"/>
    <n v="92.99"/>
    <n v="92.99"/>
    <n v="37.200000000000003"/>
    <n v="37.200000000000003"/>
    <n v="49"/>
  </r>
  <r>
    <s v="Lancaster Office (0000142002)"/>
    <n v="263347"/>
    <s v="QUENTIN DIXON"/>
    <n v="263347"/>
    <s v="QUENTIN DIXON"/>
    <s v="Lancaster"/>
    <m/>
    <s v="539 Rockland St"/>
    <s v="PA"/>
    <n v="17602"/>
    <s v="539 Rockland St Lancaster, PA 17602"/>
    <x v="16"/>
    <m/>
    <m/>
    <x v="6"/>
    <s v="Monday/Thursday"/>
    <n v="1"/>
    <n v="1"/>
    <n v="1"/>
    <n v="1"/>
    <n v="145.71"/>
    <n v="145.71"/>
    <n v="58.28"/>
    <n v="58.28"/>
    <n v="1"/>
  </r>
  <r>
    <s v="Lancaster Office (0000142002)"/>
    <n v="318552"/>
    <s v="CUSTOM TRADE SOLUTIONS"/>
    <n v="318552"/>
    <s v="CUSTOM TRADE SOLUTIONS"/>
    <s v="Lancaster"/>
    <m/>
    <s v="12G Strasburg Pike"/>
    <s v="PA"/>
    <n v="17602"/>
    <s v="12G Strasburg Pike Lancaster, PA 17602"/>
    <x v="16"/>
    <m/>
    <m/>
    <x v="6"/>
    <s v="Monday/Thursday"/>
    <n v="1"/>
    <n v="1"/>
    <n v="1"/>
    <n v="1"/>
    <n v="145.11000000000001"/>
    <n v="145.11000000000001"/>
    <n v="58.04"/>
    <n v="58.04"/>
    <n v="1"/>
  </r>
  <r>
    <s v="Robert Diller (0000142017)"/>
    <n v="240706"/>
    <s v="LAMPETER UNITED METHODIST CHUR"/>
    <n v="240706"/>
    <s v="LAMPETER UNITED METHODIST CHUR"/>
    <s v="Lancaster"/>
    <m/>
    <s v="1101 Village Rd"/>
    <s v="PA"/>
    <n v="17602"/>
    <s v="1101 Village Rd Lancaster, PA 17602"/>
    <x v="16"/>
    <m/>
    <m/>
    <x v="6"/>
    <s v="Monday/Thursday"/>
    <n v="1"/>
    <n v="1"/>
    <n v="1"/>
    <n v="2"/>
    <n v="112.65"/>
    <n v="112.65"/>
    <n v="44.5"/>
    <n v="44.5"/>
    <n v="3"/>
  </r>
  <r>
    <s v="Lancaster Office (0000142002)"/>
    <n v="266723"/>
    <s v="MILL CREEK BIBLE CHURCH"/>
    <n v="266723"/>
    <s v="MILL CREEK BIBLE CHURCH"/>
    <s v="Lancaster"/>
    <m/>
    <s v="270 Strasburg Pike"/>
    <s v="PA"/>
    <n v="17602"/>
    <s v="270 Strasburg Pike Lancaster, PA 17602"/>
    <x v="16"/>
    <m/>
    <m/>
    <x v="6"/>
    <s v="Monday/Thursday"/>
    <n v="1"/>
    <n v="1"/>
    <n v="1"/>
    <n v="1"/>
    <n v="78.02"/>
    <n v="78.02"/>
    <n v="29.98"/>
    <n v="29.98"/>
    <n v="1"/>
  </r>
  <r>
    <s v="Lancaster Office (0000142002)"/>
    <n v="240612"/>
    <s v="DEBORD SNYDER FUNERAL HOME &amp; C"/>
    <n v="240612"/>
    <s v="DEBORD SNYDER FUNERAL HOME &amp; C"/>
    <s v="Lancaster"/>
    <m/>
    <s v="141 E Orange St"/>
    <s v="PA"/>
    <n v="17602"/>
    <s v="141 E Orange St Lancaster, PA 17602"/>
    <x v="16"/>
    <m/>
    <m/>
    <x v="6"/>
    <s v="Monday/Thursday"/>
    <n v="1"/>
    <n v="1"/>
    <n v="1"/>
    <n v="3"/>
    <n v="269.53999999999996"/>
    <n v="269.53999999999996"/>
    <n v="97.03"/>
    <n v="97.03"/>
    <n v="4"/>
  </r>
  <r>
    <s v="Lancaster Office (0000142002)"/>
    <n v="239945"/>
    <s v="EBENEZER BAPTIST CHURCH***"/>
    <n v="239945"/>
    <s v="EBENEZER BAPTIST CHURCH***"/>
    <s v="Lancaster"/>
    <m/>
    <s v="701 N Lime St"/>
    <s v="PA"/>
    <n v="17602"/>
    <s v="701 N Lime St Lancaster, PA 17602"/>
    <x v="16"/>
    <m/>
    <m/>
    <x v="6"/>
    <s v="Monday/Thursday"/>
    <n v="1"/>
    <n v="1"/>
    <n v="1"/>
    <n v="2"/>
    <n v="316.69"/>
    <n v="316.69"/>
    <n v="113.69999999999999"/>
    <n v="113.69999999999999"/>
    <n v="6"/>
  </r>
  <r>
    <s v="Robert Diller (0000142017)"/>
    <n v="241751"/>
    <s v="SCHOOL DISTRICT OF LANCASTER"/>
    <n v="423994"/>
    <s v="THE PHOENIX ACADEMY"/>
    <s v="Lancaster"/>
    <m/>
    <s v="630 Rockland St"/>
    <s v="PA"/>
    <n v="17602"/>
    <s v="630 Rockland St Lancaster, PA 17602"/>
    <x v="16"/>
    <m/>
    <m/>
    <x v="6"/>
    <s v="Monday/Thursday"/>
    <n v="1"/>
    <n v="1"/>
    <n v="1"/>
    <n v="1"/>
    <n v="1555.77"/>
    <n v="1555.77"/>
    <n v="466.73"/>
    <n v="466.73"/>
    <n v="1"/>
  </r>
  <r>
    <s v="Mike Schlitter (0000142011)"/>
    <n v="240705"/>
    <s v="LAMPETER STRASBURG SCHOOL"/>
    <n v="415549"/>
    <s v="LAMPETER STRASBURG HIGH SCHOOL"/>
    <s v="Lancaster"/>
    <m/>
    <s v="1600 Book Rd"/>
    <s v="PA"/>
    <n v="17602"/>
    <s v="1600 Book Rd Lancaster, PA 17602"/>
    <x v="16"/>
    <m/>
    <m/>
    <x v="6"/>
    <s v="Monday/Thursday"/>
    <n v="1"/>
    <n v="1"/>
    <n v="1"/>
    <n v="1"/>
    <n v="3814.2"/>
    <n v="3814.2"/>
    <n v="1068"/>
    <n v="1068"/>
    <n v="60"/>
  </r>
  <r>
    <s v="Mike Schlitter (0000142011)"/>
    <n v="240705"/>
    <s v="LAMPETER STRASBURG SCHOOL"/>
    <n v="434339"/>
    <s v="LAMPETER STRASBURG WAREHOUSE B"/>
    <s v="Lancaster"/>
    <m/>
    <s v="1600 Book Rd"/>
    <s v="PA"/>
    <n v="17602"/>
    <s v="1600 Book Rd Lancaster, PA 17602"/>
    <x v="16"/>
    <m/>
    <m/>
    <x v="6"/>
    <s v="Monday/Thursday"/>
    <n v="1"/>
    <n v="1"/>
    <n v="1"/>
    <n v="1"/>
    <n v="6076.66"/>
    <n v="6076.66"/>
    <n v="1093.4000000000001"/>
    <n v="1093.4000000000001"/>
    <n v="110"/>
  </r>
  <r>
    <s v="Lancaster NP (0000142001)"/>
    <n v="280135"/>
    <s v="RICK KENDRICK"/>
    <n v="280135"/>
    <s v="RICK KENDRICK"/>
    <s v="Lancaster"/>
    <m/>
    <s v="36 N Eastland Dr"/>
    <s v="PA"/>
    <n v="17602"/>
    <s v="36 N Eastland Dr Lancaster, PA 17602"/>
    <x v="16"/>
    <m/>
    <m/>
    <x v="6"/>
    <s v="Monday/Thursday"/>
    <n v="1"/>
    <n v="1"/>
    <n v="1"/>
    <n v="1"/>
    <n v="151.9"/>
    <n v="151.9"/>
    <n v="0"/>
    <n v="0"/>
    <n v="1"/>
  </r>
  <r>
    <s v="Delaware Valley Office (0000143001)"/>
    <n v="335604"/>
    <s v="PAUL LEFEVER"/>
    <n v="335604"/>
    <s v="PAUL LEFEVER"/>
    <s v="Lancaster"/>
    <m/>
    <s v="315 Lampeter Rd"/>
    <s v="PA"/>
    <n v="17602"/>
    <s v="315 Lampeter Rd Lancaster, PA 17602"/>
    <x v="27"/>
    <m/>
    <m/>
    <x v="6"/>
    <s v="Tuesday"/>
    <n v="1"/>
    <n v="1"/>
    <n v="1"/>
    <n v="5"/>
    <n v="433.36"/>
    <n v="433.36"/>
    <n v="194.14"/>
    <n v="194.14"/>
    <n v="6"/>
  </r>
  <r>
    <s v="Robert Diller (0000142017)"/>
    <n v="239007"/>
    <s v="WILLOW VALLEY MANOR NORTH FLR#"/>
    <n v="239007"/>
    <s v="WILLOW VALLEY MANOR NORTH FLR#"/>
    <s v="Lancaster"/>
    <m/>
    <s v="600 Willow Valley Sq (Dock C)"/>
    <s v="PA"/>
    <n v="17602"/>
    <s v="600 Willow Valley Sq (Dock C) Lancaster, PA 17602"/>
    <x v="24"/>
    <m/>
    <m/>
    <x v="6"/>
    <s v="Tuesday/Friday"/>
    <n v="5"/>
    <n v="6"/>
    <n v="1.2"/>
    <n v="1.6"/>
    <n v="6735.2479999999996"/>
    <n v="33676.240000000005"/>
    <n v="2877.31"/>
    <n v="14386.55"/>
    <n v="32"/>
  </r>
  <r>
    <s v="Robert Diller (0000142017)"/>
    <n v="242094"/>
    <s v="THE GLEN MED AT WILLOW VALLEY"/>
    <n v="242094"/>
    <s v="THE GLEN MED AT WILLOW VALLEY"/>
    <s v="Lancaster"/>
    <m/>
    <s v="675 Willow Valley Sq"/>
    <s v="PA"/>
    <n v="17602"/>
    <s v="675 Willow Valley Sq Lancaster, PA 17602"/>
    <x v="24"/>
    <m/>
    <m/>
    <x v="6"/>
    <s v="Tuesday/Friday"/>
    <n v="5"/>
    <n v="7"/>
    <n v="1.4"/>
    <n v="1.4"/>
    <n v="277.334"/>
    <n v="1386.67"/>
    <n v="56.14"/>
    <n v="280.7"/>
    <n v="24"/>
  </r>
  <r>
    <s v="Lancaster Office (0000142002)"/>
    <n v="344643"/>
    <s v="454 NEW HOLLAND AVENUE PARTNER"/>
    <n v="344643"/>
    <s v="454 NEW HOLLAND AVENUE PARTNER"/>
    <s v="Lancaster"/>
    <m/>
    <s v="454 New Holland Ave Ste 200"/>
    <s v="PA"/>
    <n v="17602"/>
    <s v="454 New Holland Ave Ste 200 Lancaster, PA 17602"/>
    <x v="24"/>
    <m/>
    <m/>
    <x v="6"/>
    <s v="Tuesday/Friday"/>
    <n v="1"/>
    <n v="1"/>
    <n v="1"/>
    <n v="1"/>
    <n v="70.8"/>
    <n v="70.8"/>
    <n v="35.4"/>
    <n v="35.4"/>
    <n v="1"/>
  </r>
  <r>
    <s v="Robert Diller (0000142017)"/>
    <n v="240246"/>
    <s v="GRACE CHURCH AT WILLOW VALLEY"/>
    <n v="240246"/>
    <s v="GRACE CHURCH AT WILLOW VALLEY"/>
    <s v="Lancaster"/>
    <m/>
    <s v="300 Willow Valley Sq"/>
    <s v="PA"/>
    <n v="17602"/>
    <s v="300 Willow Valley Sq Lancaster, PA 17602"/>
    <x v="24"/>
    <m/>
    <m/>
    <x v="6"/>
    <s v="Tuesday/Friday"/>
    <n v="1"/>
    <n v="1"/>
    <n v="1"/>
    <n v="2"/>
    <n v="490.66"/>
    <n v="490.66"/>
    <n v="211.44"/>
    <n v="211.44"/>
    <n v="4"/>
  </r>
  <r>
    <s v="Pete Annick (0000142010)"/>
    <n v="334520"/>
    <s v="Weaver Associates INC."/>
    <n v="334520"/>
    <s v="Weaver Associates INC."/>
    <s v="Lancaster"/>
    <m/>
    <s v="131 Elmwood Rd"/>
    <s v="PA"/>
    <n v="17602"/>
    <s v="131 Elmwood Rd Lancaster, PA 17602"/>
    <x v="28"/>
    <m/>
    <m/>
    <x v="7"/>
    <s v="Tuesday/Friday"/>
    <n v="1"/>
    <n v="1"/>
    <n v="1"/>
    <n v="1"/>
    <n v="0"/>
    <n v="0"/>
    <n v="0"/>
    <n v="0"/>
    <n v="1"/>
  </r>
  <r>
    <s v="Mike Schlitter (0000142011)"/>
    <n v="304641"/>
    <s v="KEYSTONE FIREWORKS#"/>
    <n v="304641"/>
    <s v="KEYSTONE FIREWORKS#"/>
    <s v="Lancaster"/>
    <m/>
    <s v="2357 Lincoln Hwy E"/>
    <s v="PA"/>
    <n v="17602"/>
    <s v="2357 Lincoln Hwy E Lancaster, PA 17602"/>
    <x v="18"/>
    <m/>
    <m/>
    <x v="3"/>
    <s v="Thursday"/>
    <n v="1"/>
    <n v="1"/>
    <n v="1"/>
    <n v="3"/>
    <n v="505.14"/>
    <n v="505.14"/>
    <n v="160.34"/>
    <n v="160.34"/>
    <n v="4"/>
  </r>
  <r>
    <s v="Lancaster Office (0000142002)"/>
    <n v="333039"/>
    <s v="CHRIST LUTHERAN CHURCH"/>
    <n v="333039"/>
    <s v="CHRIST LUTHERAN CHURCH"/>
    <s v="Lancaster"/>
    <m/>
    <s v="2 W Strawberry St"/>
    <s v="PA"/>
    <n v="17603"/>
    <s v="2 W Strawberry St Lancaster, PA 17603"/>
    <x v="25"/>
    <m/>
    <m/>
    <x v="6"/>
    <s v="Monday"/>
    <n v="4"/>
    <n v="4"/>
    <n v="1"/>
    <n v="2"/>
    <n v="109.30249999999999"/>
    <n v="437.21000000000004"/>
    <n v="55.142499999999998"/>
    <n v="220.57"/>
    <n v="10"/>
  </r>
  <r>
    <s v="Lancaster Office (0000142002)"/>
    <n v="334071"/>
    <s v="Kathy Speitel"/>
    <n v="334071"/>
    <s v="Kathy Speitel"/>
    <s v="Lancaster"/>
    <m/>
    <s v="416 S Queen St"/>
    <s v="PA"/>
    <n v="17603"/>
    <s v="416 S Queen St Lancaster, PA 17603"/>
    <x v="25"/>
    <m/>
    <m/>
    <x v="6"/>
    <s v="Monday"/>
    <n v="1"/>
    <n v="1"/>
    <n v="1"/>
    <n v="1"/>
    <n v="42.59"/>
    <n v="42.59"/>
    <n v="12.37"/>
    <n v="12.37"/>
    <n v="1"/>
  </r>
  <r>
    <s v="Pete Annick (0000142010)"/>
    <n v="281240"/>
    <s v="FRANKLIN &amp; MARSHALL COLLEGE"/>
    <n v="281240"/>
    <s v="FRANKLIN &amp; MARSHALL COLLEGE"/>
    <s v="Lancaster"/>
    <m/>
    <s v="415 Harrisburg Ave"/>
    <s v="PA"/>
    <n v="17603"/>
    <s v="415 Harrisburg Ave Lancaster, PA 17603"/>
    <x v="16"/>
    <m/>
    <m/>
    <x v="6"/>
    <s v="Monday/Thursday"/>
    <n v="39"/>
    <n v="53"/>
    <n v="1.358974358974359"/>
    <n v="2.4871794871794872"/>
    <n v="780.97051282051268"/>
    <n v="30457.850000000009"/>
    <n v="327.72102564102568"/>
    <n v="12781.120000000003"/>
    <n v="1524"/>
  </r>
  <r>
    <s v="Mike Schlitter (0000142011)"/>
    <n v="241332"/>
    <s v="PA COLLEGE OF ART &amp; DESIGN"/>
    <n v="241332"/>
    <s v="PA COLLEGE OF ART &amp; DESIGN"/>
    <s v="Lancaster"/>
    <m/>
    <s v="204 N Prince St"/>
    <s v="PA"/>
    <n v="17603"/>
    <s v="204 N Prince St Lancaster, PA 17603"/>
    <x v="16"/>
    <m/>
    <m/>
    <x v="6"/>
    <s v="Monday/Thursday"/>
    <n v="11"/>
    <n v="21"/>
    <n v="1.9090909090909092"/>
    <n v="4.9090909090909092"/>
    <n v="1488.4418181818182"/>
    <n v="16372.86"/>
    <n v="571.66"/>
    <n v="6288.2599999999984"/>
    <n v="173"/>
  </r>
  <r>
    <s v="Mike Schlitter (0000142011)"/>
    <n v="240755"/>
    <s v="LANC MORAVIAN CHURCH#"/>
    <n v="240755"/>
    <s v="LANC MORAVIAN CHURCH#"/>
    <s v="Lancaster"/>
    <m/>
    <s v="227 N Queen St"/>
    <s v="PA"/>
    <n v="17603"/>
    <s v="227 N Queen St Lancaster, PA 17603"/>
    <x v="16"/>
    <m/>
    <m/>
    <x v="6"/>
    <s v="Monday/Thursday"/>
    <n v="7"/>
    <n v="10"/>
    <n v="1.4285714285714286"/>
    <n v="4.7142857142857144"/>
    <n v="662.4585714285713"/>
    <n v="4637.21"/>
    <n v="277.09857142857146"/>
    <n v="1939.69"/>
    <n v="65"/>
  </r>
  <r>
    <s v="Pete Annick (0000142010)"/>
    <n v="241015"/>
    <s v="MANHEIM TWP SCHOOL SP#"/>
    <n v="449765"/>
    <s v="MANHEIM TWP MIDDLE SCHOOL"/>
    <s v="Lancaster"/>
    <m/>
    <s v="155 N School Ln"/>
    <s v="PA"/>
    <n v="17603"/>
    <s v="155 N School Ln Lancaster, PA 17603"/>
    <x v="16"/>
    <m/>
    <m/>
    <x v="6"/>
    <s v="Monday/Thursday"/>
    <n v="4"/>
    <n v="7"/>
    <n v="1.75"/>
    <n v="8.75"/>
    <n v="5800.9874999999984"/>
    <n v="23203.949999999997"/>
    <n v="1837.83"/>
    <n v="7351.3200000000015"/>
    <n v="448"/>
  </r>
  <r>
    <s v="Mike Schlitter (0000142011)"/>
    <n v="310551"/>
    <s v="ALP INDUSTRIES INC"/>
    <n v="310551"/>
    <s v="ALP INDUSTRIES INC"/>
    <s v="Lancaster"/>
    <m/>
    <s v="512 N Market St Ste 100"/>
    <s v="PA"/>
    <n v="17603"/>
    <s v="512 N Market St Ste 100 Lancaster, PA 17603"/>
    <x v="16"/>
    <m/>
    <m/>
    <x v="6"/>
    <s v="Monday/Thursday"/>
    <n v="2"/>
    <n v="2"/>
    <n v="1"/>
    <n v="2"/>
    <n v="426.96000000000004"/>
    <n v="853.92"/>
    <n v="166.745"/>
    <n v="333.49"/>
    <n v="12"/>
  </r>
  <r>
    <s v="Brad Miller (0000142022)"/>
    <n v="240557"/>
    <s v="JL CLARK MFG CO#"/>
    <n v="415532"/>
    <s v="JL CLARK MFG CO"/>
    <s v="Lancaster"/>
    <m/>
    <s v="405 W Walnut St"/>
    <s v="PA"/>
    <n v="17603"/>
    <s v="405 W Walnut St Lancaster, PA 17603"/>
    <x v="16"/>
    <m/>
    <m/>
    <x v="6"/>
    <s v="Monday/Thursday"/>
    <n v="1"/>
    <n v="1"/>
    <n v="1"/>
    <n v="1"/>
    <n v="83.62"/>
    <n v="83.62"/>
    <n v="33.450000000000003"/>
    <n v="33.450000000000003"/>
    <n v="2"/>
  </r>
  <r>
    <s v="Brad Miller (0000142022)"/>
    <n v="242385"/>
    <s v="WHEATLAND PRESBYTERIAN CHURCH"/>
    <n v="242385"/>
    <s v="WHEATLAND PRESBYTERIAN CHURCH"/>
    <s v="Lancaster"/>
    <m/>
    <s v="1125 Columbia Ave"/>
    <s v="PA"/>
    <n v="17603"/>
    <s v="1125 Columbia Ave Lancaster, PA 17603"/>
    <x v="27"/>
    <m/>
    <m/>
    <x v="6"/>
    <s v="Tuesday"/>
    <n v="4"/>
    <n v="4"/>
    <n v="1"/>
    <n v="5"/>
    <n v="304.67499999999995"/>
    <n v="1218.7"/>
    <n v="122.40249999999999"/>
    <n v="489.61000000000013"/>
    <n v="47"/>
  </r>
  <r>
    <s v="Delaware Valley Office (0000143001)"/>
    <n v="335837"/>
    <s v="Zook Management LLC"/>
    <n v="335837"/>
    <s v="Zook Management LLC"/>
    <s v="Lancaster"/>
    <m/>
    <s v="2938 Columbia Ave Ste 401"/>
    <s v="PA"/>
    <n v="17603"/>
    <s v="2938 Columbia Ave Ste 401 Lancaster, PA 17603"/>
    <x v="27"/>
    <m/>
    <m/>
    <x v="6"/>
    <s v="Tuesday"/>
    <n v="1"/>
    <n v="1"/>
    <n v="1"/>
    <n v="1"/>
    <n v="69.48"/>
    <n v="69.48"/>
    <n v="24.32"/>
    <n v="24.32"/>
    <n v="1"/>
  </r>
  <r>
    <s v="Brad Miller (0000142022)"/>
    <n v="238960"/>
    <s v="Stauffers of Kissel Hill"/>
    <n v="433393"/>
    <s v="SKH #32 BRIAN H. FOODS ROHRERS"/>
    <s v="Lancaster"/>
    <m/>
    <s v="301 Rohrerstown Rd"/>
    <s v="PA"/>
    <n v="17603"/>
    <s v="301 Rohrerstown Rd Lancaster, PA 17603"/>
    <x v="24"/>
    <m/>
    <m/>
    <x v="6"/>
    <s v="Tuesday/Friday"/>
    <n v="60"/>
    <n v="102"/>
    <n v="1.7"/>
    <n v="12.65"/>
    <n v="1280.1036666666666"/>
    <n v="76806.219999999666"/>
    <n v="457.3063333333335"/>
    <n v="27438.379999999965"/>
    <n v="2045"/>
  </r>
  <r>
    <s v="Brad Miller (0000142022)"/>
    <n v="282326"/>
    <s v="SKH MANAGEMENT GARDEN CENTER"/>
    <n v="415721"/>
    <s v="SKH ROHRERSTOWN #31 Garden Cen"/>
    <s v="Lancaster"/>
    <m/>
    <s v="301 Rohrerstown Rd"/>
    <s v="PA"/>
    <n v="17603"/>
    <s v="301 Rohrerstown Rd Lancaster, PA 17603"/>
    <x v="24"/>
    <m/>
    <m/>
    <x v="6"/>
    <s v="Tuesday/Friday"/>
    <n v="14"/>
    <n v="17"/>
    <n v="1.2142857142857142"/>
    <n v="5.4285714285714288"/>
    <n v="443.59142857142859"/>
    <n v="6210.2800000000007"/>
    <n v="159.63357142857143"/>
    <n v="2234.87"/>
    <n v="120"/>
  </r>
  <r>
    <s v="Mike Schlitter (0000142011)"/>
    <n v="242110"/>
    <s v="THE SALVATION ARMY#"/>
    <n v="242110"/>
    <s v="THE SALVATION ARMY#"/>
    <s v="Lancaster"/>
    <m/>
    <s v="131 S Queen St"/>
    <s v="PA"/>
    <n v="17603"/>
    <s v="131 S Queen St Lancaster, PA 17603"/>
    <x v="24"/>
    <m/>
    <m/>
    <x v="6"/>
    <s v="Tuesday/Friday"/>
    <n v="12"/>
    <n v="17"/>
    <n v="1.4166666666666667"/>
    <n v="2.3333333333333335"/>
    <n v="153.93916666666667"/>
    <n v="1847.27"/>
    <n v="50.839999999999996"/>
    <n v="610.08000000000004"/>
    <n v="69"/>
  </r>
  <r>
    <s v="Mike Schlitter (0000142011)"/>
    <n v="241023"/>
    <s v="MANOR CHURCH"/>
    <n v="241023"/>
    <s v="MANOR CHURCH"/>
    <s v="Lancaster"/>
    <m/>
    <s v="530 Central Manor Rd"/>
    <s v="PA"/>
    <n v="17603"/>
    <s v="530 Central Manor Rd Lancaster, PA 17603"/>
    <x v="24"/>
    <m/>
    <m/>
    <x v="6"/>
    <s v="Tuesday/Friday"/>
    <n v="11"/>
    <n v="14"/>
    <n v="1.2727272727272727"/>
    <n v="3"/>
    <n v="871.13727272727272"/>
    <n v="9582.5099999999966"/>
    <n v="345.95272727272726"/>
    <n v="3805.48"/>
    <n v="132"/>
  </r>
  <r>
    <s v="Robert Diller (0000142017)"/>
    <n v="268257"/>
    <s v="Lancaster Cty Solid Waste Man"/>
    <n v="268257"/>
    <s v="Lancaster Cty Solid Waste Man"/>
    <s v="Lancaster"/>
    <m/>
    <s v="1299 Harrisburg Ave"/>
    <s v="PA"/>
    <n v="17603"/>
    <s v="1299 Harrisburg Ave Lancaster, PA 17603"/>
    <x v="24"/>
    <m/>
    <m/>
    <x v="6"/>
    <s v="Tuesday/Friday"/>
    <n v="11"/>
    <n v="16"/>
    <n v="1.4545454545454546"/>
    <n v="2.1818181818181817"/>
    <n v="252.77909090909091"/>
    <n v="2780.57"/>
    <n v="98.497272727272716"/>
    <n v="1083.47"/>
    <n v="63"/>
  </r>
  <r>
    <s v="Brad Miller (0000142022)"/>
    <n v="309100"/>
    <s v="LANC COUNTY FOOD HUB#"/>
    <n v="309100"/>
    <s v="LANC COUNTY FOOD HUB#"/>
    <s v="Lancaster"/>
    <m/>
    <s v="812 N Queen St"/>
    <s v="PA"/>
    <n v="17603"/>
    <s v="812 N Queen St Lancaster, PA 17603"/>
    <x v="24"/>
    <m/>
    <m/>
    <x v="6"/>
    <s v="Tuesday/Friday"/>
    <n v="11"/>
    <n v="11"/>
    <n v="1"/>
    <n v="1.1818181818181819"/>
    <n v="125.10454545454544"/>
    <n v="1376.1500000000003"/>
    <n v="46.717272727272729"/>
    <n v="513.89"/>
    <n v="32"/>
  </r>
  <r>
    <s v="Robert Diller (0000142017)"/>
    <n v="241049"/>
    <s v="MARY GAULS QUALITY CLEANING#"/>
    <n v="241049"/>
    <s v="MARY GAULS QUALITY CLEANING#"/>
    <s v="Lancaster"/>
    <m/>
    <s v="816 State St"/>
    <s v="PA"/>
    <n v="17603"/>
    <s v="816 State St Lancaster, PA 17603"/>
    <x v="24"/>
    <m/>
    <m/>
    <x v="6"/>
    <s v="Tuesday/Friday"/>
    <n v="10"/>
    <n v="11"/>
    <n v="1.1000000000000001"/>
    <n v="2"/>
    <n v="258.1450000000001"/>
    <n v="2581.4500000000007"/>
    <n v="100.834"/>
    <n v="1008.3399999999999"/>
    <n v="60"/>
  </r>
  <r>
    <s v="Mike Schlitter (0000142011)"/>
    <n v="255873"/>
    <s v="SELECT BUILDING SERVICES"/>
    <n v="255873"/>
    <s v="SELECT BUILDING SERVICES"/>
    <s v="Lancaster"/>
    <m/>
    <s v="202 W JAMES ST"/>
    <s v="PA"/>
    <n v="17603"/>
    <s v="202 W JAMES ST Lancaster, PA 17603"/>
    <x v="24"/>
    <m/>
    <m/>
    <x v="6"/>
    <s v="Tuesday/Friday"/>
    <n v="9"/>
    <n v="15"/>
    <n v="1.6666666666666667"/>
    <n v="7.4444444444444446"/>
    <n v="912.69555555555553"/>
    <n v="8214.260000000002"/>
    <n v="390.56777777777774"/>
    <n v="3515.1100000000006"/>
    <n v="319"/>
  </r>
  <r>
    <s v="Robert Diller (0000142017)"/>
    <n v="241624"/>
    <s v="ROHRERSTOWN FIRE COMPANY"/>
    <n v="241624"/>
    <s v="ROHRERSTOWN FIRE COMPANY"/>
    <s v="Lancaster"/>
    <m/>
    <s v="500 Elizabeth St"/>
    <s v="PA"/>
    <n v="17603"/>
    <s v="500 Elizabeth St Lancaster, PA 17603"/>
    <x v="24"/>
    <m/>
    <m/>
    <x v="6"/>
    <s v="Tuesday/Friday"/>
    <n v="8"/>
    <n v="9"/>
    <n v="1.125"/>
    <n v="3.125"/>
    <n v="340.86375000000004"/>
    <n v="2726.9100000000003"/>
    <n v="143.29749999999999"/>
    <n v="1146.3799999999999"/>
    <n v="64"/>
  </r>
  <r>
    <s v="Pete Annick (0000142010)"/>
    <n v="281240"/>
    <s v="FRANKLIN &amp; MARSHALL COLLEGE"/>
    <n v="474973"/>
    <s v="Facilities &amp; Operations LSP DD"/>
    <s v="Lancaster"/>
    <m/>
    <s v="760 Williamson Way Bldg 20"/>
    <s v="PA"/>
    <n v="17603"/>
    <s v="760 Williamson Way Bldg 20 Lancaster, PA 17603"/>
    <x v="24"/>
    <m/>
    <m/>
    <x v="6"/>
    <s v="Tuesday/Friday"/>
    <n v="7"/>
    <n v="8"/>
    <n v="1.1428571428571428"/>
    <n v="1.4285714285714286"/>
    <n v="70.22"/>
    <n v="491.54"/>
    <n v="46.79"/>
    <n v="327.53000000000003"/>
    <n v="24"/>
  </r>
  <r>
    <s v="Mike Schlitter (0000142011)"/>
    <n v="241925"/>
    <s v="ST MARYS CHURCH#"/>
    <n v="241925"/>
    <s v="ST MARYS CHURCH#"/>
    <s v="Lancaster"/>
    <m/>
    <s v="119 S Prince St"/>
    <s v="PA"/>
    <n v="17603"/>
    <s v="119 S Prince St Lancaster, PA 17603"/>
    <x v="24"/>
    <m/>
    <m/>
    <x v="6"/>
    <s v="Tuesday/Friday"/>
    <n v="7"/>
    <n v="7"/>
    <n v="1"/>
    <n v="1.5714285714285714"/>
    <n v="83.577142857142874"/>
    <n v="585.04000000000008"/>
    <n v="34.510000000000005"/>
    <n v="241.57000000000005"/>
    <n v="17"/>
  </r>
  <r>
    <s v="Brad Miller (0000142022)"/>
    <n v="241724"/>
    <s v="Salem United Church of Christ"/>
    <n v="241724"/>
    <s v="Salem United Church of Christ"/>
    <s v="Lancaster"/>
    <m/>
    <s v="2312 Marietta Ave"/>
    <s v="PA"/>
    <n v="17603"/>
    <s v="2312 Marietta Ave Lancaster, PA 17603"/>
    <x v="24"/>
    <m/>
    <m/>
    <x v="6"/>
    <s v="Tuesday/Friday"/>
    <n v="7"/>
    <n v="17"/>
    <n v="2.4285714285714284"/>
    <n v="4.5714285714285712"/>
    <n v="500.06857142857143"/>
    <n v="3500.48"/>
    <n v="169.74571428571429"/>
    <n v="1188.22"/>
    <n v="54"/>
  </r>
  <r>
    <s v="Mike Schlitter (0000142011)"/>
    <n v="330639"/>
    <s v="MANORVIEW LLC"/>
    <n v="471167"/>
    <s v="MANORVIEW LLC"/>
    <s v="Lancaster"/>
    <m/>
    <s v="832 Manor St"/>
    <s v="PA"/>
    <n v="17603"/>
    <s v="832 Manor St Lancaster, PA 17603"/>
    <x v="24"/>
    <m/>
    <m/>
    <x v="6"/>
    <s v="Tuesday/Friday"/>
    <n v="7"/>
    <n v="8"/>
    <n v="1.1428571428571428"/>
    <n v="1.8571428571428572"/>
    <n v="762.52285714285699"/>
    <n v="5337.659999999998"/>
    <n v="233.80857142857144"/>
    <n v="1636.66"/>
    <n v="83"/>
  </r>
  <r>
    <s v="Brad Miller (0000142022)"/>
    <n v="242211"/>
    <s v="UNITARIAN UNIVERSALIST#"/>
    <n v="242211"/>
    <s v="UNITARIAN UNIVERSALIST#"/>
    <s v="Lancaster"/>
    <m/>
    <s v="538 W Chestnut St"/>
    <s v="PA"/>
    <n v="17603"/>
    <s v="538 W Chestnut St Lancaster, PA 17603"/>
    <x v="24"/>
    <m/>
    <m/>
    <x v="6"/>
    <s v="Tuesday/Friday"/>
    <n v="6"/>
    <n v="8"/>
    <n v="1.3333333333333333"/>
    <n v="2.3333333333333335"/>
    <n v="146.12833333333333"/>
    <n v="876.77"/>
    <n v="55.140000000000008"/>
    <n v="330.84000000000003"/>
    <n v="35"/>
  </r>
  <r>
    <s v="Brad Miller (0000142022)"/>
    <n v="239198"/>
    <s v="ARCHETYPE"/>
    <n v="239198"/>
    <s v="ARCHETYPE"/>
    <s v="Lancaster"/>
    <m/>
    <s v="317 N Market St"/>
    <s v="PA"/>
    <n v="17603"/>
    <s v="317 N Market St Lancaster, PA 17603"/>
    <x v="24"/>
    <m/>
    <m/>
    <x v="6"/>
    <s v="Tuesday/Friday"/>
    <n v="6"/>
    <n v="7"/>
    <n v="1.1666666666666667"/>
    <n v="2.5"/>
    <n v="199.10833333333335"/>
    <n v="1194.6499999999999"/>
    <n v="74.256666666666661"/>
    <n v="445.53999999999991"/>
    <n v="25"/>
  </r>
  <r>
    <s v="Robert Diller (0000142017)"/>
    <n v="241935"/>
    <s v="NEW CREATION UMC#"/>
    <n v="241935"/>
    <s v="NEW CREATION UMC#"/>
    <s v="Lancaster"/>
    <m/>
    <s v="10 W Farnum St"/>
    <s v="PA"/>
    <n v="17603"/>
    <s v="10 W Farnum St Lancaster, PA 17603"/>
    <x v="24"/>
    <m/>
    <m/>
    <x v="6"/>
    <s v="Tuesday/Friday"/>
    <n v="5"/>
    <n v="6"/>
    <n v="1.2"/>
    <n v="2.2000000000000002"/>
    <n v="794.08400000000006"/>
    <n v="3970.4200000000005"/>
    <n v="335.23599999999999"/>
    <n v="1676.1800000000003"/>
    <n v="71"/>
  </r>
  <r>
    <s v="Pete Annick (0000142010)"/>
    <n v="239053"/>
    <s v="PENN MANOR SCHOOL DISTRICT"/>
    <n v="239053"/>
    <s v="PENN MANOR SCHOOL DISTRICT"/>
    <s v="Lancaster"/>
    <m/>
    <s v="2950 Charlestown Rd"/>
    <s v="PA"/>
    <n v="17603"/>
    <s v="2950 Charlestown Rd Lancaster, PA 17603"/>
    <x v="24"/>
    <m/>
    <m/>
    <x v="6"/>
    <s v="Tuesday/Friday"/>
    <n v="5"/>
    <n v="5"/>
    <n v="1"/>
    <n v="1"/>
    <n v="543.22199999999998"/>
    <n v="2716.1099999999997"/>
    <n v="218.54599999999999"/>
    <n v="1092.73"/>
    <n v="82"/>
  </r>
  <r>
    <s v="Lancaster Office (0000142002)"/>
    <n v="281154"/>
    <s v="LANCASTER PHYSICAL THERAPY &amp; S"/>
    <n v="281154"/>
    <s v="LANCASTER PHYSICAL THERAPY &amp; S"/>
    <s v="Lancaster"/>
    <m/>
    <s v="117 Millersville Rd"/>
    <s v="PA"/>
    <n v="17603"/>
    <s v="117 Millersville Rd Lancaster, PA 17603"/>
    <x v="24"/>
    <m/>
    <m/>
    <x v="6"/>
    <s v="Tuesday/Friday"/>
    <n v="5"/>
    <n v="5"/>
    <n v="1"/>
    <n v="2.6"/>
    <n v="380.28399999999999"/>
    <n v="1901.42"/>
    <n v="150.63399999999999"/>
    <n v="753.17000000000007"/>
    <n v="28"/>
  </r>
  <r>
    <s v="Robert Diller (0000142017)"/>
    <n v="239984"/>
    <s v="ENGLESIDE CONG JEHOVAHS#"/>
    <n v="239984"/>
    <s v="ENGLESIDE CONG JEHOVAHS#"/>
    <s v="Lancaster"/>
    <m/>
    <s v="850 Hershey Ave"/>
    <s v="PA"/>
    <n v="17603"/>
    <s v="850 Hershey Ave Lancaster, PA 17603"/>
    <x v="24"/>
    <m/>
    <m/>
    <x v="6"/>
    <s v="Tuesday/Friday"/>
    <n v="5"/>
    <n v="7"/>
    <n v="1.4"/>
    <n v="2.6"/>
    <n v="140.54399999999998"/>
    <n v="702.72000000000014"/>
    <n v="51.2"/>
    <n v="255.99999999999997"/>
    <n v="25"/>
  </r>
  <r>
    <s v="Robert Diller (0000142017)"/>
    <n v="241248"/>
    <s v="NEW SCHOOL OF LANCASTER"/>
    <n v="241248"/>
    <s v="NEW SCHOOL OF LANCASTER"/>
    <s v="Lancaster"/>
    <m/>
    <s v="935 Columbia Ave"/>
    <s v="PA"/>
    <n v="17603"/>
    <s v="935 Columbia Ave Lancaster, PA 17603"/>
    <x v="24"/>
    <m/>
    <m/>
    <x v="6"/>
    <s v="Tuesday/Friday"/>
    <n v="5"/>
    <n v="5"/>
    <n v="1"/>
    <n v="1"/>
    <n v="287.84000000000003"/>
    <n v="1439.2"/>
    <n v="99.536000000000001"/>
    <n v="497.68"/>
    <n v="21"/>
  </r>
  <r>
    <s v="Mike Schlitter (0000142011)"/>
    <n v="317642"/>
    <s v="NEAT FREAK CLEAN LLC V"/>
    <n v="317642"/>
    <s v="NEAT FREAK CLEAN LLC V"/>
    <s v="Lancaster"/>
    <m/>
    <s v="321 Atkins Ave"/>
    <s v="PA"/>
    <n v="17603"/>
    <s v="321 Atkins Ave Lancaster, PA 17603"/>
    <x v="24"/>
    <m/>
    <m/>
    <x v="6"/>
    <s v="Tuesday/Friday"/>
    <n v="5"/>
    <n v="6"/>
    <n v="1.2"/>
    <n v="1.4"/>
    <n v="130.96799999999999"/>
    <n v="654.83999999999992"/>
    <n v="43.405999999999999"/>
    <n v="217.03"/>
    <n v="10"/>
  </r>
  <r>
    <s v="Robert Diller (0000142017)"/>
    <n v="239985"/>
    <s v="ENVIRONMENTAL CLEANING SOLUTIO"/>
    <n v="483518"/>
    <s v="CA-ENVIRONMENTAL - Lancaster"/>
    <s v="Lancaster"/>
    <m/>
    <s v="31 Rohrerstown Rd"/>
    <s v="PA"/>
    <n v="17603"/>
    <s v="31 Rohrerstown Rd Lancaster, PA 17603"/>
    <x v="24"/>
    <m/>
    <m/>
    <x v="6"/>
    <s v="Tuesday/Friday"/>
    <n v="5"/>
    <n v="7"/>
    <n v="1.4"/>
    <n v="5.8"/>
    <n v="733.04000000000008"/>
    <n v="3665.2000000000007"/>
    <n v="202.22800000000001"/>
    <n v="1011.1400000000001"/>
    <n v="93"/>
  </r>
  <r>
    <s v="Mike Schlitter (0000142011)"/>
    <n v="241136"/>
    <s v="MILLERSVILLE BRETHREN IN CHRIS"/>
    <n v="241136"/>
    <s v="MILLERSVILLE BRETHREN IN CHRIS"/>
    <s v="Lancaster"/>
    <m/>
    <s v="3116 Blue Rock Rd"/>
    <s v="PA"/>
    <n v="17603"/>
    <s v="3116 Blue Rock Rd Lancaster, PA 17603"/>
    <x v="24"/>
    <m/>
    <m/>
    <x v="6"/>
    <s v="Tuesday/Friday"/>
    <n v="4"/>
    <n v="5"/>
    <n v="1.25"/>
    <n v="2.75"/>
    <n v="258.4375"/>
    <n v="1033.75"/>
    <n v="131.96250000000003"/>
    <n v="527.85"/>
    <n v="20"/>
  </r>
  <r>
    <s v="Robert Diller (0000142017)"/>
    <n v="240914"/>
    <s v="LIVING HOPE COMMUNITY CHURCH"/>
    <n v="240914"/>
    <s v="LIVING HOPE COMMUNITY CHURCH"/>
    <s v="Lancaster"/>
    <m/>
    <s v="2823 Columbia Ave"/>
    <s v="PA"/>
    <n v="17603"/>
    <s v="2823 Columbia Ave Lancaster, PA 17603"/>
    <x v="24"/>
    <m/>
    <m/>
    <x v="6"/>
    <s v="Tuesday/Friday"/>
    <n v="4"/>
    <n v="4"/>
    <n v="1"/>
    <n v="3.25"/>
    <n v="472.68"/>
    <n v="1890.7199999999996"/>
    <n v="195.28749999999999"/>
    <n v="781.14999999999986"/>
    <n v="27"/>
  </r>
  <r>
    <s v="Brad Miller (0000142022)"/>
    <n v="242139"/>
    <s v="TOWER INSURANCE SERVICES"/>
    <n v="242139"/>
    <s v="TOWER INSURANCE SERVICES"/>
    <s v="Lancaster"/>
    <m/>
    <s v="8 Marticville Rd"/>
    <s v="PA"/>
    <n v="17603"/>
    <s v="8 Marticville Rd Lancaster, PA 17603"/>
    <x v="24"/>
    <m/>
    <m/>
    <x v="6"/>
    <s v="Tuesday/Friday"/>
    <n v="4"/>
    <n v="6"/>
    <n v="1.5"/>
    <n v="3.25"/>
    <n v="577.16499999999996"/>
    <n v="2308.6599999999994"/>
    <n v="230.22749999999996"/>
    <n v="920.90999999999985"/>
    <n v="40"/>
  </r>
  <r>
    <s v="Lancaster Office (0000142002)"/>
    <n v="241625"/>
    <s v="ROHRERSTOWN MENN CHURCH"/>
    <n v="241625"/>
    <s v="ROHRERSTOWN MENN CHURCH"/>
    <s v="Lancaster"/>
    <m/>
    <s v="601 Rohrerstown Rd"/>
    <s v="PA"/>
    <n v="17603"/>
    <s v="601 Rohrerstown Rd Lancaster, PA 17603"/>
    <x v="24"/>
    <m/>
    <m/>
    <x v="6"/>
    <s v="Tuesday/Friday"/>
    <n v="4"/>
    <n v="4"/>
    <n v="1"/>
    <n v="2.5"/>
    <n v="143.3475"/>
    <n v="573.39"/>
    <n v="55.965000000000003"/>
    <n v="223.86"/>
    <n v="10"/>
  </r>
  <r>
    <s v="Robert Diller (0000142017)"/>
    <n v="241108"/>
    <s v="MICHAELS MOTOR CARS"/>
    <n v="241108"/>
    <s v="MICHAELS MOTOR CARS"/>
    <s v="Lancaster"/>
    <m/>
    <s v="922 N Queen St"/>
    <s v="PA"/>
    <n v="17603"/>
    <s v="922 N Queen St Lancaster, PA 17603"/>
    <x v="24"/>
    <m/>
    <m/>
    <x v="6"/>
    <s v="Tuesday/Friday"/>
    <n v="4"/>
    <n v="4"/>
    <n v="1"/>
    <n v="1.25"/>
    <n v="53.31"/>
    <n v="213.24"/>
    <n v="20.522500000000001"/>
    <n v="82.09"/>
    <n v="5"/>
  </r>
  <r>
    <s v="Lancaster Office (0000142002)"/>
    <n v="239192"/>
    <s v="APEX ADVERTISING INC"/>
    <n v="239192"/>
    <s v="APEX ADVERTISING INC"/>
    <s v="Lancaster"/>
    <m/>
    <s v="2959 Old Tree Dr"/>
    <s v="PA"/>
    <n v="17603"/>
    <s v="2959 Old Tree Dr Lancaster, PA 17603"/>
    <x v="24"/>
    <m/>
    <m/>
    <x v="6"/>
    <s v="Tuesday/Friday"/>
    <n v="4"/>
    <n v="4"/>
    <n v="1"/>
    <n v="2.25"/>
    <n v="468.38749999999999"/>
    <n v="1873.5500000000004"/>
    <n v="176.57499999999999"/>
    <n v="706.3"/>
    <n v="30"/>
  </r>
  <r>
    <s v="Mike Schlitter (0000142011)"/>
    <n v="241571"/>
    <s v="REGENCY EXECUTIVE OFF #1#"/>
    <n v="241571"/>
    <s v="REGENCY EXECUTIVE OFF #1#"/>
    <s v="Lancaster"/>
    <m/>
    <s v="2173 Embassy Dr"/>
    <s v="PA"/>
    <n v="17603"/>
    <s v="2173 Embassy Dr Lancaster, PA 17603"/>
    <x v="24"/>
    <m/>
    <m/>
    <x v="6"/>
    <s v="Tuesday/Friday"/>
    <n v="4"/>
    <n v="5"/>
    <n v="1.25"/>
    <n v="3"/>
    <n v="493.45000000000005"/>
    <n v="1973.8"/>
    <n v="180.17999999999998"/>
    <n v="720.71999999999991"/>
    <n v="29"/>
  </r>
  <r>
    <s v="Mike Schlitter (0000142011)"/>
    <n v="283207"/>
    <s v="OAK TREE DEVELOPMENT#"/>
    <n v="283207"/>
    <s v="OAK TREE DEVELOPMENT#"/>
    <s v="Lancaster"/>
    <m/>
    <s v="1650 Manhiem Pike, Suite 201"/>
    <s v="PA"/>
    <n v="17603"/>
    <s v="1650 Manhiem Pike, Suite 201 Lancaster, PA 17603"/>
    <x v="24"/>
    <m/>
    <m/>
    <x v="6"/>
    <s v="Tuesday/Friday"/>
    <n v="4"/>
    <n v="4"/>
    <n v="1"/>
    <n v="2"/>
    <n v="483.70000000000005"/>
    <n v="1934.8000000000002"/>
    <n v="142.77000000000001"/>
    <n v="571.08000000000004"/>
    <n v="34"/>
  </r>
  <r>
    <s v="Lancaster Office (0000142002)"/>
    <n v="240210"/>
    <s v="GILBERT ARCHITECTS"/>
    <n v="240210"/>
    <s v="GILBERT ARCHITECTS"/>
    <s v="Lancaster"/>
    <m/>
    <s v="626 N Charlotte St"/>
    <s v="PA"/>
    <n v="17603"/>
    <s v="626 N Charlotte St Lancaster, PA 17603"/>
    <x v="24"/>
    <m/>
    <m/>
    <x v="6"/>
    <s v="Tuesday/Friday"/>
    <n v="3"/>
    <n v="4"/>
    <n v="1.3333333333333333"/>
    <n v="4"/>
    <n v="279.48666666666662"/>
    <n v="838.45999999999981"/>
    <n v="156.95999999999998"/>
    <n v="470.88000000000005"/>
    <n v="20"/>
  </r>
  <r>
    <s v="Lancaster Office (0000142002)"/>
    <n v="325104"/>
    <s v="IGLESIA DE DIOS PENTECOSTAL#"/>
    <n v="325104"/>
    <s v="IGLESIA DE DIOS PENTECOSTAL#"/>
    <s v="Lancaster"/>
    <m/>
    <s v="609 Prospect St"/>
    <s v="PA"/>
    <n v="17603"/>
    <s v="609 Prospect St Lancaster, PA 17603"/>
    <x v="24"/>
    <m/>
    <m/>
    <x v="6"/>
    <s v="Tuesday/Friday"/>
    <n v="3"/>
    <n v="4"/>
    <n v="1.3333333333333333"/>
    <n v="2.6666666666666665"/>
    <n v="140.49"/>
    <n v="421.47"/>
    <n v="51.68"/>
    <n v="155.04"/>
    <n v="14"/>
  </r>
  <r>
    <s v="Robert Diller (0000142017)"/>
    <n v="241135"/>
    <s v="MILLERSVILLE BIBLE CHURCH"/>
    <n v="433295"/>
    <s v="MILLERSVILLE BIBLE CHURCH"/>
    <s v="Lancaster"/>
    <m/>
    <s v="1940 New Danville Pike"/>
    <s v="PA"/>
    <n v="17603"/>
    <s v="1940 New Danville Pike Lancaster, PA 17603"/>
    <x v="24"/>
    <m/>
    <m/>
    <x v="6"/>
    <s v="Tuesday/Friday"/>
    <n v="3"/>
    <n v="3"/>
    <n v="1"/>
    <n v="1.6666666666666667"/>
    <n v="623.47"/>
    <n v="1870.41"/>
    <n v="228.27333333333331"/>
    <n v="684.81999999999994"/>
    <n v="26"/>
  </r>
  <r>
    <s v="Lancaster Office (0000142002)"/>
    <n v="240074"/>
    <s v="FILLING CLEANERS"/>
    <n v="240074"/>
    <s v="FILLING CLEANERS"/>
    <s v="Lancaster"/>
    <m/>
    <s v="681 Harrisburg Ave"/>
    <s v="PA"/>
    <n v="17603"/>
    <s v="681 Harrisburg Ave Lancaster, PA 17603"/>
    <x v="24"/>
    <m/>
    <m/>
    <x v="6"/>
    <s v="Tuesday/Friday"/>
    <n v="3"/>
    <n v="3"/>
    <n v="1"/>
    <n v="1.6666666666666667"/>
    <n v="206.37333333333333"/>
    <n v="619.12"/>
    <n v="73.753333333333345"/>
    <n v="221.26000000000002"/>
    <n v="8"/>
  </r>
  <r>
    <s v="Lancaster Office (0000142002)"/>
    <n v="241423"/>
    <s v="PETER MITCHELL INC"/>
    <n v="241423"/>
    <s v="PETER MITCHELL INC"/>
    <s v="Lancaster"/>
    <m/>
    <s v="631 N President Ave"/>
    <s v="PA"/>
    <n v="17603"/>
    <s v="631 N President Ave Lancaster, PA 17603"/>
    <x v="24"/>
    <m/>
    <m/>
    <x v="6"/>
    <s v="Tuesday/Friday"/>
    <n v="3"/>
    <n v="4"/>
    <n v="1.3333333333333333"/>
    <n v="2"/>
    <n v="287.83333333333331"/>
    <n v="863.5"/>
    <n v="91.923333333333332"/>
    <n v="275.77"/>
    <n v="9"/>
  </r>
  <r>
    <s v="Robert Diller (0000142017)"/>
    <n v="239007"/>
    <s v="WILLOW VALLEY MANOR NORTH FLR#"/>
    <n v="483959"/>
    <s v="WV-Southern Market Lancaster"/>
    <s v="Lancaster"/>
    <m/>
    <s v="100 S QUEEN ST"/>
    <s v="PA"/>
    <n v="17603"/>
    <s v="100 S QUEEN ST Lancaster, PA 17603"/>
    <x v="24"/>
    <m/>
    <m/>
    <x v="6"/>
    <s v="Tuesday/Friday"/>
    <n v="3"/>
    <n v="5"/>
    <n v="1.6666666666666667"/>
    <n v="3.3333333333333335"/>
    <n v="5216.76"/>
    <n v="15650.28"/>
    <n v="1482.2666666666667"/>
    <n v="4446.8000000000011"/>
    <n v="12"/>
  </r>
  <r>
    <s v="Lancaster Office (0000142002)"/>
    <n v="240745"/>
    <s v="LANC HOUSE SOUTH"/>
    <n v="240745"/>
    <s v="LANC HOUSE SOUTH"/>
    <s v="Lancaster"/>
    <m/>
    <s v="315 N Prince St"/>
    <s v="PA"/>
    <n v="17603"/>
    <s v="315 N Prince St Lancaster, PA 17603"/>
    <x v="24"/>
    <m/>
    <m/>
    <x v="6"/>
    <s v="Tuesday/Friday"/>
    <n v="2"/>
    <n v="4"/>
    <n v="2"/>
    <n v="3"/>
    <n v="352.57499999999999"/>
    <n v="705.15"/>
    <n v="182.03"/>
    <n v="364.06"/>
    <n v="9"/>
  </r>
  <r>
    <s v="Robert Diller (0000142017)"/>
    <n v="241025"/>
    <s v="MANOR TOWNSHIP"/>
    <n v="241025"/>
    <s v="MANOR TOWNSHIP"/>
    <s v="Lancaster"/>
    <m/>
    <s v="950 W Fairway Dr"/>
    <s v="PA"/>
    <n v="17603"/>
    <s v="950 W Fairway Dr Lancaster, PA 17603"/>
    <x v="24"/>
    <m/>
    <m/>
    <x v="6"/>
    <s v="Tuesday/Friday"/>
    <n v="2"/>
    <n v="5"/>
    <n v="2.5"/>
    <n v="4.5"/>
    <n v="481.995"/>
    <n v="963.9899999999999"/>
    <n v="230.5"/>
    <n v="461.00000000000006"/>
    <n v="23"/>
  </r>
  <r>
    <s v="Lancaster Office (0000142002)"/>
    <n v="241519"/>
    <s v="RAINBOW CLEANING SVC MC"/>
    <n v="241519"/>
    <s v="RAINBOW CLEANING SVC MC"/>
    <s v="Lancaster"/>
    <m/>
    <s v="2203 Stratford Rd"/>
    <s v="PA"/>
    <n v="17603"/>
    <s v="2203 Stratford Rd Lancaster, PA 17603"/>
    <x v="24"/>
    <m/>
    <m/>
    <x v="6"/>
    <s v="Tuesday/Friday"/>
    <n v="2"/>
    <n v="2"/>
    <n v="1"/>
    <n v="1.5"/>
    <n v="107.78"/>
    <n v="215.56"/>
    <n v="50.795000000000002"/>
    <n v="101.59"/>
    <n v="3"/>
  </r>
  <r>
    <s v="Robert Diller (0000142017)"/>
    <n v="323233"/>
    <s v="Messiah Lifeways"/>
    <n v="469867"/>
    <s v="U GRO ROHRERSTOWN"/>
    <s v="Lancaster"/>
    <m/>
    <s v="2301 Noll Dr"/>
    <s v="PA"/>
    <n v="17603"/>
    <s v="2301 Noll Dr Lancaster, PA 17603"/>
    <x v="24"/>
    <m/>
    <m/>
    <x v="6"/>
    <s v="Tuesday/Friday"/>
    <n v="2"/>
    <n v="2"/>
    <n v="1"/>
    <n v="1.5"/>
    <n v="276.02000000000004"/>
    <n v="552.04"/>
    <n v="129.73000000000002"/>
    <n v="259.46000000000004"/>
    <n v="3"/>
  </r>
  <r>
    <s v="Mike Schlitter (0000142011)"/>
    <n v="240616"/>
    <s v="KEGEL PRODUCE#"/>
    <n v="415535"/>
    <s v="KEGEL PRODUCE"/>
    <s v="Lancaster"/>
    <m/>
    <s v="2851 Old Tree Dr"/>
    <s v="PA"/>
    <n v="17603"/>
    <s v="2851 Old Tree Dr Lancaster, PA 17603"/>
    <x v="24"/>
    <m/>
    <m/>
    <x v="6"/>
    <s v="Tuesday/Friday"/>
    <n v="2"/>
    <n v="2"/>
    <n v="1"/>
    <n v="1"/>
    <n v="748.12"/>
    <n v="1496.24"/>
    <n v="334.45"/>
    <n v="668.9"/>
    <n v="4"/>
  </r>
  <r>
    <s v="Mike Schlitter (0000142011)"/>
    <n v="240297"/>
    <s v="HAMILTON PARK UNITED"/>
    <n v="240297"/>
    <s v="HAMILTON PARK UNITED"/>
    <s v="Lancaster"/>
    <m/>
    <s v="1210 Maple Ave"/>
    <s v="PA"/>
    <n v="17603"/>
    <s v="1210 Maple Ave Lancaster, PA 17603"/>
    <x v="24"/>
    <m/>
    <m/>
    <x v="6"/>
    <s v="Tuesday/Friday"/>
    <n v="2"/>
    <n v="2"/>
    <n v="1"/>
    <n v="4"/>
    <n v="256.57"/>
    <n v="513.14"/>
    <n v="109.19000000000001"/>
    <n v="218.38"/>
    <n v="9"/>
  </r>
  <r>
    <s v="Lancaster Office (0000142002)"/>
    <n v="239510"/>
    <s v="CB TOOL COMPANY"/>
    <n v="239510"/>
    <s v="CB TOOL COMPANY"/>
    <s v="Lancaster"/>
    <m/>
    <s v="640 Bean Hill Rd"/>
    <s v="PA"/>
    <n v="17603"/>
    <s v="640 Bean Hill Rd Lancaster, PA 17603"/>
    <x v="24"/>
    <m/>
    <m/>
    <x v="6"/>
    <s v="Tuesday/Friday"/>
    <n v="2"/>
    <n v="2"/>
    <n v="1"/>
    <n v="1.5"/>
    <n v="460.44500000000005"/>
    <n v="920.89"/>
    <n v="193.6"/>
    <n v="387.2"/>
    <n v="14"/>
  </r>
  <r>
    <s v="Pete Annick (0000142010)"/>
    <n v="241140"/>
    <s v="MILLERSVILLE UNIVERSITY #"/>
    <n v="446799"/>
    <s v="MILLERSVILLE - WARE CENTER"/>
    <s v="Lancaster"/>
    <m/>
    <s v="42 N Prince St"/>
    <s v="PA"/>
    <n v="17603"/>
    <s v="42 N Prince St Lancaster, PA 17603"/>
    <x v="24"/>
    <m/>
    <m/>
    <x v="6"/>
    <s v="Tuesday/Friday"/>
    <n v="2"/>
    <n v="3"/>
    <n v="1.5"/>
    <n v="4"/>
    <n v="2350.96"/>
    <n v="4701.92"/>
    <n v="959.89999999999986"/>
    <n v="1919.7999999999997"/>
    <n v="25"/>
  </r>
  <r>
    <s v="Lancaster Office (0000142002)"/>
    <n v="241829"/>
    <s v="CITY LINE TATTOO"/>
    <n v="241829"/>
    <s v="CITY LINE TATTOO"/>
    <s v="Lancaster"/>
    <m/>
    <s v="917 N Prince St"/>
    <s v="PA"/>
    <n v="17603"/>
    <s v="917 N Prince St Lancaster, PA 17603"/>
    <x v="24"/>
    <m/>
    <m/>
    <x v="6"/>
    <s v="Tuesday/Friday"/>
    <n v="2"/>
    <n v="2"/>
    <n v="1"/>
    <n v="1"/>
    <n v="90.45"/>
    <n v="180.9"/>
    <n v="33.21"/>
    <n v="66.42"/>
    <n v="4"/>
  </r>
  <r>
    <s v="Lancaster Office (0000142002)"/>
    <n v="242157"/>
    <s v="TRINITY E C CHURCH"/>
    <n v="242157"/>
    <s v="TRINITY E C CHURCH"/>
    <s v="Lancaster"/>
    <m/>
    <s v="322 Hershey Ave"/>
    <s v="PA"/>
    <n v="17603"/>
    <s v="322 Hershey Ave Lancaster, PA 17603"/>
    <x v="24"/>
    <m/>
    <m/>
    <x v="6"/>
    <s v="Tuesday/Friday"/>
    <n v="2"/>
    <n v="3"/>
    <n v="1.5"/>
    <n v="1.5"/>
    <n v="64.22999999999999"/>
    <n v="128.46"/>
    <n v="22.484999999999999"/>
    <n v="44.97"/>
    <n v="3"/>
  </r>
  <r>
    <s v="Mike Schlitter (0000142011)"/>
    <n v="346162"/>
    <s v="CK MANUFACTURING LLC"/>
    <n v="346162"/>
    <s v="CK MANUFACTURING LLC"/>
    <s v="Lancaster"/>
    <m/>
    <s v="330 MILLWOOD RD"/>
    <s v="PA"/>
    <n v="17603"/>
    <s v="330 MILLWOOD RD Lancaster, PA 17603"/>
    <x v="24"/>
    <m/>
    <m/>
    <x v="6"/>
    <s v="Tuesday/Friday"/>
    <n v="2"/>
    <n v="2"/>
    <n v="1"/>
    <n v="4"/>
    <n v="2811.9"/>
    <n v="5623.8"/>
    <n v="623.29"/>
    <n v="1246.5800000000002"/>
    <n v="9"/>
  </r>
  <r>
    <s v="Mike Schlitter (0000142011)"/>
    <n v="283930"/>
    <s v="Central Manor Camp"/>
    <n v="483423"/>
    <s v="Manor Church C/O"/>
    <s v="Lancaster"/>
    <m/>
    <s v="530 Central Manor Rd"/>
    <s v="PA"/>
    <n v="17603"/>
    <s v="530 Central Manor Rd Lancaster, PA 17603"/>
    <x v="24"/>
    <m/>
    <m/>
    <x v="6"/>
    <s v="Tuesday/Friday"/>
    <n v="2"/>
    <n v="2"/>
    <n v="1"/>
    <n v="1.5"/>
    <n v="573.34999999999991"/>
    <n v="1146.6999999999998"/>
    <n v="119.14999999999999"/>
    <n v="238.3"/>
    <n v="18"/>
  </r>
  <r>
    <s v="Lancaster NP (0000142001)"/>
    <n v="241048"/>
    <s v="MARY F GEIGER"/>
    <n v="241048"/>
    <s v="MARY F GEIGER"/>
    <s v="Lancaster"/>
    <m/>
    <s v="305  Donna Ave"/>
    <s v="PA"/>
    <n v="17603"/>
    <s v="305  Donna Ave Lancaster, PA 17603"/>
    <x v="24"/>
    <m/>
    <m/>
    <x v="6"/>
    <s v="Tuesday/Friday"/>
    <n v="2"/>
    <n v="2"/>
    <n v="1"/>
    <n v="2"/>
    <n v="11.530000000000001"/>
    <n v="23.060000000000002"/>
    <n v="1.105"/>
    <n v="2.21"/>
    <n v="5"/>
  </r>
  <r>
    <s v="Delaware Valley Office (0000143001)"/>
    <n v="340593"/>
    <s v="CC Three Athletics"/>
    <n v="340593"/>
    <s v="CC Three Athletics"/>
    <s v="Lancaster"/>
    <m/>
    <s v="200 Running Pump Rd"/>
    <s v="PA"/>
    <n v="17603"/>
    <s v="200 Running Pump Rd Lancaster, PA 17603"/>
    <x v="24"/>
    <m/>
    <m/>
    <x v="6"/>
    <s v="Tuesday/Friday"/>
    <n v="2"/>
    <n v="2"/>
    <n v="1"/>
    <n v="1"/>
    <n v="662.57"/>
    <n v="1325.14"/>
    <n v="-869.63499999999999"/>
    <n v="-1739.27"/>
    <n v="2"/>
  </r>
  <r>
    <s v="Mike Schlitter (0000142011)"/>
    <n v="254199"/>
    <s v="LANCASTER HEALTH CENTER#"/>
    <n v="254199"/>
    <s v="LANCASTER HEALTH CENTER#"/>
    <s v="Lancaster"/>
    <m/>
    <s v="812 N Prince St"/>
    <s v="PA"/>
    <n v="17603"/>
    <s v="812 N Prince St Lancaster, PA 17603"/>
    <x v="24"/>
    <m/>
    <m/>
    <x v="6"/>
    <s v="Tuesday/Friday"/>
    <n v="1"/>
    <n v="1"/>
    <n v="1"/>
    <n v="5"/>
    <n v="0"/>
    <n v="0"/>
    <n v="-0.52"/>
    <n v="-0.52"/>
    <n v="250"/>
  </r>
  <r>
    <s v="Robert Diller (0000142017)"/>
    <n v="268982"/>
    <s v="LANCASTER ARTS RESTURANT"/>
    <n v="268982"/>
    <s v="LANCASTER ARTS RESTURANT"/>
    <s v="Lancaster"/>
    <m/>
    <s v="300 Harrisburg Ave"/>
    <s v="PA"/>
    <n v="17603"/>
    <s v="300 Harrisburg Ave Lancaster, PA 17603"/>
    <x v="24"/>
    <m/>
    <m/>
    <x v="6"/>
    <s v="Tuesday/Friday"/>
    <n v="1"/>
    <n v="1"/>
    <n v="1"/>
    <n v="1"/>
    <n v="37.200000000000003"/>
    <n v="37.200000000000003"/>
    <n v="21.46"/>
    <n v="21.46"/>
    <n v="1"/>
  </r>
  <r>
    <s v="Robert Diller (0000142017)"/>
    <n v="241416"/>
    <s v="PEQUEA BRETHREN IN CHRIST"/>
    <n v="241416"/>
    <s v="PEQUEA BRETHREN IN CHRIST"/>
    <s v="Lancaster"/>
    <m/>
    <s v="40 Church Rd"/>
    <s v="PA"/>
    <n v="17603"/>
    <s v="40 Church Rd Lancaster, PA 17603"/>
    <x v="24"/>
    <m/>
    <m/>
    <x v="6"/>
    <s v="Tuesday/Friday"/>
    <n v="1"/>
    <n v="1"/>
    <n v="1"/>
    <n v="1"/>
    <n v="114.56"/>
    <n v="114.56"/>
    <n v="58.32"/>
    <n v="58.32"/>
    <n v="8"/>
  </r>
  <r>
    <s v="Lancaster Office (0000142002)"/>
    <n v="242205"/>
    <s v="UMBRELLA WORKS APARTMENTS"/>
    <n v="242205"/>
    <s v="UMBRELLA WORKS APARTMENTS"/>
    <s v="Lancaster"/>
    <m/>
    <s v="250 W King St"/>
    <s v="PA"/>
    <n v="17603"/>
    <s v="250 W King St Lancaster, PA 17603"/>
    <x v="24"/>
    <m/>
    <m/>
    <x v="6"/>
    <s v="Tuesday/Friday"/>
    <n v="1"/>
    <n v="1"/>
    <n v="1"/>
    <n v="1"/>
    <n v="38.81"/>
    <n v="38.81"/>
    <n v="19.14"/>
    <n v="19.14"/>
    <n v="1"/>
  </r>
  <r>
    <s v="Mike Schlitter (0000142011)"/>
    <n v="239959"/>
    <s v="ELECTRON ENERGY CORP"/>
    <n v="450234"/>
    <s v="ELECTRON ENERGY CORP"/>
    <s v="Lancaster"/>
    <m/>
    <s v="300 Running Pump Rd"/>
    <s v="PA"/>
    <n v="17603"/>
    <s v="300 Running Pump Rd Lancaster, PA 17603"/>
    <x v="24"/>
    <m/>
    <m/>
    <x v="6"/>
    <s v="Tuesday/Friday"/>
    <n v="1"/>
    <n v="1"/>
    <n v="1"/>
    <n v="1"/>
    <n v="57.48"/>
    <n v="57.48"/>
    <n v="27.78"/>
    <n v="27.78"/>
    <n v="1"/>
  </r>
  <r>
    <s v="Lancaster Office (0000142002)"/>
    <n v="240083"/>
    <s v="FIRST ASSEMBLY OF GOD"/>
    <n v="240083"/>
    <s v="First Assembly of God"/>
    <s v="Lancaster"/>
    <m/>
    <s v="1025 Columbia Ave"/>
    <s v="PA"/>
    <n v="17603"/>
    <s v="1025 Columbia Ave Lancaster, PA 17603"/>
    <x v="24"/>
    <m/>
    <m/>
    <x v="6"/>
    <s v="Tuesday/Friday"/>
    <n v="1"/>
    <n v="1"/>
    <n v="1"/>
    <n v="6"/>
    <n v="259.75"/>
    <n v="259.75"/>
    <n v="118.89"/>
    <n v="118.89"/>
    <n v="8"/>
  </r>
  <r>
    <s v="Brad Miller (0000142022)"/>
    <n v="239184"/>
    <s v="ANNUNCIATION ORTHODOX CH#"/>
    <n v="239184"/>
    <s v="ANNUNCIATION ORTHODOX CH#"/>
    <s v="Lancaster"/>
    <m/>
    <s v="64 Hershey Ave"/>
    <s v="PA"/>
    <n v="17603"/>
    <s v="64 Hershey Ave Lancaster, PA 17603"/>
    <x v="24"/>
    <m/>
    <m/>
    <x v="6"/>
    <s v="Tuesday/Friday"/>
    <n v="1"/>
    <n v="2"/>
    <n v="2"/>
    <n v="4"/>
    <n v="289.13"/>
    <n v="289.13"/>
    <n v="131.4"/>
    <n v="131.4"/>
    <n v="9"/>
  </r>
  <r>
    <s v="Lancaster Office (0000142002)"/>
    <n v="318768"/>
    <s v="DEIRDRE LEHMAN"/>
    <n v="318768"/>
    <s v="DEIRDRE LEHMAN"/>
    <s v="Lancaster"/>
    <m/>
    <s v="735 State St"/>
    <s v="PA"/>
    <n v="17603"/>
    <s v="735 State St Lancaster, PA 17603"/>
    <x v="24"/>
    <m/>
    <m/>
    <x v="6"/>
    <s v="Tuesday/Friday"/>
    <n v="1"/>
    <n v="1"/>
    <n v="1"/>
    <n v="2"/>
    <n v="45.31"/>
    <n v="45.31"/>
    <n v="20.39"/>
    <n v="20.39"/>
    <n v="2"/>
  </r>
  <r>
    <s v="Lancaster Office (0000142002)"/>
    <n v="246827"/>
    <s v="GALL LAMINATING COMPANY"/>
    <n v="246827"/>
    <s v="GALL LAMINATING COMPANY"/>
    <s v="Lancaster"/>
    <m/>
    <s v="315 W James St Ste 105"/>
    <s v="PA"/>
    <n v="17603"/>
    <s v="315 W James St Ste 105 Lancaster, PA 17603"/>
    <x v="24"/>
    <m/>
    <m/>
    <x v="6"/>
    <s v="Tuesday/Friday"/>
    <n v="1"/>
    <n v="1"/>
    <n v="1"/>
    <n v="1"/>
    <n v="159.86000000000001"/>
    <n v="159.86000000000001"/>
    <n v="71.5"/>
    <n v="71.5"/>
    <n v="2"/>
  </r>
  <r>
    <s v="Lancaster Office (0000142002)"/>
    <n v="242422"/>
    <s v="WIZARD LOCK &amp; SAFE CO"/>
    <n v="242422"/>
    <s v="WIZARD LOCK &amp; SAFE CO"/>
    <s v="Lancaster"/>
    <m/>
    <s v="218 N Prince St"/>
    <s v="PA"/>
    <n v="17603"/>
    <s v="218 N Prince St Lancaster, PA 17603"/>
    <x v="24"/>
    <m/>
    <m/>
    <x v="6"/>
    <s v="Tuesday/Friday"/>
    <n v="1"/>
    <n v="1"/>
    <n v="1"/>
    <n v="1"/>
    <n v="45.98"/>
    <n v="45.98"/>
    <n v="19.77"/>
    <n v="19.77"/>
    <n v="1"/>
  </r>
  <r>
    <s v="Lancaster Office (0000142002)"/>
    <n v="240087"/>
    <s v="Chestnut Hill Church at Lancas"/>
    <n v="240087"/>
    <s v="Chestnut Hill Church at Lancas"/>
    <s v="Lancaster"/>
    <m/>
    <s v="344 W Chestnut St"/>
    <s v="PA"/>
    <n v="17603"/>
    <s v="344 W Chestnut St Lancaster, PA 17603"/>
    <x v="24"/>
    <m/>
    <m/>
    <x v="6"/>
    <s v="Tuesday/Friday"/>
    <n v="1"/>
    <n v="2"/>
    <n v="2"/>
    <n v="4"/>
    <n v="206.37"/>
    <n v="206.37"/>
    <n v="88.54"/>
    <n v="88.54"/>
    <n v="22"/>
  </r>
  <r>
    <s v="Robert Diller (0000142017)"/>
    <n v="272997"/>
    <s v="LANCASTER YMCA"/>
    <n v="272997"/>
    <s v="LANCASTER YMCA"/>
    <s v="Lancaster"/>
    <m/>
    <s v="265 Harrisburg Ave"/>
    <s v="PA"/>
    <n v="17603"/>
    <s v="265 Harrisburg Ave Lancaster, PA 17603"/>
    <x v="24"/>
    <m/>
    <m/>
    <x v="6"/>
    <s v="Tuesday/Friday"/>
    <n v="1"/>
    <n v="1"/>
    <n v="1"/>
    <n v="1"/>
    <n v="117.92"/>
    <n v="117.92"/>
    <n v="50.47"/>
    <n v="50.47"/>
    <n v="1"/>
  </r>
  <r>
    <s v="Lancaster Office (0000142002)"/>
    <n v="239525"/>
    <s v="CERTIFIED CARPET SERVICE"/>
    <n v="239525"/>
    <s v="CERTIFIED CARPET SERVICE"/>
    <s v="Lancaster"/>
    <m/>
    <s v="1065 Columbia Ave"/>
    <s v="PA"/>
    <n v="17603"/>
    <s v="1065 Columbia Ave Lancaster, PA 17603"/>
    <x v="24"/>
    <m/>
    <m/>
    <x v="6"/>
    <s v="Tuesday/Friday"/>
    <n v="1"/>
    <n v="1"/>
    <n v="1"/>
    <n v="1"/>
    <n v="57.9"/>
    <n v="57.9"/>
    <n v="24.16"/>
    <n v="24.16"/>
    <n v="2"/>
  </r>
  <r>
    <s v="Robert Diller (0000142017)"/>
    <n v="240038"/>
    <s v="FAITH BIBLE FELLOWSHIP CHURCH#"/>
    <n v="240038"/>
    <s v="FAITH BIBLE FELLOWSHIP CHURCH#"/>
    <s v="Lancaster"/>
    <m/>
    <s v="151 Donerville Rd"/>
    <s v="PA"/>
    <n v="17603"/>
    <s v="151 Donerville Rd Lancaster, PA 17603"/>
    <x v="24"/>
    <m/>
    <m/>
    <x v="6"/>
    <s v="Tuesday/Friday"/>
    <n v="1"/>
    <n v="1"/>
    <n v="1"/>
    <n v="1"/>
    <n v="123.12"/>
    <n v="123.12"/>
    <n v="49.24"/>
    <n v="49.24"/>
    <n v="4"/>
  </r>
  <r>
    <s v="Robert Diller (0000142017)"/>
    <n v="240362"/>
    <s v="HEMPFIELD SCHOOL DISTRICT"/>
    <n v="456329"/>
    <s v="ROHRERSTOWN ELEMENTARY"/>
    <s v="Lancaster"/>
    <m/>
    <s v="2200 Noll Dr"/>
    <s v="PA"/>
    <n v="17603"/>
    <s v="2200 Noll Dr Lancaster, PA 17603"/>
    <x v="24"/>
    <m/>
    <m/>
    <x v="6"/>
    <s v="Tuesday/Friday"/>
    <n v="1"/>
    <n v="1"/>
    <n v="1"/>
    <n v="5"/>
    <n v="3621.11"/>
    <n v="3621.11"/>
    <n v="1413.06"/>
    <n v="1413.06"/>
    <n v="24"/>
  </r>
  <r>
    <s v="Lancaster Office (0000142002)"/>
    <n v="239984"/>
    <s v="ENGLESIDE CONG JEHOVAHS#"/>
    <n v="415457"/>
    <s v="ENGLESIDE CONG JEHOVAHS"/>
    <s v="Lancaster"/>
    <m/>
    <s v="850 Hershey Ave"/>
    <s v="PA"/>
    <n v="17603"/>
    <s v="850 Hershey Ave Lancaster, PA 17603"/>
    <x v="24"/>
    <m/>
    <m/>
    <x v="6"/>
    <s v="Tuesday/Friday"/>
    <n v="1"/>
    <n v="1"/>
    <n v="1"/>
    <n v="8"/>
    <n v="595.77"/>
    <n v="595.77"/>
    <n v="229.76"/>
    <n v="229.76"/>
    <n v="46"/>
  </r>
  <r>
    <s v="Brad Miller (0000142022)"/>
    <n v="265707"/>
    <s v="H2 ENTERPRISES LLC"/>
    <n v="265707"/>
    <s v="H2 ENTERPRISES LLC"/>
    <s v="Lancaster"/>
    <m/>
    <s v="113 Millersville Rd"/>
    <s v="PA"/>
    <n v="17603"/>
    <s v="113 Millersville Rd Lancaster, PA 17603"/>
    <x v="24"/>
    <m/>
    <m/>
    <x v="6"/>
    <s v="Tuesday/Friday"/>
    <n v="1"/>
    <n v="1"/>
    <n v="1"/>
    <n v="2"/>
    <n v="659.17"/>
    <n v="659.17"/>
    <n v="253.76999999999998"/>
    <n v="253.76999999999998"/>
    <n v="9"/>
  </r>
  <r>
    <s v="Lancaster Office (0000142002)"/>
    <n v="239301"/>
    <s v="BETHANY PRESBYTERIAN CHURCH#"/>
    <n v="239301"/>
    <s v="BETHANY PRESBYTERIAN CHURCH#"/>
    <s v="Lancaster"/>
    <m/>
    <s v="25 N West End Ave"/>
    <s v="PA"/>
    <n v="17603"/>
    <s v="25 N West End Ave Lancaster, PA 17603"/>
    <x v="24"/>
    <m/>
    <m/>
    <x v="6"/>
    <s v="Tuesday/Friday"/>
    <n v="1"/>
    <n v="1"/>
    <n v="1"/>
    <n v="3"/>
    <n v="759.88000000000011"/>
    <n v="759.88000000000011"/>
    <n v="281.36"/>
    <n v="281.36"/>
    <n v="10"/>
  </r>
  <r>
    <s v="Lancaster Office (0000142002)"/>
    <n v="294935"/>
    <s v="CC - CHAMPS BARBER SCHOOL"/>
    <n v="294935"/>
    <s v="CC - CHAMPS BARBER SCHOOL"/>
    <s v="Lancaster"/>
    <m/>
    <s v="54 W King St"/>
    <s v="PA"/>
    <n v="17603"/>
    <s v="54 W King St Lancaster, PA 17603"/>
    <x v="24"/>
    <m/>
    <m/>
    <x v="6"/>
    <s v="Tuesday/Friday"/>
    <n v="1"/>
    <n v="1"/>
    <n v="1"/>
    <n v="1"/>
    <n v="74.5"/>
    <n v="74.5"/>
    <n v="27.36"/>
    <n v="27.36"/>
    <n v="2"/>
  </r>
  <r>
    <s v="Mike Schlitter (0000142011)"/>
    <n v="241550"/>
    <s v="REAM JEWELERS"/>
    <n v="241550"/>
    <s v="REAM JEWELERS"/>
    <s v="Lancaster"/>
    <m/>
    <s v="58 N Queen St"/>
    <s v="PA"/>
    <n v="17603"/>
    <s v="58 N Queen St Lancaster, PA 17603"/>
    <x v="24"/>
    <m/>
    <m/>
    <x v="6"/>
    <s v="Tuesday/Friday"/>
    <n v="1"/>
    <n v="1"/>
    <n v="1"/>
    <n v="1"/>
    <n v="69.150000000000006"/>
    <n v="69.150000000000006"/>
    <n v="25.39"/>
    <n v="25.39"/>
    <n v="1"/>
  </r>
  <r>
    <s v="Pete Annick (0000142010)"/>
    <n v="239053"/>
    <s v="PENN MANOR SCHOOL DISTRICT"/>
    <n v="415649"/>
    <s v="PENN MANOR MIDDLE SCHOOL"/>
    <s v="Lancaster"/>
    <m/>
    <s v="2950 Charlestown Rd"/>
    <s v="PA"/>
    <n v="17603"/>
    <s v="2950 Charlestown Rd Lancaster, PA 17603"/>
    <x v="24"/>
    <m/>
    <m/>
    <x v="6"/>
    <s v="Tuesday/Friday"/>
    <n v="1"/>
    <n v="2"/>
    <n v="2"/>
    <n v="2"/>
    <n v="453.40999999999997"/>
    <n v="453.40999999999997"/>
    <n v="159.30000000000001"/>
    <n v="159.30000000000001"/>
    <n v="34"/>
  </r>
  <r>
    <s v="Martin Carberry (0000142016)"/>
    <n v="346435"/>
    <s v="HOSTETTER SUPPLY COMPANY INC"/>
    <n v="484084"/>
    <s v="Arthur Funk &amp; Sons"/>
    <s v="Lancaster"/>
    <m/>
    <e v="#N/A"/>
    <s v="PA"/>
    <n v="17603"/>
    <e v="#N/A"/>
    <x v="24"/>
    <m/>
    <m/>
    <x v="6"/>
    <s v="Tuesday/Friday"/>
    <n v="1"/>
    <n v="1"/>
    <n v="1"/>
    <n v="1"/>
    <n v="61.46"/>
    <n v="61.46"/>
    <n v="21.52"/>
    <n v="21.52"/>
    <n v="4"/>
  </r>
  <r>
    <s v="Lancaster Office (0000142002)"/>
    <n v="343134"/>
    <s v="HAZLETT BURT &amp; WATSON INC"/>
    <n v="343134"/>
    <s v="HAZLETT BURT &amp; WATSON INC"/>
    <s v="Lancaster"/>
    <m/>
    <s v="48-50 W. CHESTNUT ST; 3RD FLOOR, ST"/>
    <s v="PA"/>
    <n v="17603"/>
    <s v="48-50 W. CHESTNUT ST; 3RD FLOOR, ST Lancaster, PA 17603"/>
    <x v="24"/>
    <m/>
    <m/>
    <x v="6"/>
    <s v="Tuesday/Friday"/>
    <n v="1"/>
    <n v="1"/>
    <n v="1"/>
    <n v="1"/>
    <n v="83.83"/>
    <n v="83.83"/>
    <n v="29.34"/>
    <n v="29.34"/>
    <n v="1"/>
  </r>
  <r>
    <s v="Mike Schlitter (0000142011)"/>
    <n v="346494"/>
    <s v="SIMPLY FROM SCRATCH"/>
    <n v="346494"/>
    <s v="SIMPLY FROM SCRATCH"/>
    <s v="Lancaster"/>
    <m/>
    <e v="#N/A"/>
    <s v="PA"/>
    <n v="17603"/>
    <e v="#N/A"/>
    <x v="24"/>
    <m/>
    <m/>
    <x v="6"/>
    <s v="Tuesday/Friday"/>
    <n v="1"/>
    <n v="3"/>
    <n v="3"/>
    <n v="12"/>
    <n v="5805.2699999999995"/>
    <n v="5805.2699999999995"/>
    <n v="1937.52"/>
    <n v="1937.52"/>
    <n v="33"/>
  </r>
  <r>
    <s v="Mike Schlitter (0000142011)"/>
    <n v="241024"/>
    <s v="MANOR HOUSE ASSOC"/>
    <n v="241024"/>
    <s v="MANOR HOUSE ASSOC"/>
    <s v="Lancaster"/>
    <m/>
    <s v="1415 Spencer Ave"/>
    <s v="PA"/>
    <n v="17603"/>
    <s v="1415 Spencer Ave Lancaster, PA 17603"/>
    <x v="24"/>
    <m/>
    <m/>
    <x v="6"/>
    <s v="Tuesday/Friday"/>
    <n v="1"/>
    <n v="1"/>
    <n v="1"/>
    <n v="1"/>
    <n v="84.84"/>
    <n v="84.84"/>
    <n v="25.44"/>
    <n v="25.44"/>
    <n v="2"/>
  </r>
  <r>
    <s v="Mike Schlitter (0000142011)"/>
    <n v="305680"/>
    <s v="ANGIES CUSTOM CLEANING V"/>
    <n v="474644"/>
    <s v="Angie's Custom Cleaning"/>
    <s v="Lancaster"/>
    <m/>
    <s v="222 Seymour St"/>
    <s v="PA"/>
    <n v="17603"/>
    <s v="222 Seymour St Lancaster, PA 17603"/>
    <x v="24"/>
    <m/>
    <m/>
    <x v="6"/>
    <s v="Tuesday/Friday"/>
    <n v="1"/>
    <n v="1"/>
    <n v="1"/>
    <n v="1"/>
    <n v="56.42"/>
    <n v="56.42"/>
    <n v="16.899999999999999"/>
    <n v="16.899999999999999"/>
    <n v="2"/>
  </r>
  <r>
    <s v="Mike Schlitter (0000142011)"/>
    <n v="305680"/>
    <s v="ANGIES CUSTOM CLEANING V"/>
    <n v="305680"/>
    <s v="ANGIES CUSTOM CLEANING V"/>
    <s v="Lancaster"/>
    <m/>
    <s v="340 Abbeyville Rd"/>
    <s v="PA"/>
    <n v="17603"/>
    <s v="340 Abbeyville Rd Lancaster, PA 17603"/>
    <x v="24"/>
    <m/>
    <m/>
    <x v="6"/>
    <s v="Tuesday/Friday"/>
    <n v="1"/>
    <n v="1"/>
    <n v="1"/>
    <n v="1"/>
    <n v="1938.24"/>
    <n v="1938.24"/>
    <n v="542.71"/>
    <n v="542.71"/>
    <n v="1"/>
  </r>
  <r>
    <s v="Robert Diller (0000142017)"/>
    <n v="265265"/>
    <s v="FESTIVA LANCASTER INC V"/>
    <n v="265265"/>
    <s v="FESTIVA LANCASTER INC V"/>
    <s v="Lancaster"/>
    <m/>
    <s v="701 Columbia Ave"/>
    <s v="PA"/>
    <n v="17603"/>
    <s v="701 Columbia Ave Lancaster, PA 17603"/>
    <x v="24"/>
    <m/>
    <m/>
    <x v="6"/>
    <s v="Tuesday/Friday"/>
    <n v="1"/>
    <n v="1"/>
    <n v="1"/>
    <n v="1"/>
    <n v="53.78"/>
    <n v="53.78"/>
    <n v="15.05"/>
    <n v="15.05"/>
    <n v="1"/>
  </r>
  <r>
    <s v="Robert Diller (0000142017)"/>
    <n v="241518"/>
    <s v="Three Athletics"/>
    <n v="241518"/>
    <s v="Three Athletics"/>
    <s v="Lancaster"/>
    <m/>
    <s v="200 Running Pump Rd"/>
    <s v="PA"/>
    <n v="17603"/>
    <s v="200 Running Pump Rd Lancaster, PA 17603"/>
    <x v="24"/>
    <m/>
    <m/>
    <x v="6"/>
    <s v="Tuesday/Friday"/>
    <n v="1"/>
    <n v="1"/>
    <n v="1"/>
    <n v="1"/>
    <n v="571.04999999999995"/>
    <n v="571.04999999999995"/>
    <n v="142.77000000000001"/>
    <n v="142.77000000000001"/>
    <n v="3"/>
  </r>
  <r>
    <s v="Pete Annick (0000142010)"/>
    <n v="240814"/>
    <s v="LANDIS HOMES RETIREMENTMED#"/>
    <n v="483689"/>
    <s v="Landis Place on King"/>
    <s v="Lancaster"/>
    <m/>
    <s v="239 W King St"/>
    <s v="PA"/>
    <n v="17603"/>
    <s v="239 W King St Lancaster, PA 17603"/>
    <x v="24"/>
    <m/>
    <m/>
    <x v="6"/>
    <s v="Tuesday/Friday"/>
    <n v="1"/>
    <n v="1"/>
    <n v="1"/>
    <n v="1"/>
    <n v="3568.57"/>
    <n v="3568.57"/>
    <n v="785.08"/>
    <n v="785.08"/>
    <n v="1"/>
  </r>
  <r>
    <s v="Lancaster Office (0000142002)"/>
    <n v="326885"/>
    <s v="ELDEEB REALTY USA LLC"/>
    <n v="326885"/>
    <s v="ELDEEB REALTY USA LLC"/>
    <s v="Lancaster"/>
    <m/>
    <s v="554 Beaver St"/>
    <s v="PA"/>
    <n v="17603"/>
    <s v="554 Beaver St Lancaster, PA 17603"/>
    <x v="22"/>
    <m/>
    <m/>
    <x v="3"/>
    <s v="Tuesday/Friday"/>
    <n v="1"/>
    <n v="1"/>
    <n v="1"/>
    <n v="1"/>
    <n v="27.32"/>
    <n v="27.32"/>
    <n v="18.37"/>
    <n v="18.37"/>
    <n v="1"/>
  </r>
  <r>
    <s v="Pete Annick (0000142010)"/>
    <n v="241015"/>
    <s v="MANHEIM TWP SCHOOL SP#"/>
    <n v="449766"/>
    <s v="LANDIS RUN INTERMEDIATE SCHOOL"/>
    <s v="Lancaster"/>
    <m/>
    <s v="25 Blue Streak Blvd"/>
    <s v="PA"/>
    <n v="17606"/>
    <s v="25 Blue Streak Blvd Lancaster, PA 17606"/>
    <x v="16"/>
    <m/>
    <m/>
    <x v="6"/>
    <s v="Monday/Thursday"/>
    <n v="6"/>
    <n v="14"/>
    <n v="2.3333333333333335"/>
    <n v="11.333333333333334"/>
    <n v="7082.1049999999987"/>
    <n v="42492.630000000019"/>
    <n v="2094.37"/>
    <n v="12566.219999999998"/>
    <n v="1223.9169999999999"/>
  </r>
  <r>
    <s v="Brian Deiling (0000142018)"/>
    <n v="269353"/>
    <s v="WILLIAMSPORT AREA SCHOOL DISTR"/>
    <n v="452133"/>
    <s v="WILLIAMSPORT AREA SCHOOL DIST"/>
    <s v="Williamsport"/>
    <m/>
    <s v="1400 W 3rd St"/>
    <s v="PA"/>
    <n v="17701"/>
    <s v="1400 W 3rd St Williamsport, PA 17701"/>
    <x v="15"/>
    <m/>
    <m/>
    <x v="4"/>
    <s v="Wednesday"/>
    <n v="27"/>
    <n v="34"/>
    <n v="1.2592592592592593"/>
    <n v="3.4444444444444446"/>
    <n v="2205.3818518518519"/>
    <n v="59545.309999999983"/>
    <n v="907.37444444444452"/>
    <n v="24499.110000000011"/>
    <n v="374"/>
  </r>
  <r>
    <s v="Brian Deiling (0000142018)"/>
    <n v="263408"/>
    <s v="LOYALSOCK TOWNSHIP SCHOOL"/>
    <n v="471593"/>
    <s v="LOYALSOCK HIGH SCHOOL"/>
    <s v="Williamsport"/>
    <m/>
    <s v="1801 Loyalsock Dr"/>
    <s v="PA"/>
    <n v="17701"/>
    <s v="1801 Loyalsock Dr Williamsport, PA 17701"/>
    <x v="15"/>
    <m/>
    <m/>
    <x v="4"/>
    <s v="Wednesday"/>
    <n v="24"/>
    <n v="29"/>
    <n v="1.2083333333333333"/>
    <n v="2.6666666666666665"/>
    <n v="1454.5191666666667"/>
    <n v="34908.460000000006"/>
    <n v="551.11874999999986"/>
    <n v="13226.849999999999"/>
    <n v="376"/>
  </r>
  <r>
    <s v="Brian Deiling (0000142018)"/>
    <n v="344229"/>
    <s v="LOYALSOCK TOWNSHIP SCHOOL-FOOD"/>
    <n v="471593"/>
    <s v="LOYALSOCK HIGH SCHOOL"/>
    <s v="Williamsport"/>
    <m/>
    <s v="1801 Loyalsock Dr"/>
    <s v="PA"/>
    <n v="17701"/>
    <s v="1801 Loyalsock Dr Williamsport, PA 17701"/>
    <x v="15"/>
    <m/>
    <m/>
    <x v="4"/>
    <s v="Wednesday"/>
    <n v="7"/>
    <n v="10"/>
    <n v="1.4285714285714286"/>
    <n v="3"/>
    <n v="525.42714285714294"/>
    <n v="3677.9900000000002"/>
    <n v="176.87571428571431"/>
    <n v="1238.1300000000003"/>
    <n v="79"/>
  </r>
  <r>
    <s v="Brian Deiling (0000142018)"/>
    <n v="269353"/>
    <s v="WILLIAMSPORT AREA SCHOOL DISTR"/>
    <n v="458464"/>
    <s v="WILLIAMSPORT AREA SENIOR HIGH"/>
    <s v="Williamsport"/>
    <m/>
    <s v="2990 W 4th St"/>
    <s v="PA"/>
    <n v="17701"/>
    <s v="2990 W 4th St Williamsport, PA 17701"/>
    <x v="15"/>
    <m/>
    <m/>
    <x v="4"/>
    <s v="Wednesday"/>
    <n v="3"/>
    <n v="3"/>
    <n v="1"/>
    <n v="1.3333333333333333"/>
    <n v="233.76666666666665"/>
    <n v="701.3"/>
    <n v="69.86"/>
    <n v="209.58"/>
    <n v="15"/>
  </r>
  <r>
    <s v="Brian Deiling (0000142018)"/>
    <n v="269353"/>
    <s v="WILLIAMSPORT AREA SCHOOL DISTR"/>
    <n v="269353"/>
    <s v="WILLIAMSPORT AREA SCHOOL DISTR"/>
    <s v="Williamsport"/>
    <m/>
    <s v="2780 W 4th St"/>
    <s v="PA"/>
    <n v="17701"/>
    <s v="2780 W 4th St Williamsport, PA 17701"/>
    <x v="15"/>
    <m/>
    <m/>
    <x v="4"/>
    <s v="Wednesday"/>
    <n v="2"/>
    <n v="2"/>
    <n v="1"/>
    <n v="3"/>
    <n v="0"/>
    <n v="0"/>
    <n v="-7.0000000000000007E-2"/>
    <n v="-0.14000000000000001"/>
    <n v="18"/>
  </r>
  <r>
    <s v="Brian Deiling (0000142018)"/>
    <n v="344229"/>
    <s v="LOYALSOCK TOWNSHIP SCHOOL-FOOD"/>
    <n v="483898"/>
    <s v="LOYALSOCK HIGH SCHOOL Food Ser"/>
    <s v="Williamsport"/>
    <m/>
    <s v="1801 Loyalsock Dr"/>
    <s v="PA"/>
    <n v="17701"/>
    <s v="1801 Loyalsock Dr Williamsport, PA 17701"/>
    <x v="15"/>
    <m/>
    <m/>
    <x v="4"/>
    <s v="Wednesday"/>
    <n v="2"/>
    <n v="2"/>
    <n v="1"/>
    <n v="4.5"/>
    <n v="748.54499999999996"/>
    <n v="1497.0900000000001"/>
    <n v="217.97499999999999"/>
    <n v="435.95000000000005"/>
    <n v="11"/>
  </r>
  <r>
    <s v="Brian Deiling (0000142018)"/>
    <n v="271944"/>
    <s v="River Valley Regional YMCA"/>
    <n v="271944"/>
    <s v="River Valley Regional YMCA"/>
    <s v="Williamsport"/>
    <m/>
    <s v="641 Walnut St"/>
    <s v="PA"/>
    <n v="17701"/>
    <s v="641 Walnut St Williamsport, PA 17701"/>
    <x v="15"/>
    <m/>
    <m/>
    <x v="4"/>
    <s v="Wednesday"/>
    <n v="2"/>
    <n v="2"/>
    <n v="1"/>
    <n v="3"/>
    <n v="45.31"/>
    <n v="90.62"/>
    <n v="11.855"/>
    <n v="23.71"/>
    <n v="6"/>
  </r>
  <r>
    <s v="Brian Deiling (0000142018)"/>
    <n v="263408"/>
    <s v="LOYALSOCK TOWNSHIP SCHOOL"/>
    <n v="263408"/>
    <s v="LOYALSOCK TOWNSHIP SCHOOL"/>
    <s v="Williamsport"/>
    <m/>
    <s v="1605 Four Mile Dr"/>
    <s v="PA"/>
    <n v="17701"/>
    <s v="1605 Four Mile Dr Williamsport, PA 17701"/>
    <x v="15"/>
    <m/>
    <m/>
    <x v="4"/>
    <s v="Wednesday"/>
    <n v="1"/>
    <n v="1"/>
    <n v="1"/>
    <n v="4"/>
    <n v="0"/>
    <n v="0"/>
    <n v="-0.06"/>
    <n v="-0.06"/>
    <n v="8"/>
  </r>
  <r>
    <s v="Brian Deiling (0000142018)"/>
    <n v="344229"/>
    <s v="LOYALSOCK TOWNSHIP SCHOOL-FOOD"/>
    <n v="344229"/>
    <s v="LOYALSOCK TOWNSHIP SCHOOL-FOOD"/>
    <s v="Williamsport"/>
    <m/>
    <s v="1605 Four Mile Dr"/>
    <s v="PA"/>
    <n v="17701"/>
    <s v="1605 Four Mile Dr Williamsport, PA 17701"/>
    <x v="15"/>
    <m/>
    <m/>
    <x v="4"/>
    <s v="Wednesday"/>
    <n v="1"/>
    <n v="1"/>
    <n v="1"/>
    <n v="6"/>
    <n v="717.36999999999989"/>
    <n v="717.36999999999989"/>
    <n v="228.64999999999998"/>
    <n v="228.64999999999998"/>
    <n v="6"/>
  </r>
  <r>
    <s v="Brian Deiling (0000142018)"/>
    <n v="331465"/>
    <s v="Presbyterian Home at Williamsp"/>
    <n v="331465"/>
    <s v="Presbyterian Home at Williamsp"/>
    <s v="Williamsport"/>
    <m/>
    <s v="810 Louisa St"/>
    <s v="PA"/>
    <n v="17701"/>
    <s v="810 Louisa St Williamsport, PA 17701"/>
    <x v="15"/>
    <m/>
    <m/>
    <x v="4"/>
    <s v="Wednesday"/>
    <n v="1"/>
    <n v="1"/>
    <n v="1"/>
    <n v="1"/>
    <n v="302.64"/>
    <n v="302.64"/>
    <n v="63.72"/>
    <n v="63.72"/>
    <n v="8"/>
  </r>
  <r>
    <s v="Brian Deiling (0000142018)"/>
    <n v="239929"/>
    <s v="East Lycoming School District"/>
    <n v="483025"/>
    <s v="Hughesville JR/SR High School"/>
    <s v="Hughesville"/>
    <m/>
    <s v="349 Cemetery St"/>
    <s v="PA"/>
    <n v="17737"/>
    <s v="349 Cemetery St Hughesville, PA 17737"/>
    <x v="15"/>
    <m/>
    <m/>
    <x v="4"/>
    <s v="Wednesday"/>
    <n v="24"/>
    <n v="36"/>
    <n v="1.5"/>
    <n v="5.125"/>
    <n v="2454.6324999999997"/>
    <n v="58911.180000000022"/>
    <n v="887.38000000000011"/>
    <n v="21297.119999999995"/>
    <n v="894"/>
  </r>
  <r>
    <s v="Brian Deiling (0000142018)"/>
    <n v="239929"/>
    <s v="East Lycoming School District"/>
    <n v="483026"/>
    <s v="Askar Elementary School"/>
    <s v="Hughesville"/>
    <m/>
    <s v="350 S Broad St"/>
    <s v="PA"/>
    <n v="17737"/>
    <s v="350 S Broad St Hughesville, PA 17737"/>
    <x v="15"/>
    <m/>
    <m/>
    <x v="4"/>
    <s v="Wednesday"/>
    <n v="8"/>
    <n v="11"/>
    <n v="1.375"/>
    <n v="6.125"/>
    <n v="1513.1499999999999"/>
    <n v="12105.200000000003"/>
    <n v="547.62249999999995"/>
    <n v="4380.9799999999987"/>
    <n v="335"/>
  </r>
  <r>
    <s v="Brian Deiling (0000142018)"/>
    <n v="239929"/>
    <s v="East Lycoming School District"/>
    <n v="239929"/>
    <s v="East Lycoming School District"/>
    <s v="Hughesville"/>
    <m/>
    <s v="349 Cemetery St"/>
    <s v="PA"/>
    <n v="17737"/>
    <s v="349 Cemetery St Hughesville, PA 17737"/>
    <x v="15"/>
    <m/>
    <m/>
    <x v="4"/>
    <s v="Wednesday"/>
    <n v="4"/>
    <n v="5"/>
    <n v="1.25"/>
    <n v="1.25"/>
    <n v="3050.6475"/>
    <n v="12202.59"/>
    <n v="867.52250000000004"/>
    <n v="3470.09"/>
    <n v="5"/>
  </r>
  <r>
    <s v="Brian Deiling (0000142018)"/>
    <n v="239929"/>
    <s v="East Lycoming School District"/>
    <n v="483028"/>
    <s v="Carl G Renn Elementary School"/>
    <s v="Lairdsville"/>
    <m/>
    <s v="183 School Ln"/>
    <s v="PA"/>
    <n v="17742"/>
    <s v="183 School Ln Lairdsville, PA 17742"/>
    <x v="15"/>
    <m/>
    <m/>
    <x v="4"/>
    <s v="Wednesday"/>
    <n v="4"/>
    <n v="6"/>
    <n v="1.5"/>
    <n v="8.25"/>
    <n v="1045.1199999999999"/>
    <n v="4180.4799999999996"/>
    <n v="415"/>
    <n v="1659.9999999999998"/>
    <n v="277"/>
  </r>
  <r>
    <s v="Brian Deiling (0000142018)"/>
    <n v="344229"/>
    <s v="LOYALSOCK TOWNSHIP SCHOOL-FOOD"/>
    <n v="432862"/>
    <s v="SHICK ELEMENTARY SCHOOL"/>
    <s v="Montoursville"/>
    <m/>
    <s v="2800 Four Mile Dr"/>
    <s v="PA"/>
    <n v="17754"/>
    <s v="2800 Four Mile Dr Montoursville, PA 17754"/>
    <x v="15"/>
    <m/>
    <m/>
    <x v="4"/>
    <s v="Wednesday"/>
    <n v="2"/>
    <n v="2"/>
    <n v="1"/>
    <n v="3"/>
    <n v="580.79999999999995"/>
    <n v="1161.5999999999999"/>
    <n v="170.44"/>
    <n v="340.88000000000005"/>
    <n v="9"/>
  </r>
  <r>
    <s v="Brian Deiling (0000142018)"/>
    <n v="344229"/>
    <s v="LOYALSOCK TOWNSHIP SCHOOL-FOOD"/>
    <n v="483897"/>
    <s v="SHICK ELEMENTARY SCHOOL-Food"/>
    <s v="Montoursville"/>
    <m/>
    <s v="2800 Four Mile Dr"/>
    <s v="PA"/>
    <n v="17754"/>
    <s v="2800 Four Mile Dr Montoursville, PA 17754"/>
    <x v="15"/>
    <m/>
    <m/>
    <x v="4"/>
    <s v="Wednesday"/>
    <n v="2"/>
    <n v="3"/>
    <n v="1.5"/>
    <n v="2.5"/>
    <n v="456.20000000000005"/>
    <n v="912.4"/>
    <n v="129.99"/>
    <n v="259.97999999999996"/>
    <n v="7"/>
  </r>
  <r>
    <s v="Brian Deiling (0000142018)"/>
    <n v="263408"/>
    <s v="LOYALSOCK TOWNSHIP SCHOOL"/>
    <n v="432862"/>
    <s v="SHICK ELEMENTARY SCHOOL"/>
    <s v="Montoursville"/>
    <m/>
    <s v="2800 Four Mile Dr"/>
    <s v="PA"/>
    <n v="17754"/>
    <s v="2800 Four Mile Dr Montoursville, PA 17754"/>
    <x v="15"/>
    <m/>
    <m/>
    <x v="4"/>
    <s v="Wednesday"/>
    <n v="2"/>
    <n v="2"/>
    <n v="1"/>
    <n v="1.5"/>
    <n v="227.32000000000002"/>
    <n v="454.64000000000004"/>
    <n v="58.325000000000003"/>
    <n v="116.65"/>
    <n v="13"/>
  </r>
  <r>
    <s v="Brian Deiling (0000142018)"/>
    <n v="341662"/>
    <s v="Mike Mussina"/>
    <n v="341662"/>
    <s v="Mike Mussina"/>
    <s v="Muncy"/>
    <m/>
    <s v="737 White Church Rd"/>
    <s v="PA"/>
    <n v="17756"/>
    <s v="737 White Church Rd Muncy, PA 17756"/>
    <x v="15"/>
    <m/>
    <m/>
    <x v="4"/>
    <s v="Wednesday"/>
    <n v="7"/>
    <n v="9"/>
    <n v="1.2857142857142858"/>
    <n v="3.2857142857142856"/>
    <n v="220.71000000000004"/>
    <n v="1544.97"/>
    <n v="-4.0614285714285643"/>
    <n v="-28.430000000000167"/>
    <n v="37"/>
  </r>
  <r>
    <s v="Brian Deiling (0000142018)"/>
    <n v="342235"/>
    <s v="EuroOptic Ltd."/>
    <n v="342235"/>
    <s v="EuroOptic Ltd."/>
    <s v="Muncy"/>
    <m/>
    <s v="1203 Lycoming Mall Cir"/>
    <s v="PA"/>
    <n v="17756"/>
    <s v="1203 Lycoming Mall Cir Muncy, PA 17756"/>
    <x v="15"/>
    <m/>
    <m/>
    <x v="4"/>
    <s v="Wednesday"/>
    <n v="3"/>
    <n v="3"/>
    <n v="1"/>
    <n v="1"/>
    <n v="106.18666666666667"/>
    <n v="318.56"/>
    <n v="45.476666666666659"/>
    <n v="136.42999999999998"/>
    <n v="5"/>
  </r>
  <r>
    <s v="Brian Deiling (0000142018)"/>
    <n v="342235"/>
    <s v="EuroOptic Ltd."/>
    <n v="480676"/>
    <s v="Euro Opric Ltd."/>
    <s v="Muncy"/>
    <m/>
    <s v="1203 Lycoming Mall Circle"/>
    <s v="PA"/>
    <n v="17756"/>
    <s v="1203 Lycoming Mall Circle Muncy, PA 17756"/>
    <x v="15"/>
    <m/>
    <m/>
    <x v="4"/>
    <s v="Wednesday"/>
    <n v="3"/>
    <n v="3"/>
    <n v="1"/>
    <n v="2.3333333333333335"/>
    <n v="1504.13"/>
    <n v="4512.3900000000003"/>
    <n v="571.30999999999995"/>
    <n v="1713.9299999999996"/>
    <n v="8"/>
  </r>
  <r>
    <s v="Brian Deiling (0000142018)"/>
    <n v="271944"/>
    <s v="River Valley Regional YMCA"/>
    <n v="434613"/>
    <s v="RVR YMCA - EASTERN LYCOMING YM"/>
    <s v="Muncy"/>
    <m/>
    <s v="50 Fitness Dr"/>
    <s v="PA"/>
    <n v="17756"/>
    <s v="50 Fitness Dr Muncy, PA 17756"/>
    <x v="15"/>
    <m/>
    <m/>
    <x v="4"/>
    <s v="Wednesday"/>
    <n v="1"/>
    <n v="1"/>
    <n v="1"/>
    <n v="1"/>
    <n v="174.67"/>
    <n v="174.67"/>
    <n v="92.93"/>
    <n v="92.93"/>
    <n v="1"/>
  </r>
  <r>
    <s v="Brian Deiling (0000142018)"/>
    <n v="296774"/>
    <s v="MUNCY SCHOOL DISTRICT"/>
    <n v="296774"/>
    <s v="MUNCY SCHOOL DISTRICT"/>
    <s v="Muncy"/>
    <m/>
    <s v="206 Sherman St"/>
    <s v="PA"/>
    <n v="17756"/>
    <s v="206 Sherman St Muncy, PA 17756"/>
    <x v="15"/>
    <m/>
    <m/>
    <x v="4"/>
    <s v="Wednesday"/>
    <n v="1"/>
    <n v="1"/>
    <n v="1"/>
    <n v="2"/>
    <n v="1053.42"/>
    <n v="1053.42"/>
    <n v="207.93"/>
    <n v="207.93"/>
    <n v="21"/>
  </r>
  <r>
    <s v="Brian Deiling (0000142018)"/>
    <n v="239929"/>
    <s v="East Lycoming School District"/>
    <n v="483027"/>
    <s v="George A Ferrell Elementary Sc"/>
    <s v="Picture Rocks"/>
    <m/>
    <s v="34 Court Street"/>
    <s v="PA"/>
    <n v="17762"/>
    <s v="34 Court Street Picture Rocks, PA 17762"/>
    <x v="15"/>
    <m/>
    <m/>
    <x v="4"/>
    <s v="Wednesday"/>
    <n v="4"/>
    <n v="6"/>
    <n v="1.5"/>
    <n v="8.25"/>
    <n v="935.5200000000001"/>
    <n v="3742.0799999999995"/>
    <n v="376.4425"/>
    <n v="1505.7700000000007"/>
    <n v="166"/>
  </r>
  <r>
    <s v="Brian Deiling (0000142018)"/>
    <n v="270002"/>
    <s v="WARRIOR RUN SCHOOL DISTRICT"/>
    <n v="470549"/>
    <s v="WARRIOR RUN MIDDLE SCHOOL"/>
    <s v="Turbotville"/>
    <m/>
    <s v="4860 Susquehanna Trl"/>
    <s v="PA"/>
    <n v="17772"/>
    <s v="4860 Susquehanna Trl Turbotville, PA 17772"/>
    <x v="15"/>
    <m/>
    <m/>
    <x v="4"/>
    <s v="Wednesday"/>
    <n v="13"/>
    <n v="15"/>
    <n v="1.1538461538461537"/>
    <n v="3.7692307692307692"/>
    <n v="4203.9630769230771"/>
    <n v="54651.519999999997"/>
    <n v="1452.9438461538462"/>
    <n v="18888.269999999993"/>
    <n v="464"/>
  </r>
  <r>
    <s v="Brian Deiling (0000142018)"/>
    <n v="270002"/>
    <s v="WARRIOR RUN SCHOOL DISTRICT"/>
    <n v="270002"/>
    <s v="WARRIOR RUN SCHOOL DISTRICT"/>
    <s v="Turbotville"/>
    <m/>
    <s v="4800 Susquehanna Trl"/>
    <s v="PA"/>
    <n v="17772"/>
    <s v="4800 Susquehanna Trl Turbotville, PA 17772"/>
    <x v="15"/>
    <m/>
    <m/>
    <x v="4"/>
    <s v="Wednesday"/>
    <n v="2"/>
    <n v="2"/>
    <n v="1"/>
    <n v="2.5"/>
    <n v="2405.6400000000003"/>
    <n v="4811.2800000000007"/>
    <n v="500.005"/>
    <n v="1000.01"/>
    <n v="100"/>
  </r>
  <r>
    <s v="Brian Deiling (0000142018)"/>
    <n v="270002"/>
    <s v="WARRIOR RUN SCHOOL DISTRICT"/>
    <n v="482963"/>
    <s v="Warrior Run Elementary"/>
    <s v="Turbotville"/>
    <m/>
    <s v="244 Warrior Run Blvd"/>
    <s v="PA"/>
    <n v="17772"/>
    <s v="244 Warrior Run Blvd Turbotville, PA 17772"/>
    <x v="15"/>
    <m/>
    <m/>
    <x v="4"/>
    <s v="Wednesday"/>
    <n v="1"/>
    <n v="1"/>
    <n v="1"/>
    <n v="2"/>
    <n v="15900"/>
    <n v="15900"/>
    <n v="4409.6400000000003"/>
    <n v="4409.6400000000003"/>
    <n v="2"/>
  </r>
  <r>
    <s v="Brian Deiling (0000142018)"/>
    <n v="241797"/>
    <s v="SHIKELLAMY SCHOOL DISTRICT#"/>
    <n v="465579"/>
    <s v="OAKLYN ELEMENTARY SCHOOL"/>
    <s v="Sunbury"/>
    <m/>
    <s v="115 Oak St"/>
    <s v="PA"/>
    <n v="17801"/>
    <s v="115 Oak St Sunbury, PA 17801"/>
    <x v="15"/>
    <m/>
    <m/>
    <x v="4"/>
    <s v="Wednesday"/>
    <n v="8"/>
    <n v="10"/>
    <n v="1.25"/>
    <n v="3"/>
    <n v="2038.87625"/>
    <n v="16311.009999999998"/>
    <n v="684.94250000000011"/>
    <n v="5479.54"/>
    <n v="228"/>
  </r>
  <r>
    <s v="Brian Deiling (0000142018)"/>
    <n v="241797"/>
    <s v="SHIKELLAMY SCHOOL DISTRICT#"/>
    <n v="472845"/>
    <s v="SHIKELLAMY HIGH SCHOOL"/>
    <s v="Sunbury"/>
    <m/>
    <s v="600 Walnut St"/>
    <s v="PA"/>
    <n v="17801"/>
    <s v="600 Walnut St Sunbury, PA 17801"/>
    <x v="15"/>
    <m/>
    <m/>
    <x v="4"/>
    <s v="Wednesday"/>
    <n v="8"/>
    <n v="8"/>
    <n v="1"/>
    <n v="3"/>
    <n v="4351.6387500000001"/>
    <n v="34813.109999999993"/>
    <n v="1394.8950000000002"/>
    <n v="11159.159999999996"/>
    <n v="261"/>
  </r>
  <r>
    <s v="Brian Deiling (0000142018)"/>
    <n v="241797"/>
    <s v="SHIKELLAMY SCHOOL DISTRICT#"/>
    <n v="465798"/>
    <s v="SHIKELLAMY SCHOOL - WHSE/MAINT"/>
    <s v="Sunbury"/>
    <m/>
    <s v="600 Walnut St"/>
    <s v="PA"/>
    <n v="17801"/>
    <s v="600 Walnut St Sunbury, PA 17801"/>
    <x v="15"/>
    <m/>
    <m/>
    <x v="4"/>
    <s v="Wednesday"/>
    <n v="7"/>
    <n v="8"/>
    <n v="1.1428571428571428"/>
    <n v="1.2857142857142858"/>
    <n v="905.52571428571434"/>
    <n v="6338.68"/>
    <n v="185.30571428571429"/>
    <n v="1297.1400000000001"/>
    <n v="113"/>
  </r>
  <r>
    <s v="Brian Deiling (0000142018)"/>
    <n v="241797"/>
    <s v="SHIKELLAMY SCHOOL DISTRICT#"/>
    <n v="472846"/>
    <s v="Chief Shikellamy Elem School"/>
    <s v="Sunbury"/>
    <m/>
    <s v="338 Memorial Dr"/>
    <s v="PA"/>
    <n v="17801"/>
    <s v="338 Memorial Dr Sunbury, PA 17801"/>
    <x v="15"/>
    <m/>
    <m/>
    <x v="4"/>
    <s v="Wednesday"/>
    <n v="4"/>
    <n v="8"/>
    <n v="2"/>
    <n v="4.25"/>
    <n v="2559.7300000000005"/>
    <n v="10238.919999999998"/>
    <n v="765.61749999999995"/>
    <n v="3062.4700000000003"/>
    <n v="157"/>
  </r>
  <r>
    <s v="Brian Deiling (0000142018)"/>
    <n v="343530"/>
    <s v="J AND A MAINTENANCE SERVICES I"/>
    <n v="480737"/>
    <s v="CSIU Work Foundations+"/>
    <s v="Sunbury"/>
    <m/>
    <s v="911 Greenough St"/>
    <s v="PA"/>
    <n v="17801"/>
    <s v="911 Greenough St Sunbury, PA 17801"/>
    <x v="15"/>
    <m/>
    <m/>
    <x v="4"/>
    <s v="Wednesday"/>
    <n v="2"/>
    <n v="2"/>
    <n v="1"/>
    <n v="1"/>
    <n v="188.78"/>
    <n v="377.56"/>
    <n v="100.42"/>
    <n v="200.84"/>
    <n v="4"/>
  </r>
  <r>
    <s v="Brian Deiling (0000142018)"/>
    <n v="241797"/>
    <s v="SHIKELLAMY SCHOOL DISTRICT#"/>
    <n v="482989"/>
    <s v="SHIKELLAMY Warehouse"/>
    <s v="Sunbury"/>
    <m/>
    <s v="501 Church St"/>
    <s v="PA"/>
    <n v="17801"/>
    <s v="501 Church St Sunbury, PA 17801"/>
    <x v="15"/>
    <m/>
    <m/>
    <x v="4"/>
    <s v="Wednesday"/>
    <n v="1"/>
    <n v="1"/>
    <n v="1"/>
    <n v="2"/>
    <n v="15263.48"/>
    <n v="15263.48"/>
    <n v="6334.39"/>
    <n v="6334.39"/>
    <n v="98"/>
  </r>
  <r>
    <s v="Brian Deiling (0000142018)"/>
    <n v="241115"/>
    <s v="MIDD WEST SCHOOL DISTRICT"/>
    <n v="481189"/>
    <s v="West Snyder Elementary School"/>
    <s v="Beaver Springs"/>
    <s v="Lewistown"/>
    <s v="645 Snyder Ave"/>
    <s v="PA"/>
    <n v="17812"/>
    <s v="645 Snyder Ave Beaver Springs, PA 17812"/>
    <x v="13"/>
    <m/>
    <m/>
    <x v="3"/>
    <s v="Wednesday"/>
    <n v="1"/>
    <n v="1"/>
    <n v="1"/>
    <n v="1"/>
    <n v="98.26"/>
    <n v="98.26"/>
    <n v="37.42"/>
    <n v="37.42"/>
    <n v="1"/>
  </r>
  <r>
    <s v="Mike Schlitter (0000142011)"/>
    <n v="240723"/>
    <s v="LANC COUNTY BIBLE CHURCH#"/>
    <n v="464926"/>
    <s v="LANC COUNTY BIBLE BLOOMSBURG"/>
    <s v="Bloomsburg"/>
    <m/>
    <s v="2421 Columbia Blvd"/>
    <s v="PA"/>
    <n v="17815"/>
    <s v="2421 Columbia Blvd Bloomsburg, PA 17815"/>
    <x v="15"/>
    <m/>
    <m/>
    <x v="4"/>
    <s v="Wednesday"/>
    <n v="8"/>
    <n v="10"/>
    <n v="1.25"/>
    <n v="3.75"/>
    <n v="509.19750000000005"/>
    <n v="4073.5799999999995"/>
    <n v="189.5925"/>
    <n v="1516.74"/>
    <n v="54"/>
  </r>
  <r>
    <s v="Brian Deiling (0000142018)"/>
    <n v="273837"/>
    <s v="BLOOMSBURG AREA SCHOOL DISTRIC"/>
    <n v="454453"/>
    <s v="BLOOMSBURG HIGH SCHOOL"/>
    <s v="Bloomsburg"/>
    <m/>
    <s v="1200 Railroad St"/>
    <s v="PA"/>
    <n v="17815"/>
    <s v="1200 Railroad St Bloomsburg, PA 17815"/>
    <x v="15"/>
    <m/>
    <m/>
    <x v="4"/>
    <s v="Wednesday"/>
    <n v="4"/>
    <n v="7"/>
    <n v="1.75"/>
    <n v="3.25"/>
    <n v="1523.8900000000003"/>
    <n v="6095.56"/>
    <n v="619.77749999999992"/>
    <n v="2479.1100000000006"/>
    <n v="117"/>
  </r>
  <r>
    <s v="Brian Deiling (0000142018)"/>
    <n v="273837"/>
    <s v="BLOOMSBURG AREA SCHOOL DISTRIC"/>
    <n v="442154"/>
    <s v="BLOOMSBURG SCHOOL DISTRICT"/>
    <s v="Bloomsburg"/>
    <m/>
    <s v="1100 Railroad St"/>
    <s v="PA"/>
    <n v="17815"/>
    <s v="1100 Railroad St Bloomsburg, PA 17815"/>
    <x v="15"/>
    <m/>
    <m/>
    <x v="4"/>
    <s v="Wednesday"/>
    <n v="4"/>
    <n v="12"/>
    <n v="3"/>
    <n v="8"/>
    <n v="3152.6875"/>
    <n v="12610.749999999998"/>
    <n v="1053.9824999999998"/>
    <n v="4215.93"/>
    <n v="263"/>
  </r>
  <r>
    <s v="Brian Deiling (0000142018)"/>
    <n v="273837"/>
    <s v="BLOOMSBURG AREA SCHOOL DISTRIC"/>
    <n v="441330"/>
    <s v="BLOOMSBURG MEMORIAL"/>
    <s v="Bloomsburg"/>
    <m/>
    <s v="500 Market St"/>
    <s v="PA"/>
    <n v="17815"/>
    <s v="500 Market St Bloomsburg, PA 17815"/>
    <x v="15"/>
    <m/>
    <m/>
    <x v="4"/>
    <s v="Wednesday"/>
    <n v="3"/>
    <n v="6"/>
    <n v="2"/>
    <n v="9"/>
    <n v="3175.2366666666671"/>
    <n v="9525.7099999999991"/>
    <n v="1176.9766666666665"/>
    <n v="3530.9300000000003"/>
    <n v="210"/>
  </r>
  <r>
    <s v="Brian Deiling (0000142018)"/>
    <n v="306389"/>
    <s v="CENTRAL SUSQUEHANNA INTERMEDIA"/>
    <n v="474325"/>
    <s v="St Columba Catholic School"/>
    <s v="Bloomsburg"/>
    <m/>
    <s v="40 E 3rd St"/>
    <s v="PA"/>
    <n v="17815"/>
    <s v="40 E 3rd St Bloomsburg, PA 17815"/>
    <x v="15"/>
    <m/>
    <m/>
    <x v="4"/>
    <s v="Wednesday"/>
    <n v="2"/>
    <n v="6"/>
    <n v="3"/>
    <n v="24"/>
    <n v="6267.5450000000001"/>
    <n v="12535.09"/>
    <n v="2706.3249999999989"/>
    <n v="5412.6499999999978"/>
    <n v="396"/>
  </r>
  <r>
    <s v="Brian Deiling (0000142018)"/>
    <n v="273837"/>
    <s v="BLOOMSBURG AREA SCHOOL DISTRIC"/>
    <n v="441284"/>
    <s v="W W EVANS ELEMENTARY"/>
    <s v="Bloomsburg"/>
    <m/>
    <s v="59 Perry Ave"/>
    <s v="PA"/>
    <n v="17815"/>
    <s v="59 Perry Ave Bloomsburg, PA 17815"/>
    <x v="15"/>
    <m/>
    <m/>
    <x v="4"/>
    <s v="Wednesday"/>
    <n v="2"/>
    <n v="3"/>
    <n v="1.5"/>
    <n v="5.5"/>
    <n v="1103.7249999999999"/>
    <n v="2207.4500000000003"/>
    <n v="414.63499999999999"/>
    <n v="829.27"/>
    <n v="38"/>
  </r>
  <r>
    <s v="Brian Deiling (0000142018)"/>
    <n v="273837"/>
    <s v="BLOOMSBURG AREA SCHOOL DISTRIC"/>
    <n v="469994"/>
    <s v="BEAVER MAIN ELEMENTARY"/>
    <s v="Bloomsburg"/>
    <m/>
    <s v="245 Beaver Valley Rd"/>
    <s v="PA"/>
    <n v="17815"/>
    <s v="245 Beaver Valley Rd Bloomsburg, PA 17815"/>
    <x v="15"/>
    <m/>
    <m/>
    <x v="4"/>
    <s v="Wednesday"/>
    <n v="1"/>
    <n v="2"/>
    <n v="2"/>
    <n v="7"/>
    <n v="1425.32"/>
    <n v="1425.32"/>
    <n v="589.58000000000004"/>
    <n v="589.58000000000004"/>
    <n v="60"/>
  </r>
  <r>
    <s v="Brian Deiling (0000142018)"/>
    <n v="239773"/>
    <s v="DANVILLE AREA SCHOOL DIST"/>
    <n v="470636"/>
    <s v="DANVILLE AREA SCHOOL DIST"/>
    <s v="Danville"/>
    <m/>
    <s v="1021 Liberty St"/>
    <s v="PA"/>
    <n v="17821"/>
    <s v="1021 Liberty St Danville, PA 17821"/>
    <x v="15"/>
    <m/>
    <m/>
    <x v="4"/>
    <s v="Wednesday"/>
    <n v="16"/>
    <n v="20"/>
    <n v="1.25"/>
    <n v="2.5625"/>
    <n v="1220.5106249999997"/>
    <n v="19528.170000000009"/>
    <n v="328.37312500000007"/>
    <n v="5253.9699999999966"/>
    <n v="650"/>
  </r>
  <r>
    <s v="Brian Deiling (0000142018)"/>
    <n v="241344"/>
    <s v="PSSA#"/>
    <n v="241344"/>
    <s v="PSSA#"/>
    <s v="Elysburg"/>
    <m/>
    <s v="PO Box 303"/>
    <s v="PA"/>
    <n v="17824"/>
    <s v="PO Box 303 Elysburg, PA 17824"/>
    <x v="8"/>
    <m/>
    <m/>
    <x v="4"/>
    <s v="Tuesday/Friday"/>
    <n v="1"/>
    <n v="1"/>
    <n v="1"/>
    <n v="4"/>
    <n v="998.11000000000013"/>
    <n v="998.11000000000013"/>
    <n v="483.76000000000005"/>
    <n v="483.76000000000005"/>
    <n v="20"/>
  </r>
  <r>
    <s v="Brian Deiling (0000142018)"/>
    <n v="241344"/>
    <s v="PSSA#"/>
    <n v="415642"/>
    <s v="PSSA"/>
    <s v="Elysburg"/>
    <m/>
    <s v="405 Monastery Rd"/>
    <s v="PA"/>
    <n v="17824"/>
    <s v="405 Monastery Rd Elysburg, PA 17824"/>
    <x v="15"/>
    <m/>
    <m/>
    <x v="4"/>
    <s v="Wednesday"/>
    <n v="2"/>
    <n v="4"/>
    <n v="2"/>
    <n v="5"/>
    <n v="2460.8200000000002"/>
    <n v="4921.6400000000003"/>
    <n v="1122.0999999999999"/>
    <n v="2244.2000000000003"/>
    <n v="79"/>
  </r>
  <r>
    <s v="Brian Deiling (0000142018)"/>
    <n v="240876"/>
    <s v="LEWISBURG AREA SCHOOL DISTRICT"/>
    <n v="470438"/>
    <s v="LEWISBURG AREA SCHOOL DISTRICT"/>
    <s v="Lewisburg"/>
    <m/>
    <s v="2020 Washington Ave"/>
    <s v="PA"/>
    <n v="17837"/>
    <s v="2020 Washington Ave Lewisburg, PA 17837"/>
    <x v="15"/>
    <m/>
    <m/>
    <x v="4"/>
    <s v="Wednesday"/>
    <n v="5"/>
    <n v="5"/>
    <n v="1"/>
    <n v="1.2"/>
    <n v="662.66599999999994"/>
    <n v="3313.33"/>
    <n v="419.73399999999992"/>
    <n v="2098.6699999999996"/>
    <n v="28"/>
  </r>
  <r>
    <s v="Brian Deiling (0000142018)"/>
    <n v="240876"/>
    <s v="LEWISBURG AREA SCHOOL DISTRICT"/>
    <n v="240876"/>
    <s v="LEWISBURG AREA SCHOOL DISTRICT"/>
    <s v="Lewisburg"/>
    <m/>
    <s v="1951 Washington Ave Dept Co"/>
    <s v="PA"/>
    <n v="17837"/>
    <s v="1951 Washington Ave Dept Co Lewisburg, PA 17837"/>
    <x v="15"/>
    <m/>
    <m/>
    <x v="4"/>
    <s v="Wednesday"/>
    <n v="1"/>
    <n v="1"/>
    <n v="1"/>
    <n v="2"/>
    <n v="2357.13"/>
    <n v="2357.13"/>
    <n v="978.20999999999992"/>
    <n v="978.20999999999992"/>
    <n v="21"/>
  </r>
  <r>
    <s v="Brian Deiling (0000142018)"/>
    <n v="240876"/>
    <s v="LEWISBURG AREA SCHOOL DISTRICT"/>
    <n v="415573"/>
    <s v="LEWISBURG AREA SCHOOL"/>
    <s v="Lewisburg"/>
    <m/>
    <s v="815 Market St"/>
    <s v="PA"/>
    <n v="17837"/>
    <s v="815 Market St Lewisburg, PA 17837"/>
    <x v="15"/>
    <m/>
    <m/>
    <x v="4"/>
    <s v="Wednesday"/>
    <n v="1"/>
    <n v="1"/>
    <n v="1"/>
    <n v="1"/>
    <n v="97.9"/>
    <n v="97.9"/>
    <n v="39.200000000000003"/>
    <n v="39.200000000000003"/>
    <n v="10"/>
  </r>
  <r>
    <s v="Brian Deiling (0000142018)"/>
    <n v="240876"/>
    <s v="LEWISBURG AREA SCHOOL DISTRICT"/>
    <n v="470497"/>
    <s v="LEWISBURG AREA HIGH SCHOOL"/>
    <s v="Lewisburg"/>
    <m/>
    <s v="545 Newman Rd"/>
    <s v="PA"/>
    <n v="17837"/>
    <s v="545 Newman Rd Lewisburg, PA 17837"/>
    <x v="15"/>
    <m/>
    <m/>
    <x v="4"/>
    <s v="Wednesday"/>
    <n v="1"/>
    <n v="2"/>
    <n v="2"/>
    <n v="2"/>
    <n v="255.66"/>
    <n v="255.66"/>
    <n v="102.24000000000001"/>
    <n v="102.24000000000001"/>
    <n v="8"/>
  </r>
  <r>
    <s v="Brian Deiling (0000142018)"/>
    <n v="241115"/>
    <s v="MIDD WEST SCHOOL DISTRICT"/>
    <n v="432864"/>
    <s v="MIDD WEST - MIDDLEBURG MIDDLE"/>
    <s v="Middleburg"/>
    <m/>
    <s v="10 Dock Hill Rd"/>
    <s v="PA"/>
    <n v="17842"/>
    <s v="10 Dock Hill Rd Middleburg, PA 17842"/>
    <x v="15"/>
    <m/>
    <m/>
    <x v="4"/>
    <s v="Wednesday"/>
    <n v="1"/>
    <n v="1"/>
    <n v="1"/>
    <n v="1"/>
    <n v="1879.8"/>
    <n v="1879.8"/>
    <n v="739"/>
    <n v="739"/>
    <n v="10"/>
  </r>
  <r>
    <s v="Brian Deiling (0000142018)"/>
    <n v="241115"/>
    <s v="MIDD WEST SCHOOL DISTRICT"/>
    <n v="479177"/>
    <s v="Middleburg Elementary School"/>
    <s v="Middleburg"/>
    <m/>
    <s v="600 Wagenseller St"/>
    <s v="PA"/>
    <n v="17842"/>
    <s v="600 Wagenseller St Middleburg, PA 17842"/>
    <x v="15"/>
    <m/>
    <m/>
    <x v="4"/>
    <s v="Wednesday"/>
    <n v="1"/>
    <n v="1"/>
    <n v="1"/>
    <n v="1"/>
    <n v="2255.7600000000002"/>
    <n v="2255.7600000000002"/>
    <n v="886.8"/>
    <n v="886.8"/>
    <n v="12"/>
  </r>
  <r>
    <s v="Brian Deiling (0000142018)"/>
    <n v="306389"/>
    <s v="CENTRAL SUSQUEHANNA INTERMEDIA"/>
    <n v="306389"/>
    <s v="CENTRAL SUSQUEHANNA INTERMEDIA"/>
    <s v="Milton"/>
    <m/>
    <s v="90 Lawton Ln"/>
    <s v="PA"/>
    <n v="17847"/>
    <s v="90 Lawton Ln Milton, PA 17847"/>
    <x v="15"/>
    <m/>
    <m/>
    <x v="4"/>
    <s v="Wednesday"/>
    <n v="1"/>
    <n v="1"/>
    <n v="1"/>
    <n v="1"/>
    <n v="205.02"/>
    <n v="205.02"/>
    <n v="45.11"/>
    <n v="45.11"/>
    <n v="1"/>
  </r>
  <r>
    <s v="Brian Deiling (0000142018)"/>
    <n v="308315"/>
    <s v="MOUNT CARMEL AREA SCHOOL DISTR"/>
    <n v="308315"/>
    <s v="MOUNT CARMEL AREA SCHOOL DISTR"/>
    <s v="Mount Carmel"/>
    <m/>
    <s v="600 W 5th St"/>
    <s v="PA"/>
    <n v="17851"/>
    <s v="600 W 5th St Mount Carmel, PA 17851"/>
    <x v="15"/>
    <m/>
    <m/>
    <x v="4"/>
    <s v="Wednesday"/>
    <n v="1"/>
    <n v="1"/>
    <n v="1"/>
    <n v="1"/>
    <n v="786.08"/>
    <n v="786.08"/>
    <n v="279.89"/>
    <n v="279.89"/>
    <n v="8"/>
  </r>
  <r>
    <s v="Brian Deiling (0000142018)"/>
    <n v="241797"/>
    <s v="SHIKELLAMY SCHOOL DISTRICT#"/>
    <n v="461320"/>
    <s v="SHIKELLAMY MIDDLE SCHOOL"/>
    <s v="NORTHUMBERLAND"/>
    <m/>
    <s v="545 Permastone Dr"/>
    <s v="PA"/>
    <n v="17857"/>
    <s v="545 Permastone Dr NORTHUMBERLAND, PA 17857"/>
    <x v="15"/>
    <m/>
    <m/>
    <x v="4"/>
    <s v="Wednesday"/>
    <n v="5"/>
    <n v="10"/>
    <n v="2"/>
    <n v="6.6"/>
    <n v="8166.0539999999992"/>
    <n v="40830.270000000004"/>
    <n v="2995.1080000000002"/>
    <n v="14975.54"/>
    <n v="291"/>
  </r>
  <r>
    <s v="Brian Deiling (0000142018)"/>
    <n v="241797"/>
    <s v="SHIKELLAMY SCHOOL DISTRICT#"/>
    <n v="472847"/>
    <s v="Priestly Elementary School"/>
    <s v="NORTHUMBERLAND"/>
    <m/>
    <s v="423 Cannery Rd"/>
    <s v="PA"/>
    <n v="17857"/>
    <s v="423 Cannery Rd NORTHUMBERLAND, PA 17857"/>
    <x v="15"/>
    <m/>
    <m/>
    <x v="4"/>
    <s v="Wednesday"/>
    <n v="4"/>
    <n v="7"/>
    <n v="1.75"/>
    <n v="5.25"/>
    <n v="4097.4024999999992"/>
    <n v="16389.609999999997"/>
    <n v="1410.7199999999998"/>
    <n v="5642.8800000000019"/>
    <n v="225"/>
  </r>
  <r>
    <s v="Brad Miller (0000142022)"/>
    <n v="346288"/>
    <s v="NOTTINGHAM VILLAGE"/>
    <n v="484070"/>
    <s v="NOTTINGHAM VILLAGE Nursing Cen"/>
    <s v="NORTHUMBERLAND"/>
    <m/>
    <s v="58 NEITZ RD"/>
    <s v="PA"/>
    <n v="17857"/>
    <s v="58 NEITZ RD NORTHUMBERLAND, PA 17857"/>
    <x v="15"/>
    <m/>
    <m/>
    <x v="4"/>
    <s v="Wednesday"/>
    <n v="4"/>
    <n v="4"/>
    <n v="1"/>
    <n v="3.75"/>
    <n v="403.90499999999997"/>
    <n v="1615.62"/>
    <n v="-89.312500000000014"/>
    <n v="-357.24999999999989"/>
    <n v="133"/>
  </r>
  <r>
    <s v="Brad Miller (0000142022)"/>
    <n v="346288"/>
    <s v="NOTTINGHAM VILLAGE"/>
    <n v="484071"/>
    <s v="NOTTINGHAM VILLAGE Retirement"/>
    <s v="NORTHUMBERLAND"/>
    <m/>
    <s v="60 NEITZ RD"/>
    <s v="PA"/>
    <n v="17857"/>
    <s v="60 NEITZ RD NORTHUMBERLAND, PA 17857"/>
    <x v="15"/>
    <m/>
    <m/>
    <x v="4"/>
    <s v="Wednesday"/>
    <n v="2"/>
    <n v="2"/>
    <n v="1"/>
    <n v="5"/>
    <n v="281.56"/>
    <n v="563.12000000000012"/>
    <n v="57.210000000000008"/>
    <n v="114.41999999999999"/>
    <n v="20"/>
  </r>
  <r>
    <s v="Brad Miller (0000142022)"/>
    <n v="346288"/>
    <s v="NOTTINGHAM VILLAGE"/>
    <n v="346288"/>
    <s v="NOTTINGHAM VILLAGE"/>
    <s v="NORTHUMBERLAND"/>
    <m/>
    <s v=""/>
    <s v="PA"/>
    <n v="17857"/>
    <s v=" NORTHUMBERLAND, PA 17857"/>
    <x v="15"/>
    <m/>
    <m/>
    <x v="4"/>
    <s v="Wednesday"/>
    <n v="1"/>
    <n v="1"/>
    <n v="1"/>
    <n v="1"/>
    <n v="0"/>
    <n v="0"/>
    <n v="-174.4"/>
    <n v="-174.4"/>
    <n v="8"/>
  </r>
  <r>
    <s v="Brad Miller (0000142022)"/>
    <n v="346288"/>
    <s v="NOTTINGHAM VILLAGE"/>
    <n v="484122"/>
    <s v="Heather Courts"/>
    <s v="NORTHUMBERLAND"/>
    <m/>
    <s v="281 IRONSTONE DR"/>
    <s v="PA"/>
    <n v="17857"/>
    <s v="281 IRONSTONE DR NORTHUMBERLAND, PA 17857"/>
    <x v="15"/>
    <m/>
    <m/>
    <x v="4"/>
    <s v="Wednesday"/>
    <n v="1"/>
    <n v="1"/>
    <n v="1"/>
    <n v="4"/>
    <n v="278.52999999999997"/>
    <n v="278.52999999999997"/>
    <n v="49.129999999999995"/>
    <n v="49.129999999999995"/>
    <n v="9"/>
  </r>
  <r>
    <s v="Lancaster Office (0000142002)"/>
    <n v="318272"/>
    <s v="CHRISTIAN COVENANT COMMUNITY C"/>
    <n v="318272"/>
    <s v="CHRISTIAN COVENANT COMMUNITY C"/>
    <s v="Orangeville"/>
    <m/>
    <s v="712 Winding Rd"/>
    <s v="PA"/>
    <n v="17859"/>
    <s v="712 Winding Rd Orangeville, PA 17859"/>
    <x v="15"/>
    <m/>
    <m/>
    <x v="4"/>
    <s v="Wednesday"/>
    <n v="1"/>
    <n v="1"/>
    <n v="1"/>
    <n v="1"/>
    <n v="294.79000000000002"/>
    <n v="294.79000000000002"/>
    <n v="114.16"/>
    <n v="114.16"/>
    <n v="4"/>
  </r>
  <r>
    <s v="Brian Deiling (0000142018)"/>
    <n v="241325"/>
    <s v="OUR LADY OF LOURDES REGIONAL S"/>
    <n v="241325"/>
    <s v="OUR LADY OF LOURDES REGIONAL S"/>
    <s v="Coal Township"/>
    <m/>
    <s v="2001 Clinton Ave"/>
    <s v="PA"/>
    <n v="17866"/>
    <s v="2001 Clinton Ave Coal Township, PA 17866"/>
    <x v="32"/>
    <m/>
    <m/>
    <x v="6"/>
    <s v="Wednesday"/>
    <n v="3"/>
    <n v="7"/>
    <n v="2.3333333333333335"/>
    <n v="4.666666666666667"/>
    <n v="1564.29"/>
    <n v="4692.87"/>
    <n v="794.32"/>
    <n v="2382.96"/>
    <n v="85"/>
  </r>
  <r>
    <s v="Brian Deiling (0000142018)"/>
    <n v="242598"/>
    <s v="COMPANION ANIMAL HOSPITAL#"/>
    <n v="242598"/>
    <s v="COMPANION ANIMAL HOSPITAL#"/>
    <s v="Selinsgrove"/>
    <m/>
    <s v="335 Route 35"/>
    <s v="PA"/>
    <n v="17870"/>
    <s v="335 Route 35 Selinsgrove, PA 17870"/>
    <x v="15"/>
    <m/>
    <m/>
    <x v="4"/>
    <s v="Wednesday"/>
    <n v="6"/>
    <n v="7"/>
    <n v="1.1666666666666667"/>
    <n v="2.3333333333333335"/>
    <n v="489.59333333333331"/>
    <n v="2937.56"/>
    <n v="167.05833333333331"/>
    <n v="1002.35"/>
    <n v="46"/>
  </r>
  <r>
    <s v="Robert Diller (0000142017)"/>
    <n v="239985"/>
    <s v="ENVIRONMENTAL CLEANING SOLUTIO"/>
    <n v="483517"/>
    <s v="CA-ENVIRONMENTAL - Selinsgrove"/>
    <s v="Selinsgrove"/>
    <m/>
    <s v="1070 N SUSQUEHANNA TRL"/>
    <s v="PA"/>
    <n v="17870"/>
    <s v="1070 N SUSQUEHANNA TRL Selinsgrove, PA 17870"/>
    <x v="15"/>
    <m/>
    <m/>
    <x v="4"/>
    <s v="Wednesday"/>
    <n v="3"/>
    <n v="3"/>
    <n v="1"/>
    <n v="9.3333333333333339"/>
    <n v="1255.82"/>
    <n v="3767.4600000000005"/>
    <n v="335.3866666666666"/>
    <n v="1006.1600000000001"/>
    <n v="92"/>
  </r>
  <r>
    <s v="Brian Deiling (0000142018)"/>
    <n v="241763"/>
    <s v="SELINSGROVE AREA SCHOOLS"/>
    <n v="473512"/>
    <s v="Selinsgrove Area School Distri"/>
    <s v="Selinsgrove"/>
    <m/>
    <s v="500 N Broad St"/>
    <s v="PA"/>
    <n v="17870"/>
    <s v="500 N Broad St Selinsgrove, PA 17870"/>
    <x v="15"/>
    <m/>
    <m/>
    <x v="4"/>
    <s v="Wednesday"/>
    <n v="2"/>
    <n v="3"/>
    <n v="1.5"/>
    <n v="9"/>
    <n v="4870.7350000000006"/>
    <n v="9741.4699999999993"/>
    <n v="1999.7449999999999"/>
    <n v="3999.4900000000002"/>
    <n v="66"/>
  </r>
  <r>
    <s v="Brian Deiling (0000142018)"/>
    <n v="241916"/>
    <s v="ST JOHNS UCC CHURCH"/>
    <n v="241916"/>
    <s v="ST JOHNS UCC CHURCH"/>
    <s v="Shamokin"/>
    <m/>
    <s v="117 N 8th St"/>
    <s v="PA"/>
    <n v="17872"/>
    <s v="117 N 8th St Shamokin, PA 17872"/>
    <x v="32"/>
    <m/>
    <m/>
    <x v="6"/>
    <s v="Wednesday"/>
    <n v="1"/>
    <n v="1"/>
    <n v="1"/>
    <n v="1"/>
    <n v="99.35"/>
    <n v="99.35"/>
    <n v="49.68"/>
    <n v="49.68"/>
    <n v="2"/>
  </r>
  <r>
    <s v="Robert Diller (0000142017)"/>
    <n v="239985"/>
    <s v="ENVIRONMENTAL CLEANING SOLUTIO"/>
    <n v="471126"/>
    <s v="ENVIRONMENTAL - DG POTTSVILLE"/>
    <s v="Pottsville"/>
    <m/>
    <s v="1044 Keystone Blvd"/>
    <s v="PA"/>
    <n v="17901"/>
    <s v="1044 Keystone Blvd Pottsville, PA 17901"/>
    <x v="32"/>
    <m/>
    <m/>
    <x v="6"/>
    <s v="Wednesday"/>
    <n v="31"/>
    <n v="47"/>
    <n v="1.5161290322580645"/>
    <n v="4.096774193548387"/>
    <n v="813.78258064516103"/>
    <n v="25227.260000000009"/>
    <n v="201.53161290322583"/>
    <n v="6247.4800000000005"/>
    <n v="1334"/>
  </r>
  <r>
    <s v="Brian Deiling (0000142018)"/>
    <n v="272199"/>
    <s v="BYRON ENTERPRISES"/>
    <n v="483291"/>
    <s v="BYRON ENTERPRISES"/>
    <s v="Pottsville"/>
    <m/>
    <s v="2125 W Norwegian St"/>
    <s v="PA"/>
    <n v="17901"/>
    <s v="2125 W Norwegian St Pottsville, PA 17901"/>
    <x v="32"/>
    <m/>
    <m/>
    <x v="6"/>
    <s v="Wednesday"/>
    <n v="8"/>
    <n v="8"/>
    <n v="1"/>
    <n v="2.375"/>
    <n v="223.75624999999997"/>
    <n v="1790.05"/>
    <n v="90.208750000000009"/>
    <n v="721.67"/>
    <n v="26"/>
  </r>
  <r>
    <s v="Brian Deiling (0000142018)"/>
    <n v="330394"/>
    <s v="POTTSVILLE COMMONS LLC."/>
    <n v="471038"/>
    <s v="FAIRLANE VILLAGE MALL"/>
    <s v="Pottsville"/>
    <m/>
    <s v="7211 Fairlane Village Mall"/>
    <s v="PA"/>
    <n v="17901"/>
    <s v="7211 Fairlane Village Mall Pottsville, PA 17901"/>
    <x v="32"/>
    <m/>
    <m/>
    <x v="6"/>
    <s v="Wednesday"/>
    <n v="7"/>
    <n v="11"/>
    <n v="1.5714285714285714"/>
    <n v="4.8571428571428568"/>
    <n v="529.17714285714294"/>
    <n v="3704.2400000000002"/>
    <n v="217.66000000000003"/>
    <n v="1523.6200000000001"/>
    <n v="126"/>
  </r>
  <r>
    <s v="Brian Deiling (0000142018)"/>
    <n v="241513"/>
    <s v="R &amp; J TRANSPORTATION"/>
    <n v="241513"/>
    <s v="R &amp; J TRANSPORTATION"/>
    <s v="Pottsville"/>
    <m/>
    <s v="326 Chestnut St"/>
    <s v="PA"/>
    <n v="17901"/>
    <s v="326 Chestnut St Pottsville, PA 17901"/>
    <x v="32"/>
    <m/>
    <m/>
    <x v="6"/>
    <s v="Wednesday"/>
    <n v="3"/>
    <n v="4"/>
    <n v="1.3333333333333333"/>
    <n v="2.6666666666666665"/>
    <n v="488.27666666666664"/>
    <n v="1464.83"/>
    <n v="232.69333333333336"/>
    <n v="698.07999999999993"/>
    <n v="21"/>
  </r>
  <r>
    <s v="Brian Deiling (0000142018)"/>
    <n v="240825"/>
    <s v="LAUREL MALL OFFICE"/>
    <n v="471038"/>
    <s v="FAIRLANE VILLAGE MALL"/>
    <s v="Pottsville"/>
    <m/>
    <s v="7211 Fairlane Village Mall"/>
    <s v="PA"/>
    <n v="17901"/>
    <s v="7211 Fairlane Village Mall Pottsville, PA 17901"/>
    <x v="32"/>
    <m/>
    <m/>
    <x v="6"/>
    <s v="Wednesday"/>
    <n v="1"/>
    <n v="1"/>
    <n v="1"/>
    <n v="1"/>
    <n v="45.64"/>
    <n v="45.64"/>
    <n v="45.63"/>
    <n v="45.63"/>
    <n v="1"/>
  </r>
  <r>
    <s v="Brian Deiling (0000142018)"/>
    <n v="263531"/>
    <s v="NORTH SCHUYLKILL SCHOOL DISTRI"/>
    <n v="263531"/>
    <s v="NORTH SCHUYLKILL SCHOOL DISTRI"/>
    <s v="Ashland"/>
    <s v="Pottsville"/>
    <s v="15 Academy Ln Apt 61"/>
    <s v="PA"/>
    <n v="17921"/>
    <s v="15 Academy Ln Apt 61 Ashland, PA 17921"/>
    <x v="32"/>
    <m/>
    <m/>
    <x v="6"/>
    <s v="Wednesday"/>
    <n v="1"/>
    <n v="1"/>
    <n v="1"/>
    <n v="2"/>
    <n v="171.06"/>
    <n v="171.06"/>
    <n v="42.459999999999994"/>
    <n v="42.459999999999994"/>
    <n v="12"/>
  </r>
  <r>
    <s v="Brian Deiling (0000142018)"/>
    <n v="263531"/>
    <s v="NORTH SCHUYLKILL SCHOOL DISTRI"/>
    <n v="481202"/>
    <s v="NORTH SCHUYLKILL Elementary Sc"/>
    <s v="Ashland"/>
    <s v="Pottsville"/>
    <s v="38 Line St"/>
    <s v="PA"/>
    <n v="17921"/>
    <s v="38 Line St Ashland, PA 17921"/>
    <x v="32"/>
    <m/>
    <m/>
    <x v="6"/>
    <s v="Wednesday"/>
    <n v="1"/>
    <n v="1"/>
    <n v="1"/>
    <n v="2"/>
    <n v="171.06"/>
    <n v="171.06"/>
    <n v="42.459999999999994"/>
    <n v="42.459999999999994"/>
    <n v="12"/>
  </r>
  <r>
    <s v="Lancaster Office (0000142002)"/>
    <n v="303870"/>
    <s v="HEGINS VALLEY FARM OPERATING L"/>
    <n v="415509"/>
    <s v="HEGINS VALLEY FARMS"/>
    <s v="Hegins"/>
    <m/>
    <s v="824 Church Rd"/>
    <s v="PA"/>
    <n v="17938"/>
    <s v="824 Church Rd Hegins, PA 17938"/>
    <x v="32"/>
    <m/>
    <m/>
    <x v="6"/>
    <s v="Wednesday"/>
    <n v="4"/>
    <n v="4"/>
    <n v="1"/>
    <n v="1.75"/>
    <n v="719.27499999999998"/>
    <n v="2877.1"/>
    <n v="272.8775"/>
    <n v="1091.5099999999998"/>
    <n v="61"/>
  </r>
  <r>
    <s v="Lancaster Office (0000142002)"/>
    <n v="241362"/>
    <s v="MICHAEL FOODS"/>
    <n v="241362"/>
    <s v="MICHAEL FOODS"/>
    <s v="Klingerstown"/>
    <m/>
    <s v="68 Spain Rd"/>
    <s v="PA"/>
    <n v="17941"/>
    <s v="68 Spain Rd Klingerstown, PA 17941"/>
    <x v="15"/>
    <m/>
    <m/>
    <x v="4"/>
    <s v="Wednesday"/>
    <n v="1"/>
    <n v="1"/>
    <n v="1"/>
    <n v="1"/>
    <n v="206.46"/>
    <n v="206.46"/>
    <n v="90.23"/>
    <n v="90.23"/>
    <n v="1"/>
  </r>
  <r>
    <s v="Rutters (0000142020)"/>
    <n v="343224"/>
    <s v="Rutters Farm Store #80"/>
    <n v="343224"/>
    <s v="Rutters Farm Store #80"/>
    <s v="Orwigsburg"/>
    <m/>
    <s v="1160 Centre Turnpike Drive"/>
    <s v="PA"/>
    <n v="17961"/>
    <s v="1160 Centre Turnpike Drive Orwigsburg, PA 17961"/>
    <x v="32"/>
    <m/>
    <m/>
    <x v="6"/>
    <s v="Wednesday"/>
    <n v="42"/>
    <n v="49"/>
    <n v="1.1666666666666667"/>
    <n v="10.5"/>
    <n v="823.86404761904748"/>
    <n v="34602.289999999979"/>
    <n v="166.02738095238087"/>
    <n v="6973.1500000000096"/>
    <n v="784"/>
  </r>
  <r>
    <s v="Brian Deiling (0000142018)"/>
    <n v="239337"/>
    <s v="BLUE MOUNTAIN SCHOOL DISTRICT#"/>
    <n v="415366"/>
    <s v="BLUE MOUNTAIN MIDDLE SCHOOL"/>
    <s v="Orwigsburg"/>
    <m/>
    <s v="685 Red Dale Rd"/>
    <s v="PA"/>
    <n v="17961"/>
    <s v="685 Red Dale Rd Orwigsburg, PA 17961"/>
    <x v="32"/>
    <m/>
    <m/>
    <x v="6"/>
    <s v="Wednesday"/>
    <n v="16"/>
    <n v="27"/>
    <n v="1.6875"/>
    <n v="7.375"/>
    <n v="2011.433125"/>
    <n v="32182.929999999986"/>
    <n v="767.68437499999993"/>
    <n v="12282.95"/>
    <n v="619"/>
  </r>
  <r>
    <s v="Brian Deiling (0000142018)"/>
    <n v="239337"/>
    <s v="BLUE MOUNTAIN SCHOOL DISTRICT#"/>
    <n v="239337"/>
    <s v="BLUE MOUNTAIN SCHOOL DISTRICT#"/>
    <s v="Orwigsburg"/>
    <m/>
    <s v="685 Red Dale Rd"/>
    <s v="PA"/>
    <n v="17961"/>
    <s v="685 Red Dale Rd Orwigsburg, PA 17961"/>
    <x v="32"/>
    <m/>
    <m/>
    <x v="6"/>
    <s v="Wednesday"/>
    <n v="6"/>
    <n v="6"/>
    <n v="1"/>
    <n v="1.3333333333333333"/>
    <n v="237.3133333333333"/>
    <n v="1423.8799999999999"/>
    <n v="99.186666666666667"/>
    <n v="595.12"/>
    <n v="20"/>
  </r>
  <r>
    <s v="Brian Deiling (0000142018)"/>
    <n v="336019"/>
    <s v="BLUE MOUNTAIN SCHOOL - FOOD SE"/>
    <n v="474411"/>
    <s v="BLUE MOUNTAIN MIDDLE SCHOOL"/>
    <s v="Orwigsburg"/>
    <m/>
    <s v="685 Red Dale Rd"/>
    <s v="PA"/>
    <n v="17961"/>
    <s v="685 Red Dale Rd Orwigsburg, PA 17961"/>
    <x v="32"/>
    <m/>
    <m/>
    <x v="6"/>
    <s v="Wednesday"/>
    <n v="6"/>
    <n v="7"/>
    <n v="1.1666666666666667"/>
    <n v="2.3333333333333335"/>
    <n v="564.90166666666676"/>
    <n v="3389.41"/>
    <n v="186.94333333333336"/>
    <n v="1121.6600000000001"/>
    <n v="21"/>
  </r>
  <r>
    <s v="Brian Deiling (0000142018)"/>
    <n v="336019"/>
    <s v="BLUE MOUNTAIN SCHOOL - FOOD SE"/>
    <n v="474403"/>
    <s v="BLUE MOUNTAIN EAST ELEMENTARY"/>
    <s v="Orwigsburg"/>
    <m/>
    <s v="675 Red Dale Rd"/>
    <s v="PA"/>
    <n v="17961"/>
    <s v="675 Red Dale Rd Orwigsburg, PA 17961"/>
    <x v="32"/>
    <m/>
    <m/>
    <x v="6"/>
    <s v="Wednesday"/>
    <n v="5"/>
    <n v="7"/>
    <n v="1.4"/>
    <n v="2.8"/>
    <n v="624.73599999999999"/>
    <n v="3123.68"/>
    <n v="224.69400000000002"/>
    <n v="1123.47"/>
    <n v="19"/>
  </r>
  <r>
    <s v="Brian Deiling (0000142018)"/>
    <n v="239337"/>
    <s v="BLUE MOUNTAIN SCHOOL DISTRICT#"/>
    <n v="415363"/>
    <s v="BLUE MOUNTAIN EAST ELEMENTARY"/>
    <s v="Orwigsburg"/>
    <m/>
    <s v="675 Red Dale Rd"/>
    <s v="PA"/>
    <n v="17961"/>
    <s v="675 Red Dale Rd Orwigsburg, PA 17961"/>
    <x v="32"/>
    <m/>
    <m/>
    <x v="6"/>
    <s v="Wednesday"/>
    <n v="4"/>
    <n v="6"/>
    <n v="1.5"/>
    <n v="7"/>
    <n v="4320.9675000000007"/>
    <n v="17283.870000000003"/>
    <n v="1474.4575"/>
    <n v="5897.829999999999"/>
    <n v="285"/>
  </r>
  <r>
    <s v="Brian Deiling (0000142018)"/>
    <n v="320244"/>
    <s v="BOROUGH OF ORWIGSBURG"/>
    <n v="320244"/>
    <s v="BOROUGH OF ORWIGSBURG"/>
    <s v="Orwigsburg"/>
    <m/>
    <s v="333 S LIBERTY ST"/>
    <s v="PA"/>
    <n v="17961"/>
    <s v="333 S LIBERTY ST Orwigsburg, PA 17961"/>
    <x v="32"/>
    <m/>
    <m/>
    <x v="6"/>
    <s v="Wednesday"/>
    <n v="1"/>
    <n v="1"/>
    <n v="1"/>
    <n v="2"/>
    <n v="247.02"/>
    <n v="247.02"/>
    <n v="111.16"/>
    <n v="111.16"/>
    <n v="2"/>
  </r>
  <r>
    <s v="Brian Deiling (0000142018)"/>
    <n v="241439"/>
    <s v="PINE GROVE AREA SCHOOL"/>
    <n v="241439"/>
    <s v="PINE GROVE AREA SCHOOL"/>
    <s v="Pine Grove"/>
    <m/>
    <s v="103 School St"/>
    <s v="PA"/>
    <n v="17963"/>
    <s v="103 School St Pine Grove, PA 17963"/>
    <x v="32"/>
    <m/>
    <m/>
    <x v="6"/>
    <s v="Wednesday"/>
    <n v="34"/>
    <n v="58"/>
    <n v="1.7058823529411764"/>
    <n v="4.4117647058823533"/>
    <n v="2370.7482352941174"/>
    <n v="80605.440000000031"/>
    <n v="767.56029411764678"/>
    <n v="26097.049999999985"/>
    <n v="1617"/>
  </r>
  <r>
    <s v="Brian Deiling (0000142018)"/>
    <n v="240691"/>
    <s v="L D B INTERSTATE CORP"/>
    <n v="240691"/>
    <s v="L D B INTERSTATE CORP"/>
    <s v="Pine Grove"/>
    <m/>
    <s v="418 Suedberg Rd"/>
    <s v="PA"/>
    <n v="17963"/>
    <s v="418 Suedberg Rd Pine Grove, PA 17963"/>
    <x v="32"/>
    <m/>
    <m/>
    <x v="6"/>
    <s v="Wednesday"/>
    <n v="5"/>
    <n v="7"/>
    <n v="1.4"/>
    <n v="2.8"/>
    <n v="498.25600000000003"/>
    <n v="2491.2799999999997"/>
    <n v="212.02599999999998"/>
    <n v="1060.1300000000001"/>
    <n v="31"/>
  </r>
  <r>
    <s v="Brian Deiling (0000142018)"/>
    <n v="283720"/>
    <s v="SAINT CLAIR SCHOOL DISTRICT"/>
    <n v="283720"/>
    <s v="SAINT CLAIR SCHOOL DISTRICT"/>
    <s v="Saint Clair"/>
    <m/>
    <s v="227 S Mill St"/>
    <s v="PA"/>
    <n v="17970"/>
    <s v="227 S Mill St Saint Clair, PA 17970"/>
    <x v="32"/>
    <m/>
    <m/>
    <x v="6"/>
    <s v="Wednesday"/>
    <n v="10"/>
    <n v="12"/>
    <n v="1.2"/>
    <n v="2.1"/>
    <n v="1575.992"/>
    <n v="15759.92"/>
    <n v="531.29999999999995"/>
    <n v="5312.9999999999991"/>
    <n v="218"/>
  </r>
  <r>
    <s v="Brian Deiling (0000142018)"/>
    <n v="239337"/>
    <s v="BLUE MOUNTAIN SCHOOL DISTRICT#"/>
    <n v="415365"/>
    <s v="BLUE MOUNTAIN HIGH SCHOOL"/>
    <s v="Schuylkill Haven"/>
    <m/>
    <s v="1076 W Market St"/>
    <s v="PA"/>
    <n v="17972"/>
    <s v="1076 W Market St Schuylkill Haven, PA 17972"/>
    <x v="32"/>
    <m/>
    <m/>
    <x v="6"/>
    <s v="Wednesday"/>
    <n v="17"/>
    <n v="28"/>
    <n v="1.6470588235294117"/>
    <n v="7"/>
    <n v="2715.7082352941175"/>
    <n v="46167.040000000015"/>
    <n v="1041.3788235294116"/>
    <n v="17703.44000000001"/>
    <n v="805"/>
  </r>
  <r>
    <s v="Brian Deiling (0000142018)"/>
    <n v="239337"/>
    <s v="BLUE MOUNTAIN SCHOOL DISTRICT#"/>
    <n v="415364"/>
    <s v="BLUE MOUNTAIN WEST ELEMENTARY"/>
    <s v="Schuylkill Haven"/>
    <m/>
    <s v="20 N Front Street"/>
    <s v="PA"/>
    <n v="17972"/>
    <s v="20 N Front Street Schuylkill Haven, PA 17972"/>
    <x v="32"/>
    <m/>
    <m/>
    <x v="6"/>
    <s v="Wednesday"/>
    <n v="10"/>
    <n v="22"/>
    <n v="2.2000000000000002"/>
    <n v="10.5"/>
    <n v="2206.2040000000002"/>
    <n v="22062.040000000005"/>
    <n v="846.16799999999989"/>
    <n v="8461.6800000000021"/>
    <n v="432"/>
  </r>
  <r>
    <s v="Brian Deiling (0000142018)"/>
    <n v="336019"/>
    <s v="BLUE MOUNTAIN SCHOOL - FOOD SE"/>
    <n v="474412"/>
    <s v="BLUE MOUNTAIN HIGH SCHOOL"/>
    <s v="Schuylkill Haven"/>
    <m/>
    <s v="1076 W Market St"/>
    <s v="PA"/>
    <n v="17972"/>
    <s v="1076 W Market St Schuylkill Haven, PA 17972"/>
    <x v="32"/>
    <m/>
    <m/>
    <x v="6"/>
    <s v="Wednesday"/>
    <n v="4"/>
    <n v="4"/>
    <n v="1"/>
    <n v="3.25"/>
    <n v="553.19500000000005"/>
    <n v="2212.7799999999997"/>
    <n v="181.3725"/>
    <n v="725.4899999999999"/>
    <n v="14"/>
  </r>
  <r>
    <s v="Brian Deiling (0000142018)"/>
    <n v="336019"/>
    <s v="BLUE MOUNTAIN SCHOOL - FOOD SE"/>
    <n v="474410"/>
    <s v="BLUE MOUNTAIN WEST ELEMENTARY"/>
    <s v="Schuylkill Haven"/>
    <m/>
    <s v="20 N Front Street"/>
    <s v="PA"/>
    <n v="17972"/>
    <s v="20 N Front Street Schuylkill Haven, PA 17972"/>
    <x v="32"/>
    <m/>
    <m/>
    <x v="6"/>
    <s v="Wednesday"/>
    <n v="3"/>
    <n v="3"/>
    <n v="1"/>
    <n v="2"/>
    <n v="513.71333333333337"/>
    <n v="1541.14"/>
    <n v="164.38666666666666"/>
    <n v="493.15999999999997"/>
    <n v="9"/>
  </r>
  <r>
    <s v="Mike Schlitter (0000142011)"/>
    <n v="318605"/>
    <s v="EAST COAST CONST &amp; DESIGN LLC#"/>
    <n v="318605"/>
    <s v="EAST COAST CONST &amp; DESIGN LLC#"/>
    <s v="Schuylkill Haven"/>
    <m/>
    <s v="187 N Route 183"/>
    <s v="PA"/>
    <n v="17972"/>
    <s v="187 N Route 183 Schuylkill Haven, PA 17972"/>
    <x v="8"/>
    <m/>
    <m/>
    <x v="4"/>
    <s v="Tuesday/Friday"/>
    <n v="1"/>
    <n v="1"/>
    <n v="1"/>
    <n v="1"/>
    <n v="159.32"/>
    <n v="159.32"/>
    <n v="63.72"/>
    <n v="63.72"/>
    <n v="1"/>
  </r>
  <r>
    <s v="Lancaster Office (0000142002)"/>
    <n v="241362"/>
    <s v="MICHAEL FOODS"/>
    <n v="467810"/>
    <s v="CASA TRUCKING"/>
    <s v="Spring Glen"/>
    <m/>
    <s v="9053 Route 25"/>
    <s v="PA"/>
    <n v="17978"/>
    <s v="9053 Route 25 Spring Glen, PA 17978"/>
    <x v="33"/>
    <m/>
    <m/>
    <x v="9"/>
    <e v="#N/A"/>
    <n v="1"/>
    <n v="1"/>
    <n v="1"/>
    <n v="3"/>
    <n v="687.99"/>
    <n v="687.99"/>
    <n v="329.89"/>
    <n v="329.89"/>
    <n v="3"/>
  </r>
  <r>
    <s v="Robert Diller (0000142017)"/>
    <n v="254001"/>
    <s v="QUALITY STONE VENEER INC#"/>
    <n v="461041"/>
    <s v="QUALITY STONE VENEER INC"/>
    <s v="Tower City"/>
    <m/>
    <s v="251 Clarks Valley Rd"/>
    <s v="PA"/>
    <n v="17980"/>
    <s v="251 Clarks Valley Rd Tower City, PA 17980"/>
    <x v="32"/>
    <m/>
    <m/>
    <x v="6"/>
    <s v="Wednesday"/>
    <n v="1"/>
    <n v="1"/>
    <n v="1"/>
    <n v="1"/>
    <n v="1130.8900000000001"/>
    <n v="1130.8900000000001"/>
    <n v="270.01"/>
    <n v="270.01"/>
    <n v="1"/>
  </r>
  <r>
    <s v="Tom McKevitt (0000143010)"/>
    <n v="299906"/>
    <s v="Roseto Borough"/>
    <n v="299906"/>
    <s v="Roseto Borough"/>
    <s v="Roseto"/>
    <m/>
    <s v="164 Garibaldi Ave"/>
    <s v="PA"/>
    <n v="18013"/>
    <s v="164 Garibaldi Ave Roseto, PA 18013"/>
    <x v="34"/>
    <m/>
    <m/>
    <x v="1"/>
    <s v="Tuesday"/>
    <n v="6"/>
    <n v="6"/>
    <n v="1"/>
    <n v="1.5"/>
    <n v="135.285"/>
    <n v="811.71"/>
    <n v="52.688333333333333"/>
    <n v="316.12999999999994"/>
    <n v="13"/>
  </r>
  <r>
    <s v="Tom McKevitt (0000143010)"/>
    <n v="306637"/>
    <s v="BIOSPECTRA INC"/>
    <n v="306637"/>
    <s v="Biospectra Inc"/>
    <s v="Bangor"/>
    <s v="Poconos - South"/>
    <s v="100 Majestic Way"/>
    <s v="PA"/>
    <n v="18013"/>
    <s v="100 Majestic Way Bangor, PA 18013"/>
    <x v="35"/>
    <m/>
    <m/>
    <x v="1"/>
    <s v="Tuesday/Friday"/>
    <n v="10"/>
    <n v="12"/>
    <n v="1.2"/>
    <n v="1.8"/>
    <n v="654.61899999999991"/>
    <n v="6546.19"/>
    <n v="215.61500000000001"/>
    <n v="2156.1500000000005"/>
    <n v="62"/>
  </r>
  <r>
    <s v="Tom McKevitt (0000143010)"/>
    <n v="341649"/>
    <s v="BIODEVELOPMENT INC"/>
    <n v="480252"/>
    <s v="BioSpectra"/>
    <s v="Bangor"/>
    <s v="Poconos - South"/>
    <s v="100 Majestic Way"/>
    <s v="PA"/>
    <n v="18013"/>
    <s v="100 Majestic Way Bangor, PA 18013"/>
    <x v="35"/>
    <m/>
    <m/>
    <x v="1"/>
    <s v="Tuesday/Friday"/>
    <n v="8"/>
    <n v="8"/>
    <n v="1"/>
    <n v="2.625"/>
    <n v="671.53625"/>
    <n v="5372.29"/>
    <n v="244.54375000000002"/>
    <n v="1956.3500000000004"/>
    <n v="59"/>
  </r>
  <r>
    <s v="Tom McKevitt (0000143010)"/>
    <n v="345635"/>
    <s v="BANGOR AREA SCHOOL DISTRICT"/>
    <n v="345635"/>
    <s v="BANGOR AREA SCHOOL DISTRICT"/>
    <s v="Bangor"/>
    <s v="Poconos - South"/>
    <s v="123 Five Points Richmond Rd"/>
    <s v="PA"/>
    <n v="18013"/>
    <s v="123 Five Points Richmond Rd Bangor, PA 18013"/>
    <x v="35"/>
    <m/>
    <m/>
    <x v="1"/>
    <s v="Tuesday/Friday"/>
    <n v="1"/>
    <n v="4"/>
    <n v="4"/>
    <n v="8"/>
    <n v="6495.73"/>
    <n v="6495.73"/>
    <n v="2236.85"/>
    <n v="2236.85"/>
    <n v="8"/>
  </r>
  <r>
    <s v="Tom McKevitt (0000143010)"/>
    <n v="313525"/>
    <s v="Lutheran Manor of the Lehigh V"/>
    <n v="313525"/>
    <s v="Lutheran Manor of the Lehigh V"/>
    <s v="Bethlehem"/>
    <m/>
    <s v="2085 Westgate Dr"/>
    <s v="PA"/>
    <n v="18017"/>
    <s v="2085 Westgate Dr Bethlehem, PA 18017"/>
    <x v="35"/>
    <m/>
    <m/>
    <x v="1"/>
    <s v="Tuesday/Friday"/>
    <n v="1"/>
    <n v="3"/>
    <n v="3"/>
    <n v="4"/>
    <n v="1162.07"/>
    <n v="1162.07"/>
    <n v="441.11"/>
    <n v="441.11"/>
    <n v="17"/>
  </r>
  <r>
    <s v="Tom McKevitt (0000143010)"/>
    <n v="243997"/>
    <s v="Moravian Academy"/>
    <n v="243997"/>
    <s v="Moravian Academy"/>
    <s v="Bethlehem"/>
    <m/>
    <s v="4313 Green Pond Rd"/>
    <s v="PA"/>
    <n v="18020"/>
    <s v="4313 Green Pond Rd Bethlehem, PA 18020"/>
    <x v="35"/>
    <m/>
    <m/>
    <x v="1"/>
    <s v="Tuesday/Friday"/>
    <n v="4"/>
    <n v="5"/>
    <n v="1.25"/>
    <n v="1.5"/>
    <n v="282.95499999999998"/>
    <n v="1131.82"/>
    <n v="91.797499999999999"/>
    <n v="367.19"/>
    <n v="12"/>
  </r>
  <r>
    <s v="Matthew Morris (0000142013)"/>
    <n v="299323"/>
    <s v="AESCULAP IMPLANT SYSTEMS LLC#"/>
    <n v="299323"/>
    <s v="AESCULAP IMPLANT SYSTEMS LLC#"/>
    <s v="Breinigsville"/>
    <m/>
    <s v="9999 Hamilton Blvd"/>
    <s v="PA"/>
    <n v="18031"/>
    <s v="9999 Hamilton Blvd Breinigsville, PA 18031"/>
    <x v="33"/>
    <m/>
    <m/>
    <x v="9"/>
    <e v="#N/A"/>
    <n v="2"/>
    <n v="2"/>
    <n v="1"/>
    <n v="1.5"/>
    <n v="50.385000000000005"/>
    <n v="100.77"/>
    <n v="27.515000000000001"/>
    <n v="55.03"/>
    <n v="4"/>
  </r>
  <r>
    <s v="Tom McKevitt (0000143010)"/>
    <n v="279782"/>
    <s v="Bethany Wesleyan Church"/>
    <n v="279782"/>
    <s v="Bethany Wesleyan Church"/>
    <s v="Cherryville"/>
    <m/>
    <s v="675 Blue Mountain Dr"/>
    <s v="PA"/>
    <n v="18035"/>
    <s v="675 Blue Mountain Dr Cherryville, PA 18035"/>
    <x v="34"/>
    <m/>
    <m/>
    <x v="1"/>
    <s v="Tuesday"/>
    <n v="11"/>
    <n v="13"/>
    <n v="1.1818181818181819"/>
    <n v="1.7272727272727273"/>
    <n v="411.08363636363634"/>
    <n v="4521.92"/>
    <n v="204.68363636363637"/>
    <n v="2251.5199999999995"/>
    <n v="87"/>
  </r>
  <r>
    <s v="Leianne Krotec (0000143021)"/>
    <n v="243366"/>
    <s v="East Greenville Fire Company"/>
    <n v="243366"/>
    <s v="East Greenville Fire Company"/>
    <s v="EAST GREENVILLE"/>
    <m/>
    <s v="401 WASHINGTON ST"/>
    <s v="PA"/>
    <n v="18041"/>
    <s v="401 WASHINGTON ST EAST GREENVILLE, PA 18041"/>
    <x v="35"/>
    <m/>
    <m/>
    <x v="1"/>
    <s v="Tuesday/Friday"/>
    <n v="2"/>
    <n v="2"/>
    <n v="1"/>
    <n v="6.5"/>
    <n v="893.70499999999993"/>
    <n v="1787.4099999999999"/>
    <n v="434.78"/>
    <n v="869.56000000000017"/>
    <n v="30"/>
  </r>
  <r>
    <s v="Tom McKevitt (0000143010)"/>
    <n v="308303"/>
    <s v="Northwood Racquet &amp; Fitness Cl"/>
    <n v="308303"/>
    <s v="Northwood Racquet &amp; Fitness Cl"/>
    <s v="EASTON"/>
    <m/>
    <s v="3738 Northwood Ave"/>
    <s v="PA"/>
    <n v="18045"/>
    <s v="3738 Northwood Ave EASTON, PA 18045"/>
    <x v="35"/>
    <m/>
    <m/>
    <x v="1"/>
    <s v="Tuesday/Friday"/>
    <n v="2"/>
    <n v="2"/>
    <n v="1"/>
    <n v="1"/>
    <n v="209.11"/>
    <n v="418.22"/>
    <n v="49.204999999999998"/>
    <n v="98.41"/>
    <n v="2"/>
  </r>
  <r>
    <s v="Tom McKevitt (0000143010)"/>
    <n v="243367"/>
    <s v="East Penn School District"/>
    <n v="243367"/>
    <s v="East Penn School District"/>
    <s v="Emmaus"/>
    <m/>
    <s v="800 Pine St"/>
    <s v="PA"/>
    <n v="18049"/>
    <s v="800 Pine St Emmaus, PA 18049"/>
    <x v="35"/>
    <m/>
    <m/>
    <x v="1"/>
    <s v="Tuesday/Friday"/>
    <n v="4"/>
    <n v="5"/>
    <n v="1.25"/>
    <n v="6"/>
    <n v="0"/>
    <n v="0"/>
    <n v="-36.174999999999997"/>
    <n v="-144.69999999999999"/>
    <n v="36"/>
  </r>
  <r>
    <s v="Tom McKevitt (0000143010)"/>
    <n v="243367"/>
    <s v="East Penn School District"/>
    <n v="417109"/>
    <s v="EAST PENN MAINTENANCE GARAGE"/>
    <s v="Emmaus"/>
    <m/>
    <s v="1001 North St"/>
    <s v="PA"/>
    <n v="18049"/>
    <s v="1001 North St Emmaus, PA 18049"/>
    <x v="35"/>
    <m/>
    <m/>
    <x v="1"/>
    <s v="Tuesday/Friday"/>
    <n v="2"/>
    <n v="2"/>
    <n v="1"/>
    <n v="3.5"/>
    <n v="272.22000000000003"/>
    <n v="544.44000000000005"/>
    <n v="96.99"/>
    <n v="193.98"/>
    <n v="31"/>
  </r>
  <r>
    <s v="Delaware Valley Office (0000143001)"/>
    <n v="265759"/>
    <s v="Industrial Services Inc."/>
    <n v="265759"/>
    <s v="Industrial Services Inc."/>
    <s v="WHITEHALL"/>
    <m/>
    <s v="2300 Eberhart Rd"/>
    <s v="PA"/>
    <n v="18052"/>
    <s v="2300 Eberhart Rd WHITEHALL, PA 18052"/>
    <x v="35"/>
    <m/>
    <m/>
    <x v="1"/>
    <s v="Tuesday/Friday"/>
    <n v="4"/>
    <n v="5"/>
    <n v="1.25"/>
    <n v="1"/>
    <n v="92.262500000000003"/>
    <n v="369.05"/>
    <n v="31.725000000000001"/>
    <n v="126.9"/>
    <n v="78"/>
  </r>
  <r>
    <s v="Tom McKevitt (0000143010)"/>
    <n v="246216"/>
    <s v="Saucon Valley School District"/>
    <n v="418560"/>
    <s v="Saucon Valley High School"/>
    <s v="Hellertown"/>
    <m/>
    <s v="2100 Polk Valley Rd"/>
    <s v="PA"/>
    <n v="18055"/>
    <s v="2100 Polk Valley Rd Hellertown, PA 18055"/>
    <x v="35"/>
    <m/>
    <m/>
    <x v="1"/>
    <s v="Tuesday/Friday"/>
    <n v="1"/>
    <n v="1"/>
    <n v="1"/>
    <n v="7"/>
    <n v="190.04000000000002"/>
    <n v="190.04000000000002"/>
    <n v="126.32999999999998"/>
    <n v="126.32999999999998"/>
    <n v="20"/>
  </r>
  <r>
    <s v="Matthew Morris (0000142013)"/>
    <n v="269917"/>
    <s v="Pleasant Valley School Distric"/>
    <n v="433159"/>
    <s v="Pleasant Valley Elementary Sch"/>
    <s v="Kunkletown"/>
    <m/>
    <s v="476 Polk Township Rd"/>
    <s v="PA"/>
    <n v="18058"/>
    <s v="476 Polk Township Rd Kunkletown, PA 18058"/>
    <x v="34"/>
    <m/>
    <m/>
    <x v="1"/>
    <s v="Tuesday"/>
    <n v="5"/>
    <n v="5"/>
    <n v="1"/>
    <n v="1.6"/>
    <n v="6014.2420000000002"/>
    <n v="30071.21"/>
    <n v="1656.3439999999998"/>
    <n v="8281.7199999999993"/>
    <n v="10"/>
  </r>
  <r>
    <s v="Matthew Morris (0000142013)"/>
    <n v="269917"/>
    <s v="Pleasant Valley School Distric"/>
    <n v="416334"/>
    <s v="Pleasant Valley Intermediate S"/>
    <s v="Kunkletown"/>
    <m/>
    <s v="477 Polk Township Rd"/>
    <s v="PA"/>
    <n v="18058"/>
    <s v="477 Polk Township Rd Kunkletown, PA 18058"/>
    <x v="34"/>
    <m/>
    <m/>
    <x v="1"/>
    <s v="Tuesday"/>
    <n v="4"/>
    <n v="4"/>
    <n v="1"/>
    <n v="1.75"/>
    <n v="7146.5675000000001"/>
    <n v="28586.27"/>
    <n v="1936.7849999999999"/>
    <n v="7747.1399999999994"/>
    <n v="9"/>
  </r>
  <r>
    <s v="Delaware Valley Office (0000143001)"/>
    <n v="243367"/>
    <s v="East Penn School District"/>
    <n v="483193"/>
    <s v="Willow Lane Elementary"/>
    <s v="Macungie"/>
    <m/>
    <s v="6135 Sauerkraut Ln"/>
    <s v="PA"/>
    <n v="18062"/>
    <s v="6135 Sauerkraut Ln Macungie, PA 18062"/>
    <x v="35"/>
    <m/>
    <m/>
    <x v="1"/>
    <s v="Tuesday/Friday"/>
    <n v="2"/>
    <n v="2"/>
    <n v="1"/>
    <n v="7.5"/>
    <n v="914.125"/>
    <n v="1828.25"/>
    <n v="358.70000000000005"/>
    <n v="717.40000000000009"/>
    <n v="301"/>
  </r>
  <r>
    <s v="Delaware Valley Office (0000143001)"/>
    <n v="285503"/>
    <s v="Genesis Lehigh Commons"/>
    <n v="285503"/>
    <s v="Genesis Lehigh Commons"/>
    <s v="Macungie"/>
    <m/>
    <s v="1680 Spring Creek Rd"/>
    <s v="PA"/>
    <n v="18062"/>
    <s v="1680 Spring Creek Rd Macungie, PA 18062"/>
    <x v="35"/>
    <m/>
    <m/>
    <x v="1"/>
    <s v="Tuesday/Friday"/>
    <n v="1"/>
    <n v="1"/>
    <n v="1"/>
    <n v="1"/>
    <n v="598.39"/>
    <n v="598.39"/>
    <n v="203.44"/>
    <n v="203.44"/>
    <n v="8"/>
  </r>
  <r>
    <s v="Tom McKevitt (0000143010)"/>
    <n v="271298"/>
    <s v="Northampton Area School Distri"/>
    <n v="436169"/>
    <s v="Northampton Area High School"/>
    <s v="Northampton"/>
    <m/>
    <s v="1619 Laubach Ave"/>
    <s v="PA"/>
    <n v="18067"/>
    <s v="1619 Laubach Ave Northampton, PA 18067"/>
    <x v="35"/>
    <m/>
    <m/>
    <x v="1"/>
    <s v="Tuesday/Friday"/>
    <n v="1"/>
    <n v="1"/>
    <n v="1"/>
    <n v="1"/>
    <n v="97.82"/>
    <n v="97.82"/>
    <n v="41.87"/>
    <n v="41.87"/>
    <n v="1"/>
  </r>
  <r>
    <s v="Tom McKevitt (0000143010)"/>
    <n v="271298"/>
    <s v="Northampton Area School Distri"/>
    <n v="433644"/>
    <s v="NASD Maintenance Building"/>
    <s v="Northampton"/>
    <m/>
    <s v="100 Held Dr"/>
    <s v="PA"/>
    <n v="18067"/>
    <s v="100 Held Dr Northampton, PA 18067"/>
    <x v="35"/>
    <m/>
    <m/>
    <x v="1"/>
    <s v="Tuesday/Friday"/>
    <n v="1"/>
    <n v="1"/>
    <n v="1"/>
    <n v="1"/>
    <n v="204.48"/>
    <n v="204.48"/>
    <n v="43.8"/>
    <n v="43.8"/>
    <n v="6"/>
  </r>
  <r>
    <s v="Tom McKevitt (0000143010)"/>
    <n v="279782"/>
    <s v="Bethany Wesleyan Church"/>
    <n v="471956"/>
    <s v="Bethany Wesleyan Church"/>
    <s v="Palmerton"/>
    <m/>
    <s v="457 Delaware Ave"/>
    <s v="PA"/>
    <n v="18071"/>
    <s v="457 Delaware Ave Palmerton, PA 18071"/>
    <x v="35"/>
    <m/>
    <m/>
    <x v="1"/>
    <s v="Tuesday/Friday"/>
    <n v="1"/>
    <n v="1"/>
    <n v="1"/>
    <n v="1"/>
    <n v="0"/>
    <n v="0"/>
    <n v="-170.14"/>
    <n v="-170.14"/>
    <n v="4"/>
  </r>
  <r>
    <s v="Tom McKevitt (0000143010)"/>
    <n v="300036"/>
    <s v="MORNING STAR FELLOWSHIP"/>
    <n v="479839"/>
    <s v="Morning Star Fellowship"/>
    <s v="Pennsburg"/>
    <m/>
    <s v="2788 Geryville Pike"/>
    <s v="PA"/>
    <n v="18073"/>
    <s v="2788 Geryville Pike Pennsburg, PA 18073"/>
    <x v="35"/>
    <m/>
    <m/>
    <x v="1"/>
    <s v="Tuesday/Friday"/>
    <n v="2"/>
    <n v="2"/>
    <n v="1"/>
    <n v="1"/>
    <n v="104.745"/>
    <n v="209.49"/>
    <n v="38.465000000000003"/>
    <n v="76.930000000000007"/>
    <n v="5"/>
  </r>
  <r>
    <s v="Lehigh Valley (0000143022)"/>
    <n v="273148"/>
    <s v="Joe Fruhman"/>
    <n v="273148"/>
    <s v="Joe Fruhman"/>
    <s v="Schnecksville"/>
    <m/>
    <s v="4140 Lawton Ct"/>
    <s v="PA"/>
    <n v="18078"/>
    <s v="4140 Lawton Ct Schnecksville, PA 18078"/>
    <x v="35"/>
    <m/>
    <m/>
    <x v="1"/>
    <s v="Tuesday/Friday"/>
    <n v="1"/>
    <n v="1"/>
    <n v="1"/>
    <n v="2"/>
    <n v="77.240000000000009"/>
    <n v="77.240000000000009"/>
    <n v="35.19"/>
    <n v="35.19"/>
    <n v="2"/>
  </r>
  <r>
    <s v="Tom McKevitt (0000143010)"/>
    <n v="308404"/>
    <s v="Janitorial Management Inc"/>
    <n v="474992"/>
    <s v="Ciocca Audi Allentown"/>
    <s v="Allentown"/>
    <s v="Allentown"/>
    <s v="4725 Hamilton Blvd"/>
    <s v="PA"/>
    <n v="18103"/>
    <s v="4725 Hamilton Blvd Allentown, PA 18103"/>
    <x v="35"/>
    <m/>
    <m/>
    <x v="1"/>
    <s v="Tuesday/Friday"/>
    <n v="9"/>
    <n v="13"/>
    <n v="1.4444444444444444"/>
    <n v="3.4444444444444446"/>
    <n v="497.00000000000011"/>
    <n v="4473.0000000000018"/>
    <n v="196.99111111111114"/>
    <n v="1772.9200000000003"/>
    <n v="157"/>
  </r>
  <r>
    <s v="Leianne Krotec (0000143021)"/>
    <n v="269945"/>
    <s v="Ciocca Volkswagon of Allentown"/>
    <n v="269945"/>
    <s v="Ciocca Volkswagon of Allentown"/>
    <s v="Allentown"/>
    <s v="Allentown"/>
    <s v="1346 Lehigh St"/>
    <s v="PA"/>
    <n v="18103"/>
    <s v="1346 Lehigh St Allentown, PA 18103"/>
    <x v="35"/>
    <m/>
    <m/>
    <x v="1"/>
    <s v="Tuesday/Friday"/>
    <n v="9"/>
    <n v="10"/>
    <n v="1.1111111111111112"/>
    <n v="3.2222222222222223"/>
    <n v="567.22555555555562"/>
    <n v="5105.0300000000007"/>
    <n v="167.50666666666666"/>
    <n v="1507.5600000000002"/>
    <n v="97"/>
  </r>
  <r>
    <s v="Tom McKevitt (0000143010)"/>
    <n v="242876"/>
    <s v="Air Products - Semi Conductor"/>
    <n v="242876"/>
    <s v="Air Products - Semi Conductor"/>
    <s v="Allentown"/>
    <s v="Allentown"/>
    <s v="1919 Vultee St"/>
    <s v="PA"/>
    <n v="18103"/>
    <s v="1919 Vultee St Allentown, PA 18103"/>
    <x v="35"/>
    <m/>
    <m/>
    <x v="1"/>
    <s v="Tuesday/Friday"/>
    <n v="5"/>
    <n v="8"/>
    <n v="1.6"/>
    <n v="3"/>
    <n v="347.36799999999994"/>
    <n v="1736.8400000000001"/>
    <n v="167.82600000000002"/>
    <n v="839.12999999999988"/>
    <n v="18"/>
  </r>
  <r>
    <s v="Tom McKevitt (0000143010)"/>
    <n v="308404"/>
    <s v="Janitorial Management Inc"/>
    <n v="479152"/>
    <s v="Ciocca Subaru-janitorial suppl"/>
    <s v="Allentown"/>
    <s v="Allentown"/>
    <e v="#N/A"/>
    <s v="PA"/>
    <n v="18103"/>
    <e v="#N/A"/>
    <x v="35"/>
    <m/>
    <m/>
    <x v="1"/>
    <s v="Tuesday/Friday"/>
    <n v="2"/>
    <n v="2"/>
    <n v="1"/>
    <n v="1"/>
    <n v="0"/>
    <n v="0"/>
    <n v="-24.234999999999999"/>
    <n v="-48.47"/>
    <n v="4"/>
  </r>
  <r>
    <s v="Tom McKevitt (0000143010)"/>
    <n v="246242"/>
    <s v="Scott Cars Inc Chevy Dealershi"/>
    <n v="419321"/>
    <s v="Scott Cadillac"/>
    <s v="Allentown"/>
    <s v="Allentown"/>
    <s v="3333 Lehigh St"/>
    <s v="PA"/>
    <n v="18103"/>
    <s v="3333 Lehigh St Allentown, PA 18103"/>
    <x v="35"/>
    <m/>
    <m/>
    <x v="1"/>
    <s v="Tuesday/Friday"/>
    <n v="1"/>
    <n v="1"/>
    <n v="1"/>
    <n v="1"/>
    <n v="87.6"/>
    <n v="87.6"/>
    <n v="57.98"/>
    <n v="57.98"/>
    <n v="8"/>
  </r>
  <r>
    <s v="Tom McKevitt (0000143010)"/>
    <n v="246242"/>
    <s v="Scott Cars Inc Chevy Dealershi"/>
    <n v="424769"/>
    <s v="Scott Volvo"/>
    <s v="Allentown"/>
    <s v="Allentown"/>
    <s v="3209 Lehigh St"/>
    <s v="PA"/>
    <n v="18103"/>
    <s v="3209 Lehigh St Allentown, PA 18103"/>
    <x v="35"/>
    <m/>
    <m/>
    <x v="1"/>
    <s v="Tuesday/Friday"/>
    <n v="1"/>
    <n v="1"/>
    <n v="1"/>
    <n v="1"/>
    <n v="18.309999999999999"/>
    <n v="18.309999999999999"/>
    <n v="7.33"/>
    <n v="7.33"/>
    <n v="1"/>
  </r>
  <r>
    <s v="Leianne Krotec (0000143021)"/>
    <n v="308404"/>
    <s v="Janitorial Management Inc"/>
    <n v="482857"/>
    <s v="Ciocca Dealerships"/>
    <s v="Allentown"/>
    <s v="Allentown"/>
    <s v="2141 Downyflake Ln"/>
    <s v="PA"/>
    <n v="18103"/>
    <s v="2141 Downyflake Ln Allentown, PA 18103"/>
    <x v="35"/>
    <m/>
    <m/>
    <x v="1"/>
    <s v="Tuesday/Friday"/>
    <n v="1"/>
    <n v="1"/>
    <n v="1"/>
    <n v="1"/>
    <n v="271.88"/>
    <n v="271.88"/>
    <n v="95.16"/>
    <n v="95.16"/>
    <n v="4"/>
  </r>
  <r>
    <s v="Tom McKevitt (0000143010)"/>
    <n v="331095"/>
    <s v="ST THOMAS MORE SCHOOL &amp; PARISH"/>
    <n v="331095"/>
    <s v="ST THOMAS MORE SCHOOL &amp; PARISH"/>
    <s v="Allentown"/>
    <s v="Allentown"/>
    <s v="1040 Flexer Ave"/>
    <s v="PA"/>
    <n v="18103"/>
    <s v="1040 Flexer Ave Allentown, PA 18103"/>
    <x v="35"/>
    <m/>
    <m/>
    <x v="1"/>
    <s v="Tuesday/Friday"/>
    <n v="1"/>
    <n v="1"/>
    <n v="1"/>
    <n v="2"/>
    <n v="100.05"/>
    <n v="100.05"/>
    <n v="28.04"/>
    <n v="28.04"/>
    <n v="8"/>
  </r>
  <r>
    <s v="Tom McKevitt (0000143010)"/>
    <n v="239155"/>
    <s v="ALLENTOWN FAIRGROUNDS FARMERS"/>
    <n v="239155"/>
    <s v="ALLENTOWN FAIRGROUNDS FARMERS"/>
    <s v="Allentown"/>
    <s v="Allentown"/>
    <s v="1825 Chew St"/>
    <s v="PA"/>
    <n v="18104"/>
    <s v="1825 Chew St Allentown, PA 18104"/>
    <x v="35"/>
    <m/>
    <m/>
    <x v="1"/>
    <s v="Tuesday/Friday"/>
    <n v="1"/>
    <n v="1"/>
    <n v="1"/>
    <n v="1"/>
    <n v="33"/>
    <n v="33"/>
    <n v="15.23"/>
    <n v="15.23"/>
    <n v="1"/>
  </r>
  <r>
    <s v="Matthew Morris (0000142013)"/>
    <n v="321216"/>
    <s v="The Bottom Line"/>
    <n v="321216"/>
    <s v="The Bottom Line"/>
    <s v="Allentown"/>
    <s v="Allentown"/>
    <s v="7220 Windsor Dr"/>
    <s v="PA"/>
    <n v="18106"/>
    <s v="7220 Windsor Dr Allentown, PA 18106"/>
    <x v="35"/>
    <m/>
    <m/>
    <x v="1"/>
    <s v="Tuesday/Friday"/>
    <n v="7"/>
    <n v="7"/>
    <n v="1"/>
    <n v="5"/>
    <n v="1052.782857142857"/>
    <n v="7369.48"/>
    <n v="388.59000000000003"/>
    <n v="2720.13"/>
    <n v="144"/>
  </r>
  <r>
    <s v="Tom McKevitt (0000143010)"/>
    <n v="317826"/>
    <s v="ADVANCED CLEANING SOLUTIONS"/>
    <n v="317826"/>
    <s v="ADVANCED CLEANING SOLUTIONS"/>
    <s v="Allentown"/>
    <s v="Allentown"/>
    <s v="3477 Corporate Suite 100"/>
    <s v="PA"/>
    <n v="18106"/>
    <s v="3477 Corporate Suite 100 Allentown, PA 18106"/>
    <x v="35"/>
    <m/>
    <m/>
    <x v="1"/>
    <s v="Tuesday/Friday"/>
    <n v="1"/>
    <n v="1"/>
    <n v="1"/>
    <n v="1"/>
    <n v="32.24"/>
    <n v="32.24"/>
    <n v="12.9"/>
    <n v="12.9"/>
    <n v="1"/>
  </r>
  <r>
    <s v="Delaware Valley Office (0000143001)"/>
    <n v="241276"/>
    <s v="NORTHEAST JANITORIAL SUPPLY LL"/>
    <n v="241276"/>
    <s v="NORTHEAST JANITORIAL SUPPLY LL"/>
    <s v="Allentown"/>
    <s v="Allentown"/>
    <s v="847 N GILMORE ST"/>
    <s v="PA"/>
    <n v="18109"/>
    <s v="847 N GILMORE ST Allentown, PA 18109"/>
    <x v="35"/>
    <m/>
    <m/>
    <x v="1"/>
    <s v="Tuesday/Friday"/>
    <n v="8"/>
    <n v="9"/>
    <n v="1.125"/>
    <n v="1.25"/>
    <n v="92.423750000000013"/>
    <n v="739.3900000000001"/>
    <n v="45.805"/>
    <n v="366.43999999999994"/>
    <n v="10"/>
  </r>
  <r>
    <s v="Leianne Krotec (0000143021)"/>
    <n v="246184"/>
    <s v="St Luke's Hospital"/>
    <n v="449795"/>
    <s v="St Lukes Distribution Center"/>
    <s v="Allentown"/>
    <s v="Allentown"/>
    <s v="1650 E Race St"/>
    <s v="PA"/>
    <n v="18109"/>
    <s v="1650 E Race St Allentown, PA 18109"/>
    <x v="35"/>
    <m/>
    <m/>
    <x v="1"/>
    <s v="Tuesday/Friday"/>
    <n v="3"/>
    <n v="4"/>
    <n v="1.3333333333333333"/>
    <n v="1.3333333333333333"/>
    <n v="283.71999999999997"/>
    <n v="851.16"/>
    <n v="75.576666666666668"/>
    <n v="226.73000000000002"/>
    <n v="7"/>
  </r>
  <r>
    <s v="Brian Deiling (0000142018)"/>
    <n v="317177"/>
    <s v="HOLY FAMILY ACADEMY SCHOOL"/>
    <n v="317177"/>
    <s v="HOLY FAMILY ACADEMY SCHOOL"/>
    <s v="Hazleton"/>
    <m/>
    <s v="601 N Laurel St"/>
    <s v="PA"/>
    <n v="18201"/>
    <s v="601 N Laurel St Hazleton, PA 18201"/>
    <x v="36"/>
    <m/>
    <m/>
    <x v="7"/>
    <s v="Wednesday"/>
    <n v="1"/>
    <n v="1"/>
    <n v="1"/>
    <n v="4"/>
    <n v="1223.17"/>
    <n v="1223.17"/>
    <n v="492.75"/>
    <n v="492.75"/>
    <n v="16"/>
  </r>
  <r>
    <s v="Brian Deiling (0000142018)"/>
    <n v="240825"/>
    <s v="LAUREL MALL OFFICE"/>
    <n v="240825"/>
    <s v="LAUREL MALL OFFICE"/>
    <s v="Hazleton"/>
    <m/>
    <s v="106 Laurel Mall Drive"/>
    <s v="PA"/>
    <n v="18202"/>
    <s v="106 Laurel Mall Drive Hazleton, PA 18202"/>
    <x v="36"/>
    <m/>
    <m/>
    <x v="7"/>
    <s v="Wednesday"/>
    <n v="10"/>
    <n v="25"/>
    <n v="2.5"/>
    <n v="6.3"/>
    <n v="1658.8039999999996"/>
    <n v="16588.040000000008"/>
    <n v="466.33199999999999"/>
    <n v="4663.3200000000015"/>
    <n v="538"/>
  </r>
  <r>
    <s v="Mike Schlitter (0000142011)"/>
    <n v="240723"/>
    <s v="LANC COUNTY BIBLE CHURCH#"/>
    <n v="465673"/>
    <s v="LANC COUNTY BIBLE HAZLETON"/>
    <s v="Hazleton"/>
    <m/>
    <s v="760 Airport Rd"/>
    <s v="PA"/>
    <n v="18202"/>
    <s v="760 Airport Rd Hazleton, PA 18202"/>
    <x v="36"/>
    <m/>
    <m/>
    <x v="7"/>
    <s v="Wednesday"/>
    <n v="2"/>
    <n v="3"/>
    <n v="1.5"/>
    <n v="6.5"/>
    <n v="443.27"/>
    <n v="886.54"/>
    <n v="164.435"/>
    <n v="328.87"/>
    <n v="16"/>
  </r>
  <r>
    <s v="Brian Deiling (0000142018)"/>
    <n v="274166"/>
    <s v="PROVIDENCE PLACE OF HAZLETON"/>
    <n v="274166"/>
    <s v="PROVIDENCE PLACE OF HAZLETON"/>
    <s v="DRUMS"/>
    <m/>
    <s v="149 S HUNTER HWY"/>
    <s v="PA"/>
    <n v="18222"/>
    <s v="149 S HUNTER HWY DRUMS, PA 18222"/>
    <x v="36"/>
    <m/>
    <m/>
    <x v="7"/>
    <s v="Wednesday"/>
    <n v="3"/>
    <n v="3"/>
    <n v="1"/>
    <n v="1"/>
    <n v="308.26"/>
    <n v="924.78"/>
    <n v="79.126666666666665"/>
    <n v="237.38"/>
    <n v="4"/>
  </r>
  <r>
    <s v="Tom McKevitt (0000143010)"/>
    <n v="279766"/>
    <s v="East Stroudsburg Area School D"/>
    <n v="279766"/>
    <s v="East Stroudsburg Area School D"/>
    <s v="East Stroudsburg"/>
    <m/>
    <s v="50 Vine St"/>
    <s v="PA"/>
    <n v="18301"/>
    <s v="50 Vine St East Stroudsburg, PA 18301"/>
    <x v="34"/>
    <m/>
    <m/>
    <x v="1"/>
    <s v="Tuesday"/>
    <n v="5"/>
    <n v="7"/>
    <n v="1.4"/>
    <n v="2"/>
    <n v="1089.752"/>
    <n v="5448.76"/>
    <n v="172.37"/>
    <n v="861.84999999999991"/>
    <n v="200"/>
  </r>
  <r>
    <s v="Tom McKevitt (0000143010)"/>
    <n v="279766"/>
    <s v="East Stroudsburg Area School D"/>
    <n v="483474"/>
    <s v="East Stroudsburg HS South"/>
    <s v="East Stroudsburg"/>
    <m/>
    <s v="279 N Courtland St"/>
    <s v="PA"/>
    <n v="18301"/>
    <s v="279 N Courtland St East Stroudsburg, PA 18301"/>
    <x v="34"/>
    <m/>
    <m/>
    <x v="1"/>
    <s v="Tuesday"/>
    <n v="3"/>
    <n v="3"/>
    <n v="1"/>
    <n v="1"/>
    <n v="3557.1666666666665"/>
    <n v="10671.5"/>
    <n v="886.75999999999988"/>
    <n v="2660.2799999999997"/>
    <n v="175"/>
  </r>
  <r>
    <s v="Tom McKevitt (0000143010)"/>
    <n v="279766"/>
    <s v="East Stroudsburg Area School D"/>
    <n v="483268"/>
    <s v="J.T. Lambert Intermediate Scho"/>
    <s v="East Stroudsburg"/>
    <m/>
    <s v="2000 Milford Rd"/>
    <s v="PA"/>
    <n v="18301"/>
    <s v="2000 Milford Rd East Stroudsburg, PA 18301"/>
    <x v="34"/>
    <m/>
    <m/>
    <x v="1"/>
    <s v="Tuesday"/>
    <n v="1"/>
    <n v="1"/>
    <n v="1"/>
    <n v="1"/>
    <n v="2317.2399999999998"/>
    <n v="2317.2399999999998"/>
    <n v="568.86"/>
    <n v="568.86"/>
    <n v="38"/>
  </r>
  <r>
    <s v="Tom McKevitt (0000143010)"/>
    <n v="279766"/>
    <s v="East Stroudsburg Area School D"/>
    <n v="483477"/>
    <s v="East Stroudsburg Elementary"/>
    <s v="East Stroudsburg"/>
    <m/>
    <s v="93 Independence Rd"/>
    <s v="PA"/>
    <n v="18301"/>
    <s v="93 Independence Rd East Stroudsburg, PA 18301"/>
    <x v="34"/>
    <m/>
    <m/>
    <x v="1"/>
    <s v="Tuesday"/>
    <n v="1"/>
    <n v="1"/>
    <n v="1"/>
    <n v="1"/>
    <n v="1219.5999999999999"/>
    <n v="1219.5999999999999"/>
    <n v="299.39999999999998"/>
    <n v="299.39999999999998"/>
    <n v="20"/>
  </r>
  <r>
    <s v="Tom McKevitt (0000143010)"/>
    <n v="279766"/>
    <s v="East Stroudsburg Area School D"/>
    <n v="483479"/>
    <s v="Smithfield Elementary"/>
    <s v="East Stroudsburg"/>
    <m/>
    <s v="245 River Rd"/>
    <s v="PA"/>
    <n v="18301"/>
    <s v="245 River Rd East Stroudsburg, PA 18301"/>
    <x v="34"/>
    <m/>
    <m/>
    <x v="1"/>
    <s v="Tuesday"/>
    <n v="1"/>
    <n v="1"/>
    <n v="1"/>
    <n v="1"/>
    <n v="1219.5999999999999"/>
    <n v="1219.5999999999999"/>
    <n v="299.39999999999998"/>
    <n v="299.39999999999998"/>
    <n v="20"/>
  </r>
  <r>
    <s v="Tom McKevitt (0000143010)"/>
    <n v="279766"/>
    <s v="East Stroudsburg Area School D"/>
    <n v="483480"/>
    <s v="JM Hill Elementary"/>
    <s v="East Stroudsburg"/>
    <m/>
    <s v="151 E Broad St"/>
    <s v="PA"/>
    <n v="18301"/>
    <s v="151 E Broad St East Stroudsburg, PA 18301"/>
    <x v="34"/>
    <m/>
    <m/>
    <x v="1"/>
    <s v="Tuesday"/>
    <n v="1"/>
    <n v="1"/>
    <n v="1"/>
    <n v="1"/>
    <n v="1219.5999999999999"/>
    <n v="1219.5999999999999"/>
    <n v="299.39999999999998"/>
    <n v="299.39999999999998"/>
    <n v="20"/>
  </r>
  <r>
    <s v="Tom McKevitt (0000143010)"/>
    <n v="279766"/>
    <s v="East Stroudsburg Area School D"/>
    <n v="483478"/>
    <s v="Middle Smithfield"/>
    <s v="East Stroudsburg"/>
    <m/>
    <s v="5180 Milford Rd"/>
    <s v="PA"/>
    <n v="18302"/>
    <s v="5180 Milford Rd East Stroudsburg, PA 18302"/>
    <x v="34"/>
    <m/>
    <m/>
    <x v="1"/>
    <s v="Tuesday"/>
    <n v="1"/>
    <n v="1"/>
    <n v="1"/>
    <n v="1"/>
    <n v="1219.5999999999999"/>
    <n v="1219.5999999999999"/>
    <n v="299.39999999999998"/>
    <n v="299.39999999999998"/>
    <n v="20"/>
  </r>
  <r>
    <s v="Tom McKevitt (0000143010)"/>
    <n v="279766"/>
    <s v="East Stroudsburg Area School D"/>
    <n v="483482"/>
    <s v="Resica Elemantary"/>
    <s v="East Stroudsburg"/>
    <m/>
    <s v="1 Gravel Ridge Rd"/>
    <s v="PA"/>
    <n v="18302"/>
    <s v="1 Gravel Ridge Rd East Stroudsburg, PA 18302"/>
    <x v="34"/>
    <m/>
    <m/>
    <x v="1"/>
    <s v="Tuesday"/>
    <n v="1"/>
    <n v="1"/>
    <n v="1"/>
    <n v="1"/>
    <n v="1219.5999999999999"/>
    <n v="1219.5999999999999"/>
    <n v="299.39999999999998"/>
    <n v="299.39999999999998"/>
    <n v="20"/>
  </r>
  <r>
    <s v="Matthew Morris (0000142013)"/>
    <n v="269917"/>
    <s v="Pleasant Valley School Distric"/>
    <n v="416689"/>
    <s v="Pleasant Valley High School"/>
    <s v="Brodheadsville"/>
    <m/>
    <s v="1671 Route 209"/>
    <s v="PA"/>
    <n v="18322"/>
    <s v="1671 Route 209 Brodheadsville, PA 18322"/>
    <x v="34"/>
    <m/>
    <m/>
    <x v="1"/>
    <s v="Tuesday"/>
    <n v="7"/>
    <n v="8"/>
    <n v="1.1428571428571428"/>
    <n v="1.4285714285714286"/>
    <n v="4947.8114285714282"/>
    <n v="34634.68"/>
    <n v="1433.4285714285713"/>
    <n v="10034"/>
    <n v="33"/>
  </r>
  <r>
    <s v="Matthew Morris (0000142013)"/>
    <n v="269917"/>
    <s v="Pleasant Valley School Distric"/>
    <n v="417882"/>
    <s v="PLEASANT VALLEY MIDDLE SCHOOL"/>
    <s v="Brodheadsville"/>
    <m/>
    <s v="2233 Route 115"/>
    <s v="PA"/>
    <n v="18322"/>
    <s v="2233 Route 115 Brodheadsville, PA 18322"/>
    <x v="34"/>
    <m/>
    <m/>
    <x v="1"/>
    <s v="Tuesday"/>
    <n v="5"/>
    <n v="6"/>
    <n v="1.2"/>
    <n v="1.8"/>
    <n v="5914.616"/>
    <n v="29573.08"/>
    <n v="1628.3719999999998"/>
    <n v="8141.86"/>
    <n v="16"/>
  </r>
  <r>
    <s v="Matthew Morris (0000142013)"/>
    <n v="269917"/>
    <s v="Pleasant Valley School Distric"/>
    <n v="269917"/>
    <s v="Pleasant Valley School Distric"/>
    <s v="Brodheadsville"/>
    <m/>
    <s v="2233 Route 115"/>
    <s v="PA"/>
    <n v="18322"/>
    <s v="2233 Route 115 Brodheadsville, PA 18322"/>
    <x v="34"/>
    <m/>
    <m/>
    <x v="1"/>
    <s v="Tuesday"/>
    <n v="1"/>
    <n v="2"/>
    <n v="2"/>
    <n v="4"/>
    <n v="961.77"/>
    <n v="961.77"/>
    <n v="357.3"/>
    <n v="357.3"/>
    <n v="59"/>
  </r>
  <r>
    <s v="Tom McKevitt (0000143010)"/>
    <n v="279766"/>
    <s v="East Stroudsburg Area School D"/>
    <n v="483475"/>
    <s v="East Stroudsburg HS North"/>
    <s v="Dingmans Ferry"/>
    <m/>
    <s v="279 Timberwolf Dr"/>
    <s v="PA"/>
    <n v="18328"/>
    <s v="279 Timberwolf Dr Dingmans Ferry, PA 18328"/>
    <x v="34"/>
    <m/>
    <m/>
    <x v="1"/>
    <s v="Tuesday"/>
    <n v="1"/>
    <n v="1"/>
    <n v="1"/>
    <n v="1"/>
    <n v="4268.6000000000004"/>
    <n v="4268.6000000000004"/>
    <n v="1047.9000000000001"/>
    <n v="1047.9000000000001"/>
    <n v="70"/>
  </r>
  <r>
    <s v="Tom McKevitt (0000143010)"/>
    <n v="279766"/>
    <s v="East Stroudsburg Area School D"/>
    <n v="483481"/>
    <s v="Bushkill Elementary"/>
    <s v="Dingmans Ferry"/>
    <m/>
    <s v="131 N School Dr"/>
    <s v="PA"/>
    <n v="18328"/>
    <s v="131 N School Dr Dingmans Ferry, PA 18328"/>
    <x v="34"/>
    <m/>
    <m/>
    <x v="1"/>
    <s v="Tuesday"/>
    <n v="1"/>
    <n v="1"/>
    <n v="1"/>
    <n v="1"/>
    <n v="1219.5999999999999"/>
    <n v="1219.5999999999999"/>
    <n v="299.39999999999998"/>
    <n v="299.39999999999998"/>
    <n v="20"/>
  </r>
  <r>
    <s v="Tom McKevitt (0000143010)"/>
    <n v="278939"/>
    <s v="Aardvark Cleaning Company"/>
    <n v="278939"/>
    <s v="Aardvark Cleaning Company"/>
    <s v="Effort"/>
    <m/>
    <s v="192 Chipperfield Dr"/>
    <s v="PA"/>
    <n v="18330"/>
    <s v="192 Chipperfield Dr Effort, PA 18330"/>
    <x v="34"/>
    <m/>
    <m/>
    <x v="1"/>
    <s v="Tuesday"/>
    <n v="2"/>
    <n v="2"/>
    <n v="1"/>
    <n v="1"/>
    <n v="519.92000000000007"/>
    <n v="1039.8400000000001"/>
    <n v="208.07499999999999"/>
    <n v="416.15"/>
    <n v="10"/>
  </r>
  <r>
    <s v="Tom McKevitt (0000143010)"/>
    <n v="278939"/>
    <s v="Aardvark Cleaning Company"/>
    <n v="436978"/>
    <s v="Aardvark Cleaning Company"/>
    <s v="Effort"/>
    <m/>
    <s v="192 Chipperfield Dr"/>
    <s v="PA"/>
    <n v="18330"/>
    <s v="192 Chipperfield Dr Effort, PA 18330"/>
    <x v="34"/>
    <m/>
    <m/>
    <x v="1"/>
    <s v="Tuesday"/>
    <n v="1"/>
    <n v="1"/>
    <n v="1"/>
    <n v="1"/>
    <n v="486.63"/>
    <n v="486.63"/>
    <n v="194.75"/>
    <n v="194.75"/>
    <n v="5"/>
  </r>
  <r>
    <s v="Mike Schlitter (0000142011)"/>
    <n v="240723"/>
    <s v="LANC COUNTY BIBLE CHURCH#"/>
    <n v="480258"/>
    <s v="LANC COUNTY BIBLE CLARKS SUMMI"/>
    <s v="Clarks Summit"/>
    <m/>
    <s v="607 N Abington Rd"/>
    <s v="PA"/>
    <n v="18411"/>
    <s v="607 N Abington Rd Clarks Summit, PA 18411"/>
    <x v="36"/>
    <m/>
    <m/>
    <x v="7"/>
    <s v="Wednesday"/>
    <n v="6"/>
    <n v="8"/>
    <n v="1.3333333333333333"/>
    <n v="3.8333333333333335"/>
    <n v="604.31166666666672"/>
    <n v="3625.87"/>
    <n v="229.51"/>
    <n v="1377.06"/>
    <n v="42"/>
  </r>
  <r>
    <s v="Brian Deiling (0000142018)"/>
    <n v="335208"/>
    <s v="Wallenpaupack Area School Dist"/>
    <n v="335208"/>
    <s v="Wallenpaupack Area School Dist"/>
    <s v="Hawley"/>
    <m/>
    <s v="2552 Route 6"/>
    <s v="PA"/>
    <n v="18428"/>
    <s v="2552 Route 6 Hawley, PA 18428"/>
    <x v="37"/>
    <m/>
    <m/>
    <x v="9"/>
    <e v="#N/A"/>
    <n v="3"/>
    <n v="3"/>
    <n v="1"/>
    <n v="5"/>
    <n v="11305.906666666668"/>
    <n v="33917.72"/>
    <n v="3798.6600000000003"/>
    <n v="11395.98"/>
    <n v="17"/>
  </r>
  <r>
    <s v="Delaware Valley Office (0000143001)"/>
    <n v="345037"/>
    <s v="Anne Marie Ermolovich"/>
    <n v="345037"/>
    <s v="Anne Marie Ermolovich"/>
    <s v="Old Forge"/>
    <m/>
    <s v="10 Tanya Dr"/>
    <s v="PA"/>
    <n v="18518"/>
    <s v="10 Tanya Dr Old Forge, PA 18518"/>
    <x v="36"/>
    <m/>
    <m/>
    <x v="7"/>
    <s v="Wednesday"/>
    <n v="1"/>
    <n v="2"/>
    <n v="2"/>
    <n v="2"/>
    <n v="200.67"/>
    <n v="200.67"/>
    <n v="80.28"/>
    <n v="80.28"/>
    <n v="2"/>
  </r>
  <r>
    <s v="Brian Deiling (0000142018)"/>
    <n v="239295"/>
    <s v="BERWICK AREA SCHOOL DISTRICT"/>
    <n v="415358"/>
    <s v="BERWICK AREA SCHOOL DIST"/>
    <s v="Berwick"/>
    <m/>
    <s v="1200 N Vine St"/>
    <s v="PA"/>
    <n v="18603"/>
    <s v="1200 N Vine St Berwick, PA 18603"/>
    <x v="15"/>
    <m/>
    <m/>
    <x v="4"/>
    <s v="Wednesday"/>
    <n v="14"/>
    <n v="21"/>
    <n v="1.5"/>
    <n v="2.8571428571428572"/>
    <n v="5128.7850000000008"/>
    <n v="71802.99000000002"/>
    <n v="1344.3442857142857"/>
    <n v="18820.820000000003"/>
    <n v="1005"/>
  </r>
  <r>
    <s v="Brian Deiling (0000142018)"/>
    <n v="294629"/>
    <s v="BERWICK AREA YMCA#"/>
    <n v="294629"/>
    <s v="BERWICK AREA YMCA#"/>
    <s v="Berwick"/>
    <m/>
    <s v="231 W 3rd St"/>
    <s v="PA"/>
    <n v="18603"/>
    <s v="231 W 3rd St Berwick, PA 18603"/>
    <x v="15"/>
    <m/>
    <m/>
    <x v="4"/>
    <s v="Wednesday"/>
    <n v="7"/>
    <n v="8"/>
    <n v="1.1428571428571428"/>
    <n v="5.7142857142857144"/>
    <n v="626.68142857142868"/>
    <n v="4386.7699999999986"/>
    <n v="284.57428571428574"/>
    <n v="1992.02"/>
    <n v="86"/>
  </r>
  <r>
    <s v="Brian Deiling (0000142018)"/>
    <n v="239295"/>
    <s v="BERWICK AREA SCHOOL DISTRICT"/>
    <n v="239295"/>
    <s v="BERWICK AREA SCHOOL DISTRICT"/>
    <s v="Berwick"/>
    <m/>
    <s v="500 Line St"/>
    <s v="PA"/>
    <n v="18603"/>
    <s v="500 Line St Berwick, PA 18603"/>
    <x v="15"/>
    <m/>
    <m/>
    <x v="4"/>
    <s v="Wednesday"/>
    <n v="4"/>
    <n v="5"/>
    <n v="1.25"/>
    <n v="1.5"/>
    <n v="356.89499999999998"/>
    <n v="1427.5799999999997"/>
    <n v="145.21"/>
    <n v="580.84"/>
    <n v="14"/>
  </r>
  <r>
    <s v="Brian Deiling (0000142018)"/>
    <n v="242021"/>
    <s v="SULLIVAN COUNTY SCHOOL DISTRIC"/>
    <n v="242021"/>
    <s v="SULLIVAN COUNTY SCHOOL DISTRIC"/>
    <s v="Laporte"/>
    <m/>
    <s v="777 South St"/>
    <s v="PA"/>
    <n v="18626"/>
    <s v="777 South St Laporte, PA 18626"/>
    <x v="33"/>
    <m/>
    <m/>
    <x v="9"/>
    <e v="#N/A"/>
    <n v="1"/>
    <n v="1"/>
    <n v="1"/>
    <n v="2"/>
    <n v="411.46"/>
    <n v="411.46"/>
    <n v="174.88"/>
    <n v="174.88"/>
    <n v="2"/>
  </r>
  <r>
    <s v="Brian Deiling (0000142018)"/>
    <n v="241281"/>
    <s v="NORTHWEST AREA SCHOOL DIST#"/>
    <n v="241281"/>
    <s v="NORTHWEST AREA SCHOOL DIST#"/>
    <s v="Shickshinny"/>
    <m/>
    <s v="243 Thorne Hill Rd"/>
    <s v="PA"/>
    <n v="18655"/>
    <s v="243 Thorne Hill Rd Shickshinny, PA 18655"/>
    <x v="33"/>
    <m/>
    <m/>
    <x v="9"/>
    <e v="#N/A"/>
    <n v="3"/>
    <n v="3"/>
    <n v="1"/>
    <n v="1"/>
    <n v="86.48"/>
    <n v="259.44"/>
    <n v="33.32"/>
    <n v="99.960000000000008"/>
    <n v="24"/>
  </r>
  <r>
    <s v="Brian Deiling (0000142018)"/>
    <n v="324387"/>
    <s v="YMCA WILKES BARRE"/>
    <n v="324387"/>
    <s v="YMCA WILKES BARRE"/>
    <s v="Wilkes Barre"/>
    <m/>
    <s v="40 W Northampton St"/>
    <s v="PA"/>
    <n v="18701"/>
    <s v="40 W Northampton St Wilkes Barre, PA 18701"/>
    <x v="36"/>
    <m/>
    <m/>
    <x v="7"/>
    <s v="Wednesday"/>
    <n v="3"/>
    <n v="4"/>
    <n v="1.3333333333333333"/>
    <n v="4"/>
    <n v="1591.6999999999998"/>
    <n v="4775.1000000000004"/>
    <n v="745.37333333333333"/>
    <n v="2236.12"/>
    <n v="32"/>
  </r>
  <r>
    <s v="Brian Deiling (0000142018)"/>
    <n v="242125"/>
    <s v="TILE DISTRIBUTORS OF AMERICA I"/>
    <n v="242125"/>
    <s v="TILE DISTRIBUTORS OF AMERICA I"/>
    <s v="Wilkes Barre"/>
    <m/>
    <s v="300 Mundy ST"/>
    <s v="PA"/>
    <n v="18702"/>
    <s v="300 Mundy ST Wilkes Barre, PA 18702"/>
    <x v="36"/>
    <m/>
    <m/>
    <x v="7"/>
    <s v="Wednesday"/>
    <n v="3"/>
    <n v="5"/>
    <n v="1.6666666666666667"/>
    <n v="2"/>
    <n v="291.42666666666668"/>
    <n v="874.28000000000009"/>
    <n v="73.42"/>
    <n v="220.26"/>
    <n v="19"/>
  </r>
  <r>
    <s v="Mike Schlitter (0000142011)"/>
    <n v="240723"/>
    <s v="LANC COUNTY BIBLE CHURCH#"/>
    <n v="480259"/>
    <s v="LANC CO BIBLE WILKES BARRE"/>
    <s v="Wilkes Barre"/>
    <m/>
    <s v="667 S River St"/>
    <s v="PA"/>
    <n v="18705"/>
    <s v="667 S River St Wilkes Barre, PA 18705"/>
    <x v="36"/>
    <m/>
    <m/>
    <x v="7"/>
    <s v="Wednesday"/>
    <n v="1"/>
    <n v="3"/>
    <n v="3"/>
    <n v="6"/>
    <n v="408.88000000000005"/>
    <n v="408.88000000000005"/>
    <n v="161.59"/>
    <n v="161.59"/>
    <n v="7"/>
  </r>
  <r>
    <s v="Delaware Valley Office (0000143001)"/>
    <n v="334627"/>
    <s v="VA Medical - Wilkes Barre"/>
    <n v="472539"/>
    <s v="Wilkes Barre VA Medical Center"/>
    <s v="Wilkes Barre"/>
    <m/>
    <s v="1112 E End Blvd"/>
    <s v="PA"/>
    <n v="18711"/>
    <s v="1112 E End Blvd Wilkes Barre, PA 18711"/>
    <x v="36"/>
    <m/>
    <m/>
    <x v="7"/>
    <s v="Wednesday"/>
    <n v="1"/>
    <n v="1"/>
    <n v="1"/>
    <n v="1"/>
    <n v="42.02"/>
    <n v="42.02"/>
    <n v="16.809999999999999"/>
    <n v="16.809999999999999"/>
    <n v="2"/>
  </r>
  <r>
    <s v="Chuck Lutes (0000143024)"/>
    <n v="265838"/>
    <s v="YMCA of BUCKS"/>
    <n v="265838"/>
    <s v="YMCA of BUCKS"/>
    <s v="Doylestown"/>
    <s v="Philly Suburbs - North"/>
    <s v="2500 Lower State Rd"/>
    <s v="PA"/>
    <n v="18901"/>
    <s v="2500 Lower State Rd Doylestown, PA 18901"/>
    <x v="6"/>
    <m/>
    <m/>
    <x v="0"/>
    <s v="Tuesday"/>
    <n v="37"/>
    <n v="42"/>
    <n v="1.1351351351351351"/>
    <n v="1.6486486486486487"/>
    <n v="1124.6491891891894"/>
    <n v="41612.01999999999"/>
    <n v="273.66000000000003"/>
    <n v="10125.419999999998"/>
    <n v="693"/>
  </r>
  <r>
    <s v="Tom McKevitt (0000143010)"/>
    <n v="243054"/>
    <s v="Bucks County Intermediate Unit"/>
    <n v="474555"/>
    <s v="Bucks County Intermediate Unit"/>
    <s v="Doylestown"/>
    <s v="Philly Suburbs - North"/>
    <s v="266 N Broad St"/>
    <s v="PA"/>
    <n v="18901"/>
    <s v="266 N Broad St Doylestown, PA 18901"/>
    <x v="6"/>
    <m/>
    <m/>
    <x v="0"/>
    <s v="Tuesday"/>
    <n v="30"/>
    <n v="38"/>
    <n v="1.2666666666666666"/>
    <n v="2.0666666666666669"/>
    <n v="1156.7639999999994"/>
    <n v="34702.919999999991"/>
    <n v="332.21866666666659"/>
    <n v="9966.56"/>
    <n v="799"/>
  </r>
  <r>
    <s v="Chuck Lutes (0000143024)"/>
    <n v="299233"/>
    <s v="Pine Run Health Center"/>
    <n v="299233"/>
    <s v="Pine Run Health Center"/>
    <s v="Doylestown"/>
    <s v="Philly Suburbs - North"/>
    <s v="777 Ferry Rd"/>
    <s v="PA"/>
    <n v="18901"/>
    <s v="777 Ferry Rd Doylestown, PA 18901"/>
    <x v="6"/>
    <m/>
    <m/>
    <x v="0"/>
    <s v="Tuesday"/>
    <n v="11"/>
    <n v="11"/>
    <n v="1"/>
    <n v="1.9090909090909092"/>
    <n v="546.97181818181821"/>
    <n v="6016.6900000000005"/>
    <n v="169.40454545454546"/>
    <n v="1863.45"/>
    <n v="146"/>
  </r>
  <r>
    <s v="Chuck Lutes (0000143024)"/>
    <n v="243238"/>
    <s v="County of Bucks"/>
    <n v="459054"/>
    <s v="Bucks County Justice Center"/>
    <s v="Doylestown"/>
    <s v="Philly Suburbs - North"/>
    <s v="100 N Main St Fl 2"/>
    <s v="PA"/>
    <n v="18901"/>
    <s v="100 N Main St Fl 2 Doylestown, PA 18901"/>
    <x v="6"/>
    <m/>
    <m/>
    <x v="0"/>
    <s v="Tuesday"/>
    <n v="7"/>
    <n v="8"/>
    <n v="1.1428571428571428"/>
    <n v="1.2857142857142858"/>
    <n v="225.45714285714288"/>
    <n v="1578.2000000000003"/>
    <n v="100.92428571428572"/>
    <n v="706.47"/>
    <n v="30"/>
  </r>
  <r>
    <s v="Chuck Lutes (0000143024)"/>
    <n v="243564"/>
    <s v="Grundy Hall"/>
    <n v="243564"/>
    <s v="Grundy Hall"/>
    <s v="Doylestown"/>
    <s v="Philly Suburbs - North"/>
    <s v="1290 Almshouse Rd"/>
    <s v="PA"/>
    <n v="18901"/>
    <s v="1290 Almshouse Rd Doylestown, PA 18901"/>
    <x v="6"/>
    <m/>
    <m/>
    <x v="0"/>
    <s v="Tuesday"/>
    <n v="6"/>
    <n v="7"/>
    <n v="1.1666666666666667"/>
    <n v="2.6666666666666665"/>
    <n v="694.03166666666675"/>
    <n v="4164.1899999999996"/>
    <n v="262.16000000000003"/>
    <n v="1572.96"/>
    <n v="36"/>
  </r>
  <r>
    <s v="Chuck Lutes (0000143024)"/>
    <n v="246407"/>
    <s v="Township of Doylestown"/>
    <n v="246407"/>
    <s v="Township of Doylestown"/>
    <s v="Doylestown"/>
    <s v="Philly Suburbs - North"/>
    <s v="425 Wells Rd"/>
    <s v="PA"/>
    <n v="18901"/>
    <s v="425 Wells Rd Doylestown, PA 18901"/>
    <x v="6"/>
    <m/>
    <m/>
    <x v="0"/>
    <s v="Tuesday"/>
    <n v="5"/>
    <n v="6"/>
    <n v="1.2"/>
    <n v="2.4"/>
    <n v="1152.8319999999999"/>
    <n v="5764.1600000000008"/>
    <n v="432.95799999999997"/>
    <n v="2164.7899999999995"/>
    <n v="92"/>
  </r>
  <r>
    <s v="Chuck Lutes (0000143024)"/>
    <n v="299233"/>
    <s v="Pine Run Health Center"/>
    <n v="452492"/>
    <s v="Lakeview Campus"/>
    <s v="Doylestown"/>
    <s v="Philly Suburbs - North"/>
    <s v="2425 Lower State Rd"/>
    <s v="PA"/>
    <n v="18901"/>
    <s v="2425 Lower State Rd Doylestown, PA 18901"/>
    <x v="6"/>
    <m/>
    <m/>
    <x v="0"/>
    <s v="Tuesday"/>
    <n v="5"/>
    <n v="5"/>
    <n v="1"/>
    <n v="1"/>
    <n v="225.452"/>
    <n v="1127.26"/>
    <n v="56.480000000000004"/>
    <n v="282.40000000000003"/>
    <n v="8"/>
  </r>
  <r>
    <s v="Leianne Krotec (0000143021)"/>
    <n v="270724"/>
    <s v="Custom Cleaners"/>
    <n v="433181"/>
    <s v="Custom Cleaners"/>
    <s v="Doylestown"/>
    <s v="Philly Suburbs - North"/>
    <s v="550 North St"/>
    <s v="PA"/>
    <n v="18901"/>
    <s v="550 North St Doylestown, PA 18901"/>
    <x v="6"/>
    <m/>
    <m/>
    <x v="0"/>
    <s v="Tuesday"/>
    <n v="4"/>
    <n v="4"/>
    <n v="1"/>
    <n v="3"/>
    <n v="293.46749999999997"/>
    <n v="1173.8699999999999"/>
    <n v="80.642499999999998"/>
    <n v="322.57"/>
    <n v="29"/>
  </r>
  <r>
    <s v="Chuck Lutes (0000143024)"/>
    <n v="302872"/>
    <s v="LIVING HOPE COMMUNITY CHURCH"/>
    <n v="302872"/>
    <s v="LIVING HOPE COMMUNITY CHURCH"/>
    <s v="Doylestown"/>
    <s v="Philly Suburbs - North"/>
    <s v="311 W State St"/>
    <s v="PA"/>
    <n v="18901"/>
    <s v="311 W State St Doylestown, PA 18901"/>
    <x v="6"/>
    <m/>
    <m/>
    <x v="0"/>
    <s v="Tuesday"/>
    <n v="3"/>
    <n v="3"/>
    <n v="1"/>
    <n v="1.3333333333333333"/>
    <n v="395.47666666666669"/>
    <n v="1186.43"/>
    <n v="139.15"/>
    <n v="417.45"/>
    <n v="18"/>
  </r>
  <r>
    <s v="Chuck Lutes (0000143024)"/>
    <n v="243344"/>
    <s v="Doylestown United Methodist Ch"/>
    <n v="243344"/>
    <s v="Doylestown United Methodist Ch"/>
    <s v="Doylestown"/>
    <s v="Philly Suburbs - North"/>
    <s v="320 E Swamp Rd"/>
    <s v="PA"/>
    <n v="18901"/>
    <s v="320 E Swamp Rd Doylestown, PA 18901"/>
    <x v="6"/>
    <m/>
    <m/>
    <x v="0"/>
    <s v="Tuesday"/>
    <n v="3"/>
    <n v="6"/>
    <n v="2"/>
    <n v="3"/>
    <n v="825.32"/>
    <n v="2475.96"/>
    <n v="268.41666666666669"/>
    <n v="805.25"/>
    <n v="41"/>
  </r>
  <r>
    <s v="Chuck Lutes (0000143024)"/>
    <n v="245637"/>
    <s v="Doylestown Fire Company # 1"/>
    <n v="469900"/>
    <s v="Doylestown Fire Company"/>
    <s v="Doylestown"/>
    <s v="Philly Suburbs - North"/>
    <s v="40 Warden Rd"/>
    <s v="PA"/>
    <n v="18901"/>
    <s v="40 Warden Rd Doylestown, PA 18901"/>
    <x v="6"/>
    <m/>
    <m/>
    <x v="0"/>
    <s v="Tuesday"/>
    <n v="2"/>
    <n v="2"/>
    <n v="1"/>
    <n v="2"/>
    <n v="450.22999999999996"/>
    <n v="900.46"/>
    <n v="251.72500000000002"/>
    <n v="503.45"/>
    <n v="5"/>
  </r>
  <r>
    <s v="Chuck Lutes (0000143024)"/>
    <n v="243347"/>
    <s v="Doylestown Tennis Club"/>
    <n v="243347"/>
    <s v="Doylestown Tennis Club"/>
    <s v="Doylestown"/>
    <s v="Philly Suburbs - North"/>
    <s v="10 Weldon Dr"/>
    <s v="PA"/>
    <n v="18901"/>
    <s v="10 Weldon Dr Doylestown, PA 18901"/>
    <x v="6"/>
    <m/>
    <m/>
    <x v="0"/>
    <s v="Tuesday"/>
    <n v="2"/>
    <n v="3"/>
    <n v="1.5"/>
    <n v="3.5"/>
    <n v="251.51500000000004"/>
    <n v="503.03000000000009"/>
    <n v="85.705000000000013"/>
    <n v="171.41"/>
    <n v="13"/>
  </r>
  <r>
    <s v="Chuck Lutes (0000143024)"/>
    <n v="333426"/>
    <s v="DOYLESTOWN HEALTH HOSPITAL"/>
    <n v="333426"/>
    <s v="DOYLESTOWN HEALTH HOSPITAL"/>
    <s v="Doylestown"/>
    <s v="Philly Suburbs - North"/>
    <s v="595 W State St"/>
    <s v="PA"/>
    <n v="18901"/>
    <s v="595 W State St Doylestown, PA 18901"/>
    <x v="6"/>
    <m/>
    <m/>
    <x v="0"/>
    <s v="Tuesday"/>
    <n v="1"/>
    <n v="1"/>
    <n v="1"/>
    <n v="1"/>
    <n v="0"/>
    <n v="0"/>
    <n v="-38.5"/>
    <n v="-38.5"/>
    <n v="1"/>
  </r>
  <r>
    <s v="Leianne Krotec (0000143021)"/>
    <n v="246280"/>
    <s v="The national Shrine of Czestoc"/>
    <n v="246280"/>
    <s v="The national Shrine of Czestoc"/>
    <s v="Doylestown"/>
    <s v="Philly Suburbs - North"/>
    <s v="654 Ferry Rd"/>
    <s v="PA"/>
    <n v="18901"/>
    <s v="654 Ferry Rd Doylestown, PA 18901"/>
    <x v="6"/>
    <m/>
    <m/>
    <x v="0"/>
    <s v="Tuesday"/>
    <n v="1"/>
    <n v="1"/>
    <n v="1"/>
    <n v="1"/>
    <n v="213.2"/>
    <n v="213.2"/>
    <n v="106.6"/>
    <n v="106.6"/>
    <n v="5"/>
  </r>
  <r>
    <s v="Chuck Lutes (0000143024)"/>
    <n v="243303"/>
    <s v="Delaware Valley University"/>
    <n v="243303"/>
    <s v="Delaware Valley University"/>
    <s v="Doylestown"/>
    <s v="Philly Suburbs - North"/>
    <s v="700 E Butler Ave"/>
    <s v="PA"/>
    <n v="18901"/>
    <s v="700 E Butler Ave Doylestown, PA 18901"/>
    <x v="6"/>
    <m/>
    <m/>
    <x v="0"/>
    <s v="Tuesday"/>
    <n v="1"/>
    <n v="1"/>
    <n v="1"/>
    <n v="1"/>
    <n v="139.69999999999999"/>
    <n v="139.69999999999999"/>
    <n v="55.88"/>
    <n v="55.88"/>
    <n v="1"/>
  </r>
  <r>
    <s v="Chuck Lutes (0000143024)"/>
    <n v="299233"/>
    <s v="Pine Run Health Center"/>
    <n v="461034"/>
    <s v="Childrens Village Doylestown"/>
    <s v="Doylestown"/>
    <s v="Philly Suburbs - North"/>
    <s v="595 W State St"/>
    <s v="PA"/>
    <n v="18901"/>
    <s v="595 W State St Doylestown, PA 18901"/>
    <x v="6"/>
    <m/>
    <m/>
    <x v="0"/>
    <s v="Tuesday"/>
    <n v="1"/>
    <n v="1"/>
    <n v="1"/>
    <n v="1"/>
    <n v="1031.4000000000001"/>
    <n v="1031.4000000000001"/>
    <n v="379.03"/>
    <n v="379.03"/>
    <n v="5"/>
  </r>
  <r>
    <s v="Chuck Lutes (0000143024)"/>
    <n v="245637"/>
    <s v="Doylestown Fire Company # 1"/>
    <n v="430032"/>
    <s v="Doylestown Fire Company #1"/>
    <s v="Doylestown"/>
    <s v="Philly Suburbs - North"/>
    <s v="68 Shewell Ave"/>
    <s v="PA"/>
    <n v="18901"/>
    <s v="68 Shewell Ave Doylestown, PA 18901"/>
    <x v="6"/>
    <m/>
    <m/>
    <x v="0"/>
    <s v="Tuesday"/>
    <n v="1"/>
    <n v="2"/>
    <n v="2"/>
    <n v="5"/>
    <n v="406.04000000000008"/>
    <n v="406.04000000000008"/>
    <n v="144.33000000000001"/>
    <n v="144.33000000000001"/>
    <n v="8"/>
  </r>
  <r>
    <s v="Chuck Lutes (0000143024)"/>
    <n v="243346"/>
    <s v="Doylestown Presbyterian Church"/>
    <n v="243346"/>
    <s v="Doylestown Presbyterian Church"/>
    <s v="Doylestown"/>
    <s v="Philly Suburbs - North"/>
    <s v="127 E Court St"/>
    <s v="PA"/>
    <n v="18901"/>
    <s v="127 E Court St Doylestown, PA 18901"/>
    <x v="6"/>
    <m/>
    <m/>
    <x v="0"/>
    <s v="Tuesday"/>
    <n v="1"/>
    <n v="1"/>
    <n v="1"/>
    <n v="1"/>
    <n v="7.68"/>
    <n v="7.68"/>
    <n v="2.46"/>
    <n v="2.46"/>
    <n v="1"/>
  </r>
  <r>
    <s v="Leianne Krotec (0000143021)"/>
    <n v="244896"/>
    <s v="Oliver Healthcare Packaging"/>
    <n v="244896"/>
    <s v="Oliver Healthcare Packaging"/>
    <s v="New Britain"/>
    <m/>
    <s v="97 Britain Dr"/>
    <s v="PA"/>
    <n v="18901"/>
    <s v="97 Britain Dr New Britain, PA 18901"/>
    <x v="6"/>
    <m/>
    <m/>
    <x v="0"/>
    <s v="Tuesday"/>
    <n v="14"/>
    <n v="15"/>
    <n v="1.0714285714285714"/>
    <n v="1.1428571428571428"/>
    <n v="259.15428571428572"/>
    <n v="3628.1600000000003"/>
    <n v="87.164999999999992"/>
    <n v="1220.31"/>
    <n v="44"/>
  </r>
  <r>
    <s v="Tom McKevitt (0000143010)"/>
    <n v="246418"/>
    <s v="Tri-Century Eye Care, P.C."/>
    <n v="481560"/>
    <s v="Tr-County Eye Care"/>
    <s v="New Britain"/>
    <m/>
    <s v="352 E Butler Ave"/>
    <s v="PA"/>
    <n v="18901"/>
    <s v="352 E Butler Ave New Britain, PA 18901"/>
    <x v="6"/>
    <m/>
    <m/>
    <x v="0"/>
    <s v="Tuesday"/>
    <n v="5"/>
    <n v="6"/>
    <n v="1.2"/>
    <n v="1.6"/>
    <n v="128.63800000000001"/>
    <n v="643.19000000000005"/>
    <n v="12.284000000000001"/>
    <n v="61.419999999999987"/>
    <n v="24"/>
  </r>
  <r>
    <s v="Chuck Lutes (0000143024)"/>
    <n v="243124"/>
    <s v="Central Bucks School District"/>
    <n v="243124"/>
    <s v="Central Bucks School District"/>
    <s v="Doylestown"/>
    <s v="Philly Suburbs - North"/>
    <s v="320 W Swamp Rd"/>
    <s v="PA"/>
    <n v="18901"/>
    <s v="320 W Swamp Rd Doylestown, PA 18901"/>
    <x v="38"/>
    <m/>
    <m/>
    <x v="0"/>
    <s v="Tuesday/Friday"/>
    <n v="145"/>
    <n v="249"/>
    <n v="1.7172413793103449"/>
    <n v="2.8689655172413793"/>
    <n v="5302.6094482758626"/>
    <n v="768878.36999999953"/>
    <n v="1697.1205517241374"/>
    <n v="246082.48000000019"/>
    <n v="17911"/>
  </r>
  <r>
    <s v="Chuck Lutes (0000143024)"/>
    <n v="343428"/>
    <s v="ZENCORR MANAGEMENT"/>
    <n v="481668"/>
    <s v="Central Square Apartments"/>
    <s v="Doylestown"/>
    <s v="Philly Suburbs - North"/>
    <s v="555 N Broad St"/>
    <s v="PA"/>
    <n v="18901"/>
    <s v="555 N Broad St Doylestown, PA 18901"/>
    <x v="38"/>
    <m/>
    <m/>
    <x v="0"/>
    <s v="Tuesday/Friday"/>
    <n v="4"/>
    <n v="4"/>
    <n v="1"/>
    <n v="1.75"/>
    <n v="510.40249999999997"/>
    <n v="2041.61"/>
    <n v="193.95499999999998"/>
    <n v="775.82"/>
    <n v="10"/>
  </r>
  <r>
    <s v="Chuck Lutes (0000143024)"/>
    <n v="243124"/>
    <s v="Central Bucks School District"/>
    <n v="419009"/>
    <s v="Central Bucks High School West"/>
    <s v="Doylestown"/>
    <s v="Philly Suburbs - North"/>
    <s v="375 W Court St"/>
    <s v="PA"/>
    <n v="18901"/>
    <s v="375 W Court St Doylestown, PA 18901"/>
    <x v="38"/>
    <m/>
    <m/>
    <x v="0"/>
    <s v="Tuesday/Friday"/>
    <n v="2"/>
    <n v="3"/>
    <n v="1.5"/>
    <n v="3"/>
    <n v="309.565"/>
    <n v="619.13"/>
    <n v="126.27000000000001"/>
    <n v="252.54"/>
    <n v="6"/>
  </r>
  <r>
    <s v="Chuck Lutes (0000143024)"/>
    <n v="243124"/>
    <s v="Central Bucks School District"/>
    <n v="417183"/>
    <s v="Operations Center - CB School"/>
    <s v="Doylestown"/>
    <s v="Philly Suburbs - North"/>
    <s v="320 W Swamp Rd"/>
    <s v="PA"/>
    <n v="18901"/>
    <s v="320 W Swamp Rd Doylestown, PA 18901"/>
    <x v="38"/>
    <m/>
    <m/>
    <x v="0"/>
    <s v="Tuesday/Friday"/>
    <n v="1"/>
    <n v="2"/>
    <n v="2"/>
    <n v="2"/>
    <n v="84.539999999999992"/>
    <n v="84.539999999999992"/>
    <n v="36.47"/>
    <n v="36.47"/>
    <n v="5"/>
  </r>
  <r>
    <s v="Chuck Lutes (0000143024)"/>
    <n v="243124"/>
    <s v="Central Bucks School District"/>
    <n v="468497"/>
    <s v="Linden Elementary School"/>
    <s v="Doylestown"/>
    <s v="Philly Suburbs - North"/>
    <s v="480 Linden Ave"/>
    <s v="PA"/>
    <n v="18901"/>
    <s v="480 Linden Ave Doylestown, PA 18901"/>
    <x v="38"/>
    <m/>
    <m/>
    <x v="0"/>
    <s v="Tuesday/Friday"/>
    <n v="1"/>
    <n v="1"/>
    <n v="1"/>
    <n v="1"/>
    <n v="72.52"/>
    <n v="72.52"/>
    <n v="29.01"/>
    <n v="29.01"/>
    <n v="1"/>
  </r>
  <r>
    <s v="Chuck Lutes (0000143024)"/>
    <n v="243124"/>
    <s v="Central Bucks School District"/>
    <n v="417770"/>
    <s v="Lenape Middle School"/>
    <s v="Doylestown"/>
    <s v="Philly Suburbs - North"/>
    <s v="313 W State St"/>
    <s v="PA"/>
    <n v="18901"/>
    <s v="313 W State St Doylestown, PA 18901"/>
    <x v="38"/>
    <m/>
    <m/>
    <x v="0"/>
    <s v="Tuesday/Friday"/>
    <n v="1"/>
    <n v="1"/>
    <n v="1"/>
    <n v="2"/>
    <n v="37.840000000000003"/>
    <n v="37.840000000000003"/>
    <n v="15.129999999999999"/>
    <n v="15.129999999999999"/>
    <n v="2"/>
  </r>
  <r>
    <s v="Chuck Lutes (0000143024)"/>
    <n v="243124"/>
    <s v="Central Bucks School District"/>
    <n v="483465"/>
    <s v="Central Bucks Science Dept"/>
    <s v="Doylestown"/>
    <s v="Philly Suburbs - North"/>
    <s v="16 Welden Dr"/>
    <s v="PA"/>
    <n v="18901"/>
    <s v="16 Welden Dr Doylestown, PA 18901"/>
    <x v="38"/>
    <m/>
    <m/>
    <x v="0"/>
    <s v="Tuesday/Friday"/>
    <n v="1"/>
    <n v="2"/>
    <n v="2"/>
    <n v="5"/>
    <n v="233.95999999999998"/>
    <n v="233.95999999999998"/>
    <n v="70.88"/>
    <n v="70.88"/>
    <n v="88"/>
  </r>
  <r>
    <s v="Chuck Lutes (0000143024)"/>
    <n v="254632"/>
    <s v="Fred Beans Ford Lincoln-Main"/>
    <n v="254632"/>
    <s v="Fred Beans Ford Lincoln-Main"/>
    <s v="Doylestown"/>
    <s v="Philly Suburbs - North"/>
    <s v="876 N Easton Rd"/>
    <s v="PA"/>
    <n v="18902"/>
    <s v="876 N Easton Rd Doylestown, PA 18902"/>
    <x v="6"/>
    <m/>
    <m/>
    <x v="0"/>
    <s v="Tuesday"/>
    <n v="10"/>
    <n v="11"/>
    <n v="1.1000000000000001"/>
    <n v="1"/>
    <n v="3090.6729999999998"/>
    <n v="30906.729999999996"/>
    <n v="1504.4849999999999"/>
    <n v="15044.849999999999"/>
    <n v="77"/>
  </r>
  <r>
    <s v="Chuck Lutes (0000143024)"/>
    <n v="272471"/>
    <s v="Fred Beans Chevrolet"/>
    <n v="272471"/>
    <s v="Fred Beans Chevrolet"/>
    <s v="Doylestown"/>
    <s v="Philly Suburbs - North"/>
    <s v="845 N Easton Rd"/>
    <s v="PA"/>
    <n v="18902"/>
    <s v="845 N Easton Rd Doylestown, PA 18902"/>
    <x v="6"/>
    <m/>
    <m/>
    <x v="0"/>
    <s v="Tuesday"/>
    <n v="3"/>
    <n v="3"/>
    <n v="1"/>
    <n v="2.3333333333333335"/>
    <n v="94.886666666666656"/>
    <n v="284.65999999999997"/>
    <n v="42.746666666666663"/>
    <n v="128.23999999999998"/>
    <n v="10"/>
  </r>
  <r>
    <s v="Chuck Lutes (0000143024)"/>
    <n v="243123"/>
    <s v="Central Bucks School of Gymnas"/>
    <n v="243123"/>
    <s v="Central Bucks School of Gymnas"/>
    <s v="Doylestown"/>
    <s v="Philly Suburbs - North"/>
    <s v="929 N Easton Rd"/>
    <s v="PA"/>
    <n v="18902"/>
    <s v="929 N Easton Rd Doylestown, PA 18902"/>
    <x v="6"/>
    <m/>
    <m/>
    <x v="0"/>
    <s v="Tuesday"/>
    <n v="3"/>
    <n v="3"/>
    <n v="1"/>
    <n v="5"/>
    <n v="669.39"/>
    <n v="2008.1699999999998"/>
    <n v="265.32333333333332"/>
    <n v="795.97000000000014"/>
    <n v="24"/>
  </r>
  <r>
    <s v="Chuck Lutes (0000143024)"/>
    <n v="245707"/>
    <s v="Fred Beans Ford Lincoln Mercur"/>
    <n v="245707"/>
    <s v="Fred Beans Ford Lincoln Mercur"/>
    <s v="Doylestown"/>
    <s v="Philly Suburbs - North"/>
    <s v="876 N Easton Rd"/>
    <s v="PA"/>
    <n v="18902"/>
    <s v="876 N Easton Rd Doylestown, PA 18902"/>
    <x v="6"/>
    <m/>
    <m/>
    <x v="0"/>
    <s v="Tuesday"/>
    <n v="2"/>
    <n v="2"/>
    <n v="1"/>
    <n v="1.5"/>
    <n v="523.755"/>
    <n v="1047.51"/>
    <n v="260.755"/>
    <n v="521.51"/>
    <n v="3"/>
  </r>
  <r>
    <s v="Chuck Lutes (0000143024)"/>
    <n v="245832"/>
    <s v="Fred Beans Subaru"/>
    <n v="245832"/>
    <s v="Fred Beans Subaru"/>
    <s v="Doylestown"/>
    <s v="Philly Suburbs - North"/>
    <s v="854 N Easton Rd"/>
    <s v="PA"/>
    <n v="18902"/>
    <s v="854 N Easton Rd Doylestown, PA 18902"/>
    <x v="6"/>
    <m/>
    <m/>
    <x v="0"/>
    <s v="Tuesday"/>
    <n v="2"/>
    <n v="2"/>
    <n v="1"/>
    <n v="3"/>
    <n v="120.44499999999999"/>
    <n v="240.89"/>
    <n v="52.955000000000005"/>
    <n v="105.91000000000001"/>
    <n v="7"/>
  </r>
  <r>
    <s v="Chuck Lutes (0000143024)"/>
    <n v="245599"/>
    <s v="Fred Beans Cadillac"/>
    <n v="245599"/>
    <s v="Fred Beans Cadillac"/>
    <s v="Doylestown"/>
    <s v="Philly Suburbs - North"/>
    <s v="841 N Easton Rd"/>
    <s v="PA"/>
    <n v="18902"/>
    <s v="841 N Easton Rd Doylestown, PA 18902"/>
    <x v="6"/>
    <m/>
    <m/>
    <x v="0"/>
    <s v="Tuesday"/>
    <n v="2"/>
    <n v="3"/>
    <n v="1.5"/>
    <n v="2"/>
    <n v="5641.585"/>
    <n v="11283.17"/>
    <n v="1979.2049999999999"/>
    <n v="3958.41"/>
    <n v="5"/>
  </r>
  <r>
    <s v="Chuck Lutes (0000143024)"/>
    <n v="312233"/>
    <s v="Fred Beans Volkswagen"/>
    <n v="312233"/>
    <s v="Fred Beans Volkswagen"/>
    <s v="Doylestown"/>
    <s v="Philly Suburbs - North"/>
    <s v="830 N Easton Rd"/>
    <s v="PA"/>
    <n v="18902"/>
    <s v="830 N Easton Rd Doylestown, PA 18902"/>
    <x v="6"/>
    <m/>
    <m/>
    <x v="0"/>
    <s v="Tuesday"/>
    <n v="1"/>
    <n v="1"/>
    <n v="1"/>
    <n v="3"/>
    <n v="11708.08"/>
    <n v="11708.08"/>
    <n v="4097.83"/>
    <n v="4097.83"/>
    <n v="4"/>
  </r>
  <r>
    <s v="Chuck Lutes (0000143024)"/>
    <n v="243124"/>
    <s v="Central Bucks School District"/>
    <n v="467204"/>
    <s v="Tohickon Middle School"/>
    <s v="Doylestown"/>
    <s v="Philly Suburbs - North"/>
    <s v="5051 Old Easton Rd"/>
    <s v="PA"/>
    <n v="18902"/>
    <s v="5051 Old Easton Rd Doylestown, PA 18902"/>
    <x v="38"/>
    <m/>
    <m/>
    <x v="0"/>
    <s v="Tuesday/Friday"/>
    <n v="5"/>
    <n v="5"/>
    <n v="1"/>
    <n v="1"/>
    <n v="81.775999999999982"/>
    <n v="408.87999999999994"/>
    <n v="42.277999999999999"/>
    <n v="211.39"/>
    <n v="9"/>
  </r>
  <r>
    <s v="Chuck Lutes (0000143024)"/>
    <n v="243124"/>
    <s v="Central Bucks School District"/>
    <n v="471302"/>
    <s v="Cold Spring Elementary"/>
    <s v="Doylestown"/>
    <s v="Philly Suburbs - North"/>
    <s v="4150 Durham Rd"/>
    <s v="PA"/>
    <n v="18902"/>
    <s v="4150 Durham Rd Doylestown, PA 18902"/>
    <x v="38"/>
    <m/>
    <m/>
    <x v="0"/>
    <s v="Tuesday/Friday"/>
    <n v="2"/>
    <n v="2"/>
    <n v="1"/>
    <n v="1"/>
    <n v="110.25"/>
    <n v="220.5"/>
    <n v="51.265000000000001"/>
    <n v="102.53"/>
    <n v="2"/>
  </r>
  <r>
    <s v="Chuck Lutes (0000143024)"/>
    <n v="243124"/>
    <s v="Central Bucks School District"/>
    <n v="468566"/>
    <s v="Gayman Elementary School"/>
    <s v="Doylestown"/>
    <s v="Philly Suburbs - North"/>
    <s v="4440 Point Pleasant Pike"/>
    <s v="PA"/>
    <n v="18902"/>
    <s v="4440 Point Pleasant Pike Doylestown, PA 18902"/>
    <x v="38"/>
    <m/>
    <m/>
    <x v="0"/>
    <s v="Tuesday/Friday"/>
    <n v="1"/>
    <n v="1"/>
    <n v="1"/>
    <n v="1"/>
    <n v="87.02"/>
    <n v="87.02"/>
    <n v="37.25"/>
    <n v="37.25"/>
    <n v="1"/>
  </r>
  <r>
    <s v="Leianne Krotec (0000143021)"/>
    <n v="246406"/>
    <s v="Township of Buckingham Adminis"/>
    <n v="481583"/>
    <s v="TWP of Buckingham Public Works"/>
    <s v="Buckingham"/>
    <m/>
    <s v="4991 Upper Mountain Rd"/>
    <s v="PA"/>
    <n v="18912"/>
    <s v="4991 Upper Mountain Rd Buckingham, PA 18912"/>
    <x v="6"/>
    <m/>
    <m/>
    <x v="0"/>
    <s v="Tuesday"/>
    <n v="2"/>
    <n v="2"/>
    <n v="1"/>
    <n v="1"/>
    <n v="904.09"/>
    <n v="1808.18"/>
    <n v="370.2"/>
    <n v="740.4"/>
    <n v="24"/>
  </r>
  <r>
    <s v="Delaware Valley Office (0000143001)"/>
    <n v="267431"/>
    <s v="Nationwide Janitorial Grp, LLC"/>
    <n v="267431"/>
    <s v="Nationwide Janitorial Grp, LLC"/>
    <s v="Chalfont"/>
    <m/>
    <s v="1032 Hickory Ridge Dr"/>
    <s v="PA"/>
    <n v="18914"/>
    <s v="1032 Hickory Ridge Dr Chalfont, PA 18914"/>
    <x v="39"/>
    <m/>
    <m/>
    <x v="8"/>
    <s v="Tuesday"/>
    <n v="72"/>
    <n v="74"/>
    <n v="1.0277777777777777"/>
    <n v="1.625"/>
    <n v="306.84416666666675"/>
    <n v="22092.78"/>
    <n v="128.45472222222219"/>
    <n v="9248.7399999999943"/>
    <n v="382"/>
  </r>
  <r>
    <s v="Tom McKevitt (0000143010)"/>
    <n v="265016"/>
    <s v="Chalfont Emergency Medical Ser"/>
    <n v="429245"/>
    <s v="Chalfont Emergency Medical Ser"/>
    <s v="Chalfont"/>
    <m/>
    <s v="201 Park Ave"/>
    <s v="PA"/>
    <n v="18914"/>
    <s v="201 Park Ave Chalfont, PA 18914"/>
    <x v="39"/>
    <m/>
    <m/>
    <x v="8"/>
    <s v="Tuesday"/>
    <n v="5"/>
    <n v="5"/>
    <n v="1"/>
    <n v="1.6"/>
    <n v="296.81200000000001"/>
    <n v="1484.06"/>
    <n v="106.282"/>
    <n v="531.41"/>
    <n v="23"/>
  </r>
  <r>
    <s v="Chuck Lutes (0000143024)"/>
    <n v="302442"/>
    <s v="Calvary Chapel of Central Buck"/>
    <n v="302442"/>
    <s v="Calvary Chapel of Central Buck"/>
    <s v="Chalfont"/>
    <m/>
    <s v="150 E Butler Ave"/>
    <s v="PA"/>
    <n v="18914"/>
    <s v="150 E Butler Ave Chalfont, PA 18914"/>
    <x v="39"/>
    <m/>
    <m/>
    <x v="8"/>
    <s v="Tuesday"/>
    <n v="4"/>
    <n v="5"/>
    <n v="1.25"/>
    <n v="3.25"/>
    <n v="619.07749999999999"/>
    <n v="2476.3099999999995"/>
    <n v="197.96"/>
    <n v="791.84000000000015"/>
    <n v="37"/>
  </r>
  <r>
    <s v="Delaware Valley Office (0000143001)"/>
    <n v="272584"/>
    <s v="Oxymagic of Bux-Mont LLC"/>
    <n v="272584"/>
    <s v="Oxymagic of Bux-Mont LLC"/>
    <s v="Chalfont"/>
    <m/>
    <s v="417 Winding Ln"/>
    <s v="PA"/>
    <n v="18914"/>
    <s v="417 Winding Ln Chalfont, PA 18914"/>
    <x v="39"/>
    <m/>
    <m/>
    <x v="8"/>
    <s v="Tuesday"/>
    <n v="2"/>
    <n v="2"/>
    <n v="1"/>
    <n v="1"/>
    <n v="102.69"/>
    <n v="205.38"/>
    <n v="41.07"/>
    <n v="82.14"/>
    <n v="6"/>
  </r>
  <r>
    <s v="Delaware Valley Office (0000143001)"/>
    <n v="341359"/>
    <s v="Bucks County Baseball LLC"/>
    <n v="341359"/>
    <s v="Bucks County Baseball LLC"/>
    <s v="Chalfont"/>
    <m/>
    <s v="31 Oak Ave"/>
    <s v="PA"/>
    <n v="18914"/>
    <s v="31 Oak Ave Chalfont, PA 18914"/>
    <x v="39"/>
    <m/>
    <m/>
    <x v="8"/>
    <s v="Tuesday"/>
    <n v="1"/>
    <n v="1"/>
    <n v="1"/>
    <n v="2"/>
    <n v="144.78"/>
    <n v="144.78"/>
    <n v="64.52"/>
    <n v="64.52"/>
    <n v="2"/>
  </r>
  <r>
    <s v="Chuck Lutes (0000143024)"/>
    <n v="243124"/>
    <s v="Central Bucks School District"/>
    <n v="416525"/>
    <s v="Simon Butler Elementary School"/>
    <s v="Chalfont"/>
    <m/>
    <s v="200 Brittany Dr"/>
    <s v="PA"/>
    <n v="18914"/>
    <s v="200 Brittany Dr Chalfont, PA 18914"/>
    <x v="39"/>
    <m/>
    <m/>
    <x v="8"/>
    <s v="Tuesday"/>
    <n v="1"/>
    <n v="1"/>
    <n v="1"/>
    <n v="1"/>
    <n v="105.39"/>
    <n v="105.39"/>
    <n v="37.94"/>
    <n v="37.94"/>
    <n v="1"/>
  </r>
  <r>
    <s v="Leianne Krotec (0000143021)"/>
    <n v="246089"/>
    <s v="Frank V. Radomski &amp; Sons Inc"/>
    <n v="246089"/>
    <s v="Frank V. Radomski &amp; Sons Inc"/>
    <s v="Colmar"/>
    <m/>
    <s v="3404 Trewigtown Rd"/>
    <s v="PA"/>
    <n v="18915"/>
    <s v="3404 Trewigtown Rd Colmar, PA 18915"/>
    <x v="39"/>
    <m/>
    <m/>
    <x v="8"/>
    <s v="Tuesday"/>
    <n v="3"/>
    <n v="3"/>
    <n v="1"/>
    <n v="2.3333333333333335"/>
    <n v="214.36666666666667"/>
    <n v="643.09999999999991"/>
    <n v="108.80666666666666"/>
    <n v="326.42"/>
    <n v="10"/>
  </r>
  <r>
    <s v="Tom McKevitt (0000143010)"/>
    <n v="342870"/>
    <s v="DUBLIN VOLUNTEER FIRE COMPANY"/>
    <n v="342870"/>
    <s v="DUBLIN VOLUNTEER FIRE COMPANY"/>
    <s v="Dublin"/>
    <m/>
    <s v="194 N Main St"/>
    <s v="PA"/>
    <n v="18917"/>
    <s v="194 N Main St Dublin, PA 18917"/>
    <x v="35"/>
    <m/>
    <m/>
    <x v="1"/>
    <s v="Tuesday/Friday"/>
    <n v="1"/>
    <n v="1"/>
    <n v="1"/>
    <n v="1"/>
    <n v="0"/>
    <n v="0"/>
    <n v="-47.31"/>
    <n v="-47.31"/>
    <n v="1"/>
  </r>
  <r>
    <s v="Chuck Lutes (0000143024)"/>
    <n v="243232"/>
    <s v="Cornerstone Health &amp; Fitness"/>
    <n v="243232"/>
    <s v="Cornerstone Health &amp; Fitness"/>
    <s v="Furlong"/>
    <m/>
    <s v="740 Edison Furlong Rd"/>
    <s v="PA"/>
    <n v="18925"/>
    <s v="740 Edison Furlong Rd Furlong, PA 18925"/>
    <x v="6"/>
    <m/>
    <m/>
    <x v="0"/>
    <s v="Tuesday"/>
    <n v="44"/>
    <n v="60"/>
    <n v="1.3636363636363635"/>
    <n v="5.6818181818181817"/>
    <n v="907.83409090909083"/>
    <n v="39944.699999999983"/>
    <n v="288.77431818181827"/>
    <n v="12706.069999999994"/>
    <n v="598"/>
  </r>
  <r>
    <s v="Delaware Valley Office (0000143001)"/>
    <n v="345307"/>
    <s v="Susan Reiser"/>
    <n v="345307"/>
    <s v="Susan Reiser"/>
    <s v="Furlong"/>
    <m/>
    <s v="3959 Hillcrest Dr"/>
    <s v="PA"/>
    <n v="18925"/>
    <s v="3959 Hillcrest Dr Furlong, PA 18925"/>
    <x v="6"/>
    <m/>
    <m/>
    <x v="0"/>
    <s v="Tuesday"/>
    <n v="1"/>
    <n v="1"/>
    <n v="1"/>
    <n v="2"/>
    <n v="36.619999999999997"/>
    <n v="36.619999999999997"/>
    <n v="16.48"/>
    <n v="16.48"/>
    <n v="2"/>
  </r>
  <r>
    <s v="Chuck Lutes (0000143024)"/>
    <n v="243232"/>
    <s v="Cornerstone Health &amp; Fitness"/>
    <n v="416776"/>
    <s v="Cornerstone Health &amp; Fitness"/>
    <s v="Furlong"/>
    <m/>
    <s v="740 Edison Furlong Rd"/>
    <s v="PA"/>
    <n v="18925"/>
    <s v="740 Edison Furlong Rd Furlong, PA 18925"/>
    <x v="6"/>
    <m/>
    <m/>
    <x v="0"/>
    <s v="Tuesday"/>
    <n v="1"/>
    <n v="1"/>
    <n v="1"/>
    <n v="1"/>
    <n v="151.58000000000001"/>
    <n v="151.58000000000001"/>
    <n v="48.09"/>
    <n v="48.09"/>
    <n v="1"/>
  </r>
  <r>
    <s v="Chuck Lutes (0000143024)"/>
    <n v="243124"/>
    <s v="Central Bucks School District"/>
    <n v="416879"/>
    <s v="Bridge Valley Elementary Schoo"/>
    <s v="Furlong"/>
    <m/>
    <s v="2280 Sugar Bottom Rd"/>
    <s v="PA"/>
    <n v="18925"/>
    <s v="2280 Sugar Bottom Rd Furlong, PA 18925"/>
    <x v="38"/>
    <m/>
    <m/>
    <x v="0"/>
    <s v="Tuesday/Friday"/>
    <n v="1"/>
    <n v="1"/>
    <n v="1"/>
    <n v="1"/>
    <n v="11.74"/>
    <n v="11.74"/>
    <n v="5.0199999999999996"/>
    <n v="5.0199999999999996"/>
    <n v="1"/>
  </r>
  <r>
    <s v="Leianne Krotec (0000143021)"/>
    <n v="297467"/>
    <s v="Our Lady of the Sacred Heart"/>
    <n v="449399"/>
    <s v="Our Lady of the Sacred Heart"/>
    <s v="Hilltown"/>
    <m/>
    <s v="100 Broad St"/>
    <s v="PA"/>
    <n v="18927"/>
    <s v="100 Broad St Hilltown, PA 18927"/>
    <x v="35"/>
    <m/>
    <m/>
    <x v="1"/>
    <s v="Tuesday/Friday"/>
    <n v="4"/>
    <n v="5"/>
    <n v="1.25"/>
    <n v="3.75"/>
    <n v="390.13249999999999"/>
    <n v="1560.53"/>
    <n v="136.54"/>
    <n v="546.16"/>
    <n v="54"/>
  </r>
  <r>
    <s v="Tom McKevitt (0000143010)"/>
    <n v="245916"/>
    <s v="New Beginnings Church"/>
    <n v="245916"/>
    <s v="New Beginnings Church"/>
    <s v="Jamison"/>
    <s v="Philly Suburbs - North"/>
    <s v="1471 Almshouse Rd"/>
    <s v="PA"/>
    <n v="18929"/>
    <s v="1471 Almshouse Rd Jamison, PA 18929"/>
    <x v="40"/>
    <s v="{_x000a_   &quot;error_message&quot; : &quot;The provided API key is invalid. &quot;,_x000a_   &quot;results&quot; : [],_x000a_   &quot;status&quot; : &quot;REQUEST_DENIED&quot;_x000a_}"/>
    <m/>
    <x v="0"/>
    <s v="Friday"/>
    <n v="1"/>
    <n v="1"/>
    <n v="1"/>
    <n v="1"/>
    <n v="79.98"/>
    <n v="79.98"/>
    <n v="29.59"/>
    <n v="29.59"/>
    <n v="1"/>
  </r>
  <r>
    <s v="Tom McKevitt (0000143010)"/>
    <n v="308404"/>
    <s v="Janitorial Management Inc"/>
    <n v="308404"/>
    <s v="Janitorial Management Inc"/>
    <s v="Jamison"/>
    <m/>
    <e v="#N/A"/>
    <s v="PA"/>
    <n v="18929"/>
    <e v="#N/A"/>
    <x v="6"/>
    <m/>
    <m/>
    <x v="0"/>
    <s v="Tuesday"/>
    <n v="2"/>
    <n v="2"/>
    <n v="1"/>
    <n v="1"/>
    <n v="0"/>
    <n v="0"/>
    <n v="-12.664999999999999"/>
    <n v="-25.33"/>
    <n v="9"/>
  </r>
  <r>
    <s v="Chuck Lutes (0000143024)"/>
    <n v="247083"/>
    <s v="Warwick Township"/>
    <n v="424710"/>
    <s v="Public Works Department"/>
    <s v="Jamison"/>
    <m/>
    <s v="2045 Guinea Ln"/>
    <s v="PA"/>
    <n v="18929"/>
    <s v="2045 Guinea Ln Jamison, PA 18929"/>
    <x v="6"/>
    <m/>
    <m/>
    <x v="0"/>
    <s v="Tuesday"/>
    <n v="2"/>
    <n v="2"/>
    <n v="1"/>
    <n v="1.5"/>
    <n v="989.36500000000001"/>
    <n v="1978.73"/>
    <n v="537.94999999999993"/>
    <n v="1075.8999999999999"/>
    <n v="30"/>
  </r>
  <r>
    <s v="Wood Floor Contractors (0000143025)"/>
    <n v="293135"/>
    <s v="Hardcourts Flooring Contractin"/>
    <n v="293135"/>
    <s v="Hardcourts Flooring Contractin"/>
    <s v="Jamison"/>
    <m/>
    <s v="107 Eagle Ct"/>
    <s v="PA"/>
    <n v="18929"/>
    <s v="107 Eagle Ct Jamison, PA 18929"/>
    <x v="6"/>
    <m/>
    <m/>
    <x v="0"/>
    <s v="Tuesday"/>
    <n v="2"/>
    <n v="2"/>
    <n v="1"/>
    <n v="1"/>
    <n v="3750.39"/>
    <n v="7500.78"/>
    <n v="1200.0999999999999"/>
    <n v="2400.1999999999998"/>
    <n v="20"/>
  </r>
  <r>
    <s v="Tom McKevitt (0000143010)"/>
    <n v="245968"/>
    <s v="Palisades School District"/>
    <n v="418262"/>
    <s v="Warehouse - Palisades S.D."/>
    <s v="Kintnersville"/>
    <m/>
    <s v="20 School Dr"/>
    <s v="PA"/>
    <n v="18930"/>
    <s v="20 School Dr Kintnersville, PA 18930"/>
    <x v="35"/>
    <m/>
    <m/>
    <x v="1"/>
    <s v="Tuesday/Friday"/>
    <n v="4"/>
    <n v="7"/>
    <n v="1.75"/>
    <n v="3.25"/>
    <n v="1732.4875000000002"/>
    <n v="6929.95"/>
    <n v="598.07000000000005"/>
    <n v="2392.2800000000002"/>
    <n v="50"/>
  </r>
  <r>
    <s v="Tom McKevitt (0000143010)"/>
    <n v="245968"/>
    <s v="Palisades School District"/>
    <n v="245968"/>
    <s v="Palisades School District"/>
    <s v="Kintnersville"/>
    <m/>
    <s v="39 Thomas Free Dr"/>
    <s v="PA"/>
    <n v="18930"/>
    <s v="39 Thomas Free Dr Kintnersville, PA 18930"/>
    <x v="35"/>
    <m/>
    <m/>
    <x v="1"/>
    <s v="Tuesday/Friday"/>
    <n v="1"/>
    <n v="1"/>
    <n v="1"/>
    <n v="1"/>
    <n v="36.03"/>
    <n v="36.03"/>
    <n v="9.01"/>
    <n v="9.01"/>
    <n v="1"/>
  </r>
  <r>
    <s v="Tom McKevitt (0000143010)"/>
    <n v="274068"/>
    <s v="Teledyne Judson Technologies"/>
    <n v="456118"/>
    <s v="Teledyne Judson Technologies"/>
    <s v="Montgomeryville"/>
    <m/>
    <s v="221 Commerce Dr"/>
    <s v="PA"/>
    <n v="18936"/>
    <s v="221 Commerce Dr Montgomeryville, PA 18936"/>
    <x v="39"/>
    <m/>
    <m/>
    <x v="8"/>
    <s v="Tuesday"/>
    <n v="9"/>
    <n v="10"/>
    <n v="1.1111111111111112"/>
    <n v="5.666666666666667"/>
    <n v="657.19333333333316"/>
    <n v="5914.7400000000025"/>
    <n v="202.63888888888891"/>
    <n v="1823.7499999999995"/>
    <n v="111"/>
  </r>
  <r>
    <s v="Tom McKevitt (0000143010)"/>
    <n v="242926"/>
    <s v="ASI Technologies Inc."/>
    <n v="242926"/>
    <s v="ASI Technologies Inc."/>
    <s v="Montgomeryville"/>
    <m/>
    <s v="209 Progress Dr"/>
    <s v="PA"/>
    <n v="18936"/>
    <s v="209 Progress Dr Montgomeryville, PA 18936"/>
    <x v="39"/>
    <m/>
    <m/>
    <x v="8"/>
    <s v="Tuesday"/>
    <n v="4"/>
    <n v="4"/>
    <n v="1"/>
    <n v="1.25"/>
    <n v="268.57249999999999"/>
    <n v="1074.29"/>
    <n v="111.19499999999999"/>
    <n v="444.78"/>
    <n v="31"/>
  </r>
  <r>
    <s v="Delaware Valley Office (0000143001)"/>
    <n v="244126"/>
    <s v="Tim Boyle"/>
    <n v="244126"/>
    <s v="Tim Boyle"/>
    <s v="Montgomeryville"/>
    <m/>
    <s v="504 Victoria Dr"/>
    <s v="PA"/>
    <n v="18936"/>
    <s v="504 Victoria Dr Montgomeryville, PA 18936"/>
    <x v="39"/>
    <m/>
    <m/>
    <x v="8"/>
    <s v="Tuesday"/>
    <n v="2"/>
    <n v="2"/>
    <n v="1"/>
    <n v="1"/>
    <n v="69.599999999999994"/>
    <n v="139.19999999999999"/>
    <n v="-4.8049999999999997"/>
    <n v="-9.61"/>
    <n v="2"/>
  </r>
  <r>
    <s v="Leianne Krotec (0000143021)"/>
    <n v="281982"/>
    <s v="5 Points Automotive Service"/>
    <n v="439606"/>
    <s v="5 Points Automotive Service"/>
    <s v="Montgomeryville"/>
    <m/>
    <s v="104 Bettys Ave"/>
    <s v="PA"/>
    <n v="18936"/>
    <s v="104 Bettys Ave Montgomeryville, PA 18936"/>
    <x v="39"/>
    <m/>
    <m/>
    <x v="8"/>
    <s v="Tuesday"/>
    <n v="1"/>
    <n v="1"/>
    <n v="1"/>
    <n v="4"/>
    <n v="319.29999999999995"/>
    <n v="319.29999999999995"/>
    <n v="88.78"/>
    <n v="88.78"/>
    <n v="6"/>
  </r>
  <r>
    <s v="Chuck Lutes (0000143024)"/>
    <n v="243232"/>
    <s v="Cornerstone Health &amp; Fitness"/>
    <n v="464362"/>
    <s v="Cornerstone Health &amp; Fitness"/>
    <s v="New Hope"/>
    <m/>
    <s v="322 W Bridge St"/>
    <s v="PA"/>
    <n v="18938"/>
    <s v="322 W Bridge St New Hope, PA 18938"/>
    <x v="6"/>
    <m/>
    <m/>
    <x v="0"/>
    <s v="Tuesday"/>
    <n v="35"/>
    <n v="42"/>
    <n v="1.2"/>
    <n v="4.5999999999999996"/>
    <n v="885.65314285714283"/>
    <n v="30997.860000000008"/>
    <n v="276.02571428571423"/>
    <n v="9660.8999999999924"/>
    <n v="390"/>
  </r>
  <r>
    <s v="Chuck Lutes (0000143024)"/>
    <n v="244054"/>
    <s v="New Hope-Solebury School Distr"/>
    <n v="434258"/>
    <s v="New Hope-Solebury High School"/>
    <s v="New Hope"/>
    <m/>
    <s v="182 W Bridge St"/>
    <s v="PA"/>
    <n v="18938"/>
    <s v="182 W Bridge St New Hope, PA 18938"/>
    <x v="6"/>
    <m/>
    <m/>
    <x v="0"/>
    <s v="Tuesday"/>
    <n v="27"/>
    <n v="34"/>
    <n v="1.2592592592592593"/>
    <n v="3.074074074074074"/>
    <n v="1215.975185185185"/>
    <n v="32831.329999999994"/>
    <n v="398.79518518518518"/>
    <n v="10767.470000000001"/>
    <n v="542"/>
  </r>
  <r>
    <s v="Chuck Lutes (0000143024)"/>
    <n v="244054"/>
    <s v="New Hope-Solebury School Distr"/>
    <n v="425206"/>
    <s v="New Hope-Solebury Lower Elem."/>
    <s v="New Hope"/>
    <m/>
    <s v="3020 Sugan Rd"/>
    <s v="PA"/>
    <n v="18938"/>
    <s v="3020 Sugan Rd New Hope, PA 18938"/>
    <x v="6"/>
    <m/>
    <m/>
    <x v="0"/>
    <s v="Tuesday"/>
    <n v="10"/>
    <n v="20"/>
    <n v="2"/>
    <n v="4.5"/>
    <n v="1999.6590000000003"/>
    <n v="19996.590000000007"/>
    <n v="706.45900000000006"/>
    <n v="7064.59"/>
    <n v="296"/>
  </r>
  <r>
    <s v="Chuck Lutes (0000143024)"/>
    <n v="244054"/>
    <s v="New Hope-Solebury School Distr"/>
    <n v="434259"/>
    <s v="New Hope-Solebury Middle Schoo"/>
    <s v="New Hope"/>
    <m/>
    <s v="182 W Bridge St"/>
    <s v="PA"/>
    <n v="18938"/>
    <s v="182 W Bridge St New Hope, PA 18938"/>
    <x v="6"/>
    <m/>
    <m/>
    <x v="0"/>
    <s v="Tuesday"/>
    <n v="9"/>
    <n v="14"/>
    <n v="1.5555555555555556"/>
    <n v="2.6666666666666665"/>
    <n v="1350.5088888888888"/>
    <n v="12154.58"/>
    <n v="461.55000000000007"/>
    <n v="4153.9500000000007"/>
    <n v="176"/>
  </r>
  <r>
    <s v="Chuck Lutes (0000143024)"/>
    <n v="313002"/>
    <s v="Solebury School"/>
    <n v="313002"/>
    <s v="Solebury School"/>
    <s v="New Hope"/>
    <m/>
    <s v="6832 Phillips Mill Rd"/>
    <s v="PA"/>
    <n v="18938"/>
    <s v="6832 Phillips Mill Rd New Hope, PA 18938"/>
    <x v="6"/>
    <m/>
    <m/>
    <x v="0"/>
    <s v="Tuesday"/>
    <n v="8"/>
    <n v="10"/>
    <n v="1.25"/>
    <n v="3.125"/>
    <n v="412.21500000000003"/>
    <n v="3297.72"/>
    <n v="145.32750000000001"/>
    <n v="1162.6200000000001"/>
    <n v="123"/>
  </r>
  <r>
    <s v="Chuck Lutes (0000143024)"/>
    <n v="244054"/>
    <s v="New Hope-Solebury School Distr"/>
    <n v="434260"/>
    <s v="New Hope-Solebury Upper Elem S"/>
    <s v="New Hope"/>
    <m/>
    <s v="186 W Bridge St"/>
    <s v="PA"/>
    <n v="18938"/>
    <s v="186 W Bridge St New Hope, PA 18938"/>
    <x v="6"/>
    <m/>
    <m/>
    <x v="0"/>
    <s v="Tuesday"/>
    <n v="8"/>
    <n v="13"/>
    <n v="1.625"/>
    <n v="3.25"/>
    <n v="1727.4412499999999"/>
    <n v="13819.529999999997"/>
    <n v="580.28250000000003"/>
    <n v="4642.26"/>
    <n v="263"/>
  </r>
  <r>
    <s v="Delaware Valley Office (0000143001)"/>
    <n v="336898"/>
    <s v="CC - Scott Smith Window Cleane"/>
    <n v="336898"/>
    <s v="CC - Scott Smith Window Cleane"/>
    <s v="New Hope"/>
    <m/>
    <s v="4343 Lower Mountain Rd"/>
    <s v="PA"/>
    <n v="18938"/>
    <s v="4343 Lower Mountain Rd New Hope, PA 18938"/>
    <x v="6"/>
    <m/>
    <m/>
    <x v="0"/>
    <s v="Tuesday"/>
    <n v="1"/>
    <n v="1"/>
    <n v="1"/>
    <n v="1"/>
    <n v="52.42"/>
    <n v="52.42"/>
    <n v="26.21"/>
    <n v="26.21"/>
    <n v="1"/>
  </r>
  <r>
    <s v="Chuck Lutes (0000143024)"/>
    <n v="246000"/>
    <s v="Pennswood Village"/>
    <n v="246000"/>
    <s v="Pennswood Village"/>
    <s v="Newtown"/>
    <m/>
    <s v="1382 Newtown Langhorne Rd"/>
    <s v="PA"/>
    <n v="18940"/>
    <s v="1382 Newtown Langhorne Rd Newtown, PA 18940"/>
    <x v="6"/>
    <m/>
    <m/>
    <x v="0"/>
    <s v="Tuesday"/>
    <n v="34"/>
    <n v="58"/>
    <n v="1.7058823529411764"/>
    <n v="6.9117647058823533"/>
    <n v="2416.59"/>
    <n v="82164.060000000056"/>
    <n v="844.40235294117667"/>
    <n v="28709.680000000033"/>
    <n v="1719"/>
  </r>
  <r>
    <s v="Chuck Lutes (0000143024)"/>
    <n v="329340"/>
    <s v="George School"/>
    <n v="329340"/>
    <s v="George School"/>
    <s v="Newtown"/>
    <m/>
    <s v="1690 Newtown Langhorne Rd- PMB 4062"/>
    <s v="PA"/>
    <n v="18940"/>
    <s v="1690 Newtown Langhorne Rd- PMB 4062 Newtown, PA 18940"/>
    <x v="6"/>
    <m/>
    <m/>
    <x v="0"/>
    <s v="Tuesday"/>
    <n v="26"/>
    <n v="45"/>
    <n v="1.7307692307692308"/>
    <n v="5.8076923076923075"/>
    <n v="1238.7392307692307"/>
    <n v="32207.21999999999"/>
    <n v="467.32538461538456"/>
    <n v="12150.459999999992"/>
    <n v="740"/>
  </r>
  <r>
    <s v="Chuck Lutes (0000143024)"/>
    <n v="244062"/>
    <s v="Newtown Athletic &amp; Aquatic Clu"/>
    <n v="244062"/>
    <s v="Newtown Athletic &amp; Aquatic Clu"/>
    <s v="Newtown"/>
    <m/>
    <s v="120 Pheasant Run"/>
    <s v="PA"/>
    <n v="18940"/>
    <s v="120 Pheasant Run Newtown, PA 18940"/>
    <x v="6"/>
    <m/>
    <m/>
    <x v="0"/>
    <s v="Tuesday"/>
    <n v="13"/>
    <n v="18"/>
    <n v="1.3846153846153846"/>
    <n v="4.0769230769230766"/>
    <n v="975.08"/>
    <n v="12676.04"/>
    <n v="363.7607692307692"/>
    <n v="4728.8900000000003"/>
    <n v="235"/>
  </r>
  <r>
    <s v="Chuck Lutes (0000143024)"/>
    <n v="246164"/>
    <s v="Church of St Andrews"/>
    <n v="418705"/>
    <s v="St Andrew School CEC"/>
    <s v="Newtown"/>
    <m/>
    <s v="51 Wrights Rd"/>
    <s v="PA"/>
    <n v="18940"/>
    <s v="51 Wrights Rd Newtown, PA 18940"/>
    <x v="6"/>
    <m/>
    <m/>
    <x v="0"/>
    <s v="Tuesday"/>
    <n v="12"/>
    <n v="29"/>
    <n v="2.4166666666666665"/>
    <n v="7.916666666666667"/>
    <n v="1893.4125000000001"/>
    <n v="22720.949999999993"/>
    <n v="706.65666666666675"/>
    <n v="8479.8800000000065"/>
    <n v="596"/>
  </r>
  <r>
    <s v="Chuck Lutes (0000143024)"/>
    <n v="318760"/>
    <s v="Chandler Hall"/>
    <n v="318760"/>
    <s v="Chandler Hall"/>
    <s v="Newtown"/>
    <m/>
    <s v="99 BARCLAY ST"/>
    <s v="PA"/>
    <n v="18940"/>
    <s v="99 BARCLAY ST Newtown, PA 18940"/>
    <x v="6"/>
    <m/>
    <m/>
    <x v="0"/>
    <s v="Tuesday"/>
    <n v="10"/>
    <n v="13"/>
    <n v="1.3"/>
    <n v="2.8"/>
    <n v="773.92100000000005"/>
    <n v="7739.2100000000009"/>
    <n v="213.71100000000001"/>
    <n v="2137.11"/>
    <n v="112"/>
  </r>
  <r>
    <s v="Tom McKevitt (0000143010)"/>
    <n v="286757"/>
    <s v="660 Tudor Square Development I"/>
    <n v="442560"/>
    <s v="Newtown Commons West Complex"/>
    <s v="Newtown"/>
    <m/>
    <s v="642 Newtown Yardley Rd"/>
    <s v="PA"/>
    <n v="18940"/>
    <s v="642 Newtown Yardley Rd Newtown, PA 18940"/>
    <x v="6"/>
    <m/>
    <m/>
    <x v="0"/>
    <s v="Tuesday"/>
    <n v="9"/>
    <n v="11"/>
    <n v="1.2222222222222223"/>
    <n v="4.4444444444444446"/>
    <n v="778.98444444444442"/>
    <n v="7010.8599999999988"/>
    <n v="268.52"/>
    <n v="2416.6799999999998"/>
    <n v="117"/>
  </r>
  <r>
    <s v="Chuck Lutes (0000143024)"/>
    <n v="242957"/>
    <s v="Harold Beck &amp; Sons Inc."/>
    <n v="242957"/>
    <s v="Harold Beck &amp; Sons Inc."/>
    <s v="Newtown"/>
    <m/>
    <s v="11 Terry Dr"/>
    <s v="PA"/>
    <n v="18940"/>
    <s v="11 Terry Dr Newtown, PA 18940"/>
    <x v="6"/>
    <m/>
    <m/>
    <x v="0"/>
    <s v="Tuesday"/>
    <n v="5"/>
    <n v="6"/>
    <n v="1.2"/>
    <n v="2"/>
    <n v="335.67"/>
    <n v="1678.35"/>
    <n v="119.776"/>
    <n v="598.88"/>
    <n v="18"/>
  </r>
  <r>
    <s v="Chuck Lutes (0000143024)"/>
    <n v="246164"/>
    <s v="Church of St Andrews"/>
    <n v="246164"/>
    <s v="Church of St Andrews"/>
    <s v="Newtown"/>
    <m/>
    <s v="81 Swamp Rd"/>
    <s v="PA"/>
    <n v="18940"/>
    <s v="81 Swamp Rd Newtown, PA 18940"/>
    <x v="6"/>
    <m/>
    <m/>
    <x v="0"/>
    <s v="Tuesday"/>
    <n v="4"/>
    <n v="4"/>
    <n v="1"/>
    <n v="1.75"/>
    <n v="266.89749999999998"/>
    <n v="1067.5900000000001"/>
    <n v="93.844999999999999"/>
    <n v="375.38"/>
    <n v="22"/>
  </r>
  <r>
    <s v="Chuck Lutes (0000143024)"/>
    <n v="243051"/>
    <s v="Bucks County Community College"/>
    <n v="243051"/>
    <s v="Bucks County Community College"/>
    <s v="Newtown"/>
    <m/>
    <s v="275 Swamp Rd"/>
    <s v="PA"/>
    <n v="18940"/>
    <s v="275 Swamp Rd Newtown, PA 18940"/>
    <x v="6"/>
    <m/>
    <m/>
    <x v="0"/>
    <s v="Tuesday"/>
    <n v="1"/>
    <n v="1"/>
    <n v="1"/>
    <n v="2"/>
    <n v="7585.1"/>
    <n v="7585.1"/>
    <n v="2244.25"/>
    <n v="2244.25"/>
    <n v="3"/>
  </r>
  <r>
    <s v="Delaware Valley Office (0000143001)"/>
    <n v="246339"/>
    <s v="Sumpter Services"/>
    <n v="246339"/>
    <s v="Sumpter Services"/>
    <s v="Newtown"/>
    <m/>
    <s v="4638 Township Line Rd"/>
    <s v="PA"/>
    <n v="18940"/>
    <s v="4638 Township Line Rd Newtown, PA 18940"/>
    <x v="6"/>
    <m/>
    <m/>
    <x v="0"/>
    <s v="Tuesday"/>
    <n v="1"/>
    <n v="1"/>
    <n v="1"/>
    <n v="1"/>
    <n v="49.87"/>
    <n v="49.87"/>
    <n v="13.73"/>
    <n v="13.73"/>
    <n v="1"/>
  </r>
  <r>
    <s v="Leianne Krotec (0000143021)"/>
    <n v="245997"/>
    <s v="Pennridge School District"/>
    <n v="418317"/>
    <s v="Pennridge High School"/>
    <s v="Perkasie"/>
    <m/>
    <s v="1228 N 5th St"/>
    <s v="PA"/>
    <n v="18944"/>
    <s v="1228 N 5th St Perkasie, PA 18944"/>
    <x v="35"/>
    <m/>
    <m/>
    <x v="1"/>
    <s v="Tuesday/Friday"/>
    <n v="58"/>
    <n v="91"/>
    <n v="1.5689655172413792"/>
    <n v="3.2931034482758621"/>
    <n v="1751.811379310345"/>
    <n v="101605.06"/>
    <n v="598.27465517241353"/>
    <n v="34699.930000000015"/>
    <n v="2535"/>
  </r>
  <r>
    <s v="Leianne Krotec (0000143021)"/>
    <n v="245997"/>
    <s v="Pennridge School District"/>
    <n v="467452"/>
    <s v="Seylar Elementary"/>
    <s v="Perkasie"/>
    <m/>
    <s v="820 Callowhill Rd"/>
    <s v="PA"/>
    <n v="18944"/>
    <s v="820 Callowhill Rd Perkasie, PA 18944"/>
    <x v="35"/>
    <m/>
    <m/>
    <x v="1"/>
    <s v="Tuesday/Friday"/>
    <n v="21"/>
    <n v="29"/>
    <n v="1.3809523809523809"/>
    <n v="3.0476190476190474"/>
    <n v="915.05380952380904"/>
    <n v="19216.129999999994"/>
    <n v="310.71619047619038"/>
    <n v="6525.0400000000009"/>
    <n v="485"/>
  </r>
  <r>
    <s v="Leianne Krotec (0000143021)"/>
    <n v="245997"/>
    <s v="Pennridge School District"/>
    <n v="418310"/>
    <s v="Central Middle School"/>
    <s v="Perkasie"/>
    <m/>
    <s v="144 N Walnut St"/>
    <s v="PA"/>
    <n v="18944"/>
    <s v="144 N Walnut St Perkasie, PA 18944"/>
    <x v="35"/>
    <m/>
    <m/>
    <x v="1"/>
    <s v="Tuesday/Friday"/>
    <n v="18"/>
    <n v="23"/>
    <n v="1.2777777777777777"/>
    <n v="2.2222222222222223"/>
    <n v="921.38111111111118"/>
    <n v="16584.860000000004"/>
    <n v="319.09611111111104"/>
    <n v="5743.7299999999987"/>
    <n v="304"/>
  </r>
  <r>
    <s v="Chuck Lutes (0000143024)"/>
    <n v="246467"/>
    <s v="Upper Bucks Co Tech School"/>
    <n v="246467"/>
    <s v="Upper Bucks Co Tech School"/>
    <s v="Perkasie"/>
    <m/>
    <s v="3115 Ridge Rd"/>
    <s v="PA"/>
    <n v="18944"/>
    <s v="3115 Ridge Rd Perkasie, PA 18944"/>
    <x v="35"/>
    <m/>
    <m/>
    <x v="1"/>
    <s v="Tuesday/Friday"/>
    <n v="12"/>
    <n v="20"/>
    <n v="1.6666666666666667"/>
    <n v="3"/>
    <n v="1307.2283333333332"/>
    <n v="15686.740000000002"/>
    <n v="242.25916666666669"/>
    <n v="2907.1099999999992"/>
    <n v="332"/>
  </r>
  <r>
    <s v="Leianne Krotec (0000143021)"/>
    <n v="245997"/>
    <s v="Pennridge School District"/>
    <n v="467434"/>
    <s v="Deibler Elementary"/>
    <s v="Perkasie"/>
    <m/>
    <s v="1122 W Schwenkmill Rd"/>
    <s v="PA"/>
    <n v="18944"/>
    <s v="1122 W Schwenkmill Rd Perkasie, PA 18944"/>
    <x v="35"/>
    <m/>
    <m/>
    <x v="1"/>
    <s v="Tuesday/Friday"/>
    <n v="11"/>
    <n v="23"/>
    <n v="2.0909090909090908"/>
    <n v="4"/>
    <n v="1223.3845454545453"/>
    <n v="13457.230000000001"/>
    <n v="401.14090909090913"/>
    <n v="4412.5499999999984"/>
    <n v="298"/>
  </r>
  <r>
    <s v="Leianne Krotec (0000143021)"/>
    <n v="245997"/>
    <s v="Pennridge School District"/>
    <n v="418311"/>
    <s v="SOUTH MIDDLE SCHOOL"/>
    <s v="Perkasie"/>
    <m/>
    <s v="610 S 5th St"/>
    <s v="PA"/>
    <n v="18944"/>
    <s v="610 S 5th St Perkasie, PA 18944"/>
    <x v="35"/>
    <m/>
    <m/>
    <x v="1"/>
    <s v="Tuesday/Friday"/>
    <n v="9"/>
    <n v="25"/>
    <n v="2.7777777777777777"/>
    <n v="9"/>
    <n v="2903.2744444444447"/>
    <n v="26129.470000000005"/>
    <n v="1032.2488888888888"/>
    <n v="9290.239999999998"/>
    <n v="659"/>
  </r>
  <r>
    <s v="Leianne Krotec (0000143021)"/>
    <n v="245997"/>
    <s v="Pennridge School District"/>
    <n v="418316"/>
    <s v="NORTH MIDDLE SCHOOL"/>
    <s v="Perkasie"/>
    <m/>
    <s v="1500 N 5th St"/>
    <s v="PA"/>
    <n v="18944"/>
    <s v="1500 N 5th St Perkasie, PA 18944"/>
    <x v="35"/>
    <m/>
    <m/>
    <x v="1"/>
    <s v="Tuesday/Friday"/>
    <n v="9"/>
    <n v="17"/>
    <n v="1.8888888888888888"/>
    <n v="6"/>
    <n v="2265.0011111111107"/>
    <n v="20385.010000000009"/>
    <n v="776.66666666666674"/>
    <n v="6990.0000000000018"/>
    <n v="481"/>
  </r>
  <r>
    <s v="Leianne Krotec (0000143021)"/>
    <n v="245997"/>
    <s v="Pennridge School District"/>
    <n v="467433"/>
    <s v="Bedminster Elementary"/>
    <s v="Perkasie"/>
    <m/>
    <s v="2914 Fretz Valley Rd"/>
    <s v="PA"/>
    <n v="18944"/>
    <s v="2914 Fretz Valley Rd Perkasie, PA 18944"/>
    <x v="35"/>
    <m/>
    <m/>
    <x v="1"/>
    <s v="Tuesday/Friday"/>
    <n v="7"/>
    <n v="14"/>
    <n v="2"/>
    <n v="6.8571428571428568"/>
    <n v="2553.3342857142857"/>
    <n v="17873.34"/>
    <n v="898.71428571428567"/>
    <n v="6290.9999999999964"/>
    <n v="447"/>
  </r>
  <r>
    <s v="Leianne Krotec (0000143021)"/>
    <n v="245997"/>
    <s v="Pennridge School District"/>
    <n v="467450"/>
    <s v="Guth Elementary"/>
    <s v="Perkasie"/>
    <m/>
    <s v="601 N 7th St"/>
    <s v="PA"/>
    <n v="18944"/>
    <s v="601 N 7th St Perkasie, PA 18944"/>
    <x v="35"/>
    <m/>
    <m/>
    <x v="1"/>
    <s v="Tuesday/Friday"/>
    <n v="7"/>
    <n v="14"/>
    <n v="2"/>
    <n v="5"/>
    <n v="2477.2742857142853"/>
    <n v="17340.919999999998"/>
    <n v="853.0100000000001"/>
    <n v="5971.0700000000006"/>
    <n v="318"/>
  </r>
  <r>
    <s v="Leianne Krotec (0000143021)"/>
    <n v="245997"/>
    <s v="Pennridge School District"/>
    <n v="446715"/>
    <s v="Maintenance Bldg"/>
    <s v="Perkasie"/>
    <m/>
    <s v="1303 N 5th St"/>
    <s v="PA"/>
    <n v="18944"/>
    <s v="1303 N 5th St Perkasie, PA 18944"/>
    <x v="35"/>
    <m/>
    <m/>
    <x v="1"/>
    <s v="Tuesday/Friday"/>
    <n v="4"/>
    <n v="11"/>
    <n v="2.75"/>
    <n v="1.25"/>
    <n v="2721.8824999999997"/>
    <n v="10887.529999999999"/>
    <n v="977.29250000000002"/>
    <n v="3909.17"/>
    <n v="1324"/>
  </r>
  <r>
    <s v="Leianne Krotec (0000143021)"/>
    <n v="245997"/>
    <s v="Pennridge School District"/>
    <n v="245997"/>
    <s v="Pennridge School District"/>
    <s v="Perkasie"/>
    <m/>
    <s v="1200 N 5th St"/>
    <s v="PA"/>
    <n v="18944"/>
    <s v="1200 N 5th St Perkasie, PA 18944"/>
    <x v="35"/>
    <m/>
    <m/>
    <x v="1"/>
    <s v="Tuesday/Friday"/>
    <n v="1"/>
    <n v="1"/>
    <n v="1"/>
    <n v="1"/>
    <n v="0"/>
    <n v="0"/>
    <n v="-0.05"/>
    <n v="-0.05"/>
    <n v="5"/>
  </r>
  <r>
    <s v="Leianne Krotec (0000143021)"/>
    <n v="244689"/>
    <s v="Ciocca Hyundai"/>
    <n v="244689"/>
    <s v="Ciocca Hyundai"/>
    <s v="Quakertown"/>
    <m/>
    <s v="550 S West End Blvd"/>
    <s v="PA"/>
    <n v="18951"/>
    <s v="550 S West End Blvd Quakertown, PA 18951"/>
    <x v="35"/>
    <m/>
    <m/>
    <x v="1"/>
    <s v="Tuesday/Friday"/>
    <n v="17"/>
    <n v="24"/>
    <n v="1.411764705882353"/>
    <n v="3"/>
    <n v="251.61647058823533"/>
    <n v="4277.4799999999996"/>
    <n v="73.495294117647049"/>
    <n v="1249.4199999999998"/>
    <n v="116"/>
  </r>
  <r>
    <s v="Tom McKevitt (0000143010)"/>
    <n v="243967"/>
    <s v="Milford Enterprises Inc."/>
    <n v="243967"/>
    <s v="Milford Enterprises Inc."/>
    <s v="Quakertown"/>
    <m/>
    <s v="2650 Milford Square Pike"/>
    <s v="PA"/>
    <n v="18951"/>
    <s v="2650 Milford Square Pike Quakertown, PA 18951"/>
    <x v="35"/>
    <m/>
    <m/>
    <x v="1"/>
    <s v="Tuesday/Friday"/>
    <n v="7"/>
    <n v="8"/>
    <n v="1.1428571428571428"/>
    <n v="1.1428571428571428"/>
    <n v="439.71428571428572"/>
    <n v="3078"/>
    <n v="148.88857142857142"/>
    <n v="1042.22"/>
    <n v="29"/>
  </r>
  <r>
    <s v="Leianne Krotec (0000143021)"/>
    <n v="269975"/>
    <s v="Ciocca Chevrolet"/>
    <n v="269975"/>
    <s v="Ciocca Chevrolet"/>
    <s v="Quakertown"/>
    <m/>
    <s v="855 S West End Blvd Apt 309"/>
    <s v="PA"/>
    <n v="18951"/>
    <s v="855 S West End Blvd Apt 309 Quakertown, PA 18951"/>
    <x v="35"/>
    <m/>
    <m/>
    <x v="1"/>
    <s v="Tuesday/Friday"/>
    <n v="5"/>
    <n v="7"/>
    <n v="1.4"/>
    <n v="3.8"/>
    <n v="372.80599999999998"/>
    <n v="1864.03"/>
    <n v="99.751999999999995"/>
    <n v="498.76"/>
    <n v="45"/>
  </r>
  <r>
    <s v="Leianne Krotec (0000143021)"/>
    <n v="246080"/>
    <s v="Faulkner Ford Mercury"/>
    <n v="246080"/>
    <s v="Faulkner Ford Mercury"/>
    <s v="Quakertown"/>
    <m/>
    <s v="1531 Park Ave"/>
    <s v="PA"/>
    <n v="18951"/>
    <s v="1531 Park Ave Quakertown, PA 18951"/>
    <x v="35"/>
    <m/>
    <m/>
    <x v="1"/>
    <s v="Tuesday/Friday"/>
    <n v="5"/>
    <n v="5"/>
    <n v="1"/>
    <n v="2.4"/>
    <n v="468.17399999999998"/>
    <n v="2340.87"/>
    <n v="116.494"/>
    <n v="582.47"/>
    <n v="37"/>
  </r>
  <r>
    <s v="Tom McKevitt (0000143010)"/>
    <n v="246082"/>
    <s v="Quaker Woods Campground"/>
    <n v="246082"/>
    <s v="Quaker Woods Campground"/>
    <s v="Quakertown"/>
    <m/>
    <s v="2225 Rosedale Rd"/>
    <s v="PA"/>
    <n v="18951"/>
    <s v="2225 Rosedale Rd Quakertown, PA 18951"/>
    <x v="35"/>
    <m/>
    <m/>
    <x v="1"/>
    <s v="Tuesday/Friday"/>
    <n v="3"/>
    <n v="5"/>
    <n v="1.6666666666666667"/>
    <n v="2"/>
    <n v="552.65666666666664"/>
    <n v="1657.97"/>
    <n v="225.94666666666663"/>
    <n v="677.84000000000015"/>
    <n v="34"/>
  </r>
  <r>
    <s v="Leianne Krotec (0000143021)"/>
    <n v="300307"/>
    <s v="Bermo LLC"/>
    <n v="300307"/>
    <s v="Bermo LLC"/>
    <s v="Quakertown"/>
    <m/>
    <s v="351 W Broad St"/>
    <s v="PA"/>
    <n v="18951"/>
    <s v="351 W Broad St Quakertown, PA 18951"/>
    <x v="35"/>
    <m/>
    <m/>
    <x v="1"/>
    <s v="Tuesday/Friday"/>
    <n v="3"/>
    <n v="3"/>
    <n v="1"/>
    <n v="1.6666666666666667"/>
    <n v="156.95333333333335"/>
    <n v="470.86"/>
    <n v="39.986666666666672"/>
    <n v="119.96000000000001"/>
    <n v="8"/>
  </r>
  <r>
    <s v="Tom McKevitt (0000143010)"/>
    <n v="246355"/>
    <s v="Swamp Mennonite Church"/>
    <n v="246355"/>
    <s v="Swamp Mennonite Church"/>
    <s v="Quakertown"/>
    <m/>
    <s v="2125 Rosedale Rd"/>
    <s v="PA"/>
    <n v="18951"/>
    <s v="2125 Rosedale Rd Quakertown, PA 18951"/>
    <x v="35"/>
    <m/>
    <m/>
    <x v="1"/>
    <s v="Tuesday/Friday"/>
    <n v="2"/>
    <n v="2"/>
    <n v="1"/>
    <n v="3"/>
    <n v="446.72500000000002"/>
    <n v="893.45"/>
    <n v="190.25"/>
    <n v="380.5"/>
    <n v="14"/>
  </r>
  <r>
    <s v="Tom McKevitt (0000143010)"/>
    <n v="243448"/>
    <s v="West End Fire Co. No. 2"/>
    <n v="243448"/>
    <s v="West End Fire Co. No. 2"/>
    <s v="Quakertown"/>
    <m/>
    <s v="1319 Park Ave"/>
    <s v="PA"/>
    <n v="18951"/>
    <s v="1319 Park Ave Quakertown, PA 18951"/>
    <x v="35"/>
    <m/>
    <m/>
    <x v="1"/>
    <s v="Tuesday/Friday"/>
    <n v="2"/>
    <n v="3"/>
    <n v="1.5"/>
    <n v="2.5"/>
    <n v="561.71500000000003"/>
    <n v="1123.4299999999998"/>
    <n v="156.27499999999998"/>
    <n v="312.54999999999995"/>
    <n v="16"/>
  </r>
  <r>
    <s v="Leianne Krotec (0000143021)"/>
    <n v="300465"/>
    <s v="Faulkner Ciocca Chevrolet Coll"/>
    <n v="300465"/>
    <s v="Faulkner Ciocca Chevrolet Coll"/>
    <s v="Quakertown"/>
    <m/>
    <s v="780 S West End Blvd"/>
    <s v="PA"/>
    <n v="18951"/>
    <s v="780 S West End Blvd Quakertown, PA 18951"/>
    <x v="35"/>
    <m/>
    <m/>
    <x v="1"/>
    <s v="Tuesday/Friday"/>
    <n v="2"/>
    <n v="3"/>
    <n v="1.5"/>
    <n v="5.5"/>
    <n v="879.22500000000002"/>
    <n v="1758.45"/>
    <n v="223.51499999999999"/>
    <n v="447.02999999999992"/>
    <n v="31"/>
  </r>
  <r>
    <s v="Tom McKevitt (0000143010)"/>
    <n v="245908"/>
    <s v="Grace Bible Fellowship"/>
    <n v="245908"/>
    <s v="Grace Bible Fellowship"/>
    <s v="Quakertown"/>
    <m/>
    <s v="1811 N Old Bethlehem Pike"/>
    <s v="PA"/>
    <n v="18951"/>
    <s v="1811 N Old Bethlehem Pike Quakertown, PA 18951"/>
    <x v="35"/>
    <m/>
    <m/>
    <x v="1"/>
    <s v="Tuesday/Friday"/>
    <n v="1"/>
    <n v="1"/>
    <n v="1"/>
    <n v="4"/>
    <n v="447.19"/>
    <n v="447.19"/>
    <n v="198.96"/>
    <n v="198.96"/>
    <n v="6"/>
  </r>
  <r>
    <s v="Paul Carberry (0000143018)"/>
    <n v="345621"/>
    <s v="CRUMBL COOKIES"/>
    <n v="483412"/>
    <s v="CRUMBL COOKIES"/>
    <s v="Quakertown"/>
    <m/>
    <s v="42 N West End Blvd"/>
    <s v="PA"/>
    <n v="18951"/>
    <s v="42 N West End Blvd Quakertown, PA 18951"/>
    <x v="35"/>
    <m/>
    <m/>
    <x v="1"/>
    <s v="Tuesday/Friday"/>
    <n v="1"/>
    <n v="2"/>
    <n v="2"/>
    <n v="3"/>
    <n v="5091.3499999999995"/>
    <n v="5091.3499999999995"/>
    <n v="1607.72"/>
    <n v="1607.72"/>
    <n v="4"/>
  </r>
  <r>
    <s v="Chuck Lutes (0000143024)"/>
    <n v="341016"/>
    <s v="CC-Philly Pretzel Factory"/>
    <n v="341016"/>
    <s v="CC-Philly Pretzel Factory"/>
    <s v="Richboro"/>
    <s v="Philly Suburbs - North"/>
    <s v="741 2nd Street Pike"/>
    <s v="PA"/>
    <n v="18954"/>
    <s v="741 2nd Street Pike Richboro, PA 18954"/>
    <x v="40"/>
    <m/>
    <m/>
    <x v="0"/>
    <s v="Friday"/>
    <n v="4"/>
    <n v="4"/>
    <n v="1"/>
    <n v="1.75"/>
    <n v="375.91999999999996"/>
    <n v="1503.6799999999998"/>
    <n v="156.86000000000001"/>
    <n v="627.44000000000005"/>
    <n v="7"/>
  </r>
  <r>
    <s v="Delaware Valley Office (0000143001)"/>
    <n v="243473"/>
    <s v="Joseph A. Fluehr III Funeral"/>
    <n v="243473"/>
    <s v="Joseph A. Fluehr III Funeral"/>
    <s v="Richboro"/>
    <s v="Philly Suburbs - North"/>
    <s v="800 Newtown Richboro Rd"/>
    <s v="PA"/>
    <n v="18954"/>
    <s v="800 Newtown Richboro Rd Richboro, PA 18954"/>
    <x v="40"/>
    <m/>
    <m/>
    <x v="0"/>
    <s v="Friday"/>
    <n v="3"/>
    <n v="5"/>
    <n v="1.6666666666666667"/>
    <n v="1"/>
    <n v="456.96333333333331"/>
    <n v="1370.8899999999999"/>
    <n v="169.08"/>
    <n v="507.24"/>
    <n v="14"/>
  </r>
  <r>
    <s v="Tom McKevitt (0000143010)"/>
    <n v="242862"/>
    <s v="Addisville Reformed Church"/>
    <n v="242862"/>
    <s v="Addisville Reformed Church"/>
    <s v="Richboro"/>
    <s v="Philly Suburbs - North"/>
    <s v="945 2nd Street Pike"/>
    <s v="PA"/>
    <n v="18954"/>
    <s v="945 2nd Street Pike Richboro, PA 18954"/>
    <x v="40"/>
    <m/>
    <m/>
    <x v="0"/>
    <s v="Friday"/>
    <n v="1"/>
    <n v="2"/>
    <n v="2"/>
    <n v="4"/>
    <n v="210.01999999999998"/>
    <n v="210.01999999999998"/>
    <n v="116.71999999999998"/>
    <n v="116.71999999999998"/>
    <n v="7"/>
  </r>
  <r>
    <s v="Chuck Lutes (0000143024)"/>
    <n v="246118"/>
    <s v="Richboro Beer &amp; Soda"/>
    <n v="246118"/>
    <s v="Richboro Beer &amp; Soda"/>
    <s v="Richboro"/>
    <s v="Philly Suburbs - North"/>
    <s v="1078 2nd Street Pike"/>
    <s v="PA"/>
    <n v="18954"/>
    <s v="1078 2nd Street Pike Richboro, PA 18954"/>
    <x v="40"/>
    <m/>
    <m/>
    <x v="0"/>
    <s v="Friday"/>
    <n v="1"/>
    <n v="3"/>
    <n v="3"/>
    <n v="5"/>
    <n v="431.65999999999997"/>
    <n v="431.65999999999997"/>
    <n v="234.04"/>
    <n v="234.04"/>
    <n v="12"/>
  </r>
  <r>
    <s v="Chuck Lutes (0000143024)"/>
    <n v="342517"/>
    <s v="NORTHAMPTON TENNIS &amp; FITNESS"/>
    <n v="342517"/>
    <s v="NORTHAMPTON TENNIS &amp; FITNESS"/>
    <s v="Richboro"/>
    <s v="Philly Suburbs - North"/>
    <s v="593 Glen Meadow Rd"/>
    <s v="PA"/>
    <n v="18954"/>
    <s v="593 Glen Meadow Rd Richboro, PA 18954"/>
    <x v="40"/>
    <m/>
    <m/>
    <x v="0"/>
    <s v="Friday"/>
    <n v="1"/>
    <n v="1"/>
    <n v="1"/>
    <n v="1"/>
    <n v="120"/>
    <n v="120"/>
    <n v="45.12"/>
    <n v="45.12"/>
    <n v="2"/>
  </r>
  <r>
    <s v="Leianne Krotec (0000143021)"/>
    <n v="245997"/>
    <s v="Pennridge School District"/>
    <n v="418313"/>
    <s v="West RockHill Elementary"/>
    <s v="Sellersville"/>
    <m/>
    <s v="1000 Washington Ave"/>
    <s v="PA"/>
    <n v="18960"/>
    <s v="1000 Washington Ave Sellersville, PA 18960"/>
    <x v="35"/>
    <m/>
    <m/>
    <x v="1"/>
    <s v="Tuesday/Friday"/>
    <n v="10"/>
    <n v="15"/>
    <n v="1.5"/>
    <n v="3.9"/>
    <n v="1405.54"/>
    <n v="14055.400000000001"/>
    <n v="437.48300000000006"/>
    <n v="4374.829999999999"/>
    <n v="371"/>
  </r>
  <r>
    <s v="Leianne Krotec (0000143021)"/>
    <n v="245997"/>
    <s v="Pennridge School District"/>
    <n v="467451"/>
    <s v="Sellersville Elementary"/>
    <s v="Sellersville"/>
    <m/>
    <s v="122 W Ridge Ave"/>
    <s v="PA"/>
    <n v="18960"/>
    <s v="122 W Ridge Ave Sellersville, PA 18960"/>
    <x v="35"/>
    <m/>
    <m/>
    <x v="1"/>
    <s v="Tuesday/Friday"/>
    <n v="6"/>
    <n v="13"/>
    <n v="2.1666666666666665"/>
    <n v="3.6666666666666665"/>
    <n v="1350.9816666666666"/>
    <n v="8105.8899999999994"/>
    <n v="508.57833333333338"/>
    <n v="3051.4699999999993"/>
    <n v="230"/>
  </r>
  <r>
    <s v="Leianne Krotec (0000143021)"/>
    <n v="245997"/>
    <s v="Pennridge School District"/>
    <n v="425066"/>
    <s v="Grasse Elementary School"/>
    <s v="Sellersville"/>
    <m/>
    <s v="600 Rickert Rd"/>
    <s v="PA"/>
    <n v="18960"/>
    <s v="600 Rickert Rd Sellersville, PA 18960"/>
    <x v="35"/>
    <m/>
    <m/>
    <x v="1"/>
    <s v="Tuesday/Friday"/>
    <n v="6"/>
    <n v="9"/>
    <n v="1.5"/>
    <n v="7.5"/>
    <n v="2406.0466666666666"/>
    <n v="14436.280000000002"/>
    <n v="850.005"/>
    <n v="5100.0300000000016"/>
    <n v="286"/>
  </r>
  <r>
    <s v="Leianne Krotec (0000143021)"/>
    <n v="297316"/>
    <s v="CALVARY CHURCH"/>
    <n v="297316"/>
    <s v="CALVARY CHURCH"/>
    <s v="Souderton"/>
    <m/>
    <s v="820 Route 113"/>
    <s v="PA"/>
    <n v="18964"/>
    <s v="820 Route 113 Souderton, PA 18964"/>
    <x v="35"/>
    <m/>
    <m/>
    <x v="1"/>
    <s v="Tuesday/Friday"/>
    <n v="13"/>
    <n v="18"/>
    <n v="1.3846153846153846"/>
    <n v="3.5384615384615383"/>
    <n v="586.78769230769228"/>
    <n v="7628.2400000000007"/>
    <n v="211.98230769230764"/>
    <n v="2755.77"/>
    <n v="160"/>
  </r>
  <r>
    <s v="Leianne Krotec (0000143021)"/>
    <n v="305036"/>
    <s v="Souderton Brethren In Christ C"/>
    <n v="305036"/>
    <s v="Souderton Brethren In Christ C"/>
    <s v="Souderton"/>
    <m/>
    <s v="494 Cherry Rd"/>
    <s v="PA"/>
    <n v="18964"/>
    <s v="494 Cherry Rd Souderton, PA 18964"/>
    <x v="35"/>
    <m/>
    <m/>
    <x v="1"/>
    <s v="Tuesday/Friday"/>
    <n v="1"/>
    <n v="1"/>
    <n v="1"/>
    <n v="1"/>
    <n v="426.31"/>
    <n v="426.31"/>
    <n v="149.19999999999999"/>
    <n v="149.19999999999999"/>
    <n v="5"/>
  </r>
  <r>
    <s v="Tom McKevitt (0000143010)"/>
    <n v="244074"/>
    <s v="North &amp; Southampton Reformed C"/>
    <n v="244074"/>
    <s v="North &amp; Southampton Reformed C"/>
    <s v="Churchville"/>
    <s v="Philly Suburbs - North"/>
    <s v="1380 Bristol Rd"/>
    <s v="PA"/>
    <n v="18966"/>
    <s v="1380 Bristol Rd Churchville, PA 18966"/>
    <x v="40"/>
    <m/>
    <m/>
    <x v="0"/>
    <s v="Friday"/>
    <n v="8"/>
    <n v="8"/>
    <n v="1"/>
    <n v="1.625"/>
    <n v="136.4325"/>
    <n v="1091.4599999999998"/>
    <n v="44.751250000000006"/>
    <n v="358.01"/>
    <n v="33"/>
  </r>
  <r>
    <s v="Delaware Valley Office (0000143001)"/>
    <n v="346244"/>
    <s v="JR Custom Builder"/>
    <n v="346244"/>
    <s v="JR Custom Builder"/>
    <s v="Holland"/>
    <s v="Philly Suburbs - North"/>
    <s v="2307 OLD BRISTOL RD"/>
    <s v="PA"/>
    <n v="18966"/>
    <s v="2307 OLD BRISTOL RD Holland, PA 18966"/>
    <x v="40"/>
    <m/>
    <m/>
    <x v="0"/>
    <s v="Friday"/>
    <n v="1"/>
    <n v="1"/>
    <n v="1"/>
    <n v="1"/>
    <n v="980.96"/>
    <n v="980.96"/>
    <n v="215.81"/>
    <n v="215.81"/>
    <n v="4"/>
  </r>
  <r>
    <s v="Tom McKevitt (0000143010)"/>
    <n v="246418"/>
    <s v="Tri-Century Eye Care, P.C."/>
    <n v="246418"/>
    <s v="Tri-Century Eye Care, P.C."/>
    <s v="Southampton"/>
    <s v="Philly Suburbs - North"/>
    <s v="319 2nd Street Pike"/>
    <s v="PA"/>
    <n v="18966"/>
    <s v="319 2nd Street Pike Southampton, PA 18966"/>
    <x v="40"/>
    <m/>
    <m/>
    <x v="0"/>
    <s v="Friday"/>
    <n v="9"/>
    <n v="10"/>
    <n v="1.1111111111111112"/>
    <n v="1.4444444444444444"/>
    <n v="260.40666666666669"/>
    <n v="2343.6600000000003"/>
    <n v="96.356666666666669"/>
    <n v="867.21"/>
    <n v="33"/>
  </r>
  <r>
    <s v="Tom McKevitt (0000143010)"/>
    <n v="243866"/>
    <s v="Tri County Collision Center"/>
    <n v="243866"/>
    <s v="Tri County Collision Center"/>
    <s v="Southampton"/>
    <s v="Philly Suburbs - North"/>
    <s v="995 Jaymor Rd"/>
    <s v="PA"/>
    <n v="18966"/>
    <s v="995 Jaymor Rd Southampton, PA 18966"/>
    <x v="40"/>
    <m/>
    <m/>
    <x v="0"/>
    <s v="Friday"/>
    <n v="4"/>
    <n v="8"/>
    <n v="2"/>
    <n v="3.75"/>
    <n v="445.87749999999994"/>
    <n v="1783.5100000000002"/>
    <n v="215.14500000000001"/>
    <n v="860.58"/>
    <n v="30"/>
  </r>
  <r>
    <s v="Paul Carberry (0000143018)"/>
    <n v="322408"/>
    <s v="Fox &amp; Roach Apartments"/>
    <n v="322408"/>
    <s v="Fox &amp; Roach Apartments"/>
    <s v="Southampton"/>
    <s v="Philly Suburbs - North"/>
    <s v="1122 Street Rd"/>
    <s v="PA"/>
    <n v="18966"/>
    <s v="1122 Street Rd Southampton, PA 18966"/>
    <x v="40"/>
    <m/>
    <m/>
    <x v="0"/>
    <s v="Friday"/>
    <n v="3"/>
    <n v="4"/>
    <n v="1.3333333333333333"/>
    <n v="4"/>
    <n v="439.26"/>
    <n v="1317.7800000000002"/>
    <n v="150.13666666666666"/>
    <n v="450.41"/>
    <n v="26"/>
  </r>
  <r>
    <s v="Delaware Valley Office (0000143001)"/>
    <n v="255543"/>
    <s v="Active Realty"/>
    <n v="424421"/>
    <s v="Active Realty"/>
    <s v="Southampton"/>
    <s v="Philly Suburbs - North"/>
    <s v="75 James Way"/>
    <s v="PA"/>
    <n v="18966"/>
    <s v="75 James Way Southampton, PA 18966"/>
    <x v="40"/>
    <m/>
    <m/>
    <x v="0"/>
    <s v="Friday"/>
    <n v="2"/>
    <n v="3"/>
    <n v="1.5"/>
    <n v="5"/>
    <n v="525.51499999999999"/>
    <n v="1051.03"/>
    <n v="216.65499999999997"/>
    <n v="433.31000000000006"/>
    <n v="35"/>
  </r>
  <r>
    <s v="Tom McKevitt (0000143010)"/>
    <n v="243271"/>
    <s v="CW Industries"/>
    <n v="243271"/>
    <s v="CW Industries"/>
    <s v="Southampton"/>
    <s v="Philly Suburbs - North"/>
    <s v="130 James Way"/>
    <s v="PA"/>
    <n v="18966"/>
    <s v="130 James Way Southampton, PA 18966"/>
    <x v="40"/>
    <m/>
    <m/>
    <x v="0"/>
    <s v="Friday"/>
    <n v="2"/>
    <n v="3"/>
    <n v="1.5"/>
    <n v="1.5"/>
    <n v="501.19499999999994"/>
    <n v="1002.39"/>
    <n v="155.14999999999998"/>
    <n v="310.29999999999995"/>
    <n v="28"/>
  </r>
  <r>
    <s v="Tom McKevitt (0000143010)"/>
    <n v="243116"/>
    <s v="Centennial School District"/>
    <n v="416849"/>
    <s v="Davis Elementary School"/>
    <s v="Southampton"/>
    <s v="Philly Suburbs - North"/>
    <s v="475 Maple Ave"/>
    <s v="PA"/>
    <n v="18966"/>
    <s v="475 Maple Ave Southampton, PA 18966"/>
    <x v="40"/>
    <m/>
    <m/>
    <x v="0"/>
    <s v="Friday"/>
    <n v="1"/>
    <n v="1"/>
    <n v="1"/>
    <n v="1"/>
    <n v="171.96"/>
    <n v="171.96"/>
    <n v="72.239999999999995"/>
    <n v="72.239999999999995"/>
    <n v="1"/>
  </r>
  <r>
    <s v="Tom McKevitt (0000143010)"/>
    <n v="329971"/>
    <s v="Southampton Fire Company No 1"/>
    <n v="329971"/>
    <s v="Southampton Fire Company No 1"/>
    <s v="Southampton"/>
    <s v="Philly Suburbs - North"/>
    <s v="925 Street Rd"/>
    <s v="PA"/>
    <n v="18966"/>
    <s v="925 Street Rd Southampton, PA 18966"/>
    <x v="40"/>
    <m/>
    <m/>
    <x v="0"/>
    <s v="Friday"/>
    <n v="1"/>
    <n v="1"/>
    <n v="1"/>
    <n v="1"/>
    <n v="452.22"/>
    <n v="452.22"/>
    <n v="99.49"/>
    <n v="99.49"/>
    <n v="2"/>
  </r>
  <r>
    <s v="Chuck Lutes (0000143024)"/>
    <n v="246498"/>
    <s v="Villa Joseph Marie School"/>
    <n v="246498"/>
    <s v="Villa Joseph Marie School"/>
    <s v="Holland"/>
    <m/>
    <s v="1180 Holland Rd"/>
    <s v="PA"/>
    <n v="18966"/>
    <s v="1180 Holland Rd Holland, PA 18966"/>
    <x v="6"/>
    <m/>
    <m/>
    <x v="0"/>
    <s v="Tuesday"/>
    <n v="3"/>
    <n v="5"/>
    <n v="1.6666666666666667"/>
    <n v="5.666666666666667"/>
    <n v="1084.8766666666666"/>
    <n v="3254.6299999999992"/>
    <n v="546.43999999999983"/>
    <n v="1639.3199999999997"/>
    <n v="30"/>
  </r>
  <r>
    <s v="Chuck Lutes (0000143024)"/>
    <n v="245549"/>
    <s v="Village Shires Community Assoc"/>
    <n v="245549"/>
    <s v="Village Shires Community Assoc"/>
    <s v="Holland"/>
    <m/>
    <s v="3001 E Village Rd"/>
    <s v="PA"/>
    <n v="18966"/>
    <s v="3001 E Village Rd Holland, PA 18966"/>
    <x v="6"/>
    <m/>
    <m/>
    <x v="0"/>
    <s v="Tuesday"/>
    <n v="1"/>
    <n v="1"/>
    <n v="1"/>
    <n v="1"/>
    <n v="149.15"/>
    <n v="149.15"/>
    <n v="56.28"/>
    <n v="56.28"/>
    <n v="2"/>
  </r>
  <r>
    <s v="Leianne Krotec (0000143021)"/>
    <n v="243862"/>
    <s v="Lutheran Community at Telford"/>
    <n v="243862"/>
    <s v="Lutheran Community at Telford"/>
    <s v="Telford"/>
    <m/>
    <s v="235 N Washington St"/>
    <s v="PA"/>
    <n v="18969"/>
    <s v="235 N Washington St Telford, PA 18969"/>
    <x v="35"/>
    <m/>
    <m/>
    <x v="1"/>
    <s v="Tuesday/Friday"/>
    <n v="3"/>
    <n v="3"/>
    <n v="1"/>
    <n v="1"/>
    <n v="624.35"/>
    <n v="1873.0500000000002"/>
    <n v="226.98666666666668"/>
    <n v="680.96"/>
    <n v="22"/>
  </r>
  <r>
    <s v="Delaware Valley Office (0000143001)"/>
    <n v="264913"/>
    <s v="BKG Company Inc"/>
    <n v="264913"/>
    <s v="BKG Company Inc"/>
    <s v="Telford"/>
    <m/>
    <s v="2990 Clymer Ave"/>
    <s v="PA"/>
    <n v="18969"/>
    <s v="2990 Clymer Ave Telford, PA 18969"/>
    <x v="35"/>
    <m/>
    <m/>
    <x v="1"/>
    <s v="Tuesday/Friday"/>
    <n v="1"/>
    <n v="2"/>
    <n v="2"/>
    <n v="2"/>
    <n v="195.28"/>
    <n v="195.28"/>
    <n v="97.06"/>
    <n v="97.06"/>
    <n v="4"/>
  </r>
  <r>
    <s v="Tom McKevitt (0000143010)"/>
    <n v="243054"/>
    <s v="Bucks County Intermediate Unit"/>
    <n v="419109"/>
    <s v="Upper County Early Learning Ce"/>
    <s v="Telford"/>
    <m/>
    <s v="4030 Bethlehem Pike"/>
    <s v="PA"/>
    <n v="18969"/>
    <s v="4030 Bethlehem Pike Telford, PA 18969"/>
    <x v="35"/>
    <m/>
    <m/>
    <x v="1"/>
    <s v="Tuesday/Friday"/>
    <n v="1"/>
    <n v="1"/>
    <n v="1"/>
    <n v="2"/>
    <n v="9211.2000000000007"/>
    <n v="9211.2000000000007"/>
    <n v="2656.7"/>
    <n v="2656.7"/>
    <n v="2"/>
  </r>
  <r>
    <s v="Leianne Krotec (0000143021)"/>
    <n v="322899"/>
    <s v="Delaware Valley Residential Ca"/>
    <n v="470672"/>
    <s v="Delaware Valley Residential Ca"/>
    <s v="Warminster"/>
    <s v="Philly Suburbs - North"/>
    <s v="280 Jacksonville Rd"/>
    <s v="PA"/>
    <n v="18974"/>
    <s v="280 Jacksonville Rd Warminster, PA 18974"/>
    <x v="40"/>
    <m/>
    <m/>
    <x v="0"/>
    <s v="Friday"/>
    <n v="86"/>
    <n v="118"/>
    <n v="1.3720930232558139"/>
    <n v="5.9302325581395348"/>
    <n v="718.20465116279058"/>
    <n v="61765.600000000079"/>
    <n v="224.78279069767441"/>
    <n v="19331.319999999989"/>
    <n v="1498"/>
  </r>
  <r>
    <s v="Tom McKevitt (0000143010)"/>
    <n v="266748"/>
    <s v="Elite Air Systems"/>
    <n v="266748"/>
    <s v="Elite Air Systems"/>
    <s v="Warminster"/>
    <s v="Philly Suburbs - North"/>
    <s v="57 Ash Cir"/>
    <s v="PA"/>
    <n v="18974"/>
    <s v="57 Ash Cir Warminster, PA 18974"/>
    <x v="40"/>
    <m/>
    <m/>
    <x v="0"/>
    <s v="Friday"/>
    <n v="11"/>
    <n v="11"/>
    <n v="1"/>
    <n v="1.5454545454545454"/>
    <n v="162.51727272727271"/>
    <n v="1787.69"/>
    <n v="73.111818181818165"/>
    <n v="804.22999999999979"/>
    <n v="19"/>
  </r>
  <r>
    <s v="Tom McKevitt (0000143010)"/>
    <n v="243116"/>
    <s v="Centennial School District"/>
    <n v="243116"/>
    <s v="Centennial School District"/>
    <s v="Warminster"/>
    <s v="Philly Suburbs - North"/>
    <s v="48 Swan Way"/>
    <s v="PA"/>
    <n v="18974"/>
    <s v="48 Swan Way Warminster, PA 18974"/>
    <x v="40"/>
    <m/>
    <m/>
    <x v="0"/>
    <s v="Friday"/>
    <n v="11"/>
    <n v="15"/>
    <n v="1.3636363636363635"/>
    <n v="1.8181818181818181"/>
    <n v="2065.1518181818178"/>
    <n v="22716.670000000002"/>
    <n v="718.37818181818182"/>
    <n v="7902.1599999999989"/>
    <n v="653"/>
  </r>
  <r>
    <s v="Tom McKevitt (0000143010)"/>
    <n v="245821"/>
    <s v="Five Ponds Golf Club"/>
    <n v="454719"/>
    <s v="Five Ponds Golf Club"/>
    <s v="Warminster"/>
    <s v="Philly Suburbs - North"/>
    <s v="1225 W Street Rd"/>
    <s v="PA"/>
    <n v="18974"/>
    <s v="1225 W Street Rd Warminster, PA 18974"/>
    <x v="40"/>
    <m/>
    <m/>
    <x v="0"/>
    <s v="Friday"/>
    <n v="10"/>
    <n v="11"/>
    <n v="1.1000000000000001"/>
    <n v="3.4"/>
    <n v="443.96699999999998"/>
    <n v="4439.670000000001"/>
    <n v="135.38999999999999"/>
    <n v="1353.9000000000003"/>
    <n v="72"/>
  </r>
  <r>
    <s v="Tom McKevitt (0000143010)"/>
    <n v="295270"/>
    <s v="Dreamline"/>
    <n v="295270"/>
    <s v="Dreamline"/>
    <s v="Warminster"/>
    <s v="Philly Suburbs - North"/>
    <s v="75 Hawk Rd"/>
    <s v="PA"/>
    <n v="18974"/>
    <s v="75 Hawk Rd Warminster, PA 18974"/>
    <x v="40"/>
    <m/>
    <m/>
    <x v="0"/>
    <s v="Friday"/>
    <n v="7"/>
    <n v="10"/>
    <n v="1.4285714285714286"/>
    <n v="1.2857142857142858"/>
    <n v="1114.0642857142859"/>
    <n v="7798.45"/>
    <n v="232.18428571428572"/>
    <n v="1625.29"/>
    <n v="108"/>
  </r>
  <r>
    <s v="Tom McKevitt (0000143010)"/>
    <n v="246511"/>
    <s v="Warminster Township Police Dep"/>
    <n v="246511"/>
    <s v="Warminster Township Police Dep"/>
    <s v="Warminster"/>
    <s v="Philly Suburbs - North"/>
    <s v="401 Gibson Ave"/>
    <s v="PA"/>
    <n v="18974"/>
    <s v="401 Gibson Ave Warminster, PA 18974"/>
    <x v="40"/>
    <m/>
    <m/>
    <x v="0"/>
    <s v="Friday"/>
    <n v="6"/>
    <n v="6"/>
    <n v="1"/>
    <n v="3.5"/>
    <n v="442.34333333333342"/>
    <n v="2654.0600000000004"/>
    <n v="181.89833333333331"/>
    <n v="1091.3900000000001"/>
    <n v="48"/>
  </r>
  <r>
    <s v="Tom McKevitt (0000143010)"/>
    <n v="243116"/>
    <s v="Centennial School District"/>
    <n v="419027"/>
    <s v="William Tennent High School"/>
    <s v="Warminster"/>
    <s v="Philly Suburbs - North"/>
    <s v="333 Centennial Rd"/>
    <s v="PA"/>
    <n v="18974"/>
    <s v="333 Centennial Rd Warminster, PA 18974"/>
    <x v="40"/>
    <m/>
    <m/>
    <x v="0"/>
    <s v="Friday"/>
    <n v="5"/>
    <n v="6"/>
    <n v="1.2"/>
    <n v="1.4"/>
    <n v="95.205999999999989"/>
    <n v="476.03"/>
    <n v="48.782000000000004"/>
    <n v="243.91000000000003"/>
    <n v="21"/>
  </r>
  <r>
    <s v="Tom McKevitt (0000143010)"/>
    <n v="286450"/>
    <s v="GCJ Facility Services LLC"/>
    <n v="286450"/>
    <s v="GCJ Facility Services LLC"/>
    <s v="Warminster"/>
    <s v="Philly Suburbs - North"/>
    <s v="626 Jacksonville Road Ste 210"/>
    <s v="PA"/>
    <n v="18974"/>
    <s v="626 Jacksonville Road Ste 210 Warminster, PA 18974"/>
    <x v="40"/>
    <m/>
    <m/>
    <x v="0"/>
    <s v="Friday"/>
    <n v="4"/>
    <n v="4"/>
    <n v="1"/>
    <n v="1.25"/>
    <n v="94.287499999999994"/>
    <n v="377.15"/>
    <n v="41.3"/>
    <n v="165.2"/>
    <n v="9"/>
  </r>
  <r>
    <s v="Tom McKevitt (0000143010)"/>
    <n v="243116"/>
    <s v="Centennial School District"/>
    <n v="418035"/>
    <s v="Everett McDonald Elementary Sc"/>
    <s v="Warminster"/>
    <s v="Philly Suburbs - North"/>
    <s v="666 Reeves Ln"/>
    <s v="PA"/>
    <n v="18974"/>
    <s v="666 Reeves Ln Warminster, PA 18974"/>
    <x v="40"/>
    <m/>
    <m/>
    <x v="0"/>
    <s v="Friday"/>
    <n v="4"/>
    <n v="5"/>
    <n v="1.25"/>
    <n v="5"/>
    <n v="1003.9350000000001"/>
    <n v="4015.7400000000002"/>
    <n v="385.5125000000001"/>
    <n v="1542.0500000000004"/>
    <n v="52"/>
  </r>
  <r>
    <s v="Tom McKevitt (0000143010)"/>
    <n v="246516"/>
    <s v="Warminster Township Public Wor"/>
    <n v="246516"/>
    <s v="Warminster Township Public Wor"/>
    <s v="Warminster"/>
    <s v="Philly Suburbs - North"/>
    <s v="910 W Bristol Rd"/>
    <s v="PA"/>
    <n v="18974"/>
    <s v="910 W Bristol Rd Warminster, PA 18974"/>
    <x v="40"/>
    <m/>
    <m/>
    <x v="0"/>
    <s v="Friday"/>
    <n v="4"/>
    <n v="5"/>
    <n v="1.25"/>
    <n v="4.5"/>
    <n v="595.03499999999997"/>
    <n v="2380.1400000000008"/>
    <n v="226.28749999999999"/>
    <n v="905.14999999999986"/>
    <n v="39"/>
  </r>
  <r>
    <s v="Tom McKevitt (0000143010)"/>
    <n v="315848"/>
    <s v="Ann's Choice"/>
    <n v="315848"/>
    <s v="Ann's Choice"/>
    <s v="Warminster"/>
    <s v="Philly Suburbs - North"/>
    <s v="10000 Anns Choice Way"/>
    <s v="PA"/>
    <n v="18974"/>
    <s v="10000 Anns Choice Way Warminster, PA 18974"/>
    <x v="40"/>
    <m/>
    <m/>
    <x v="0"/>
    <s v="Friday"/>
    <n v="4"/>
    <n v="5"/>
    <n v="1.25"/>
    <n v="1.5"/>
    <n v="2174.0675000000001"/>
    <n v="8696.27"/>
    <n v="575.08749999999998"/>
    <n v="2300.35"/>
    <n v="73"/>
  </r>
  <r>
    <s v="Chuck Lutes (0000143024)"/>
    <n v="246365"/>
    <s v="Tanner Bros &amp; Sons"/>
    <n v="246365"/>
    <s v="Tanner Bros &amp; Sons"/>
    <s v="Warminster"/>
    <s v="Philly Suburbs - North"/>
    <s v="1070 Hatboro Rd"/>
    <s v="PA"/>
    <n v="18974"/>
    <s v="1070 Hatboro Rd Warminster, PA 18974"/>
    <x v="40"/>
    <m/>
    <m/>
    <x v="0"/>
    <s v="Friday"/>
    <n v="3"/>
    <n v="4"/>
    <n v="1.3333333333333333"/>
    <n v="1.6666666666666667"/>
    <n v="459.24333333333334"/>
    <n v="1377.7299999999998"/>
    <n v="185.3066666666667"/>
    <n v="555.92000000000019"/>
    <n v="16"/>
  </r>
  <r>
    <s v="Delaware Valley Office (0000143001)"/>
    <n v="329952"/>
    <s v="Menard Premium Detailing LLC"/>
    <n v="329952"/>
    <s v="Menard Premium Detailing LLC"/>
    <s v="Warminster"/>
    <s v="Philly Suburbs - North"/>
    <s v="125 Industrial Dr"/>
    <s v="PA"/>
    <n v="18974"/>
    <s v="125 Industrial Dr Warminster, PA 18974"/>
    <x v="40"/>
    <m/>
    <m/>
    <x v="0"/>
    <s v="Friday"/>
    <n v="3"/>
    <n v="3"/>
    <n v="1"/>
    <n v="1.3333333333333333"/>
    <n v="93.793333333333337"/>
    <n v="281.38"/>
    <n v="33.839999999999996"/>
    <n v="101.52"/>
    <n v="6"/>
  </r>
  <r>
    <s v="Tom McKevitt (0000143010)"/>
    <n v="314574"/>
    <s v="CC - Centennial Station Condo"/>
    <n v="470336"/>
    <s v="Centennial Station Condo Assoc"/>
    <s v="Warminster"/>
    <s v="Philly Suburbs - North"/>
    <s v="12116 Centennial Sta"/>
    <s v="PA"/>
    <n v="18974"/>
    <s v="12116 Centennial Sta Warminster, PA 18974"/>
    <x v="40"/>
    <m/>
    <m/>
    <x v="0"/>
    <s v="Friday"/>
    <n v="1"/>
    <n v="1"/>
    <n v="1"/>
    <n v="1"/>
    <n v="51.3"/>
    <n v="51.3"/>
    <n v="27.59"/>
    <n v="27.59"/>
    <n v="3"/>
  </r>
  <r>
    <s v="Delaware Valley Office (0000143001)"/>
    <n v="308971"/>
    <s v="Florence Challman"/>
    <n v="308971"/>
    <s v="Florence Challman"/>
    <s v="Warminster"/>
    <s v="Philly Suburbs - North"/>
    <s v="13322 Anns Choice Way"/>
    <s v="PA"/>
    <n v="18974"/>
    <s v="13322 Anns Choice Way Warminster, PA 18974"/>
    <x v="40"/>
    <m/>
    <m/>
    <x v="0"/>
    <s v="Friday"/>
    <n v="1"/>
    <n v="1"/>
    <n v="1"/>
    <n v="2"/>
    <n v="59.08"/>
    <n v="59.08"/>
    <n v="29.54"/>
    <n v="29.54"/>
    <n v="2"/>
  </r>
  <r>
    <s v="Delaware Valley Office (0000143001)"/>
    <n v="344735"/>
    <s v="Cedar Solution Distributors LL"/>
    <n v="482621"/>
    <s v="Your Home Outlet"/>
    <s v="Warminster"/>
    <s v="Philly Suburbs - North"/>
    <s v="654 York Rd"/>
    <s v="PA"/>
    <n v="18974"/>
    <s v="654 York Rd Warminster, PA 18974"/>
    <x v="40"/>
    <m/>
    <m/>
    <x v="0"/>
    <s v="Friday"/>
    <n v="1"/>
    <n v="1"/>
    <n v="1"/>
    <n v="1"/>
    <n v="49.32"/>
    <n v="49.32"/>
    <n v="21.2"/>
    <n v="21.2"/>
    <n v="4"/>
  </r>
  <r>
    <s v="Tom McKevitt (0000143010)"/>
    <n v="243116"/>
    <s v="Centennial School District"/>
    <n v="417803"/>
    <s v="Log College Middle School"/>
    <s v="Warminster"/>
    <s v="Philly Suburbs - North"/>
    <s v="730 Norristown Rd"/>
    <s v="PA"/>
    <n v="18974"/>
    <s v="730 Norristown Rd Warminster, PA 18974"/>
    <x v="40"/>
    <m/>
    <m/>
    <x v="0"/>
    <s v="Friday"/>
    <n v="1"/>
    <n v="2"/>
    <n v="2"/>
    <n v="2"/>
    <n v="76.740000000000009"/>
    <n v="76.740000000000009"/>
    <n v="30.689999999999998"/>
    <n v="30.689999999999998"/>
    <n v="4"/>
  </r>
  <r>
    <s v="Pete Annick (0000142010)"/>
    <n v="341917"/>
    <s v="MASONIC VILLAGES OF THE GRAND"/>
    <n v="480503"/>
    <s v="MASONIC VILLAGE WARMINSTER VIL"/>
    <s v="Warminster"/>
    <s v="Philly Suburbs - North"/>
    <s v="850 Norristown Rd"/>
    <s v="PA"/>
    <n v="18974"/>
    <s v="850 Norristown Rd Warminster, PA 18974"/>
    <x v="40"/>
    <m/>
    <m/>
    <x v="0"/>
    <s v="Friday"/>
    <n v="1"/>
    <n v="1"/>
    <n v="1"/>
    <n v="1"/>
    <n v="300.42"/>
    <n v="300.42"/>
    <n v="117.17"/>
    <n v="117.17"/>
    <n v="3"/>
  </r>
  <r>
    <s v="Tom McKevitt (0000143010)"/>
    <n v="253611"/>
    <s v="CC - Johnstone Supply"/>
    <n v="253611"/>
    <s v="CC - Johnstone Supply"/>
    <s v="Warminster"/>
    <s v="Philly Suburbs - North"/>
    <s v="73 Ash Cir"/>
    <s v="PA"/>
    <n v="18974"/>
    <s v="73 Ash Cir Warminster, PA 18974"/>
    <x v="40"/>
    <m/>
    <m/>
    <x v="0"/>
    <s v="Friday"/>
    <n v="1"/>
    <n v="1"/>
    <n v="1"/>
    <n v="2"/>
    <n v="2060.0699999999997"/>
    <n v="2060.0699999999997"/>
    <n v="659.22"/>
    <n v="659.22"/>
    <n v="2"/>
  </r>
  <r>
    <s v="Tom McKevitt (0000143010)"/>
    <n v="244493"/>
    <s v="SEAFOOD AMERICA"/>
    <n v="244493"/>
    <s v="SEAFOOD AMERICA"/>
    <s v="Warminster"/>
    <s v="Philly Suburbs - North"/>
    <s v="645 MEARNS ROAD"/>
    <s v="PA"/>
    <n v="18974"/>
    <s v="645 MEARNS ROAD Warminster, PA 18974"/>
    <x v="40"/>
    <m/>
    <m/>
    <x v="0"/>
    <s v="Friday"/>
    <n v="1"/>
    <n v="1"/>
    <n v="1"/>
    <n v="1"/>
    <n v="578.64"/>
    <n v="578.64"/>
    <n v="127.3"/>
    <n v="127.3"/>
    <n v="2"/>
  </r>
  <r>
    <s v="Delaware Valley Office (0000143001)"/>
    <n v="244124"/>
    <s v="Nick Misciagno"/>
    <n v="244124"/>
    <s v="Nick Misciagno"/>
    <s v="Warminster"/>
    <s v="Philly Suburbs - North"/>
    <s v="1194 Emma Ln"/>
    <s v="PA"/>
    <n v="18974"/>
    <s v="1194 Emma Ln Warminster, PA 18974"/>
    <x v="40"/>
    <m/>
    <m/>
    <x v="0"/>
    <s v="Friday"/>
    <n v="1"/>
    <n v="1"/>
    <n v="1"/>
    <n v="1"/>
    <n v="17.66"/>
    <n v="17.66"/>
    <n v="0"/>
    <n v="0"/>
    <n v="1"/>
  </r>
  <r>
    <s v="Tom McKevitt (0000143010)"/>
    <n v="246514"/>
    <s v="Warminster Township Parks &amp; Re"/>
    <n v="246514"/>
    <s v="Warminster Township Parks &amp; Re"/>
    <s v="Warminster"/>
    <m/>
    <s v="1100 Veterans Way"/>
    <s v="PA"/>
    <n v="18974"/>
    <s v="1100 Veterans Way Warminster, PA 18974"/>
    <x v="39"/>
    <m/>
    <m/>
    <x v="8"/>
    <s v="Tuesday"/>
    <n v="7"/>
    <n v="10"/>
    <n v="1.4285714285714286"/>
    <n v="1.8571428571428572"/>
    <n v="693.70428571428567"/>
    <n v="4855.93"/>
    <n v="276.23571428571427"/>
    <n v="1933.6499999999999"/>
    <n v="73"/>
  </r>
  <r>
    <s v="Delaware Valley Office (0000143001)"/>
    <n v="306487"/>
    <s v="C &amp; J Environmental Inc."/>
    <n v="306487"/>
    <s v="C &amp; J Environmental Inc."/>
    <s v="Warminster"/>
    <m/>
    <s v="1800 Mearns Rd"/>
    <s v="PA"/>
    <n v="18974"/>
    <s v="1800 Mearns Rd Warminster, PA 18974"/>
    <x v="35"/>
    <m/>
    <m/>
    <x v="1"/>
    <s v="Tuesday/Friday"/>
    <n v="1"/>
    <n v="1"/>
    <n v="1"/>
    <n v="1"/>
    <n v="16.77"/>
    <n v="16.77"/>
    <n v="5.04"/>
    <n v="5.04"/>
    <n v="2"/>
  </r>
  <r>
    <s v="Delaware Valley Office (0000143001)"/>
    <n v="328563"/>
    <s v="Tom McKevitt"/>
    <n v="328563"/>
    <s v="Tom McKevitt"/>
    <s v="Warrington"/>
    <s v="Philly Suburbs - North"/>
    <s v="1805 Cedar Ct"/>
    <s v="PA"/>
    <n v="18976"/>
    <s v="1805 Cedar Ct Warrington, PA 18976"/>
    <x v="40"/>
    <m/>
    <m/>
    <x v="0"/>
    <s v="Friday"/>
    <n v="1"/>
    <n v="1"/>
    <n v="1"/>
    <n v="1"/>
    <n v="56.25"/>
    <n v="56.25"/>
    <n v="0"/>
    <n v="0"/>
    <n v="1"/>
  </r>
  <r>
    <s v="Tom McKevitt (0000143010)"/>
    <n v="246720"/>
    <s v="SnapCab by Bostock"/>
    <n v="246720"/>
    <s v="SnapCab by Bostock"/>
    <s v="Warrington"/>
    <m/>
    <s v="175 Titus Ave Ste 200"/>
    <s v="PA"/>
    <n v="18976"/>
    <s v="175 Titus Ave Ste 200 Warrington, PA 18976"/>
    <x v="6"/>
    <m/>
    <m/>
    <x v="0"/>
    <s v="Tuesday"/>
    <n v="29"/>
    <n v="34"/>
    <n v="1.1724137931034482"/>
    <n v="1.6896551724137931"/>
    <n v="385.76034482758627"/>
    <n v="11187.050000000001"/>
    <n v="136.95896551724135"/>
    <n v="3971.81"/>
    <n v="256"/>
  </r>
  <r>
    <s v="Tom McKevitt (0000143010)"/>
    <n v="344307"/>
    <s v="St. Joseph St Robert School"/>
    <n v="344307"/>
    <s v="St. Joseph St Robert School"/>
    <s v="Warrington"/>
    <m/>
    <s v="850 Euclid Ave"/>
    <s v="PA"/>
    <n v="18976"/>
    <s v="850 Euclid Ave Warrington, PA 18976"/>
    <x v="6"/>
    <m/>
    <m/>
    <x v="0"/>
    <s v="Tuesday"/>
    <n v="20"/>
    <n v="21"/>
    <n v="1.05"/>
    <n v="2.8"/>
    <n v="298.79750000000007"/>
    <n v="5975.9500000000007"/>
    <n v="74.165499999999994"/>
    <n v="1483.3100000000004"/>
    <n v="172"/>
  </r>
  <r>
    <s v="Chuck Lutes (0000143024)"/>
    <n v="243238"/>
    <s v="County of Bucks"/>
    <n v="416599"/>
    <s v="COB - Neshaminy Manor Nursing"/>
    <s v="Warrington"/>
    <m/>
    <s v="1660 Easton Rd"/>
    <s v="PA"/>
    <n v="18976"/>
    <s v="1660 Easton Rd Warrington, PA 18976"/>
    <x v="6"/>
    <m/>
    <m/>
    <x v="0"/>
    <s v="Tuesday"/>
    <n v="7"/>
    <n v="10"/>
    <n v="1.4285714285714286"/>
    <n v="1.2857142857142858"/>
    <n v="843.2285714285714"/>
    <n v="5902.5999999999985"/>
    <n v="318.37857142857143"/>
    <n v="2228.6499999999996"/>
    <n v="151"/>
  </r>
  <r>
    <s v="Tom McKevitt (0000143010)"/>
    <n v="245286"/>
    <s v="Gateway Kia"/>
    <n v="245286"/>
    <s v="Gateway Kia"/>
    <s v="Warrington"/>
    <m/>
    <s v="1425 Easton Rd"/>
    <s v="PA"/>
    <n v="18976"/>
    <s v="1425 Easton Rd Warrington, PA 18976"/>
    <x v="6"/>
    <m/>
    <m/>
    <x v="0"/>
    <s v="Tuesday"/>
    <n v="4"/>
    <n v="5"/>
    <n v="1.25"/>
    <n v="3.25"/>
    <n v="868.13499999999999"/>
    <n v="3472.5400000000004"/>
    <n v="294.31"/>
    <n v="1177.24"/>
    <n v="49"/>
  </r>
  <r>
    <s v="Delaware Valley Office (0000143001)"/>
    <n v="243946"/>
    <s v="Judel Corp Jem Jewelers Metal"/>
    <n v="243946"/>
    <s v="Judel Corp Jem Jewelers Metal"/>
    <s v="Warrington"/>
    <m/>
    <s v="1409 Easton Rd"/>
    <s v="PA"/>
    <n v="18976"/>
    <s v="1409 Easton Rd Warrington, PA 18976"/>
    <x v="6"/>
    <m/>
    <m/>
    <x v="0"/>
    <s v="Tuesday"/>
    <n v="1"/>
    <n v="1"/>
    <n v="1"/>
    <n v="2"/>
    <n v="294.68"/>
    <n v="294.68"/>
    <n v="147.34"/>
    <n v="147.34"/>
    <n v="3"/>
  </r>
  <r>
    <s v="Nick Misciagno (0000143017)"/>
    <n v="286200"/>
    <s v="Bugajewski Facility Services"/>
    <n v="286200"/>
    <s v="Bugajewski Facility Services"/>
    <s v="Warrington"/>
    <m/>
    <s v="83 S Woodridge Dr"/>
    <s v="PA"/>
    <n v="18976"/>
    <s v="83 S Woodridge Dr Warrington, PA 18976"/>
    <x v="6"/>
    <m/>
    <m/>
    <x v="0"/>
    <s v="Tuesday"/>
    <n v="1"/>
    <n v="1"/>
    <n v="1"/>
    <n v="1"/>
    <n v="256.02"/>
    <n v="256.02"/>
    <n v="108.36"/>
    <n v="108.36"/>
    <n v="6"/>
  </r>
  <r>
    <s v="Nick Misciagno (0000143017)"/>
    <n v="286200"/>
    <s v="Bugajewski Facility Services"/>
    <n v="442480"/>
    <s v="Bugajewski Facility Services"/>
    <s v="Warrington"/>
    <m/>
    <s v="1432 Easton Rd Ste 3D"/>
    <s v="PA"/>
    <n v="18976"/>
    <s v="1432 Easton Rd Ste 3D Warrington, PA 18976"/>
    <x v="6"/>
    <m/>
    <m/>
    <x v="0"/>
    <s v="Tuesday"/>
    <n v="1"/>
    <n v="1"/>
    <n v="1"/>
    <n v="2"/>
    <n v="263.3"/>
    <n v="263.3"/>
    <n v="94.44"/>
    <n v="94.44"/>
    <n v="27"/>
  </r>
  <r>
    <s v="Chuck Lutes (0000143024)"/>
    <n v="243124"/>
    <s v="Central Bucks School District"/>
    <n v="471241"/>
    <s v="Mill Creek Elementary"/>
    <s v="Warrington"/>
    <m/>
    <s v="638 Bellflower Blvd"/>
    <s v="PA"/>
    <n v="18976"/>
    <s v="638 Bellflower Blvd Warrington, PA 18976"/>
    <x v="38"/>
    <m/>
    <m/>
    <x v="0"/>
    <s v="Tuesday/Friday"/>
    <n v="2"/>
    <n v="2"/>
    <n v="1"/>
    <n v="1"/>
    <n v="45.104999999999997"/>
    <n v="90.21"/>
    <n v="19.305"/>
    <n v="38.61"/>
    <n v="2"/>
  </r>
  <r>
    <s v="Chuck Lutes (0000143024)"/>
    <n v="330016"/>
    <s v="Porsche Audi Warrington"/>
    <n v="330016"/>
    <s v="Porsche Audi Warrington"/>
    <s v="Warrington"/>
    <m/>
    <s v="1607 EASTON RD"/>
    <s v="PA"/>
    <n v="18976"/>
    <s v="1607 EASTON RD Warrington, PA 18976"/>
    <x v="37"/>
    <m/>
    <m/>
    <x v="9"/>
    <e v="#N/A"/>
    <n v="1"/>
    <n v="1"/>
    <n v="1"/>
    <n v="1"/>
    <n v="55.95"/>
    <n v="55.95"/>
    <n v="0"/>
    <n v="0"/>
    <n v="1"/>
  </r>
  <r>
    <s v="Leianne Krotec (0000143021)"/>
    <n v="245288"/>
    <s v="Abington School District"/>
    <n v="416113"/>
    <s v="ASD - Receiving Department"/>
    <s v="Abington"/>
    <s v="Philly Suburbs - Lower"/>
    <s v="900 Highland Ave"/>
    <s v="PA"/>
    <n v="19001"/>
    <s v="900 Highland Ave Abington, PA 19001"/>
    <x v="41"/>
    <m/>
    <m/>
    <x v="1"/>
    <s v="Monday"/>
    <n v="56"/>
    <n v="80"/>
    <n v="1.4285714285714286"/>
    <n v="2.375"/>
    <n v="2809.1014285714296"/>
    <n v="157309.67999999996"/>
    <n v="1065.6448214285715"/>
    <n v="59676.109999999979"/>
    <n v="3605"/>
  </r>
  <r>
    <s v="Leianne Krotec (0000143021)"/>
    <n v="245288"/>
    <s v="Abington School District"/>
    <n v="468567"/>
    <s v="Abington Junior High School"/>
    <s v="Abington"/>
    <s v="Philly Suburbs - Lower"/>
    <s v="900 Highland Ave"/>
    <s v="PA"/>
    <n v="19001"/>
    <s v="900 Highland Ave Abington, PA 19001"/>
    <x v="41"/>
    <m/>
    <m/>
    <x v="1"/>
    <s v="Monday"/>
    <n v="6"/>
    <n v="7"/>
    <n v="1.1666666666666667"/>
    <n v="1.5"/>
    <n v="1231.3683333333331"/>
    <n v="7388.2099999999991"/>
    <n v="517.62666666666667"/>
    <n v="3105.7599999999993"/>
    <n v="66"/>
  </r>
  <r>
    <s v="Leianne Krotec (0000143021)"/>
    <n v="246517"/>
    <s v="Abington Township Waste Water"/>
    <n v="246517"/>
    <s v="Abington Township Waste Water"/>
    <s v="Abington"/>
    <s v="Philly Suburbs - Lower"/>
    <s v="1000 Fitzwatertown Rd"/>
    <s v="PA"/>
    <n v="19001"/>
    <s v="1000 Fitzwatertown Rd Abington, PA 19001"/>
    <x v="41"/>
    <m/>
    <m/>
    <x v="1"/>
    <s v="Monday"/>
    <n v="4"/>
    <n v="4"/>
    <n v="1"/>
    <n v="1.25"/>
    <n v="288.58"/>
    <n v="1154.32"/>
    <n v="148.8125"/>
    <n v="595.25"/>
    <n v="11"/>
  </r>
  <r>
    <s v="Leianne Krotec (0000143021)"/>
    <n v="245288"/>
    <s v="Abington School District"/>
    <n v="245288"/>
    <s v="Abington School District"/>
    <s v="Abington"/>
    <s v="Philly Suburbs - Lower"/>
    <s v="970 Highland Ave"/>
    <s v="PA"/>
    <n v="19001"/>
    <s v="970 Highland Ave Abington, PA 19001"/>
    <x v="41"/>
    <m/>
    <m/>
    <x v="1"/>
    <s v="Monday"/>
    <n v="2"/>
    <n v="2"/>
    <n v="1"/>
    <n v="1.5"/>
    <n v="2157.6"/>
    <n v="4315.2"/>
    <n v="838.755"/>
    <n v="1677.51"/>
    <n v="56"/>
  </r>
  <r>
    <s v="Leianne Krotec (0000143021)"/>
    <n v="246143"/>
    <s v="Roman Delight"/>
    <n v="246143"/>
    <s v="Roman Delight"/>
    <s v="Abington"/>
    <s v="Philly Suburbs - Lower"/>
    <s v="1418 Old York Rd"/>
    <s v="PA"/>
    <n v="19001"/>
    <s v="1418 Old York Rd Abington, PA 19001"/>
    <x v="41"/>
    <m/>
    <m/>
    <x v="1"/>
    <s v="Monday"/>
    <n v="2"/>
    <n v="2"/>
    <n v="1"/>
    <n v="2.5"/>
    <n v="447.09"/>
    <n v="894.18"/>
    <n v="116.90500000000003"/>
    <n v="233.81000000000003"/>
    <n v="6"/>
  </r>
  <r>
    <s v="Delaware Valley Office (0000143001)"/>
    <n v="266867"/>
    <s v="All Jersey Janitorial Service"/>
    <n v="431164"/>
    <s v="TARGET - ABINGTON"/>
    <s v="Abington"/>
    <s v="Philly Suburbs - Lower"/>
    <s v="1495 Old York Rd"/>
    <s v="PA"/>
    <n v="19001"/>
    <s v="1495 Old York Rd Abington, PA 19001"/>
    <x v="41"/>
    <m/>
    <m/>
    <x v="1"/>
    <s v="Monday"/>
    <n v="1"/>
    <n v="2"/>
    <n v="2"/>
    <n v="2"/>
    <n v="703.24"/>
    <n v="703.24"/>
    <n v="253.14"/>
    <n v="253.14"/>
    <n v="42"/>
  </r>
  <r>
    <s v="Leianne Krotec (0000143021)"/>
    <n v="242852"/>
    <s v="Abington Memorial Hospital"/>
    <n v="242852"/>
    <s v="Abington Memorial Hospital"/>
    <s v="Abington"/>
    <s v="Philly Suburbs - Lower"/>
    <s v="1200 Old York Rd"/>
    <s v="PA"/>
    <n v="19001"/>
    <s v="1200 Old York Rd Abington, PA 19001"/>
    <x v="41"/>
    <m/>
    <m/>
    <x v="1"/>
    <s v="Monday"/>
    <n v="1"/>
    <n v="1"/>
    <n v="1"/>
    <n v="1"/>
    <n v="43.1"/>
    <n v="43.1"/>
    <n v="6.89"/>
    <n v="6.89"/>
    <n v="1"/>
  </r>
  <r>
    <s v="Tom McKevitt (0000143010)"/>
    <n v="244718"/>
    <s v="Selective Interior Maintenance"/>
    <n v="244718"/>
    <s v="Selective Interior Maintenance"/>
    <s v="Roslyn"/>
    <m/>
    <s v="1508 THOMSON RD"/>
    <s v="PA"/>
    <n v="19001"/>
    <s v="1508 THOMSON RD Roslyn, PA 19001"/>
    <x v="41"/>
    <m/>
    <m/>
    <x v="1"/>
    <s v="Monday"/>
    <n v="10"/>
    <n v="12"/>
    <n v="1.2"/>
    <n v="1.8"/>
    <n v="69.96899999999998"/>
    <n v="699.69"/>
    <n v="25.839999999999996"/>
    <n v="258.39999999999998"/>
    <n v="34"/>
  </r>
  <r>
    <s v="Delaware Valley Office (0000143001)"/>
    <n v="244695"/>
    <s v="Janice Butterfield"/>
    <n v="244695"/>
    <s v="Janice Butterfield"/>
    <s v="Roslyn"/>
    <m/>
    <s v="1148 Colonial Ave"/>
    <s v="PA"/>
    <n v="19001"/>
    <s v="1148 Colonial Ave Roslyn, PA 19001"/>
    <x v="41"/>
    <m/>
    <m/>
    <x v="1"/>
    <s v="Monday"/>
    <n v="1"/>
    <n v="1"/>
    <n v="1"/>
    <n v="1"/>
    <n v="73.77"/>
    <n v="73.77"/>
    <n v="6.63"/>
    <n v="6.63"/>
    <n v="3"/>
  </r>
  <r>
    <s v="Tom McKevitt (0000143010)"/>
    <n v="305232"/>
    <s v="Sweetbriar Restaurant"/>
    <n v="305232"/>
    <s v="Sweetbriar Restaurant"/>
    <s v="Ambler"/>
    <s v="Philly Subrubs - Central"/>
    <s v="11 Lindenwold Ave"/>
    <s v="PA"/>
    <n v="19002"/>
    <s v="11 Lindenwold Ave Ambler, PA 19002"/>
    <x v="30"/>
    <m/>
    <m/>
    <x v="8"/>
    <s v="Monday/Thursday"/>
    <n v="7"/>
    <n v="7"/>
    <n v="1"/>
    <n v="2.4285714285714284"/>
    <n v="340.49571428571426"/>
    <n v="2383.4699999999998"/>
    <n v="137.63142857142859"/>
    <n v="963.42000000000007"/>
    <n v="29"/>
  </r>
  <r>
    <s v="Leianne Krotec (0000143021)"/>
    <n v="246572"/>
    <s v="Wissahickon School District"/>
    <n v="246572"/>
    <s v="Wissahickon School District"/>
    <s v="Ambler"/>
    <s v="Philly Subrubs - Central"/>
    <s v="601 Knight Rd"/>
    <s v="PA"/>
    <n v="19002"/>
    <s v="601 Knight Rd Ambler, PA 19002"/>
    <x v="30"/>
    <m/>
    <m/>
    <x v="8"/>
    <s v="Monday/Thursday"/>
    <n v="3"/>
    <n v="3"/>
    <n v="1"/>
    <n v="1"/>
    <n v="4115.8766666666661"/>
    <n v="12347.63"/>
    <n v="964.42666666666662"/>
    <n v="2893.2799999999997"/>
    <n v="214"/>
  </r>
  <r>
    <s v="Leianne Krotec (0000143021)"/>
    <n v="246572"/>
    <s v="Wissahickon School District"/>
    <n v="419075"/>
    <s v="Wissahickon Middle School"/>
    <s v="Ambler"/>
    <s v="Philly Subrubs - Central"/>
    <s v="500 Houston Rd"/>
    <s v="PA"/>
    <n v="19002"/>
    <s v="500 Houston Rd Ambler, PA 19002"/>
    <x v="30"/>
    <m/>
    <m/>
    <x v="8"/>
    <s v="Monday/Thursday"/>
    <n v="1"/>
    <n v="2"/>
    <n v="2"/>
    <n v="1"/>
    <n v="0"/>
    <n v="0"/>
    <n v="-0.1"/>
    <n v="-0.1"/>
    <n v="10"/>
  </r>
  <r>
    <s v="Tom McKevitt (0000143010)"/>
    <n v="254555"/>
    <s v="S Braccia Builders Inc."/>
    <n v="254555"/>
    <s v="S Braccia Builders Inc."/>
    <s v="Ambler"/>
    <s v="Philly Subrubs - Central"/>
    <s v="1121 Horsham Rd"/>
    <s v="PA"/>
    <n v="19002"/>
    <s v="1121 Horsham Rd Ambler, PA 19002"/>
    <x v="30"/>
    <m/>
    <m/>
    <x v="8"/>
    <s v="Monday/Thursday"/>
    <n v="1"/>
    <n v="2"/>
    <n v="2"/>
    <n v="2"/>
    <n v="154.03"/>
    <n v="154.03"/>
    <n v="69.03"/>
    <n v="69.03"/>
    <n v="2"/>
  </r>
  <r>
    <s v="Leianne Krotec (0000143021)"/>
    <n v="245952"/>
    <s v="CC - TLC Cleaning Services, In"/>
    <n v="438155"/>
    <s v="First Presbyterian Church of A"/>
    <s v="Ambler"/>
    <s v="Philly Subrubs - Central"/>
    <s v="4 S Ridge Ave"/>
    <s v="PA"/>
    <n v="19002"/>
    <s v="4 S Ridge Ave Ambler, PA 19002"/>
    <x v="30"/>
    <m/>
    <m/>
    <x v="8"/>
    <s v="Monday/Thursday"/>
    <n v="1"/>
    <n v="3"/>
    <n v="3"/>
    <n v="7"/>
    <n v="234.79"/>
    <n v="234.79"/>
    <n v="102.27"/>
    <n v="102.27"/>
    <n v="16"/>
  </r>
  <r>
    <s v="Leianne Krotec (0000143021)"/>
    <n v="245952"/>
    <s v="CC - TLC Cleaning Services, In"/>
    <n v="437511"/>
    <s v="Supplee Presbyterian Church"/>
    <s v="Maple Glen"/>
    <m/>
    <s v="855 E Welsh Rd"/>
    <s v="PA"/>
    <n v="19002"/>
    <s v="855 E Welsh Rd Maple Glen, PA 19002"/>
    <x v="30"/>
    <m/>
    <m/>
    <x v="8"/>
    <s v="Monday/Thursday"/>
    <n v="12"/>
    <n v="14"/>
    <n v="1.1666666666666667"/>
    <n v="2.3333333333333335"/>
    <n v="175.81999999999996"/>
    <n v="2109.8399999999997"/>
    <n v="54.826666666666647"/>
    <n v="657.91999999999985"/>
    <n v="62"/>
  </r>
  <r>
    <s v="Leianne Krotec (0000143021)"/>
    <n v="246237"/>
    <s v="Upper Dublin School District"/>
    <n v="423432"/>
    <s v="Maple Glen Elementary School"/>
    <s v="Maple Glen"/>
    <m/>
    <s v="1581 Fort Washington Ave"/>
    <s v="PA"/>
    <n v="19002"/>
    <s v="1581 Fort Washington Ave Maple Glen, PA 19002"/>
    <x v="30"/>
    <m/>
    <m/>
    <x v="8"/>
    <s v="Monday/Thursday"/>
    <n v="9"/>
    <n v="9"/>
    <n v="1"/>
    <n v="1"/>
    <n v="968.02444444444438"/>
    <n v="8712.2199999999993"/>
    <n v="385.25333333333333"/>
    <n v="3467.28"/>
    <n v="69"/>
  </r>
  <r>
    <s v="Leianne Krotec (0000143021)"/>
    <n v="246237"/>
    <s v="Upper Dublin School District"/>
    <n v="246237"/>
    <s v="Upper Dublin School District"/>
    <s v="Maple Glen"/>
    <m/>
    <s v="1580 Fort Washington Ave"/>
    <s v="PA"/>
    <n v="19002"/>
    <s v="1580 Fort Washington Ave Maple Glen, PA 19002"/>
    <x v="30"/>
    <m/>
    <m/>
    <x v="8"/>
    <s v="Monday/Thursday"/>
    <n v="4"/>
    <n v="5"/>
    <n v="1.25"/>
    <n v="1.25"/>
    <n v="88.41"/>
    <n v="353.64"/>
    <n v="23.87"/>
    <n v="95.48"/>
    <n v="31"/>
  </r>
  <r>
    <s v="Tom McKevitt (0000143010)"/>
    <n v="320010"/>
    <s v="Gwynedd Mercy Academy Elementa"/>
    <n v="320010"/>
    <s v="Gwynedd Mercy Academy Elementa"/>
    <s v="Ambler"/>
    <s v="Philly Subrubs - Central"/>
    <s v="816 Norristown Rd"/>
    <s v="PA"/>
    <n v="19002"/>
    <s v="816 Norristown Rd Ambler, PA 19002"/>
    <x v="39"/>
    <m/>
    <m/>
    <x v="8"/>
    <s v="Tuesday"/>
    <n v="8"/>
    <n v="8"/>
    <n v="1"/>
    <n v="1.75"/>
    <n v="78.205000000000013"/>
    <n v="625.6400000000001"/>
    <n v="37.346249999999998"/>
    <n v="298.77000000000004"/>
    <n v="40"/>
  </r>
  <r>
    <s v="Leianne Krotec (0000143021)"/>
    <n v="294050"/>
    <s v="Wissahickon Fire Company"/>
    <n v="294050"/>
    <s v="Wissahickon Fire Company"/>
    <s v="Ambler"/>
    <s v="Philly Subrubs - Central"/>
    <s v="245 Race St"/>
    <s v="PA"/>
    <n v="19002"/>
    <s v="245 Race St Ambler, PA 19002"/>
    <x v="39"/>
    <m/>
    <m/>
    <x v="8"/>
    <s v="Tuesday"/>
    <n v="2"/>
    <n v="2"/>
    <n v="1"/>
    <n v="7"/>
    <n v="463.69500000000005"/>
    <n v="927.3900000000001"/>
    <n v="186.25"/>
    <n v="372.49999999999994"/>
    <n v="24"/>
  </r>
  <r>
    <s v="Leianne Krotec (0000143021)"/>
    <n v="286760"/>
    <s v="Premier CSI"/>
    <n v="483124"/>
    <s v="One Ardmore Apartment Homes"/>
    <s v="Ardmore"/>
    <s v="Philly Suburbs - West"/>
    <s v="24 Cricket Ave"/>
    <s v="PA"/>
    <n v="19003"/>
    <s v="24 Cricket Ave Ardmore, PA 19003"/>
    <x v="42"/>
    <m/>
    <m/>
    <x v="8"/>
    <s v="Friday"/>
    <n v="1"/>
    <n v="1"/>
    <n v="1"/>
    <n v="1"/>
    <n v="963.6"/>
    <n v="963.6"/>
    <n v="334.65"/>
    <n v="334.65"/>
    <n v="1"/>
  </r>
  <r>
    <s v="Nick Misciagno (0000143017)"/>
    <n v="251881"/>
    <s v="BMW of the Main Line"/>
    <n v="471995"/>
    <s v="BMW of the Main Line"/>
    <s v="Bala Cynwyd"/>
    <s v="Philly - NW"/>
    <s v="225 Bala Ave"/>
    <s v="PA"/>
    <n v="19004"/>
    <s v="225 Bala Ave Bala Cynwyd, PA 19004"/>
    <x v="42"/>
    <m/>
    <m/>
    <x v="8"/>
    <s v="Friday"/>
    <n v="42"/>
    <n v="58"/>
    <n v="1.3809523809523809"/>
    <n v="4.3571428571428568"/>
    <n v="690.83738095238095"/>
    <n v="29015.170000000009"/>
    <n v="246.62190476190477"/>
    <n v="10358.119999999997"/>
    <n v="542"/>
  </r>
  <r>
    <s v="Nick Misciagno (0000143017)"/>
    <n v="301231"/>
    <s v="West Laurel Hill Cemetary"/>
    <n v="301231"/>
    <s v="West Laurel Hill Cemetary"/>
    <s v="Bala Cynwyd"/>
    <s v="Philly - NW"/>
    <s v="215 Belmont Ave"/>
    <s v="PA"/>
    <n v="19004"/>
    <s v="215 Belmont Ave Bala Cynwyd, PA 19004"/>
    <x v="42"/>
    <m/>
    <m/>
    <x v="8"/>
    <s v="Friday"/>
    <n v="1"/>
    <n v="1"/>
    <n v="1"/>
    <n v="1"/>
    <n v="43.7"/>
    <n v="43.7"/>
    <n v="28.78"/>
    <n v="28.78"/>
    <n v="1"/>
  </r>
  <r>
    <s v="Nick Misciagno (0000143017)"/>
    <n v="243854"/>
    <s v="Lower Merion School District"/>
    <n v="418143"/>
    <s v="Central Warehouse - Lower Meri"/>
    <s v="Bala Cynwyd"/>
    <s v="Philly - NW"/>
    <s v="55 Rock Hill Rd"/>
    <s v="PA"/>
    <n v="19004"/>
    <s v="55 Rock Hill Rd Bala Cynwyd, PA 19004"/>
    <x v="42"/>
    <m/>
    <m/>
    <x v="8"/>
    <s v="Friday"/>
    <n v="1"/>
    <n v="1"/>
    <n v="1"/>
    <n v="2"/>
    <n v="447.91999999999996"/>
    <n v="447.91999999999996"/>
    <n v="186.95999999999998"/>
    <n v="186.95999999999998"/>
    <n v="4"/>
  </r>
  <r>
    <s v="Tom McKevitt (0000143010)"/>
    <n v="284104"/>
    <s v="Multi Flow Industries L.P."/>
    <n v="284104"/>
    <s v="Multi Flow Industries L.P."/>
    <s v="Huntingdon Valley"/>
    <s v="Philly Suburbs - North"/>
    <s v="1434 County Line Rd"/>
    <s v="PA"/>
    <n v="19006"/>
    <s v="1434 County Line Rd Huntingdon Valley, PA 19006"/>
    <x v="40"/>
    <m/>
    <m/>
    <x v="0"/>
    <s v="Friday"/>
    <n v="10"/>
    <n v="15"/>
    <n v="1.5"/>
    <n v="3.6"/>
    <n v="748.351"/>
    <n v="7483.5100000000011"/>
    <n v="309.88299999999998"/>
    <n v="3098.8300000000004"/>
    <n v="263"/>
  </r>
  <r>
    <s v="Leianne Krotec (0000143021)"/>
    <n v="243526"/>
    <s v="Gloria Dei Church"/>
    <n v="243526"/>
    <s v="Gloria Dei Church"/>
    <s v="Huntingdon Valley"/>
    <s v="Philly Suburbs - North"/>
    <s v="570 Welsh Rd"/>
    <s v="PA"/>
    <n v="19006"/>
    <s v="570 Welsh Rd Huntingdon Valley, PA 19006"/>
    <x v="40"/>
    <m/>
    <m/>
    <x v="0"/>
    <s v="Friday"/>
    <n v="8"/>
    <n v="9"/>
    <n v="1.125"/>
    <n v="3.875"/>
    <n v="542.14750000000004"/>
    <n v="4337.1799999999985"/>
    <n v="192.95499999999998"/>
    <n v="1543.6399999999999"/>
    <n v="88"/>
  </r>
  <r>
    <s v="Tom McKevitt (0000143010)"/>
    <n v="243501"/>
    <s v="BPAS and Manchester Advisors"/>
    <n v="243501"/>
    <s v="BPAS and Manchester Advisors"/>
    <s v="Huntingdon Valley"/>
    <s v="Philly Suburbs - North"/>
    <s v="3401 Masons Mill Rd Ste 601"/>
    <s v="PA"/>
    <n v="19006"/>
    <s v="3401 Masons Mill Rd Ste 601 Huntingdon Valley, PA 19006"/>
    <x v="40"/>
    <m/>
    <m/>
    <x v="0"/>
    <s v="Friday"/>
    <n v="5"/>
    <n v="10"/>
    <n v="2"/>
    <n v="4.5999999999999996"/>
    <n v="495.79400000000004"/>
    <n v="2478.9699999999998"/>
    <n v="204.93200000000002"/>
    <n v="1024.6600000000001"/>
    <n v="38"/>
  </r>
  <r>
    <s v="Delaware Valley Office (0000143001)"/>
    <n v="307934"/>
    <s v="Hysen Xhoxhaj"/>
    <n v="307934"/>
    <s v="Hysen Xhoxhaj"/>
    <s v="Huntingdon Valley"/>
    <s v="Philly Suburbs - North"/>
    <s v="2560 Walton Rd"/>
    <s v="PA"/>
    <n v="19006"/>
    <s v="2560 Walton Rd Huntingdon Valley, PA 19006"/>
    <x v="40"/>
    <m/>
    <m/>
    <x v="0"/>
    <s v="Friday"/>
    <n v="3"/>
    <n v="3"/>
    <n v="1"/>
    <n v="1.3333333333333333"/>
    <n v="127.75666666666666"/>
    <n v="383.27"/>
    <n v="65.433333333333337"/>
    <n v="196.3"/>
    <n v="5"/>
  </r>
  <r>
    <s v="Leianne Krotec (0000143021)"/>
    <n v="298192"/>
    <s v="KVI"/>
    <n v="298192"/>
    <s v="KVI"/>
    <s v="Huntingdon Valley"/>
    <s v="Philly Suburbs - North"/>
    <s v="1458 County Line Rd"/>
    <s v="PA"/>
    <n v="19006"/>
    <s v="1458 County Line Rd Huntingdon Valley, PA 19006"/>
    <x v="40"/>
    <m/>
    <m/>
    <x v="0"/>
    <s v="Friday"/>
    <n v="3"/>
    <n v="3"/>
    <n v="1"/>
    <n v="1.3333333333333333"/>
    <n v="259.31666666666666"/>
    <n v="777.95"/>
    <n v="103.54333333333334"/>
    <n v="310.62999999999994"/>
    <n v="6"/>
  </r>
  <r>
    <s v="Tom McKevitt (0000143010)"/>
    <n v="284104"/>
    <s v="Multi Flow Industries L.P."/>
    <n v="441248"/>
    <s v="HV-2"/>
    <s v="Huntingdon Valley"/>
    <s v="Philly Suburbs - North"/>
    <s v="1438 County Line Rd"/>
    <s v="PA"/>
    <n v="19006"/>
    <s v="1438 County Line Rd Huntingdon Valley, PA 19006"/>
    <x v="40"/>
    <m/>
    <m/>
    <x v="0"/>
    <s v="Friday"/>
    <n v="2"/>
    <n v="2"/>
    <n v="1"/>
    <n v="2"/>
    <n v="1075.67"/>
    <n v="2151.34"/>
    <n v="524.1"/>
    <n v="1048.2"/>
    <n v="12"/>
  </r>
  <r>
    <s v="Leianne Krotec (0000143021)"/>
    <n v="331631"/>
    <s v="United Dog LLC"/>
    <n v="331631"/>
    <s v="United Dog LLC"/>
    <s v="Huntingdon Valley"/>
    <s v="Philly Suburbs - North"/>
    <s v="1957 Pioneer Rd Bldg B6"/>
    <s v="PA"/>
    <n v="19006"/>
    <s v="1957 Pioneer Rd Bldg B6 Huntingdon Valley, PA 19006"/>
    <x v="40"/>
    <m/>
    <m/>
    <x v="0"/>
    <s v="Friday"/>
    <n v="2"/>
    <n v="2"/>
    <n v="1"/>
    <n v="1"/>
    <n v="50.36"/>
    <n v="100.72"/>
    <n v="23.53"/>
    <n v="47.06"/>
    <n v="2"/>
  </r>
  <r>
    <s v="Delaware Valley Office (0000143001)"/>
    <n v="312581"/>
    <s v="Polished Ram"/>
    <n v="312581"/>
    <s v="Polished Ram"/>
    <s v="Huntingdon Valley"/>
    <s v="Philly Suburbs - North"/>
    <s v="2110 Elbow Ln"/>
    <s v="PA"/>
    <n v="19006"/>
    <s v="2110 Elbow Ln Huntingdon Valley, PA 19006"/>
    <x v="40"/>
    <m/>
    <m/>
    <x v="0"/>
    <s v="Friday"/>
    <n v="2"/>
    <n v="2"/>
    <n v="1"/>
    <n v="1.5"/>
    <n v="66.115000000000009"/>
    <n v="132.23000000000002"/>
    <n v="26.509999999999998"/>
    <n v="53.019999999999996"/>
    <n v="6"/>
  </r>
  <r>
    <s v="Delaware Valley Office (0000143001)"/>
    <n v="342110"/>
    <s v="CONNEXTZ ELECTRICAL SERVICES I"/>
    <n v="342110"/>
    <s v="CONNEXTZ ELECTRICAL SERVICES I"/>
    <s v="Huntingdon Valley"/>
    <s v="Philly Suburbs - North"/>
    <s v="18 Lawson Dr"/>
    <s v="PA"/>
    <n v="19006"/>
    <s v="18 Lawson Dr Huntingdon Valley, PA 19006"/>
    <x v="40"/>
    <m/>
    <m/>
    <x v="0"/>
    <s v="Friday"/>
    <n v="1"/>
    <n v="1"/>
    <n v="1"/>
    <n v="1"/>
    <n v="980.96"/>
    <n v="980.96"/>
    <n v="215.81"/>
    <n v="215.81"/>
    <n v="4"/>
  </r>
  <r>
    <s v="Delaware Valley Office (0000143001)"/>
    <n v="311770"/>
    <s v="Shawn Duddy"/>
    <n v="311770"/>
    <s v="Shawn Duddy"/>
    <s v="Huntingdon Valley"/>
    <s v="Philly Suburbs - North"/>
    <s v="237 Red Lion Rd"/>
    <s v="PA"/>
    <n v="19006"/>
    <s v="237 Red Lion Rd Huntingdon Valley, PA 19006"/>
    <x v="40"/>
    <m/>
    <m/>
    <x v="0"/>
    <s v="Friday"/>
    <n v="1"/>
    <n v="2"/>
    <n v="2"/>
    <n v="3"/>
    <n v="86.6"/>
    <n v="86.6"/>
    <n v="0"/>
    <n v="0"/>
    <n v="3"/>
  </r>
  <r>
    <s v="Delaware Valley Office (0000143001)"/>
    <n v="311770"/>
    <s v="Shawn Duddy"/>
    <n v="482190"/>
    <s v="Shawn Duddy"/>
    <s v="Huntingdon Valley"/>
    <s v="Philly Suburbs - North"/>
    <s v="237 Red Lion Rd"/>
    <s v="PA"/>
    <n v="19006"/>
    <s v="237 Red Lion Rd Huntingdon Valley, PA 19006"/>
    <x v="40"/>
    <m/>
    <m/>
    <x v="0"/>
    <s v="Friday"/>
    <n v="1"/>
    <n v="1"/>
    <n v="1"/>
    <n v="2"/>
    <n v="74.31"/>
    <n v="74.31"/>
    <n v="-3.49"/>
    <n v="-3.49"/>
    <n v="2"/>
  </r>
  <r>
    <s v="Leianne Krotec (0000143021)"/>
    <n v="295872"/>
    <s v="Crossroads Bible Church"/>
    <n v="295872"/>
    <s v="Crossroads Bible Church"/>
    <s v="Huntingdon Valley"/>
    <m/>
    <s v="855 Old Huntingdon Pike"/>
    <s v="PA"/>
    <n v="19006"/>
    <s v="855 Old Huntingdon Pike Huntingdon Valley, PA 19006"/>
    <x v="41"/>
    <m/>
    <m/>
    <x v="1"/>
    <s v="Monday"/>
    <n v="2"/>
    <n v="2"/>
    <n v="1"/>
    <n v="1"/>
    <n v="142.72999999999999"/>
    <n v="285.45999999999998"/>
    <n v="52.42"/>
    <n v="104.84"/>
    <n v="4"/>
  </r>
  <r>
    <s v="Chuck Lutes (0000143024)"/>
    <n v="303034"/>
    <s v="Lloyd Stoltzfus"/>
    <n v="453743"/>
    <s v="Bristol Amish Market"/>
    <s v="Bristol"/>
    <s v="Philly - NE"/>
    <s v="498 Green Ln"/>
    <s v="PA"/>
    <n v="19007"/>
    <s v="498 Green Ln Bristol, PA 19007"/>
    <x v="40"/>
    <m/>
    <m/>
    <x v="0"/>
    <s v="Friday"/>
    <n v="4"/>
    <n v="4"/>
    <n v="1"/>
    <n v="1.75"/>
    <n v="621.89750000000004"/>
    <n v="2487.59"/>
    <n v="316.69499999999999"/>
    <n v="1266.78"/>
    <n v="21"/>
  </r>
  <r>
    <s v="Chuck Lutes (0000143024)"/>
    <n v="283211"/>
    <s v="Community Baptist Church"/>
    <n v="283211"/>
    <s v="Community Baptist Church"/>
    <s v="Bristol"/>
    <s v="Philly - NE"/>
    <s v="225 Radcliffe St"/>
    <s v="PA"/>
    <n v="19007"/>
    <s v="225 Radcliffe St Bristol, PA 19007"/>
    <x v="6"/>
    <m/>
    <m/>
    <x v="0"/>
    <s v="Tuesday"/>
    <n v="4"/>
    <n v="4"/>
    <n v="1"/>
    <n v="1.25"/>
    <n v="123.3"/>
    <n v="493.19999999999993"/>
    <n v="44.81"/>
    <n v="179.24"/>
    <n v="6"/>
  </r>
  <r>
    <s v="Tom McKevitt (0000143010)"/>
    <n v="243707"/>
    <s v="Jasper Engines &amp; Trans. Exch."/>
    <n v="243707"/>
    <s v="Jasper Engines &amp; Trans. Exch."/>
    <s v="Bristol"/>
    <s v="Philly - NE"/>
    <s v="2 Pearl Buck Ct"/>
    <s v="PA"/>
    <n v="19007"/>
    <s v="2 Pearl Buck Ct Bristol, PA 19007"/>
    <x v="6"/>
    <m/>
    <m/>
    <x v="0"/>
    <s v="Tuesday"/>
    <n v="2"/>
    <n v="2"/>
    <n v="1"/>
    <n v="1.5"/>
    <n v="79.31"/>
    <n v="158.62"/>
    <n v="50.24"/>
    <n v="100.48"/>
    <n v="3"/>
  </r>
  <r>
    <s v="Chuck Lutes (0000143024)"/>
    <n v="243861"/>
    <s v="Lumbermen Associates Inc."/>
    <n v="243861"/>
    <s v="Lumbermen Associates Inc."/>
    <s v="Bristol"/>
    <s v="Philly - NE"/>
    <s v="2101 Hunter Rd"/>
    <s v="PA"/>
    <n v="19007"/>
    <s v="2101 Hunter Rd Bristol, PA 19007"/>
    <x v="6"/>
    <m/>
    <m/>
    <x v="0"/>
    <s v="Tuesday"/>
    <n v="2"/>
    <n v="2"/>
    <n v="1"/>
    <n v="1"/>
    <n v="365.58"/>
    <n v="731.16"/>
    <n v="166.12"/>
    <n v="332.24"/>
    <n v="8"/>
  </r>
  <r>
    <s v="Chuck Lutes (0000143024)"/>
    <n v="243861"/>
    <s v="Lumbermen Associates Inc."/>
    <n v="453223"/>
    <s v="Lumberman Associates Inc."/>
    <s v="Bristol"/>
    <s v="Philly - NE"/>
    <s v="2101 Hunter Ln"/>
    <s v="PA"/>
    <n v="19007"/>
    <s v="2101 Hunter Ln Bristol, PA 19007"/>
    <x v="6"/>
    <m/>
    <m/>
    <x v="0"/>
    <s v="Tuesday"/>
    <n v="1"/>
    <n v="1"/>
    <n v="1"/>
    <n v="1"/>
    <n v="693.22"/>
    <n v="693.22"/>
    <n v="330.8"/>
    <n v="330.8"/>
    <n v="8"/>
  </r>
  <r>
    <s v="David Smith (0000143023)"/>
    <n v="296933"/>
    <s v="Delaware County Intermediate U"/>
    <n v="479155"/>
    <s v="Marple"/>
    <s v="Broomall"/>
    <m/>
    <s v="85 N Malin Rd"/>
    <s v="PA"/>
    <n v="19008"/>
    <s v="85 N Malin Rd Broomall, PA 19008"/>
    <x v="42"/>
    <m/>
    <m/>
    <x v="8"/>
    <s v="Friday"/>
    <n v="9"/>
    <n v="11"/>
    <n v="1.2222222222222223"/>
    <n v="3.2222222222222223"/>
    <n v="3473.4744444444441"/>
    <n v="31261.27"/>
    <n v="1192.3422222222223"/>
    <n v="10731.08"/>
    <n v="268"/>
  </r>
  <r>
    <s v="Nick Misciagno (0000143017)"/>
    <n v="323956"/>
    <s v="Broomall Fire Company"/>
    <n v="323956"/>
    <s v="Broomall Fire Company"/>
    <s v="Broomall"/>
    <m/>
    <s v="1 N Malin Rd"/>
    <s v="PA"/>
    <n v="19008"/>
    <s v="1 N Malin Rd Broomall, PA 19008"/>
    <x v="42"/>
    <m/>
    <m/>
    <x v="8"/>
    <s v="Friday"/>
    <n v="3"/>
    <n v="6"/>
    <n v="2"/>
    <n v="6"/>
    <n v="490.94666666666672"/>
    <n v="1472.8399999999997"/>
    <n v="195.05999999999997"/>
    <n v="585.17999999999995"/>
    <n v="46"/>
  </r>
  <r>
    <s v="Nick Misciagno (0000143017)"/>
    <n v="281532"/>
    <s v="St Anastasia CYO"/>
    <n v="453879"/>
    <s v="BE Sport Ware"/>
    <s v="Broomall"/>
    <m/>
    <s v="1005 Sussex Blvd"/>
    <s v="PA"/>
    <n v="19008"/>
    <s v="1005 Sussex Blvd Broomall, PA 19008"/>
    <x v="42"/>
    <m/>
    <m/>
    <x v="8"/>
    <s v="Friday"/>
    <n v="1"/>
    <n v="1"/>
    <n v="1"/>
    <n v="1"/>
    <n v="96.52"/>
    <n v="96.52"/>
    <n v="38.6"/>
    <n v="38.6"/>
    <n v="1"/>
  </r>
  <r>
    <s v="Nick Misciagno (0000143017)"/>
    <n v="309392"/>
    <s v="Holy Child School At Rosemont"/>
    <n v="309392"/>
    <s v="Holy Child School At Rosemont"/>
    <s v="Bryn Mawr"/>
    <m/>
    <s v="1344 MONTGOMERY AVE"/>
    <s v="PA"/>
    <n v="19010"/>
    <s v="1344 MONTGOMERY AVE Bryn Mawr, PA 19010"/>
    <x v="42"/>
    <m/>
    <m/>
    <x v="8"/>
    <s v="Friday"/>
    <n v="14"/>
    <n v="19"/>
    <n v="1.3571428571428572"/>
    <n v="5.1428571428571432"/>
    <n v="1125.9992857142859"/>
    <n v="15763.990000000007"/>
    <n v="300.73642857142858"/>
    <n v="4210.3100000000013"/>
    <n v="330"/>
  </r>
  <r>
    <s v="Nick Misciagno (0000143017)"/>
    <n v="272447"/>
    <s v="Hill Top Preparatory School"/>
    <n v="272447"/>
    <s v="Hill Top Preparatory School"/>
    <s v="Bryn Mawr"/>
    <m/>
    <s v="737 S Ithan Ave"/>
    <s v="PA"/>
    <n v="19010"/>
    <s v="737 S Ithan Ave Bryn Mawr, PA 19010"/>
    <x v="42"/>
    <m/>
    <m/>
    <x v="8"/>
    <s v="Friday"/>
    <n v="10"/>
    <n v="14"/>
    <n v="1.4"/>
    <n v="4.9000000000000004"/>
    <n v="591.06500000000005"/>
    <n v="5910.65"/>
    <n v="299.56900000000007"/>
    <n v="2995.69"/>
    <n v="85"/>
  </r>
  <r>
    <s v="Nick Misciagno (0000143017)"/>
    <n v="243046"/>
    <s v="Bryn Mawr College"/>
    <n v="469218"/>
    <s v="Bryn Mawr College"/>
    <s v="Bryn Mawr"/>
    <m/>
    <s v="101 N Merion Ave"/>
    <s v="PA"/>
    <n v="19010"/>
    <s v="101 N Merion Ave Bryn Mawr, PA 19010"/>
    <x v="42"/>
    <m/>
    <m/>
    <x v="8"/>
    <s v="Friday"/>
    <n v="8"/>
    <n v="15"/>
    <n v="1.875"/>
    <n v="2.75"/>
    <n v="678.08125000000007"/>
    <n v="5424.6500000000005"/>
    <n v="168.33874999999998"/>
    <n v="1346.7099999999996"/>
    <n v="254"/>
  </r>
  <r>
    <s v="Nick Misciagno (0000143017)"/>
    <n v="246088"/>
    <s v="Radnor Township School Distric"/>
    <n v="418446"/>
    <s v="Ithan Elementary School"/>
    <s v="Bryn Mawr"/>
    <m/>
    <s v="695 Clyde Rd"/>
    <s v="PA"/>
    <n v="19010"/>
    <s v="695 Clyde Rd Bryn Mawr, PA 19010"/>
    <x v="42"/>
    <m/>
    <m/>
    <x v="8"/>
    <s v="Friday"/>
    <n v="4"/>
    <n v="8"/>
    <n v="2"/>
    <n v="2.5"/>
    <n v="4621.4549999999999"/>
    <n v="18485.820000000003"/>
    <n v="1602.0650000000001"/>
    <n v="6408.26"/>
    <n v="247"/>
  </r>
  <r>
    <s v="Tom McKevitt (0000143010)"/>
    <n v="245781"/>
    <s v="KC Worldwide Inc."/>
    <n v="417692"/>
    <s v="Kimberly - Clark Chester Mill"/>
    <s v="Chester"/>
    <m/>
    <s v="1 Avenue of the States"/>
    <s v="PA"/>
    <n v="19013"/>
    <s v="1 Avenue of the States Chester, PA 19013"/>
    <x v="43"/>
    <m/>
    <m/>
    <x v="2"/>
    <s v="Monday"/>
    <n v="22"/>
    <n v="22"/>
    <n v="1"/>
    <n v="1.6363636363636365"/>
    <n v="68.411818181818163"/>
    <n v="1505.0599999999995"/>
    <n v="25.871363636363629"/>
    <n v="569.16999999999985"/>
    <n v="290"/>
  </r>
  <r>
    <s v="Nick Misciagno (0000143017)"/>
    <n v="345060"/>
    <s v="Chester Charter Scholars Acade"/>
    <n v="345060"/>
    <s v="Chester Charter Scholars Acade"/>
    <s v="Chester"/>
    <m/>
    <s v="1500 Highland Ave"/>
    <s v="PA"/>
    <n v="19013"/>
    <s v="1500 Highland Ave Chester, PA 19013"/>
    <x v="43"/>
    <m/>
    <m/>
    <x v="2"/>
    <s v="Monday"/>
    <n v="8"/>
    <n v="8"/>
    <n v="1"/>
    <n v="2.25"/>
    <n v="2071.86"/>
    <n v="16574.88"/>
    <n v="825.10500000000002"/>
    <n v="6600.84"/>
    <n v="119"/>
  </r>
  <r>
    <s v="David Smith (0000143023)"/>
    <n v="296933"/>
    <s v="Delaware County Intermediate U"/>
    <n v="479161"/>
    <s v="CTR HS"/>
    <s v="Chester"/>
    <m/>
    <s v="2730 Bethel Rd"/>
    <s v="PA"/>
    <n v="19013"/>
    <s v="2730 Bethel Rd Chester, PA 19013"/>
    <x v="43"/>
    <m/>
    <m/>
    <x v="2"/>
    <s v="Monday"/>
    <n v="2"/>
    <n v="2"/>
    <n v="1"/>
    <n v="1.5"/>
    <n v="1104.8699999999999"/>
    <n v="2209.7400000000002"/>
    <n v="377.505"/>
    <n v="755.01"/>
    <n v="30"/>
  </r>
  <r>
    <s v="David Smith (0000143023)"/>
    <n v="296933"/>
    <s v="Delaware County Intermediate U"/>
    <n v="479160"/>
    <s v="Madison HS"/>
    <s v="Chester"/>
    <m/>
    <s v="D2 200 East 5th Street"/>
    <s v="PA"/>
    <n v="19013"/>
    <s v="D2 200 East 5th Street Chester, PA 19013"/>
    <x v="43"/>
    <m/>
    <m/>
    <x v="2"/>
    <s v="Monday"/>
    <n v="1"/>
    <n v="1"/>
    <n v="1"/>
    <n v="1"/>
    <n v="1087.52"/>
    <n v="1087.52"/>
    <n v="380.65"/>
    <n v="380.65"/>
    <n v="16"/>
  </r>
  <r>
    <s v="David Smith (0000143023)"/>
    <n v="296933"/>
    <s v="Delaware County Intermediate U"/>
    <n v="479159"/>
    <s v="Madison HS"/>
    <s v="Chester"/>
    <m/>
    <s v="D1 100 East 5th Street"/>
    <s v="PA"/>
    <n v="19013"/>
    <s v="D1 100 East 5th Street Chester, PA 19013"/>
    <x v="43"/>
    <m/>
    <m/>
    <x v="2"/>
    <s v="Monday"/>
    <n v="1"/>
    <n v="1"/>
    <n v="1"/>
    <n v="2"/>
    <n v="1122.22"/>
    <n v="1122.22"/>
    <n v="374.36"/>
    <n v="374.36"/>
    <n v="14"/>
  </r>
  <r>
    <s v="Delaware Valley Office (0000143001)"/>
    <n v="342246"/>
    <s v="Tim Rossillo - Employee"/>
    <n v="342246"/>
    <s v="Tim Rossillo - Employee"/>
    <s v="Aston"/>
    <s v="Philly Suburbs - SW"/>
    <s v="159 Blackthorne Ln"/>
    <s v="PA"/>
    <n v="19014"/>
    <s v="159 Blackthorne Ln Aston, PA 19014"/>
    <x v="40"/>
    <m/>
    <m/>
    <x v="0"/>
    <s v="Friday"/>
    <n v="1"/>
    <n v="1"/>
    <n v="1"/>
    <n v="1"/>
    <n v="11.7"/>
    <n v="11.7"/>
    <n v="0.03"/>
    <n v="0.03"/>
    <n v="3"/>
  </r>
  <r>
    <s v="David Smith (0000143023)"/>
    <n v="296933"/>
    <s v="Delaware County Intermediate U"/>
    <n v="479144"/>
    <s v="Aston"/>
    <s v="Aston"/>
    <s v="Philly Suburbs - SW"/>
    <s v="100 Crozerville Rd"/>
    <s v="PA"/>
    <n v="19014"/>
    <s v="100 Crozerville Rd Aston, PA 19014"/>
    <x v="43"/>
    <m/>
    <m/>
    <x v="2"/>
    <s v="Monday"/>
    <n v="12"/>
    <n v="14"/>
    <n v="1.1666666666666667"/>
    <n v="3.5833333333333335"/>
    <n v="3307.9424999999997"/>
    <n v="39695.31"/>
    <n v="1164.2333333333333"/>
    <n v="13970.800000000003"/>
    <n v="145"/>
  </r>
  <r>
    <s v="Delaware Valley Office (0000143001)"/>
    <n v="345212"/>
    <s v="Covell's Carpet Care"/>
    <n v="345212"/>
    <s v="Covell's Carpet Care"/>
    <s v="Aston"/>
    <s v="Philly Suburbs - SW"/>
    <s v="409 Virginia Ln"/>
    <s v="PA"/>
    <n v="19014"/>
    <s v="409 Virginia Ln Aston, PA 19014"/>
    <x v="43"/>
    <m/>
    <m/>
    <x v="2"/>
    <s v="Monday"/>
    <n v="3"/>
    <n v="3"/>
    <n v="1"/>
    <n v="1"/>
    <n v="406.92333333333335"/>
    <n v="1220.77"/>
    <n v="162.77333333333334"/>
    <n v="488.32"/>
    <n v="12"/>
  </r>
  <r>
    <s v="Delaware Valley Office (0000143001)"/>
    <n v="285884"/>
    <s v="Giesler's Garage"/>
    <n v="285884"/>
    <s v="Giesler's Garage"/>
    <s v="Aston"/>
    <s v="Philly Suburbs - SW"/>
    <s v="254 BODLEY RD"/>
    <s v="PA"/>
    <n v="19014"/>
    <s v="254 BODLEY RD Aston, PA 19014"/>
    <x v="43"/>
    <m/>
    <m/>
    <x v="2"/>
    <s v="Monday"/>
    <n v="1"/>
    <n v="1"/>
    <n v="1"/>
    <n v="1"/>
    <n v="73.12"/>
    <n v="73.12"/>
    <n v="37.619999999999997"/>
    <n v="37.619999999999997"/>
    <n v="1"/>
  </r>
  <r>
    <s v="Delaware Valley Office (0000143001)"/>
    <n v="244318"/>
    <s v="CAPP USA"/>
    <n v="244318"/>
    <s v="CAPP USA"/>
    <s v="Clifton Heights"/>
    <s v="Philly - W"/>
    <s v="201 Marple Ave"/>
    <s v="PA"/>
    <n v="19018"/>
    <s v="201 Marple Ave Clifton Heights, PA 19018"/>
    <x v="2"/>
    <m/>
    <m/>
    <x v="0"/>
    <s v="Thursday"/>
    <n v="1"/>
    <n v="2"/>
    <n v="2"/>
    <n v="4"/>
    <n v="178.68"/>
    <n v="178.68"/>
    <n v="95.07"/>
    <n v="95.07"/>
    <n v="6"/>
  </r>
  <r>
    <s v="Bob Carberry (0000143011)"/>
    <n v="245170"/>
    <s v="Christian Life Church"/>
    <n v="245170"/>
    <s v="Christian Life Church"/>
    <s v="Bensalem"/>
    <s v="Philly - NE"/>
    <s v="3100 Galloway Rd"/>
    <s v="PA"/>
    <n v="19020"/>
    <s v="3100 Galloway Rd Bensalem, PA 19020"/>
    <x v="6"/>
    <m/>
    <m/>
    <x v="0"/>
    <s v="Tuesday"/>
    <n v="26"/>
    <n v="35"/>
    <n v="1.3461538461538463"/>
    <n v="3.8076923076923075"/>
    <n v="613.92192307692312"/>
    <n v="15961.969999999996"/>
    <n v="149.7619230769231"/>
    <n v="3893.8099999999963"/>
    <n v="354"/>
  </r>
  <r>
    <s v="Tom McKevitt (0000143010)"/>
    <n v="272530"/>
    <s v="St Ephrem Church and School"/>
    <n v="272530"/>
    <s v="St Ephrem Church and School"/>
    <s v="Bensalem"/>
    <s v="Philly - NE"/>
    <s v="5400 Hulmeville Rd"/>
    <s v="PA"/>
    <n v="19020"/>
    <s v="5400 Hulmeville Rd Bensalem, PA 19020"/>
    <x v="6"/>
    <m/>
    <m/>
    <x v="0"/>
    <s v="Tuesday"/>
    <n v="8"/>
    <n v="10"/>
    <n v="1.25"/>
    <n v="3"/>
    <n v="724.6099999999999"/>
    <n v="5796.880000000001"/>
    <n v="270.34375"/>
    <n v="2162.75"/>
    <n v="140"/>
  </r>
  <r>
    <s v="Tom McKevitt (0000143010)"/>
    <n v="272530"/>
    <s v="St Ephrem Church and School"/>
    <n v="434880"/>
    <s v="St Ephrem School"/>
    <s v="Bensalem"/>
    <s v="Philly - NE"/>
    <s v="5340 Hulmeville Rd"/>
    <s v="PA"/>
    <n v="19020"/>
    <s v="5340 Hulmeville Rd Bensalem, PA 19020"/>
    <x v="6"/>
    <m/>
    <m/>
    <x v="0"/>
    <s v="Tuesday"/>
    <n v="2"/>
    <n v="2"/>
    <n v="1"/>
    <n v="2"/>
    <n v="815.72499999999991"/>
    <n v="1631.4500000000003"/>
    <n v="272.33"/>
    <n v="544.66000000000008"/>
    <n v="40"/>
  </r>
  <r>
    <s v="Lancaster Office (0000142002)"/>
    <n v="322047"/>
    <s v="The Restaurant Store Inc#"/>
    <n v="474801"/>
    <s v="The Restaurant Store"/>
    <s v="Bensalem"/>
    <s v="Philly - NE"/>
    <s v="615 Bristol Pike"/>
    <s v="PA"/>
    <n v="19020"/>
    <s v="615 Bristol Pike Bensalem, PA 19020"/>
    <x v="6"/>
    <m/>
    <m/>
    <x v="0"/>
    <s v="Tuesday"/>
    <n v="1"/>
    <n v="1"/>
    <n v="1"/>
    <n v="1"/>
    <n v="64.69"/>
    <n v="64.69"/>
    <n v="32.35"/>
    <n v="32.35"/>
    <n v="1"/>
  </r>
  <r>
    <s v="Tom McKevitt (0000143010)"/>
    <n v="246230"/>
    <s v="Bensalem School District"/>
    <n v="416361"/>
    <s v="Bensalem High School Annex"/>
    <s v="Bensalem"/>
    <s v="Philly - NE"/>
    <s v="4319 Hulmeville Rd"/>
    <s v="PA"/>
    <n v="19020"/>
    <s v="4319 Hulmeville Rd Bensalem, PA 19020"/>
    <x v="6"/>
    <m/>
    <m/>
    <x v="0"/>
    <s v="Tuesday"/>
    <n v="1"/>
    <n v="1"/>
    <n v="1"/>
    <n v="2"/>
    <n v="2947.85"/>
    <n v="2947.85"/>
    <n v="1085.78"/>
    <n v="1085.78"/>
    <n v="6"/>
  </r>
  <r>
    <s v="Tom McKevitt (0000143010)"/>
    <n v="346508"/>
    <s v="DIJAS FOODS DISTRIBUTIONS INC"/>
    <n v="346508"/>
    <s v="DIJAS FOODS DISTRIBUTIONS INC"/>
    <s v="Bensalem"/>
    <s v="Philly - NE"/>
    <s v="1700 WINCHESTER RD"/>
    <s v="PA"/>
    <n v="19020"/>
    <s v="1700 WINCHESTER RD Bensalem, PA 19020"/>
    <x v="6"/>
    <m/>
    <m/>
    <x v="0"/>
    <s v="Tuesday"/>
    <n v="1"/>
    <n v="1"/>
    <n v="1"/>
    <n v="1"/>
    <n v="1274.68"/>
    <n v="1274.68"/>
    <n v="280.44"/>
    <n v="280.44"/>
    <n v="4"/>
  </r>
  <r>
    <s v="Tom McKevitt (0000143010)"/>
    <n v="272804"/>
    <s v="Burlington Electrical Testing"/>
    <n v="272804"/>
    <s v="Burlington Electrical Testing"/>
    <s v="Croydon"/>
    <s v="Philly - NE"/>
    <s v="300 Cedar Ave"/>
    <s v="PA"/>
    <n v="19021"/>
    <s v="300 Cedar Ave Croydon, PA 19021"/>
    <x v="6"/>
    <m/>
    <m/>
    <x v="0"/>
    <s v="Tuesday"/>
    <n v="3"/>
    <n v="3"/>
    <n v="1"/>
    <n v="1.6666666666666667"/>
    <n v="147.75666666666666"/>
    <n v="443.27"/>
    <n v="54.666666666666664"/>
    <n v="164.00000000000003"/>
    <n v="6"/>
  </r>
  <r>
    <s v="Tom McKevitt (0000143010)"/>
    <n v="272804"/>
    <s v="Burlington Electrical Testing"/>
    <n v="439077"/>
    <s v="Burlington Electrical Testing"/>
    <s v="Croydon"/>
    <s v="Philly - NE"/>
    <s v="825 Sycamore Ave"/>
    <s v="PA"/>
    <n v="19021"/>
    <s v="825 Sycamore Ave Croydon, PA 19021"/>
    <x v="6"/>
    <m/>
    <m/>
    <x v="0"/>
    <s v="Tuesday"/>
    <n v="1"/>
    <n v="1"/>
    <n v="1"/>
    <n v="2"/>
    <n v="147.93"/>
    <n v="147.93"/>
    <n v="54.730000000000004"/>
    <n v="54.730000000000004"/>
    <n v="2"/>
  </r>
  <r>
    <s v="Leianne Krotec (0000143021)"/>
    <n v="246237"/>
    <s v="Upper Dublin School District"/>
    <n v="455677"/>
    <s v="Sandy Run Middle School"/>
    <s v="DRESHER"/>
    <m/>
    <s v="520 TWINING RD"/>
    <s v="PA"/>
    <n v="19025"/>
    <s v="520 TWINING RD DRESHER, PA 19025"/>
    <x v="30"/>
    <m/>
    <m/>
    <x v="8"/>
    <s v="Monday/Thursday"/>
    <n v="9"/>
    <n v="14"/>
    <n v="1.5555555555555556"/>
    <n v="1.6666666666666667"/>
    <n v="1412.9399999999998"/>
    <n v="12716.46"/>
    <n v="552.77222222222224"/>
    <n v="4974.95"/>
    <n v="75"/>
  </r>
  <r>
    <s v="Leianne Krotec (0000143021)"/>
    <n v="246237"/>
    <s v="Upper Dublin School District"/>
    <n v="461471"/>
    <s v="Jarrettown El School"/>
    <s v="DRESHER"/>
    <m/>
    <s v="1520 LIMEKILN PIKE"/>
    <s v="PA"/>
    <n v="19025"/>
    <s v="1520 LIMEKILN PIKE DRESHER, PA 19025"/>
    <x v="30"/>
    <m/>
    <m/>
    <x v="8"/>
    <s v="Monday/Thursday"/>
    <n v="2"/>
    <n v="2"/>
    <n v="1"/>
    <n v="1"/>
    <n v="1985.575"/>
    <n v="3971.15"/>
    <n v="814.32"/>
    <n v="1628.64"/>
    <n v="12"/>
  </r>
  <r>
    <s v="Leianne Krotec (0000143021)"/>
    <n v="334799"/>
    <s v="TEMPLE SINAI"/>
    <n v="334799"/>
    <s v="TEMPLE SINAI"/>
    <s v="DRESHER"/>
    <m/>
    <s v="1401 Limekiln Pike"/>
    <s v="PA"/>
    <n v="19025"/>
    <s v="1401 Limekiln Pike DRESHER, PA 19025"/>
    <x v="43"/>
    <m/>
    <m/>
    <x v="2"/>
    <s v="Monday"/>
    <n v="8"/>
    <n v="10"/>
    <n v="1.25"/>
    <n v="4.25"/>
    <n v="402.88374999999996"/>
    <n v="3223.0699999999997"/>
    <n v="178.32500000000002"/>
    <n v="1426.5999999999997"/>
    <n v="120"/>
  </r>
  <r>
    <s v="Leianne Krotec (0000143021)"/>
    <n v="270093"/>
    <s v="St Dorothy Parish"/>
    <n v="270093"/>
    <s v="St Dorothy Parish"/>
    <s v="Drexel Hill"/>
    <m/>
    <s v="4910 Township Line Rd"/>
    <s v="PA"/>
    <n v="19026"/>
    <s v="4910 Township Line Rd Drexel Hill, PA 19026"/>
    <x v="43"/>
    <m/>
    <m/>
    <x v="2"/>
    <s v="Monday"/>
    <n v="6"/>
    <n v="7"/>
    <n v="1.1666666666666667"/>
    <n v="1.3333333333333333"/>
    <n v="0"/>
    <n v="0"/>
    <n v="-48.248333333333335"/>
    <n v="-289.49"/>
    <n v="11"/>
  </r>
  <r>
    <s v="Leianne Krotec (0000143021)"/>
    <n v="313903"/>
    <s v="St Bernadette of Lourdes"/>
    <n v="471594"/>
    <s v="St Bernadette of Lourdes Churc"/>
    <s v="Drexel Hill"/>
    <m/>
    <s v="1025 Turner Ave"/>
    <s v="PA"/>
    <n v="19026"/>
    <s v="1025 Turner Ave Drexel Hill, PA 19026"/>
    <x v="43"/>
    <m/>
    <m/>
    <x v="2"/>
    <s v="Monday"/>
    <n v="5"/>
    <n v="8"/>
    <n v="1.6"/>
    <n v="1.8"/>
    <n v="571.49"/>
    <n v="2857.45"/>
    <n v="214.26600000000002"/>
    <n v="1071.33"/>
    <n v="51"/>
  </r>
  <r>
    <s v="Leianne Krotec (0000143021)"/>
    <n v="313903"/>
    <s v="St Bernadette of Lourdes"/>
    <n v="462592"/>
    <s v="St. Bernadette of Lourdes Scho"/>
    <s v="Drexel Hill"/>
    <m/>
    <s v="1001 Turner Ave"/>
    <s v="PA"/>
    <n v="19026"/>
    <s v="1001 Turner Ave Drexel Hill, PA 19026"/>
    <x v="43"/>
    <m/>
    <m/>
    <x v="2"/>
    <s v="Monday"/>
    <n v="4"/>
    <n v="5"/>
    <n v="1.25"/>
    <n v="3"/>
    <n v="835.75249999999994"/>
    <n v="3343.0099999999998"/>
    <n v="283.08749999999998"/>
    <n v="1132.3500000000001"/>
    <n v="62"/>
  </r>
  <r>
    <s v="Leianne Krotec (0000143021)"/>
    <n v="270093"/>
    <s v="St Dorothy Parish"/>
    <n v="447600"/>
    <s v="St Dorothy School"/>
    <s v="Drexel Hill"/>
    <m/>
    <s v="1225 Burmont Rd"/>
    <s v="PA"/>
    <n v="19026"/>
    <s v="1225 Burmont Rd Drexel Hill, PA 19026"/>
    <x v="43"/>
    <m/>
    <m/>
    <x v="2"/>
    <s v="Monday"/>
    <n v="3"/>
    <n v="4"/>
    <n v="1.3333333333333333"/>
    <n v="3.6666666666666665"/>
    <n v="9540.5166666666664"/>
    <n v="28621.55"/>
    <n v="3824.7966666666666"/>
    <n v="11474.390000000001"/>
    <n v="27"/>
  </r>
  <r>
    <s v="Leianne Krotec (0000143021)"/>
    <n v="313903"/>
    <s v="St Bernadette of Lourdes"/>
    <n v="313903"/>
    <s v="St Bernadette of Lourdes"/>
    <s v="Drexel Hill"/>
    <m/>
    <s v="1035 Turner Ave"/>
    <s v="PA"/>
    <n v="19026"/>
    <s v="1035 Turner Ave Drexel Hill, PA 19026"/>
    <x v="43"/>
    <m/>
    <m/>
    <x v="2"/>
    <s v="Monday"/>
    <n v="1"/>
    <n v="2"/>
    <n v="2"/>
    <n v="3"/>
    <n v="795.19999999999993"/>
    <n v="795.19999999999993"/>
    <n v="180.2"/>
    <n v="180.2"/>
    <n v="16"/>
  </r>
  <r>
    <s v="Leianne Krotec (0000143021)"/>
    <n v="243162"/>
    <s v="Church of The Annunciation"/>
    <n v="243162"/>
    <s v="Church of The Annunciation"/>
    <s v="Elkins Park"/>
    <m/>
    <s v="7921 Old York Rd"/>
    <s v="PA"/>
    <n v="19027"/>
    <s v="7921 Old York Rd Elkins Park, PA 19027"/>
    <x v="41"/>
    <m/>
    <m/>
    <x v="1"/>
    <s v="Monday"/>
    <n v="3"/>
    <n v="7"/>
    <n v="2.3333333333333335"/>
    <n v="9"/>
    <n v="810.90333333333331"/>
    <n v="2432.7100000000005"/>
    <n v="410.88333333333338"/>
    <n v="1232.6500000000001"/>
    <n v="44"/>
  </r>
  <r>
    <s v="Leianne Krotec (0000143021)"/>
    <n v="331019"/>
    <s v="Second Alarmer's Rescue Squad"/>
    <n v="471946"/>
    <s v="Elkins Park 382"/>
    <s v="Elkins Park"/>
    <m/>
    <s v="876 Jenkintown Rd"/>
    <s v="PA"/>
    <n v="19027"/>
    <s v="876 Jenkintown Rd Elkins Park, PA 19027"/>
    <x v="41"/>
    <m/>
    <m/>
    <x v="1"/>
    <s v="Monday"/>
    <n v="1"/>
    <n v="1"/>
    <n v="1"/>
    <n v="4"/>
    <n v="403.77"/>
    <n v="403.77"/>
    <n v="170.44"/>
    <n v="170.44"/>
    <n v="4"/>
  </r>
  <r>
    <s v="Delaware Valley Office (0000143001)"/>
    <n v="244115"/>
    <s v="Jason Williams"/>
    <n v="244115"/>
    <s v="Jason Williams"/>
    <s v="Elkins Park"/>
    <m/>
    <s v="816 Elkins Ave"/>
    <s v="PA"/>
    <n v="19027"/>
    <s v="816 Elkins Ave Elkins Park, PA 19027"/>
    <x v="41"/>
    <m/>
    <m/>
    <x v="1"/>
    <s v="Monday"/>
    <n v="1"/>
    <n v="1"/>
    <n v="1"/>
    <n v="1"/>
    <n v="57.48"/>
    <n v="57.48"/>
    <n v="-2.2999999999999998"/>
    <n v="-2.2999999999999998"/>
    <n v="3"/>
  </r>
  <r>
    <s v="Chuck Lutes (0000143024)"/>
    <n v="265838"/>
    <s v="YMCA of BUCKS"/>
    <n v="469362"/>
    <s v="YMCA of Bucks Fairless Hills"/>
    <s v="Fairless Hills"/>
    <m/>
    <s v="601 S Oxford Valley Rd"/>
    <s v="PA"/>
    <n v="19030"/>
    <s v="601 S Oxford Valley Rd Fairless Hills, PA 19030"/>
    <x v="6"/>
    <m/>
    <m/>
    <x v="0"/>
    <s v="Tuesday"/>
    <n v="24"/>
    <n v="28"/>
    <n v="1.1666666666666667"/>
    <n v="1.4166666666666667"/>
    <n v="954.13625000000002"/>
    <n v="22899.269999999997"/>
    <n v="232.36208333333332"/>
    <n v="5576.69"/>
    <n v="426"/>
  </r>
  <r>
    <s v="Chuck Lutes (0000143024)"/>
    <n v="245998"/>
    <s v="Pennsbury School District"/>
    <n v="418321"/>
    <s v="West Campus - Pennsbury High S"/>
    <s v="Fairless Hills"/>
    <m/>
    <s v="608 S Olds Blvd"/>
    <s v="PA"/>
    <n v="19030"/>
    <s v="608 S Olds Blvd Fairless Hills, PA 19030"/>
    <x v="6"/>
    <m/>
    <m/>
    <x v="0"/>
    <s v="Tuesday"/>
    <n v="17"/>
    <n v="24"/>
    <n v="1.411764705882353"/>
    <n v="5.9411764705882355"/>
    <n v="2041.2370588235299"/>
    <n v="34701.030000000006"/>
    <n v="681.8629411764706"/>
    <n v="11591.669999999998"/>
    <n v="787"/>
  </r>
  <r>
    <s v="Chuck Lutes (0000143024)"/>
    <n v="243049"/>
    <s v="Bucks County Technical High Sc"/>
    <n v="243049"/>
    <s v="Bucks County Technical High Sc"/>
    <s v="Fairless Hills"/>
    <m/>
    <s v="610 Wistar Rd"/>
    <s v="PA"/>
    <n v="19030"/>
    <s v="610 Wistar Rd Fairless Hills, PA 19030"/>
    <x v="6"/>
    <m/>
    <m/>
    <x v="0"/>
    <s v="Tuesday"/>
    <n v="15"/>
    <n v="23"/>
    <n v="1.5333333333333334"/>
    <n v="2.2666666666666666"/>
    <n v="1809.8906666666669"/>
    <n v="27148.359999999997"/>
    <n v="689.24999999999989"/>
    <n v="10338.749999999998"/>
    <n v="466"/>
  </r>
  <r>
    <s v="Chuck Lutes (0000143024)"/>
    <n v="243426"/>
    <s v="Faith Baptist Church-Fairless"/>
    <n v="243426"/>
    <s v="Faith Baptist Church-Fairless"/>
    <s v="Fairless Hills"/>
    <m/>
    <s v="1515 Wistar Rd"/>
    <s v="PA"/>
    <n v="19030"/>
    <s v="1515 Wistar Rd Fairless Hills, PA 19030"/>
    <x v="6"/>
    <m/>
    <m/>
    <x v="0"/>
    <s v="Tuesday"/>
    <n v="13"/>
    <n v="17"/>
    <n v="1.3076923076923077"/>
    <n v="5.0769230769230766"/>
    <n v="426.46538461538455"/>
    <n v="5544.0500000000011"/>
    <n v="172.30461538461537"/>
    <n v="2239.9600000000005"/>
    <n v="105"/>
  </r>
  <r>
    <s v="Chuck Lutes (0000143024)"/>
    <n v="245998"/>
    <s v="Pennsbury School District"/>
    <n v="418322"/>
    <s v="East Campus - Pennsbury High S"/>
    <s v="Fairless Hills"/>
    <m/>
    <s v="705 Hood Blvd"/>
    <s v="PA"/>
    <n v="19030"/>
    <s v="705 Hood Blvd Fairless Hills, PA 19030"/>
    <x v="6"/>
    <m/>
    <m/>
    <x v="0"/>
    <s v="Tuesday"/>
    <n v="13"/>
    <n v="20"/>
    <n v="1.5384615384615385"/>
    <n v="7.4615384615384617"/>
    <n v="2346.3038461538463"/>
    <n v="30501.949999999997"/>
    <n v="788.92692307692312"/>
    <n v="10256.049999999997"/>
    <n v="469"/>
  </r>
  <r>
    <s v="Chuck Lutes (0000143024)"/>
    <n v="245998"/>
    <s v="Pennsbury School District"/>
    <n v="418325"/>
    <s v="Oxford Valley Elementary Schoo"/>
    <s v="Fairless Hills"/>
    <m/>
    <s v="430 Trenton Rd"/>
    <s v="PA"/>
    <n v="19030"/>
    <s v="430 Trenton Rd Fairless Hills, PA 19030"/>
    <x v="6"/>
    <m/>
    <m/>
    <x v="0"/>
    <s v="Tuesday"/>
    <n v="11"/>
    <n v="14"/>
    <n v="1.2727272727272727"/>
    <n v="4.5454545454545459"/>
    <n v="863.61181818181797"/>
    <n v="9499.7300000000087"/>
    <n v="286.30818181818182"/>
    <n v="3149.3900000000012"/>
    <n v="245"/>
  </r>
  <r>
    <s v="Chuck Lutes (0000143024)"/>
    <n v="245998"/>
    <s v="Pennsbury School District"/>
    <n v="418324"/>
    <s v="Village Park Elementary School"/>
    <s v="Fairless Hills"/>
    <m/>
    <s v="75 Unity Dr"/>
    <s v="PA"/>
    <n v="19030"/>
    <s v="75 Unity Dr Fairless Hills, PA 19030"/>
    <x v="6"/>
    <m/>
    <m/>
    <x v="0"/>
    <s v="Tuesday"/>
    <n v="7"/>
    <n v="13"/>
    <n v="1.8571428571428572"/>
    <n v="7.2857142857142856"/>
    <n v="921.31285714285696"/>
    <n v="6449.1900000000005"/>
    <n v="306.62428571428575"/>
    <n v="2146.3699999999994"/>
    <n v="206"/>
  </r>
  <r>
    <s v="Chuck Lutes (0000143024)"/>
    <n v="247750"/>
    <s v="St Frances Cabrini Church"/>
    <n v="247750"/>
    <s v="St Frances Cabrini Church"/>
    <s v="Fairless Hills"/>
    <m/>
    <s v="325 S Oxford Valley Rd"/>
    <s v="PA"/>
    <n v="19030"/>
    <s v="325 S Oxford Valley Rd Fairless Hills, PA 19030"/>
    <x v="6"/>
    <m/>
    <m/>
    <x v="0"/>
    <s v="Tuesday"/>
    <n v="2"/>
    <n v="3"/>
    <n v="1.5"/>
    <n v="11"/>
    <n v="811.4"/>
    <n v="1622.8000000000006"/>
    <n v="372.18500000000006"/>
    <n v="744.37000000000012"/>
    <n v="29"/>
  </r>
  <r>
    <s v="Leianne Krotec (0000143021)"/>
    <n v="286889"/>
    <s v="Montgomery County Intermediate"/>
    <n v="483783"/>
    <s v="ST GENEVIEVE CHURCH"/>
    <s v="Flourtown"/>
    <m/>
    <s v="1225 Bethlehem Pike"/>
    <s v="PA"/>
    <n v="19031"/>
    <s v="1225 Bethlehem Pike Flourtown, PA 19031"/>
    <x v="39"/>
    <m/>
    <m/>
    <x v="8"/>
    <s v="Tuesday"/>
    <n v="1"/>
    <n v="1"/>
    <n v="1"/>
    <n v="2"/>
    <n v="5593.1699999999992"/>
    <n v="5593.1699999999992"/>
    <n v="2164.3799999999997"/>
    <n v="2164.3799999999997"/>
    <n v="3"/>
  </r>
  <r>
    <s v="David Smith (0000143023)"/>
    <n v="296933"/>
    <s v="Delaware County Intermediate U"/>
    <n v="479156"/>
    <s v="Folcroft"/>
    <s v="Folcroft"/>
    <m/>
    <s v="701 Henderson Blvd N"/>
    <s v="PA"/>
    <n v="19032"/>
    <s v="701 Henderson Blvd N Folcroft, PA 19032"/>
    <x v="43"/>
    <m/>
    <m/>
    <x v="2"/>
    <s v="Monday"/>
    <n v="7"/>
    <n v="9"/>
    <n v="1.2857142857142858"/>
    <n v="3.4285714285714284"/>
    <n v="3176.8928571428578"/>
    <n v="22238.249999999996"/>
    <n v="934.30571428571443"/>
    <n v="6540.1399999999994"/>
    <n v="106"/>
  </r>
  <r>
    <s v="Leianne Krotec (0000143021)"/>
    <n v="246237"/>
    <s v="Upper Dublin School District"/>
    <n v="418900"/>
    <s v="Upper Dublin High School"/>
    <s v="Fort Washington"/>
    <m/>
    <s v="800 Loch Alsh Ave"/>
    <s v="PA"/>
    <n v="19034"/>
    <s v="800 Loch Alsh Ave Fort Washington, PA 19034"/>
    <x v="30"/>
    <m/>
    <m/>
    <x v="8"/>
    <s v="Monday/Thursday"/>
    <n v="11"/>
    <n v="14"/>
    <n v="1.2727272727272727"/>
    <n v="2"/>
    <n v="1841.0436363636366"/>
    <n v="20251.48"/>
    <n v="728.6763636363637"/>
    <n v="8015.4400000000014"/>
    <n v="225"/>
  </r>
  <r>
    <s v="Tom McKevitt (0000143010)"/>
    <n v="245667"/>
    <s v="TruMark Financial"/>
    <n v="245667"/>
    <s v="TruMark Financial"/>
    <s v="Fort Washington"/>
    <m/>
    <s v="335 Commerce Dr"/>
    <s v="PA"/>
    <n v="19034"/>
    <s v="335 Commerce Dr Fort Washington, PA 19034"/>
    <x v="30"/>
    <m/>
    <m/>
    <x v="8"/>
    <s v="Monday/Thursday"/>
    <n v="8"/>
    <n v="12"/>
    <n v="1.5"/>
    <n v="7.125"/>
    <n v="1452.0875000000001"/>
    <n v="11616.700000000003"/>
    <n v="327.82874999999996"/>
    <n v="2622.6299999999997"/>
    <n v="330"/>
  </r>
  <r>
    <s v="Tom McKevitt (0000143010)"/>
    <n v="245667"/>
    <s v="TruMark Financial"/>
    <n v="460766"/>
    <s v="TruMark Financial"/>
    <s v="Fort Washington"/>
    <m/>
    <s v="335 Commerce Dr"/>
    <s v="PA"/>
    <n v="19034"/>
    <s v="335 Commerce Dr Fort Washington, PA 19034"/>
    <x v="30"/>
    <m/>
    <m/>
    <x v="8"/>
    <s v="Monday/Thursday"/>
    <n v="7"/>
    <n v="9"/>
    <n v="1.2857142857142858"/>
    <n v="5.1428571428571432"/>
    <n v="1144.4014285714286"/>
    <n v="8010.81"/>
    <n v="276.89142857142855"/>
    <n v="1938.2400000000002"/>
    <n v="233"/>
  </r>
  <r>
    <s v="Leianne Krotec (0000143021)"/>
    <n v="246237"/>
    <s v="Upper Dublin School District"/>
    <n v="416794"/>
    <s v="Fort Washington Elementary Sch"/>
    <s v="Fort Washington"/>
    <m/>
    <s v="1010 Fort Washington Ave"/>
    <s v="PA"/>
    <n v="19034"/>
    <s v="1010 Fort Washington Ave Fort Washington, PA 19034"/>
    <x v="30"/>
    <m/>
    <m/>
    <x v="8"/>
    <s v="Monday/Thursday"/>
    <n v="6"/>
    <n v="9"/>
    <n v="1.5"/>
    <n v="2.6666666666666665"/>
    <n v="985.91666666666663"/>
    <n v="5915.5000000000009"/>
    <n v="408.21333333333337"/>
    <n v="2449.2800000000002"/>
    <n v="146"/>
  </r>
  <r>
    <s v="Leianne Krotec (0000143021)"/>
    <n v="244665"/>
    <s v="BMW of Fort Washington"/>
    <n v="244665"/>
    <s v="BMW of Fort Washington"/>
    <s v="Fort Washington"/>
    <m/>
    <s v="500 Pennsylvania Ave"/>
    <s v="PA"/>
    <n v="19034"/>
    <s v="500 Pennsylvania Ave Fort Washington, PA 19034"/>
    <x v="30"/>
    <m/>
    <m/>
    <x v="8"/>
    <s v="Monday/Thursday"/>
    <n v="2"/>
    <n v="2"/>
    <n v="1"/>
    <n v="1"/>
    <n v="703.31"/>
    <n v="1406.62"/>
    <n v="281.32"/>
    <n v="562.64"/>
    <n v="4"/>
  </r>
  <r>
    <s v="Delaware Valley Office (0000143001)"/>
    <n v="340136"/>
    <s v="INCENTER"/>
    <n v="340136"/>
    <s v="INCENTER"/>
    <s v="Fort Washington"/>
    <m/>
    <s v="550 Pinetown Rd Ste 206A"/>
    <s v="PA"/>
    <n v="19034"/>
    <s v="550 Pinetown Rd Ste 206A Fort Washington, PA 19034"/>
    <x v="30"/>
    <m/>
    <m/>
    <x v="8"/>
    <s v="Monday/Thursday"/>
    <n v="1"/>
    <n v="1"/>
    <n v="1"/>
    <n v="1"/>
    <n v="54.64"/>
    <n v="54.64"/>
    <n v="25.96"/>
    <n v="25.96"/>
    <n v="2"/>
  </r>
  <r>
    <s v="Nick Misciagno (0000143017)"/>
    <n v="246171"/>
    <s v="St Christopher's Church"/>
    <n v="246171"/>
    <s v="St Christopher's Church"/>
    <s v="Gladwyne"/>
    <m/>
    <s v="226 Righters Mill Rd"/>
    <s v="PA"/>
    <n v="19035"/>
    <s v="226 Righters Mill Rd Gladwyne, PA 19035"/>
    <x v="42"/>
    <m/>
    <m/>
    <x v="8"/>
    <s v="Friday"/>
    <n v="5"/>
    <n v="6"/>
    <n v="1.2"/>
    <n v="3.8"/>
    <n v="725.14400000000001"/>
    <n v="3625.7200000000003"/>
    <n v="266.51800000000003"/>
    <n v="1332.5900000000001"/>
    <n v="51"/>
  </r>
  <r>
    <s v="Nick Misciagno (0000143017)"/>
    <n v="308449"/>
    <s v="Waverly Heights"/>
    <n v="308449"/>
    <s v="Waverly Heights"/>
    <s v="Gladwyne"/>
    <m/>
    <s v="1400 Waverly Rd"/>
    <s v="PA"/>
    <n v="19035"/>
    <s v="1400 Waverly Rd Gladwyne, PA 19035"/>
    <x v="42"/>
    <m/>
    <m/>
    <x v="8"/>
    <s v="Friday"/>
    <n v="3"/>
    <n v="4"/>
    <n v="1.3333333333333333"/>
    <n v="2"/>
    <n v="402.22"/>
    <n v="1206.6600000000003"/>
    <n v="96.54"/>
    <n v="289.62"/>
    <n v="15"/>
  </r>
  <r>
    <s v="Leianne Krotec (0000143021)"/>
    <n v="296325"/>
    <s v="Phil Mont Christian Academy"/>
    <n v="296325"/>
    <s v="Phil Mont Christian Academy"/>
    <s v="Erdenheim"/>
    <m/>
    <s v="35 Hillcrest Rd"/>
    <s v="PA"/>
    <n v="19038"/>
    <s v="35 Hillcrest Rd Erdenheim, PA 19038"/>
    <x v="39"/>
    <m/>
    <m/>
    <x v="8"/>
    <s v="Tuesday"/>
    <n v="8"/>
    <n v="8"/>
    <n v="1"/>
    <n v="1.25"/>
    <n v="174.57625000000004"/>
    <n v="1396.6100000000004"/>
    <n v="62.322499999999991"/>
    <n v="498.58000000000004"/>
    <n v="37.5"/>
  </r>
  <r>
    <s v="Leianne Krotec (0000143021)"/>
    <n v="294138"/>
    <s v="New Life Thrift Inc"/>
    <n v="294138"/>
    <s v="New Life Thrift Inc"/>
    <s v="Glenside"/>
    <m/>
    <s v="800 N Easton Rd"/>
    <s v="PA"/>
    <n v="19038"/>
    <s v="800 N Easton Rd Glenside, PA 19038"/>
    <x v="41"/>
    <m/>
    <m/>
    <x v="1"/>
    <s v="Monday"/>
    <n v="11"/>
    <n v="11"/>
    <n v="1"/>
    <n v="2.1818181818181817"/>
    <n v="284.98363636363632"/>
    <n v="3134.8199999999997"/>
    <n v="108.11181818181818"/>
    <n v="1189.23"/>
    <n v="47"/>
  </r>
  <r>
    <s v="Chuck Lutes (0000143024)"/>
    <n v="343501"/>
    <s v="ARCADIA UNIVERSITY"/>
    <n v="343501"/>
    <s v="ARCADIA UNIVERSITY"/>
    <s v="Glenside"/>
    <m/>
    <s v="450 S Easton Rd"/>
    <s v="PA"/>
    <n v="19038"/>
    <s v="450 S Easton Rd Glenside, PA 19038"/>
    <x v="41"/>
    <m/>
    <m/>
    <x v="1"/>
    <s v="Monday"/>
    <n v="3"/>
    <n v="3"/>
    <n v="1"/>
    <n v="4"/>
    <n v="807.46666666666658"/>
    <n v="2422.4"/>
    <n v="242.21000000000004"/>
    <n v="726.62999999999988"/>
    <n v="22"/>
  </r>
  <r>
    <s v="Leianne Krotec (0000143021)"/>
    <n v="329943"/>
    <s v="Sunik LLC"/>
    <n v="470628"/>
    <s v="Sunik LLC"/>
    <s v="Wyndmoor"/>
    <m/>
    <s v="600 E Mermaid Ln"/>
    <s v="PA"/>
    <n v="19038"/>
    <s v="600 E Mermaid Ln Wyndmoor, PA 19038"/>
    <x v="41"/>
    <m/>
    <m/>
    <x v="1"/>
    <s v="Monday"/>
    <n v="13"/>
    <n v="24"/>
    <n v="1.8461538461538463"/>
    <n v="6.8461538461538458"/>
    <n v="947.89076923076925"/>
    <n v="12322.58"/>
    <n v="273.59769230769228"/>
    <n v="3556.7699999999991"/>
    <n v="273"/>
  </r>
  <r>
    <s v="Tom McKevitt (0000143010)"/>
    <n v="340988"/>
    <s v="GLANZMANN SUBARU INC"/>
    <n v="340988"/>
    <s v="GLANZMANN SUBARU INC"/>
    <s v="Hatboro"/>
    <s v="Philly Suburbs - North"/>
    <s v="1001 S York Rd"/>
    <s v="PA"/>
    <n v="19040"/>
    <s v="1001 S York Rd Hatboro, PA 19040"/>
    <x v="40"/>
    <m/>
    <m/>
    <x v="0"/>
    <s v="Friday"/>
    <n v="39"/>
    <n v="63"/>
    <n v="1.6153846153846154"/>
    <n v="2.7948717948717947"/>
    <n v="1482.0669230769229"/>
    <n v="57800.61"/>
    <n v="354.39307692307682"/>
    <n v="13821.33"/>
    <n v="384"/>
  </r>
  <r>
    <s v="Tom McKevitt (0000143010)"/>
    <n v="245422"/>
    <s v="Ron Reid Janitorial Services"/>
    <n v="245422"/>
    <s v="Ron Reid Janitorial Services"/>
    <s v="Hatboro"/>
    <s v="Philly Suburbs - North"/>
    <s v="237 Jacksonville Rd Apt 5A"/>
    <s v="PA"/>
    <n v="19040"/>
    <s v="237 Jacksonville Rd Apt 5A Hatboro, PA 19040"/>
    <x v="40"/>
    <m/>
    <m/>
    <x v="0"/>
    <s v="Friday"/>
    <n v="13"/>
    <n v="13"/>
    <n v="1"/>
    <n v="1.3846153846153846"/>
    <n v="46.85307692307692"/>
    <n v="609.09"/>
    <n v="18.383076923076924"/>
    <n v="238.98"/>
    <n v="29"/>
  </r>
  <r>
    <s v="Delaware Valley Office (0000143001)"/>
    <n v="345521"/>
    <s v="Ron Hopp"/>
    <n v="345521"/>
    <s v="Ron Hopp"/>
    <s v="Hatboro"/>
    <s v="Philly Suburbs - North"/>
    <s v="501 Fitch Rd"/>
    <s v="PA"/>
    <n v="19040"/>
    <s v="501 Fitch Rd Hatboro, PA 19040"/>
    <x v="40"/>
    <m/>
    <m/>
    <x v="0"/>
    <s v="Friday"/>
    <n v="6"/>
    <n v="6"/>
    <n v="1"/>
    <n v="2.5"/>
    <n v="309.65499999999997"/>
    <n v="1857.93"/>
    <n v="135.84833333333336"/>
    <n v="815.08999999999992"/>
    <n v="38"/>
  </r>
  <r>
    <s v="Leianne Krotec (0000143021)"/>
    <n v="246472"/>
    <s v="Upper Moreland Swim Club"/>
    <n v="418904"/>
    <s v="Upper Moreland Swim Club"/>
    <s v="Hatboro"/>
    <s v="Philly Suburbs - North"/>
    <s v="3505 Moore Rd"/>
    <s v="PA"/>
    <n v="19040"/>
    <s v="3505 Moore Rd Hatboro, PA 19040"/>
    <x v="40"/>
    <m/>
    <m/>
    <x v="0"/>
    <s v="Friday"/>
    <n v="3"/>
    <n v="5"/>
    <n v="1.6666666666666667"/>
    <n v="3.6666666666666665"/>
    <n v="825.70000000000016"/>
    <n v="2477.1"/>
    <n v="361.7166666666667"/>
    <n v="1085.1499999999999"/>
    <n v="48"/>
  </r>
  <r>
    <s v="Tom McKevitt (0000143010)"/>
    <n v="243731"/>
    <s v="Just Cleaning Services Inc"/>
    <n v="243731"/>
    <s v="Just Cleaning Services Inc"/>
    <s v="Hatboro"/>
    <s v="Philly Suburbs - North"/>
    <s v="708 PRESTON LN"/>
    <s v="PA"/>
    <n v="19040"/>
    <s v="708 PRESTON LN Hatboro, PA 19040"/>
    <x v="40"/>
    <m/>
    <m/>
    <x v="0"/>
    <s v="Friday"/>
    <n v="3"/>
    <n v="4"/>
    <n v="1.3333333333333333"/>
    <n v="2.6666666666666665"/>
    <n v="195.13666666666668"/>
    <n v="585.41000000000008"/>
    <n v="54.52"/>
    <n v="163.55999999999997"/>
    <n v="32"/>
  </r>
  <r>
    <s v="Delaware Valley Office (0000143001)"/>
    <n v="298547"/>
    <s v="Ken Rowan Ceramic Tile"/>
    <n v="298547"/>
    <s v="Ken Rowan Ceramic Tile"/>
    <s v="Hatboro"/>
    <s v="Philly Suburbs - North"/>
    <s v="244 Beatrice Ave"/>
    <s v="PA"/>
    <n v="19040"/>
    <s v="244 Beatrice Ave Hatboro, PA 19040"/>
    <x v="40"/>
    <m/>
    <m/>
    <x v="0"/>
    <s v="Friday"/>
    <n v="3"/>
    <n v="4"/>
    <n v="1.3333333333333333"/>
    <n v="2.6666666666666665"/>
    <n v="158.29999999999998"/>
    <n v="474.9"/>
    <n v="22.313333333333333"/>
    <n v="66.94"/>
    <n v="18"/>
  </r>
  <r>
    <s v="Leianne Krotec (0000143021)"/>
    <n v="341164"/>
    <s v="Binsky &amp; Snyder"/>
    <n v="341164"/>
    <s v="Binsky &amp; Snyder"/>
    <s v="Hatboro"/>
    <s v="Philly Suburbs - North"/>
    <s v="2930 Turnpike Dr"/>
    <s v="PA"/>
    <n v="19040"/>
    <s v="2930 Turnpike Dr Hatboro, PA 19040"/>
    <x v="40"/>
    <m/>
    <m/>
    <x v="0"/>
    <s v="Friday"/>
    <n v="2"/>
    <n v="2"/>
    <n v="1"/>
    <n v="2"/>
    <n v="424.51499999999999"/>
    <n v="849.03"/>
    <n v="139.51999999999998"/>
    <n v="279.03999999999996"/>
    <n v="18"/>
  </r>
  <r>
    <s v="Delaware Valley Office (0000143001)"/>
    <n v="297799"/>
    <s v="Christopher Strack"/>
    <n v="297799"/>
    <s v="Christopher Strack"/>
    <s v="Hatboro"/>
    <s v="Philly Suburbs - North"/>
    <s v="50 Maurice Ln"/>
    <s v="PA"/>
    <n v="19040"/>
    <s v="50 Maurice Ln Hatboro, PA 19040"/>
    <x v="40"/>
    <m/>
    <m/>
    <x v="0"/>
    <s v="Friday"/>
    <n v="2"/>
    <n v="2"/>
    <n v="1"/>
    <n v="1"/>
    <n v="24.064999999999998"/>
    <n v="48.129999999999995"/>
    <n v="0"/>
    <n v="0"/>
    <n v="2"/>
  </r>
  <r>
    <s v="Tom McKevitt (0000143010)"/>
    <n v="244899"/>
    <s v="Luther Woods SNF LLC"/>
    <n v="244899"/>
    <s v="Luther Woods SNF LLC"/>
    <s v="Hatboro"/>
    <s v="Philly Suburbs - North"/>
    <s v="313 W County Line Rd"/>
    <s v="PA"/>
    <n v="19040"/>
    <s v="313 W County Line Rd Hatboro, PA 19040"/>
    <x v="40"/>
    <m/>
    <m/>
    <x v="0"/>
    <s v="Friday"/>
    <n v="1"/>
    <n v="1"/>
    <n v="1"/>
    <n v="1"/>
    <n v="0"/>
    <n v="0"/>
    <n v="-2.93"/>
    <n v="-2.93"/>
    <n v="1"/>
  </r>
  <r>
    <s v="Leianne Krotec (0000143021)"/>
    <n v="331019"/>
    <s v="Second Alarmer's Rescue Squad"/>
    <n v="471948"/>
    <s v="Hatboro 384"/>
    <s v="Hatboro"/>
    <s v="Philly Suburbs - North"/>
    <e v="#N/A"/>
    <s v="PA"/>
    <n v="19040"/>
    <e v="#N/A"/>
    <x v="40"/>
    <m/>
    <m/>
    <x v="0"/>
    <s v="Friday"/>
    <n v="1"/>
    <n v="1"/>
    <n v="1"/>
    <n v="1"/>
    <n v="0"/>
    <n v="0"/>
    <n v="-0.01"/>
    <n v="-0.01"/>
    <n v="1"/>
  </r>
  <r>
    <s v="Delaware Valley Office (0000143001)"/>
    <n v="246332"/>
    <s v="Stutz Candy"/>
    <n v="246332"/>
    <s v="Stutz Candy"/>
    <s v="Hatboro"/>
    <s v="Philly Suburbs - North"/>
    <s v="400 S Warminster Rd"/>
    <s v="PA"/>
    <n v="19040"/>
    <s v="400 S Warminster Rd Hatboro, PA 19040"/>
    <x v="40"/>
    <m/>
    <m/>
    <x v="0"/>
    <s v="Friday"/>
    <n v="1"/>
    <n v="1"/>
    <n v="1"/>
    <n v="3"/>
    <n v="330.11"/>
    <n v="330.11"/>
    <n v="133.55000000000001"/>
    <n v="133.55000000000001"/>
    <n v="6"/>
  </r>
  <r>
    <s v="Leianne Krotec (0000143021)"/>
    <n v="246473"/>
    <s v="Upper Moreland School District"/>
    <n v="418903"/>
    <s v="Upper Moreland Middle School"/>
    <s v="Hatboro"/>
    <s v="Philly Suburbs - North"/>
    <s v="4000 Orangemans Rd"/>
    <s v="PA"/>
    <n v="19040"/>
    <s v="4000 Orangemans Rd Hatboro, PA 19040"/>
    <x v="40"/>
    <m/>
    <m/>
    <x v="0"/>
    <s v="Friday"/>
    <n v="1"/>
    <n v="1"/>
    <n v="1"/>
    <n v="1"/>
    <n v="275.29000000000002"/>
    <n v="275.29000000000002"/>
    <n v="110.12"/>
    <n v="110.12"/>
    <n v="1"/>
  </r>
  <r>
    <s v="Delaware Valley Office (0000143001)"/>
    <n v="314233"/>
    <s v="Edward Christy"/>
    <n v="314233"/>
    <s v="Edward Christy"/>
    <s v="Hatboro"/>
    <s v="Philly Suburbs - North"/>
    <s v="208 Beatrice Ave"/>
    <s v="PA"/>
    <n v="19040"/>
    <s v="208 Beatrice Ave Hatboro, PA 19040"/>
    <x v="40"/>
    <m/>
    <m/>
    <x v="0"/>
    <s v="Friday"/>
    <n v="1"/>
    <n v="1"/>
    <n v="1"/>
    <n v="1"/>
    <n v="118.34"/>
    <n v="118.34"/>
    <n v="27.74"/>
    <n v="27.74"/>
    <n v="2"/>
  </r>
  <r>
    <s v="Nick Misciagno (0000143017)"/>
    <n v="299777"/>
    <s v="Haverford College"/>
    <n v="299777"/>
    <s v="Haverford College"/>
    <s v="HAVERFORD"/>
    <m/>
    <s v="370 W LANCASTER AVE"/>
    <s v="PA"/>
    <n v="19041"/>
    <s v="370 W LANCASTER AVE HAVERFORD, PA 19041"/>
    <x v="42"/>
    <m/>
    <m/>
    <x v="8"/>
    <s v="Friday"/>
    <n v="14"/>
    <n v="22"/>
    <n v="1.5714285714285714"/>
    <n v="4.5"/>
    <n v="1480.1114285714286"/>
    <n v="20721.560000000009"/>
    <n v="514.29357142857157"/>
    <n v="7200.11"/>
    <n v="414"/>
  </r>
  <r>
    <s v="Paul Carberry (0000143018)"/>
    <n v="322474"/>
    <s v="Fox &amp; Roach"/>
    <n v="322474"/>
    <s v="Fox &amp; Roach"/>
    <s v="HAVERFORD"/>
    <m/>
    <s v="338 W Lancaster Ave"/>
    <s v="PA"/>
    <n v="19041"/>
    <s v="338 W Lancaster Ave HAVERFORD, PA 19041"/>
    <x v="42"/>
    <m/>
    <m/>
    <x v="8"/>
    <s v="Friday"/>
    <n v="7"/>
    <n v="8"/>
    <n v="1.1428571428571428"/>
    <n v="2.5714285714285716"/>
    <n v="163.63714285714286"/>
    <n v="1145.46"/>
    <n v="57.374285714285712"/>
    <n v="401.62000000000012"/>
    <n v="18"/>
  </r>
  <r>
    <s v="Nick Misciagno (0000143017)"/>
    <n v="246617"/>
    <s v="Township of Haverford"/>
    <n v="452927"/>
    <s v="Haverford Parks/Recreation"/>
    <s v="HAVERFORD"/>
    <m/>
    <s v="9000 Parkview Dr"/>
    <s v="PA"/>
    <n v="19041"/>
    <s v="9000 Parkview Dr HAVERFORD, PA 19041"/>
    <x v="42"/>
    <m/>
    <m/>
    <x v="8"/>
    <s v="Friday"/>
    <n v="1"/>
    <n v="1"/>
    <n v="1"/>
    <n v="2"/>
    <n v="68.400000000000006"/>
    <n v="68.400000000000006"/>
    <n v="45"/>
    <n v="45"/>
    <n v="2"/>
  </r>
  <r>
    <s v="Tom McKevitt (0000143010)"/>
    <n v="246395"/>
    <s v="Tinius Olsen Testing Machine C"/>
    <n v="246395"/>
    <s v="Tinius Olsen Testing Machine C"/>
    <s v="Horsham"/>
    <s v="Philly Suburbs - North"/>
    <s v="1065 Easton Rd"/>
    <s v="PA"/>
    <n v="19044"/>
    <s v="1065 Easton Rd Horsham, PA 19044"/>
    <x v="40"/>
    <m/>
    <m/>
    <x v="0"/>
    <s v="Friday"/>
    <n v="10"/>
    <n v="18"/>
    <n v="1.8"/>
    <n v="2.7"/>
    <n v="800.03899999999999"/>
    <n v="8000.3899999999994"/>
    <n v="217.14299999999997"/>
    <n v="2171.4299999999998"/>
    <n v="125"/>
  </r>
  <r>
    <s v="Nick Misciagno (0000143017)"/>
    <n v="295439"/>
    <s v="National Glass and Metal Co. I"/>
    <n v="295439"/>
    <s v="National Glass and Metal Co. I"/>
    <s v="Horsham"/>
    <s v="Philly Suburbs - North"/>
    <s v="1424 Easton Rd Ste 400"/>
    <s v="PA"/>
    <n v="19044"/>
    <s v="1424 Easton Rd Ste 400 Horsham, PA 19044"/>
    <x v="40"/>
    <m/>
    <m/>
    <x v="0"/>
    <s v="Friday"/>
    <n v="8"/>
    <n v="10"/>
    <n v="1.25"/>
    <n v="1.625"/>
    <n v="338.03499999999997"/>
    <n v="2704.2799999999997"/>
    <n v="129.71250000000001"/>
    <n v="1037.7"/>
    <n v="52"/>
  </r>
  <r>
    <s v="Chuck Lutes (0000143024)"/>
    <n v="304821"/>
    <s v="Horsham Athletic Club LLC"/>
    <n v="304821"/>
    <s v="Horsham Athletic Club LLC"/>
    <s v="Horsham"/>
    <s v="Philly Suburbs - North"/>
    <s v="400 Horsham Rd"/>
    <s v="PA"/>
    <n v="19044"/>
    <s v="400 Horsham Rd Horsham, PA 19044"/>
    <x v="40"/>
    <m/>
    <m/>
    <x v="0"/>
    <s v="Friday"/>
    <n v="8"/>
    <n v="8"/>
    <n v="1"/>
    <n v="1"/>
    <n v="1011.0687499999999"/>
    <n v="8088.5499999999993"/>
    <n v="374.28125"/>
    <n v="2994.25"/>
    <n v="63"/>
  </r>
  <r>
    <s v="Tom McKevitt (0000143010)"/>
    <n v="307757"/>
    <s v="ELMA Electronic Inc."/>
    <n v="457721"/>
    <s v="ELMA Electronic Inc."/>
    <s v="Horsham"/>
    <s v="Philly Suburbs - North"/>
    <s v="235 Gibraltar Rd"/>
    <s v="PA"/>
    <n v="19044"/>
    <s v="235 Gibraltar Rd Horsham, PA 19044"/>
    <x v="40"/>
    <m/>
    <m/>
    <x v="0"/>
    <s v="Friday"/>
    <n v="7"/>
    <n v="7"/>
    <n v="1"/>
    <n v="2"/>
    <n v="313.55285714285714"/>
    <n v="2194.8699999999994"/>
    <n v="84.53857142857143"/>
    <n v="591.76999999999987"/>
    <n v="48"/>
  </r>
  <r>
    <s v="Tom McKevitt (0000143010)"/>
    <n v="243031"/>
    <s v="E. Thomas Brett Business Machi"/>
    <n v="243031"/>
    <s v="E. Thomas Brett Business Machi"/>
    <s v="Horsham"/>
    <s v="Philly Suburbs - North"/>
    <s v="440 Horsham Rd"/>
    <s v="PA"/>
    <n v="19044"/>
    <s v="440 Horsham Rd Horsham, PA 19044"/>
    <x v="40"/>
    <m/>
    <m/>
    <x v="0"/>
    <s v="Friday"/>
    <n v="1"/>
    <n v="1"/>
    <n v="1"/>
    <n v="2"/>
    <n v="177.13"/>
    <n v="177.13"/>
    <n v="90.02000000000001"/>
    <n v="90.02000000000001"/>
    <n v="3"/>
  </r>
  <r>
    <s v="Tom McKevitt (0000143010)"/>
    <n v="246436"/>
    <s v="Ukrainian American Sports Ctr."/>
    <n v="423320"/>
    <s v="Ukranian American Sports Cente"/>
    <s v="Horsham township"/>
    <s v="Philly Suburbs - North"/>
    <s v="1 Lower State ROAD"/>
    <s v="PA"/>
    <n v="19044"/>
    <s v="1 Lower State ROAD Horsham township, PA 19044"/>
    <x v="40"/>
    <m/>
    <m/>
    <x v="0"/>
    <s v="Friday"/>
    <n v="1"/>
    <n v="3"/>
    <n v="3"/>
    <n v="7"/>
    <n v="1549.79"/>
    <n v="1549.79"/>
    <n v="754.49"/>
    <n v="754.49"/>
    <n v="25"/>
  </r>
  <r>
    <s v="Tom McKevitt (0000143010)"/>
    <n v="310615"/>
    <s v="Workspace Property Trust LP"/>
    <n v="459971"/>
    <s v="Work Space Property Trust L.P"/>
    <s v="Horsham"/>
    <m/>
    <s v="240 Gibraltar Rd"/>
    <s v="PA"/>
    <n v="19044"/>
    <s v="240 Gibraltar Rd Horsham, PA 19044"/>
    <x v="39"/>
    <m/>
    <m/>
    <x v="8"/>
    <s v="Tuesday"/>
    <n v="76"/>
    <n v="104"/>
    <n v="1.368421052631579"/>
    <n v="2.4736842105263159"/>
    <n v="367.29157894736841"/>
    <n v="27914.15999999996"/>
    <n v="83.051315789473733"/>
    <n v="6311.9000000000206"/>
    <n v="675"/>
  </r>
  <r>
    <s v="Tom McKevitt (0000143010)"/>
    <n v="310615"/>
    <s v="Workspace Property Trust LP"/>
    <n v="459982"/>
    <s v="Work Space Property Trust L.P"/>
    <s v="Horsham"/>
    <m/>
    <s v="100 Witmer Rd"/>
    <s v="PA"/>
    <n v="19044"/>
    <s v="100 Witmer Rd Horsham, PA 19044"/>
    <x v="39"/>
    <m/>
    <m/>
    <x v="8"/>
    <s v="Tuesday"/>
    <n v="11"/>
    <n v="12"/>
    <n v="1.0909090909090908"/>
    <n v="2.8181818181818183"/>
    <n v="1329.7245454545455"/>
    <n v="14626.970000000003"/>
    <n v="297.11272727272728"/>
    <n v="3268.2400000000002"/>
    <n v="258"/>
  </r>
  <r>
    <s v="Tom McKevitt (0000143010)"/>
    <n v="310615"/>
    <s v="Workspace Property Trust LP"/>
    <n v="463918"/>
    <s v="Workspace Property Trust Thera"/>
    <s v="Horsham"/>
    <m/>
    <s v="555 Business Center Dr"/>
    <s v="PA"/>
    <n v="19044"/>
    <s v="555 Business Center Dr Horsham, PA 19044"/>
    <x v="39"/>
    <m/>
    <m/>
    <x v="8"/>
    <s v="Tuesday"/>
    <n v="7"/>
    <n v="9"/>
    <n v="1.2857142857142858"/>
    <n v="3"/>
    <n v="294.79428571428576"/>
    <n v="2063.5600000000004"/>
    <n v="60.557142857142864"/>
    <n v="423.9"/>
    <n v="41"/>
  </r>
  <r>
    <s v="Tom McKevitt (0000143010)"/>
    <n v="310615"/>
    <s v="Workspace Property Trust LP"/>
    <n v="459965"/>
    <s v="Work Space Property Trust L.P"/>
    <s v="Horsham"/>
    <m/>
    <s v="110 Gibraltar Rd"/>
    <s v="PA"/>
    <n v="19044"/>
    <s v="110 Gibraltar Rd Horsham, PA 19044"/>
    <x v="39"/>
    <m/>
    <m/>
    <x v="8"/>
    <s v="Tuesday"/>
    <n v="6"/>
    <n v="9"/>
    <n v="1.5"/>
    <n v="3.5"/>
    <n v="990.24333333333334"/>
    <n v="5941.46"/>
    <n v="228.61166666666668"/>
    <n v="1371.6699999999998"/>
    <n v="134"/>
  </r>
  <r>
    <s v="Tom McKevitt (0000143010)"/>
    <n v="310615"/>
    <s v="Workspace Property Trust LP"/>
    <n v="459978"/>
    <s v="Work Space Property Trust L.P"/>
    <s v="Horsham"/>
    <m/>
    <s v="5 Walnut Grove Dr"/>
    <s v="PA"/>
    <n v="19044"/>
    <s v="5 Walnut Grove Dr Horsham, PA 19044"/>
    <x v="39"/>
    <m/>
    <m/>
    <x v="8"/>
    <s v="Tuesday"/>
    <n v="6"/>
    <n v="11"/>
    <n v="1.8333333333333333"/>
    <n v="3.5"/>
    <n v="1390.5266666666666"/>
    <n v="8343.16"/>
    <n v="309.39833333333337"/>
    <n v="1856.39"/>
    <n v="138"/>
  </r>
  <r>
    <s v="Tom McKevitt (0000143010)"/>
    <n v="310615"/>
    <s v="Workspace Property Trust LP"/>
    <n v="459998"/>
    <s v="Work Space Property Trust L.P"/>
    <s v="Horsham"/>
    <m/>
    <s v="507 Prudential Rd"/>
    <s v="PA"/>
    <n v="19044"/>
    <s v="507 Prudential Rd Horsham, PA 19044"/>
    <x v="39"/>
    <m/>
    <m/>
    <x v="8"/>
    <s v="Tuesday"/>
    <n v="4"/>
    <n v="5"/>
    <n v="1.25"/>
    <n v="4.75"/>
    <n v="1554.2050000000002"/>
    <n v="6216.8200000000006"/>
    <n v="350.91750000000002"/>
    <n v="1403.6699999999998"/>
    <n v="121"/>
  </r>
  <r>
    <s v="Tom McKevitt (0000143010)"/>
    <n v="310615"/>
    <s v="Workspace Property Trust LP"/>
    <n v="459943"/>
    <s v="Work Space Property Trust L.P"/>
    <s v="Horsham"/>
    <m/>
    <s v="455 Business Center Dr 2ND FLOOR"/>
    <s v="PA"/>
    <n v="19044"/>
    <s v="455 Business Center Dr 2ND FLOOR Horsham, PA 19044"/>
    <x v="39"/>
    <m/>
    <m/>
    <x v="8"/>
    <s v="Tuesday"/>
    <n v="3"/>
    <n v="4"/>
    <n v="1.3333333333333333"/>
    <n v="3"/>
    <n v="560.23"/>
    <n v="1680.69"/>
    <n v="146.59666666666666"/>
    <n v="439.79"/>
    <n v="39"/>
  </r>
  <r>
    <s v="Tom McKevitt (0000143010)"/>
    <n v="310615"/>
    <s v="Workspace Property Trust LP"/>
    <n v="466038"/>
    <s v="Work Space Property-EMERGENT G"/>
    <s v="Horsham"/>
    <m/>
    <s v="100 Lakeside Dr Ste 150-EMERGENT GR"/>
    <s v="PA"/>
    <n v="19044"/>
    <s v="100 Lakeside Dr Ste 150-EMERGENT GR Horsham, PA 19044"/>
    <x v="39"/>
    <m/>
    <m/>
    <x v="8"/>
    <s v="Tuesday"/>
    <n v="3"/>
    <n v="4"/>
    <n v="1.3333333333333333"/>
    <n v="3.3333333333333335"/>
    <n v="926.4466666666666"/>
    <n v="2779.3399999999997"/>
    <n v="209.94000000000003"/>
    <n v="629.82000000000016"/>
    <n v="51"/>
  </r>
  <r>
    <s v="Tom McKevitt (0000143010)"/>
    <n v="310615"/>
    <s v="Workspace Property Trust LP"/>
    <n v="465741"/>
    <s v="Work Space Property Trust L.P"/>
    <s v="Horsham"/>
    <m/>
    <s v="100 Lakeside Dr Ste 107"/>
    <s v="PA"/>
    <n v="19044"/>
    <s v="100 Lakeside Dr Ste 107 Horsham, PA 19044"/>
    <x v="39"/>
    <m/>
    <m/>
    <x v="8"/>
    <s v="Tuesday"/>
    <n v="3"/>
    <n v="8"/>
    <n v="2.6666666666666665"/>
    <n v="3"/>
    <n v="455.13666666666671"/>
    <n v="1365.4099999999999"/>
    <n v="100.50333333333333"/>
    <n v="301.51000000000005"/>
    <n v="23"/>
  </r>
  <r>
    <s v="Tom McKevitt (0000143010)"/>
    <n v="310615"/>
    <s v="Workspace Property Trust LP"/>
    <n v="459953"/>
    <s v="Work Space Property Trust  I G"/>
    <s v="Horsham"/>
    <m/>
    <s v="555 Business Center Dr"/>
    <s v="PA"/>
    <n v="19044"/>
    <s v="555 Business Center Dr Horsham, PA 19044"/>
    <x v="39"/>
    <m/>
    <m/>
    <x v="8"/>
    <s v="Tuesday"/>
    <n v="3"/>
    <n v="3"/>
    <n v="1"/>
    <n v="3.3333333333333335"/>
    <n v="416.51666666666671"/>
    <n v="1249.55"/>
    <n v="91.88666666666667"/>
    <n v="275.65999999999997"/>
    <n v="20"/>
  </r>
  <r>
    <s v="Tom McKevitt (0000143010)"/>
    <n v="310615"/>
    <s v="Workspace Property Trust LP"/>
    <n v="459967"/>
    <s v="Work Space Property Trust L.P"/>
    <s v="Horsham"/>
    <m/>
    <s v="120 Gibraltar Rd"/>
    <s v="PA"/>
    <n v="19044"/>
    <s v="120 Gibraltar Rd Horsham, PA 19044"/>
    <x v="39"/>
    <m/>
    <m/>
    <x v="8"/>
    <s v="Tuesday"/>
    <n v="2"/>
    <n v="2"/>
    <n v="1"/>
    <n v="4.5"/>
    <n v="1312.9449999999999"/>
    <n v="2625.89"/>
    <n v="289.14"/>
    <n v="578.28"/>
    <n v="55"/>
  </r>
  <r>
    <s v="Tom McKevitt (0000143010)"/>
    <n v="310615"/>
    <s v="Workspace Property Trust LP"/>
    <n v="459981"/>
    <s v="Work Space Property Trust L.P"/>
    <s v="Horsham"/>
    <m/>
    <s v="300 Welsh Rd Bldg 4"/>
    <s v="PA"/>
    <n v="19044"/>
    <s v="300 Welsh Rd Bldg 4 Horsham, PA 19044"/>
    <x v="39"/>
    <m/>
    <m/>
    <x v="8"/>
    <s v="Tuesday"/>
    <n v="2"/>
    <n v="3"/>
    <n v="1.5"/>
    <n v="1"/>
    <n v="80.069999999999993"/>
    <n v="160.13999999999999"/>
    <n v="17.62"/>
    <n v="35.24"/>
    <n v="4"/>
  </r>
  <r>
    <s v="Leianne Krotec (0000143021)"/>
    <n v="286760"/>
    <s v="Premier CSI"/>
    <n v="286760"/>
    <s v="Premier CSI"/>
    <s v="Jenkintown"/>
    <m/>
    <s v="501 Washington Ln Ste 202"/>
    <s v="PA"/>
    <n v="19046"/>
    <s v="501 Washington Ln Ste 202 Jenkintown, PA 19046"/>
    <x v="41"/>
    <m/>
    <m/>
    <x v="1"/>
    <s v="Monday"/>
    <n v="33"/>
    <n v="48"/>
    <n v="1.4545454545454546"/>
    <n v="3.9090909090909092"/>
    <n v="712.84969696969699"/>
    <n v="23524.04"/>
    <n v="284.1315151515152"/>
    <n v="9376.34"/>
    <n v="923.6"/>
  </r>
  <r>
    <s v="Leianne Krotec (0000143021)"/>
    <n v="243823"/>
    <s v="Le Papillon Hair Salon"/>
    <n v="243823"/>
    <s v="Le Papillon Hair Salon"/>
    <s v="Jenkintown"/>
    <m/>
    <s v="1597 The Fairway"/>
    <s v="PA"/>
    <n v="19046"/>
    <s v="1597 The Fairway Jenkintown, PA 19046"/>
    <x v="41"/>
    <m/>
    <m/>
    <x v="1"/>
    <s v="Monday"/>
    <n v="9"/>
    <n v="9"/>
    <n v="1"/>
    <n v="2.4444444444444446"/>
    <n v="170.70222222222219"/>
    <n v="1536.3200000000002"/>
    <n v="72.417777777777772"/>
    <n v="651.7600000000001"/>
    <n v="25"/>
  </r>
  <r>
    <s v="Leianne Krotec (0000143021)"/>
    <n v="344722"/>
    <s v="It Takes Philly"/>
    <n v="344722"/>
    <s v="It Takes Philly"/>
    <s v="Jenkintown"/>
    <m/>
    <s v="419 Johnson St"/>
    <s v="PA"/>
    <n v="19046"/>
    <s v="419 Johnson St Jenkintown, PA 19046"/>
    <x v="41"/>
    <m/>
    <m/>
    <x v="1"/>
    <s v="Monday"/>
    <n v="4"/>
    <n v="5"/>
    <n v="1.25"/>
    <n v="1.75"/>
    <n v="0"/>
    <n v="0"/>
    <n v="-64.734999999999999"/>
    <n v="-258.94"/>
    <n v="7"/>
  </r>
  <r>
    <s v="Delaware Valley Office (0000143001)"/>
    <n v="244083"/>
    <s v="Northern Ophthalmic Associates"/>
    <n v="244083"/>
    <s v="Northern Ophthalmic Associates"/>
    <s v="Jenkintown"/>
    <m/>
    <s v="500 York Rd"/>
    <s v="PA"/>
    <n v="19046"/>
    <s v="500 York Rd Jenkintown, PA 19046"/>
    <x v="41"/>
    <m/>
    <m/>
    <x v="1"/>
    <s v="Monday"/>
    <n v="4"/>
    <n v="4"/>
    <n v="1"/>
    <n v="1"/>
    <n v="91.632499999999993"/>
    <n v="366.53"/>
    <n v="38.227499999999999"/>
    <n v="152.91"/>
    <n v="7"/>
  </r>
  <r>
    <s v="Delaware Valley Office (0000143001)"/>
    <n v="246489"/>
    <s v="Ray Vandegrift"/>
    <n v="246489"/>
    <s v="Ray Vandegrift"/>
    <s v="Jenkintown"/>
    <m/>
    <s v="714 Kirkwood St"/>
    <s v="PA"/>
    <n v="19046"/>
    <s v="714 Kirkwood St Jenkintown, PA 19046"/>
    <x v="41"/>
    <m/>
    <m/>
    <x v="1"/>
    <s v="Monday"/>
    <n v="4"/>
    <n v="5"/>
    <n v="1.25"/>
    <n v="3.25"/>
    <n v="292.91499999999996"/>
    <n v="1171.6599999999999"/>
    <n v="26.362500000000001"/>
    <n v="105.45"/>
    <n v="19"/>
  </r>
  <r>
    <s v="Leianne Krotec (0000143021)"/>
    <n v="246314"/>
    <s v="SPS Technologies"/>
    <n v="418531"/>
    <s v="SPS Technologies"/>
    <s v="Jenkintown"/>
    <m/>
    <s v="301 Highland Ave"/>
    <s v="PA"/>
    <n v="19046"/>
    <s v="301 Highland Ave Jenkintown, PA 19046"/>
    <x v="41"/>
    <m/>
    <m/>
    <x v="1"/>
    <s v="Monday"/>
    <n v="1"/>
    <n v="1"/>
    <n v="1"/>
    <n v="1"/>
    <n v="159.94"/>
    <n v="159.94"/>
    <n v="51.2"/>
    <n v="51.2"/>
    <n v="4"/>
  </r>
  <r>
    <s v="Delaware Valley Office (0000143001)"/>
    <n v="245854"/>
    <s v="Dave Lombard"/>
    <n v="245854"/>
    <s v="Dave Lombard"/>
    <s v="Rockledge"/>
    <m/>
    <s v="7956 Church Rd"/>
    <s v="PA"/>
    <n v="19046"/>
    <s v="7956 Church Rd Rockledge, PA 19046"/>
    <x v="41"/>
    <m/>
    <m/>
    <x v="1"/>
    <s v="Monday"/>
    <n v="2"/>
    <n v="2"/>
    <n v="1"/>
    <n v="1"/>
    <n v="24.245000000000001"/>
    <n v="48.49"/>
    <n v="1.105"/>
    <n v="2.21"/>
    <n v="2"/>
  </r>
  <r>
    <s v="Tom McKevitt (0000143010)"/>
    <n v="244036"/>
    <s v="Neshaminy School District"/>
    <n v="418156"/>
    <s v="Central Receiving Department"/>
    <s v="Langhorne"/>
    <m/>
    <s v="2001 Old Lincoln Hwy"/>
    <s v="PA"/>
    <n v="19047"/>
    <s v="2001 Old Lincoln Hwy Langhorne, PA 19047"/>
    <x v="6"/>
    <m/>
    <m/>
    <x v="0"/>
    <s v="Tuesday"/>
    <n v="33"/>
    <n v="50"/>
    <n v="1.5151515151515151"/>
    <n v="1.4242424242424243"/>
    <n v="4545.17"/>
    <n v="149990.60999999993"/>
    <n v="1138.4403030303031"/>
    <n v="37568.529999999992"/>
    <n v="5078"/>
  </r>
  <r>
    <s v="Chuck Lutes (0000143024)"/>
    <n v="313176"/>
    <s v="St Mary Rehabilitation Hospita"/>
    <n v="313176"/>
    <s v="St Mary Rehabilitation Hospita"/>
    <s v="Langhorne"/>
    <m/>
    <s v="1208 Langhorne Newtown Rd"/>
    <s v="PA"/>
    <n v="19047"/>
    <s v="1208 Langhorne Newtown Rd Langhorne, PA 19047"/>
    <x v="6"/>
    <m/>
    <m/>
    <x v="0"/>
    <s v="Tuesday"/>
    <n v="7"/>
    <n v="9"/>
    <n v="1.2857142857142858"/>
    <n v="2.5714285714285716"/>
    <n v="557.32000000000005"/>
    <n v="3901.2399999999993"/>
    <n v="222.54571428571427"/>
    <n v="1557.8199999999995"/>
    <n v="38"/>
  </r>
  <r>
    <s v="Chuck Lutes (0000143024)"/>
    <n v="245998"/>
    <s v="Pennsbury School District"/>
    <n v="418327"/>
    <s v="Central Warehouse"/>
    <s v="Langhorne"/>
    <m/>
    <s v="9 Queen Anne Ct"/>
    <s v="PA"/>
    <n v="19047"/>
    <s v="9 Queen Anne Ct Langhorne, PA 19047"/>
    <x v="6"/>
    <m/>
    <m/>
    <x v="0"/>
    <s v="Tuesday"/>
    <n v="7"/>
    <n v="9"/>
    <n v="1.2857142857142858"/>
    <n v="2.4285714285714284"/>
    <n v="5114.3500000000004"/>
    <n v="35800.450000000004"/>
    <n v="1715.2557142857142"/>
    <n v="12006.789999999997"/>
    <n v="305"/>
  </r>
  <r>
    <s v="Delaware Valley Office (0000143001)"/>
    <n v="243092"/>
    <s v="Bob Carberry"/>
    <n v="243092"/>
    <s v="Bob Carberry"/>
    <s v="Langhorne"/>
    <m/>
    <s v="177 Colonial Dr"/>
    <s v="PA"/>
    <n v="19047"/>
    <s v="177 Colonial Dr Langhorne, PA 19047"/>
    <x v="6"/>
    <m/>
    <m/>
    <x v="0"/>
    <s v="Tuesday"/>
    <n v="2"/>
    <n v="2"/>
    <n v="1"/>
    <n v="1.5"/>
    <n v="3.7949999999999999"/>
    <n v="7.59"/>
    <n v="0"/>
    <n v="0"/>
    <n v="3"/>
  </r>
  <r>
    <s v="Chuck Lutes (0000143024)"/>
    <n v="243799"/>
    <s v="Langhorne Presbyterian Church"/>
    <n v="243799"/>
    <s v="Langhorne Presbyterian Church"/>
    <s v="Langhorne"/>
    <m/>
    <s v="125 E Gillam Ave"/>
    <s v="PA"/>
    <n v="19047"/>
    <s v="125 E Gillam Ave Langhorne, PA 19047"/>
    <x v="6"/>
    <m/>
    <m/>
    <x v="0"/>
    <s v="Tuesday"/>
    <n v="1"/>
    <n v="1"/>
    <n v="1"/>
    <n v="5"/>
    <n v="1232.8899999999999"/>
    <n v="1232.8899999999999"/>
    <n v="614.4899999999999"/>
    <n v="614.4899999999999"/>
    <n v="14"/>
  </r>
  <r>
    <s v="Chuck Lutes (0000143024)"/>
    <n v="330183"/>
    <s v="Fred Beans Hyundai of Langhorn"/>
    <n v="330183"/>
    <s v="Fred Beans Hyundai of Langhorn"/>
    <s v="Langhorne"/>
    <m/>
    <s v="1106 E Lincoln Hwy"/>
    <s v="PA"/>
    <n v="19047"/>
    <s v="1106 E Lincoln Hwy Langhorne, PA 19047"/>
    <x v="6"/>
    <m/>
    <m/>
    <x v="0"/>
    <s v="Tuesday"/>
    <n v="1"/>
    <n v="1"/>
    <n v="1"/>
    <n v="1"/>
    <n v="827.45"/>
    <n v="827.45"/>
    <n v="405.46"/>
    <n v="405.46"/>
    <n v="2"/>
  </r>
  <r>
    <s v="Tom McKevitt (0000143010)"/>
    <n v="244036"/>
    <s v="Neshaminy School District"/>
    <n v="244036"/>
    <s v="Neshaminy School District"/>
    <s v="Langhorne"/>
    <m/>
    <s v="2001 Old Lincoln Hwy"/>
    <s v="PA"/>
    <n v="19047"/>
    <s v="2001 Old Lincoln Hwy Langhorne, PA 19047"/>
    <x v="6"/>
    <m/>
    <m/>
    <x v="0"/>
    <s v="Tuesday"/>
    <n v="1"/>
    <n v="1"/>
    <n v="1"/>
    <n v="1"/>
    <n v="215.56"/>
    <n v="215.56"/>
    <n v="86.23"/>
    <n v="86.23"/>
    <n v="2"/>
  </r>
  <r>
    <s v="Chuck Lutes (0000143024)"/>
    <n v="245998"/>
    <s v="Pennsbury School District"/>
    <n v="450387"/>
    <s v="Print Shop"/>
    <s v="Langhorne"/>
    <m/>
    <s v="9 Queen Anne Ct"/>
    <s v="PA"/>
    <n v="19047"/>
    <s v="9 Queen Anne Ct Langhorne, PA 19047"/>
    <x v="6"/>
    <m/>
    <m/>
    <x v="0"/>
    <s v="Tuesday"/>
    <n v="1"/>
    <n v="1"/>
    <n v="1"/>
    <n v="8"/>
    <n v="10530.18"/>
    <n v="10530.18"/>
    <n v="3785.49"/>
    <n v="3785.49"/>
    <n v="95"/>
  </r>
  <r>
    <s v="Tom McKevitt (0000143010)"/>
    <n v="244036"/>
    <s v="Neshaminy School District"/>
    <n v="418154"/>
    <s v="Neshaminy High School"/>
    <s v="Langhorne"/>
    <m/>
    <s v="2001 Old Lincoln Hwy"/>
    <s v="PA"/>
    <n v="19047"/>
    <s v="2001 Old Lincoln Hwy Langhorne, PA 19047"/>
    <x v="6"/>
    <m/>
    <m/>
    <x v="0"/>
    <s v="Tuesday"/>
    <n v="1"/>
    <n v="1"/>
    <n v="1"/>
    <n v="2"/>
    <n v="13660.54"/>
    <n v="13660.54"/>
    <n v="4234.5"/>
    <n v="4234.5"/>
    <n v="100"/>
  </r>
  <r>
    <s v="Tom McKevitt (0000143010)"/>
    <n v="244036"/>
    <s v="Neshaminy School District"/>
    <n v="417325"/>
    <s v="Herbert Hoover Elementary Scho"/>
    <s v="Langhorne"/>
    <m/>
    <s v="501 Trenton Rd"/>
    <s v="PA"/>
    <n v="19047"/>
    <s v="501 Trenton Rd Langhorne, PA 19047"/>
    <x v="6"/>
    <m/>
    <m/>
    <x v="0"/>
    <s v="Tuesday"/>
    <n v="1"/>
    <n v="1"/>
    <n v="1"/>
    <n v="1"/>
    <n v="5127.43"/>
    <n v="5127.43"/>
    <n v="1589.35"/>
    <n v="1589.35"/>
    <n v="35"/>
  </r>
  <r>
    <s v="Tom McKevitt (0000143010)"/>
    <n v="244036"/>
    <s v="Neshaminy School District"/>
    <n v="417970"/>
    <s v="Maple Point Middle School"/>
    <s v="Langhorne"/>
    <m/>
    <s v="2250 Langhorne Yardley Rd"/>
    <s v="PA"/>
    <n v="19047"/>
    <s v="2250 Langhorne Yardley Rd Langhorne, PA 19047"/>
    <x v="6"/>
    <m/>
    <m/>
    <x v="0"/>
    <s v="Tuesday"/>
    <n v="1"/>
    <n v="1"/>
    <n v="1"/>
    <n v="1"/>
    <n v="7324.9"/>
    <n v="7324.9"/>
    <n v="2270.5"/>
    <n v="2270.5"/>
    <n v="50"/>
  </r>
  <r>
    <s v="Chuck Lutes (0000143024)"/>
    <n v="300574"/>
    <s v="Canine Academy"/>
    <n v="300574"/>
    <s v="Canine Academy"/>
    <s v="Penndel"/>
    <m/>
    <s v="377 W Lincoln Hwy"/>
    <s v="PA"/>
    <n v="19047"/>
    <s v="377 W Lincoln Hwy Penndel, PA 19047"/>
    <x v="6"/>
    <m/>
    <m/>
    <x v="0"/>
    <s v="Tuesday"/>
    <n v="1"/>
    <n v="1"/>
    <n v="1"/>
    <n v="1"/>
    <n v="11.34"/>
    <n v="11.34"/>
    <n v="4.54"/>
    <n v="4.54"/>
    <n v="1"/>
  </r>
  <r>
    <s v="Delaware Valley Office (0000143001)"/>
    <n v="305151"/>
    <s v="Lansdowne Swim Club"/>
    <n v="455462"/>
    <s v="Lansdowne Swim Club"/>
    <s v="Lansdowne"/>
    <m/>
    <s v="1 Burmont Dr"/>
    <s v="PA"/>
    <n v="19050"/>
    <s v="1 Burmont Dr Lansdowne, PA 19050"/>
    <x v="43"/>
    <m/>
    <m/>
    <x v="2"/>
    <s v="Monday"/>
    <n v="1"/>
    <n v="3"/>
    <n v="3"/>
    <n v="12"/>
    <n v="2617.8900000000003"/>
    <n v="2617.8900000000003"/>
    <n v="735.4"/>
    <n v="735.4"/>
    <n v="50"/>
  </r>
  <r>
    <s v="Tom McKevitt (0000143010)"/>
    <n v="243054"/>
    <s v="Bucks County Intermediate Unit"/>
    <n v="462132"/>
    <s v="Lower Southampton Early Learni"/>
    <s v="Feasterville Trevose"/>
    <s v="Philly Suburbs - North"/>
    <s v="7 School Ln"/>
    <s v="PA"/>
    <n v="19053"/>
    <s v="7 School Ln Feasterville Trevose, PA 19053"/>
    <x v="40"/>
    <m/>
    <m/>
    <x v="0"/>
    <s v="Friday"/>
    <n v="2"/>
    <n v="4"/>
    <n v="2"/>
    <n v="9"/>
    <n v="15645.130000000001"/>
    <n v="31290.259999999995"/>
    <n v="4520.74"/>
    <n v="9041.48"/>
    <n v="18"/>
  </r>
  <r>
    <s v="Tom McKevitt (0000143010)"/>
    <n v="244036"/>
    <s v="Neshaminy School District"/>
    <n v="418399"/>
    <s v="Poquessing Middle School"/>
    <s v="Feasterville Trevose"/>
    <s v="Philly Suburbs - North"/>
    <s v="300 Heights Ln"/>
    <s v="PA"/>
    <n v="19053"/>
    <s v="300 Heights Ln Feasterville Trevose, PA 19053"/>
    <x v="40"/>
    <m/>
    <m/>
    <x v="0"/>
    <s v="Friday"/>
    <n v="1"/>
    <n v="1"/>
    <n v="1"/>
    <n v="1"/>
    <n v="2929.96"/>
    <n v="2929.96"/>
    <n v="908.2"/>
    <n v="908.2"/>
    <n v="20"/>
  </r>
  <r>
    <s v="Tom McKevitt (0000143010)"/>
    <n v="244036"/>
    <s v="Neshaminy School District"/>
    <n v="418758"/>
    <s v="Tawanka Elementary School"/>
    <s v="Langhorne"/>
    <m/>
    <s v="2055 Brownsville Rd"/>
    <s v="PA"/>
    <n v="19053"/>
    <s v="2055 Brownsville Rd Langhorne, PA 19053"/>
    <x v="6"/>
    <m/>
    <m/>
    <x v="0"/>
    <s v="Tuesday"/>
    <n v="1"/>
    <n v="1"/>
    <n v="1"/>
    <n v="1"/>
    <n v="2929.96"/>
    <n v="2929.96"/>
    <n v="908.2"/>
    <n v="908.2"/>
    <n v="20"/>
  </r>
  <r>
    <s v="Tom McKevitt (0000143010)"/>
    <n v="246527"/>
    <s v="Wescott Steel Inc."/>
    <n v="246527"/>
    <s v="Wescott Steel Inc."/>
    <s v="Trevose"/>
    <m/>
    <s v="425 Andrews Rd"/>
    <s v="PA"/>
    <n v="19053"/>
    <s v="425 Andrews Rd Trevose, PA 19053"/>
    <x v="6"/>
    <m/>
    <m/>
    <x v="0"/>
    <s v="Tuesday"/>
    <n v="5"/>
    <n v="7"/>
    <n v="1.4"/>
    <n v="2.4"/>
    <n v="295.76000000000005"/>
    <n v="1478.8"/>
    <n v="147.69399999999999"/>
    <n v="738.46999999999991"/>
    <n v="62"/>
  </r>
  <r>
    <s v="Chuck Lutes (0000143024)"/>
    <n v="245998"/>
    <s v="Pennsbury School District"/>
    <n v="418323"/>
    <s v="Fallsington Elementary School"/>
    <s v="Fallsington"/>
    <m/>
    <s v="134 Yardley Ave"/>
    <s v="PA"/>
    <n v="19054"/>
    <s v="134 Yardley Ave Fallsington, PA 19054"/>
    <x v="6"/>
    <m/>
    <m/>
    <x v="0"/>
    <s v="Tuesday"/>
    <n v="11"/>
    <n v="15"/>
    <n v="1.3636363636363635"/>
    <n v="4.8181818181818183"/>
    <n v="789.6690909090911"/>
    <n v="8686.3600000000042"/>
    <n v="253.33090909090913"/>
    <n v="2786.639999999999"/>
    <n v="202"/>
  </r>
  <r>
    <s v="Chuck Lutes (0000143024)"/>
    <n v="245998"/>
    <s v="Pennsbury School District"/>
    <n v="418301"/>
    <s v="Penn Valley Elementary School"/>
    <s v="Levittown"/>
    <m/>
    <s v="180 Northturn Ln"/>
    <s v="PA"/>
    <n v="19054"/>
    <s v="180 Northturn Ln Levittown, PA 19054"/>
    <x v="6"/>
    <m/>
    <m/>
    <x v="0"/>
    <s v="Tuesday"/>
    <n v="15"/>
    <n v="19"/>
    <n v="1.2666666666666666"/>
    <n v="5.4"/>
    <n v="835.34733333333327"/>
    <n v="12530.210000000001"/>
    <n v="274.55933333333343"/>
    <n v="4118.3899999999985"/>
    <n v="327"/>
  </r>
  <r>
    <s v="Chuck Lutes (0000143024)"/>
    <n v="245998"/>
    <s v="Pennsbury School District"/>
    <n v="417963"/>
    <s v="Manor Elementary School"/>
    <s v="Levittown"/>
    <m/>
    <s v="401 Penn Valley Rd"/>
    <s v="PA"/>
    <n v="19054"/>
    <s v="401 Penn Valley Rd Levittown, PA 19054"/>
    <x v="6"/>
    <m/>
    <m/>
    <x v="0"/>
    <s v="Tuesday"/>
    <n v="11"/>
    <n v="16"/>
    <n v="1.4545454545454546"/>
    <n v="4.9090909090909092"/>
    <n v="771.1936363636363"/>
    <n v="8483.1300000000028"/>
    <n v="257.51454545454538"/>
    <n v="2832.6599999999989"/>
    <n v="192"/>
  </r>
  <r>
    <s v="Chuck Lutes (0000143024)"/>
    <n v="245998"/>
    <s v="Pennsbury School District"/>
    <n v="418972"/>
    <s v="WALT DISNEY ELEMENTARY SCHOOL"/>
    <s v="Levittown"/>
    <m/>
    <s v="200 Lakeside Dr"/>
    <s v="PA"/>
    <n v="19054"/>
    <s v="200 Lakeside Dr Levittown, PA 19054"/>
    <x v="6"/>
    <m/>
    <m/>
    <x v="0"/>
    <s v="Tuesday"/>
    <n v="8"/>
    <n v="12"/>
    <n v="1.5"/>
    <n v="5.875"/>
    <n v="970.72250000000008"/>
    <n v="7765.7799999999988"/>
    <n v="317.42374999999998"/>
    <n v="2539.3900000000008"/>
    <n v="161"/>
  </r>
  <r>
    <s v="Chuck Lutes (0000143024)"/>
    <n v="246191"/>
    <s v="St Michael the Archangel"/>
    <n v="418544"/>
    <s v="St Michael the Archangel Schoo"/>
    <s v="Levittown"/>
    <m/>
    <s v="130 Levittown Pkwy"/>
    <s v="PA"/>
    <n v="19054"/>
    <s v="130 Levittown Pkwy Levittown, PA 19054"/>
    <x v="6"/>
    <m/>
    <m/>
    <x v="0"/>
    <s v="Tuesday"/>
    <n v="7"/>
    <n v="11"/>
    <n v="1.5714285714285714"/>
    <n v="4.1428571428571432"/>
    <n v="738.30714285714282"/>
    <n v="5168.1500000000015"/>
    <n v="297.97714285714289"/>
    <n v="2085.8400000000006"/>
    <n v="113"/>
  </r>
  <r>
    <s v="Chuck Lutes (0000143024)"/>
    <n v="282246"/>
    <s v="Center for Student Learning"/>
    <n v="282246"/>
    <s v="Center for Student Learning"/>
    <s v="Levittown"/>
    <m/>
    <s v="345 Lakeside Dr"/>
    <s v="PA"/>
    <n v="19054"/>
    <s v="345 Lakeside Dr Levittown, PA 19054"/>
    <x v="6"/>
    <m/>
    <m/>
    <x v="0"/>
    <s v="Tuesday"/>
    <n v="4"/>
    <n v="4"/>
    <n v="1"/>
    <n v="2.25"/>
    <n v="950.14750000000004"/>
    <n v="3800.59"/>
    <n v="330.96249999999998"/>
    <n v="1323.8500000000001"/>
    <n v="69"/>
  </r>
  <r>
    <s v="Chuck Lutes (0000143024)"/>
    <n v="243692"/>
    <s v="Jasco Cleaning"/>
    <n v="417602"/>
    <s v="Jasco Inc"/>
    <s v="Levittown"/>
    <m/>
    <s v="66 Levittown Pkwy"/>
    <s v="PA"/>
    <n v="19054"/>
    <s v="66 Levittown Pkwy Levittown, PA 19054"/>
    <x v="6"/>
    <m/>
    <m/>
    <x v="0"/>
    <s v="Tuesday"/>
    <n v="3"/>
    <n v="5"/>
    <n v="1.6666666666666667"/>
    <n v="1.3333333333333333"/>
    <n v="448.76333333333332"/>
    <n v="1346.29"/>
    <n v="148.96666666666667"/>
    <n v="446.90000000000003"/>
    <n v="28"/>
  </r>
  <r>
    <s v="Chuck Lutes (0000143024)"/>
    <n v="246191"/>
    <s v="St Michael the Archangel"/>
    <n v="246191"/>
    <s v="St Michael the Archangel"/>
    <s v="Levittown"/>
    <m/>
    <s v="66 Levittown Pkwy"/>
    <s v="PA"/>
    <n v="19054"/>
    <s v="66 Levittown Pkwy Levittown, PA 19054"/>
    <x v="6"/>
    <m/>
    <m/>
    <x v="0"/>
    <s v="Tuesday"/>
    <n v="1"/>
    <n v="1"/>
    <n v="1"/>
    <n v="3"/>
    <n v="652.29"/>
    <n v="652.29"/>
    <n v="249.68"/>
    <n v="249.68"/>
    <n v="11"/>
  </r>
  <r>
    <s v="Tom McKevitt (0000143010)"/>
    <n v="243054"/>
    <s v="Bucks County Intermediate Unit"/>
    <n v="483221"/>
    <s v="Emilie United Methodist Church"/>
    <s v="Levittown"/>
    <m/>
    <s v="7300 New Falls Rd"/>
    <s v="PA"/>
    <n v="19055"/>
    <s v="7300 New Falls Rd Levittown, PA 19055"/>
    <x v="6"/>
    <m/>
    <m/>
    <x v="0"/>
    <s v="Tuesday"/>
    <n v="1"/>
    <n v="1"/>
    <n v="1"/>
    <n v="2"/>
    <n v="9211.2000000000007"/>
    <n v="9211.2000000000007"/>
    <n v="2656.7"/>
    <n v="2656.7"/>
    <n v="2"/>
  </r>
  <r>
    <s v="Chuck Lutes (0000143024)"/>
    <n v="305162"/>
    <s v="BluePearl Veterinary Partners"/>
    <n v="456996"/>
    <s v="BluePearl Veterinary Partners"/>
    <s v="Levittown"/>
    <s v="Philly - NE"/>
    <s v="301 Veterans Hwy"/>
    <s v="PA"/>
    <n v="19056"/>
    <s v="301 Veterans Hwy Levittown, PA 19056"/>
    <x v="40"/>
    <m/>
    <m/>
    <x v="0"/>
    <s v="Friday"/>
    <n v="8"/>
    <n v="8"/>
    <n v="1"/>
    <n v="1.125"/>
    <n v="132.75624999999999"/>
    <n v="1062.05"/>
    <n v="38.582499999999996"/>
    <n v="308.65999999999997"/>
    <n v="16"/>
  </r>
  <r>
    <s v="Chuck Lutes (0000143024)"/>
    <n v="284678"/>
    <s v="Holy Family Regional Catholic"/>
    <n v="284678"/>
    <s v="Holy Family Regional Catholic"/>
    <s v="Levittown"/>
    <m/>
    <s v="2477 Trenton Rd"/>
    <s v="PA"/>
    <n v="19056"/>
    <s v="2477 Trenton Rd Levittown, PA 19056"/>
    <x v="6"/>
    <m/>
    <m/>
    <x v="0"/>
    <s v="Tuesday"/>
    <n v="6"/>
    <n v="8"/>
    <n v="1.3333333333333333"/>
    <n v="4.333333333333333"/>
    <n v="1138.1933333333334"/>
    <n v="6829.1600000000008"/>
    <n v="367.75666666666666"/>
    <n v="2206.5400000000004"/>
    <n v="169"/>
  </r>
  <r>
    <s v="Tom McKevitt (0000143010)"/>
    <n v="244036"/>
    <s v="Neshaminy School District"/>
    <n v="441315"/>
    <s v="Sandburg Complex"/>
    <s v="Levittown"/>
    <m/>
    <s v="30 Harmony Rd"/>
    <s v="PA"/>
    <n v="19056"/>
    <s v="30 Harmony Rd Levittown, PA 19056"/>
    <x v="6"/>
    <m/>
    <m/>
    <x v="0"/>
    <s v="Tuesday"/>
    <n v="2"/>
    <n v="2"/>
    <n v="1"/>
    <n v="1"/>
    <n v="5464.2150000000001"/>
    <n v="10928.43"/>
    <n v="1693.8000000000002"/>
    <n v="3387.6000000000004"/>
    <n v="80"/>
  </r>
  <r>
    <s v="Delaware Valley Office (0000143001)"/>
    <n v="340399"/>
    <s v="General Chemical &amp; Supply Inc"/>
    <n v="340399"/>
    <s v="General Chemical &amp; Supply Inc"/>
    <s v="Levittown"/>
    <m/>
    <s v="2151 Green Ln"/>
    <s v="PA"/>
    <n v="19057"/>
    <s v="2151 Green Ln Levittown, PA 19057"/>
    <x v="6"/>
    <m/>
    <m/>
    <x v="0"/>
    <s v="Tuesday"/>
    <n v="4"/>
    <n v="4"/>
    <n v="1"/>
    <n v="1.5"/>
    <n v="216.01249999999999"/>
    <n v="864.05"/>
    <n v="92.454999999999998"/>
    <n v="369.82"/>
    <n v="6"/>
  </r>
  <r>
    <s v="Tom McKevitt (0000143010)"/>
    <n v="244036"/>
    <s v="Neshaminy School District"/>
    <n v="418974"/>
    <s v="Walter Miller Elementary Schoo"/>
    <s v="Levittown"/>
    <m/>
    <s v="10 Cobalt Ridge Dr S"/>
    <s v="PA"/>
    <n v="19057"/>
    <s v="10 Cobalt Ridge Dr S Levittown, PA 19057"/>
    <x v="6"/>
    <m/>
    <m/>
    <x v="0"/>
    <s v="Tuesday"/>
    <n v="1"/>
    <n v="1"/>
    <n v="1"/>
    <n v="1"/>
    <n v="2929.96"/>
    <n v="2929.96"/>
    <n v="908.2"/>
    <n v="908.2"/>
    <n v="20"/>
  </r>
  <r>
    <s v="Delaware Valley Office (0000143001)"/>
    <n v="268865"/>
    <s v="Dawn Gray"/>
    <n v="268865"/>
    <s v="Dawn Gray"/>
    <s v="Levittown"/>
    <m/>
    <s v="35 WHITEWOOD DR"/>
    <s v="PA"/>
    <n v="19057"/>
    <s v="35 WHITEWOOD DR Levittown, PA 19057"/>
    <x v="6"/>
    <m/>
    <m/>
    <x v="0"/>
    <s v="Tuesday"/>
    <n v="1"/>
    <n v="1"/>
    <n v="1"/>
    <n v="1"/>
    <n v="8.9"/>
    <n v="8.9"/>
    <n v="-0.36"/>
    <n v="-0.36"/>
    <n v="1"/>
  </r>
  <r>
    <s v="Delaware Valley Office (0000143001)"/>
    <n v="336489"/>
    <s v="Foxfield At Naaman's Creek Inc"/>
    <n v="336489"/>
    <s v="Foxfield At Naaman's Creek Inc"/>
    <s v="Garnet Valley"/>
    <m/>
    <s v="100 Clubhouse Cir"/>
    <s v="PA"/>
    <n v="19060"/>
    <s v="100 Clubhouse Cir Garnet Valley, PA 19060"/>
    <x v="43"/>
    <m/>
    <m/>
    <x v="2"/>
    <s v="Monday"/>
    <n v="1"/>
    <n v="1"/>
    <n v="1"/>
    <n v="2"/>
    <n v="113.11"/>
    <n v="113.11"/>
    <n v="23.869999999999997"/>
    <n v="23.869999999999997"/>
    <n v="3"/>
  </r>
  <r>
    <s v="Paul Carberry (0000143018)"/>
    <n v="246689"/>
    <s v="Rose Tree Media School Distric"/>
    <n v="419200"/>
    <s v="Penncrest High School"/>
    <s v="Media"/>
    <m/>
    <s v="134 Barren Rd"/>
    <s v="PA"/>
    <n v="19063"/>
    <s v="134 Barren Rd Media, PA 19063"/>
    <x v="42"/>
    <m/>
    <m/>
    <x v="8"/>
    <s v="Friday"/>
    <n v="26"/>
    <n v="32"/>
    <n v="1.2307692307692308"/>
    <n v="2.3846153846153846"/>
    <n v="2226.2911538461535"/>
    <n v="57883.569999999992"/>
    <n v="757.02692307692314"/>
    <n v="19682.700000000004"/>
    <n v="984"/>
  </r>
  <r>
    <s v="Nick Misciagno (0000143017)"/>
    <n v="246689"/>
    <s v="Rose Tree Media School Distric"/>
    <n v="419199"/>
    <s v="Springton Lake Middle School"/>
    <s v="Media"/>
    <m/>
    <s v="1900 N Providence Rd"/>
    <s v="PA"/>
    <n v="19063"/>
    <s v="1900 N Providence Rd Media, PA 19063"/>
    <x v="42"/>
    <m/>
    <m/>
    <x v="8"/>
    <s v="Friday"/>
    <n v="13"/>
    <n v="19"/>
    <n v="1.4615384615384615"/>
    <n v="3.4615384615384617"/>
    <n v="1245.4130769230771"/>
    <n v="16190.370000000003"/>
    <n v="439.41076923076923"/>
    <n v="5712.3400000000011"/>
    <n v="408"/>
  </r>
  <r>
    <s v="Nick Misciagno (0000143017)"/>
    <n v="246689"/>
    <s v="Rose Tree Media School Distric"/>
    <n v="419197"/>
    <s v="Media Elementary School"/>
    <s v="Media"/>
    <m/>
    <s v="120 E Front St"/>
    <s v="PA"/>
    <n v="19063"/>
    <s v="120 E Front St Media, PA 19063"/>
    <x v="42"/>
    <m/>
    <m/>
    <x v="8"/>
    <s v="Friday"/>
    <n v="7"/>
    <n v="17"/>
    <n v="2.4285714285714284"/>
    <n v="4.7142857142857144"/>
    <n v="987.11999999999989"/>
    <n v="6909.84"/>
    <n v="330.52857142857141"/>
    <n v="2313.6999999999998"/>
    <n v="173"/>
  </r>
  <r>
    <s v="Nick Misciagno (0000143017)"/>
    <n v="246689"/>
    <s v="Rose Tree Media School Distric"/>
    <n v="416930"/>
    <s v="RTMSD Maintenance &amp; Operations"/>
    <s v="Media"/>
    <m/>
    <s v="134 Barren Rd"/>
    <s v="PA"/>
    <n v="19063"/>
    <s v="134 Barren Rd Media, PA 19063"/>
    <x v="42"/>
    <m/>
    <m/>
    <x v="8"/>
    <s v="Friday"/>
    <n v="7"/>
    <n v="8"/>
    <n v="1.1428571428571428"/>
    <n v="1.7142857142857142"/>
    <n v="1316.7542857142857"/>
    <n v="9217.2799999999988"/>
    <n v="391.80857142857138"/>
    <n v="2742.66"/>
    <n v="124"/>
  </r>
  <r>
    <s v="Nick Misciagno (0000143017)"/>
    <n v="246689"/>
    <s v="Rose Tree Media School Distric"/>
    <n v="419196"/>
    <s v="Indian Lane Elementary School"/>
    <s v="Media"/>
    <m/>
    <s v="309 S Old Middletown Rd"/>
    <s v="PA"/>
    <n v="19063"/>
    <s v="309 S Old Middletown Rd Media, PA 19063"/>
    <x v="42"/>
    <m/>
    <m/>
    <x v="8"/>
    <s v="Friday"/>
    <n v="6"/>
    <n v="9"/>
    <n v="1.5"/>
    <n v="5"/>
    <n v="2080.9283333333333"/>
    <n v="12485.569999999998"/>
    <n v="623.55500000000006"/>
    <n v="3741.33"/>
    <n v="236"/>
  </r>
  <r>
    <s v="Nick Misciagno (0000143017)"/>
    <n v="246689"/>
    <s v="Rose Tree Media School Distric"/>
    <n v="419198"/>
    <s v="Rose Tree Elementary School"/>
    <s v="Media"/>
    <m/>
    <s v="1101 First Ave"/>
    <s v="PA"/>
    <n v="19063"/>
    <s v="1101 First Ave Media, PA 19063"/>
    <x v="42"/>
    <m/>
    <m/>
    <x v="8"/>
    <s v="Friday"/>
    <n v="4"/>
    <n v="5"/>
    <n v="1.25"/>
    <n v="3.5"/>
    <n v="1029.4700000000003"/>
    <n v="4117.88"/>
    <n v="362.15249999999997"/>
    <n v="1448.6099999999997"/>
    <n v="63"/>
  </r>
  <r>
    <s v="David Smith (0000143023)"/>
    <n v="296933"/>
    <s v="Delaware County Intermediate U"/>
    <n v="479157"/>
    <s v="TCA"/>
    <s v="Media"/>
    <m/>
    <s v="710 S Old Middletown Rd"/>
    <s v="PA"/>
    <n v="19063"/>
    <s v="710 S Old Middletown Rd Media, PA 19063"/>
    <x v="42"/>
    <m/>
    <m/>
    <x v="8"/>
    <s v="Friday"/>
    <n v="3"/>
    <n v="4"/>
    <n v="1.3333333333333333"/>
    <n v="3.6666666666666665"/>
    <n v="1004.3800000000001"/>
    <n v="3013.14"/>
    <n v="362.06666666666661"/>
    <n v="1086.2"/>
    <n v="83"/>
  </r>
  <r>
    <s v="Paul Carberry (0000143018)"/>
    <n v="335424"/>
    <s v="Fox &amp; Roach Realtors"/>
    <n v="335424"/>
    <s v="Fox &amp; Roach Realtors"/>
    <s v="Media"/>
    <m/>
    <s v="601 E Baltimore Pike"/>
    <s v="PA"/>
    <n v="19063"/>
    <s v="601 E Baltimore Pike Media, PA 19063"/>
    <x v="42"/>
    <m/>
    <m/>
    <x v="8"/>
    <s v="Friday"/>
    <n v="2"/>
    <n v="2"/>
    <n v="1"/>
    <n v="2.5"/>
    <n v="444.07499999999999"/>
    <n v="888.15000000000009"/>
    <n v="163.41999999999999"/>
    <n v="326.84000000000003"/>
    <n v="12"/>
  </r>
  <r>
    <s v="Nick Misciagno (0000143017)"/>
    <n v="281212"/>
    <s v="Cardinal O'Hara High School"/>
    <n v="281212"/>
    <s v="Cardinal O'Hara High School"/>
    <s v="SPRINGFIELD"/>
    <m/>
    <s v="1701 Sproul Rd"/>
    <s v="PA"/>
    <n v="19064"/>
    <s v="1701 Sproul Rd SPRINGFIELD, PA 19064"/>
    <x v="43"/>
    <m/>
    <m/>
    <x v="2"/>
    <s v="Monday"/>
    <n v="3"/>
    <n v="5"/>
    <n v="1.6666666666666667"/>
    <n v="2.6666666666666665"/>
    <n v="891.61333333333334"/>
    <n v="2674.84"/>
    <n v="345.55333333333334"/>
    <n v="1036.6599999999999"/>
    <n v="29"/>
  </r>
  <r>
    <s v="Paul Carberry (0000143018)"/>
    <n v="310872"/>
    <s v="Scott Kia of Springfield"/>
    <n v="310872"/>
    <s v="Scott Kia of Springfield"/>
    <s v="SPRINGFIELD"/>
    <m/>
    <s v="321 Baltimore Pike"/>
    <s v="PA"/>
    <n v="19064"/>
    <s v="321 Baltimore Pike SPRINGFIELD, PA 19064"/>
    <x v="43"/>
    <m/>
    <m/>
    <x v="2"/>
    <s v="Monday"/>
    <n v="1"/>
    <n v="1"/>
    <n v="1"/>
    <n v="2"/>
    <n v="1149.8699999999999"/>
    <n v="1149.8699999999999"/>
    <n v="557.32000000000005"/>
    <n v="557.32000000000005"/>
    <n v="10"/>
  </r>
  <r>
    <s v="Delaware Valley Office (0000143001)"/>
    <n v="266867"/>
    <s v="All Jersey Janitorial Service"/>
    <n v="416684"/>
    <s v="TARGET - SPRINGFIELD"/>
    <s v="SPRINGFIELD"/>
    <m/>
    <s v="857 Baltimore Pike"/>
    <s v="PA"/>
    <n v="19064"/>
    <s v="857 Baltimore Pike SPRINGFIELD, PA 19064"/>
    <x v="41"/>
    <m/>
    <m/>
    <x v="1"/>
    <s v="Monday"/>
    <n v="5"/>
    <n v="6"/>
    <n v="1.2"/>
    <n v="2"/>
    <n v="495.86599999999999"/>
    <n v="2479.33"/>
    <n v="191.47600000000003"/>
    <n v="957.38000000000011"/>
    <n v="103"/>
  </r>
  <r>
    <s v="Chuck Lutes (0000143024)"/>
    <n v="246234"/>
    <s v="Morrisville School District"/>
    <n v="246234"/>
    <s v="Morrisville School District"/>
    <s v="Morrisville"/>
    <m/>
    <s v="550 W Palmer St"/>
    <s v="PA"/>
    <n v="19067"/>
    <s v="550 W Palmer St Morrisville, PA 19067"/>
    <x v="6"/>
    <m/>
    <m/>
    <x v="0"/>
    <s v="Tuesday"/>
    <n v="19"/>
    <n v="31"/>
    <n v="1.631578947368421"/>
    <n v="5.1052631578947372"/>
    <n v="2480.6299999999997"/>
    <n v="47131.97"/>
    <n v="966.4652631578947"/>
    <n v="18362.84"/>
    <n v="722"/>
  </r>
  <r>
    <s v="Chuck Lutes (0000143024)"/>
    <n v="245998"/>
    <s v="Pennsbury School District"/>
    <n v="418512"/>
    <s v="Eleanor Roosevelt Elementary S"/>
    <s v="Morrisville"/>
    <m/>
    <s v="185 Walton Dr"/>
    <s v="PA"/>
    <n v="19067"/>
    <s v="185 Walton Dr Morrisville, PA 19067"/>
    <x v="6"/>
    <m/>
    <m/>
    <x v="0"/>
    <s v="Tuesday"/>
    <n v="9"/>
    <n v="15"/>
    <n v="1.6666666666666667"/>
    <n v="8"/>
    <n v="1829.3211111111111"/>
    <n v="16463.889999999996"/>
    <n v="602.01111111111118"/>
    <n v="5418.0999999999958"/>
    <n v="402"/>
  </r>
  <r>
    <s v="Chuck Lutes (0000143024)"/>
    <n v="265838"/>
    <s v="YMCA of BUCKS"/>
    <n v="484067"/>
    <s v="Morrisville Child Care Center"/>
    <s v="Morrisville"/>
    <m/>
    <s v="200 N PENNSYLVANIA AVE"/>
    <s v="PA"/>
    <n v="19067"/>
    <s v="200 N PENNSYLVANIA AVE Morrisville, PA 19067"/>
    <x v="6"/>
    <m/>
    <m/>
    <x v="0"/>
    <s v="Tuesday"/>
    <n v="1"/>
    <n v="1"/>
    <n v="1"/>
    <n v="2"/>
    <n v="1076.6799999999998"/>
    <n v="1076.6799999999998"/>
    <n v="294.15999999999997"/>
    <n v="294.15999999999997"/>
    <n v="16"/>
  </r>
  <r>
    <s v="Chuck Lutes (0000143024)"/>
    <n v="245998"/>
    <s v="Pennsbury School District"/>
    <n v="417133"/>
    <s v="Edgewood Elementary School"/>
    <s v="Yardley"/>
    <m/>
    <s v="899 Oxford Valley Rd"/>
    <s v="PA"/>
    <n v="19067"/>
    <s v="899 Oxford Valley Rd Yardley, PA 19067"/>
    <x v="6"/>
    <m/>
    <m/>
    <x v="0"/>
    <s v="Tuesday"/>
    <n v="18"/>
    <n v="26"/>
    <n v="1.4444444444444444"/>
    <n v="5.4444444444444446"/>
    <n v="834.39944444444438"/>
    <n v="15019.18999999999"/>
    <n v="278.24111111111114"/>
    <n v="5008.3399999999992"/>
    <n v="531"/>
  </r>
  <r>
    <s v="Chuck Lutes (0000143024)"/>
    <n v="245998"/>
    <s v="Pennsbury School District"/>
    <n v="419026"/>
    <s v="William Penn Middle School"/>
    <s v="Yardley"/>
    <m/>
    <s v="1524 Derbyshire Rd"/>
    <s v="PA"/>
    <n v="19067"/>
    <s v="1524 Derbyshire Rd Yardley, PA 19067"/>
    <x v="6"/>
    <m/>
    <m/>
    <x v="0"/>
    <s v="Tuesday"/>
    <n v="17"/>
    <n v="24"/>
    <n v="1.411764705882353"/>
    <n v="5.6470588235294121"/>
    <n v="1163.9958823529412"/>
    <n v="19787.930000000004"/>
    <n v="390.13294117647069"/>
    <n v="6632.2599999999984"/>
    <n v="539"/>
  </r>
  <r>
    <s v="Chuck Lutes (0000143024)"/>
    <n v="245998"/>
    <s v="Pennsbury School District"/>
    <n v="416141"/>
    <s v="Afton Elementary School"/>
    <s v="Yardley"/>
    <m/>
    <s v="1673 Quarry Rd"/>
    <s v="PA"/>
    <n v="19067"/>
    <s v="1673 Quarry Rd Yardley, PA 19067"/>
    <x v="6"/>
    <m/>
    <m/>
    <x v="0"/>
    <s v="Tuesday"/>
    <n v="16"/>
    <n v="17"/>
    <n v="1.0625"/>
    <n v="3.875"/>
    <n v="1019.8743750000001"/>
    <n v="16317.989999999993"/>
    <n v="341.85124999999999"/>
    <n v="5469.6200000000008"/>
    <n v="290"/>
  </r>
  <r>
    <s v="Chuck Lutes (0000143024)"/>
    <n v="245998"/>
    <s v="Pennsbury School District"/>
    <n v="417957"/>
    <s v="Makefield Elementary School"/>
    <s v="Yardley"/>
    <m/>
    <s v="1939 Makefield Rd"/>
    <s v="PA"/>
    <n v="19067"/>
    <s v="1939 Makefield Rd Yardley, PA 19067"/>
    <x v="6"/>
    <m/>
    <m/>
    <x v="0"/>
    <s v="Tuesday"/>
    <n v="13"/>
    <n v="18"/>
    <n v="1.3846153846153846"/>
    <n v="5.384615384615385"/>
    <n v="633.2515384615383"/>
    <n v="8232.27"/>
    <n v="210.56769230769228"/>
    <n v="2737.3799999999997"/>
    <n v="208"/>
  </r>
  <r>
    <s v="Chuck Lutes (0000143024)"/>
    <n v="245998"/>
    <s v="Pennsbury School District"/>
    <n v="418331"/>
    <s v="Pennwood Middle School"/>
    <s v="Yardley"/>
    <m/>
    <s v="1523 Makefield Rd"/>
    <s v="PA"/>
    <n v="19067"/>
    <s v="1523 Makefield Rd Yardley, PA 19067"/>
    <x v="6"/>
    <m/>
    <m/>
    <x v="0"/>
    <s v="Tuesday"/>
    <n v="11"/>
    <n v="17"/>
    <n v="1.5454545454545454"/>
    <n v="7.1818181818181817"/>
    <n v="2331.1254545454549"/>
    <n v="25642.38"/>
    <n v="792.39363636363635"/>
    <n v="8716.3299999999963"/>
    <n v="463"/>
  </r>
  <r>
    <s v="Chuck Lutes (0000143024)"/>
    <n v="245998"/>
    <s v="Pennsbury School District"/>
    <n v="418438"/>
    <s v="Quarry Hill Elementary School"/>
    <s v="Yardley"/>
    <m/>
    <s v="1625 Quarry Rd"/>
    <s v="PA"/>
    <n v="19067"/>
    <s v="1625 Quarry Rd Yardley, PA 19067"/>
    <x v="6"/>
    <m/>
    <m/>
    <x v="0"/>
    <s v="Tuesday"/>
    <n v="11"/>
    <n v="16"/>
    <n v="1.4545454545454546"/>
    <n v="5.7272727272727275"/>
    <n v="1035.5463636363636"/>
    <n v="11391.01"/>
    <n v="335.64727272727271"/>
    <n v="3692.1200000000008"/>
    <n v="284"/>
  </r>
  <r>
    <s v="Chuck Lutes (0000143024)"/>
    <n v="245998"/>
    <s v="Pennsbury School District"/>
    <n v="416587"/>
    <s v="Charles Boehm Middle School"/>
    <s v="Yardley"/>
    <m/>
    <s v="866 Big Oak Rd"/>
    <s v="PA"/>
    <n v="19067"/>
    <s v="866 Big Oak Rd Yardley, PA 19067"/>
    <x v="6"/>
    <m/>
    <m/>
    <x v="0"/>
    <s v="Tuesday"/>
    <n v="9"/>
    <n v="12"/>
    <n v="1.3333333333333333"/>
    <n v="5.5555555555555554"/>
    <n v="2144.2055555555553"/>
    <n v="19297.849999999999"/>
    <n v="714.64444444444439"/>
    <n v="6431.7999999999993"/>
    <n v="291"/>
  </r>
  <r>
    <s v="Chuck Lutes (0000143024)"/>
    <n v="265138"/>
    <s v="Congregation Kol Emet"/>
    <n v="265138"/>
    <s v="Congregation Kol Emet"/>
    <s v="Yardley"/>
    <m/>
    <s v="1360 Oxford Valley Rd"/>
    <s v="PA"/>
    <n v="19067"/>
    <s v="1360 Oxford Valley Rd Yardley, PA 19067"/>
    <x v="6"/>
    <m/>
    <m/>
    <x v="0"/>
    <s v="Tuesday"/>
    <n v="7"/>
    <n v="9"/>
    <n v="1.2857142857142858"/>
    <n v="3.7142857142857144"/>
    <n v="586.56571428571442"/>
    <n v="4105.96"/>
    <n v="266.14714285714291"/>
    <n v="1863.0299999999995"/>
    <n v="93"/>
  </r>
  <r>
    <s v="Chuck Lutes (0000143024)"/>
    <n v="243874"/>
    <s v="Makefield Glen Community Assoc"/>
    <n v="243874"/>
    <s v="Makefield Glen Community Assoc"/>
    <s v="Yardley"/>
    <m/>
    <s v="1673 Covington Rd"/>
    <s v="PA"/>
    <n v="19067"/>
    <s v="1673 Covington Rd Yardley, PA 19067"/>
    <x v="6"/>
    <m/>
    <m/>
    <x v="0"/>
    <s v="Tuesday"/>
    <n v="2"/>
    <n v="2"/>
    <n v="1"/>
    <n v="3"/>
    <n v="500.28999999999996"/>
    <n v="1000.5799999999999"/>
    <n v="250.86499999999998"/>
    <n v="501.73"/>
    <n v="12"/>
  </r>
  <r>
    <s v="David Smith (0000143023)"/>
    <n v="296933"/>
    <s v="Delaware County Intermediate U"/>
    <n v="296933"/>
    <s v="Delaware County Intermediate U"/>
    <s v="Morton"/>
    <m/>
    <s v="200 Yale Ave"/>
    <s v="PA"/>
    <n v="19070"/>
    <s v="200 Yale Ave Morton, PA 19070"/>
    <x v="43"/>
    <m/>
    <m/>
    <x v="2"/>
    <s v="Monday"/>
    <n v="11"/>
    <n v="15"/>
    <n v="1.3636363636363635"/>
    <n v="3.7272727272727271"/>
    <n v="2954.2654545454548"/>
    <n v="32496.920000000006"/>
    <n v="1227.2563636363634"/>
    <n v="13499.82"/>
    <n v="256"/>
  </r>
  <r>
    <s v="David Smith (0000143023)"/>
    <n v="345424"/>
    <s v="Delaware County Intermediate U"/>
    <n v="345424"/>
    <s v="Delaware County Intermediate U"/>
    <s v="Morton"/>
    <m/>
    <s v="200 Yale Ave"/>
    <s v="PA"/>
    <n v="19070"/>
    <s v="200 Yale Ave Morton, PA 19070"/>
    <x v="43"/>
    <m/>
    <m/>
    <x v="2"/>
    <s v="Monday"/>
    <n v="1"/>
    <n v="1"/>
    <n v="1"/>
    <n v="1"/>
    <n v="1185.5999999999999"/>
    <n v="1185.5999999999999"/>
    <n v="444.59"/>
    <n v="444.59"/>
    <n v="10"/>
  </r>
  <r>
    <s v="Nick Misciagno (0000143017)"/>
    <n v="243402"/>
    <s v="Episcopal Academy"/>
    <n v="243402"/>
    <s v="Episcopal Academy"/>
    <s v="Newtown Square"/>
    <m/>
    <s v="1785 Bishop White Dr"/>
    <s v="PA"/>
    <n v="19073"/>
    <s v="1785 Bishop White Dr Newtown Square, PA 19073"/>
    <x v="42"/>
    <m/>
    <m/>
    <x v="8"/>
    <s v="Friday"/>
    <n v="16"/>
    <n v="29"/>
    <n v="1.8125"/>
    <n v="4.5625"/>
    <n v="1630.578125"/>
    <n v="26089.250000000004"/>
    <n v="585.19499999999994"/>
    <n v="9363.1200000000008"/>
    <n v="497"/>
  </r>
  <r>
    <s v="Nick Misciagno (0000143017)"/>
    <n v="343008"/>
    <s v="Stratford Friends School"/>
    <n v="343008"/>
    <s v="Stratford Friends School"/>
    <s v="Newtown Square"/>
    <m/>
    <s v="2 Bishop Hollow Rd"/>
    <s v="PA"/>
    <n v="19073"/>
    <s v="2 Bishop Hollow Rd Newtown Square, PA 19073"/>
    <x v="42"/>
    <m/>
    <m/>
    <x v="8"/>
    <s v="Friday"/>
    <n v="5"/>
    <n v="7"/>
    <n v="1.4"/>
    <n v="4.5999999999999996"/>
    <n v="1571.578"/>
    <n v="7857.8899999999976"/>
    <n v="457.98599999999999"/>
    <n v="2289.9300000000003"/>
    <n v="148"/>
  </r>
  <r>
    <s v="Nick Misciagno (0000143017)"/>
    <n v="254248"/>
    <s v="Talk Institute and School"/>
    <n v="254248"/>
    <s v="Talk Institute and School"/>
    <s v="Newtown Square"/>
    <m/>
    <s v="6 Campus Blvd"/>
    <s v="PA"/>
    <n v="19073"/>
    <s v="6 Campus Blvd Newtown Square, PA 19073"/>
    <x v="42"/>
    <m/>
    <m/>
    <x v="8"/>
    <s v="Friday"/>
    <n v="4"/>
    <n v="4"/>
    <n v="1"/>
    <n v="2"/>
    <n v="479.87000000000006"/>
    <n v="1919.48"/>
    <n v="190.51999999999998"/>
    <n v="762.08"/>
    <n v="30"/>
  </r>
  <r>
    <s v="Leianne Krotec (0000143021)"/>
    <n v="244097"/>
    <s v="Oreland Swim Club Inc."/>
    <n v="244097"/>
    <s v="Oreland Swim Club Inc."/>
    <s v="Oreland"/>
    <m/>
    <s v="190 Paper Mill Road"/>
    <s v="PA"/>
    <n v="19075"/>
    <s v="190 Paper Mill Road Oreland, PA 19075"/>
    <x v="43"/>
    <m/>
    <m/>
    <x v="2"/>
    <s v="Monday"/>
    <n v="2"/>
    <n v="3"/>
    <n v="1.5"/>
    <n v="4.5"/>
    <n v="554.92000000000007"/>
    <n v="1109.8400000000001"/>
    <n v="181.41"/>
    <n v="362.82"/>
    <n v="36"/>
  </r>
  <r>
    <s v="Leianne Krotec (0000143021)"/>
    <n v="245952"/>
    <s v="CC - TLC Cleaning Services, In"/>
    <n v="481647"/>
    <s v="Oreland Evangelical Presbyteri"/>
    <s v="Oreland"/>
    <m/>
    <s v="1119 Church Rd"/>
    <s v="PA"/>
    <n v="19075"/>
    <s v="1119 Church Rd Oreland, PA 19075"/>
    <x v="43"/>
    <m/>
    <m/>
    <x v="2"/>
    <s v="Monday"/>
    <n v="1"/>
    <n v="1"/>
    <n v="1"/>
    <n v="2"/>
    <n v="549.46"/>
    <n v="549.46"/>
    <n v="205.37"/>
    <n v="205.37"/>
    <n v="4"/>
  </r>
  <r>
    <s v="David Smith (0000143023)"/>
    <n v="296933"/>
    <s v="Delaware County Intermediate U"/>
    <n v="479158"/>
    <s v="Sharon Hill HS"/>
    <s v="Sharon Hill"/>
    <m/>
    <s v="1016 School St"/>
    <s v="PA"/>
    <n v="19079"/>
    <s v="1016 School St Sharon Hill, PA 19079"/>
    <x v="43"/>
    <m/>
    <m/>
    <x v="2"/>
    <s v="Monday"/>
    <n v="2"/>
    <n v="2"/>
    <n v="1"/>
    <n v="1.5"/>
    <n v="1104.8699999999999"/>
    <n v="2209.7400000000002"/>
    <n v="377.505"/>
    <n v="755.01"/>
    <n v="30"/>
  </r>
  <r>
    <s v="David Smith (0000143023)"/>
    <n v="242914"/>
    <s v="Appoquinimink School District"/>
    <n v="482350"/>
    <s v="Crystal Run Elem"/>
    <s v="MIDDLETOWN"/>
    <m/>
    <s v="1470 Aviator Way"/>
    <s v="PA"/>
    <n v="19079"/>
    <s v="1470 Aviator Way MIDDLETOWN, PA 19079"/>
    <x v="44"/>
    <m/>
    <m/>
    <x v="2"/>
    <s v="Thursday"/>
    <n v="6"/>
    <n v="15"/>
    <n v="2.5"/>
    <n v="10.333333333333334"/>
    <n v="3092.3649999999998"/>
    <n v="18554.190000000006"/>
    <n v="1063.6883333333333"/>
    <n v="6382.1299999999983"/>
    <n v="648"/>
  </r>
  <r>
    <s v="Nick Misciagno (0000143017)"/>
    <n v="246354"/>
    <s v="Swarthmore College"/>
    <n v="462665"/>
    <s v="Facilities Loading Dock"/>
    <s v="Swarthmore"/>
    <m/>
    <s v="500 College Ave"/>
    <s v="PA"/>
    <n v="19081"/>
    <s v="500 College Ave Swarthmore, PA 19081"/>
    <x v="43"/>
    <m/>
    <m/>
    <x v="2"/>
    <s v="Monday"/>
    <n v="2"/>
    <n v="2"/>
    <n v="1"/>
    <n v="1"/>
    <n v="305.41000000000003"/>
    <n v="610.82000000000005"/>
    <n v="110.88999999999999"/>
    <n v="221.77999999999997"/>
    <n v="8"/>
  </r>
  <r>
    <s v="Nick Misciagno (0000143017)"/>
    <n v="246233"/>
    <s v="School District of Haverford T"/>
    <n v="418570"/>
    <s v="Transportation Department"/>
    <s v="Havertown"/>
    <m/>
    <s v="50 Hilltop Rd"/>
    <s v="PA"/>
    <n v="19083"/>
    <s v="50 Hilltop Rd Havertown, PA 19083"/>
    <x v="42"/>
    <m/>
    <m/>
    <x v="8"/>
    <s v="Friday"/>
    <n v="1"/>
    <n v="1"/>
    <n v="1"/>
    <n v="1"/>
    <n v="796.39"/>
    <n v="796.39"/>
    <n v="302.63"/>
    <n v="302.63"/>
    <n v="1"/>
  </r>
  <r>
    <s v="Nick Misciagno (0000143017)"/>
    <n v="246088"/>
    <s v="Radnor Township School Distric"/>
    <n v="418444"/>
    <s v="Radnor High School - Maint. Sh"/>
    <s v="Radnor"/>
    <m/>
    <s v="130 King of Prussia Rd"/>
    <s v="PA"/>
    <n v="19087"/>
    <s v="130 King of Prussia Rd Radnor, PA 19087"/>
    <x v="42"/>
    <m/>
    <m/>
    <x v="8"/>
    <s v="Friday"/>
    <n v="17"/>
    <n v="30"/>
    <n v="1.7647058823529411"/>
    <n v="4.7058823529411766"/>
    <n v="6843.9988235294122"/>
    <n v="116347.97999999997"/>
    <n v="2292.1717647058822"/>
    <n v="38966.920000000006"/>
    <n v="1671"/>
  </r>
  <r>
    <s v="Nick Misciagno (0000143017)"/>
    <n v="245745"/>
    <s v="Archbishop Carroll High School"/>
    <n v="245745"/>
    <s v="ARCHBISHOP CARROLL HIGH SCHOOL"/>
    <s v="Radnor"/>
    <m/>
    <s v="211 W Matsonford Rd"/>
    <s v="PA"/>
    <n v="19087"/>
    <s v="211 W Matsonford Rd Radnor, PA 19087"/>
    <x v="42"/>
    <m/>
    <m/>
    <x v="8"/>
    <s v="Friday"/>
    <n v="7"/>
    <n v="15"/>
    <n v="2.1428571428571428"/>
    <n v="7.5714285714285712"/>
    <n v="2353.0057142857145"/>
    <n v="16471.040000000005"/>
    <n v="795.11571428571426"/>
    <n v="5565.8099999999995"/>
    <n v="351"/>
  </r>
  <r>
    <s v="Nick Misciagno (0000143017)"/>
    <n v="246088"/>
    <s v="Radnor Township School Distric"/>
    <n v="418443"/>
    <s v="Radnor Elementary School"/>
    <s v="Radnor"/>
    <m/>
    <s v="20 W Matsonford Rd"/>
    <s v="PA"/>
    <n v="19087"/>
    <s v="20 W Matsonford Rd Radnor, PA 19087"/>
    <x v="42"/>
    <m/>
    <m/>
    <x v="8"/>
    <s v="Friday"/>
    <n v="3"/>
    <n v="6"/>
    <n v="2"/>
    <n v="4.333333333333333"/>
    <n v="5407.1133333333328"/>
    <n v="16221.34"/>
    <n v="1737.2466666666667"/>
    <n v="5211.74"/>
    <n v="233"/>
  </r>
  <r>
    <s v="Nick Misciagno (0000143017)"/>
    <n v="274439"/>
    <s v="Church of the Saviour"/>
    <n v="274439"/>
    <s v="Church of the Saviour"/>
    <s v="Wayne"/>
    <m/>
    <s v="651 N Wayne Ave"/>
    <s v="PA"/>
    <n v="19087"/>
    <s v="651 N Wayne Ave Wayne, PA 19087"/>
    <x v="42"/>
    <m/>
    <m/>
    <x v="8"/>
    <s v="Friday"/>
    <n v="9"/>
    <n v="10"/>
    <n v="1.1111111111111112"/>
    <n v="4.666666666666667"/>
    <n v="984.94333333333327"/>
    <n v="8864.4900000000016"/>
    <n v="289.61555555555555"/>
    <n v="2606.5399999999991"/>
    <n v="150"/>
  </r>
  <r>
    <s v="Nick Misciagno (0000143017)"/>
    <n v="331272"/>
    <s v="CC - The Grayson School"/>
    <n v="331272"/>
    <s v="CC - The Grayson School"/>
    <s v="Wayne"/>
    <m/>
    <s v="211 W Matsonford Rd"/>
    <s v="PA"/>
    <n v="19087"/>
    <s v="211 W Matsonford Rd Wayne, PA 19087"/>
    <x v="42"/>
    <m/>
    <m/>
    <x v="8"/>
    <s v="Friday"/>
    <n v="8"/>
    <n v="8"/>
    <n v="1"/>
    <n v="2"/>
    <n v="805.72249999999985"/>
    <n v="6445.7799999999988"/>
    <n v="313.935"/>
    <n v="2511.4800000000005"/>
    <n v="110"/>
  </r>
  <r>
    <s v="Nick Misciagno (0000143017)"/>
    <n v="243122"/>
    <s v="Central Baptist Church of Wayn"/>
    <n v="460002"/>
    <s v="Central Baptist Church of Wayn"/>
    <s v="Wayne"/>
    <m/>
    <s v="106 W Wayne Ave"/>
    <s v="PA"/>
    <n v="19087"/>
    <s v="106 W Wayne Ave Wayne, PA 19087"/>
    <x v="42"/>
    <m/>
    <m/>
    <x v="8"/>
    <s v="Friday"/>
    <n v="6"/>
    <n v="9"/>
    <n v="1.5"/>
    <n v="4"/>
    <n v="499.63499999999999"/>
    <n v="2997.81"/>
    <n v="197.39000000000001"/>
    <n v="1184.3399999999995"/>
    <n v="63"/>
  </r>
  <r>
    <s v="Paul Carberry (0000143018)"/>
    <n v="341596"/>
    <s v="J &amp; T Commercial Cleaning Serv"/>
    <n v="481112"/>
    <s v="St Matthew's United Methodist"/>
    <s v="Wayne"/>
    <m/>
    <s v="600 Walker Rd"/>
    <s v="PA"/>
    <n v="19087"/>
    <s v="600 Walker Rd Wayne, PA 19087"/>
    <x v="42"/>
    <m/>
    <m/>
    <x v="8"/>
    <s v="Friday"/>
    <n v="6"/>
    <n v="6"/>
    <n v="1"/>
    <n v="2.6666666666666665"/>
    <n v="741.38166666666666"/>
    <n v="4448.2900000000009"/>
    <n v="227.47166666666666"/>
    <n v="1364.8300000000002"/>
    <n v="68"/>
  </r>
  <r>
    <s v="Nick Misciagno (0000143017)"/>
    <n v="286495"/>
    <s v="Radnor Fire Company"/>
    <n v="286495"/>
    <s v="Radnor Fire Company"/>
    <s v="Wayne"/>
    <m/>
    <s v="121 S Wayne Ave"/>
    <s v="PA"/>
    <n v="19087"/>
    <s v="121 S Wayne Ave Wayne, PA 19087"/>
    <x v="42"/>
    <m/>
    <m/>
    <x v="8"/>
    <s v="Friday"/>
    <n v="5"/>
    <n v="11"/>
    <n v="2.2000000000000002"/>
    <n v="8"/>
    <n v="735.23199999999997"/>
    <n v="3676.1599999999994"/>
    <n v="317.50400000000002"/>
    <n v="1587.5199999999993"/>
    <n v="55"/>
  </r>
  <r>
    <s v="Nick Misciagno (0000143017)"/>
    <n v="246088"/>
    <s v="Radnor Township School Distric"/>
    <n v="418990"/>
    <s v="Wayne Elementary School"/>
    <s v="Wayne"/>
    <m/>
    <s v="651 W Wayne Ave"/>
    <s v="PA"/>
    <n v="19087"/>
    <s v="651 W Wayne Ave Wayne, PA 19087"/>
    <x v="42"/>
    <m/>
    <m/>
    <x v="8"/>
    <s v="Friday"/>
    <n v="5"/>
    <n v="7"/>
    <n v="1.4"/>
    <n v="3.2"/>
    <n v="8300.3959999999988"/>
    <n v="41501.979999999996"/>
    <n v="2820.2639999999997"/>
    <n v="14101.320000000002"/>
    <n v="304"/>
  </r>
  <r>
    <s v="Nick Misciagno (0000143017)"/>
    <n v="286495"/>
    <s v="Radnor Fire Company"/>
    <n v="445960"/>
    <s v="Radnor Fire Company"/>
    <s v="Wayne"/>
    <m/>
    <s v="121 S Wayne Ave"/>
    <s v="PA"/>
    <n v="19087"/>
    <s v="121 S Wayne Ave Wayne, PA 19087"/>
    <x v="42"/>
    <m/>
    <m/>
    <x v="8"/>
    <s v="Friday"/>
    <n v="3"/>
    <n v="5"/>
    <n v="1.6666666666666667"/>
    <n v="5.333333333333333"/>
    <n v="3746.4366666666665"/>
    <n v="11239.31"/>
    <n v="1346.5433333333333"/>
    <n v="4039.63"/>
    <n v="22"/>
  </r>
  <r>
    <s v="Nick Misciagno (0000143017)"/>
    <n v="246088"/>
    <s v="Radnor Township School Distric"/>
    <n v="437785"/>
    <s v="Radnor Middle School"/>
    <s v="Wayne"/>
    <m/>
    <s v="150 Louella Ave"/>
    <s v="PA"/>
    <n v="19087"/>
    <s v="150 Louella Ave Wayne, PA 19087"/>
    <x v="42"/>
    <m/>
    <m/>
    <x v="8"/>
    <s v="Friday"/>
    <n v="3"/>
    <n v="7"/>
    <n v="2.3333333333333335"/>
    <n v="5.666666666666667"/>
    <n v="10245.300000000001"/>
    <n v="30735.9"/>
    <n v="3324.8666666666668"/>
    <n v="9974.6"/>
    <n v="469"/>
  </r>
  <r>
    <s v="Nick Misciagno (0000143017)"/>
    <n v="274439"/>
    <s v="Church of the Saviour"/>
    <n v="472055"/>
    <s v="Church of the Saviour"/>
    <s v="Wayne"/>
    <m/>
    <s v="651 N Wayne Ave"/>
    <s v="PA"/>
    <n v="19087"/>
    <s v="651 N Wayne Ave Wayne, PA 19087"/>
    <x v="42"/>
    <m/>
    <m/>
    <x v="8"/>
    <s v="Friday"/>
    <n v="3"/>
    <n v="3"/>
    <n v="1"/>
    <n v="2.6666666666666665"/>
    <n v="165.95"/>
    <n v="497.84999999999997"/>
    <n v="-640.94000000000005"/>
    <n v="-1922.82"/>
    <n v="51"/>
  </r>
  <r>
    <s v="Nick Misciagno (0000143017)"/>
    <n v="246088"/>
    <s v="Radnor Township School Distric"/>
    <n v="246088"/>
    <s v="Radnor Township School Distric"/>
    <s v="Wayne"/>
    <m/>
    <s v="135 S Wayne Ave"/>
    <s v="PA"/>
    <n v="19087"/>
    <s v="135 S Wayne Ave Wayne, PA 19087"/>
    <x v="42"/>
    <m/>
    <m/>
    <x v="8"/>
    <s v="Friday"/>
    <n v="2"/>
    <n v="2"/>
    <n v="1"/>
    <n v="1"/>
    <n v="0"/>
    <n v="0"/>
    <n v="-3.5000000000000003E-2"/>
    <n v="-7.0000000000000007E-2"/>
    <n v="7"/>
  </r>
  <r>
    <s v="Delaware Valley Office (0000143001)"/>
    <n v="243405"/>
    <s v="Equity Enterprise"/>
    <n v="243405"/>
    <s v="Equity Enterprise"/>
    <s v="Wayne"/>
    <m/>
    <s v="512 W Lancaster Ave Ste 1"/>
    <s v="PA"/>
    <n v="19087"/>
    <s v="512 W Lancaster Ave Ste 1 Wayne, PA 19087"/>
    <x v="42"/>
    <m/>
    <m/>
    <x v="8"/>
    <s v="Friday"/>
    <n v="2"/>
    <n v="3"/>
    <n v="1.5"/>
    <n v="3.5"/>
    <n v="446.53499999999997"/>
    <n v="893.06999999999982"/>
    <n v="187.845"/>
    <n v="375.69"/>
    <n v="14"/>
  </r>
  <r>
    <s v="Leianne Krotec (0000143021)"/>
    <n v="246237"/>
    <s v="Upper Dublin School District"/>
    <n v="462025"/>
    <s v="Thomas Fitzwater Elem School"/>
    <s v="WILLOW GROVE"/>
    <s v="Philly Suburbs - North"/>
    <s v="30 School Ln"/>
    <s v="PA"/>
    <n v="19090"/>
    <s v="30 School Ln WILLOW GROVE, PA 19090"/>
    <x v="40"/>
    <m/>
    <m/>
    <x v="0"/>
    <s v="Friday"/>
    <n v="9"/>
    <n v="11"/>
    <n v="1.2222222222222223"/>
    <n v="2.7777777777777777"/>
    <n v="1329.632222222222"/>
    <n v="11966.689999999997"/>
    <n v="523.24222222222227"/>
    <n v="4709.1799999999994"/>
    <n v="160"/>
  </r>
  <r>
    <s v="Leianne Krotec (0000143021)"/>
    <n v="246473"/>
    <s v="Upper Moreland School District"/>
    <n v="246473"/>
    <s v="Upper Moreland School District"/>
    <s v="WILLOW GROVE"/>
    <s v="Philly Suburbs - North"/>
    <s v="2900 Terwood Rd"/>
    <s v="PA"/>
    <n v="19090"/>
    <s v="2900 Terwood Rd WILLOW GROVE, PA 19090"/>
    <x v="40"/>
    <m/>
    <m/>
    <x v="0"/>
    <s v="Friday"/>
    <n v="6"/>
    <n v="7"/>
    <n v="1.1666666666666667"/>
    <n v="2.8333333333333335"/>
    <n v="466.47166666666675"/>
    <n v="2798.8299999999995"/>
    <n v="198.66166666666663"/>
    <n v="1191.97"/>
    <n v="65"/>
  </r>
  <r>
    <s v="Tom McKevitt (0000143010)"/>
    <n v="343079"/>
    <s v="Barnett Facility Service"/>
    <n v="483220"/>
    <s v="Queen of Angels Reg Cath Schoo"/>
    <s v="WILLOW GROVE"/>
    <s v="Philly Suburbs - North"/>
    <s v="401 EASTON RD"/>
    <s v="PA"/>
    <n v="19090"/>
    <s v="401 EASTON RD WILLOW GROVE, PA 19090"/>
    <x v="40"/>
    <m/>
    <m/>
    <x v="0"/>
    <s v="Friday"/>
    <n v="5"/>
    <n v="5"/>
    <n v="1"/>
    <n v="3"/>
    <n v="545.84599999999989"/>
    <n v="2729.2300000000009"/>
    <n v="257.14799999999997"/>
    <n v="1285.7400000000005"/>
    <n v="48"/>
  </r>
  <r>
    <s v="Leianne Krotec (0000143021)"/>
    <n v="246473"/>
    <s v="Upper Moreland School District"/>
    <n v="418577"/>
    <s v="School District Warehouse"/>
    <s v="WILLOW GROVE"/>
    <s v="Philly Suburbs - North"/>
    <s v="2900 Terwood Rd"/>
    <s v="PA"/>
    <n v="19090"/>
    <s v="2900 Terwood Rd WILLOW GROVE, PA 19090"/>
    <x v="40"/>
    <m/>
    <m/>
    <x v="0"/>
    <s v="Friday"/>
    <n v="5"/>
    <n v="5"/>
    <n v="1"/>
    <n v="1.2"/>
    <n v="937.12400000000002"/>
    <n v="4685.619999999999"/>
    <n v="369.75"/>
    <n v="1848.75"/>
    <n v="74"/>
  </r>
  <r>
    <s v="Tom McKevitt (0000143010)"/>
    <n v="343079"/>
    <s v="Barnett Facility Service"/>
    <n v="343079"/>
    <s v="Barnett Facility Service"/>
    <s v="WILLOW GROVE"/>
    <s v="Philly Suburbs - North"/>
    <s v="212 Summit Ave"/>
    <s v="PA"/>
    <n v="19090"/>
    <s v="212 Summit Ave WILLOW GROVE, PA 19090"/>
    <x v="40"/>
    <m/>
    <m/>
    <x v="0"/>
    <s v="Friday"/>
    <n v="3"/>
    <n v="4"/>
    <n v="1.3333333333333333"/>
    <n v="1.6666666666666667"/>
    <n v="98.976666666666645"/>
    <n v="296.93"/>
    <n v="48.71"/>
    <n v="146.13"/>
    <n v="10"/>
  </r>
  <r>
    <s v="Leianne Krotec (0000143021)"/>
    <n v="331019"/>
    <s v="Second Alarmer's Rescue Squad"/>
    <n v="331019"/>
    <s v="Second Alarmer's Rescue Squad"/>
    <s v="WILLOW GROVE"/>
    <s v="Philly Suburbs - North"/>
    <s v="307 Davisville Rd"/>
    <s v="PA"/>
    <n v="19090"/>
    <s v="307 Davisville Rd WILLOW GROVE, PA 19090"/>
    <x v="40"/>
    <m/>
    <m/>
    <x v="0"/>
    <s v="Friday"/>
    <n v="3"/>
    <n v="4"/>
    <n v="1.3333333333333333"/>
    <n v="2.6666666666666665"/>
    <n v="366.95666666666665"/>
    <n v="1100.8700000000001"/>
    <n v="164.02333333333334"/>
    <n v="492.06999999999994"/>
    <n v="13"/>
  </r>
  <r>
    <s v="Tom McKevitt (0000143010)"/>
    <n v="286889"/>
    <s v="Montgomery County Intermediate"/>
    <n v="482719"/>
    <s v="Queen of Angels Reg Cath Schoo"/>
    <s v="WILLOW GROVE"/>
    <s v="Philly Suburbs - North"/>
    <s v="401 EASTON RD"/>
    <s v="PA"/>
    <n v="19090"/>
    <s v="401 EASTON RD WILLOW GROVE, PA 19090"/>
    <x v="40"/>
    <m/>
    <m/>
    <x v="0"/>
    <s v="Friday"/>
    <n v="3"/>
    <n v="3"/>
    <n v="1"/>
    <n v="1.3333333333333333"/>
    <n v="2637.1166666666668"/>
    <n v="7911.35"/>
    <n v="1033.21"/>
    <n v="3099.63"/>
    <n v="15"/>
  </r>
  <r>
    <s v="Tom McKevitt (0000143010)"/>
    <n v="298005"/>
    <s v="Queen of Angels Reg Catholic S"/>
    <n v="298005"/>
    <s v="Queen of Angels Reg Catholic S"/>
    <s v="WILLOW GROVE"/>
    <s v="Philly Suburbs - North"/>
    <s v="401 EASTON RD"/>
    <s v="PA"/>
    <n v="19090"/>
    <s v="401 EASTON RD WILLOW GROVE, PA 19090"/>
    <x v="40"/>
    <m/>
    <m/>
    <x v="0"/>
    <s v="Friday"/>
    <n v="2"/>
    <n v="2"/>
    <n v="1"/>
    <n v="3"/>
    <n v="793.15000000000009"/>
    <n v="1586.3000000000002"/>
    <n v="393.36500000000001"/>
    <n v="786.73"/>
    <n v="28"/>
  </r>
  <r>
    <s v="Leianne Krotec (0000143021)"/>
    <n v="245510"/>
    <s v="St David Church"/>
    <n v="245510"/>
    <s v="St David Church"/>
    <s v="WILLOW GROVE"/>
    <s v="Philly Suburbs - North"/>
    <s v="316 Easton Rd"/>
    <s v="PA"/>
    <n v="19090"/>
    <s v="316 Easton Rd WILLOW GROVE, PA 19090"/>
    <x v="40"/>
    <m/>
    <m/>
    <x v="0"/>
    <s v="Friday"/>
    <n v="1"/>
    <n v="1"/>
    <n v="1"/>
    <n v="3"/>
    <n v="453.75"/>
    <n v="453.75"/>
    <n v="197.85"/>
    <n v="197.85"/>
    <n v="6"/>
  </r>
  <r>
    <s v="Leianne Krotec (0000143021)"/>
    <n v="243783"/>
    <s v="Kremp's Florist"/>
    <n v="243783"/>
    <s v="Kremp's Florist"/>
    <s v="WILLOW GROVE"/>
    <s v="Philly Suburbs - North"/>
    <s v="220 Davisville Rd"/>
    <s v="PA"/>
    <n v="19090"/>
    <s v="220 Davisville Rd WILLOW GROVE, PA 19090"/>
    <x v="40"/>
    <m/>
    <m/>
    <x v="0"/>
    <s v="Friday"/>
    <n v="1"/>
    <n v="1"/>
    <n v="1"/>
    <n v="1"/>
    <n v="147.26"/>
    <n v="147.26"/>
    <n v="58.9"/>
    <n v="58.9"/>
    <n v="2"/>
  </r>
  <r>
    <s v="Leianne Krotec (0000143021)"/>
    <n v="242924"/>
    <s v="Associated Power Wash"/>
    <n v="242924"/>
    <s v="Associated Power Wash"/>
    <s v="WILLOW GROVE"/>
    <s v="Philly Suburbs - North"/>
    <s v="3980 COMMERCE AVE"/>
    <s v="PA"/>
    <n v="19090"/>
    <s v="3980 COMMERCE AVE WILLOW GROVE, PA 19090"/>
    <x v="40"/>
    <m/>
    <m/>
    <x v="0"/>
    <s v="Friday"/>
    <n v="1"/>
    <n v="1"/>
    <n v="1"/>
    <n v="1"/>
    <n v="87.16"/>
    <n v="87.16"/>
    <n v="28.78"/>
    <n v="28.78"/>
    <n v="1"/>
  </r>
  <r>
    <s v="Delaware Valley Office (0000143001)"/>
    <n v="266867"/>
    <s v="All Jersey Janitorial Service"/>
    <n v="437899"/>
    <s v="TARGET - CHELTENHAM"/>
    <s v="Wyncote"/>
    <m/>
    <s v="2450 Shoppers Ln"/>
    <s v="PA"/>
    <n v="19095"/>
    <s v="2450 Shoppers Ln Wyncote, PA 19095"/>
    <x v="41"/>
    <m/>
    <m/>
    <x v="1"/>
    <s v="Monday"/>
    <n v="1"/>
    <n v="1"/>
    <n v="1"/>
    <n v="2"/>
    <n v="152.4"/>
    <n v="152.4"/>
    <n v="111.76"/>
    <n v="111.76"/>
    <n v="16"/>
  </r>
  <r>
    <s v="Delaware Valley Office (0000143001)"/>
    <n v="243918"/>
    <s v="McGlinchey's Bar &amp; Grill"/>
    <n v="243918"/>
    <s v="McGlinchey's Bar &amp; Grill"/>
    <s v="Philadelphia"/>
    <m/>
    <s v="259 S 15th St"/>
    <s v="PA"/>
    <n v="19102"/>
    <s v="259 S 15th St Philadelphia, PA 19102"/>
    <x v="41"/>
    <m/>
    <m/>
    <x v="1"/>
    <s v="Monday"/>
    <n v="6"/>
    <n v="7"/>
    <n v="1.1666666666666667"/>
    <n v="2.1666666666666665"/>
    <n v="405.32"/>
    <n v="2431.9199999999996"/>
    <n v="167.50500000000002"/>
    <n v="1005.03"/>
    <n v="37"/>
  </r>
  <r>
    <s v="Delaware Valley Office (0000143001)"/>
    <n v="346519"/>
    <s v="UNIVERSITY OF PENNSYLVANIA"/>
    <n v="346519"/>
    <s v="UNIVERSITY OF PENNSYLVANIA"/>
    <s v="Philadelphia"/>
    <m/>
    <s v="235 S 33RD ST"/>
    <s v="PA"/>
    <n v="19104"/>
    <s v="235 S 33RD ST Philadelphia, PA 19104"/>
    <x v="41"/>
    <m/>
    <m/>
    <x v="1"/>
    <s v="Monday"/>
    <n v="1"/>
    <n v="1"/>
    <n v="1"/>
    <n v="3"/>
    <n v="622.88"/>
    <n v="622.88"/>
    <n v="389.61"/>
    <n v="389.61"/>
    <n v="11"/>
  </r>
  <r>
    <s v="Philadelphia Area (0000143026)"/>
    <n v="243952"/>
    <s v="Metropolitan Baptist Church"/>
    <n v="243952"/>
    <s v="Metropolitan Baptist Church"/>
    <s v="Philadelphia"/>
    <m/>
    <s v="3500 Baring St"/>
    <s v="PA"/>
    <n v="19104"/>
    <s v="3500 Baring St Philadelphia, PA 19104"/>
    <x v="41"/>
    <m/>
    <m/>
    <x v="1"/>
    <s v="Monday"/>
    <n v="1"/>
    <n v="1"/>
    <n v="1"/>
    <n v="1"/>
    <n v="101.72"/>
    <n v="101.72"/>
    <n v="50.86"/>
    <n v="50.86"/>
    <n v="2"/>
  </r>
  <r>
    <s v="Philadelphia Area (0000143026)"/>
    <n v="244085"/>
    <s v="Nu Sigma Nu"/>
    <n v="244085"/>
    <s v="Nu Sigma Nu"/>
    <s v="Philadelphia"/>
    <m/>
    <s v="3904 Spruce St"/>
    <s v="PA"/>
    <n v="19104"/>
    <s v="3904 Spruce St Philadelphia, PA 19104"/>
    <x v="41"/>
    <m/>
    <m/>
    <x v="1"/>
    <s v="Monday"/>
    <n v="1"/>
    <n v="1"/>
    <n v="1"/>
    <n v="1"/>
    <n v="247.09"/>
    <n v="247.09"/>
    <n v="111.18"/>
    <n v="111.18"/>
    <n v="3"/>
  </r>
  <r>
    <s v="Tom McKevitt (0000143010)"/>
    <n v="243351"/>
    <s v="Drexel University"/>
    <n v="416623"/>
    <s v="Drexel University Chemistry De"/>
    <s v="Philadelphia"/>
    <m/>
    <s v="3340 Market St"/>
    <s v="PA"/>
    <n v="19104"/>
    <s v="3340 Market St Philadelphia, PA 19104"/>
    <x v="41"/>
    <m/>
    <m/>
    <x v="1"/>
    <s v="Monday"/>
    <n v="1"/>
    <n v="1"/>
    <n v="1"/>
    <n v="1"/>
    <n v="777.95"/>
    <n v="777.95"/>
    <n v="295.60000000000002"/>
    <n v="295.60000000000002"/>
    <n v="20"/>
  </r>
  <r>
    <s v="Leianne Krotec (0000143021)"/>
    <n v="286760"/>
    <s v="Premier CSI"/>
    <n v="483123"/>
    <s v="THE LEFT BANK"/>
    <s v="Philadelphia"/>
    <m/>
    <s v="3131 Walnut St"/>
    <s v="PA"/>
    <n v="19104"/>
    <s v="3131 Walnut St Philadelphia, PA 19104"/>
    <x v="41"/>
    <m/>
    <m/>
    <x v="1"/>
    <s v="Monday"/>
    <n v="1"/>
    <n v="1"/>
    <n v="1"/>
    <n v="1"/>
    <n v="963.6"/>
    <n v="963.6"/>
    <n v="334.65"/>
    <n v="334.65"/>
    <n v="1"/>
  </r>
  <r>
    <s v="Tom McKevitt (0000143010)"/>
    <n v="345959"/>
    <s v="SCIENCE HISTORY INSTITUTE"/>
    <n v="345959"/>
    <s v="SCIENCE HISTORY INSTITUTE"/>
    <s v="Philadelphia"/>
    <m/>
    <s v="315 Chestnut St"/>
    <s v="PA"/>
    <n v="19106"/>
    <s v="315 Chestnut St Philadelphia, PA 19106"/>
    <x v="41"/>
    <m/>
    <m/>
    <x v="1"/>
    <s v="Monday"/>
    <n v="6"/>
    <n v="10"/>
    <n v="1.6666666666666667"/>
    <n v="5"/>
    <n v="799.73333333333323"/>
    <n v="4798.3999999999996"/>
    <n v="277.53833333333341"/>
    <n v="1665.2300000000002"/>
    <n v="187"/>
  </r>
  <r>
    <s v="Leianne Krotec (0000143021)"/>
    <n v="345026"/>
    <s v="ONE &amp; TWO INDEPENDENCE PLACE"/>
    <n v="345026"/>
    <s v="ONE &amp; TWO INDEPENDENCE PLACE"/>
    <s v="Philadelphia"/>
    <m/>
    <s v="241 S 6th St"/>
    <s v="PA"/>
    <n v="19106"/>
    <s v="241 S 6th St Philadelphia, PA 19106"/>
    <x v="41"/>
    <m/>
    <m/>
    <x v="1"/>
    <s v="Monday"/>
    <n v="5"/>
    <n v="5"/>
    <n v="1"/>
    <n v="3.8"/>
    <n v="1593.0279999999998"/>
    <n v="7965.14"/>
    <n v="633.47799999999995"/>
    <n v="3167.39"/>
    <n v="58"/>
  </r>
  <r>
    <s v="Chris Gifuni (0000143020)"/>
    <n v="246141"/>
    <s v="Roman Catholic High School"/>
    <n v="246141"/>
    <s v="Roman Catholic High School"/>
    <s v="Philadelphia"/>
    <m/>
    <s v="301 N Broad St"/>
    <s v="PA"/>
    <n v="19107"/>
    <s v="301 N Broad St Philadelphia, PA 19107"/>
    <x v="41"/>
    <m/>
    <m/>
    <x v="1"/>
    <s v="Monday"/>
    <n v="13"/>
    <n v="24"/>
    <n v="1.8461538461538463"/>
    <n v="5.8461538461538458"/>
    <n v="1197.186153846154"/>
    <n v="15563.419999999995"/>
    <n v="445.97538461538466"/>
    <n v="5797.6799999999985"/>
    <n v="560"/>
  </r>
  <r>
    <s v="Chris Gifuni (0000143020)"/>
    <n v="246141"/>
    <s v="Roman Catholic High School"/>
    <n v="424742"/>
    <s v="Roman Catholic High School"/>
    <s v="Philadelphia"/>
    <m/>
    <s v="324 N 13th St"/>
    <s v="PA"/>
    <n v="19107"/>
    <s v="324 N 13th St Philadelphia, PA 19107"/>
    <x v="41"/>
    <m/>
    <m/>
    <x v="1"/>
    <s v="Monday"/>
    <n v="1"/>
    <n v="2"/>
    <n v="2"/>
    <n v="6"/>
    <n v="1467.9799999999998"/>
    <n v="1467.9799999999998"/>
    <n v="624.20000000000005"/>
    <n v="624.20000000000005"/>
    <n v="54"/>
  </r>
  <r>
    <s v="Tom McKevitt (0000143010)"/>
    <n v="344362"/>
    <s v="Philadelphia Chinatown Dev Cor"/>
    <n v="344362"/>
    <s v="Philadelphia Chinatown Dev Cor"/>
    <s v="Philadelphia"/>
    <m/>
    <s v="301 N 9th St"/>
    <s v="PA"/>
    <n v="19107"/>
    <s v="301 N 9th St Philadelphia, PA 19107"/>
    <x v="41"/>
    <m/>
    <m/>
    <x v="1"/>
    <s v="Monday"/>
    <n v="1"/>
    <n v="1"/>
    <n v="1"/>
    <n v="1"/>
    <n v="433.85"/>
    <n v="433.85"/>
    <n v="173.6"/>
    <n v="173.6"/>
    <n v="4"/>
  </r>
  <r>
    <s v="Delaware Valley Office (0000143001)"/>
    <n v="315018"/>
    <s v="Maddie Colon"/>
    <n v="315018"/>
    <s v="Maddie Colon"/>
    <s v="Philadelphia"/>
    <m/>
    <s v="1330 Magee Ave"/>
    <s v="PA"/>
    <n v="19111"/>
    <s v="1330 Magee Ave Philadelphia, PA 19111"/>
    <x v="41"/>
    <m/>
    <m/>
    <x v="1"/>
    <s v="Monday"/>
    <n v="12"/>
    <n v="12"/>
    <n v="1"/>
    <n v="1.4166666666666667"/>
    <n v="35.869166666666665"/>
    <n v="430.42999999999995"/>
    <n v="-0.19499999999999998"/>
    <n v="-2.34"/>
    <n v="23"/>
  </r>
  <r>
    <s v="Delaware Valley Office (0000143001)"/>
    <n v="269161"/>
    <s v="Jaime Lebron"/>
    <n v="269161"/>
    <s v="Jaime Lebron"/>
    <s v="Philadelphia"/>
    <m/>
    <s v="208 Stearly St"/>
    <s v="PA"/>
    <n v="19111"/>
    <s v="208 Stearly St Philadelphia, PA 19111"/>
    <x v="41"/>
    <m/>
    <m/>
    <x v="1"/>
    <s v="Monday"/>
    <n v="2"/>
    <n v="2"/>
    <n v="1"/>
    <n v="1"/>
    <n v="12.42"/>
    <n v="24.84"/>
    <n v="-0.01"/>
    <n v="-0.02"/>
    <n v="3"/>
  </r>
  <r>
    <s v="Delaware Valley Office (0000143001)"/>
    <n v="336919"/>
    <s v="Eric Smith"/>
    <n v="336919"/>
    <s v="Eric Smith"/>
    <s v="Philadelphia"/>
    <m/>
    <s v="8525 Alicia St"/>
    <s v="PA"/>
    <n v="19111"/>
    <s v="8525 Alicia St Philadelphia, PA 19111"/>
    <x v="41"/>
    <m/>
    <m/>
    <x v="1"/>
    <s v="Monday"/>
    <n v="1"/>
    <n v="1"/>
    <n v="1"/>
    <n v="1"/>
    <n v="42.36"/>
    <n v="42.36"/>
    <n v="0"/>
    <n v="0"/>
    <n v="1"/>
  </r>
  <r>
    <s v="Nick Misciagno (0000143017)"/>
    <n v="269602"/>
    <s v="Paul's Run Retirement Communit"/>
    <n v="269602"/>
    <s v="Paul's Run Retirement Communit"/>
    <s v="Philadelphia"/>
    <m/>
    <s v="9896 Bustleton Ave"/>
    <s v="PA"/>
    <n v="19115"/>
    <s v="9896 Bustleton Ave Philadelphia, PA 19115"/>
    <x v="41"/>
    <m/>
    <m/>
    <x v="1"/>
    <s v="Monday"/>
    <n v="74"/>
    <n v="93"/>
    <n v="1.2567567567567568"/>
    <n v="4.1216216216216219"/>
    <n v="643.89594594594575"/>
    <n v="47648.299999999843"/>
    <n v="153.43013513513506"/>
    <n v="11353.830000000034"/>
    <n v="877"/>
  </r>
  <r>
    <s v="Tom McKevitt (0000143010)"/>
    <n v="325064"/>
    <s v="Care Connection"/>
    <n v="325064"/>
    <s v="Care Connection"/>
    <s v="Philadelphia"/>
    <m/>
    <s v="2200 Michener St Ste 20"/>
    <s v="PA"/>
    <n v="19115"/>
    <s v="2200 Michener St Ste 20 Philadelphia, PA 19115"/>
    <x v="41"/>
    <m/>
    <m/>
    <x v="1"/>
    <s v="Monday"/>
    <n v="2"/>
    <n v="2"/>
    <n v="1"/>
    <n v="1.5"/>
    <n v="306.06499999999994"/>
    <n v="612.12999999999988"/>
    <n v="67.33"/>
    <n v="134.66"/>
    <n v="10"/>
  </r>
  <r>
    <s v="Delaware Valley Office (0000143001)"/>
    <n v="253928"/>
    <s v="Nadiya Litovska"/>
    <n v="253928"/>
    <s v="Nadiya Litovska"/>
    <s v="Philadelphia"/>
    <m/>
    <s v="9119 Mather St"/>
    <s v="PA"/>
    <n v="19115"/>
    <s v="9119 Mather St Philadelphia, PA 19115"/>
    <x v="41"/>
    <m/>
    <m/>
    <x v="1"/>
    <s v="Monday"/>
    <n v="1"/>
    <n v="1"/>
    <n v="1"/>
    <n v="2"/>
    <n v="216.54"/>
    <n v="216.54"/>
    <n v="83.960000000000008"/>
    <n v="83.960000000000008"/>
    <n v="3"/>
  </r>
  <r>
    <s v="Tom McKevitt (0000143010)"/>
    <n v="244576"/>
    <s v="Somerton United Methodist Chur"/>
    <n v="244576"/>
    <s v="Somerton United Methodist Chur"/>
    <s v="Philadelphia"/>
    <s v="Philly - NE"/>
    <s v="13073 Bustleton Ave"/>
    <s v="PA"/>
    <n v="19116"/>
    <s v="13073 Bustleton Ave Philadelphia, PA 19116"/>
    <x v="40"/>
    <m/>
    <m/>
    <x v="0"/>
    <s v="Friday"/>
    <n v="1"/>
    <n v="1"/>
    <n v="1"/>
    <n v="2"/>
    <n v="516.11"/>
    <n v="516.11"/>
    <n v="215.31"/>
    <n v="215.31"/>
    <n v="6"/>
  </r>
  <r>
    <s v="Leianne Krotec (0000143021)"/>
    <n v="305641"/>
    <s v="Temple Health Chestnut Hill Ho"/>
    <n v="305641"/>
    <s v="Temple Health Chestnut Hill Ho"/>
    <s v="Philadelphia"/>
    <m/>
    <s v="8835 GERMANTOWN AVE"/>
    <s v="PA"/>
    <n v="19118"/>
    <s v="8835 GERMANTOWN AVE Philadelphia, PA 19118"/>
    <x v="41"/>
    <m/>
    <m/>
    <x v="1"/>
    <s v="Monday"/>
    <n v="2"/>
    <n v="2"/>
    <n v="1"/>
    <n v="1"/>
    <n v="57.604999999999997"/>
    <n v="115.21"/>
    <n v="26.45"/>
    <n v="52.9"/>
    <n v="2"/>
  </r>
  <r>
    <s v="Leianne Krotec (0000143021)"/>
    <n v="245952"/>
    <s v="CC - TLC Cleaning Services, In"/>
    <n v="465487"/>
    <s v="Big Backyard"/>
    <s v="Philadelphia"/>
    <m/>
    <s v="240 E Gowen Ave"/>
    <s v="PA"/>
    <n v="19119"/>
    <s v="240 E Gowen Ave Philadelphia, PA 19119"/>
    <x v="41"/>
    <m/>
    <m/>
    <x v="1"/>
    <s v="Monday"/>
    <n v="4"/>
    <n v="6"/>
    <n v="1.5"/>
    <n v="2.5"/>
    <n v="154.83500000000001"/>
    <n v="619.34"/>
    <n v="54.222499999999997"/>
    <n v="216.89"/>
    <n v="29"/>
  </r>
  <r>
    <s v="Tom McKevitt (0000143010)"/>
    <n v="313100"/>
    <s v="First Church of Our Lord Jesus"/>
    <n v="313100"/>
    <s v="First Church of Our Lord Jesus"/>
    <s v="Philadelphia"/>
    <m/>
    <s v="5105 N 5TH ST"/>
    <s v="PA"/>
    <n v="19120"/>
    <s v="5105 N 5TH ST Philadelphia, PA 19120"/>
    <x v="41"/>
    <m/>
    <m/>
    <x v="1"/>
    <s v="Monday"/>
    <n v="11"/>
    <n v="14"/>
    <n v="1.2727272727272727"/>
    <n v="5.3636363636363633"/>
    <n v="849.78090909090929"/>
    <n v="9347.59"/>
    <n v="330.339090909091"/>
    <n v="3633.7300000000009"/>
    <n v="239"/>
  </r>
  <r>
    <s v="Tom McKevitt (0000143010)"/>
    <n v="246381"/>
    <s v="Tenth Memorial Baptist Church"/>
    <n v="246381"/>
    <s v="Tenth Memorial Baptist Church"/>
    <s v="Philadelphia"/>
    <m/>
    <s v="1328 N 19th St"/>
    <s v="PA"/>
    <n v="19121"/>
    <s v="1328 N 19th St Philadelphia, PA 19121"/>
    <x v="41"/>
    <m/>
    <m/>
    <x v="1"/>
    <s v="Monday"/>
    <n v="4"/>
    <n v="6"/>
    <n v="1.5"/>
    <n v="3.25"/>
    <n v="257.90000000000003"/>
    <n v="1031.6000000000001"/>
    <n v="96.942499999999995"/>
    <n v="387.77000000000004"/>
    <n v="18"/>
  </r>
  <r>
    <s v="Chuck Lutes (0000143024)"/>
    <n v="331730"/>
    <s v="The Cliffs at Callowhill"/>
    <n v="331730"/>
    <s v="The Cliffs at Callowhill"/>
    <s v="Philadelphia"/>
    <m/>
    <s v="1010 Callowhill St"/>
    <s v="PA"/>
    <n v="19123"/>
    <s v="1010 Callowhill St Philadelphia, PA 19123"/>
    <x v="41"/>
    <m/>
    <m/>
    <x v="1"/>
    <s v="Monday"/>
    <n v="27"/>
    <n v="40"/>
    <n v="1.4814814814814814"/>
    <n v="5.2222222222222223"/>
    <n v="483.92814814814818"/>
    <n v="13066.059999999994"/>
    <n v="216.27851851851852"/>
    <n v="5839.5200000000013"/>
    <n v="269"/>
  </r>
  <r>
    <s v="Chris Gifuni (0000143020)"/>
    <n v="308463"/>
    <s v="Action Karate"/>
    <n v="483194"/>
    <s v="Action Karate"/>
    <s v="Philadelphia"/>
    <m/>
    <s v="862 N 3rd St"/>
    <s v="PA"/>
    <n v="19123"/>
    <s v="862 N 3rd St Philadelphia, PA 19123"/>
    <x v="41"/>
    <m/>
    <m/>
    <x v="1"/>
    <s v="Monday"/>
    <n v="1"/>
    <n v="1"/>
    <n v="1"/>
    <n v="4"/>
    <n v="159.85"/>
    <n v="159.85"/>
    <n v="50.129999999999995"/>
    <n v="50.129999999999995"/>
    <n v="4"/>
  </r>
  <r>
    <s v="Tom McKevitt (0000143010)"/>
    <n v="245302"/>
    <s v="Boathouse Sports Inc."/>
    <n v="245302"/>
    <s v="Boathouse Sports Inc."/>
    <s v="Philadelphia"/>
    <m/>
    <s v="425 E Hunting Park Ave"/>
    <s v="PA"/>
    <n v="19124"/>
    <s v="425 E Hunting Park Ave Philadelphia, PA 19124"/>
    <x v="41"/>
    <m/>
    <m/>
    <x v="1"/>
    <s v="Monday"/>
    <n v="26"/>
    <n v="28"/>
    <n v="1.0769230769230769"/>
    <n v="2.2692307692307692"/>
    <n v="423.06076923076921"/>
    <n v="10999.58"/>
    <n v="112.49346153846156"/>
    <n v="2924.83"/>
    <n v="200"/>
  </r>
  <r>
    <s v="Open East (0000143013)"/>
    <n v="244013"/>
    <s v="FRONTIDA BIOPHARM INC."/>
    <n v="244013"/>
    <s v="FRONTIDA BIOPHARM INC."/>
    <s v="Philadelphia"/>
    <m/>
    <s v="1100 Orthodox St"/>
    <s v="PA"/>
    <n v="19124"/>
    <s v="1100 Orthodox St Philadelphia, PA 19124"/>
    <x v="41"/>
    <m/>
    <m/>
    <x v="1"/>
    <s v="Monday"/>
    <n v="2"/>
    <n v="2"/>
    <n v="1"/>
    <n v="1"/>
    <n v="95.37"/>
    <n v="190.74"/>
    <n v="70.650000000000006"/>
    <n v="141.30000000000001"/>
    <n v="3"/>
  </r>
  <r>
    <s v="Leianne Krotec (0000143021)"/>
    <n v="243100"/>
    <s v="Cathedral Village"/>
    <n v="243100"/>
    <s v="Cathedral Village"/>
    <s v="Philadelphia"/>
    <m/>
    <s v="600 E Cathedral Rd"/>
    <s v="PA"/>
    <n v="19128"/>
    <s v="600 E Cathedral Rd Philadelphia, PA 19128"/>
    <x v="41"/>
    <m/>
    <m/>
    <x v="1"/>
    <s v="Monday"/>
    <n v="17"/>
    <n v="22"/>
    <n v="1.2941176470588236"/>
    <n v="2.9411764705882355"/>
    <n v="1336.0935294117648"/>
    <n v="22713.589999999997"/>
    <n v="381.95"/>
    <n v="6493.1500000000015"/>
    <n v="344"/>
  </r>
  <r>
    <s v="Delaware Valley Office (0000143001)"/>
    <n v="346271"/>
    <s v="Provision Facility Services LL"/>
    <n v="346271"/>
    <s v="Provision Facility Services LL"/>
    <s v="Philadelphia"/>
    <m/>
    <s v="822 GRAKYN LN"/>
    <s v="PA"/>
    <n v="19128"/>
    <s v="822 GRAKYN LN Philadelphia, PA 19128"/>
    <x v="41"/>
    <m/>
    <m/>
    <x v="1"/>
    <s v="Monday"/>
    <n v="2"/>
    <n v="2"/>
    <n v="1"/>
    <n v="1.5"/>
    <n v="128.875"/>
    <n v="257.75"/>
    <n v="51.555"/>
    <n v="103.11"/>
    <n v="3"/>
  </r>
  <r>
    <s v="Leianne Krotec (0000143021)"/>
    <n v="344722"/>
    <s v="It Takes Philly"/>
    <n v="482682"/>
    <s v="Black Doctors Consortium"/>
    <s v="Philadelphia"/>
    <m/>
    <s v="2001 W Lehigh Ave"/>
    <s v="PA"/>
    <n v="19132"/>
    <s v="2001 W Lehigh Ave Philadelphia, PA 19132"/>
    <x v="41"/>
    <m/>
    <m/>
    <x v="1"/>
    <s v="Monday"/>
    <n v="12"/>
    <n v="18"/>
    <n v="1.5"/>
    <n v="3.3333333333333335"/>
    <n v="1710.9375"/>
    <n v="20531.25"/>
    <n v="621.8125"/>
    <n v="7461.7499999999982"/>
    <n v="152"/>
  </r>
  <r>
    <s v="Leianne Krotec (0000143021)"/>
    <n v="282323"/>
    <s v="St  Christopher's Hospital"/>
    <n v="282323"/>
    <s v="St  Christopher's Hospital"/>
    <s v="Philadelphia"/>
    <m/>
    <s v="3601 A St"/>
    <s v="PA"/>
    <n v="19134"/>
    <s v="3601 A St Philadelphia, PA 19134"/>
    <x v="41"/>
    <m/>
    <m/>
    <x v="1"/>
    <s v="Monday"/>
    <n v="2"/>
    <n v="2"/>
    <n v="1"/>
    <n v="1"/>
    <n v="108.38999999999999"/>
    <n v="216.77999999999997"/>
    <n v="61.59"/>
    <n v="123.18"/>
    <n v="3"/>
  </r>
  <r>
    <s v="Tom McKevitt (0000143010)"/>
    <n v="307689"/>
    <s v="St Huberts High School"/>
    <n v="307689"/>
    <s v="St Huberts High School"/>
    <s v="Philadelphia"/>
    <m/>
    <s v="7320 Torresdale Ave"/>
    <s v="PA"/>
    <n v="19136"/>
    <s v="7320 Torresdale Ave Philadelphia, PA 19136"/>
    <x v="41"/>
    <m/>
    <m/>
    <x v="1"/>
    <s v="Monday"/>
    <n v="12"/>
    <n v="29"/>
    <n v="2.4166666666666665"/>
    <n v="5.666666666666667"/>
    <n v="2242.64"/>
    <n v="26911.679999999989"/>
    <n v="757.38583333333327"/>
    <n v="9088.6299999999974"/>
    <n v="818"/>
  </r>
  <r>
    <s v="Tom McKevitt (0000143010)"/>
    <n v="243427"/>
    <s v="Faith Tabernacle Congregation"/>
    <n v="460534"/>
    <s v="Faith Tabernacle"/>
    <s v="Philadelphia"/>
    <m/>
    <s v="3618 N 5th St"/>
    <s v="PA"/>
    <n v="19140"/>
    <s v="3618 N 5th St Philadelphia, PA 19140"/>
    <x v="41"/>
    <m/>
    <m/>
    <x v="1"/>
    <s v="Monday"/>
    <n v="4"/>
    <n v="4"/>
    <n v="1"/>
    <n v="2.75"/>
    <n v="587.78"/>
    <n v="2351.12"/>
    <n v="205.14"/>
    <n v="820.56000000000006"/>
    <n v="49"/>
  </r>
  <r>
    <s v="Leianne Krotec (0000143021)"/>
    <n v="297040"/>
    <s v="Temple School of Dentistry"/>
    <n v="449067"/>
    <s v="Temple School of Dentistry"/>
    <s v="Philadelphia"/>
    <m/>
    <s v="3200 N Park Ave"/>
    <s v="PA"/>
    <n v="19140"/>
    <s v="3200 N Park Ave Philadelphia, PA 19140"/>
    <x v="41"/>
    <m/>
    <m/>
    <x v="1"/>
    <s v="Monday"/>
    <n v="3"/>
    <n v="3"/>
    <n v="1"/>
    <n v="1"/>
    <n v="447.64000000000004"/>
    <n v="1342.92"/>
    <n v="244.48000000000002"/>
    <n v="733.44"/>
    <n v="132"/>
  </r>
  <r>
    <s v="Leianne Krotec (0000143021)"/>
    <n v="297040"/>
    <s v="Temple School of Dentistry"/>
    <n v="297040"/>
    <s v="Temple School of Dentistry"/>
    <s v="Philadelphia"/>
    <m/>
    <s v="3223 N Broad St"/>
    <s v="PA"/>
    <n v="19140"/>
    <s v="3223 N Broad St Philadelphia, PA 19140"/>
    <x v="41"/>
    <m/>
    <m/>
    <x v="1"/>
    <s v="Monday"/>
    <n v="2"/>
    <n v="2"/>
    <n v="1"/>
    <n v="1.5"/>
    <n v="647.35"/>
    <n v="1294.7"/>
    <n v="330.63"/>
    <n v="661.26"/>
    <n v="16"/>
  </r>
  <r>
    <s v="Leianne Krotec (0000143021)"/>
    <n v="246574"/>
    <s v="Women Against Abuse"/>
    <n v="472664"/>
    <s v="Women Against Abuse AP"/>
    <s v="Philadelphia"/>
    <m/>
    <s v="5250 N 13th St"/>
    <s v="PA"/>
    <n v="19141"/>
    <s v="5250 N 13th St Philadelphia, PA 19141"/>
    <x v="41"/>
    <m/>
    <m/>
    <x v="1"/>
    <s v="Monday"/>
    <n v="21"/>
    <n v="24"/>
    <n v="1.1428571428571428"/>
    <n v="3.7142857142857144"/>
    <n v="802.84380952380945"/>
    <n v="16859.719999999994"/>
    <n v="384.00571428571419"/>
    <n v="8064.119999999999"/>
    <n v="194"/>
  </r>
  <r>
    <s v="Leianne Krotec (0000143021)"/>
    <n v="246574"/>
    <s v="Women Against Abuse"/>
    <n v="419096"/>
    <s v="Women Against Abuse CP"/>
    <s v="Philadelphia"/>
    <m/>
    <s v="5301 Germantown Ave"/>
    <s v="PA"/>
    <n v="19144"/>
    <s v="5301 Germantown Ave Philadelphia, PA 19144"/>
    <x v="41"/>
    <m/>
    <m/>
    <x v="1"/>
    <s v="Monday"/>
    <n v="20"/>
    <n v="32"/>
    <n v="1.6"/>
    <n v="4"/>
    <n v="677.77850000000024"/>
    <n v="13555.569999999998"/>
    <n v="320.44150000000002"/>
    <n v="6408.8299999999963"/>
    <n v="264"/>
  </r>
  <r>
    <s v="Leianne Krotec (0000143021)"/>
    <n v="330889"/>
    <s v="Building BOK LP"/>
    <n v="330889"/>
    <s v="Building BOK LP"/>
    <s v="Philadelphia"/>
    <m/>
    <s v="1901 S 9th St"/>
    <s v="PA"/>
    <n v="19148"/>
    <s v="1901 S 9th St Philadelphia, PA 19148"/>
    <x v="41"/>
    <m/>
    <m/>
    <x v="1"/>
    <s v="Monday"/>
    <n v="3"/>
    <n v="3"/>
    <n v="1"/>
    <n v="1"/>
    <n v="196.34666666666666"/>
    <n v="589.04"/>
    <n v="63.806666666666665"/>
    <n v="191.42"/>
    <n v="10"/>
  </r>
  <r>
    <s v="Delaware Valley Office (0000143001)"/>
    <n v="246700"/>
    <s v="Bravo's Carpet &amp; Tile Care"/>
    <n v="459319"/>
    <s v="Bravo's Carpet &amp; Tile Care"/>
    <s v="Philadelphia"/>
    <m/>
    <s v="2637 S Percy St"/>
    <s v="PA"/>
    <n v="19148"/>
    <s v="2637 S Percy St Philadelphia, PA 19148"/>
    <x v="41"/>
    <m/>
    <m/>
    <x v="1"/>
    <s v="Monday"/>
    <n v="1"/>
    <n v="1"/>
    <n v="1"/>
    <n v="1"/>
    <n v="95.7"/>
    <n v="95.7"/>
    <n v="37.32"/>
    <n v="37.32"/>
    <n v="1"/>
  </r>
  <r>
    <s v="Tom McKevitt (0000143010)"/>
    <n v="243686"/>
    <s v="Ivy Hill Cemetery"/>
    <n v="449489"/>
    <s v="Ivy Hill Cemetery"/>
    <s v="Philadelphia"/>
    <m/>
    <s v="1201 Easton Rd"/>
    <s v="PA"/>
    <n v="19150"/>
    <s v="1201 Easton Rd Philadelphia, PA 19150"/>
    <x v="41"/>
    <m/>
    <m/>
    <x v="1"/>
    <s v="Monday"/>
    <n v="2"/>
    <n v="3"/>
    <n v="1.5"/>
    <n v="2"/>
    <n v="1115.67"/>
    <n v="2231.34"/>
    <n v="412.79999999999995"/>
    <n v="825.59999999999991"/>
    <n v="24"/>
  </r>
  <r>
    <s v="Philadelphia Area (0000143026)"/>
    <n v="246370"/>
    <s v="Teamsters Union Local # 115"/>
    <n v="246370"/>
    <s v="Teamsters Union Local # 115"/>
    <s v="Philadelphia"/>
    <m/>
    <s v="10965 Decatur Rd"/>
    <s v="PA"/>
    <n v="19154"/>
    <s v="10965 Decatur Rd Philadelphia, PA 19154"/>
    <x v="41"/>
    <m/>
    <m/>
    <x v="1"/>
    <s v="Monday"/>
    <n v="3"/>
    <n v="5"/>
    <n v="1.6666666666666667"/>
    <n v="4.666666666666667"/>
    <n v="613.04666666666662"/>
    <n v="1839.1399999999999"/>
    <n v="233.52333333333334"/>
    <n v="700.57000000000016"/>
    <n v="25"/>
  </r>
  <r>
    <s v="Paul Carberry (0000143018)"/>
    <n v="245969"/>
    <s v="Paoli United Methodist Church"/>
    <n v="245969"/>
    <s v="Paoli United Methodist Church"/>
    <s v="Paoli"/>
    <m/>
    <s v="81 Devon Rd"/>
    <s v="PA"/>
    <n v="19301"/>
    <s v="81 Devon Rd Paoli, PA 19301"/>
    <x v="42"/>
    <m/>
    <m/>
    <x v="8"/>
    <s v="Friday"/>
    <n v="5"/>
    <n v="8"/>
    <n v="1.6"/>
    <n v="3"/>
    <n v="648.58799999999997"/>
    <n v="3242.9400000000005"/>
    <n v="278.36599999999999"/>
    <n v="1391.8300000000004"/>
    <n v="37"/>
  </r>
  <r>
    <s v="Paul Carberry (0000143018)"/>
    <n v="243950"/>
    <s v="Metric Realty"/>
    <n v="243950"/>
    <s v="Metric Realty"/>
    <s v="Paoli"/>
    <m/>
    <s v="1800 E Lancaster Ave"/>
    <s v="PA"/>
    <n v="19301"/>
    <s v="1800 E Lancaster Ave Paoli, PA 19301"/>
    <x v="42"/>
    <m/>
    <m/>
    <x v="8"/>
    <s v="Friday"/>
    <n v="3"/>
    <n v="6"/>
    <n v="2"/>
    <n v="3.6666666666666665"/>
    <n v="1355.5833333333335"/>
    <n v="4066.7500000000005"/>
    <n v="538.69000000000005"/>
    <n v="1616.07"/>
    <n v="71"/>
  </r>
  <r>
    <s v="Paul Carberry (0000143018)"/>
    <n v="243950"/>
    <s v="Metric Realty"/>
    <n v="418079"/>
    <s v="Metric Realty"/>
    <s v="Paoli"/>
    <m/>
    <s v="1776 E Lancaster Ave"/>
    <s v="PA"/>
    <n v="19301"/>
    <s v="1776 E Lancaster Ave Paoli, PA 19301"/>
    <x v="42"/>
    <m/>
    <m/>
    <x v="8"/>
    <s v="Friday"/>
    <n v="2"/>
    <n v="2"/>
    <n v="1"/>
    <n v="3"/>
    <n v="1428.1550000000002"/>
    <n v="2856.3100000000004"/>
    <n v="659.52"/>
    <n v="1319.04"/>
    <n v="36"/>
  </r>
  <r>
    <s v="Nick Misciagno (0000143017)"/>
    <n v="285791"/>
    <s v="PAOLI FIRE COMPANY"/>
    <n v="285791"/>
    <s v="PAOLI FIRE COMPANY"/>
    <s v="Paoli"/>
    <m/>
    <s v="69 Darby Rd"/>
    <s v="PA"/>
    <n v="19301"/>
    <s v="69 Darby Rd Paoli, PA 19301"/>
    <x v="42"/>
    <m/>
    <m/>
    <x v="8"/>
    <s v="Friday"/>
    <n v="1"/>
    <n v="1"/>
    <n v="1"/>
    <n v="1"/>
    <n v="40.869999999999997"/>
    <n v="40.869999999999997"/>
    <n v="24.23"/>
    <n v="24.23"/>
    <n v="1"/>
  </r>
  <r>
    <s v="Mike Schlitter (0000142011)"/>
    <n v="241148"/>
    <s v="MOCCASIN RUN GOLF"/>
    <n v="241148"/>
    <s v="MOCCASIN RUN GOLF"/>
    <s v="Atglen"/>
    <s v="Lancaster - SE"/>
    <s v="402 Schoff Rd"/>
    <s v="PA"/>
    <n v="19310"/>
    <s v="402 Schoff Rd Atglen, PA 19310"/>
    <x v="30"/>
    <m/>
    <m/>
    <x v="8"/>
    <s v="Monday/Thursday"/>
    <n v="4"/>
    <n v="6"/>
    <n v="1.5"/>
    <n v="3"/>
    <n v="672.6400000000001"/>
    <n v="2690.56"/>
    <n v="262.03249999999997"/>
    <n v="1048.1299999999999"/>
    <n v="40"/>
  </r>
  <r>
    <s v="Paul Carberry (0000143018)"/>
    <n v="244088"/>
    <s v="Octorara Area School District"/>
    <n v="244088"/>
    <s v="Octorara Area School District"/>
    <s v="Atglen"/>
    <s v="Lancaster - SE"/>
    <s v="228 Highland Rd"/>
    <s v="PA"/>
    <n v="19310"/>
    <s v="228 Highland Rd Atglen, PA 19310"/>
    <x v="30"/>
    <m/>
    <m/>
    <x v="8"/>
    <s v="Monday/Thursday"/>
    <n v="1"/>
    <n v="1"/>
    <n v="1"/>
    <n v="1"/>
    <n v="0"/>
    <n v="0"/>
    <n v="-69.89"/>
    <n v="-69.89"/>
    <n v="12"/>
  </r>
  <r>
    <s v="Paul Carberry (0000143018)"/>
    <n v="244088"/>
    <s v="Octorara Area School District"/>
    <n v="431718"/>
    <s v="Facilities / Operations Bldg."/>
    <s v="Atglen"/>
    <s v="Lancaster - SE"/>
    <s v="213 Highland Rd"/>
    <s v="PA"/>
    <n v="19310"/>
    <s v="213 Highland Rd Atglen, PA 19310"/>
    <x v="30"/>
    <m/>
    <m/>
    <x v="8"/>
    <s v="Monday/Thursday"/>
    <n v="1"/>
    <n v="1"/>
    <n v="1"/>
    <n v="1"/>
    <n v="12136.5"/>
    <n v="12136.5"/>
    <n v="2025"/>
    <n v="2025"/>
    <n v="225"/>
  </r>
  <r>
    <s v="Mike Schlitter (0000142011)"/>
    <n v="323660"/>
    <s v="CRYSTAL CLEAR JANITORIAL INC#"/>
    <n v="323660"/>
    <s v="CRYSTAL CLEAR JANITORIAL INC#"/>
    <s v="Atglen"/>
    <s v="Lancaster - SE"/>
    <s v="710 Steelville Mill Rd"/>
    <s v="PA"/>
    <n v="19310"/>
    <s v="710 Steelville Mill Rd Atglen, PA 19310"/>
    <x v="33"/>
    <m/>
    <m/>
    <x v="9"/>
    <e v="#N/A"/>
    <n v="2"/>
    <n v="2"/>
    <n v="1"/>
    <n v="1"/>
    <n v="62.56"/>
    <n v="125.12"/>
    <n v="25.48"/>
    <n v="50.96"/>
    <n v="2"/>
  </r>
  <r>
    <s v="Mike Schlitter (0000142011)"/>
    <n v="318590"/>
    <s v="ABC FACILITY SERVICES INC#"/>
    <n v="318590"/>
    <s v="ABC FACILITY SERVICES INC#"/>
    <s v="Avondale"/>
    <s v="Kennett Square"/>
    <s v="5 Greenview Ln"/>
    <s v="PA"/>
    <n v="19311"/>
    <s v="5 Greenview Ln Avondale, PA 19311"/>
    <x v="31"/>
    <m/>
    <m/>
    <x v="2"/>
    <s v="Friday"/>
    <n v="7"/>
    <n v="7"/>
    <n v="1"/>
    <n v="1"/>
    <n v="195.10285714285718"/>
    <n v="1365.7200000000003"/>
    <n v="68.287142857142868"/>
    <n v="478.01000000000005"/>
    <n v="13"/>
  </r>
  <r>
    <s v="Nick Misciagno (0000143017)"/>
    <n v="246414"/>
    <s v="Tredyffrin / Easttown  School"/>
    <n v="418850"/>
    <s v="Maintenance / Transportation D"/>
    <s v="Berwyn"/>
    <m/>
    <s v="920 Old Lancaster Rd"/>
    <s v="PA"/>
    <n v="19312"/>
    <s v="920 Old Lancaster Rd Berwyn, PA 19312"/>
    <x v="42"/>
    <m/>
    <m/>
    <x v="8"/>
    <s v="Friday"/>
    <n v="12"/>
    <n v="26"/>
    <n v="2.1666666666666665"/>
    <n v="3.5"/>
    <n v="4845.3083333333334"/>
    <n v="58143.700000000012"/>
    <n v="1633.1391666666668"/>
    <n v="19597.670000000009"/>
    <n v="898"/>
  </r>
  <r>
    <s v="Nick Misciagno (0000143017)"/>
    <n v="339092"/>
    <s v="Saint Monica Church"/>
    <n v="339092"/>
    <s v="Saint Monica Church"/>
    <s v="Berwyn"/>
    <m/>
    <s v="635 First Ave"/>
    <s v="PA"/>
    <n v="19312"/>
    <s v="635 First Ave Berwyn, PA 19312"/>
    <x v="42"/>
    <m/>
    <m/>
    <x v="8"/>
    <s v="Friday"/>
    <n v="8"/>
    <n v="14"/>
    <n v="1.75"/>
    <n v="4.5"/>
    <n v="451.27125000000001"/>
    <n v="3610.170000000001"/>
    <n v="124.56500000000001"/>
    <n v="996.51999999999987"/>
    <n v="178"/>
  </r>
  <r>
    <s v="Paul Carberry (0000143018)"/>
    <n v="284013"/>
    <s v="Melmark"/>
    <n v="284013"/>
    <s v="Melmark"/>
    <s v="Berwyn"/>
    <m/>
    <s v="2600 Wayland Rd"/>
    <s v="PA"/>
    <n v="19312"/>
    <s v="2600 Wayland Rd Berwyn, PA 19312"/>
    <x v="42"/>
    <m/>
    <m/>
    <x v="8"/>
    <s v="Friday"/>
    <n v="4"/>
    <n v="4"/>
    <n v="1"/>
    <n v="1.5"/>
    <n v="665.62250000000006"/>
    <n v="2662.4900000000002"/>
    <n v="179.73500000000001"/>
    <n v="718.94"/>
    <n v="42"/>
  </r>
  <r>
    <s v="Nick Misciagno (0000143017)"/>
    <n v="243323"/>
    <s v="Devereux Whitlock Center"/>
    <n v="243323"/>
    <s v="Devereux Whitlock Center"/>
    <s v="Berwyn"/>
    <m/>
    <s v="139 Leopard Rd"/>
    <s v="PA"/>
    <n v="19312"/>
    <s v="139 Leopard Rd Berwyn, PA 19312"/>
    <x v="42"/>
    <m/>
    <m/>
    <x v="8"/>
    <s v="Friday"/>
    <n v="3"/>
    <n v="4"/>
    <n v="1.3333333333333333"/>
    <n v="1"/>
    <n v="129.71333333333334"/>
    <n v="389.14"/>
    <n v="68.226666666666674"/>
    <n v="204.68"/>
    <n v="5"/>
  </r>
  <r>
    <s v="Nick Misciagno (0000143017)"/>
    <n v="243323"/>
    <s v="Devereux Whitlock Center"/>
    <n v="417073"/>
    <s v="Devereux Whitlock Center"/>
    <s v="Berwyn"/>
    <m/>
    <s v="826 Maple Ave"/>
    <s v="PA"/>
    <n v="19312"/>
    <s v="826 Maple Ave Berwyn, PA 19312"/>
    <x v="42"/>
    <m/>
    <m/>
    <x v="8"/>
    <s v="Friday"/>
    <n v="3"/>
    <n v="3"/>
    <n v="1"/>
    <n v="2"/>
    <n v="1148.75"/>
    <n v="3446.25"/>
    <n v="459.90666666666669"/>
    <n v="1379.72"/>
    <n v="40"/>
  </r>
  <r>
    <s v="Delaware Valley Office (0000143001)"/>
    <n v="244431"/>
    <s v="John Dupnock"/>
    <n v="244431"/>
    <s v="John Dupnock"/>
    <s v="Berwyn"/>
    <m/>
    <s v="627 Contention Ln"/>
    <s v="PA"/>
    <n v="19312"/>
    <s v="627 Contention Ln Berwyn, PA 19312"/>
    <x v="42"/>
    <m/>
    <m/>
    <x v="8"/>
    <s v="Friday"/>
    <n v="1"/>
    <n v="1"/>
    <n v="1"/>
    <n v="1"/>
    <n v="170.34"/>
    <n v="170.34"/>
    <n v="74.239999999999995"/>
    <n v="74.239999999999995"/>
    <n v="3"/>
  </r>
  <r>
    <s v="Leianne Krotec (0000143021)"/>
    <n v="247068"/>
    <s v="Heart &amp; Paw Acquistion Co, LLC"/>
    <n v="247068"/>
    <s v="Heart &amp; Paw Acquistion Co, LLC"/>
    <s v="Berwyn"/>
    <m/>
    <s v="1055 Westlakes Dr Ste 300"/>
    <s v="PA"/>
    <n v="19312"/>
    <s v="1055 Westlakes Dr Ste 300 Berwyn, PA 19312"/>
    <x v="42"/>
    <m/>
    <m/>
    <x v="8"/>
    <s v="Friday"/>
    <n v="1"/>
    <n v="1"/>
    <n v="1"/>
    <n v="2"/>
    <n v="459.73"/>
    <n v="459.73"/>
    <n v="179.72"/>
    <n v="179.72"/>
    <n v="4"/>
  </r>
  <r>
    <s v="Paul Carberry (0000143018)"/>
    <n v="346345"/>
    <s v="White Horse Farm LLC"/>
    <n v="484000"/>
    <s v="White Horse Farm LLC"/>
    <s v="Berwyn"/>
    <m/>
    <s v="8 BARR RD"/>
    <s v="PA"/>
    <n v="19312"/>
    <s v="8 BARR RD Berwyn, PA 19312"/>
    <x v="42"/>
    <m/>
    <m/>
    <x v="8"/>
    <s v="Friday"/>
    <n v="1"/>
    <n v="2"/>
    <n v="2"/>
    <n v="3"/>
    <n v="902.81"/>
    <n v="902.81"/>
    <n v="315.99"/>
    <n v="315.99"/>
    <n v="5"/>
  </r>
  <r>
    <s v="Nick Misciagno (0000143017)"/>
    <n v="246414"/>
    <s v="Tredyffrin / Easttown  School"/>
    <n v="418853"/>
    <s v="Tredyffrin / Easttown Middle S"/>
    <s v="Berwyn"/>
    <m/>
    <s v="801 Conestoga Rd"/>
    <s v="PA"/>
    <n v="19312"/>
    <s v="801 Conestoga Rd Berwyn, PA 19312"/>
    <x v="42"/>
    <m/>
    <m/>
    <x v="8"/>
    <s v="Friday"/>
    <n v="1"/>
    <n v="1"/>
    <n v="1"/>
    <n v="1"/>
    <n v="118.08"/>
    <n v="118.08"/>
    <n v="35.28"/>
    <n v="35.28"/>
    <n v="3"/>
  </r>
  <r>
    <s v="Paul Carberry (0000143018)"/>
    <n v="245598"/>
    <s v="Unionville-Chadds Ford School"/>
    <n v="425017"/>
    <s v="Chadds Ford Elementary School"/>
    <s v="Chadds Ford"/>
    <m/>
    <s v="3 Baltimore Pike"/>
    <s v="PA"/>
    <n v="19317"/>
    <s v="3 Baltimore Pike Chadds Ford, PA 19317"/>
    <x v="42"/>
    <m/>
    <m/>
    <x v="8"/>
    <s v="Friday"/>
    <n v="7"/>
    <n v="9"/>
    <n v="1.2857142857142858"/>
    <n v="3.8571428571428572"/>
    <n v="2914.53"/>
    <n v="20401.710000000006"/>
    <n v="813.47142857142831"/>
    <n v="5694.3000000000011"/>
    <n v="397"/>
  </r>
  <r>
    <s v="Paul Carberry (0000143018)"/>
    <n v="245598"/>
    <s v="Unionville-Chadds Ford School"/>
    <n v="461275"/>
    <s v="Hillendale Elementary School"/>
    <s v="Chadds Ford"/>
    <m/>
    <s v="1850 Hillendale Rd"/>
    <s v="PA"/>
    <n v="19317"/>
    <s v="1850 Hillendale Rd Chadds Ford, PA 19317"/>
    <x v="31"/>
    <m/>
    <m/>
    <x v="2"/>
    <s v="Friday"/>
    <n v="4"/>
    <n v="4"/>
    <n v="1"/>
    <n v="3"/>
    <n v="2720.0574999999999"/>
    <n v="10880.230000000001"/>
    <n v="727.005"/>
    <n v="2908.0200000000009"/>
    <n v="208"/>
  </r>
  <r>
    <s v="Paul Carberry (0000143018)"/>
    <n v="322083"/>
    <s v="Calvary Chapel of Delaware Cou"/>
    <n v="322083"/>
    <s v="Calvary Chapel of Delaware Cou"/>
    <s v="Chadds Ford"/>
    <m/>
    <s v="500 Brandywine Dr"/>
    <s v="PA"/>
    <n v="19317"/>
    <s v="500 Brandywine Dr Chadds Ford, PA 19317"/>
    <x v="43"/>
    <m/>
    <m/>
    <x v="2"/>
    <s v="Monday"/>
    <n v="10"/>
    <n v="20"/>
    <n v="2"/>
    <n v="7.9"/>
    <n v="1710.7349999999999"/>
    <n v="17107.350000000002"/>
    <n v="588.08600000000001"/>
    <n v="5880.8600000000006"/>
    <n v="661"/>
  </r>
  <r>
    <s v="Paul Carberry (0000143018)"/>
    <n v="263742"/>
    <s v="FMS VA-1 542"/>
    <n v="433003"/>
    <s v="V.A. Medical Hospital"/>
    <s v="Coatesville"/>
    <m/>
    <s v="1400 Blackhorse Hill Rd"/>
    <s v="PA"/>
    <n v="19320"/>
    <s v="1400 Blackhorse Hill Rd Coatesville, PA 19320"/>
    <x v="30"/>
    <m/>
    <m/>
    <x v="8"/>
    <s v="Monday/Thursday"/>
    <n v="7"/>
    <n v="7"/>
    <n v="1"/>
    <n v="1"/>
    <n v="97.61142857142859"/>
    <n v="683.28000000000009"/>
    <n v="21.831428571428571"/>
    <n v="152.82"/>
    <n v="11"/>
  </r>
  <r>
    <s v="Delaware Valley Office (0000143001)"/>
    <n v="345426"/>
    <s v="VIC'S CARPET DRY CLEANERS &amp; DR"/>
    <n v="345426"/>
    <s v="VIC'S CARPET DRY CLEANERS &amp; DR"/>
    <s v="Coatesville"/>
    <m/>
    <s v="1149 Lone Eagle Rd"/>
    <s v="PA"/>
    <n v="19320"/>
    <s v="1149 Lone Eagle Rd Coatesville, PA 19320"/>
    <x v="30"/>
    <m/>
    <m/>
    <x v="8"/>
    <s v="Monday/Thursday"/>
    <n v="6"/>
    <n v="6"/>
    <n v="1"/>
    <n v="1"/>
    <n v="193.31166666666664"/>
    <n v="1159.8699999999999"/>
    <n v="33.293333333333337"/>
    <n v="199.76000000000002"/>
    <n v="21"/>
  </r>
  <r>
    <s v="Paul Carberry (0000143018)"/>
    <n v="282591"/>
    <s v="Coatesville Moose Lodge"/>
    <n v="282591"/>
    <s v="Coatesville Moose Lodge"/>
    <s v="Coatesville"/>
    <m/>
    <s v="1200 Airport Rd"/>
    <s v="PA"/>
    <n v="19320"/>
    <s v="1200 Airport Rd Coatesville, PA 19320"/>
    <x v="30"/>
    <m/>
    <m/>
    <x v="8"/>
    <s v="Monday/Thursday"/>
    <n v="5"/>
    <n v="6"/>
    <n v="1.2"/>
    <n v="2.8"/>
    <n v="373.89600000000002"/>
    <n v="1869.48"/>
    <n v="164.154"/>
    <n v="820.7700000000001"/>
    <n v="30"/>
  </r>
  <r>
    <s v="Paul Carberry (0000143018)"/>
    <n v="243200"/>
    <s v="Coatesville Area School Distri"/>
    <n v="418448"/>
    <s v="Rainbow Elementary School"/>
    <s v="Coatesville"/>
    <m/>
    <s v="50 Country Club Rd"/>
    <s v="PA"/>
    <n v="19320"/>
    <s v="50 Country Club Rd Coatesville, PA 19320"/>
    <x v="30"/>
    <m/>
    <m/>
    <x v="8"/>
    <s v="Monday/Thursday"/>
    <n v="2"/>
    <n v="3"/>
    <n v="1.5"/>
    <n v="4.5"/>
    <n v="1731.6799999999998"/>
    <n v="3463.3599999999997"/>
    <n v="725.0200000000001"/>
    <n v="1450.04"/>
    <n v="23"/>
  </r>
  <r>
    <s v="Paul Carberry (0000143018)"/>
    <n v="243200"/>
    <s v="Coatesville Area School Distri"/>
    <n v="416512"/>
    <s v="Buildings &amp; Grounds Center"/>
    <s v="Coatesville"/>
    <m/>
    <s v="1515 E Lincoln Hwy"/>
    <s v="PA"/>
    <n v="19320"/>
    <s v="1515 E Lincoln Hwy Coatesville, PA 19320"/>
    <x v="30"/>
    <m/>
    <m/>
    <x v="8"/>
    <s v="Monday/Thursday"/>
    <n v="1"/>
    <n v="1"/>
    <n v="1"/>
    <n v="1"/>
    <n v="3096"/>
    <n v="3096"/>
    <n v="1323.2"/>
    <n v="1323.2"/>
    <n v="20"/>
  </r>
  <r>
    <s v="Paul Carberry (0000143018)"/>
    <n v="243200"/>
    <s v="Coatesville Area School Distri"/>
    <n v="418585"/>
    <s v="Scott Middle School"/>
    <s v="Coatesville"/>
    <m/>
    <s v="800 Olive St"/>
    <s v="PA"/>
    <n v="19320"/>
    <s v="800 Olive St Coatesville, PA 19320"/>
    <x v="30"/>
    <m/>
    <m/>
    <x v="8"/>
    <s v="Monday/Thursday"/>
    <n v="1"/>
    <n v="2"/>
    <n v="2"/>
    <n v="7"/>
    <n v="5535.9900000000007"/>
    <n v="5535.9900000000007"/>
    <n v="2334.15"/>
    <n v="2334.15"/>
    <n v="33"/>
  </r>
  <r>
    <s v="Paul Carberry (0000143018)"/>
    <n v="243200"/>
    <s v="Coatesville Area School Distri"/>
    <n v="417953"/>
    <s v="Maintenance &amp; Warehouse"/>
    <s v="Coatesville"/>
    <m/>
    <s v="1029 E Lincoln Hwy"/>
    <s v="PA"/>
    <n v="19320"/>
    <s v="1029 E Lincoln Hwy Coatesville, PA 19320"/>
    <x v="30"/>
    <m/>
    <m/>
    <x v="8"/>
    <s v="Monday/Thursday"/>
    <n v="1"/>
    <n v="1"/>
    <n v="1"/>
    <n v="3"/>
    <n v="17280.57"/>
    <n v="17280.57"/>
    <n v="6912.4"/>
    <n v="6912.4"/>
    <n v="105"/>
  </r>
  <r>
    <s v="Paul Carberry (0000143018)"/>
    <n v="243200"/>
    <s v="Coatesville Area School Distri"/>
    <n v="417488"/>
    <s v="9 - 10 Grade Center"/>
    <s v="Coatesville"/>
    <m/>
    <s v="1425 E Lincoln Hwy"/>
    <s v="PA"/>
    <n v="19320"/>
    <s v="1425 E Lincoln Hwy Coatesville, PA 19320"/>
    <x v="30"/>
    <m/>
    <m/>
    <x v="8"/>
    <s v="Monday/Thursday"/>
    <n v="1"/>
    <n v="3"/>
    <n v="3"/>
    <n v="9"/>
    <n v="9923.49"/>
    <n v="9923.49"/>
    <n v="3662.0699999999997"/>
    <n v="3662.0699999999997"/>
    <n v="32"/>
  </r>
  <r>
    <s v="Paul Carberry (0000143018)"/>
    <n v="251825"/>
    <s v="Freedom Village at Brandywine"/>
    <n v="251825"/>
    <s v="Freedom Village at Brandywine"/>
    <s v="West Brandywine"/>
    <m/>
    <s v="15 Freedom Blvd"/>
    <s v="PA"/>
    <n v="19320"/>
    <s v="15 Freedom Blvd West Brandywine, PA 19320"/>
    <x v="30"/>
    <m/>
    <m/>
    <x v="8"/>
    <s v="Monday/Thursday"/>
    <n v="2"/>
    <n v="4"/>
    <n v="2"/>
    <n v="1.5"/>
    <n v="541.6"/>
    <n v="1083.2"/>
    <n v="189.11500000000001"/>
    <n v="378.23"/>
    <n v="11"/>
  </r>
  <r>
    <s v="Paul Carberry (0000143018)"/>
    <n v="344019"/>
    <s v="Pope John Paul II Reg Elementa"/>
    <n v="344019"/>
    <s v="Pope John Paul II Reg Elementa"/>
    <s v="West Brandywine"/>
    <m/>
    <s v="2875 Manor Rd"/>
    <s v="PA"/>
    <n v="19320"/>
    <s v="2875 Manor Rd West Brandywine, PA 19320"/>
    <x v="30"/>
    <m/>
    <m/>
    <x v="8"/>
    <s v="Monday/Thursday"/>
    <n v="2"/>
    <n v="4"/>
    <n v="2"/>
    <n v="4"/>
    <n v="2483.7799999999997"/>
    <n v="4967.5599999999995"/>
    <n v="830.98"/>
    <n v="1661.96"/>
    <n v="30"/>
  </r>
  <r>
    <s v="Nick Misciagno (0000143017)"/>
    <n v="319931"/>
    <s v="Audi of Devon"/>
    <n v="319931"/>
    <s v="Audi of Devon"/>
    <s v="Devon"/>
    <m/>
    <s v="222 W Lancaster Ave"/>
    <s v="PA"/>
    <n v="19333"/>
    <s v="222 W Lancaster Ave Devon, PA 19333"/>
    <x v="42"/>
    <m/>
    <m/>
    <x v="8"/>
    <s v="Friday"/>
    <n v="11"/>
    <n v="11"/>
    <n v="1"/>
    <n v="2.5454545454545454"/>
    <n v="319.77090909090907"/>
    <n v="3517.4799999999996"/>
    <n v="76.560909090909092"/>
    <n v="842.16999999999973"/>
    <n v="74"/>
  </r>
  <r>
    <s v="Nick Misciagno (0000143017)"/>
    <n v="279804"/>
    <s v="Fred Beans VW of Devon"/>
    <n v="279804"/>
    <s v="Fred Beans VW of Devon"/>
    <s v="Devon"/>
    <m/>
    <s v="315 W Lancaster Ave"/>
    <s v="PA"/>
    <n v="19333"/>
    <s v="315 W Lancaster Ave Devon, PA 19333"/>
    <x v="42"/>
    <m/>
    <m/>
    <x v="8"/>
    <s v="Friday"/>
    <n v="10"/>
    <n v="10"/>
    <n v="1"/>
    <n v="1"/>
    <n v="127.73800000000001"/>
    <n v="1277.3800000000001"/>
    <n v="35.408000000000001"/>
    <n v="354.08"/>
    <n v="22"/>
  </r>
  <r>
    <s v="Paul Carberry (0000143018)"/>
    <n v="320926"/>
    <s v="Fox &amp; Roach Berkshire Hathaway"/>
    <n v="320926"/>
    <s v="Fox &amp; Roach Berkshire Hathaway"/>
    <s v="Devon"/>
    <m/>
    <s v="431 W Lancaster Ave"/>
    <s v="PA"/>
    <n v="19333"/>
    <s v="431 W Lancaster Ave Devon, PA 19333"/>
    <x v="42"/>
    <m/>
    <m/>
    <x v="8"/>
    <s v="Friday"/>
    <n v="4"/>
    <n v="11"/>
    <n v="2.75"/>
    <n v="7.75"/>
    <n v="1757.8775000000001"/>
    <n v="7031.51"/>
    <n v="643.70500000000004"/>
    <n v="2574.8200000000002"/>
    <n v="153"/>
  </r>
  <r>
    <s v="Nick Misciagno (0000143017)"/>
    <n v="245956"/>
    <s v="Mercedes Benz of Devon"/>
    <n v="245956"/>
    <s v="Mercedes Benz of Devon"/>
    <s v="Devon"/>
    <m/>
    <s v="214 W LANCASTER AVE"/>
    <s v="PA"/>
    <n v="19333"/>
    <s v="214 W LANCASTER AVE Devon, PA 19333"/>
    <x v="42"/>
    <m/>
    <m/>
    <x v="8"/>
    <s v="Friday"/>
    <n v="3"/>
    <n v="3"/>
    <n v="1"/>
    <n v="1"/>
    <n v="401.14000000000004"/>
    <n v="1203.42"/>
    <n v="190.14"/>
    <n v="570.41999999999996"/>
    <n v="3"/>
  </r>
  <r>
    <s v="Paul Carberry (0000143018)"/>
    <n v="243341"/>
    <s v="Downingtown Area School Dist"/>
    <n v="416280"/>
    <s v="Maintenance Warehouse"/>
    <s v="Downingtown"/>
    <m/>
    <s v="540 Trestle Pl"/>
    <s v="PA"/>
    <n v="19335"/>
    <s v="540 Trestle Pl Downingtown, PA 19335"/>
    <x v="30"/>
    <m/>
    <m/>
    <x v="8"/>
    <s v="Monday/Thursday"/>
    <n v="13"/>
    <n v="19"/>
    <n v="1.4615384615384615"/>
    <n v="1.9230769230769231"/>
    <n v="5219.7038461538459"/>
    <n v="67856.149999999994"/>
    <n v="1616.0576923076926"/>
    <n v="21008.750000000004"/>
    <n v="597"/>
  </r>
  <r>
    <s v="Paul Carberry (0000143018)"/>
    <n v="245576"/>
    <s v="Brandywine Home Assoc / VFW"/>
    <n v="245576"/>
    <s v="Brandywine Home Assoc / VFW"/>
    <s v="Downingtown"/>
    <m/>
    <s v="4601 W Lincoln Hwy"/>
    <s v="PA"/>
    <n v="19335"/>
    <s v="4601 W Lincoln Hwy Downingtown, PA 19335"/>
    <x v="30"/>
    <m/>
    <m/>
    <x v="8"/>
    <s v="Monday/Thursday"/>
    <n v="11"/>
    <n v="14"/>
    <n v="1.2727272727272727"/>
    <n v="2.8181818181818183"/>
    <n v="371.84999999999997"/>
    <n v="4090.3500000000004"/>
    <n v="142.93727272727273"/>
    <n v="1572.3100000000004"/>
    <n v="68"/>
  </r>
  <r>
    <s v="Paul Carberry (0000143018)"/>
    <n v="282370"/>
    <s v="Bishop Shanahan"/>
    <n v="282370"/>
    <s v="Bishop Shanahan"/>
    <s v="Downingtown"/>
    <m/>
    <s v="220 Woodbine Rd"/>
    <s v="PA"/>
    <n v="19335"/>
    <s v="220 Woodbine Rd Downingtown, PA 19335"/>
    <x v="30"/>
    <m/>
    <m/>
    <x v="8"/>
    <s v="Monday/Thursday"/>
    <n v="10"/>
    <n v="34"/>
    <n v="3.4"/>
    <n v="9.8000000000000007"/>
    <n v="5604.3869999999997"/>
    <n v="56043.869999999981"/>
    <n v="2202.8090000000002"/>
    <n v="22028.089999999993"/>
    <n v="982"/>
  </r>
  <r>
    <s v="Paul Carberry (0000143018)"/>
    <n v="283059"/>
    <s v="ST JOSEPH PARISH"/>
    <n v="283059"/>
    <s v="St Joseph Parish"/>
    <s v="Downingtown"/>
    <m/>
    <s v="332 Manor Ave"/>
    <s v="PA"/>
    <n v="19335"/>
    <s v="332 Manor Ave Downingtown, PA 19335"/>
    <x v="30"/>
    <m/>
    <m/>
    <x v="8"/>
    <s v="Monday/Thursday"/>
    <n v="10"/>
    <n v="18"/>
    <n v="1.8"/>
    <n v="3.5"/>
    <n v="3765.7559999999989"/>
    <n v="37657.56"/>
    <n v="1328.3920000000003"/>
    <n v="13283.920000000002"/>
    <n v="278"/>
  </r>
  <r>
    <s v="Paul Carberry (0000143018)"/>
    <n v="283059"/>
    <s v="ST JOSEPH PARISH"/>
    <n v="439956"/>
    <s v="St Joseph Catholic School"/>
    <s v="Downingtown"/>
    <m/>
    <s v="340 Manor Ave"/>
    <s v="PA"/>
    <n v="19335"/>
    <s v="340 Manor Ave Downingtown, PA 19335"/>
    <x v="30"/>
    <m/>
    <m/>
    <x v="8"/>
    <s v="Monday/Thursday"/>
    <n v="3"/>
    <n v="4"/>
    <n v="1.3333333333333333"/>
    <n v="3.3333333333333335"/>
    <n v="2118.5033333333336"/>
    <n v="6355.5099999999993"/>
    <n v="860.08"/>
    <n v="2580.2399999999998"/>
    <n v="64"/>
  </r>
  <r>
    <s v="Paul Carberry (0000143018)"/>
    <n v="243341"/>
    <s v="Downingtown Area School Dist"/>
    <n v="416615"/>
    <s v="Downingtown Middle School"/>
    <s v="Downingtown"/>
    <m/>
    <s v="115 Rock Raymond Rd"/>
    <s v="PA"/>
    <n v="19335"/>
    <s v="115 Rock Raymond Rd Downingtown, PA 19335"/>
    <x v="30"/>
    <m/>
    <m/>
    <x v="8"/>
    <s v="Monday/Thursday"/>
    <n v="2"/>
    <n v="2"/>
    <n v="1"/>
    <n v="2"/>
    <n v="684.52499999999998"/>
    <n v="1369.05"/>
    <n v="342.45"/>
    <n v="684.9"/>
    <n v="8"/>
  </r>
  <r>
    <s v="Paul Carberry (0000143018)"/>
    <n v="324287"/>
    <s v="Alert Fire Company #1"/>
    <n v="324287"/>
    <s v="Alert Fire Company #1"/>
    <s v="Downingtown"/>
    <m/>
    <s v="122 W Pennsylvania Ave"/>
    <s v="PA"/>
    <n v="19335"/>
    <s v="122 W Pennsylvania Ave Downingtown, PA 19335"/>
    <x v="30"/>
    <m/>
    <m/>
    <x v="8"/>
    <s v="Monday/Thursday"/>
    <n v="2"/>
    <n v="2"/>
    <n v="1"/>
    <n v="1"/>
    <n v="5.415"/>
    <n v="10.83"/>
    <n v="2.3199999999999998"/>
    <n v="4.6399999999999997"/>
    <n v="2"/>
  </r>
  <r>
    <s v="Paul Carberry (0000143018)"/>
    <n v="282909"/>
    <s v="DiStefano Landscape Svcs Inc"/>
    <n v="282909"/>
    <s v="DiStefano Landscape Svcs Inc"/>
    <s v="Downingtown"/>
    <m/>
    <s v="181 Robbins Rd"/>
    <s v="PA"/>
    <n v="19335"/>
    <s v="181 Robbins Rd Downingtown, PA 19335"/>
    <x v="30"/>
    <m/>
    <m/>
    <x v="8"/>
    <s v="Monday/Thursday"/>
    <n v="2"/>
    <n v="2"/>
    <n v="1"/>
    <n v="2.5"/>
    <n v="603.14"/>
    <n v="1206.28"/>
    <n v="255.83499999999998"/>
    <n v="511.66999999999996"/>
    <n v="16"/>
  </r>
  <r>
    <s v="Paul Carberry (0000143018)"/>
    <n v="316884"/>
    <s v="Denron Sign Company"/>
    <n v="316884"/>
    <s v="Denron Sign Company"/>
    <s v="Downingtown"/>
    <m/>
    <s v="4214 W Lincoln Hwy"/>
    <s v="PA"/>
    <n v="19335"/>
    <s v="4214 W Lincoln Hwy Downingtown, PA 19335"/>
    <x v="30"/>
    <m/>
    <m/>
    <x v="8"/>
    <s v="Monday/Thursday"/>
    <n v="2"/>
    <n v="3"/>
    <n v="1.5"/>
    <n v="2.5"/>
    <n v="156.9"/>
    <n v="313.8"/>
    <n v="62.86999999999999"/>
    <n v="125.73999999999998"/>
    <n v="7"/>
  </r>
  <r>
    <s v="Paul Carberry (0000143018)"/>
    <n v="243341"/>
    <s v="Downingtown Area School Dist"/>
    <n v="416616"/>
    <s v="Downingtown West High School"/>
    <s v="Downingtown"/>
    <m/>
    <s v="445 Manor Ave"/>
    <s v="PA"/>
    <n v="19335"/>
    <s v="445 Manor Ave Downingtown, PA 19335"/>
    <x v="30"/>
    <m/>
    <m/>
    <x v="8"/>
    <s v="Monday/Thursday"/>
    <n v="2"/>
    <n v="2"/>
    <n v="1"/>
    <n v="1"/>
    <n v="141.82"/>
    <n v="283.64"/>
    <n v="53.325000000000003"/>
    <n v="106.65"/>
    <n v="3"/>
  </r>
  <r>
    <s v="Paul Carberry (0000143018)"/>
    <n v="283059"/>
    <s v="ST JOSEPH PARISH"/>
    <n v="454537"/>
    <s v="St Joseph Parish"/>
    <s v="Downingtown"/>
    <m/>
    <s v="338 Manor Ave"/>
    <s v="PA"/>
    <n v="19335"/>
    <s v="338 Manor Ave Downingtown, PA 19335"/>
    <x v="30"/>
    <m/>
    <m/>
    <x v="8"/>
    <s v="Monday/Thursday"/>
    <n v="2"/>
    <n v="2"/>
    <n v="1"/>
    <n v="4.5"/>
    <n v="1199.7049999999999"/>
    <n v="2399.4100000000003"/>
    <n v="441.01"/>
    <n v="882.0200000000001"/>
    <n v="47"/>
  </r>
  <r>
    <s v="Paul Carberry (0000143018)"/>
    <n v="301912"/>
    <s v="Brandywine Grace Church"/>
    <n v="452764"/>
    <s v="Brandywine Grace Church"/>
    <s v="Downingtown"/>
    <m/>
    <s v="40 W Pennsylvania Ave"/>
    <s v="PA"/>
    <n v="19335"/>
    <s v="40 W Pennsylvania Ave Downingtown, PA 19335"/>
    <x v="30"/>
    <m/>
    <m/>
    <x v="8"/>
    <s v="Monday/Thursday"/>
    <n v="2"/>
    <n v="3"/>
    <n v="1.5"/>
    <n v="4"/>
    <n v="1030.17"/>
    <n v="2060.34"/>
    <n v="370.40999999999997"/>
    <n v="740.81999999999994"/>
    <n v="33"/>
  </r>
  <r>
    <s v="Paul Carberry (0000143018)"/>
    <n v="251893"/>
    <s v="United Sports Training Center"/>
    <n v="432311"/>
    <s v="United Sports Training Center"/>
    <s v="Downingtown"/>
    <m/>
    <s v="1426 Marshallton Thorndale Rd"/>
    <s v="PA"/>
    <n v="19335"/>
    <s v="1426 Marshallton Thorndale Rd Downingtown, PA 19335"/>
    <x v="30"/>
    <m/>
    <m/>
    <x v="8"/>
    <s v="Monday/Thursday"/>
    <n v="2"/>
    <n v="2"/>
    <n v="1"/>
    <n v="1.5"/>
    <n v="377.42"/>
    <n v="754.84"/>
    <n v="124.31"/>
    <n v="248.62"/>
    <n v="5"/>
  </r>
  <r>
    <s v="Paul Carberry (0000143018)"/>
    <n v="328504"/>
    <s v="Elite Therapy Solutions"/>
    <n v="328504"/>
    <s v="Elite Therapy Solutions"/>
    <s v="Downingtown"/>
    <m/>
    <s v="983 E Lancaster Ave Apt A"/>
    <s v="PA"/>
    <n v="19335"/>
    <s v="983 E Lancaster Ave Apt A Downingtown, PA 19335"/>
    <x v="30"/>
    <m/>
    <m/>
    <x v="8"/>
    <s v="Monday/Thursday"/>
    <n v="2"/>
    <n v="2"/>
    <n v="1"/>
    <n v="1.5"/>
    <n v="189.53"/>
    <n v="379.06"/>
    <n v="58.754999999999995"/>
    <n v="117.50999999999999"/>
    <n v="6"/>
  </r>
  <r>
    <s v="Paul Carberry (0000143018)"/>
    <n v="243341"/>
    <s v="Downingtown Area School Dist"/>
    <n v="424732"/>
    <s v="Bradford Heights Elementary Sc"/>
    <s v="Downingtown"/>
    <m/>
    <s v="1330 Romig Rd"/>
    <s v="PA"/>
    <n v="19335"/>
    <s v="1330 Romig Rd Downingtown, PA 19335"/>
    <x v="30"/>
    <m/>
    <m/>
    <x v="8"/>
    <s v="Monday/Thursday"/>
    <n v="2"/>
    <n v="2"/>
    <n v="1"/>
    <n v="3"/>
    <n v="12434.25"/>
    <n v="24868.5"/>
    <n v="3076.0650000000001"/>
    <n v="6152.13"/>
    <n v="10"/>
  </r>
  <r>
    <s v="Paul Carberry (0000143018)"/>
    <n v="337486"/>
    <s v="Auger Fabrication Inc."/>
    <n v="337486"/>
    <s v="Auger Fabrication Inc."/>
    <s v="Downingtown"/>
    <m/>
    <s v="4102 Edges Mill Rd"/>
    <s v="PA"/>
    <n v="19335"/>
    <s v="4102 Edges Mill Rd Downingtown, PA 19335"/>
    <x v="30"/>
    <m/>
    <m/>
    <x v="8"/>
    <s v="Monday/Thursday"/>
    <n v="1"/>
    <n v="1"/>
    <n v="1"/>
    <n v="1"/>
    <n v="400"/>
    <n v="400"/>
    <n v="189"/>
    <n v="189"/>
    <n v="1"/>
  </r>
  <r>
    <s v="Paul Carberry (0000143018)"/>
    <n v="243341"/>
    <s v="Downingtown Area School Dist"/>
    <n v="243341"/>
    <s v="Downingtown Area School Dist"/>
    <s v="Downingtown"/>
    <m/>
    <s v="540 Trestle Pl"/>
    <s v="PA"/>
    <n v="19335"/>
    <s v="540 Trestle Pl Downingtown, PA 19335"/>
    <x v="30"/>
    <m/>
    <m/>
    <x v="8"/>
    <s v="Monday/Thursday"/>
    <n v="1"/>
    <n v="3"/>
    <n v="3"/>
    <n v="4"/>
    <n v="1679.83"/>
    <n v="1679.83"/>
    <n v="705.53"/>
    <n v="705.53"/>
    <n v="19"/>
  </r>
  <r>
    <s v="Paul Carberry (0000143018)"/>
    <n v="243341"/>
    <s v="Downingtown Area School Dist"/>
    <n v="425128"/>
    <s v="Shamona Creek Elementary Schoo"/>
    <s v="Downingtown"/>
    <m/>
    <s v="501 Dorlan Mill Rd"/>
    <s v="PA"/>
    <n v="19335"/>
    <s v="501 Dorlan Mill Rd Downingtown, PA 19335"/>
    <x v="30"/>
    <m/>
    <m/>
    <x v="8"/>
    <s v="Monday/Thursday"/>
    <n v="1"/>
    <n v="1"/>
    <n v="1"/>
    <n v="5"/>
    <n v="23988.5"/>
    <n v="23988.5"/>
    <n v="6150.93"/>
    <n v="6150.93"/>
    <n v="9"/>
  </r>
  <r>
    <s v="Lancaster NP (0000142001)"/>
    <n v="240275"/>
    <s v="Greer Heindel"/>
    <n v="240275"/>
    <s v="Greer Heindel"/>
    <s v="Downingtown"/>
    <m/>
    <s v="111 Great Oak Dr"/>
    <s v="PA"/>
    <n v="19335"/>
    <s v="111 Great Oak Dr Downingtown, PA 19335"/>
    <x v="33"/>
    <m/>
    <m/>
    <x v="9"/>
    <e v="#N/A"/>
    <n v="3"/>
    <n v="3"/>
    <n v="1"/>
    <n v="1.3333333333333333"/>
    <n v="27.153333333333332"/>
    <n v="81.459999999999994"/>
    <n v="-36.463333333333331"/>
    <n v="-109.39"/>
    <n v="7"/>
  </r>
  <r>
    <s v="Leianne Krotec (0000143021)"/>
    <n v="312114"/>
    <s v="Transcend Facility Management"/>
    <n v="312114"/>
    <s v="Transcend Facility Management"/>
    <s v="EXTON"/>
    <m/>
    <s v="479 THOMAS JONES WAY"/>
    <s v="PA"/>
    <n v="19341"/>
    <s v="479 THOMAS JONES WAY EXTON, PA 19341"/>
    <x v="30"/>
    <m/>
    <m/>
    <x v="8"/>
    <s v="Monday/Thursday"/>
    <n v="11"/>
    <n v="13"/>
    <n v="1.1818181818181819"/>
    <n v="2.4545454545454546"/>
    <n v="397.22999999999996"/>
    <n v="4369.53"/>
    <n v="95.200909090909093"/>
    <n v="1047.2099999999998"/>
    <n v="94"/>
  </r>
  <r>
    <s v="Paul Carberry (0000143018)"/>
    <n v="245917"/>
    <s v="UTI Universal Technical Instit"/>
    <n v="431926"/>
    <s v="UTI Universal Technical Instit"/>
    <s v="EXTON"/>
    <m/>
    <s v="750 Pennsylvania Dr"/>
    <s v="PA"/>
    <n v="19341"/>
    <s v="750 Pennsylvania Dr EXTON, PA 19341"/>
    <x v="30"/>
    <m/>
    <m/>
    <x v="8"/>
    <s v="Monday/Thursday"/>
    <n v="11"/>
    <n v="17"/>
    <n v="1.5454545454545454"/>
    <n v="1.2727272727272727"/>
    <n v="1337.06"/>
    <n v="14707.66"/>
    <n v="295.14727272727271"/>
    <n v="3246.62"/>
    <n v="226"/>
  </r>
  <r>
    <s v="Paul Carberry (0000143018)"/>
    <n v="244752"/>
    <s v="Journal Register Company"/>
    <n v="244752"/>
    <s v="Journal Register Company"/>
    <s v="EXTON"/>
    <m/>
    <s v="390 Eagleview Blvd"/>
    <s v="PA"/>
    <n v="19341"/>
    <s v="390 Eagleview Blvd EXTON, PA 19341"/>
    <x v="30"/>
    <m/>
    <m/>
    <x v="8"/>
    <s v="Monday/Thursday"/>
    <n v="6"/>
    <n v="14"/>
    <n v="2.3333333333333335"/>
    <n v="7"/>
    <n v="1483.5866666666668"/>
    <n v="8901.5200000000023"/>
    <n v="654.7883333333333"/>
    <n v="3928.7300000000005"/>
    <n v="519"/>
  </r>
  <r>
    <s v="Paul Carberry (0000143018)"/>
    <n v="303635"/>
    <s v="Misko Inc."/>
    <n v="303635"/>
    <s v="Misko Inc."/>
    <s v="EXTON"/>
    <m/>
    <s v="171 Philips Rd"/>
    <s v="PA"/>
    <n v="19341"/>
    <s v="171 Philips Rd EXTON, PA 19341"/>
    <x v="30"/>
    <m/>
    <m/>
    <x v="8"/>
    <s v="Monday/Thursday"/>
    <n v="6"/>
    <n v="8"/>
    <n v="1.3333333333333333"/>
    <n v="2.8333333333333335"/>
    <n v="734.23"/>
    <n v="4405.380000000001"/>
    <n v="254.13833333333335"/>
    <n v="1524.8300000000002"/>
    <n v="71"/>
  </r>
  <r>
    <s v="Paul Carberry (0000143018)"/>
    <n v="341596"/>
    <s v="J &amp; T Commercial Cleaning Serv"/>
    <n v="341596"/>
    <s v="J &amp; T Commercial Cleaning Serv"/>
    <s v="EXTON"/>
    <m/>
    <s v="117 Lori Cir"/>
    <s v="PA"/>
    <n v="19341"/>
    <s v="117 Lori Cir EXTON, PA 19341"/>
    <x v="30"/>
    <m/>
    <m/>
    <x v="8"/>
    <s v="Monday/Thursday"/>
    <n v="6"/>
    <n v="7"/>
    <n v="1.1666666666666667"/>
    <n v="2"/>
    <n v="836.52666666666664"/>
    <n v="5019.1600000000008"/>
    <n v="278.22666666666663"/>
    <n v="1669.3599999999997"/>
    <n v="253"/>
  </r>
  <r>
    <s v="Paul Carberry (0000143018)"/>
    <n v="306070"/>
    <s v="Tennis Addiction"/>
    <n v="306070"/>
    <s v="Tennis Addiction"/>
    <s v="EXTON"/>
    <m/>
    <s v="202 Philips Rd"/>
    <s v="PA"/>
    <n v="19341"/>
    <s v="202 Philips Rd EXTON, PA 19341"/>
    <x v="30"/>
    <m/>
    <m/>
    <x v="8"/>
    <s v="Monday/Thursday"/>
    <n v="5"/>
    <n v="5"/>
    <n v="1"/>
    <n v="1.2"/>
    <n v="180.80599999999998"/>
    <n v="904.03"/>
    <n v="62.456000000000003"/>
    <n v="312.28000000000003"/>
    <n v="13"/>
  </r>
  <r>
    <s v="Delaware Valley Office (0000143001)"/>
    <n v="302892"/>
    <s v="CLEAN RIGHT BUILDING SERV INC#"/>
    <n v="302892"/>
    <s v="CLEAN RIGHT BUILDING SERV INC#"/>
    <s v="EXTON"/>
    <m/>
    <s v=""/>
    <s v="PA"/>
    <n v="19341"/>
    <s v=" EXTON, PA 19341"/>
    <x v="30"/>
    <m/>
    <m/>
    <x v="8"/>
    <s v="Monday/Thursday"/>
    <n v="2"/>
    <n v="2"/>
    <n v="1"/>
    <n v="2"/>
    <n v="100.935"/>
    <n v="201.87"/>
    <n v="51.85"/>
    <n v="103.7"/>
    <n v="4"/>
  </r>
  <r>
    <s v="Paul Carberry (0000143018)"/>
    <n v="243953"/>
    <s v="Metropolitan Communications In"/>
    <n v="472993"/>
    <s v="Metropolitan Communications"/>
    <s v="EXTON"/>
    <m/>
    <s v="309 Commerce Dr Ste 100"/>
    <s v="PA"/>
    <n v="19341"/>
    <s v="309 Commerce Dr Ste 100 EXTON, PA 19341"/>
    <x v="30"/>
    <m/>
    <m/>
    <x v="8"/>
    <s v="Monday/Thursday"/>
    <n v="2"/>
    <n v="2"/>
    <n v="1"/>
    <n v="4"/>
    <n v="829.81999999999994"/>
    <n v="1659.64"/>
    <n v="360.34500000000003"/>
    <n v="720.68999999999994"/>
    <n v="20"/>
  </r>
  <r>
    <s v="Paul Carberry (0000143018)"/>
    <n v="243341"/>
    <s v="Downingtown Area School Dist"/>
    <n v="417793"/>
    <s v="Lionville Middle School"/>
    <s v="EXTON"/>
    <m/>
    <s v="550 W Uwchlan Ave"/>
    <s v="PA"/>
    <n v="19341"/>
    <s v="550 W Uwchlan Ave EXTON, PA 19341"/>
    <x v="30"/>
    <m/>
    <m/>
    <x v="8"/>
    <s v="Monday/Thursday"/>
    <n v="2"/>
    <n v="2"/>
    <n v="1"/>
    <n v="1"/>
    <n v="153.78"/>
    <n v="307.56"/>
    <n v="52.63"/>
    <n v="105.26"/>
    <n v="3"/>
  </r>
  <r>
    <s v="Nick Misciagno (0000143017)"/>
    <n v="245676"/>
    <s v="Lionville Community YMCA Devon"/>
    <n v="245676"/>
    <s v="Lionville Community YMCA Devon"/>
    <s v="EXTON"/>
    <m/>
    <s v="100 Devon Dr"/>
    <s v="PA"/>
    <n v="19341"/>
    <s v="100 Devon Dr EXTON, PA 19341"/>
    <x v="30"/>
    <m/>
    <m/>
    <x v="8"/>
    <s v="Monday/Thursday"/>
    <n v="1"/>
    <n v="1"/>
    <n v="1"/>
    <n v="1"/>
    <n v="0"/>
    <n v="0"/>
    <n v="-19.34"/>
    <n v="-19.34"/>
    <n v="1"/>
  </r>
  <r>
    <s v="Paul Carberry (0000143018)"/>
    <n v="246528"/>
    <s v="WEST CHESTER AREA SCHOOL DIST#"/>
    <n v="246528"/>
    <s v="WEST CHESTER AREA SCHOOL DIST#"/>
    <s v="EXTON"/>
    <m/>
    <s v="782 Springdale Dr"/>
    <s v="PA"/>
    <n v="19341"/>
    <s v="782 Springdale Dr EXTON, PA 19341"/>
    <x v="30"/>
    <m/>
    <m/>
    <x v="8"/>
    <s v="Monday/Thursday"/>
    <n v="1"/>
    <n v="1"/>
    <n v="1"/>
    <n v="1"/>
    <n v="95.37"/>
    <n v="95.37"/>
    <n v="71.55"/>
    <n v="71.55"/>
    <n v="1"/>
  </r>
  <r>
    <s v="Paul Carberry (0000143018)"/>
    <n v="281950"/>
    <s v="All Fill Inc."/>
    <n v="281950"/>
    <s v="All Fill Inc."/>
    <s v="EXTON"/>
    <m/>
    <s v="418 Creamery Way"/>
    <s v="PA"/>
    <n v="19341"/>
    <s v="418 Creamery Way EXTON, PA 19341"/>
    <x v="30"/>
    <m/>
    <m/>
    <x v="8"/>
    <s v="Monday/Thursday"/>
    <n v="1"/>
    <n v="1"/>
    <n v="1"/>
    <n v="2"/>
    <n v="48.68"/>
    <n v="48.68"/>
    <n v="21.9"/>
    <n v="21.9"/>
    <n v="2"/>
  </r>
  <r>
    <s v="Paul Carberry (0000143018)"/>
    <n v="245918"/>
    <s v="Covenant Fellowship Church"/>
    <n v="245918"/>
    <s v="Covenant Fellowship Church"/>
    <s v="Glen Mills"/>
    <m/>
    <s v="1 Fellowship Rd"/>
    <s v="PA"/>
    <n v="19342"/>
    <s v="1 Fellowship Rd Glen Mills, PA 19342"/>
    <x v="42"/>
    <m/>
    <m/>
    <x v="8"/>
    <s v="Friday"/>
    <n v="9"/>
    <n v="21"/>
    <n v="2.3333333333333335"/>
    <n v="7.7777777777777777"/>
    <n v="1251.4577777777774"/>
    <n v="11263.12"/>
    <n v="474.72999999999996"/>
    <n v="4272.57"/>
    <n v="297"/>
  </r>
  <r>
    <s v="David Smith (0000143023)"/>
    <n v="305077"/>
    <s v="Concordville Subaru"/>
    <n v="305077"/>
    <s v="Concordville Subaru"/>
    <s v="Glen Mills"/>
    <m/>
    <s v="1713 Wilmington West Chester Pike"/>
    <s v="PA"/>
    <n v="19342"/>
    <s v="1713 Wilmington West Chester Pike Glen Mills, PA 19342"/>
    <x v="42"/>
    <m/>
    <m/>
    <x v="8"/>
    <s v="Friday"/>
    <n v="2"/>
    <n v="2"/>
    <n v="1"/>
    <n v="1"/>
    <n v="727.57"/>
    <n v="1455.14"/>
    <n v="305.58"/>
    <n v="611.16"/>
    <n v="4"/>
  </r>
  <r>
    <s v="Nick Misciagno (0000143017)"/>
    <n v="265763"/>
    <s v="Glen Mills Schools"/>
    <n v="429737"/>
    <s v="Glen Mills Schools"/>
    <s v="Glen Mills"/>
    <m/>
    <s v="185 Glen Mills Rd"/>
    <s v="PA"/>
    <n v="19342"/>
    <s v="185 Glen Mills Rd Glen Mills, PA 19342"/>
    <x v="42"/>
    <m/>
    <m/>
    <x v="8"/>
    <s v="Friday"/>
    <n v="1"/>
    <n v="1"/>
    <n v="1"/>
    <n v="2"/>
    <n v="3085.65"/>
    <n v="3085.65"/>
    <n v="1008.5699999999999"/>
    <n v="1008.5699999999999"/>
    <n v="45"/>
  </r>
  <r>
    <s v="Paul Carberry (0000143018)"/>
    <n v="244667"/>
    <s v="Guthriesville Tire &amp; Service C"/>
    <n v="244667"/>
    <s v="Guthriesville Tire &amp; Service C"/>
    <s v="Glenmoore"/>
    <m/>
    <s v="1528 Horse Shoe Pike"/>
    <s v="PA"/>
    <n v="19343"/>
    <s v="1528 Horse Shoe Pike Glenmoore, PA 19343"/>
    <x v="30"/>
    <m/>
    <m/>
    <x v="8"/>
    <s v="Monday/Thursday"/>
    <n v="3"/>
    <n v="3"/>
    <n v="1"/>
    <n v="1"/>
    <n v="293.01333333333332"/>
    <n v="879.04"/>
    <n v="136.54"/>
    <n v="409.62"/>
    <n v="3"/>
  </r>
  <r>
    <s v="Matthew Morris (0000142013)"/>
    <n v="281256"/>
    <s v="ZOOK MOLASSES CO"/>
    <n v="281256"/>
    <s v="ZOOK MOLASSES CO"/>
    <s v="Honey Brook"/>
    <m/>
    <s v="4960 Horseshoe Pike"/>
    <s v="PA"/>
    <n v="19344"/>
    <s v="4960 Horseshoe Pike Honey Brook, PA 19344"/>
    <x v="30"/>
    <m/>
    <m/>
    <x v="8"/>
    <s v="Monday/Thursday"/>
    <n v="1"/>
    <n v="1"/>
    <n v="1"/>
    <n v="1"/>
    <n v="220.38"/>
    <n v="220.38"/>
    <n v="171.71"/>
    <n v="171.71"/>
    <n v="1"/>
  </r>
  <r>
    <s v="Matthew Morris (0000142013)"/>
    <n v="303872"/>
    <s v="HICKORY HOUSE NURSING HOME#"/>
    <n v="303872"/>
    <s v="HICKORY HOUSE NURSING HOME#"/>
    <s v="Honey Brook"/>
    <m/>
    <s v="3120 Horseshoe Pike"/>
    <s v="PA"/>
    <n v="19344"/>
    <s v="3120 Horseshoe Pike Honey Brook, PA 19344"/>
    <x v="25"/>
    <m/>
    <m/>
    <x v="6"/>
    <s v="Monday"/>
    <n v="13"/>
    <n v="22"/>
    <n v="1.6923076923076923"/>
    <n v="4.0769230769230766"/>
    <n v="796.01230769230767"/>
    <n v="10348.159999999998"/>
    <n v="343.12230769230757"/>
    <n v="4460.59"/>
    <n v="307"/>
  </r>
  <r>
    <s v="Robert Diller (0000142017)"/>
    <n v="242189"/>
    <s v="TWIN VALLEY SCHOOL DIST#"/>
    <n v="470515"/>
    <s v="TWIN VALLEY- HONEY BROOK ELEME"/>
    <s v="Honey Brook"/>
    <m/>
    <s v="1530 Walnut Rd"/>
    <s v="PA"/>
    <n v="19344"/>
    <s v="1530 Walnut Rd Honey Brook, PA 19344"/>
    <x v="25"/>
    <m/>
    <m/>
    <x v="6"/>
    <s v="Monday"/>
    <n v="1"/>
    <n v="1"/>
    <n v="1"/>
    <n v="1"/>
    <n v="568.9"/>
    <n v="568.9"/>
    <n v="145.4"/>
    <n v="145.4"/>
    <n v="10"/>
  </r>
  <r>
    <s v="Paul Carberry (0000143018)"/>
    <n v="244969"/>
    <s v="Kennett Consolidated School"/>
    <n v="417403"/>
    <s v="Greenwood Elementary School"/>
    <s v="Kennett Square"/>
    <m/>
    <s v="420 Greenwood Rd"/>
    <s v="PA"/>
    <n v="19348"/>
    <s v="420 Greenwood Rd Kennett Square, PA 19348"/>
    <x v="31"/>
    <m/>
    <m/>
    <x v="2"/>
    <s v="Friday"/>
    <n v="29"/>
    <n v="43"/>
    <n v="1.4827586206896552"/>
    <n v="4.2068965517241379"/>
    <n v="935.81586206896543"/>
    <n v="27138.660000000022"/>
    <n v="297.22655172413801"/>
    <n v="8619.5700000000033"/>
    <n v="594"/>
  </r>
  <r>
    <s v="Paul Carberry (0000143018)"/>
    <n v="244969"/>
    <s v="Kennett Consolidated School"/>
    <n v="417688"/>
    <s v="Kennett High School"/>
    <s v="Kennett Square"/>
    <m/>
    <s v="100 E South St"/>
    <s v="PA"/>
    <n v="19348"/>
    <s v="100 E South St Kennett Square, PA 19348"/>
    <x v="31"/>
    <m/>
    <m/>
    <x v="2"/>
    <s v="Friday"/>
    <n v="27"/>
    <n v="45"/>
    <n v="1.6666666666666667"/>
    <n v="3.4814814814814814"/>
    <n v="1674.8129629629632"/>
    <n v="45219.950000000004"/>
    <n v="552.49148148148151"/>
    <n v="14917.270000000002"/>
    <n v="959"/>
  </r>
  <r>
    <s v="Paul Carberry (0000143018)"/>
    <n v="244969"/>
    <s v="Kennett Consolidated School"/>
    <n v="446362"/>
    <s v="Bancroft Elementary School"/>
    <s v="Kennett Square"/>
    <m/>
    <s v="181 Bancroft Rd"/>
    <s v="PA"/>
    <n v="19348"/>
    <s v="181 Bancroft Rd Kennett Square, PA 19348"/>
    <x v="31"/>
    <m/>
    <m/>
    <x v="2"/>
    <s v="Friday"/>
    <n v="13"/>
    <n v="19"/>
    <n v="1.4615384615384615"/>
    <n v="4.4615384615384617"/>
    <n v="1592.811538461538"/>
    <n v="20706.549999999992"/>
    <n v="535.71769230769235"/>
    <n v="6964.3300000000008"/>
    <n v="435"/>
  </r>
  <r>
    <s v="Paul Carberry (0000143018)"/>
    <n v="244121"/>
    <s v="Longwood Gardens"/>
    <n v="244121"/>
    <s v="Longwood Gardens"/>
    <s v="Kennett Square"/>
    <m/>
    <s v="1001 Longwood Rd"/>
    <s v="PA"/>
    <n v="19348"/>
    <s v="1001 Longwood Rd Kennett Square, PA 19348"/>
    <x v="31"/>
    <m/>
    <m/>
    <x v="2"/>
    <s v="Friday"/>
    <n v="12"/>
    <n v="29"/>
    <n v="2.4166666666666665"/>
    <n v="7.166666666666667"/>
    <n v="3395.39"/>
    <n v="40744.680000000015"/>
    <n v="1233.8599999999999"/>
    <n v="14806.320000000003"/>
    <n v="888"/>
  </r>
  <r>
    <s v="Paul Carberry (0000143018)"/>
    <n v="244969"/>
    <s v="Kennett Consolidated School"/>
    <n v="417995"/>
    <s v="Mary D. Lang Elementary School"/>
    <s v="Kennett Square"/>
    <m/>
    <s v="409 Center St"/>
    <s v="PA"/>
    <n v="19348"/>
    <s v="409 Center St Kennett Square, PA 19348"/>
    <x v="31"/>
    <m/>
    <m/>
    <x v="2"/>
    <s v="Friday"/>
    <n v="10"/>
    <n v="14"/>
    <n v="1.4"/>
    <n v="4.3"/>
    <n v="1234.4209999999998"/>
    <n v="12344.210000000001"/>
    <n v="414.33899999999994"/>
    <n v="4143.3900000000012"/>
    <n v="259"/>
  </r>
  <r>
    <s v="Paul Carberry (0000143018)"/>
    <n v="244121"/>
    <s v="Longwood Gardens"/>
    <n v="417813"/>
    <s v="Longwood Gardens"/>
    <s v="Kennett Square"/>
    <m/>
    <s v="409 Conservatory Rd"/>
    <s v="PA"/>
    <n v="19348"/>
    <s v="409 Conservatory Rd Kennett Square, PA 19348"/>
    <x v="31"/>
    <m/>
    <m/>
    <x v="2"/>
    <s v="Friday"/>
    <n v="9"/>
    <n v="21"/>
    <n v="2.3333333333333335"/>
    <n v="6.5555555555555554"/>
    <n v="3967.5999999999995"/>
    <n v="35708.399999999994"/>
    <n v="1449.001111111111"/>
    <n v="13041.010000000002"/>
    <n v="697"/>
  </r>
  <r>
    <s v="Paul Carberry (0000143018)"/>
    <n v="245598"/>
    <s v="Unionville-Chadds Ford School"/>
    <n v="418879"/>
    <s v="Charles F. Patton Middle Schoo"/>
    <s v="Kennett Square"/>
    <m/>
    <s v="760 Unionville Rd"/>
    <s v="PA"/>
    <n v="19348"/>
    <s v="760 Unionville Rd Kennett Square, PA 19348"/>
    <x v="31"/>
    <m/>
    <m/>
    <x v="2"/>
    <s v="Friday"/>
    <n v="7"/>
    <n v="12"/>
    <n v="1.7142857142857142"/>
    <n v="4.1428571428571432"/>
    <n v="6824.5228571428579"/>
    <n v="47771.659999999989"/>
    <n v="2055.0899999999997"/>
    <n v="14385.63"/>
    <n v="791"/>
  </r>
  <r>
    <s v="Paul Carberry (0000143018)"/>
    <n v="245598"/>
    <s v="Unionville-Chadds Ford School"/>
    <n v="428080"/>
    <s v="Unionville Elementary"/>
    <s v="Kennett Square"/>
    <m/>
    <s v="1775 W Doe Run Rd"/>
    <s v="PA"/>
    <n v="19348"/>
    <s v="1775 W Doe Run Rd Kennett Square, PA 19348"/>
    <x v="31"/>
    <m/>
    <m/>
    <x v="2"/>
    <s v="Friday"/>
    <n v="6"/>
    <n v="9"/>
    <n v="1.5"/>
    <n v="4.5"/>
    <n v="4389.9633333333322"/>
    <n v="26339.78"/>
    <n v="1080.9650000000001"/>
    <n v="6485.79"/>
    <n v="404"/>
  </r>
  <r>
    <s v="Paul Carberry (0000143018)"/>
    <n v="245598"/>
    <s v="Unionville-Chadds Ford School"/>
    <n v="418878"/>
    <s v="Unionville High School"/>
    <s v="Kennett Square"/>
    <m/>
    <s v="750 Unionville Rd"/>
    <s v="PA"/>
    <n v="19348"/>
    <s v="750 Unionville Rd Kennett Square, PA 19348"/>
    <x v="31"/>
    <m/>
    <m/>
    <x v="2"/>
    <s v="Friday"/>
    <n v="5"/>
    <n v="10"/>
    <n v="2"/>
    <n v="6"/>
    <n v="7513.3419999999996"/>
    <n v="37566.710000000006"/>
    <n v="1530.2339999999999"/>
    <n v="7651.1699999999983"/>
    <n v="1068"/>
  </r>
  <r>
    <s v="Paul Carberry (0000143018)"/>
    <n v="274065"/>
    <s v="Traditions At Longwood"/>
    <n v="436014"/>
    <s v="Traditions at Longwood"/>
    <s v="Kennett Square"/>
    <m/>
    <s v="100 Primrose Dr"/>
    <s v="PA"/>
    <n v="19348"/>
    <s v="100 Primrose Dr Kennett Square, PA 19348"/>
    <x v="31"/>
    <m/>
    <m/>
    <x v="2"/>
    <s v="Friday"/>
    <n v="2"/>
    <n v="2"/>
    <n v="1"/>
    <n v="1.5"/>
    <n v="183.60499999999999"/>
    <n v="367.21"/>
    <n v="69.94"/>
    <n v="139.88"/>
    <n v="16"/>
  </r>
  <r>
    <s v="Tom McKevitt (0000143010)"/>
    <n v="345931"/>
    <s v="KG APARTMENTS LLC"/>
    <n v="483635"/>
    <s v="KG Apartments"/>
    <s v="Kennett Square"/>
    <m/>
    <s v="660 Cypress St"/>
    <s v="PA"/>
    <n v="19348"/>
    <s v="660 Cypress St Kennett Square, PA 19348"/>
    <x v="31"/>
    <m/>
    <m/>
    <x v="2"/>
    <s v="Friday"/>
    <n v="1"/>
    <n v="1"/>
    <n v="1"/>
    <n v="3"/>
    <n v="198.7"/>
    <n v="198.7"/>
    <n v="99.35"/>
    <n v="99.35"/>
    <n v="3"/>
  </r>
  <r>
    <s v="Paul Carberry (0000143018)"/>
    <n v="244969"/>
    <s v="Kennett Consolidated School"/>
    <n v="417687"/>
    <s v="K.C.S.D."/>
    <s v="Kennett Square"/>
    <m/>
    <s v="200 E South St"/>
    <s v="PA"/>
    <n v="19348"/>
    <s v="200 E South St Kennett Square, PA 19348"/>
    <x v="31"/>
    <m/>
    <m/>
    <x v="2"/>
    <s v="Friday"/>
    <n v="1"/>
    <n v="1"/>
    <n v="1"/>
    <n v="2"/>
    <n v="171.8"/>
    <n v="171.8"/>
    <n v="79.88"/>
    <n v="79.88"/>
    <n v="4"/>
  </r>
  <r>
    <s v="Paul Carberry (0000143018)"/>
    <n v="244969"/>
    <s v="Kennett Consolidated School"/>
    <n v="244969"/>
    <s v="Kennett Consolidated School"/>
    <s v="Kennett Square"/>
    <m/>
    <s v="300 E South St"/>
    <s v="PA"/>
    <n v="19348"/>
    <s v="300 E South St Kennett Square, PA 19348"/>
    <x v="31"/>
    <m/>
    <m/>
    <x v="2"/>
    <s v="Friday"/>
    <n v="1"/>
    <n v="1"/>
    <n v="1"/>
    <n v="2"/>
    <n v="59.4"/>
    <n v="59.4"/>
    <n v="26.35"/>
    <n v="26.35"/>
    <n v="4"/>
  </r>
  <r>
    <s v="Paul Carberry (0000143018)"/>
    <n v="245598"/>
    <s v="Unionville-Chadds Ford School"/>
    <n v="245598"/>
    <s v="Unionville-Chadds Ford School"/>
    <s v="Kennett Square"/>
    <m/>
    <s v="740 Unionville Rd"/>
    <s v="PA"/>
    <n v="19348"/>
    <s v="740 Unionville Rd Kennett Square, PA 19348"/>
    <x v="31"/>
    <m/>
    <m/>
    <x v="2"/>
    <s v="Friday"/>
    <n v="1"/>
    <n v="2"/>
    <n v="2"/>
    <n v="3"/>
    <n v="1072.8000000000002"/>
    <n v="1072.8000000000002"/>
    <n v="432"/>
    <n v="432"/>
    <n v="72"/>
  </r>
  <r>
    <s v="Paul Carberry (0000143018)"/>
    <n v="244969"/>
    <s v="Kennett Consolidated School"/>
    <n v="417686"/>
    <s v="Kennett Middle School"/>
    <s v="Landenberg"/>
    <m/>
    <s v="195 Sunny Dell Rd"/>
    <s v="PA"/>
    <n v="19350"/>
    <s v="195 Sunny Dell Rd Landenberg, PA 19350"/>
    <x v="31"/>
    <m/>
    <m/>
    <x v="2"/>
    <s v="Friday"/>
    <n v="15"/>
    <n v="20"/>
    <n v="1.3333333333333333"/>
    <n v="4.1333333333333337"/>
    <n v="2021.9153333333334"/>
    <n v="30328.730000000007"/>
    <n v="656.4906666666667"/>
    <n v="9847.36"/>
    <n v="640"/>
  </r>
  <r>
    <s v="Paul Carberry (0000143018)"/>
    <n v="254999"/>
    <s v="Avon Grove Charter School"/>
    <n v="448988"/>
    <s v="Early Learning Center"/>
    <s v="Landenberg"/>
    <m/>
    <s v="1769 New London Rd"/>
    <s v="PA"/>
    <n v="19350"/>
    <s v="1769 New London Rd Landenberg, PA 19350"/>
    <x v="31"/>
    <m/>
    <m/>
    <x v="2"/>
    <s v="Friday"/>
    <n v="2"/>
    <n v="2"/>
    <n v="1"/>
    <n v="3"/>
    <n v="231.69"/>
    <n v="463.38"/>
    <n v="96.61"/>
    <n v="193.22"/>
    <n v="9"/>
  </r>
  <r>
    <s v="Paul Carberry (0000143018)"/>
    <n v="245041"/>
    <s v="Great Valley School District"/>
    <n v="417399"/>
    <s v="Warehouse - Great Valley S.D."/>
    <s v="Frazer"/>
    <m/>
    <s v="7 N Bacton Hill Rd"/>
    <s v="PA"/>
    <n v="19355"/>
    <s v="7 N Bacton Hill Rd Frazer, PA 19355"/>
    <x v="30"/>
    <m/>
    <m/>
    <x v="8"/>
    <s v="Monday/Thursday"/>
    <n v="37"/>
    <n v="54"/>
    <n v="1.4594594594594594"/>
    <n v="2.6486486486486487"/>
    <n v="3988.7556756756753"/>
    <n v="147583.96"/>
    <n v="1356.5027027027027"/>
    <n v="50190.599999999955"/>
    <n v="2869"/>
  </r>
  <r>
    <s v="Paul Carberry (0000143018)"/>
    <n v="254929"/>
    <s v="Closets by Design - Custom Sto"/>
    <n v="254929"/>
    <s v="Closets by Design - Custom Sto"/>
    <s v="Malvern"/>
    <m/>
    <s v="60 Three Tun Rd Ste 1"/>
    <s v="PA"/>
    <n v="19355"/>
    <s v="60 Three Tun Rd Ste 1 Malvern, PA 19355"/>
    <x v="30"/>
    <m/>
    <m/>
    <x v="8"/>
    <s v="Monday/Thursday"/>
    <n v="13"/>
    <n v="20"/>
    <n v="1.5384615384615385"/>
    <n v="4.2307692307692308"/>
    <n v="876.73769230769221"/>
    <n v="11397.589999999998"/>
    <n v="340.81153846153848"/>
    <n v="4430.5499999999993"/>
    <n v="122"/>
  </r>
  <r>
    <s v="Paul Carberry (0000143018)"/>
    <n v="296247"/>
    <s v="ST PATRICK PARISH"/>
    <n v="296247"/>
    <s v="St Patrick Parish"/>
    <s v="Malvern"/>
    <m/>
    <s v="131 Channing Ave"/>
    <s v="PA"/>
    <n v="19355"/>
    <s v="131 Channing Ave Malvern, PA 19355"/>
    <x v="30"/>
    <m/>
    <m/>
    <x v="8"/>
    <s v="Monday/Thursday"/>
    <n v="13"/>
    <n v="19"/>
    <n v="1.4615384615384615"/>
    <n v="3.3076923076923075"/>
    <n v="1157.5415384615385"/>
    <n v="15048.039999999999"/>
    <n v="387.19461538461542"/>
    <n v="5033.5300000000016"/>
    <n v="251"/>
  </r>
  <r>
    <s v="Delaware Valley Office (0000143001)"/>
    <n v="345425"/>
    <s v="THE WILLOWSTONE SCHOOL"/>
    <n v="345425"/>
    <s v="THE WILLOWSTONE SCHOOL"/>
    <s v="Malvern"/>
    <m/>
    <s v="340 Central Ave"/>
    <s v="PA"/>
    <n v="19355"/>
    <s v="340 Central Ave Malvern, PA 19355"/>
    <x v="30"/>
    <m/>
    <m/>
    <x v="8"/>
    <s v="Monday/Thursday"/>
    <n v="6"/>
    <n v="8"/>
    <n v="1.3333333333333333"/>
    <n v="4.166666666666667"/>
    <n v="688.85333333333335"/>
    <n v="4133.119999999999"/>
    <n v="236.84"/>
    <n v="1421.04"/>
    <n v="107"/>
  </r>
  <r>
    <s v="Paul Carberry (0000143018)"/>
    <n v="245041"/>
    <s v="Great Valley School District"/>
    <n v="424856"/>
    <s v="Sugartown Elementary School"/>
    <s v="Malvern"/>
    <m/>
    <s v="611 Sugartown Rd"/>
    <s v="PA"/>
    <n v="19355"/>
    <s v="611 Sugartown Rd Malvern, PA 19355"/>
    <x v="30"/>
    <m/>
    <m/>
    <x v="8"/>
    <s v="Monday/Thursday"/>
    <n v="5"/>
    <n v="9"/>
    <n v="1.8"/>
    <n v="2.4"/>
    <n v="1022.9199999999998"/>
    <n v="5114.6000000000004"/>
    <n v="390.57799999999997"/>
    <n v="1952.8899999999999"/>
    <n v="49"/>
  </r>
  <r>
    <s v="Paul Carberry (0000143018)"/>
    <n v="345604"/>
    <s v="EAST WHITELAND VOLUNTEER FIRE"/>
    <n v="345604"/>
    <s v="EAST WHITELAND VOLUNTEER FIRE"/>
    <s v="Malvern"/>
    <m/>
    <s v="205 Conestoga Rd"/>
    <s v="PA"/>
    <n v="19355"/>
    <s v="205 Conestoga Rd Malvern, PA 19355"/>
    <x v="30"/>
    <m/>
    <m/>
    <x v="8"/>
    <s v="Monday/Thursday"/>
    <n v="4"/>
    <n v="4"/>
    <n v="1"/>
    <n v="1"/>
    <n v="203.87"/>
    <n v="815.48"/>
    <n v="85.427500000000009"/>
    <n v="341.71000000000004"/>
    <n v="9"/>
  </r>
  <r>
    <s v="Paul Carberry (0000143018)"/>
    <n v="245041"/>
    <s v="Great Valley School District"/>
    <n v="417401"/>
    <s v="Great Valley High School"/>
    <s v="Malvern"/>
    <m/>
    <s v="225 Phoenixville Pike"/>
    <s v="PA"/>
    <n v="19355"/>
    <s v="225 Phoenixville Pike Malvern, PA 19355"/>
    <x v="30"/>
    <m/>
    <m/>
    <x v="8"/>
    <s v="Monday/Thursday"/>
    <n v="4"/>
    <n v="6"/>
    <n v="1.5"/>
    <n v="2.25"/>
    <n v="1461.98"/>
    <n v="5847.92"/>
    <n v="612.47"/>
    <n v="2449.88"/>
    <n v="35"/>
  </r>
  <r>
    <s v="Paul Carberry (0000143018)"/>
    <n v="274393"/>
    <s v="Malvern Preparatory School"/>
    <n v="274393"/>
    <s v="Malvern Preparatory School"/>
    <s v="Malvern"/>
    <m/>
    <s v="418 S Warren Ave"/>
    <s v="PA"/>
    <n v="19355"/>
    <s v="418 S Warren Ave Malvern, PA 19355"/>
    <x v="30"/>
    <m/>
    <m/>
    <x v="8"/>
    <s v="Monday/Thursday"/>
    <n v="4"/>
    <n v="5"/>
    <n v="1.25"/>
    <n v="1.25"/>
    <n v="688.84500000000003"/>
    <n v="2755.38"/>
    <n v="259.14749999999998"/>
    <n v="1036.5900000000001"/>
    <n v="52"/>
  </r>
  <r>
    <s v="Tom McKevitt (0000143010)"/>
    <n v="314501"/>
    <s v="Workspace Property Trust LP"/>
    <n v="464142"/>
    <s v="Workspace Property Trust L.P"/>
    <s v="Malvern"/>
    <m/>
    <s v="425 Technology Dr Ste 100"/>
    <s v="PA"/>
    <n v="19355"/>
    <s v="425 Technology Dr Ste 100 Malvern, PA 19355"/>
    <x v="30"/>
    <m/>
    <m/>
    <x v="8"/>
    <s v="Monday/Thursday"/>
    <n v="4"/>
    <n v="6"/>
    <n v="1.5"/>
    <n v="5.75"/>
    <n v="621.10249999999996"/>
    <n v="2484.4100000000003"/>
    <n v="137.5275"/>
    <n v="550.11000000000013"/>
    <n v="122"/>
  </r>
  <r>
    <s v="Tom McKevitt (0000143010)"/>
    <n v="314501"/>
    <s v="Workspace Property Trust LP"/>
    <n v="464143"/>
    <s v="Workspace Property Trust L.P"/>
    <s v="Malvern"/>
    <m/>
    <s v="490 Lapp Rd"/>
    <s v="PA"/>
    <n v="19355"/>
    <s v="490 Lapp Rd Malvern, PA 19355"/>
    <x v="30"/>
    <m/>
    <m/>
    <x v="8"/>
    <s v="Monday/Thursday"/>
    <n v="4"/>
    <n v="7"/>
    <n v="1.75"/>
    <n v="6.25"/>
    <n v="517.66499999999996"/>
    <n v="2070.6600000000003"/>
    <n v="112.505"/>
    <n v="450.02000000000004"/>
    <n v="76"/>
  </r>
  <r>
    <s v="Paul Carberry (0000143018)"/>
    <n v="245041"/>
    <s v="Great Valley School District"/>
    <n v="417278"/>
    <s v="General Wayne Elementary Schoo"/>
    <s v="Malvern"/>
    <m/>
    <s v="20 Devon Rd"/>
    <s v="PA"/>
    <n v="19355"/>
    <s v="20 Devon Rd Malvern, PA 19355"/>
    <x v="30"/>
    <m/>
    <m/>
    <x v="8"/>
    <s v="Monday/Thursday"/>
    <n v="3"/>
    <n v="4"/>
    <n v="1.3333333333333333"/>
    <n v="3.3333333333333335"/>
    <n v="2011.1366666666665"/>
    <n v="6033.41"/>
    <n v="843.78000000000009"/>
    <n v="2531.3399999999992"/>
    <n v="60"/>
  </r>
  <r>
    <s v="Paul Carberry (0000143018)"/>
    <n v="245041"/>
    <s v="Great Valley School District"/>
    <n v="419573"/>
    <s v="K.D. Markley Elementary"/>
    <s v="Malvern"/>
    <m/>
    <s v="354 Swedesford Rd"/>
    <s v="PA"/>
    <n v="19355"/>
    <s v="354 Swedesford Rd Malvern, PA 19355"/>
    <x v="30"/>
    <m/>
    <m/>
    <x v="8"/>
    <s v="Monday/Thursday"/>
    <n v="3"/>
    <n v="5"/>
    <n v="1.6666666666666667"/>
    <n v="4.333333333333333"/>
    <n v="2093.8233333333333"/>
    <n v="6281.47"/>
    <n v="854.41666666666663"/>
    <n v="2563.25"/>
    <n v="66"/>
  </r>
  <r>
    <s v="Paul Carberry (0000143018)"/>
    <n v="283754"/>
    <s v="Puresyn Inc."/>
    <n v="283754"/>
    <s v="Puresyn Inc."/>
    <s v="Malvern"/>
    <m/>
    <s v="87 Great Valley Pkwy"/>
    <s v="PA"/>
    <n v="19355"/>
    <s v="87 Great Valley Pkwy Malvern, PA 19355"/>
    <x v="30"/>
    <m/>
    <m/>
    <x v="8"/>
    <s v="Monday/Thursday"/>
    <n v="3"/>
    <n v="4"/>
    <n v="1.3333333333333333"/>
    <n v="2.6666666666666665"/>
    <n v="777.48333333333323"/>
    <n v="2332.4500000000003"/>
    <n v="271.02000000000004"/>
    <n v="813.05999999999983"/>
    <n v="36"/>
  </r>
  <r>
    <s v="Paul Carberry (0000143018)"/>
    <n v="245041"/>
    <s v="Great Valley School District"/>
    <n v="416626"/>
    <s v="Charlestown Elementary School"/>
    <s v="Malvern"/>
    <m/>
    <s v="2060 Charlestown Rd"/>
    <s v="PA"/>
    <n v="19355"/>
    <s v="2060 Charlestown Rd Malvern, PA 19355"/>
    <x v="30"/>
    <m/>
    <m/>
    <x v="8"/>
    <s v="Monday/Thursday"/>
    <n v="2"/>
    <n v="6"/>
    <n v="3"/>
    <n v="3"/>
    <n v="1800.345"/>
    <n v="3600.69"/>
    <n v="756.51"/>
    <n v="1513.02"/>
    <n v="20"/>
  </r>
  <r>
    <s v="Paul Carberry (0000143018)"/>
    <n v="245041"/>
    <s v="Great Valley School District"/>
    <n v="245041"/>
    <s v="Great Valley School District"/>
    <s v="Malvern"/>
    <m/>
    <s v="301 Lindenwood Dr"/>
    <s v="PA"/>
    <n v="19355"/>
    <s v="301 Lindenwood Dr Malvern, PA 19355"/>
    <x v="30"/>
    <m/>
    <m/>
    <x v="8"/>
    <s v="Monday/Thursday"/>
    <n v="2"/>
    <n v="2"/>
    <n v="1"/>
    <n v="2"/>
    <n v="1121.0899999999999"/>
    <n v="2242.1799999999998"/>
    <n v="456.13"/>
    <n v="912.26"/>
    <n v="35"/>
  </r>
  <r>
    <s v="Paul Carberry (0000143018)"/>
    <n v="245041"/>
    <s v="Great Valley School District"/>
    <n v="417398"/>
    <s v="Great Valley Middle School"/>
    <s v="Malvern"/>
    <m/>
    <s v="255 Phoenixville Pike"/>
    <s v="PA"/>
    <n v="19355"/>
    <s v="255 Phoenixville Pike Malvern, PA 19355"/>
    <x v="30"/>
    <m/>
    <m/>
    <x v="8"/>
    <s v="Monday/Thursday"/>
    <n v="2"/>
    <n v="5"/>
    <n v="2.5"/>
    <n v="5"/>
    <n v="4755.6399999999994"/>
    <n v="9511.2799999999988"/>
    <n v="1865.5500000000002"/>
    <n v="3731.1000000000004"/>
    <n v="59"/>
  </r>
  <r>
    <s v="Paul Carberry (0000143018)"/>
    <n v="346083"/>
    <s v="GREAT VALLEY COMMUNITY ORG"/>
    <n v="346083"/>
    <s v="GREAT VALLEY COMMUNITY ORG"/>
    <s v="Malvern"/>
    <m/>
    <s v="51 N Bacton Hill Rd"/>
    <s v="PA"/>
    <n v="19355"/>
    <s v="51 N Bacton Hill Rd Malvern, PA 19355"/>
    <x v="30"/>
    <m/>
    <m/>
    <x v="8"/>
    <s v="Monday/Thursday"/>
    <n v="2"/>
    <n v="4"/>
    <n v="2"/>
    <n v="10.5"/>
    <n v="498.12500000000011"/>
    <n v="996.25000000000023"/>
    <n v="183.73000000000002"/>
    <n v="367.46000000000004"/>
    <n v="48"/>
  </r>
  <r>
    <s v="Paul Carberry (0000143018)"/>
    <n v="260252"/>
    <s v="Worthington Armstrong Venture"/>
    <n v="260252"/>
    <s v="Worthington Armstrong Venture"/>
    <s v="Malvern"/>
    <m/>
    <s v="101 Lindenwood Dr Ste 350"/>
    <s v="PA"/>
    <n v="19355"/>
    <s v="101 Lindenwood Dr Ste 350 Malvern, PA 19355"/>
    <x v="30"/>
    <m/>
    <m/>
    <x v="8"/>
    <s v="Monday/Thursday"/>
    <n v="2"/>
    <n v="2"/>
    <n v="1"/>
    <n v="1"/>
    <n v="162.72500000000002"/>
    <n v="325.45000000000005"/>
    <n v="51.620000000000005"/>
    <n v="103.24000000000001"/>
    <n v="5"/>
  </r>
  <r>
    <s v="Paul Carberry (0000143018)"/>
    <n v="342198"/>
    <s v="WAGSWORTH MANOR"/>
    <n v="342198"/>
    <s v="WAGSWORTH MANOR"/>
    <s v="Malvern"/>
    <m/>
    <s v="27 SPRING MILL DR"/>
    <s v="PA"/>
    <n v="19355"/>
    <s v="27 SPRING MILL DR Malvern, PA 19355"/>
    <x v="30"/>
    <m/>
    <m/>
    <x v="8"/>
    <s v="Monday/Thursday"/>
    <n v="1"/>
    <n v="1"/>
    <n v="1"/>
    <n v="2"/>
    <n v="46.28"/>
    <n v="46.28"/>
    <n v="18.509999999999998"/>
    <n v="18.509999999999998"/>
    <n v="2"/>
  </r>
  <r>
    <s v="Wood Floor Contractors (0000143025)"/>
    <n v="245673"/>
    <s v="Chambers Flooring LLC"/>
    <n v="483277"/>
    <s v="The Chambers Group"/>
    <s v="Malvern"/>
    <m/>
    <s v="147 Pennsylvania Ave"/>
    <s v="PA"/>
    <n v="19355"/>
    <s v="147 Pennsylvania Ave Malvern, PA 19355"/>
    <x v="30"/>
    <m/>
    <m/>
    <x v="8"/>
    <s v="Monday/Thursday"/>
    <n v="1"/>
    <n v="1"/>
    <n v="1"/>
    <n v="3"/>
    <n v="6601.4500000000007"/>
    <n v="6601.4500000000007"/>
    <n v="2112.52"/>
    <n v="2112.52"/>
    <n v="21"/>
  </r>
  <r>
    <s v="Wood Floor Contractors (0000143025)"/>
    <n v="245673"/>
    <s v="Chambers Flooring LLC"/>
    <n v="245673"/>
    <s v="Chambers Flooring LLC"/>
    <s v="Malvern"/>
    <m/>
    <s v="323 E King St"/>
    <s v="PA"/>
    <n v="19355"/>
    <s v="323 E King St Malvern, PA 19355"/>
    <x v="30"/>
    <m/>
    <m/>
    <x v="8"/>
    <s v="Monday/Thursday"/>
    <n v="1"/>
    <n v="1"/>
    <n v="1"/>
    <n v="1"/>
    <n v="4367.1499999999996"/>
    <n v="4367.1499999999996"/>
    <n v="1397.44"/>
    <n v="1397.44"/>
    <n v="11"/>
  </r>
  <r>
    <s v="Robert Diller (0000142017)"/>
    <n v="241286"/>
    <s v="NOTTINGHAM MISSIONARY"/>
    <n v="241286"/>
    <s v="NOTTINGHAM MISSIONARY"/>
    <s v="Nottingham"/>
    <m/>
    <s v="303 W Christine Rd"/>
    <s v="PA"/>
    <n v="19362"/>
    <s v="303 W Christine Rd Nottingham, PA 19362"/>
    <x v="31"/>
    <m/>
    <m/>
    <x v="2"/>
    <s v="Friday"/>
    <n v="3"/>
    <n v="4"/>
    <n v="1.3333333333333333"/>
    <n v="3.3333333333333335"/>
    <n v="549.72"/>
    <n v="1649.1600000000003"/>
    <n v="235.62666666666667"/>
    <n v="706.87999999999988"/>
    <n v="36"/>
  </r>
  <r>
    <s v="Delaware Valley Office (0000143001)"/>
    <n v="265863"/>
    <s v="Curtis Patton"/>
    <n v="265863"/>
    <s v="CURTIS PATTON"/>
    <s v="Oxford"/>
    <m/>
    <s v="396 Swinton Ct"/>
    <s v="PA"/>
    <n v="19363"/>
    <s v="396 Swinton Ct Oxford, PA 19363"/>
    <x v="31"/>
    <m/>
    <m/>
    <x v="2"/>
    <s v="Friday"/>
    <n v="2"/>
    <n v="2"/>
    <n v="1"/>
    <n v="4.5"/>
    <n v="339.33"/>
    <n v="678.66"/>
    <n v="-7.8049999999999997"/>
    <n v="-15.61"/>
    <n v="27"/>
  </r>
  <r>
    <s v="Paul Carberry (0000143018)"/>
    <n v="274617"/>
    <s v="Gateway Church"/>
    <n v="274617"/>
    <s v="GATEWAY CHURCH"/>
    <s v="Parkesburg"/>
    <m/>
    <s v="160 Cowan Rd"/>
    <s v="PA"/>
    <n v="19365"/>
    <s v="160 Cowan Rd Parkesburg, PA 19365"/>
    <x v="30"/>
    <m/>
    <m/>
    <x v="8"/>
    <s v="Monday/Thursday"/>
    <n v="5"/>
    <n v="8"/>
    <n v="1.6"/>
    <n v="6.2"/>
    <n v="723.57399999999984"/>
    <n v="3617.8700000000003"/>
    <n v="224.142"/>
    <n v="1120.7099999999998"/>
    <n v="70"/>
  </r>
  <r>
    <s v="Paul Carberry (0000143018)"/>
    <n v="315988"/>
    <s v="The Parkesburg Point Youth Cen"/>
    <n v="471161"/>
    <s v="The Parkesburg Point Youth Cen"/>
    <s v="Parkesburg"/>
    <m/>
    <s v="700 Main St"/>
    <s v="PA"/>
    <n v="19365"/>
    <s v="700 Main St Parkesburg, PA 19365"/>
    <x v="30"/>
    <m/>
    <m/>
    <x v="8"/>
    <s v="Monday/Thursday"/>
    <n v="4"/>
    <n v="5"/>
    <n v="1.25"/>
    <n v="2.75"/>
    <n v="661.81500000000005"/>
    <n v="2647.26"/>
    <n v="244.94750000000002"/>
    <n v="979.79000000000008"/>
    <n v="37"/>
  </r>
  <r>
    <s v="Lancaster Office (0000142002)"/>
    <n v="241368"/>
    <s v="PARKESBURG FREE LIBRARY"/>
    <n v="241368"/>
    <s v="PARKESBURG FREE LIBRARY"/>
    <s v="Parkesburg"/>
    <m/>
    <s v="105 West St"/>
    <s v="PA"/>
    <n v="19365"/>
    <s v="105 West St Parkesburg, PA 19365"/>
    <x v="30"/>
    <m/>
    <m/>
    <x v="8"/>
    <s v="Monday/Thursday"/>
    <n v="2"/>
    <n v="2"/>
    <n v="1"/>
    <n v="1"/>
    <n v="185.66"/>
    <n v="371.32"/>
    <n v="64.98"/>
    <n v="129.96"/>
    <n v="6"/>
  </r>
  <r>
    <s v="Paul Carberry (0000143018)"/>
    <n v="244969"/>
    <s v="Kennett Consolidated School"/>
    <n v="417685"/>
    <s v="New Garden Elementary School"/>
    <s v="Toughkenamon"/>
    <m/>
    <s v="265 New Garden Rd"/>
    <s v="PA"/>
    <n v="19374"/>
    <s v="265 New Garden Rd Toughkenamon, PA 19374"/>
    <x v="31"/>
    <m/>
    <m/>
    <x v="2"/>
    <s v="Friday"/>
    <n v="11"/>
    <n v="14"/>
    <n v="1.2727272727272727"/>
    <n v="5.3636363636363633"/>
    <n v="1657.0309090909088"/>
    <n v="18227.339999999997"/>
    <n v="548.37818181818182"/>
    <n v="6032.1599999999962"/>
    <n v="350"/>
  </r>
  <r>
    <s v="Paul Carberry (0000143018)"/>
    <n v="279103"/>
    <s v="St Agnes Parish"/>
    <n v="279103"/>
    <s v="St Agnes Parish"/>
    <s v="West Chester"/>
    <m/>
    <s v="233 W Gay St"/>
    <s v="PA"/>
    <n v="19380"/>
    <s v="233 W Gay St West Chester, PA 19380"/>
    <x v="42"/>
    <m/>
    <m/>
    <x v="8"/>
    <s v="Friday"/>
    <n v="19"/>
    <n v="35"/>
    <n v="1.8421052631578947"/>
    <n v="4.7894736842105265"/>
    <n v="1173.5152631578949"/>
    <n v="22296.789999999997"/>
    <n v="428.95789473684204"/>
    <n v="8150.1999999999989"/>
    <n v="625"/>
  </r>
  <r>
    <s v="Paul Carberry (0000143018)"/>
    <n v="341596"/>
    <s v="J &amp; T Commercial Cleaning Serv"/>
    <n v="480736"/>
    <s v="Extra Space Storage"/>
    <s v="West Chester"/>
    <m/>
    <s v="1008 Greenhill Rd"/>
    <s v="PA"/>
    <n v="19380"/>
    <s v="1008 Greenhill Rd West Chester, PA 19380"/>
    <x v="42"/>
    <m/>
    <m/>
    <x v="8"/>
    <s v="Friday"/>
    <n v="15"/>
    <n v="18"/>
    <n v="1.2"/>
    <n v="3.4"/>
    <n v="2281.4506666666666"/>
    <n v="34221.760000000009"/>
    <n v="654.3746666666666"/>
    <n v="9815.619999999999"/>
    <n v="651"/>
  </r>
  <r>
    <s v="Paul Carberry (0000143018)"/>
    <n v="297728"/>
    <s v="Bible Baptist Church"/>
    <n v="297728"/>
    <s v="Bible Baptist Church"/>
    <s v="West Chester"/>
    <m/>
    <s v="1237 Paoli Pike"/>
    <s v="PA"/>
    <n v="19380"/>
    <s v="1237 Paoli Pike West Chester, PA 19380"/>
    <x v="42"/>
    <m/>
    <m/>
    <x v="8"/>
    <s v="Friday"/>
    <n v="13"/>
    <n v="20"/>
    <n v="1.5384615384615385"/>
    <n v="5.384615384615385"/>
    <n v="779.71999999999991"/>
    <n v="10136.359999999999"/>
    <n v="304.8061538461539"/>
    <n v="3962.4800000000005"/>
    <n v="150"/>
  </r>
  <r>
    <s v="Paul Carberry (0000143018)"/>
    <n v="246528"/>
    <s v="WEST CHESTER AREA SCHOOL DIST#"/>
    <n v="424135"/>
    <s v="DISTRICT WAREHOUSE"/>
    <s v="West Chester"/>
    <m/>
    <s v="1181 McDermott Dr"/>
    <s v="PA"/>
    <n v="19380"/>
    <s v="1181 McDermott Dr West Chester, PA 19380"/>
    <x v="42"/>
    <m/>
    <m/>
    <x v="8"/>
    <s v="Friday"/>
    <n v="12"/>
    <n v="13"/>
    <n v="1.0833333333333333"/>
    <n v="1.6666666666666667"/>
    <n v="217.86333333333332"/>
    <n v="2614.36"/>
    <n v="128.60833333333335"/>
    <n v="1543.3000000000002"/>
    <n v="102"/>
  </r>
  <r>
    <s v="Paul Carberry (0000143018)"/>
    <n v="341596"/>
    <s v="J &amp; T Commercial Cleaning Serv"/>
    <n v="483248"/>
    <s v="Centinel Spine"/>
    <s v="West Chester"/>
    <m/>
    <s v="900 Airport Rd"/>
    <s v="PA"/>
    <n v="19380"/>
    <s v="900 Airport Rd West Chester, PA 19380"/>
    <x v="42"/>
    <m/>
    <m/>
    <x v="8"/>
    <s v="Friday"/>
    <n v="4"/>
    <n v="5"/>
    <n v="1.25"/>
    <n v="3.25"/>
    <n v="400.03250000000003"/>
    <n v="1600.1299999999999"/>
    <n v="131.40499999999997"/>
    <n v="525.62000000000012"/>
    <n v="37"/>
  </r>
  <r>
    <s v="Paul Carberry (0000143018)"/>
    <n v="245124"/>
    <s v="B &amp; L Commercial Cleaning"/>
    <n v="245124"/>
    <s v="B &amp; L Commercial Cleaning"/>
    <s v="West Chester"/>
    <m/>
    <s v="124 Kirkland Ave"/>
    <s v="PA"/>
    <n v="19380"/>
    <s v="124 Kirkland Ave West Chester, PA 19380"/>
    <x v="42"/>
    <m/>
    <m/>
    <x v="8"/>
    <s v="Friday"/>
    <n v="4"/>
    <n v="4"/>
    <n v="1"/>
    <n v="2"/>
    <n v="369.78"/>
    <n v="1479.12"/>
    <n v="97.342500000000001"/>
    <n v="389.37"/>
    <n v="15"/>
  </r>
  <r>
    <s v="Paul Carberry (0000143018)"/>
    <n v="342036"/>
    <s v="SAINTS PETER AND PAUL CHURCH"/>
    <n v="342036"/>
    <s v="SAINTS PETER AND PAUL CHURCH"/>
    <s v="West Chester"/>
    <m/>
    <s v="1325 E Boot Rd"/>
    <s v="PA"/>
    <n v="19380"/>
    <s v="1325 E Boot Rd West Chester, PA 19380"/>
    <x v="42"/>
    <m/>
    <m/>
    <x v="8"/>
    <s v="Friday"/>
    <n v="3"/>
    <n v="5"/>
    <n v="1.6666666666666667"/>
    <n v="5.333333333333333"/>
    <n v="624.42333333333329"/>
    <n v="1873.2700000000007"/>
    <n v="148.10333333333332"/>
    <n v="444.31"/>
    <n v="66"/>
  </r>
  <r>
    <s v="Paul Carberry (0000143018)"/>
    <n v="346104"/>
    <s v="CENTINEL SPINE LLC"/>
    <n v="346104"/>
    <s v="CENTINEL SPINE LLC"/>
    <s v="West Chester"/>
    <m/>
    <e v="#N/A"/>
    <s v="PA"/>
    <n v="19380"/>
    <e v="#N/A"/>
    <x v="42"/>
    <m/>
    <m/>
    <x v="8"/>
    <s v="Friday"/>
    <n v="1"/>
    <n v="1"/>
    <n v="1"/>
    <n v="2"/>
    <n v="0"/>
    <n v="0"/>
    <n v="-0.16"/>
    <n v="-0.16"/>
    <n v="16"/>
  </r>
  <r>
    <s v="Paul Carberry (0000143018)"/>
    <n v="335889"/>
    <s v="Sheller Oil Company Inc"/>
    <n v="474334"/>
    <s v="Sheller Oil Company Inc"/>
    <s v="West Chester"/>
    <m/>
    <s v="603 Montgomery Ave"/>
    <s v="PA"/>
    <n v="19380"/>
    <s v="603 Montgomery Ave West Chester, PA 19380"/>
    <x v="42"/>
    <m/>
    <m/>
    <x v="8"/>
    <s v="Friday"/>
    <n v="1"/>
    <n v="2"/>
    <n v="2"/>
    <n v="3"/>
    <n v="475.08000000000004"/>
    <n v="475.08000000000004"/>
    <n v="160.93"/>
    <n v="160.93"/>
    <n v="7"/>
  </r>
  <r>
    <s v="Paul Carberry (0000143018)"/>
    <n v="323329"/>
    <s v="CHRIST COMMUNITY CHURCH"/>
    <n v="323329"/>
    <s v="CHRIST COMMUNITY CHURCH"/>
    <s v="West Chester"/>
    <m/>
    <s v="1190 Phoenixville Pike"/>
    <s v="PA"/>
    <n v="19380"/>
    <s v="1190 Phoenixville Pike West Chester, PA 19380"/>
    <x v="30"/>
    <m/>
    <m/>
    <x v="8"/>
    <s v="Monday/Thursday"/>
    <n v="13"/>
    <n v="18"/>
    <n v="1.3846153846153846"/>
    <n v="4.9230769230769234"/>
    <n v="621.77461538461534"/>
    <n v="8083.0700000000024"/>
    <n v="203.52384615384611"/>
    <n v="2645.8100000000009"/>
    <n v="192"/>
  </r>
  <r>
    <s v="Delaware Valley Office (0000143001)"/>
    <n v="333733"/>
    <s v="Mark Lindsay"/>
    <n v="333733"/>
    <s v="Mark Lindsay"/>
    <s v="West Chester"/>
    <m/>
    <s v="1532 Tattersall Way"/>
    <s v="PA"/>
    <n v="19380"/>
    <s v="1532 Tattersall Way West Chester, PA 19380"/>
    <x v="43"/>
    <m/>
    <m/>
    <x v="2"/>
    <s v="Monday"/>
    <n v="3"/>
    <n v="3"/>
    <n v="1"/>
    <n v="1.6666666666666667"/>
    <n v="0"/>
    <n v="0"/>
    <n v="-89.353333333333339"/>
    <n v="-268.06"/>
    <n v="7"/>
  </r>
  <r>
    <s v="Nick Misciagno (0000143017)"/>
    <n v="246533"/>
    <s v="West Chester University"/>
    <n v="419003"/>
    <s v="West Chester University Wareho"/>
    <s v="West Chester"/>
    <m/>
    <s v="821 S Matlack St"/>
    <s v="PA"/>
    <n v="19382"/>
    <s v="821 S Matlack St West Chester, PA 19382"/>
    <x v="42"/>
    <m/>
    <m/>
    <x v="8"/>
    <s v="Friday"/>
    <n v="40"/>
    <n v="57"/>
    <n v="1.425"/>
    <n v="3.8250000000000002"/>
    <n v="3828.154250000001"/>
    <n v="153126.1699999999"/>
    <n v="1024.54125"/>
    <n v="40981.649999999965"/>
    <n v="3192"/>
  </r>
  <r>
    <s v="Paul Carberry (0000143018)"/>
    <n v="246241"/>
    <s v="Scott Honda of West Chester"/>
    <n v="246241"/>
    <s v="Scott Honda of West Chester"/>
    <s v="West Chester"/>
    <m/>
    <s v="706 Autopark Blvd"/>
    <s v="PA"/>
    <n v="19382"/>
    <s v="706 Autopark Blvd West Chester, PA 19382"/>
    <x v="42"/>
    <m/>
    <m/>
    <x v="8"/>
    <s v="Friday"/>
    <n v="23"/>
    <n v="31"/>
    <n v="1.3478260869565217"/>
    <n v="2.8695652173913042"/>
    <n v="565.75043478260864"/>
    <n v="13012.259999999997"/>
    <n v="125.76217391304351"/>
    <n v="2892.5300000000007"/>
    <n v="271"/>
  </r>
  <r>
    <s v="Paul Carberry (0000143018)"/>
    <n v="305473"/>
    <s v="Penn Oaks Golf Club"/>
    <n v="305473"/>
    <s v="Penn Oaks Golf Club"/>
    <s v="West Chester"/>
    <m/>
    <s v="150 Penn Oaks Dr"/>
    <s v="PA"/>
    <n v="19382"/>
    <s v="150 Penn Oaks Dr West Chester, PA 19382"/>
    <x v="42"/>
    <m/>
    <m/>
    <x v="8"/>
    <s v="Friday"/>
    <n v="22"/>
    <n v="28"/>
    <n v="1.2727272727272727"/>
    <n v="2.2727272727272729"/>
    <n v="556.3277272727272"/>
    <n v="12239.210000000003"/>
    <n v="219.18454545454549"/>
    <n v="4822.0599999999995"/>
    <n v="164"/>
  </r>
  <r>
    <s v="Paul Carberry (0000143018)"/>
    <n v="245598"/>
    <s v="Unionville-Chadds Ford School"/>
    <n v="429836"/>
    <s v="Pocopson Elementary School"/>
    <s v="West Chester"/>
    <m/>
    <s v="1105 Pocopson Rd"/>
    <s v="PA"/>
    <n v="19382"/>
    <s v="1105 Pocopson Rd West Chester, PA 19382"/>
    <x v="42"/>
    <m/>
    <m/>
    <x v="8"/>
    <s v="Friday"/>
    <n v="10"/>
    <n v="12"/>
    <n v="1.2"/>
    <n v="2.4"/>
    <n v="2717.857"/>
    <n v="27178.570000000007"/>
    <n v="752.32600000000014"/>
    <n v="7523.260000000002"/>
    <n v="534"/>
  </r>
  <r>
    <s v="Paul Carberry (0000143018)"/>
    <n v="246526"/>
    <s v="Westminster Presbyterian Churc"/>
    <n v="246526"/>
    <s v="WESTMINSTER PRESBYTERIAN CHURC"/>
    <s v="West Chester"/>
    <m/>
    <s v="10 W Pleasant Grove Rd"/>
    <s v="PA"/>
    <n v="19382"/>
    <s v="10 W Pleasant Grove Rd West Chester, PA 19382"/>
    <x v="42"/>
    <m/>
    <m/>
    <x v="8"/>
    <s v="Friday"/>
    <n v="7"/>
    <n v="9"/>
    <n v="1.2857142857142858"/>
    <n v="8.1428571428571423"/>
    <n v="1067.7914285714285"/>
    <n v="7474.5399999999981"/>
    <n v="417.92571428571426"/>
    <n v="2925.4800000000009"/>
    <n v="205"/>
  </r>
  <r>
    <s v="Paul Carberry (0000143018)"/>
    <n v="325399"/>
    <s v="Advent Lutheran Church"/>
    <n v="325399"/>
    <s v="ADVENT LUTHERAN CHURCH"/>
    <s v="West Chester"/>
    <m/>
    <s v="1601 Green Ln"/>
    <s v="PA"/>
    <n v="19382"/>
    <s v="1601 Green Ln West Chester, PA 19382"/>
    <x v="42"/>
    <m/>
    <m/>
    <x v="8"/>
    <s v="Friday"/>
    <n v="6"/>
    <n v="8"/>
    <n v="1.3333333333333333"/>
    <n v="3"/>
    <n v="521.35833333333323"/>
    <n v="3128.1499999999996"/>
    <n v="197.91166666666666"/>
    <n v="1187.4699999999998"/>
    <n v="49"/>
  </r>
  <r>
    <s v="Paul Carberry (0000143018)"/>
    <n v="305473"/>
    <s v="Penn Oaks Golf Club"/>
    <n v="455570"/>
    <s v="Penn Oaks Golf Club"/>
    <s v="West Chester"/>
    <m/>
    <s v="150 Penn Oaks Dr"/>
    <s v="PA"/>
    <n v="19382"/>
    <s v="150 Penn Oaks Dr West Chester, PA 19382"/>
    <x v="42"/>
    <m/>
    <m/>
    <x v="8"/>
    <s v="Friday"/>
    <n v="4"/>
    <n v="4"/>
    <n v="1"/>
    <n v="1.5"/>
    <n v="399.51"/>
    <n v="1598.04"/>
    <n v="157.17750000000001"/>
    <n v="628.71"/>
    <n v="20"/>
  </r>
  <r>
    <s v="Delaware Valley Office (0000143001)"/>
    <n v="243087"/>
    <s v="Paul Carberry"/>
    <n v="243087"/>
    <s v="Paul Carberry"/>
    <s v="West Chester"/>
    <m/>
    <s v="712 Revere Rd"/>
    <s v="PA"/>
    <n v="19382"/>
    <s v="712 Revere Rd West Chester, PA 19382"/>
    <x v="42"/>
    <m/>
    <m/>
    <x v="8"/>
    <s v="Friday"/>
    <n v="3"/>
    <n v="3"/>
    <n v="1"/>
    <n v="2"/>
    <n v="105.16333333333334"/>
    <n v="315.49"/>
    <n v="-46.359999999999992"/>
    <n v="-139.07999999999998"/>
    <n v="34"/>
  </r>
  <r>
    <s v="Paul Carberry (0000143018)"/>
    <n v="324863"/>
    <s v="St Simon and Jude Church"/>
    <n v="324863"/>
    <s v="St Simon and Jude Church"/>
    <s v="West Chester"/>
    <m/>
    <s v="8 Cavanaugh Ct"/>
    <s v="PA"/>
    <n v="19382"/>
    <s v="8 Cavanaugh Ct West Chester, PA 19382"/>
    <x v="42"/>
    <m/>
    <m/>
    <x v="8"/>
    <s v="Friday"/>
    <n v="2"/>
    <n v="2"/>
    <n v="1"/>
    <n v="2.5"/>
    <n v="567.71"/>
    <n v="1135.4199999999998"/>
    <n v="283.60000000000002"/>
    <n v="567.19999999999993"/>
    <n v="7"/>
  </r>
  <r>
    <s v="Paul Carberry (0000143018)"/>
    <n v="267913"/>
    <s v="DML Automotive"/>
    <n v="267913"/>
    <s v="DML Automotive"/>
    <s v="West Chester"/>
    <m/>
    <s v="1001 Wilmington Pike"/>
    <s v="PA"/>
    <n v="19382"/>
    <s v="1001 Wilmington Pike West Chester, PA 19382"/>
    <x v="42"/>
    <m/>
    <m/>
    <x v="8"/>
    <s v="Friday"/>
    <n v="2"/>
    <n v="3"/>
    <n v="1.5"/>
    <n v="4.5"/>
    <n v="424.73500000000001"/>
    <n v="849.47000000000014"/>
    <n v="182.59500000000003"/>
    <n v="365.18999999999994"/>
    <n v="17"/>
  </r>
  <r>
    <s v="Tom McKevitt (0000143010)"/>
    <n v="328278"/>
    <s v="F &amp; M Asset  Management"/>
    <n v="483830"/>
    <s v="F &amp; M Asset Management 401"/>
    <s v="West Chester"/>
    <m/>
    <e v="#N/A"/>
    <s v="PA"/>
    <n v="19382"/>
    <e v="#N/A"/>
    <x v="42"/>
    <m/>
    <m/>
    <x v="8"/>
    <s v="Friday"/>
    <n v="1"/>
    <n v="1"/>
    <n v="1"/>
    <n v="1"/>
    <n v="0"/>
    <n v="0"/>
    <n v="-8.42"/>
    <n v="-8.42"/>
    <n v="1"/>
  </r>
  <r>
    <s v="Paul Carberry (0000143018)"/>
    <n v="243006"/>
    <s v="Bob Wagner's Flooring America"/>
    <n v="481004"/>
    <s v="Bob Wagner's Flooring America"/>
    <s v="West Chester"/>
    <m/>
    <s v="901 S Bolmar St Ste E"/>
    <s v="PA"/>
    <n v="19382"/>
    <s v="901 S Bolmar St Ste E West Chester, PA 19382"/>
    <x v="42"/>
    <m/>
    <m/>
    <x v="8"/>
    <s v="Friday"/>
    <n v="1"/>
    <n v="2"/>
    <n v="2"/>
    <n v="3"/>
    <n v="466.28"/>
    <n v="466.28"/>
    <n v="166.24"/>
    <n v="166.24"/>
    <n v="8"/>
  </r>
  <r>
    <s v="Paul Carberry (0000143018)"/>
    <n v="243006"/>
    <s v="Bob Wagner's Flooring America"/>
    <n v="416397"/>
    <s v="Bob Wagner's Flooring America"/>
    <s v="West Chester"/>
    <m/>
    <s v="1330 W Chester Pike"/>
    <s v="PA"/>
    <n v="19382"/>
    <s v="1330 W Chester Pike West Chester, PA 19382"/>
    <x v="42"/>
    <m/>
    <m/>
    <x v="8"/>
    <s v="Friday"/>
    <n v="1"/>
    <n v="1"/>
    <n v="1"/>
    <n v="3"/>
    <n v="433.72"/>
    <n v="433.72"/>
    <n v="151.80000000000001"/>
    <n v="151.80000000000001"/>
    <n v="9"/>
  </r>
  <r>
    <s v="Paul Carberry (0000143018)"/>
    <n v="246528"/>
    <s v="WEST CHESTER AREA SCHOOL DIST#"/>
    <n v="419000"/>
    <s v="WEST CHESTER SCHOOL DISTRICT"/>
    <s v="West Chester"/>
    <m/>
    <s v="306 Westtown Rd"/>
    <s v="PA"/>
    <n v="19382"/>
    <s v="306 Westtown Rd West Chester, PA 19382"/>
    <x v="42"/>
    <m/>
    <m/>
    <x v="8"/>
    <s v="Friday"/>
    <n v="1"/>
    <n v="1"/>
    <n v="1"/>
    <n v="1"/>
    <n v="472.8"/>
    <n v="472.8"/>
    <n v="128.35"/>
    <n v="128.35"/>
    <n v="120"/>
  </r>
  <r>
    <s v="Paul Carberry (0000143018)"/>
    <n v="243006"/>
    <s v="Bob Wagner's Flooring America"/>
    <n v="243006"/>
    <s v="Bob Wagner's Flooring America"/>
    <s v="West Chester"/>
    <m/>
    <s v="901 S Bolmar St Ste E"/>
    <s v="PA"/>
    <n v="19382"/>
    <s v="901 S Bolmar St Ste E West Chester, PA 19382"/>
    <x v="30"/>
    <m/>
    <m/>
    <x v="8"/>
    <s v="Monday/Thursday"/>
    <n v="1"/>
    <n v="1"/>
    <n v="1"/>
    <n v="2"/>
    <n v="486.20000000000005"/>
    <n v="486.20000000000005"/>
    <n v="155.6"/>
    <n v="155.6"/>
    <n v="10"/>
  </r>
  <r>
    <s v="Nick Misciagno (0000143017)"/>
    <n v="246533"/>
    <s v="West Chester University"/>
    <n v="246533"/>
    <s v="West Chester University"/>
    <s v="West Chester"/>
    <m/>
    <s v="700 South High Street"/>
    <s v="PA"/>
    <n v="19383"/>
    <s v="700 South High Street West Chester, PA 19383"/>
    <x v="42"/>
    <m/>
    <m/>
    <x v="8"/>
    <s v="Friday"/>
    <n v="1"/>
    <n v="1"/>
    <n v="1"/>
    <n v="9"/>
    <n v="0"/>
    <n v="0"/>
    <n v="0"/>
    <n v="0"/>
    <n v="81"/>
  </r>
  <r>
    <s v="Nick Misciagno (0000143017)"/>
    <n v="246533"/>
    <s v="West Chester University"/>
    <n v="469311"/>
    <s v="West Chester University"/>
    <s v="West Chester"/>
    <m/>
    <s v="275 N Campus Dr"/>
    <s v="PA"/>
    <n v="19383"/>
    <s v="275 N Campus Dr West Chester, PA 19383"/>
    <x v="42"/>
    <m/>
    <m/>
    <x v="8"/>
    <s v="Friday"/>
    <n v="1"/>
    <n v="1"/>
    <n v="1"/>
    <n v="2"/>
    <n v="828.42000000000007"/>
    <n v="828.42000000000007"/>
    <n v="223.67000000000002"/>
    <n v="223.67000000000002"/>
    <n v="5"/>
  </r>
  <r>
    <s v="Paul Carberry (0000143018)"/>
    <n v="331652"/>
    <s v="Assumption BVM School"/>
    <n v="331652"/>
    <s v="Assumption BVM School"/>
    <s v="West Grove"/>
    <m/>
    <s v="290 State Rd"/>
    <s v="PA"/>
    <n v="19390"/>
    <s v="290 State Rd West Grove, PA 19390"/>
    <x v="31"/>
    <m/>
    <m/>
    <x v="2"/>
    <s v="Friday"/>
    <n v="7"/>
    <n v="9"/>
    <n v="1.2857142857142858"/>
    <n v="3.2857142857142856"/>
    <n v="466.76714285714286"/>
    <n v="3267.3699999999994"/>
    <n v="151.67857142857142"/>
    <n v="1061.75"/>
    <n v="57"/>
  </r>
  <r>
    <s v="Tom McKevitt (0000143010)"/>
    <n v="303249"/>
    <s v="Jennersville Rd. Associates, L"/>
    <n v="435918"/>
    <s v="Jennersville Rd. Associates, L"/>
    <s v="West Grove"/>
    <m/>
    <s v="105 Vineyard Way"/>
    <s v="PA"/>
    <n v="19390"/>
    <s v="105 Vineyard Way West Grove, PA 19390"/>
    <x v="31"/>
    <m/>
    <m/>
    <x v="2"/>
    <s v="Friday"/>
    <n v="5"/>
    <n v="5"/>
    <n v="1"/>
    <n v="3"/>
    <n v="161.08600000000001"/>
    <n v="805.43000000000018"/>
    <n v="45.362000000000002"/>
    <n v="226.80999999999995"/>
    <n v="18"/>
  </r>
  <r>
    <s v="Paul Carberry (0000143018)"/>
    <n v="255573"/>
    <s v="Jenner's Pond"/>
    <n v="417618"/>
    <s v="Jenner's Pond Retirement Commu"/>
    <s v="West Grove"/>
    <m/>
    <s v="100 Sycamore Dr"/>
    <s v="PA"/>
    <n v="19390"/>
    <s v="100 Sycamore Dr West Grove, PA 19390"/>
    <x v="31"/>
    <m/>
    <m/>
    <x v="2"/>
    <s v="Friday"/>
    <n v="4"/>
    <n v="4"/>
    <n v="1"/>
    <n v="1.5"/>
    <n v="182.41"/>
    <n v="729.64"/>
    <n v="76.63"/>
    <n v="306.52"/>
    <n v="39"/>
  </r>
  <r>
    <s v="Paul Carberry (0000143018)"/>
    <n v="253983"/>
    <s v="Luther House"/>
    <n v="253983"/>
    <s v="Luther House"/>
    <s v="West Grove"/>
    <m/>
    <s v="122 Jenners Pond Rd"/>
    <s v="PA"/>
    <n v="19390"/>
    <s v="122 Jenners Pond Rd West Grove, PA 19390"/>
    <x v="31"/>
    <m/>
    <m/>
    <x v="2"/>
    <s v="Friday"/>
    <n v="3"/>
    <n v="5"/>
    <n v="1.6666666666666667"/>
    <n v="5"/>
    <n v="779.30333333333328"/>
    <n v="2337.91"/>
    <n v="281.78333333333336"/>
    <n v="845.34999999999991"/>
    <n v="56"/>
  </r>
  <r>
    <s v="Paul Carberry (0000143018)"/>
    <n v="331652"/>
    <s v="Assumption BVM School"/>
    <n v="460582"/>
    <s v="Assumption BVM School"/>
    <s v="West Grove"/>
    <m/>
    <s v="290 State Rd"/>
    <s v="PA"/>
    <n v="19390"/>
    <s v="290 State Rd West Grove, PA 19390"/>
    <x v="31"/>
    <m/>
    <m/>
    <x v="2"/>
    <s v="Friday"/>
    <n v="2"/>
    <n v="2"/>
    <n v="1"/>
    <n v="3.5"/>
    <n v="626.83999999999992"/>
    <n v="1253.6800000000003"/>
    <n v="214.69499999999999"/>
    <n v="429.39"/>
    <n v="20"/>
  </r>
  <r>
    <s v="Paul Carberry (0000143018)"/>
    <n v="245730"/>
    <s v="Chester County Intermediate Un"/>
    <n v="480898"/>
    <s v="Assumption BVM School CCIU"/>
    <s v="West Grove"/>
    <m/>
    <s v="290 State Rd"/>
    <s v="PA"/>
    <n v="19390"/>
    <s v="290 State Rd West Grove, PA 19390"/>
    <x v="31"/>
    <m/>
    <m/>
    <x v="2"/>
    <s v="Friday"/>
    <n v="1"/>
    <n v="2"/>
    <n v="2"/>
    <n v="7"/>
    <n v="3027.38"/>
    <n v="3027.38"/>
    <n v="1250.8899999999999"/>
    <n v="1250.8899999999999"/>
    <n v="22"/>
  </r>
  <r>
    <s v="Paul Carberry (0000143018)"/>
    <n v="239217"/>
    <s v="ASSUMPTION BVM PARISH OFFICE"/>
    <n v="239217"/>
    <s v="ASSUMPTION BVM PARISH OFFICE"/>
    <s v="West Grove"/>
    <m/>
    <s v="300 STATE RD"/>
    <s v="PA"/>
    <n v="19390"/>
    <s v="300 STATE RD West Grove, PA 19390"/>
    <x v="31"/>
    <m/>
    <m/>
    <x v="2"/>
    <s v="Friday"/>
    <n v="1"/>
    <n v="1"/>
    <n v="1"/>
    <n v="2"/>
    <n v="926.7"/>
    <n v="926.7"/>
    <n v="367.53"/>
    <n v="367.53"/>
    <n v="12"/>
  </r>
  <r>
    <s v="Paul Carberry (0000143018)"/>
    <n v="274038"/>
    <s v="Ovations at Elk View"/>
    <n v="274038"/>
    <s v="Ovations at Elk View"/>
    <s v="West Grove"/>
    <m/>
    <s v="285 Hendrickson Ln"/>
    <s v="PA"/>
    <n v="19390"/>
    <s v="285 Hendrickson Ln West Grove, PA 19390"/>
    <x v="31"/>
    <m/>
    <m/>
    <x v="2"/>
    <s v="Friday"/>
    <n v="1"/>
    <n v="1"/>
    <n v="1"/>
    <n v="1"/>
    <n v="74.3"/>
    <n v="74.3"/>
    <n v="27.49"/>
    <n v="27.49"/>
    <n v="1"/>
  </r>
  <r>
    <s v="Paul Carberry (0000143018)"/>
    <n v="242937"/>
    <s v="Avon Grove School District"/>
    <n v="431539"/>
    <s v="Avon Grove High School"/>
    <s v="West Grove"/>
    <m/>
    <s v="257 State Rd"/>
    <s v="PA"/>
    <n v="19390"/>
    <s v="257 State Rd West Grove, PA 19390"/>
    <x v="31"/>
    <m/>
    <m/>
    <x v="2"/>
    <s v="Friday"/>
    <n v="1"/>
    <n v="1"/>
    <n v="1"/>
    <n v="1"/>
    <n v="457.3"/>
    <n v="457.3"/>
    <n v="100.62"/>
    <n v="100.62"/>
    <n v="6"/>
  </r>
  <r>
    <s v="Nick Misciagno (0000143017)"/>
    <n v="286889"/>
    <s v="Montgomery County Intermediate"/>
    <n v="286889"/>
    <s v="Montgomery County Intermediate"/>
    <s v="NORRISTOWN"/>
    <m/>
    <s v="2 W Lafayette St"/>
    <s v="PA"/>
    <n v="19401"/>
    <s v="2 W Lafayette St NORRISTOWN, PA 19401"/>
    <x v="45"/>
    <m/>
    <m/>
    <x v="8"/>
    <s v="Wednesday"/>
    <n v="1"/>
    <n v="1"/>
    <n v="1"/>
    <n v="1"/>
    <n v="446.89"/>
    <n v="446.89"/>
    <n v="111.7"/>
    <n v="111.7"/>
    <n v="10"/>
  </r>
  <r>
    <s v="Nick Misciagno (0000143017)"/>
    <n v="243948"/>
    <s v="Methacton School District"/>
    <n v="416229"/>
    <s v="Audubon High School"/>
    <s v="Audubon"/>
    <s v="Philly Suburbs - NW"/>
    <s v="2765 Egypt Rd"/>
    <s v="PA"/>
    <n v="19403"/>
    <s v="2765 Egypt Rd Audubon, PA 19403"/>
    <x v="45"/>
    <m/>
    <m/>
    <x v="8"/>
    <s v="Wednesday"/>
    <n v="1"/>
    <n v="1"/>
    <n v="1"/>
    <n v="4"/>
    <n v="789.48"/>
    <n v="789.48"/>
    <n v="304.75"/>
    <n v="304.75"/>
    <n v="11"/>
  </r>
  <r>
    <s v="Nick Misciagno (0000143017)"/>
    <n v="296066"/>
    <s v="Fairview Village Church"/>
    <n v="296066"/>
    <s v="Fairview Village Church"/>
    <s v="Eagleville"/>
    <m/>
    <s v="3044 W Germantown Pike"/>
    <s v="PA"/>
    <n v="19403"/>
    <s v="3044 W Germantown Pike Eagleville, PA 19403"/>
    <x v="45"/>
    <m/>
    <m/>
    <x v="8"/>
    <s v="Wednesday"/>
    <n v="57"/>
    <n v="90"/>
    <n v="1.5789473684210527"/>
    <n v="7.0877192982456139"/>
    <n v="487.18245614035084"/>
    <n v="27769.399999999994"/>
    <n v="164.99894736842106"/>
    <n v="9404.9399999999896"/>
    <n v="1599"/>
  </r>
  <r>
    <s v="Nick Misciagno (0000143017)"/>
    <n v="243948"/>
    <s v="Methacton School District"/>
    <n v="418076"/>
    <s v="METHACTON SD FACILITIES BLDG"/>
    <s v="Eagleville"/>
    <m/>
    <s v="4001-C Eagleville Rd"/>
    <s v="PA"/>
    <n v="19403"/>
    <s v="4001-C Eagleville Rd Eagleville, PA 19403"/>
    <x v="45"/>
    <m/>
    <m/>
    <x v="8"/>
    <s v="Wednesday"/>
    <n v="21"/>
    <n v="32"/>
    <n v="1.5238095238095237"/>
    <n v="2.3809523809523809"/>
    <n v="7160.3023809523811"/>
    <n v="150366.35000000003"/>
    <n v="1645.374761904762"/>
    <n v="34552.870000000003"/>
    <n v="2663"/>
  </r>
  <r>
    <s v="Nick Misciagno (0000143017)"/>
    <n v="243948"/>
    <s v="Methacton School District"/>
    <n v="243948"/>
    <s v="Methacton School District"/>
    <s v="Eagleville"/>
    <m/>
    <s v="1001 Kriebel Mill Rd"/>
    <s v="PA"/>
    <n v="19403"/>
    <s v="1001 Kriebel Mill Rd Eagleville, PA 19403"/>
    <x v="45"/>
    <m/>
    <m/>
    <x v="8"/>
    <s v="Wednesday"/>
    <n v="8"/>
    <n v="8"/>
    <n v="1"/>
    <n v="1.75"/>
    <n v="0"/>
    <n v="0"/>
    <n v="-36.480000000000004"/>
    <n v="-291.84000000000003"/>
    <n v="14"/>
  </r>
  <r>
    <s v="Nick Misciagno (0000143017)"/>
    <n v="243948"/>
    <s v="Methacton School District"/>
    <n v="416207"/>
    <s v="ARCOLA INTERMEDIATE SCHOOL"/>
    <s v="Eagleville"/>
    <m/>
    <s v="4001 Eagleville Rd"/>
    <s v="PA"/>
    <n v="19403"/>
    <s v="4001 Eagleville Rd Eagleville, PA 19403"/>
    <x v="45"/>
    <m/>
    <m/>
    <x v="8"/>
    <s v="Wednesday"/>
    <n v="1"/>
    <n v="1"/>
    <n v="1"/>
    <n v="1"/>
    <n v="0"/>
    <n v="0"/>
    <n v="-0.06"/>
    <n v="-0.06"/>
    <n v="6"/>
  </r>
  <r>
    <s v="Nick Misciagno (0000143017)"/>
    <n v="344300"/>
    <s v="TRINITY LUTHERAN CHURCH"/>
    <n v="344300"/>
    <s v="TRINITY LUTHERAN CHURCH"/>
    <s v="NORRISTOWN"/>
    <m/>
    <s v="1190 Valley Forge Rd"/>
    <s v="PA"/>
    <n v="19403"/>
    <s v="1190 Valley Forge Rd NORRISTOWN, PA 19403"/>
    <x v="45"/>
    <m/>
    <m/>
    <x v="8"/>
    <s v="Wednesday"/>
    <n v="14"/>
    <n v="20"/>
    <n v="1.4285714285714286"/>
    <n v="4"/>
    <n v="347.74785714285724"/>
    <n v="4868.4700000000012"/>
    <n v="74.526428571428568"/>
    <n v="1043.3699999999999"/>
    <n v="285"/>
  </r>
  <r>
    <s v="Nick Misciagno (0000143017)"/>
    <n v="286889"/>
    <s v="Montgomery County Intermediate"/>
    <n v="460868"/>
    <s v="Montgomery County IU 23"/>
    <s v="NORRISTOWN"/>
    <m/>
    <s v="1605 W Main St"/>
    <s v="PA"/>
    <n v="19403"/>
    <s v="1605 W Main St NORRISTOWN, PA 19403"/>
    <x v="45"/>
    <m/>
    <m/>
    <x v="8"/>
    <s v="Wednesday"/>
    <n v="1"/>
    <n v="1"/>
    <n v="1"/>
    <n v="2"/>
    <n v="3231.09"/>
    <n v="3231.09"/>
    <n v="917.9"/>
    <n v="917.9"/>
    <n v="70"/>
  </r>
  <r>
    <s v="Leianne Krotec (0000143021)"/>
    <n v="315539"/>
    <s v="Spotless Commercial Cleaning,"/>
    <n v="315539"/>
    <s v="Spotless Commercial Cleaning,"/>
    <s v="King of Prussia"/>
    <m/>
    <s v="318 E SIGNAL HILL RD"/>
    <s v="PA"/>
    <n v="19406"/>
    <s v="318 E SIGNAL HILL RD King of Prussia, PA 19406"/>
    <x v="30"/>
    <m/>
    <m/>
    <x v="8"/>
    <s v="Monday/Thursday"/>
    <n v="1"/>
    <n v="1"/>
    <n v="1"/>
    <n v="5"/>
    <n v="190.26999999999998"/>
    <n v="190.26999999999998"/>
    <n v="73.72999999999999"/>
    <n v="73.72999999999999"/>
    <n v="30"/>
  </r>
  <r>
    <s v="Leianne Krotec (0000143021)"/>
    <n v="345513"/>
    <s v="CORPORATE CLEANING GROUP INC"/>
    <n v="345513"/>
    <s v="CORPORATE CLEANING GROUP INC"/>
    <s v="Blue Bell"/>
    <m/>
    <s v="1746 Hallman Dr"/>
    <s v="PA"/>
    <n v="19422"/>
    <s v="1746 Hallman Dr Blue Bell, PA 19422"/>
    <x v="30"/>
    <m/>
    <m/>
    <x v="8"/>
    <s v="Monday/Thursday"/>
    <n v="10"/>
    <n v="11"/>
    <n v="1.1000000000000001"/>
    <n v="2.7"/>
    <n v="136.858"/>
    <n v="1368.58"/>
    <n v="33.243999999999993"/>
    <n v="332.44000000000005"/>
    <n v="55"/>
  </r>
  <r>
    <s v="Leianne Krotec (0000143021)"/>
    <n v="246572"/>
    <s v="Wissahickon School District"/>
    <n v="418725"/>
    <s v="Stoney Creek Elementary School"/>
    <s v="Blue Bell"/>
    <m/>
    <e v="#N/A"/>
    <s v="PA"/>
    <n v="19422"/>
    <e v="#N/A"/>
    <x v="30"/>
    <m/>
    <m/>
    <x v="8"/>
    <s v="Monday/Thursday"/>
    <n v="1"/>
    <n v="1"/>
    <n v="1"/>
    <n v="1"/>
    <n v="0"/>
    <n v="0"/>
    <n v="-0.12"/>
    <n v="-0.12"/>
    <n v="12"/>
  </r>
  <r>
    <s v="Leianne Krotec (0000143021)"/>
    <n v="331019"/>
    <s v="Second Alarmer's Rescue Squad"/>
    <n v="471949"/>
    <s v="Whitpain 385"/>
    <s v="Blue Bell"/>
    <m/>
    <s v="960 Wentz Rd"/>
    <s v="PA"/>
    <n v="19422"/>
    <s v="960 Wentz Rd Blue Bell, PA 19422"/>
    <x v="30"/>
    <m/>
    <m/>
    <x v="8"/>
    <s v="Monday/Thursday"/>
    <n v="1"/>
    <n v="1"/>
    <n v="1"/>
    <n v="4"/>
    <n v="403.77"/>
    <n v="403.77"/>
    <n v="170.44"/>
    <n v="170.44"/>
    <n v="4"/>
  </r>
  <r>
    <s v="Paul Carberry (0000143018)"/>
    <n v="251656"/>
    <s v="Montgomery School"/>
    <n v="251656"/>
    <s v="Montgomery School"/>
    <s v="Chester Springs"/>
    <m/>
    <s v="1141 Kimberton Rd"/>
    <s v="PA"/>
    <n v="19425"/>
    <s v="1141 Kimberton Rd Chester Springs, PA 19425"/>
    <x v="30"/>
    <m/>
    <m/>
    <x v="8"/>
    <s v="Monday/Thursday"/>
    <n v="10"/>
    <n v="13"/>
    <n v="1.3"/>
    <n v="2.1"/>
    <n v="885.76400000000012"/>
    <n v="8857.6400000000012"/>
    <n v="342.048"/>
    <n v="3420.4800000000005"/>
    <n v="156"/>
  </r>
  <r>
    <s v="Delaware Valley Office (0000143001)"/>
    <n v="268915"/>
    <s v="Eagle Design Group LLC"/>
    <n v="268915"/>
    <s v="Eagle Design Group LLC"/>
    <s v="Chester Springs"/>
    <m/>
    <s v="45 Senn Dr"/>
    <s v="PA"/>
    <n v="19425"/>
    <s v="45 Senn Dr Chester Springs, PA 19425"/>
    <x v="30"/>
    <m/>
    <m/>
    <x v="8"/>
    <s v="Monday/Thursday"/>
    <n v="6"/>
    <n v="6"/>
    <n v="1"/>
    <n v="1.5"/>
    <n v="125.74666666666667"/>
    <n v="754.4799999999999"/>
    <n v="47.034999999999997"/>
    <n v="282.21000000000004"/>
    <n v="10"/>
  </r>
  <r>
    <s v="Paul Carberry (0000143018)"/>
    <n v="243341"/>
    <s v="Downingtown Area School Dist"/>
    <n v="472106"/>
    <s v="Pickering Valley Elementary"/>
    <s v="Chester Springs"/>
    <m/>
    <s v="121 Byers Rd"/>
    <s v="PA"/>
    <n v="19425"/>
    <s v="121 Byers Rd Chester Springs, PA 19425"/>
    <x v="30"/>
    <m/>
    <m/>
    <x v="8"/>
    <s v="Monday/Thursday"/>
    <n v="2"/>
    <n v="2"/>
    <n v="1"/>
    <n v="3"/>
    <n v="13785.475"/>
    <n v="27570.95"/>
    <n v="3734.07"/>
    <n v="7468.1399999999994"/>
    <n v="6"/>
  </r>
  <r>
    <s v="Delaware Valley Office (0000143001)"/>
    <n v="326634"/>
    <s v="Tim Golonka"/>
    <n v="326634"/>
    <s v="Tim Golonka"/>
    <s v="Collegeville"/>
    <m/>
    <s v="3917 Landis Rd"/>
    <s v="PA"/>
    <n v="19426"/>
    <s v="3917 Landis Rd Collegeville, PA 19426"/>
    <x v="39"/>
    <m/>
    <m/>
    <x v="8"/>
    <s v="Tuesday"/>
    <n v="1"/>
    <n v="1"/>
    <n v="1"/>
    <n v="1"/>
    <n v="0"/>
    <n v="0"/>
    <n v="-10.73"/>
    <n v="-10.73"/>
    <n v="6"/>
  </r>
  <r>
    <s v="Leianne Krotec (0000143021)"/>
    <n v="246009"/>
    <s v="Perkiomen Valley School Distri"/>
    <n v="246009"/>
    <s v="Perkiomen Valley School Distri"/>
    <s v="Collegeville"/>
    <m/>
    <s v="3 Iron Bridge Dr"/>
    <s v="PA"/>
    <n v="19426"/>
    <s v="3 Iron Bridge Dr Collegeville, PA 19426"/>
    <x v="45"/>
    <m/>
    <m/>
    <x v="8"/>
    <s v="Wednesday"/>
    <n v="40"/>
    <n v="49"/>
    <n v="1.2250000000000001"/>
    <n v="2.65"/>
    <n v="2512.5364999999997"/>
    <n v="100501.45999999996"/>
    <n v="993.87049999999965"/>
    <n v="39754.819999999985"/>
    <n v="353"/>
  </r>
  <r>
    <s v="Leianne Krotec (0000143021)"/>
    <n v="246009"/>
    <s v="Perkiomen Valley School Distri"/>
    <n v="418342"/>
    <s v="Perkiomen Valley High School"/>
    <s v="Collegeville"/>
    <m/>
    <s v="509 Gravel Pike"/>
    <s v="PA"/>
    <n v="19426"/>
    <s v="509 Gravel Pike Collegeville, PA 19426"/>
    <x v="45"/>
    <m/>
    <m/>
    <x v="8"/>
    <s v="Wednesday"/>
    <n v="24"/>
    <n v="31"/>
    <n v="1.2916666666666667"/>
    <n v="2.7083333333333335"/>
    <n v="654.09249999999997"/>
    <n v="15698.219999999994"/>
    <n v="225.26666666666665"/>
    <n v="5406.3999999999987"/>
    <n v="479"/>
  </r>
  <r>
    <s v="Leianne Krotec (0000143021)"/>
    <n v="308438"/>
    <s v="Holy Cross Regional Catholic S"/>
    <n v="308438"/>
    <s v="Holy Cross Regional Catholic S"/>
    <s v="Collegeville"/>
    <m/>
    <s v="701 Locust St"/>
    <s v="PA"/>
    <n v="19426"/>
    <s v="701 Locust St Collegeville, PA 19426"/>
    <x v="45"/>
    <m/>
    <m/>
    <x v="8"/>
    <s v="Wednesday"/>
    <n v="20"/>
    <n v="26"/>
    <n v="1.3"/>
    <n v="3"/>
    <n v="1048.8815"/>
    <n v="20977.630000000005"/>
    <n v="296.846"/>
    <n v="5936.92"/>
    <n v="349"/>
  </r>
  <r>
    <s v="Leianne Krotec (0000143021)"/>
    <n v="308434"/>
    <s v="St Eleanor Catholic Church"/>
    <n v="308434"/>
    <s v="St Eleanor Catholic Church"/>
    <s v="Collegeville"/>
    <m/>
    <s v="647 Locust St"/>
    <s v="PA"/>
    <n v="19426"/>
    <s v="647 Locust St Collegeville, PA 19426"/>
    <x v="45"/>
    <m/>
    <m/>
    <x v="8"/>
    <s v="Wednesday"/>
    <n v="14"/>
    <n v="18"/>
    <n v="1.2857142857142858"/>
    <n v="2.5"/>
    <n v="415.52285714285711"/>
    <n v="5817.3200000000006"/>
    <n v="108.65928571428573"/>
    <n v="1521.2300000000002"/>
    <n v="132"/>
  </r>
  <r>
    <s v="Leianne Krotec (0000143021)"/>
    <n v="246009"/>
    <s v="Perkiomen Valley School Distri"/>
    <n v="434667"/>
    <s v="Skippack Elementary"/>
    <s v="Collegeville"/>
    <m/>
    <s v="4081 Heckler Rd"/>
    <s v="PA"/>
    <n v="19426"/>
    <s v="4081 Heckler Rd Collegeville, PA 19426"/>
    <x v="45"/>
    <m/>
    <m/>
    <x v="8"/>
    <s v="Wednesday"/>
    <n v="12"/>
    <n v="16"/>
    <n v="1.3333333333333333"/>
    <n v="1.9166666666666667"/>
    <n v="868.95083333333343"/>
    <n v="10427.410000000003"/>
    <n v="247.64500000000001"/>
    <n v="2971.7400000000007"/>
    <n v="273"/>
  </r>
  <r>
    <s v="Leianne Krotec (0000143021)"/>
    <n v="246009"/>
    <s v="Perkiomen Valley School Distri"/>
    <n v="418339"/>
    <s v="Perkiomen Valley Middle School"/>
    <s v="Collegeville"/>
    <m/>
    <s v="5 Tammanund Circle"/>
    <s v="PA"/>
    <n v="19426"/>
    <s v="5 Tammanund Circle Collegeville, PA 19426"/>
    <x v="45"/>
    <m/>
    <m/>
    <x v="8"/>
    <s v="Wednesday"/>
    <n v="11"/>
    <n v="20"/>
    <n v="1.8181818181818181"/>
    <n v="4"/>
    <n v="1202.4972727272727"/>
    <n v="13227.47"/>
    <n v="418.64090909090919"/>
    <n v="4605.05"/>
    <n v="480"/>
  </r>
  <r>
    <s v="Leianne Krotec (0000143021)"/>
    <n v="246009"/>
    <s v="Perkiomen Valley School Distri"/>
    <n v="417171"/>
    <s v="EVERGREEN ELEMENTARY SCHOOL"/>
    <s v="Collegeville"/>
    <m/>
    <s v="98 Kagey Rd"/>
    <s v="PA"/>
    <n v="19426"/>
    <s v="98 Kagey Rd Collegeville, PA 19426"/>
    <x v="45"/>
    <m/>
    <m/>
    <x v="8"/>
    <s v="Wednesday"/>
    <n v="9"/>
    <n v="14"/>
    <n v="1.5555555555555556"/>
    <n v="2.6666666666666665"/>
    <n v="1305.9766666666665"/>
    <n v="11753.789999999999"/>
    <n v="412.04999999999995"/>
    <n v="3708.45"/>
    <n v="349"/>
  </r>
  <r>
    <s v="Brad Miller (0000142022)"/>
    <n v="340865"/>
    <s v="COLUMBIA COTTAGE COLLEGEVILLE"/>
    <n v="340865"/>
    <s v="COLUMBIA COTTAGE COLLEGEVILLE"/>
    <s v="Collegeville"/>
    <m/>
    <s v="901 E Main St"/>
    <s v="PA"/>
    <n v="19426"/>
    <s v="901 E Main St Collegeville, PA 19426"/>
    <x v="45"/>
    <m/>
    <m/>
    <x v="8"/>
    <s v="Wednesday"/>
    <n v="2"/>
    <n v="3"/>
    <n v="1.5"/>
    <n v="5.5"/>
    <n v="277.46999999999997"/>
    <n v="554.93999999999994"/>
    <n v="98.52000000000001"/>
    <n v="197.04000000000002"/>
    <n v="33"/>
  </r>
  <r>
    <s v="Leianne Krotec (0000143021)"/>
    <n v="246009"/>
    <s v="Perkiomen Valley School Distri"/>
    <n v="418341"/>
    <s v="Perkiomen Valley School Distri"/>
    <s v="Collegeville"/>
    <m/>
    <s v="3 Iron Bridge Dr"/>
    <s v="PA"/>
    <n v="19426"/>
    <s v="3 Iron Bridge Dr Collegeville, PA 19426"/>
    <x v="45"/>
    <m/>
    <m/>
    <x v="8"/>
    <s v="Wednesday"/>
    <n v="2"/>
    <n v="2"/>
    <n v="1"/>
    <n v="1.5"/>
    <n v="743.35"/>
    <n v="1486.7"/>
    <n v="260.09499999999997"/>
    <n v="520.18999999999994"/>
    <n v="40"/>
  </r>
  <r>
    <s v="Delaware Valley Office (0000143001)"/>
    <n v="267431"/>
    <s v="Nationwide Janitorial Grp, LLC"/>
    <n v="462979"/>
    <s v="Wegmans Collegeville"/>
    <s v="Collegeville"/>
    <m/>
    <e v="#N/A"/>
    <s v="PA"/>
    <n v="19426"/>
    <e v="#N/A"/>
    <x v="45"/>
    <m/>
    <m/>
    <x v="8"/>
    <s v="Wednesday"/>
    <n v="1"/>
    <n v="1"/>
    <n v="1"/>
    <n v="1"/>
    <n v="383.36"/>
    <n v="383.36"/>
    <n v="127.24"/>
    <n v="127.24"/>
    <n v="1"/>
  </r>
  <r>
    <s v="Leianne Krotec (0000143021)"/>
    <n v="246009"/>
    <s v="Perkiomen Valley School Distri"/>
    <n v="418338"/>
    <s v="South Elementary School"/>
    <s v="Trappe"/>
    <m/>
    <s v="200 E 3rd Ave"/>
    <s v="PA"/>
    <n v="19426"/>
    <s v="200 E 3rd Ave Trappe, PA 19426"/>
    <x v="45"/>
    <m/>
    <m/>
    <x v="8"/>
    <s v="Wednesday"/>
    <n v="10"/>
    <n v="14"/>
    <n v="1.4"/>
    <n v="2.4"/>
    <n v="1264.296"/>
    <n v="12642.959999999997"/>
    <n v="382.91399999999999"/>
    <n v="3829.1400000000003"/>
    <n v="302"/>
  </r>
  <r>
    <s v="Nick Misciagno (0000143017)"/>
    <n v="299033"/>
    <s v="Kendall Electric"/>
    <n v="299033"/>
    <s v="Kendall Electric"/>
    <s v="CONSHOHOCKEN"/>
    <m/>
    <s v="15 Colwell Ln"/>
    <s v="PA"/>
    <n v="19428"/>
    <s v="15 Colwell Ln CONSHOHOCKEN, PA 19428"/>
    <x v="30"/>
    <m/>
    <m/>
    <x v="8"/>
    <s v="Monday/Thursday"/>
    <n v="11"/>
    <n v="11"/>
    <n v="1"/>
    <n v="2.3636363636363638"/>
    <n v="738.18727272727278"/>
    <n v="8120.0600000000022"/>
    <n v="222.18272727272731"/>
    <n v="2444.0100000000007"/>
    <n v="133"/>
  </r>
  <r>
    <s v="Nick Misciagno (0000143017)"/>
    <n v="243207"/>
    <s v="Colonial School District PA"/>
    <n v="418481"/>
    <s v="Ridge Park Elementary School"/>
    <s v="CONSHOHOCKEN"/>
    <m/>
    <s v="200 Karrs Ln"/>
    <s v="PA"/>
    <n v="19428"/>
    <s v="200 Karrs Ln CONSHOHOCKEN, PA 19428"/>
    <x v="30"/>
    <m/>
    <m/>
    <x v="8"/>
    <s v="Monday/Thursday"/>
    <n v="6"/>
    <n v="7"/>
    <n v="1.1666666666666667"/>
    <n v="1.3333333333333333"/>
    <n v="394.47666666666663"/>
    <n v="2366.8599999999997"/>
    <n v="163.35666666666668"/>
    <n v="980.14"/>
    <n v="47"/>
  </r>
  <r>
    <s v="Tom McKevitt (0000143010)"/>
    <n v="328278"/>
    <s v="F &amp; M Asset  Management"/>
    <n v="469979"/>
    <s v="Urbane Management"/>
    <s v="CONSHOHOCKEN"/>
    <m/>
    <s v="401 E Elm St"/>
    <s v="PA"/>
    <n v="19428"/>
    <s v="401 E Elm St CONSHOHOCKEN, PA 19428"/>
    <x v="30"/>
    <m/>
    <m/>
    <x v="8"/>
    <s v="Monday/Thursday"/>
    <n v="2"/>
    <n v="2"/>
    <n v="1"/>
    <n v="2"/>
    <n v="889.38"/>
    <n v="1778.7600000000002"/>
    <n v="313.15999999999997"/>
    <n v="626.31999999999994"/>
    <n v="26"/>
  </r>
  <r>
    <s v="Nick Misciagno (0000143017)"/>
    <n v="333254"/>
    <s v="Conicelli Toyota"/>
    <n v="333254"/>
    <s v="Conicelli Toyota"/>
    <s v="CONSHOHOCKEN"/>
    <m/>
    <s v="1580 Alan Wood Rd"/>
    <s v="PA"/>
    <n v="19428"/>
    <s v="1580 Alan Wood Rd CONSHOHOCKEN, PA 19428"/>
    <x v="30"/>
    <m/>
    <m/>
    <x v="8"/>
    <s v="Monday/Thursday"/>
    <n v="1"/>
    <n v="1"/>
    <n v="1"/>
    <n v="1"/>
    <n v="2624.52"/>
    <n v="2624.52"/>
    <n v="577.42999999999995"/>
    <n v="577.42999999999995"/>
    <n v="6"/>
  </r>
  <r>
    <s v="Mike Schlitter (0000142011)"/>
    <n v="240723"/>
    <s v="LANC COUNTY BIBLE CHURCH#"/>
    <n v="453536"/>
    <s v="LANC COUNTY BIBLE BRANCH CREEK"/>
    <s v="Harleysville"/>
    <m/>
    <s v="100 Main St"/>
    <s v="PA"/>
    <n v="19438"/>
    <s v="100 Main St Harleysville, PA 19438"/>
    <x v="34"/>
    <m/>
    <m/>
    <x v="1"/>
    <s v="Tuesday"/>
    <n v="3"/>
    <n v="4"/>
    <n v="1.3333333333333333"/>
    <n v="2.3333333333333335"/>
    <n v="550.89666666666665"/>
    <n v="1652.6899999999998"/>
    <n v="232.27999999999997"/>
    <n v="696.83999999999992"/>
    <n v="23"/>
  </r>
  <r>
    <s v="Leianne Krotec (0000143021)"/>
    <n v="298872"/>
    <s v="Peter Becker Community"/>
    <n v="298872"/>
    <s v="Peter Becker Community"/>
    <s v="Harleysville"/>
    <m/>
    <s v="800 Maple Ave"/>
    <s v="PA"/>
    <n v="19438"/>
    <s v="800 Maple Ave Harleysville, PA 19438"/>
    <x v="35"/>
    <m/>
    <m/>
    <x v="1"/>
    <s v="Tuesday/Friday"/>
    <n v="9"/>
    <n v="11"/>
    <n v="1.2222222222222223"/>
    <n v="4.7777777777777777"/>
    <n v="1320.9388888888889"/>
    <n v="11888.449999999993"/>
    <n v="434.19444444444451"/>
    <n v="3907.7499999999995"/>
    <n v="77"/>
  </r>
  <r>
    <s v="Leianne Krotec (0000143021)"/>
    <n v="244080"/>
    <s v="North Penn School District"/>
    <n v="458869"/>
    <s v="Nash Elementary School"/>
    <s v="Harleysville"/>
    <m/>
    <s v="1560 Liberty Bell Dr"/>
    <s v="PA"/>
    <n v="19438"/>
    <s v="1560 Liberty Bell Dr Harleysville, PA 19438"/>
    <x v="35"/>
    <m/>
    <m/>
    <x v="1"/>
    <s v="Tuesday/Friday"/>
    <n v="6"/>
    <n v="6"/>
    <n v="1"/>
    <n v="1.3333333333333333"/>
    <n v="82.006666666666675"/>
    <n v="492.03999999999996"/>
    <n v="19.904999999999998"/>
    <n v="119.42999999999998"/>
    <n v="16"/>
  </r>
  <r>
    <s v="Robert Diller (0000142017)"/>
    <n v="240218"/>
    <s v="GLICK FIRE EQUIPMENT CO INC"/>
    <n v="484252"/>
    <s v="GLICK FIRE EQUIPMENT CO INC"/>
    <s v="Harleysville"/>
    <m/>
    <s v="110 CHRISTOPHER LN"/>
    <s v="PA"/>
    <n v="19438"/>
    <s v="110 CHRISTOPHER LN Harleysville, PA 19438"/>
    <x v="35"/>
    <m/>
    <m/>
    <x v="1"/>
    <s v="Tuesday/Friday"/>
    <n v="1"/>
    <n v="1"/>
    <n v="1"/>
    <n v="1"/>
    <n v="802.51"/>
    <n v="802.51"/>
    <n v="401.28"/>
    <n v="401.28"/>
    <n v="12"/>
  </r>
  <r>
    <s v="Leianne Krotec (0000143021)"/>
    <n v="296980"/>
    <s v="A1 Contracting Inc"/>
    <n v="449041"/>
    <s v="All In One Building Services"/>
    <s v="Harleysville"/>
    <m/>
    <s v="138 Morris Rd"/>
    <s v="PA"/>
    <n v="19438"/>
    <s v="138 Morris Rd Harleysville, PA 19438"/>
    <x v="35"/>
    <m/>
    <m/>
    <x v="1"/>
    <s v="Tuesday/Friday"/>
    <n v="1"/>
    <n v="1"/>
    <n v="1"/>
    <n v="4"/>
    <n v="223.71000000000004"/>
    <n v="223.71000000000004"/>
    <n v="76.25"/>
    <n v="76.25"/>
    <n v="8"/>
  </r>
  <r>
    <s v="Leianne Krotec (0000143021)"/>
    <n v="301074"/>
    <s v="Inline 309 Hockey"/>
    <n v="301074"/>
    <s v="Inline 309 Hockey"/>
    <s v="Hatfield"/>
    <m/>
    <s v="2117 Bethlehem Pike"/>
    <s v="PA"/>
    <n v="19440"/>
    <s v="2117 Bethlehem Pike Hatfield, PA 19440"/>
    <x v="39"/>
    <m/>
    <m/>
    <x v="8"/>
    <s v="Tuesday"/>
    <n v="20"/>
    <n v="27"/>
    <n v="1.35"/>
    <n v="3.4"/>
    <n v="245.00799999999998"/>
    <n v="4900.1600000000008"/>
    <n v="66.858499999999992"/>
    <n v="1337.1700000000005"/>
    <n v="147"/>
  </r>
  <r>
    <s v="Leianne Krotec (0000143021)"/>
    <n v="244080"/>
    <s v="North Penn School District"/>
    <n v="440865"/>
    <s v="Pennfield Middle School"/>
    <s v="Hatfield"/>
    <m/>
    <s v="726 Forty Foot Rd"/>
    <s v="PA"/>
    <n v="19440"/>
    <s v="726 Forty Foot Rd Hatfield, PA 19440"/>
    <x v="39"/>
    <m/>
    <m/>
    <x v="8"/>
    <s v="Tuesday"/>
    <n v="10"/>
    <n v="14"/>
    <n v="1.4"/>
    <n v="1.9"/>
    <n v="282.60199999999998"/>
    <n v="2826.02"/>
    <n v="111.251"/>
    <n v="1112.5099999999998"/>
    <n v="37"/>
  </r>
  <r>
    <s v="Leianne Krotec (0000143021)"/>
    <n v="244080"/>
    <s v="North Penn School District"/>
    <n v="458350"/>
    <s v="Hatfield Elementary School"/>
    <s v="Hatfield"/>
    <m/>
    <s v="1701 Fairgrounds Rd"/>
    <s v="PA"/>
    <n v="19440"/>
    <s v="1701 Fairgrounds Rd Hatfield, PA 19440"/>
    <x v="39"/>
    <m/>
    <m/>
    <x v="8"/>
    <s v="Tuesday"/>
    <n v="9"/>
    <n v="9"/>
    <n v="1"/>
    <n v="1.5555555555555556"/>
    <n v="137.40222222222221"/>
    <n v="1236.6199999999999"/>
    <n v="62.855555555555547"/>
    <n v="565.69999999999993"/>
    <n v="22"/>
  </r>
  <r>
    <s v="Leianne Krotec (0000143021)"/>
    <n v="244080"/>
    <s v="North Penn School District"/>
    <n v="461667"/>
    <s v="A.M. Kulp Elementary School"/>
    <s v="Hatfield"/>
    <m/>
    <s v="801 Cowpath Rd"/>
    <s v="PA"/>
    <n v="19440"/>
    <s v="801 Cowpath Rd Hatfield, PA 19440"/>
    <x v="39"/>
    <m/>
    <m/>
    <x v="8"/>
    <s v="Tuesday"/>
    <n v="6"/>
    <n v="6"/>
    <n v="1"/>
    <n v="1.6666666666666667"/>
    <n v="197.76166666666668"/>
    <n v="1186.5700000000002"/>
    <n v="66.36333333333333"/>
    <n v="398.17999999999995"/>
    <n v="20"/>
  </r>
  <r>
    <s v="Robert Diller (0000142017)"/>
    <n v="240218"/>
    <s v="GLICK FIRE EQUIPMENT CO INC"/>
    <n v="483888"/>
    <s v="GLICK FIRE EQUIPMENT CO INC"/>
    <s v="Hatfield"/>
    <m/>
    <s v="1851 N PENN RD"/>
    <s v="PA"/>
    <n v="19440"/>
    <s v="1851 N PENN RD Hatfield, PA 19440"/>
    <x v="39"/>
    <m/>
    <m/>
    <x v="8"/>
    <s v="Tuesday"/>
    <n v="2"/>
    <n v="2"/>
    <n v="1"/>
    <n v="1"/>
    <n v="719.01"/>
    <n v="1438.02"/>
    <n v="244.44"/>
    <n v="488.88"/>
    <n v="8"/>
  </r>
  <r>
    <s v="Delaware Valley Office (0000143001)"/>
    <n v="300453"/>
    <s v="CC - Independent Contract Floo"/>
    <n v="300453"/>
    <s v="CC - Independent Contract Floo"/>
    <s v="Hatfield"/>
    <m/>
    <s v="2705 Clemens Rd Ste A102"/>
    <s v="PA"/>
    <n v="19440"/>
    <s v="2705 Clemens Rd Ste A102 Hatfield, PA 19440"/>
    <x v="39"/>
    <m/>
    <m/>
    <x v="8"/>
    <s v="Tuesday"/>
    <n v="1"/>
    <n v="1"/>
    <n v="1"/>
    <n v="2"/>
    <n v="765.31999999999994"/>
    <n v="765.31999999999994"/>
    <n v="192.58"/>
    <n v="192.58"/>
    <n v="8"/>
  </r>
  <r>
    <s v="Delaware Valley Office (0000143001)"/>
    <n v="340088"/>
    <s v="Sandy Miller"/>
    <n v="340088"/>
    <s v="Sandy Miller"/>
    <s v="Hatfield"/>
    <m/>
    <s v="2893 Valley Woods Rd"/>
    <s v="PA"/>
    <n v="19440"/>
    <s v="2893 Valley Woods Rd Hatfield, PA 19440"/>
    <x v="39"/>
    <m/>
    <m/>
    <x v="8"/>
    <s v="Tuesday"/>
    <n v="1"/>
    <n v="1"/>
    <n v="1"/>
    <n v="1"/>
    <n v="15.98"/>
    <n v="15.98"/>
    <n v="0.01"/>
    <n v="0.01"/>
    <n v="2"/>
  </r>
  <r>
    <s v="Paul Carberry (0000143018)"/>
    <n v="341596"/>
    <s v="J &amp; T Commercial Cleaning Serv"/>
    <n v="482194"/>
    <s v="Henry Company"/>
    <s v="Kimberton"/>
    <m/>
    <s v="336 Cold Stream Rd"/>
    <s v="PA"/>
    <n v="19442"/>
    <s v="336 Cold Stream Rd Kimberton, PA 19442"/>
    <x v="45"/>
    <m/>
    <m/>
    <x v="8"/>
    <s v="Wednesday"/>
    <n v="7"/>
    <n v="9"/>
    <n v="1.2857142857142858"/>
    <n v="4.4285714285714288"/>
    <n v="1285.6828571428571"/>
    <n v="8999.779999999997"/>
    <n v="440.91714285714289"/>
    <n v="3086.4200000000014"/>
    <n v="211"/>
  </r>
  <r>
    <s v="Nick Misciagno (0000143017)"/>
    <n v="341917"/>
    <s v="MASONIC VILLAGES OF THE GRAND"/>
    <n v="480500"/>
    <s v="MASONIC VILLAGE LAFAYETTE VILL"/>
    <s v="Lafayette Hill"/>
    <m/>
    <s v="801 Ridge Pike"/>
    <s v="PA"/>
    <n v="19444"/>
    <s v="801 Ridge Pike Lafayette Hill, PA 19444"/>
    <x v="30"/>
    <m/>
    <m/>
    <x v="8"/>
    <s v="Monday/Thursday"/>
    <n v="24"/>
    <n v="27"/>
    <n v="1.125"/>
    <n v="2.7083333333333335"/>
    <n v="674.35208333333333"/>
    <n v="16184.449999999993"/>
    <n v="181.88249999999996"/>
    <n v="4365.1799999999985"/>
    <n v="132"/>
  </r>
  <r>
    <s v="Nick Misciagno (0000143017)"/>
    <n v="343427"/>
    <s v="Union League Liberty Hill"/>
    <n v="343427"/>
    <s v="Union League Liberty Hill"/>
    <s v="Lafayette Hill"/>
    <m/>
    <s v="800 Ridge Pike"/>
    <s v="PA"/>
    <n v="19444"/>
    <s v="800 Ridge Pike Lafayette Hill, PA 19444"/>
    <x v="30"/>
    <m/>
    <m/>
    <x v="8"/>
    <s v="Monday/Thursday"/>
    <n v="16"/>
    <n v="19"/>
    <n v="1.1875"/>
    <n v="3.1875"/>
    <n v="427.12687499999993"/>
    <n v="6834.0300000000043"/>
    <n v="145.05812499999999"/>
    <n v="2320.9300000000003"/>
    <n v="228"/>
  </r>
  <r>
    <s v="Leianne Krotec (0000143021)"/>
    <n v="246590"/>
    <s v="Ye Olde Ale House"/>
    <n v="246590"/>
    <s v="Ye Olde Ale House"/>
    <s v="Lafayette Hill"/>
    <m/>
    <s v="405 Germantown Pike"/>
    <s v="PA"/>
    <n v="19444"/>
    <s v="405 Germantown Pike Lafayette Hill, PA 19444"/>
    <x v="30"/>
    <m/>
    <m/>
    <x v="8"/>
    <s v="Monday/Thursday"/>
    <n v="8"/>
    <n v="8"/>
    <n v="1"/>
    <n v="1.625"/>
    <n v="451.75249999999994"/>
    <n v="3614.0200000000004"/>
    <n v="197.19250000000002"/>
    <n v="1577.5399999999997"/>
    <n v="51"/>
  </r>
  <r>
    <s v="Nick Misciagno (0000143017)"/>
    <n v="243207"/>
    <s v="Colonial School District PA"/>
    <n v="419016"/>
    <s v="Whitemarsh Elementary School"/>
    <s v="Lafayette Hill"/>
    <m/>
    <s v="4120 Joshua Rd"/>
    <s v="PA"/>
    <n v="19444"/>
    <s v="4120 Joshua Rd Lafayette Hill, PA 19444"/>
    <x v="30"/>
    <m/>
    <m/>
    <x v="8"/>
    <s v="Monday/Thursday"/>
    <n v="2"/>
    <n v="3"/>
    <n v="1.5"/>
    <n v="1.5"/>
    <n v="926.4849999999999"/>
    <n v="1852.9699999999998"/>
    <n v="381.23"/>
    <n v="762.46"/>
    <n v="30"/>
  </r>
  <r>
    <s v="Leianne Krotec (0000143021)"/>
    <n v="242852"/>
    <s v="Abington Memorial Hospital"/>
    <n v="436840"/>
    <s v="Lansdale Hospital"/>
    <s v="Lansdale"/>
    <m/>
    <s v="100 Medical Campus Dr"/>
    <s v="PA"/>
    <n v="19446"/>
    <s v="100 Medical Campus Dr Lansdale, PA 19446"/>
    <x v="39"/>
    <m/>
    <m/>
    <x v="8"/>
    <s v="Tuesday"/>
    <n v="20"/>
    <n v="20"/>
    <n v="1"/>
    <n v="1"/>
    <n v="385.95949999999993"/>
    <n v="7719.1899999999987"/>
    <n v="96.684499999999986"/>
    <n v="1933.6899999999998"/>
    <n v="235"/>
  </r>
  <r>
    <s v="Leianne Krotec (0000143021)"/>
    <n v="245283"/>
    <s v="Pinecrest Golf Club"/>
    <n v="245283"/>
    <s v="Pinecrest Golf Club"/>
    <s v="Lansdale"/>
    <m/>
    <s v="101 Country Club Dr"/>
    <s v="PA"/>
    <n v="19446"/>
    <s v="101 Country Club Dr Lansdale, PA 19446"/>
    <x v="39"/>
    <m/>
    <m/>
    <x v="8"/>
    <s v="Tuesday"/>
    <n v="13"/>
    <n v="14"/>
    <n v="1.0769230769230769"/>
    <n v="2.1538461538461537"/>
    <n v="396.6223076923078"/>
    <n v="5156.0900000000011"/>
    <n v="169.05230769230772"/>
    <n v="2197.6800000000003"/>
    <n v="85"/>
  </r>
  <r>
    <s v="Leianne Krotec (0000143021)"/>
    <n v="246033"/>
    <s v="Pinecrest Country Club Banquet"/>
    <n v="246033"/>
    <s v="Pinecrest Country Club Banquet"/>
    <s v="Lansdale"/>
    <m/>
    <s v="101 Country Club Dr"/>
    <s v="PA"/>
    <n v="19446"/>
    <s v="101 Country Club Dr Lansdale, PA 19446"/>
    <x v="39"/>
    <m/>
    <m/>
    <x v="8"/>
    <s v="Tuesday"/>
    <n v="13"/>
    <n v="15"/>
    <n v="1.1538461538461537"/>
    <n v="1.5384615384615385"/>
    <n v="246.72307692307689"/>
    <n v="3207.3999999999996"/>
    <n v="76.701538461538476"/>
    <n v="997.12"/>
    <n v="65"/>
  </r>
  <r>
    <s v="Leianne Krotec (0000143021)"/>
    <n v="294842"/>
    <s v="FAMILY WORSHIP CENTER"/>
    <n v="294842"/>
    <s v="Family Worship Center"/>
    <s v="Lansdale"/>
    <m/>
    <s v="1000 Troxel Rd"/>
    <s v="PA"/>
    <n v="19446"/>
    <s v="1000 Troxel Rd Lansdale, PA 19446"/>
    <x v="39"/>
    <m/>
    <m/>
    <x v="8"/>
    <s v="Tuesday"/>
    <n v="7"/>
    <n v="8"/>
    <n v="1.1428571428571428"/>
    <n v="2"/>
    <n v="190.21571428571428"/>
    <n v="1331.5100000000002"/>
    <n v="97.218571428571437"/>
    <n v="680.53000000000009"/>
    <n v="18"/>
  </r>
  <r>
    <s v="Leianne Krotec (0000143021)"/>
    <n v="244080"/>
    <s v="North Penn School District"/>
    <n v="418197"/>
    <s v="North Penn High School"/>
    <s v="Lansdale"/>
    <m/>
    <s v="1340 S Valley Forge Rd"/>
    <s v="PA"/>
    <n v="19446"/>
    <s v="1340 S Valley Forge Rd Lansdale, PA 19446"/>
    <x v="39"/>
    <m/>
    <m/>
    <x v="8"/>
    <s v="Tuesday"/>
    <n v="5"/>
    <n v="5"/>
    <n v="1"/>
    <n v="1.2"/>
    <n v="442.09399999999994"/>
    <n v="2210.4699999999998"/>
    <n v="126.90799999999999"/>
    <n v="634.54"/>
    <n v="64"/>
  </r>
  <r>
    <s v="Leianne Krotec (0000143021)"/>
    <n v="244080"/>
    <s v="North Penn School District"/>
    <n v="416427"/>
    <s v="Bridle Path Elementary School"/>
    <s v="Lansdale"/>
    <m/>
    <s v="200 Bridle Path Rd"/>
    <s v="PA"/>
    <n v="19446"/>
    <s v="200 Bridle Path Rd Lansdale, PA 19446"/>
    <x v="39"/>
    <m/>
    <m/>
    <x v="8"/>
    <s v="Tuesday"/>
    <n v="4"/>
    <n v="4"/>
    <n v="1"/>
    <n v="1.5"/>
    <n v="178.88500000000002"/>
    <n v="715.54"/>
    <n v="52.339999999999996"/>
    <n v="209.36"/>
    <n v="19"/>
  </r>
  <r>
    <s v="Leianne Krotec (0000143021)"/>
    <n v="244080"/>
    <s v="North Penn School District"/>
    <n v="469287"/>
    <s v="Oak Park Elementary School"/>
    <s v="Lansdale"/>
    <m/>
    <s v="500 Squirrel Ln"/>
    <s v="PA"/>
    <n v="19446"/>
    <s v="500 Squirrel Ln Lansdale, PA 19446"/>
    <x v="39"/>
    <m/>
    <m/>
    <x v="8"/>
    <s v="Tuesday"/>
    <n v="4"/>
    <n v="4"/>
    <n v="1"/>
    <n v="1.5"/>
    <n v="84.920000000000016"/>
    <n v="339.67999999999995"/>
    <n v="24.354999999999997"/>
    <n v="97.419999999999987"/>
    <n v="10"/>
  </r>
  <r>
    <s v="Leianne Krotec (0000143021)"/>
    <n v="244080"/>
    <s v="North Penn School District"/>
    <n v="461576"/>
    <s v="York Ave Elementary School"/>
    <s v="Lansdale"/>
    <m/>
    <s v="700 York Ave"/>
    <s v="PA"/>
    <n v="19446"/>
    <s v="700 York Ave Lansdale, PA 19446"/>
    <x v="39"/>
    <m/>
    <m/>
    <x v="8"/>
    <s v="Tuesday"/>
    <n v="4"/>
    <n v="4"/>
    <n v="1"/>
    <n v="1"/>
    <n v="111.875"/>
    <n v="447.5"/>
    <n v="31.727499999999996"/>
    <n v="126.90999999999998"/>
    <n v="10"/>
  </r>
  <r>
    <s v="Chris Gifuni (0000143020)"/>
    <n v="299259"/>
    <s v="Grosse &amp; Quade Management Co"/>
    <n v="299259"/>
    <s v="Grosse &amp; Quade Management Co"/>
    <s v="Lansdale"/>
    <m/>
    <s v="762 E Main St Ste 2"/>
    <s v="PA"/>
    <n v="19446"/>
    <s v="762 E Main St Ste 2 Lansdale, PA 19446"/>
    <x v="39"/>
    <m/>
    <m/>
    <x v="8"/>
    <s v="Tuesday"/>
    <n v="4"/>
    <n v="4"/>
    <n v="1"/>
    <n v="1.25"/>
    <n v="75.522500000000008"/>
    <n v="302.08999999999997"/>
    <n v="20.387499999999999"/>
    <n v="81.55"/>
    <n v="5"/>
  </r>
  <r>
    <s v="Leianne Krotec (0000143021)"/>
    <n v="244080"/>
    <s v="North Penn School District"/>
    <n v="418307"/>
    <s v="Penndale Middle School"/>
    <s v="Lansdale"/>
    <m/>
    <s v="400 Penn St"/>
    <s v="PA"/>
    <n v="19446"/>
    <s v="400 Penn St Lansdale, PA 19446"/>
    <x v="39"/>
    <m/>
    <m/>
    <x v="8"/>
    <s v="Tuesday"/>
    <n v="3"/>
    <n v="5"/>
    <n v="1.6666666666666667"/>
    <n v="1.6666666666666667"/>
    <n v="477.1466666666667"/>
    <n v="1431.44"/>
    <n v="141.98666666666668"/>
    <n v="425.96000000000004"/>
    <n v="28"/>
  </r>
  <r>
    <s v="Leianne Krotec (0000143021)"/>
    <n v="244080"/>
    <s v="North Penn School District"/>
    <n v="244080"/>
    <s v="North Penn School District"/>
    <s v="Lansdale"/>
    <m/>
    <s v="630 W 8th St"/>
    <s v="PA"/>
    <n v="19446"/>
    <s v="630 W 8th St Lansdale, PA 19446"/>
    <x v="39"/>
    <m/>
    <m/>
    <x v="8"/>
    <s v="Tuesday"/>
    <n v="3"/>
    <n v="3"/>
    <n v="1"/>
    <n v="1"/>
    <n v="56.15"/>
    <n v="168.45"/>
    <n v="13.386666666666665"/>
    <n v="40.159999999999997"/>
    <n v="8"/>
  </r>
  <r>
    <s v="Leianne Krotec (0000143021)"/>
    <n v="244080"/>
    <s v="North Penn School District"/>
    <n v="461668"/>
    <s v="Inglewood Elementary School"/>
    <s v="Lansdale"/>
    <m/>
    <s v="1313 Allentown Rd"/>
    <s v="PA"/>
    <n v="19446"/>
    <s v="1313 Allentown Rd Lansdale, PA 19446"/>
    <x v="39"/>
    <m/>
    <m/>
    <x v="8"/>
    <s v="Tuesday"/>
    <n v="2"/>
    <n v="3"/>
    <n v="1.5"/>
    <n v="2"/>
    <n v="106.05499999999999"/>
    <n v="212.10999999999999"/>
    <n v="30.284999999999997"/>
    <n v="60.569999999999993"/>
    <n v="9"/>
  </r>
  <r>
    <s v="Leianne Krotec (0000143021)"/>
    <n v="244080"/>
    <s v="North Penn School District"/>
    <n v="428392"/>
    <s v="Walton Farm Elementary School"/>
    <s v="Lansdale"/>
    <m/>
    <s v="1610 Allentown Rd"/>
    <s v="PA"/>
    <n v="19446"/>
    <s v="1610 Allentown Rd Lansdale, PA 19446"/>
    <x v="39"/>
    <m/>
    <m/>
    <x v="8"/>
    <s v="Tuesday"/>
    <n v="2"/>
    <n v="2"/>
    <n v="1"/>
    <n v="1.5"/>
    <n v="116.375"/>
    <n v="232.75"/>
    <n v="27.2"/>
    <n v="54.4"/>
    <n v="8"/>
  </r>
  <r>
    <s v="Paul Carberry (0000143018)"/>
    <n v="334923"/>
    <s v="FMC Foods LLC"/>
    <n v="334923"/>
    <s v="FMC Foods LLC"/>
    <s v="Lansdale"/>
    <m/>
    <s v="220 Forty Foot Rd"/>
    <s v="PA"/>
    <n v="19446"/>
    <s v="220 Forty Foot Rd Lansdale, PA 19446"/>
    <x v="39"/>
    <m/>
    <m/>
    <x v="8"/>
    <s v="Tuesday"/>
    <n v="1"/>
    <n v="1"/>
    <n v="1"/>
    <n v="2"/>
    <n v="220.69"/>
    <n v="220.69"/>
    <n v="88.27"/>
    <n v="88.27"/>
    <n v="2"/>
  </r>
  <r>
    <s v="Leianne Krotec (0000143021)"/>
    <n v="244080"/>
    <s v="North Penn School District"/>
    <n v="430052"/>
    <s v="Knapp Elementary School"/>
    <s v="Lansdale"/>
    <m/>
    <s v="698 Knapp Rd"/>
    <s v="PA"/>
    <n v="19446"/>
    <s v="698 Knapp Rd Lansdale, PA 19446"/>
    <x v="39"/>
    <m/>
    <m/>
    <x v="8"/>
    <s v="Tuesday"/>
    <n v="1"/>
    <n v="1"/>
    <n v="1"/>
    <n v="1"/>
    <n v="90.68"/>
    <n v="90.68"/>
    <n v="33.33"/>
    <n v="33.33"/>
    <n v="5"/>
  </r>
  <r>
    <s v="Leianne Krotec (0000143021)"/>
    <n v="244080"/>
    <s v="North Penn School District"/>
    <n v="469288"/>
    <s v="Gwynedd Square Elementary Scho"/>
    <s v="Lansdale"/>
    <m/>
    <s v="1641 Supplee Rd"/>
    <s v="PA"/>
    <n v="19446"/>
    <s v="1641 Supplee Rd Lansdale, PA 19446"/>
    <x v="39"/>
    <m/>
    <m/>
    <x v="8"/>
    <s v="Tuesday"/>
    <n v="1"/>
    <n v="1"/>
    <n v="1"/>
    <n v="1"/>
    <n v="122.18"/>
    <n v="122.18"/>
    <n v="27.08"/>
    <n v="27.08"/>
    <n v="4"/>
  </r>
  <r>
    <s v="Tom McKevitt (0000143010)"/>
    <n v="243790"/>
    <s v="Lakeside"/>
    <n v="417743"/>
    <s v="Lakeside Youth Services"/>
    <s v="North Wales"/>
    <m/>
    <s v="111 Chestnut Ln"/>
    <s v="PA"/>
    <n v="19454"/>
    <s v="111 Chestnut Ln North Wales, PA 19454"/>
    <x v="39"/>
    <m/>
    <m/>
    <x v="8"/>
    <s v="Tuesday"/>
    <n v="21"/>
    <n v="39"/>
    <n v="1.8571428571428572"/>
    <n v="6.1904761904761907"/>
    <n v="3245.8866666666663"/>
    <n v="68163.619999999966"/>
    <n v="1830.6719047619049"/>
    <n v="38444.110000000008"/>
    <n v="901"/>
  </r>
  <r>
    <s v="Leianne Krotec (0000143021)"/>
    <n v="296716"/>
    <s v="Sanctuary United Methodist Chu"/>
    <n v="296716"/>
    <s v="Sanctuary United Methodist Chu"/>
    <s v="North Wales"/>
    <m/>
    <s v="1346 E Prospect Ave"/>
    <s v="PA"/>
    <n v="19454"/>
    <s v="1346 E Prospect Ave North Wales, PA 19454"/>
    <x v="39"/>
    <m/>
    <m/>
    <x v="8"/>
    <s v="Tuesday"/>
    <n v="7"/>
    <n v="8"/>
    <n v="1.1428571428571428"/>
    <n v="3.5714285714285716"/>
    <n v="174.66428571428568"/>
    <n v="1222.6499999999999"/>
    <n v="51.801428571428566"/>
    <n v="362.6099999999999"/>
    <n v="31"/>
  </r>
  <r>
    <s v="Leianne Krotec (0000143021)"/>
    <n v="292196"/>
    <s v="St Peters Evangelical Lutheran"/>
    <n v="292196"/>
    <s v="St Peters Evangelical Lutheran"/>
    <s v="North Wales"/>
    <m/>
    <s v="211 S Main St"/>
    <s v="PA"/>
    <n v="19454"/>
    <s v="211 S Main St North Wales, PA 19454"/>
    <x v="39"/>
    <m/>
    <m/>
    <x v="8"/>
    <s v="Tuesday"/>
    <n v="6"/>
    <n v="8"/>
    <n v="1.3333333333333333"/>
    <n v="4"/>
    <n v="345.6366666666666"/>
    <n v="2073.8200000000002"/>
    <n v="150.77833333333334"/>
    <n v="904.67000000000007"/>
    <n v="42"/>
  </r>
  <r>
    <s v="Leianne Krotec (0000143021)"/>
    <n v="244080"/>
    <s v="North Penn School District"/>
    <n v="418290"/>
    <s v="Pennbrook Middle School"/>
    <s v="North Wales"/>
    <m/>
    <s v="1201 N Wales Rd"/>
    <s v="PA"/>
    <n v="19454"/>
    <s v="1201 N Wales Rd North Wales, PA 19454"/>
    <x v="39"/>
    <m/>
    <m/>
    <x v="8"/>
    <s v="Tuesday"/>
    <n v="4"/>
    <n v="4"/>
    <n v="1"/>
    <n v="1"/>
    <n v="383.73250000000002"/>
    <n v="1534.93"/>
    <n v="207.20500000000001"/>
    <n v="828.82"/>
    <n v="19"/>
  </r>
  <r>
    <s v="Leianne Krotec (0000143021)"/>
    <n v="244080"/>
    <s v="North Penn School District"/>
    <n v="418104"/>
    <s v="Montgomery Elementary School"/>
    <s v="North Wales"/>
    <m/>
    <s v="1221 Stump Rd"/>
    <s v="PA"/>
    <n v="19454"/>
    <s v="1221 Stump Rd North Wales, PA 19454"/>
    <x v="39"/>
    <m/>
    <m/>
    <x v="8"/>
    <s v="Tuesday"/>
    <n v="4"/>
    <n v="4"/>
    <n v="1"/>
    <n v="1"/>
    <n v="150.77250000000001"/>
    <n v="603.09"/>
    <n v="35.527500000000003"/>
    <n v="142.11000000000001"/>
    <n v="21"/>
  </r>
  <r>
    <s v="Leianne Krotec (0000143021)"/>
    <n v="244080"/>
    <s v="North Penn School District"/>
    <n v="417418"/>
    <s v="Gwyn Nor Elementary School"/>
    <s v="North Wales"/>
    <m/>
    <s v="139 Hancock Rd"/>
    <s v="PA"/>
    <n v="19454"/>
    <s v="139 Hancock Rd North Wales, PA 19454"/>
    <x v="39"/>
    <m/>
    <m/>
    <x v="8"/>
    <s v="Tuesday"/>
    <n v="3"/>
    <n v="3"/>
    <n v="1"/>
    <n v="1"/>
    <n v="106.93333333333334"/>
    <n v="320.8"/>
    <n v="28.996666666666666"/>
    <n v="86.99"/>
    <n v="8"/>
  </r>
  <r>
    <s v="Leianne Krotec (0000143021)"/>
    <n v="244080"/>
    <s v="North Penn School District"/>
    <n v="461457"/>
    <s v="North Wales Elementary School"/>
    <s v="North Wales"/>
    <m/>
    <s v="201 Summit St"/>
    <s v="PA"/>
    <n v="19454"/>
    <s v="201 Summit St North Wales, PA 19454"/>
    <x v="39"/>
    <m/>
    <m/>
    <x v="8"/>
    <s v="Tuesday"/>
    <n v="2"/>
    <n v="2"/>
    <n v="1"/>
    <n v="1"/>
    <n v="275.98500000000001"/>
    <n v="551.97"/>
    <n v="73.289999999999992"/>
    <n v="146.57999999999998"/>
    <n v="12"/>
  </r>
  <r>
    <s v="Leianne Krotec (0000143021)"/>
    <n v="243460"/>
    <s v="Cliff Fitzgerald"/>
    <n v="243460"/>
    <s v="Cliff Fitzgerald"/>
    <s v="North Wales"/>
    <m/>
    <s v="601 Ellison Dr"/>
    <s v="PA"/>
    <n v="19454"/>
    <s v="601 Ellison Dr North Wales, PA 19454"/>
    <x v="35"/>
    <m/>
    <m/>
    <x v="1"/>
    <s v="Tuesday/Friday"/>
    <n v="24"/>
    <n v="26"/>
    <n v="1.0833333333333333"/>
    <n v="1.75"/>
    <n v="1178.4204166666666"/>
    <n v="28282.09"/>
    <n v="393.8533333333333"/>
    <n v="9452.4799999999977"/>
    <n v="288"/>
  </r>
  <r>
    <s v="Paul Carberry (0000143018)"/>
    <n v="311144"/>
    <s v="ABC123 Early Learning Center"/>
    <n v="311144"/>
    <s v="ABC123 Early Learning Center"/>
    <s v="Phoenixville"/>
    <m/>
    <s v="2280 KIMBERTON RD"/>
    <s v="PA"/>
    <n v="19460"/>
    <s v="2280 KIMBERTON RD Phoenixville, PA 19460"/>
    <x v="45"/>
    <m/>
    <m/>
    <x v="8"/>
    <s v="Wednesday"/>
    <n v="10"/>
    <n v="14"/>
    <n v="1.4"/>
    <n v="4"/>
    <n v="583.43200000000002"/>
    <n v="5834.3200000000015"/>
    <n v="225.983"/>
    <n v="2259.83"/>
    <n v="336"/>
  </r>
  <r>
    <s v="Paul Carberry (0000143018)"/>
    <n v="307803"/>
    <s v="Renaissance Academy Charter Sc"/>
    <n v="307803"/>
    <s v="Renaissance Academy Charter Sc"/>
    <s v="Phoenixville"/>
    <m/>
    <s v="413 Fairview St"/>
    <s v="PA"/>
    <n v="19460"/>
    <s v="413 Fairview St Phoenixville, PA 19460"/>
    <x v="45"/>
    <m/>
    <m/>
    <x v="8"/>
    <s v="Wednesday"/>
    <n v="8"/>
    <n v="8"/>
    <n v="1"/>
    <n v="1.625"/>
    <n v="2081.9900000000002"/>
    <n v="16655.919999999998"/>
    <n v="794.36625000000004"/>
    <n v="6354.9300000000012"/>
    <n v="257"/>
  </r>
  <r>
    <s v="Paul Carberry (0000143018)"/>
    <n v="246028"/>
    <s v="Phoenixville Area School Distr"/>
    <n v="416348"/>
    <s v="District Administrative Office"/>
    <s v="Phoenixville"/>
    <m/>
    <s v="386 City Line Ave"/>
    <s v="PA"/>
    <n v="19460"/>
    <s v="386 City Line Ave Phoenixville, PA 19460"/>
    <x v="45"/>
    <m/>
    <m/>
    <x v="8"/>
    <s v="Wednesday"/>
    <n v="7"/>
    <n v="8"/>
    <n v="1.1428571428571428"/>
    <n v="2.7142857142857144"/>
    <n v="178.29"/>
    <n v="1248.03"/>
    <n v="56.518571428571427"/>
    <n v="395.63000000000005"/>
    <n v="39"/>
  </r>
  <r>
    <s v="Paul Carberry (0000143018)"/>
    <n v="268766"/>
    <s v="Borough of Phoenixville"/>
    <n v="268766"/>
    <s v="Borough of Phoenixville"/>
    <s v="Phoenixville"/>
    <m/>
    <s v="351 Bridge St"/>
    <s v="PA"/>
    <n v="19460"/>
    <s v="351 Bridge St Phoenixville, PA 19460"/>
    <x v="45"/>
    <m/>
    <m/>
    <x v="8"/>
    <s v="Wednesday"/>
    <n v="5"/>
    <n v="6"/>
    <n v="1.2"/>
    <n v="4.5999999999999996"/>
    <n v="678.18799999999999"/>
    <n v="3390.94"/>
    <n v="197.59400000000002"/>
    <n v="987.9699999999998"/>
    <n v="64"/>
  </r>
  <r>
    <s v="Paul Carberry (0000143018)"/>
    <n v="268766"/>
    <s v="Borough of Phoenixville"/>
    <n v="481503"/>
    <s v="Phoenixville Fire Dept"/>
    <s v="Phoenixville"/>
    <m/>
    <s v="150 Paradise St"/>
    <s v="PA"/>
    <n v="19460"/>
    <s v="150 Paradise St Phoenixville, PA 19460"/>
    <x v="45"/>
    <m/>
    <m/>
    <x v="8"/>
    <s v="Wednesday"/>
    <n v="4"/>
    <n v="6"/>
    <n v="1.5"/>
    <n v="4.25"/>
    <n v="590.495"/>
    <n v="2361.9800000000005"/>
    <n v="219.80249999999998"/>
    <n v="879.21000000000015"/>
    <n v="51"/>
  </r>
  <r>
    <s v="Paul Carberry (0000143018)"/>
    <n v="268766"/>
    <s v="Borough of Phoenixville"/>
    <n v="479953"/>
    <s v="Phoenixville Recreation Center"/>
    <s v="Phoenixville"/>
    <m/>
    <s v="501 Franklin Ave"/>
    <s v="PA"/>
    <n v="19460"/>
    <s v="501 Franklin Ave Phoenixville, PA 19460"/>
    <x v="45"/>
    <m/>
    <m/>
    <x v="8"/>
    <s v="Wednesday"/>
    <n v="3"/>
    <n v="6"/>
    <n v="2"/>
    <n v="5"/>
    <n v="896.64"/>
    <n v="2689.92"/>
    <n v="285.17333333333335"/>
    <n v="855.5200000000001"/>
    <n v="46"/>
  </r>
  <r>
    <s v="Paul Carberry (0000143018)"/>
    <n v="343158"/>
    <s v="CRUMBL COOKIES OAKS PA"/>
    <n v="343158"/>
    <s v="CRUMBL COOKIES OAKS PA"/>
    <s v="Phoenixville"/>
    <m/>
    <s v="1570 EGYPT RD STE 110"/>
    <s v="PA"/>
    <n v="19460"/>
    <s v="1570 EGYPT RD STE 110 Phoenixville, PA 19460"/>
    <x v="45"/>
    <m/>
    <m/>
    <x v="8"/>
    <s v="Wednesday"/>
    <n v="2"/>
    <n v="2"/>
    <n v="1"/>
    <n v="2.5"/>
    <n v="134.215"/>
    <n v="268.43"/>
    <n v="91.75"/>
    <n v="183.5"/>
    <n v="5"/>
  </r>
  <r>
    <s v="Paul Carberry (0000143018)"/>
    <n v="244345"/>
    <s v="Kimberton Fire Company"/>
    <n v="446819"/>
    <s v="Kimberton Fire Company"/>
    <s v="Phoenixville"/>
    <m/>
    <s v="2276 Kimberton Rd"/>
    <s v="PA"/>
    <n v="19460"/>
    <s v="2276 Kimberton Rd Phoenixville, PA 19460"/>
    <x v="45"/>
    <m/>
    <m/>
    <x v="8"/>
    <s v="Wednesday"/>
    <n v="2"/>
    <n v="2"/>
    <n v="1"/>
    <n v="2.5"/>
    <n v="674.02499999999998"/>
    <n v="1348.05"/>
    <n v="349.89499999999998"/>
    <n v="699.79"/>
    <n v="53"/>
  </r>
  <r>
    <s v="Paul Carberry (0000143018)"/>
    <n v="268766"/>
    <s v="Borough of Phoenixville"/>
    <n v="432040"/>
    <s v="Phoenixville Recreation Dept"/>
    <s v="Phoenixville"/>
    <m/>
    <s v="123 Main St"/>
    <s v="PA"/>
    <n v="19460"/>
    <s v="123 Main St Phoenixville, PA 19460"/>
    <x v="45"/>
    <m/>
    <m/>
    <x v="8"/>
    <s v="Wednesday"/>
    <n v="1"/>
    <n v="1"/>
    <n v="1"/>
    <n v="5"/>
    <n v="724.67"/>
    <n v="724.67"/>
    <n v="197.53"/>
    <n v="197.53"/>
    <n v="16"/>
  </r>
  <r>
    <s v="Paul Carberry (0000143018)"/>
    <n v="245730"/>
    <s v="Chester County Intermediate Un"/>
    <n v="424180"/>
    <s v="Cat-Pickering Campus"/>
    <s v="Phoenixville"/>
    <m/>
    <s v="1580 Charlestown Rd"/>
    <s v="PA"/>
    <n v="19460"/>
    <s v="1580 Charlestown Rd Phoenixville, PA 19460"/>
    <x v="45"/>
    <m/>
    <m/>
    <x v="8"/>
    <s v="Wednesday"/>
    <n v="1"/>
    <n v="1"/>
    <n v="1"/>
    <n v="1"/>
    <n v="33.06"/>
    <n v="33.06"/>
    <n v="8.7200000000000006"/>
    <n v="8.7200000000000006"/>
    <n v="3"/>
  </r>
  <r>
    <s v="Nick Misciagno (0000143017)"/>
    <n v="243127"/>
    <s v="Central Montco Technical High"/>
    <n v="243127"/>
    <s v="Central Montco Technical High"/>
    <s v="PLYMOUTH MEETING"/>
    <m/>
    <s v="821 PLYMOUTH RD"/>
    <s v="PA"/>
    <n v="19462"/>
    <s v="821 PLYMOUTH RD PLYMOUTH MEETING, PA 19462"/>
    <x v="30"/>
    <m/>
    <m/>
    <x v="8"/>
    <s v="Monday/Thursday"/>
    <n v="28"/>
    <n v="41"/>
    <n v="1.4642857142857142"/>
    <n v="5"/>
    <n v="1074.5357142857144"/>
    <n v="30087"/>
    <n v="342.3446428571429"/>
    <n v="9585.65"/>
    <n v="745"/>
  </r>
  <r>
    <s v="Nick Misciagno (0000143017)"/>
    <n v="243207"/>
    <s v="Colonial School District PA"/>
    <n v="418387"/>
    <s v="Plymouth Whitemarsh High Schoo"/>
    <s v="PLYMOUTH MEETING"/>
    <m/>
    <s v="201 E Germantown Pike"/>
    <s v="PA"/>
    <n v="19462"/>
    <s v="201 E Germantown Pike PLYMOUTH MEETING, PA 19462"/>
    <x v="30"/>
    <m/>
    <m/>
    <x v="8"/>
    <s v="Monday/Thursday"/>
    <n v="14"/>
    <n v="42"/>
    <n v="3"/>
    <n v="6"/>
    <n v="1900.4928571428575"/>
    <n v="26606.899999999991"/>
    <n v="707.51928571428573"/>
    <n v="9905.27"/>
    <n v="594"/>
  </r>
  <r>
    <s v="Nick Misciagno (0000143017)"/>
    <n v="243207"/>
    <s v="Colonial School District PA"/>
    <n v="418385"/>
    <s v="Plymouth Elementary School"/>
    <s v="PLYMOUTH MEETING"/>
    <m/>
    <s v="542 Plymouth Rd"/>
    <s v="PA"/>
    <n v="19462"/>
    <s v="542 Plymouth Rd PLYMOUTH MEETING, PA 19462"/>
    <x v="30"/>
    <m/>
    <m/>
    <x v="8"/>
    <s v="Monday/Thursday"/>
    <n v="12"/>
    <n v="20"/>
    <n v="1.6666666666666667"/>
    <n v="3.25"/>
    <n v="833.65416666666681"/>
    <n v="10003.850000000006"/>
    <n v="315.28249999999997"/>
    <n v="3783.39"/>
    <n v="256"/>
  </r>
  <r>
    <s v="Nick Misciagno (0000143017)"/>
    <n v="243207"/>
    <s v="Colonial School District PA"/>
    <n v="416717"/>
    <s v="Colonial Middle School"/>
    <s v="PLYMOUTH MEETING"/>
    <m/>
    <s v="716 Belvoir Rd"/>
    <s v="PA"/>
    <n v="19462"/>
    <s v="716 Belvoir Rd PLYMOUTH MEETING, PA 19462"/>
    <x v="30"/>
    <m/>
    <m/>
    <x v="8"/>
    <s v="Monday/Thursday"/>
    <n v="12"/>
    <n v="20"/>
    <n v="1.6666666666666667"/>
    <n v="1.6666666666666667"/>
    <n v="1030.2624999999998"/>
    <n v="12363.150000000001"/>
    <n v="371.98666666666668"/>
    <n v="4463.8399999999992"/>
    <n v="260"/>
  </r>
  <r>
    <s v="Nick Misciagno (0000143017)"/>
    <n v="243207"/>
    <s v="Colonial School District PA"/>
    <n v="416716"/>
    <s v="Colonial Elementary School"/>
    <s v="PLYMOUTH MEETING"/>
    <m/>
    <s v="230 Flourtown Rd"/>
    <s v="PA"/>
    <n v="19462"/>
    <s v="230 Flourtown Rd PLYMOUTH MEETING, PA 19462"/>
    <x v="30"/>
    <m/>
    <m/>
    <x v="8"/>
    <s v="Monday/Thursday"/>
    <n v="10"/>
    <n v="14"/>
    <n v="1.4"/>
    <n v="4.3"/>
    <n v="2542.8629999999994"/>
    <n v="25428.629999999997"/>
    <n v="873.12900000000013"/>
    <n v="8731.2899999999991"/>
    <n v="516"/>
  </r>
  <r>
    <s v="Nick Misciagno (0000143017)"/>
    <n v="243127"/>
    <s v="Central Montco Technical High"/>
    <n v="482520"/>
    <s v="Central Montco Tech Kitchen De"/>
    <s v="PLYMOUTH MEETING"/>
    <m/>
    <s v="821 PLYMOUTH RD"/>
    <s v="PA"/>
    <n v="19462"/>
    <s v="821 PLYMOUTH RD PLYMOUTH MEETING, PA 19462"/>
    <x v="30"/>
    <m/>
    <m/>
    <x v="8"/>
    <s v="Monday/Thursday"/>
    <n v="1"/>
    <n v="1"/>
    <n v="1"/>
    <n v="4"/>
    <n v="563.19999999999993"/>
    <n v="563.19999999999993"/>
    <n v="152.07"/>
    <n v="152.07"/>
    <n v="5"/>
  </r>
  <r>
    <s v="Nick Misciagno (0000143017)"/>
    <n v="343425"/>
    <s v="Holy Rosary Regional Catholic"/>
    <n v="343425"/>
    <s v="Holy Rosary Regional Catholic"/>
    <s v="PLYMOUTH MEETING"/>
    <m/>
    <s v="3040 Walton Rd"/>
    <s v="PA"/>
    <n v="19462"/>
    <s v="3040 Walton Rd PLYMOUTH MEETING, PA 19462"/>
    <x v="45"/>
    <m/>
    <m/>
    <x v="8"/>
    <s v="Wednesday"/>
    <n v="1"/>
    <n v="1"/>
    <n v="1"/>
    <n v="1"/>
    <n v="108.46"/>
    <n v="108.46"/>
    <n v="43.4"/>
    <n v="43.4"/>
    <n v="1"/>
  </r>
  <r>
    <s v="Lancaster Office (0000142002)"/>
    <n v="240123"/>
    <s v="FRANKLIN CLEANING EQUIPMENT#"/>
    <n v="240123"/>
    <s v="FRANKLIN CLEANING EQUIPMENT#"/>
    <s v="PLYMOUTH MEETING"/>
    <m/>
    <s v="5116 Butler Pike"/>
    <s v="PA"/>
    <n v="19462"/>
    <s v="5116 Butler Pike PLYMOUTH MEETING, PA 19462"/>
    <x v="33"/>
    <m/>
    <m/>
    <x v="9"/>
    <e v="#N/A"/>
    <n v="85"/>
    <n v="161"/>
    <n v="1.8941176470588235"/>
    <n v="3.552941176470588"/>
    <n v="451.90776470588224"/>
    <n v="38412.160000000003"/>
    <n v="156.53670588235298"/>
    <n v="13305.620000000004"/>
    <n v="469"/>
  </r>
  <r>
    <s v="Paul Carberry (0000143018)"/>
    <n v="246051"/>
    <s v="Pottstown School District"/>
    <n v="418409"/>
    <s v="Pottstown High School"/>
    <s v="Pottstown"/>
    <m/>
    <s v="750 N Washington St"/>
    <s v="PA"/>
    <n v="19464"/>
    <s v="750 N Washington St Pottstown, PA 19464"/>
    <x v="45"/>
    <m/>
    <m/>
    <x v="8"/>
    <s v="Wednesday"/>
    <n v="21"/>
    <n v="42"/>
    <n v="2"/>
    <n v="4.7619047619047619"/>
    <n v="4270.8247619047625"/>
    <n v="89687.319999999992"/>
    <n v="1586.8509523809528"/>
    <n v="33323.870000000003"/>
    <n v="1976"/>
  </r>
  <r>
    <s v="Paul Carberry (0000143018)"/>
    <n v="246051"/>
    <s v="Pottstown School District"/>
    <n v="417248"/>
    <s v="FRANKLIN ELEMENTARY SCHOOL"/>
    <s v="Pottstown"/>
    <m/>
    <s v="970 N Franklin St"/>
    <s v="PA"/>
    <n v="19464"/>
    <s v="970 N Franklin St Pottstown, PA 19464"/>
    <x v="45"/>
    <m/>
    <m/>
    <x v="8"/>
    <s v="Wednesday"/>
    <n v="18"/>
    <n v="35"/>
    <n v="1.9444444444444444"/>
    <n v="4.3888888888888893"/>
    <n v="1489.2344444444448"/>
    <n v="26806.219999999998"/>
    <n v="590.48500000000001"/>
    <n v="10628.729999999992"/>
    <n v="777"/>
  </r>
  <r>
    <s v="Paul Carberry (0000143018)"/>
    <n v="246051"/>
    <s v="Pottstown School District"/>
    <n v="418407"/>
    <s v="Pottstown Middle School"/>
    <s v="Pottstown"/>
    <m/>
    <s v="600 N Franklin St"/>
    <s v="PA"/>
    <n v="19464"/>
    <s v="600 N Franklin St Pottstown, PA 19464"/>
    <x v="45"/>
    <m/>
    <m/>
    <x v="8"/>
    <s v="Wednesday"/>
    <n v="15"/>
    <n v="34"/>
    <n v="2.2666666666666666"/>
    <n v="4.5333333333333332"/>
    <n v="2765.1846666666675"/>
    <n v="41477.770000000004"/>
    <n v="1113.1753333333334"/>
    <n v="16697.629999999997"/>
    <n v="811"/>
  </r>
  <r>
    <s v="Paul Carberry (0000143018)"/>
    <n v="246051"/>
    <s v="Pottstown School District"/>
    <n v="417787"/>
    <s v="LINCOLN ELEMENTARY"/>
    <s v="Pottstown"/>
    <m/>
    <s v="461 N York St"/>
    <s v="PA"/>
    <n v="19464"/>
    <s v="461 N York St Pottstown, PA 19464"/>
    <x v="45"/>
    <m/>
    <m/>
    <x v="8"/>
    <s v="Wednesday"/>
    <n v="11"/>
    <n v="13"/>
    <n v="1.1818181818181819"/>
    <n v="3.1818181818181817"/>
    <n v="1141.2363636363636"/>
    <n v="12553.599999999995"/>
    <n v="442.68999999999994"/>
    <n v="4869.5899999999992"/>
    <n v="197"/>
  </r>
  <r>
    <s v="Paul Carberry (0000143018)"/>
    <n v="246051"/>
    <s v="Pottstown School District"/>
    <n v="416252"/>
    <s v="Barth Elementary"/>
    <s v="Pottstown"/>
    <m/>
    <s v="467 West Walnut St"/>
    <s v="PA"/>
    <n v="19464"/>
    <s v="467 West Walnut St Pottstown, PA 19464"/>
    <x v="45"/>
    <m/>
    <m/>
    <x v="8"/>
    <s v="Wednesday"/>
    <n v="10"/>
    <n v="17"/>
    <n v="1.7"/>
    <n v="4.0999999999999996"/>
    <n v="1948.9580000000001"/>
    <n v="19489.579999999998"/>
    <n v="766.67"/>
    <n v="7666.7"/>
    <n v="491"/>
  </r>
  <r>
    <s v="Paul Carberry (0000143018)"/>
    <n v="244248"/>
    <s v="The Easthill Grp dba The Eastw"/>
    <n v="244248"/>
    <s v="The Easthill Grp dba The Eastw"/>
    <s v="Pottstown"/>
    <m/>
    <s v="263 Shoemaker Rd"/>
    <s v="PA"/>
    <n v="19464"/>
    <s v="263 Shoemaker Rd Pottstown, PA 19464"/>
    <x v="45"/>
    <m/>
    <m/>
    <x v="8"/>
    <s v="Wednesday"/>
    <n v="8"/>
    <n v="9"/>
    <n v="1.125"/>
    <n v="4.5"/>
    <n v="1009.1837500000001"/>
    <n v="8073.4699999999966"/>
    <n v="425.62749999999994"/>
    <n v="3405.0199999999995"/>
    <n v="130"/>
  </r>
  <r>
    <s v="Paul Carberry (0000143018)"/>
    <n v="246051"/>
    <s v="Pottstown School District"/>
    <n v="246051"/>
    <s v="Pottstown School District"/>
    <s v="Pottstown"/>
    <m/>
    <s v="230 Beech St"/>
    <s v="PA"/>
    <n v="19464"/>
    <s v="230 Beech St Pottstown, PA 19464"/>
    <x v="45"/>
    <m/>
    <m/>
    <x v="8"/>
    <s v="Wednesday"/>
    <n v="4"/>
    <n v="5"/>
    <n v="1.25"/>
    <n v="4.25"/>
    <n v="1433.5749999999998"/>
    <n v="5734.2999999999993"/>
    <n v="707.22500000000002"/>
    <n v="2828.9"/>
    <n v="137"/>
  </r>
  <r>
    <s v="Paul Carberry (0000143018)"/>
    <n v="246051"/>
    <s v="Pottstown School District"/>
    <n v="417132"/>
    <s v="Edgewood Elementary School"/>
    <s v="Pottstown"/>
    <m/>
    <s v="920 Morris St"/>
    <s v="PA"/>
    <n v="19464"/>
    <s v="920 Morris St Pottstown, PA 19464"/>
    <x v="45"/>
    <m/>
    <m/>
    <x v="8"/>
    <s v="Wednesday"/>
    <n v="4"/>
    <n v="6"/>
    <n v="1.5"/>
    <n v="6"/>
    <n v="1022.2699999999999"/>
    <n v="4089.0800000000008"/>
    <n v="415.00749999999999"/>
    <n v="1660.0299999999997"/>
    <n v="97"/>
  </r>
  <r>
    <s v="Paul Carberry (0000143018)"/>
    <n v="246051"/>
    <s v="Pottstown School District"/>
    <n v="418478"/>
    <s v="Pottstown N. End Early Learnin"/>
    <s v="Pottstown"/>
    <m/>
    <s v="940 N Franklin St"/>
    <s v="PA"/>
    <n v="19464"/>
    <s v="940 N Franklin St Pottstown, PA 19464"/>
    <x v="45"/>
    <m/>
    <m/>
    <x v="8"/>
    <s v="Wednesday"/>
    <n v="4"/>
    <n v="6"/>
    <n v="1.5"/>
    <n v="6"/>
    <n v="1827.7799999999997"/>
    <n v="7311.1199999999972"/>
    <n v="703.82249999999999"/>
    <n v="2815.29"/>
    <n v="128"/>
  </r>
  <r>
    <s v="Paul Carberry (0000143018)"/>
    <n v="246051"/>
    <s v="Pottstown School District"/>
    <n v="418522"/>
    <s v="Rupert Elementary School"/>
    <s v="Pottstown"/>
    <m/>
    <s v="1230 South St"/>
    <s v="PA"/>
    <n v="19464"/>
    <s v="1230 South St Pottstown, PA 19464"/>
    <x v="45"/>
    <m/>
    <m/>
    <x v="8"/>
    <s v="Wednesday"/>
    <n v="3"/>
    <n v="5"/>
    <n v="1.6666666666666667"/>
    <n v="2"/>
    <n v="633.76333333333332"/>
    <n v="1901.2900000000002"/>
    <n v="236.26999999999998"/>
    <n v="708.81"/>
    <n v="122"/>
  </r>
  <r>
    <s v="Paul Carberry (0000143018)"/>
    <n v="330091"/>
    <s v="Sodexo - The Hill School"/>
    <n v="470748"/>
    <s v="The Hill School"/>
    <s v="Pottstown"/>
    <m/>
    <s v="717 E High St"/>
    <s v="PA"/>
    <n v="19464"/>
    <s v="717 E High St Pottstown, PA 19464"/>
    <x v="45"/>
    <m/>
    <m/>
    <x v="8"/>
    <s v="Wednesday"/>
    <n v="1"/>
    <n v="1"/>
    <n v="1"/>
    <n v="1"/>
    <n v="4.95"/>
    <n v="4.95"/>
    <n v="2.91"/>
    <n v="2.91"/>
    <n v="1"/>
  </r>
  <r>
    <s v="Leianne Krotec (0000143021)"/>
    <n v="312114"/>
    <s v="Transcend Facility Management"/>
    <n v="467950"/>
    <s v="Community Health &amp; Dental"/>
    <s v="Pottstown"/>
    <m/>
    <s v="351 W Schuylkill Rd"/>
    <s v="PA"/>
    <n v="19465"/>
    <s v="351 W Schuylkill Rd Pottstown, PA 19465"/>
    <x v="45"/>
    <m/>
    <m/>
    <x v="8"/>
    <s v="Wednesday"/>
    <n v="8"/>
    <n v="14"/>
    <n v="1.75"/>
    <n v="5"/>
    <n v="1479.615"/>
    <n v="11836.92"/>
    <n v="360.7"/>
    <n v="2885.599999999999"/>
    <n v="278"/>
  </r>
  <r>
    <s v="Delaware Valley Office (0000143001)"/>
    <n v="307801"/>
    <s v="Owen J Roberts School District"/>
    <n v="483425"/>
    <s v="Owen J. Roberts DSC"/>
    <s v="Pottstown"/>
    <m/>
    <s v="932 Sanatoga Rd"/>
    <s v="PA"/>
    <n v="19465"/>
    <s v="932 Sanatoga Rd Pottstown, PA 19465"/>
    <x v="45"/>
    <m/>
    <m/>
    <x v="8"/>
    <s v="Wednesday"/>
    <n v="1"/>
    <n v="1"/>
    <n v="1"/>
    <n v="1"/>
    <n v="864.6"/>
    <n v="864.6"/>
    <n v="313.39999999999998"/>
    <n v="313.39999999999998"/>
    <n v="10"/>
  </r>
  <r>
    <s v="Paul Carberry (0000143018)"/>
    <n v="279123"/>
    <s v="Western Montgomery Career &amp;"/>
    <n v="279123"/>
    <s v="Western Montgomery Career &amp;"/>
    <s v="Limerick"/>
    <m/>
    <s v="77 Gratersford Rd"/>
    <s v="PA"/>
    <n v="19468"/>
    <s v="77 Gratersford Rd Limerick, PA 19468"/>
    <x v="45"/>
    <m/>
    <m/>
    <x v="8"/>
    <s v="Wednesday"/>
    <n v="18"/>
    <n v="29"/>
    <n v="1.6111111111111112"/>
    <n v="6.333333333333333"/>
    <n v="2025.0861111111105"/>
    <n v="36451.55000000001"/>
    <n v="744.43611111111113"/>
    <n v="13399.849999999997"/>
    <n v="580"/>
  </r>
  <r>
    <s v="Paul Carberry (0000143018)"/>
    <n v="246308"/>
    <s v="Spring-Ford Area School Distri"/>
    <n v="418701"/>
    <s v="Spring-Ford Inter Flex Bldg#2"/>
    <s v="Royersford"/>
    <m/>
    <s v="833 S Lewis Rd"/>
    <s v="PA"/>
    <n v="19468"/>
    <s v="833 S Lewis Rd Royersford, PA 19468"/>
    <x v="45"/>
    <m/>
    <m/>
    <x v="8"/>
    <s v="Wednesday"/>
    <n v="11"/>
    <n v="13"/>
    <n v="1.1818181818181819"/>
    <n v="1.5454545454545454"/>
    <n v="780.62636363636364"/>
    <n v="8586.89"/>
    <n v="356.93363636363631"/>
    <n v="3926.2699999999995"/>
    <n v="372"/>
  </r>
  <r>
    <s v="Nick Misciagno (0000143017)"/>
    <n v="269078"/>
    <s v="Tyler Professional Services"/>
    <n v="269078"/>
    <s v="Tyler Professional Services"/>
    <s v="Royersford"/>
    <m/>
    <s v="174 Jordan Ct"/>
    <s v="PA"/>
    <n v="19468"/>
    <s v="174 Jordan Ct Royersford, PA 19468"/>
    <x v="45"/>
    <m/>
    <m/>
    <x v="8"/>
    <s v="Wednesday"/>
    <n v="9"/>
    <n v="12"/>
    <n v="1.3333333333333333"/>
    <n v="2.1111111111111112"/>
    <n v="890.87666666666667"/>
    <n v="8017.8899999999985"/>
    <n v="334.13666666666666"/>
    <n v="3007.2299999999996"/>
    <n v="119"/>
  </r>
  <r>
    <s v="Paul Carberry (0000143018)"/>
    <n v="246308"/>
    <s v="Spring-Ford Area School Distri"/>
    <n v="458049"/>
    <s v="Spring-Ford 7th Grade Center"/>
    <s v="Royersford"/>
    <m/>
    <s v="833 S Lewis Rd Bldg 2"/>
    <s v="PA"/>
    <n v="19468"/>
    <s v="833 S Lewis Rd Bldg 2 Royersford, PA 19468"/>
    <x v="45"/>
    <m/>
    <m/>
    <x v="8"/>
    <s v="Wednesday"/>
    <n v="5"/>
    <n v="6"/>
    <n v="1.2"/>
    <n v="2.4"/>
    <n v="16043.730000000001"/>
    <n v="80218.650000000009"/>
    <n v="5844.1959999999999"/>
    <n v="29220.98"/>
    <n v="54"/>
  </r>
  <r>
    <s v="Paul Carberry (0000143018)"/>
    <n v="246308"/>
    <s v="Spring-Ford Area School Distri"/>
    <n v="246308"/>
    <s v="Spring-Ford Area School Distri"/>
    <s v="Royersford"/>
    <m/>
    <s v="857 S Lewis Rd"/>
    <s v="PA"/>
    <n v="19468"/>
    <s v="857 S Lewis Rd Royersford, PA 19468"/>
    <x v="45"/>
    <m/>
    <m/>
    <x v="8"/>
    <s v="Wednesday"/>
    <n v="3"/>
    <n v="4"/>
    <n v="1.3333333333333333"/>
    <n v="1.6666666666666667"/>
    <n v="0"/>
    <n v="0"/>
    <n v="-28.76"/>
    <n v="-86.28"/>
    <n v="152"/>
  </r>
  <r>
    <s v="Paul Carberry (0000143018)"/>
    <n v="246308"/>
    <s v="Spring-Ford Area School Distri"/>
    <n v="418702"/>
    <s v="Middle School 8th Grade Center"/>
    <s v="Royersford"/>
    <m/>
    <s v="700 Washington St"/>
    <s v="PA"/>
    <n v="19468"/>
    <s v="700 Washington St Royersford, PA 19468"/>
    <x v="45"/>
    <m/>
    <m/>
    <x v="8"/>
    <s v="Wednesday"/>
    <n v="1"/>
    <n v="2"/>
    <n v="2"/>
    <n v="2"/>
    <n v="49.6"/>
    <n v="49.6"/>
    <n v="19.84"/>
    <n v="19.84"/>
    <n v="4"/>
  </r>
  <r>
    <s v="Leianne Krotec (0000143021)"/>
    <n v="246009"/>
    <s v="Perkiomen Valley School Distri"/>
    <n v="418582"/>
    <s v="Schwenksville Elementary Schoo"/>
    <s v="Schwenksville"/>
    <m/>
    <s v="55 2nd St"/>
    <s v="PA"/>
    <n v="19473"/>
    <s v="55 2nd St Schwenksville, PA 19473"/>
    <x v="45"/>
    <m/>
    <m/>
    <x v="8"/>
    <s v="Wednesday"/>
    <n v="16"/>
    <n v="21"/>
    <n v="1.3125"/>
    <n v="2.375"/>
    <n v="884.85374999999999"/>
    <n v="14157.66"/>
    <n v="272.31187500000004"/>
    <n v="4356.9900000000016"/>
    <n v="502"/>
  </r>
  <r>
    <s v="Delaware Valley Office (0000143001)"/>
    <n v="346225"/>
    <s v="Renae Charles"/>
    <n v="346225"/>
    <s v="Renae Charles"/>
    <s v="Schwenksville"/>
    <m/>
    <s v="37 GAME FARM RD"/>
    <s v="PA"/>
    <n v="19473"/>
    <s v="37 GAME FARM RD Schwenksville, PA 19473"/>
    <x v="35"/>
    <m/>
    <m/>
    <x v="1"/>
    <s v="Tuesday/Friday"/>
    <n v="1"/>
    <n v="1"/>
    <n v="1"/>
    <n v="4"/>
    <n v="46.88"/>
    <n v="46.88"/>
    <n v="-4.4599999999999973"/>
    <n v="-4.4599999999999973"/>
    <n v="7"/>
  </r>
  <r>
    <s v="Paul Carberry (0000143018)"/>
    <n v="322379"/>
    <s v="Fox &amp; Roach Realtors"/>
    <n v="322379"/>
    <s v="Fox &amp; Roach Realtors"/>
    <s v="Spring House"/>
    <m/>
    <s v="904 Moore Dr"/>
    <s v="PA"/>
    <n v="19477"/>
    <s v="904 Moore Dr Spring House, PA 19477"/>
    <x v="39"/>
    <m/>
    <m/>
    <x v="8"/>
    <s v="Tuesday"/>
    <n v="3"/>
    <n v="3"/>
    <n v="1"/>
    <n v="1.3333333333333333"/>
    <n v="61.85"/>
    <n v="185.55"/>
    <n v="17.559999999999999"/>
    <n v="52.68"/>
    <n v="4"/>
  </r>
  <r>
    <s v="Nick Misciagno (0000143017)"/>
    <n v="285568"/>
    <s v="Meadowood Corporation"/>
    <n v="441660"/>
    <s v="Meadowood Corporation"/>
    <s v="Worcester"/>
    <m/>
    <s v="3205 Skippack Pike"/>
    <s v="PA"/>
    <n v="19490"/>
    <s v="3205 Skippack Pike Worcester, PA 19490"/>
    <x v="45"/>
    <m/>
    <m/>
    <x v="8"/>
    <s v="Wednesday"/>
    <n v="63"/>
    <n v="93"/>
    <n v="1.4761904761904763"/>
    <n v="3.7619047619047619"/>
    <n v="527.22936507936481"/>
    <n v="33215.450000000012"/>
    <n v="78.807460317460311"/>
    <n v="4964.8700000000008"/>
    <n v="990"/>
  </r>
  <r>
    <s v="Nick Misciagno (0000143017)"/>
    <n v="285568"/>
    <s v="Meadowood Corporation"/>
    <n v="285568"/>
    <s v="Meadowood Corporation"/>
    <s v="Worcester"/>
    <m/>
    <s v="3205 Skippack Pike"/>
    <s v="PA"/>
    <n v="19490"/>
    <s v="3205 Skippack Pike Worcester, PA 19490"/>
    <x v="45"/>
    <m/>
    <m/>
    <x v="8"/>
    <s v="Wednesday"/>
    <n v="9"/>
    <n v="12"/>
    <n v="1.3333333333333333"/>
    <n v="6"/>
    <n v="954.50333333333322"/>
    <n v="8590.5300000000025"/>
    <n v="208.33"/>
    <n v="1874.9700000000009"/>
    <n v="563"/>
  </r>
  <r>
    <s v="Leianne Krotec (0000143021)"/>
    <n v="325983"/>
    <s v="Frederick Living"/>
    <n v="470951"/>
    <s v="Frederick Living"/>
    <s v="Zieglerville"/>
    <m/>
    <s v="2849 Big Rd"/>
    <s v="PA"/>
    <n v="19492"/>
    <s v="2849 Big Rd Zieglerville, PA 19492"/>
    <x v="45"/>
    <m/>
    <m/>
    <x v="8"/>
    <s v="Wednesday"/>
    <n v="11"/>
    <n v="13"/>
    <n v="1.1818181818181819"/>
    <n v="3.2727272727272729"/>
    <n v="665.32454545454539"/>
    <n v="7318.5700000000006"/>
    <n v="157.51545454545453"/>
    <n v="1732.6700000000003"/>
    <n v="398"/>
  </r>
  <r>
    <s v="Leianne Krotec (0000143021)"/>
    <n v="246009"/>
    <s v="Perkiomen Valley School Distri"/>
    <n v="418340"/>
    <s v="Perkiomen Valley Middle School"/>
    <s v="Zieglerville"/>
    <m/>
    <s v="220 Big Rd"/>
    <s v="PA"/>
    <n v="19492"/>
    <s v="220 Big Rd Zieglerville, PA 19492"/>
    <x v="45"/>
    <m/>
    <m/>
    <x v="8"/>
    <s v="Wednesday"/>
    <n v="10"/>
    <n v="13"/>
    <n v="1.3"/>
    <n v="1.9"/>
    <n v="2093.5149999999999"/>
    <n v="20935.150000000001"/>
    <n v="562.14"/>
    <n v="5621.4"/>
    <n v="566"/>
  </r>
  <r>
    <s v="Robert Diller (0000142017)"/>
    <n v="239630"/>
    <s v="COCALICO SCHOOL DISTRICT"/>
    <n v="470561"/>
    <s v="ADAMSTOWN ELEMENTARY"/>
    <s v="Adamstown"/>
    <s v="Reading - SW"/>
    <s v="256 W Main St"/>
    <s v="PA"/>
    <n v="19501"/>
    <s v="256 W Main St Adamstown, PA 19501"/>
    <x v="17"/>
    <m/>
    <m/>
    <x v="7"/>
    <s v="Tuesday"/>
    <n v="15"/>
    <n v="19"/>
    <n v="1.2666666666666666"/>
    <n v="2.1333333333333333"/>
    <n v="473.61533333333335"/>
    <n v="7104.2299999999968"/>
    <n v="141.97199999999995"/>
    <n v="2129.58"/>
    <n v="121"/>
  </r>
  <r>
    <s v="Robert Diller (0000142017)"/>
    <n v="267487"/>
    <s v="GOODS POTATO CHIPS"/>
    <n v="267487"/>
    <s v="GOODS POTATO CHIPS"/>
    <s v="Adamstown"/>
    <s v="Reading - SW"/>
    <s v="306 E Main St"/>
    <s v="PA"/>
    <n v="19501"/>
    <s v="306 E Main St Adamstown, PA 19501"/>
    <x v="17"/>
    <m/>
    <m/>
    <x v="7"/>
    <s v="Tuesday"/>
    <n v="3"/>
    <n v="5"/>
    <n v="1.6666666666666667"/>
    <n v="4.333333333333333"/>
    <n v="1599.9333333333334"/>
    <n v="4799.8"/>
    <n v="699.61333333333334"/>
    <n v="2098.8399999999997"/>
    <n v="33"/>
  </r>
  <r>
    <s v="Matthew Morris (0000142013)"/>
    <n v="239249"/>
    <s v="BALLY RIBBON MILLS"/>
    <n v="239249"/>
    <s v="BALLY RIBBON MILLS"/>
    <s v="Bally"/>
    <s v="Perkiomenville"/>
    <s v="23 N 7th St"/>
    <s v="PA"/>
    <n v="19503"/>
    <s v="23 N 7th St Bally, PA 19503"/>
    <x v="26"/>
    <m/>
    <m/>
    <x v="7"/>
    <s v="Monday"/>
    <n v="21"/>
    <n v="24"/>
    <n v="1.1428571428571428"/>
    <n v="1.1904761904761905"/>
    <n v="763.08380952380969"/>
    <n v="16024.760000000004"/>
    <n v="352.61380952380961"/>
    <n v="7404.89"/>
    <n v="270"/>
  </r>
  <r>
    <s v="Matthew Morris (0000142013)"/>
    <n v="240128"/>
    <s v="FRED BEANS FORD OF BOYERTOWN"/>
    <n v="472455"/>
    <s v="FRED BEANS FORD OF BOYERTOWN"/>
    <s v="Bechtelsville"/>
    <s v="Perkiomenville"/>
    <s v="525 N Route 100"/>
    <s v="PA"/>
    <n v="19505"/>
    <s v="525 N Route 100 Bechtelsville, PA 19505"/>
    <x v="26"/>
    <m/>
    <m/>
    <x v="7"/>
    <s v="Monday"/>
    <n v="10"/>
    <n v="11"/>
    <n v="1.1000000000000001"/>
    <n v="1.2"/>
    <n v="696.56199999999978"/>
    <n v="6965.6199999999981"/>
    <n v="248.38800000000001"/>
    <n v="2483.88"/>
    <n v="19"/>
  </r>
  <r>
    <s v="Matthew Morris (0000142013)"/>
    <n v="241793"/>
    <s v="SHEPHERD OF THE HILLS CALVARY"/>
    <n v="241793"/>
    <s v="SHEPHERD OF THE HILLS CALVARY"/>
    <s v="Bechtelsville"/>
    <s v="Perkiomenville"/>
    <s v="527 Hoffmansville Rd"/>
    <s v="PA"/>
    <n v="19505"/>
    <s v="527 Hoffmansville Rd Bechtelsville, PA 19505"/>
    <x v="26"/>
    <m/>
    <m/>
    <x v="7"/>
    <s v="Monday"/>
    <n v="5"/>
    <n v="5"/>
    <n v="1"/>
    <n v="2.6"/>
    <n v="285.75600000000003"/>
    <n v="1428.7800000000002"/>
    <n v="119.398"/>
    <n v="596.99"/>
    <n v="26"/>
  </r>
  <r>
    <s v="Matthew Morris (0000142013)"/>
    <n v="285461"/>
    <s v="DANIELS FLOOR CARE"/>
    <n v="285461"/>
    <s v="DANIELS FLOOR CARE"/>
    <s v="Bernville"/>
    <m/>
    <s v="75 Grange Rd"/>
    <s v="PA"/>
    <n v="19506"/>
    <s v="75 Grange Rd Bernville, PA 19506"/>
    <x v="17"/>
    <m/>
    <m/>
    <x v="7"/>
    <s v="Tuesday"/>
    <n v="4"/>
    <n v="4"/>
    <n v="1"/>
    <n v="1.25"/>
    <n v="182.27500000000001"/>
    <n v="729.1"/>
    <n v="76.42"/>
    <n v="305.68"/>
    <n v="7"/>
  </r>
  <r>
    <s v="Robert Diller (0000142017)"/>
    <n v="239985"/>
    <s v="ENVIRONMENTAL CLEANING SOLUTIO"/>
    <n v="468426"/>
    <s v="ENVIRONMENTAL - DOLLAR GENERAL"/>
    <s v="BETHEL"/>
    <m/>
    <s v="30 Martha Dr"/>
    <s v="PA"/>
    <n v="19507"/>
    <s v="30 Martha Dr BETHEL, PA 19507"/>
    <x v="17"/>
    <m/>
    <m/>
    <x v="7"/>
    <s v="Tuesday"/>
    <n v="43"/>
    <n v="69"/>
    <n v="1.6046511627906976"/>
    <n v="5.5116279069767442"/>
    <n v="1449.2939534883722"/>
    <n v="62319.640000000029"/>
    <n v="359.28627906976726"/>
    <n v="15449.31"/>
    <n v="1943"/>
  </r>
  <r>
    <s v="Matthew Morris (0000142013)"/>
    <n v="308805"/>
    <s v="HIGH POINT BAPTIST CHAPEL"/>
    <n v="308805"/>
    <s v="HIGH POINT BAPTIST CHAPEL"/>
    <s v="Birdsboro"/>
    <m/>
    <s v="200 Chapel Rd"/>
    <s v="PA"/>
    <n v="19508"/>
    <s v="200 Chapel Rd Birdsboro, PA 19508"/>
    <x v="45"/>
    <m/>
    <m/>
    <x v="8"/>
    <s v="Wednesday"/>
    <n v="21"/>
    <n v="22"/>
    <n v="1.0476190476190477"/>
    <n v="3.8095238095238093"/>
    <n v="549.600476190476"/>
    <n v="11541.61"/>
    <n v="214.76333333333326"/>
    <n v="4510.0300000000007"/>
    <n v="191"/>
  </r>
  <r>
    <s v="Matthew Morris (0000142013)"/>
    <n v="303746"/>
    <s v="EXETER BIBLE CHURCH"/>
    <n v="303746"/>
    <s v="EXETER BIBLE CHURCH"/>
    <s v="Birdsboro"/>
    <m/>
    <s v="926 Philadelphia Ter"/>
    <s v="PA"/>
    <n v="19508"/>
    <s v="926 Philadelphia Ter Birdsboro, PA 19508"/>
    <x v="45"/>
    <m/>
    <m/>
    <x v="8"/>
    <s v="Wednesday"/>
    <n v="8"/>
    <n v="10"/>
    <n v="1.25"/>
    <n v="1.875"/>
    <n v="440.37375000000003"/>
    <n v="3522.99"/>
    <n v="169.66874999999999"/>
    <n v="1357.35"/>
    <n v="100"/>
  </r>
  <r>
    <s v="Matthew Morris (0000142013)"/>
    <n v="308805"/>
    <s v="HIGH POINT BAPTIST CHAPEL"/>
    <n v="461409"/>
    <s v="HIGH POINT BAPTIST CAMP"/>
    <s v="Birdsboro"/>
    <m/>
    <s v="200 Chapel Rd"/>
    <s v="PA"/>
    <n v="19508"/>
    <s v="200 Chapel Rd Birdsboro, PA 19508"/>
    <x v="45"/>
    <m/>
    <m/>
    <x v="8"/>
    <s v="Wednesday"/>
    <n v="7"/>
    <n v="9"/>
    <n v="1.2857142857142858"/>
    <n v="6.2857142857142856"/>
    <n v="1474.3799999999999"/>
    <n v="10320.659999999998"/>
    <n v="606.16571428571422"/>
    <n v="4243.1600000000008"/>
    <n v="193"/>
  </r>
  <r>
    <s v="Matthew Morris (0000142013)"/>
    <n v="269640"/>
    <s v="BERKS COUNTY INTERMEDIATE UNIT"/>
    <n v="480555"/>
    <s v="BERKS CHRISTIAN SCHOOL"/>
    <s v="Birdsboro"/>
    <m/>
    <s v="926 Philadelphia Ter"/>
    <s v="PA"/>
    <n v="19508"/>
    <s v="926 Philadelphia Ter Birdsboro, PA 19508"/>
    <x v="45"/>
    <m/>
    <m/>
    <x v="8"/>
    <s v="Wednesday"/>
    <n v="1"/>
    <n v="2"/>
    <n v="2"/>
    <n v="8"/>
    <n v="5857.2999999999993"/>
    <n v="5857.2999999999993"/>
    <n v="1975.8300000000004"/>
    <n v="1975.8300000000004"/>
    <n v="85"/>
  </r>
  <r>
    <s v="Robert Diller (0000142017)"/>
    <n v="242189"/>
    <s v="TWIN VALLEY SCHOOL DIST#"/>
    <n v="470516"/>
    <s v="TWIN VALLEY ROBESON ELEMENTARY"/>
    <s v="Birdsboro"/>
    <m/>
    <s v="801 White Bear Rd"/>
    <s v="PA"/>
    <n v="19508"/>
    <s v="801 White Bear Rd Birdsboro, PA 19508"/>
    <x v="45"/>
    <m/>
    <m/>
    <x v="8"/>
    <s v="Wednesday"/>
    <n v="1"/>
    <n v="1"/>
    <n v="1"/>
    <n v="1"/>
    <n v="1991.15"/>
    <n v="1991.15"/>
    <n v="508.9"/>
    <n v="508.9"/>
    <n v="35"/>
  </r>
  <r>
    <s v="Matthew Morris (0000142013)"/>
    <n v="310465"/>
    <s v="CAN CORPORATION OF AMERICA#"/>
    <n v="460379"/>
    <s v="CAN CORPORATION OF AMERICA"/>
    <s v="Blandon"/>
    <m/>
    <s v="326 June Ave"/>
    <s v="PA"/>
    <n v="19510"/>
    <s v="326 June Ave Blandon, PA 19510"/>
    <x v="29"/>
    <m/>
    <m/>
    <x v="7"/>
    <s v="Monday/Thursday"/>
    <n v="51"/>
    <n v="83"/>
    <n v="1.6274509803921569"/>
    <n v="7.784313725490196"/>
    <n v="1297.4176470588241"/>
    <n v="66168.300000000105"/>
    <n v="380.80549019607838"/>
    <n v="19421.079999999973"/>
    <n v="1948"/>
  </r>
  <r>
    <s v="Delaware Valley Office (0000143001)"/>
    <n v="345192"/>
    <s v="Davis Specialized Services"/>
    <n v="345192"/>
    <s v="Davis Specialized Services"/>
    <s v="Blandon"/>
    <m/>
    <s v="108 Fleming St"/>
    <s v="PA"/>
    <n v="19510"/>
    <s v="108 Fleming St Blandon, PA 19510"/>
    <x v="29"/>
    <m/>
    <m/>
    <x v="7"/>
    <s v="Monday/Thursday"/>
    <n v="1"/>
    <n v="1"/>
    <n v="1"/>
    <n v="2"/>
    <n v="148.75"/>
    <n v="148.75"/>
    <n v="59.519999999999996"/>
    <n v="59.519999999999996"/>
    <n v="5"/>
  </r>
  <r>
    <s v="Matthew Morris (0000142013)"/>
    <n v="239368"/>
    <s v="BOYERTOWN AREA SCHOOL DIST#"/>
    <n v="415368"/>
    <s v="Boyertown Area School District"/>
    <s v="Boyertown"/>
    <m/>
    <s v="1131 Montgomery Ave"/>
    <s v="PA"/>
    <n v="19512"/>
    <s v="1131 Montgomery Ave Boyertown, PA 19512"/>
    <x v="26"/>
    <m/>
    <m/>
    <x v="7"/>
    <s v="Monday"/>
    <n v="2"/>
    <n v="2"/>
    <n v="1"/>
    <n v="1.5"/>
    <n v="162.43"/>
    <n v="324.86"/>
    <n v="69.525000000000006"/>
    <n v="139.05000000000001"/>
    <n v="3"/>
  </r>
  <r>
    <s v="Matthew Morris (0000142013)"/>
    <n v="308012"/>
    <s v="QUIGLEY CHRYSLER DODGE JEEP RA"/>
    <n v="308012"/>
    <s v="QUIGLEY CHRYSLER DODGE JEEP RA"/>
    <s v="Boyertown"/>
    <m/>
    <s v="565 N Route 100"/>
    <s v="PA"/>
    <n v="19512"/>
    <s v="565 N Route 100 Boyertown, PA 19512"/>
    <x v="26"/>
    <m/>
    <m/>
    <x v="7"/>
    <s v="Monday"/>
    <n v="2"/>
    <n v="2"/>
    <n v="1"/>
    <n v="1.5"/>
    <n v="514.32500000000005"/>
    <n v="1028.6500000000001"/>
    <n v="215.34500000000003"/>
    <n v="430.69"/>
    <n v="3"/>
  </r>
  <r>
    <s v="Matthew Morris (0000142013)"/>
    <n v="239368"/>
    <s v="BOYERTOWN AREA SCHOOL DIST#"/>
    <n v="424506"/>
    <s v="BOYERTOWN SENIOR HIGH SCHOOL"/>
    <s v="Boyertown"/>
    <m/>
    <s v="120 N Monroe St"/>
    <s v="PA"/>
    <n v="19512"/>
    <s v="120 N Monroe St Boyertown, PA 19512"/>
    <x v="26"/>
    <m/>
    <m/>
    <x v="7"/>
    <s v="Monday"/>
    <n v="1"/>
    <n v="1"/>
    <n v="1"/>
    <n v="2"/>
    <n v="12.6"/>
    <n v="12.6"/>
    <n v="5.4"/>
    <n v="5.4"/>
    <n v="2"/>
  </r>
  <r>
    <s v="Matthew Morris (0000142013)"/>
    <n v="239368"/>
    <s v="BOYERTOWN AREA SCHOOL DIST#"/>
    <n v="468389"/>
    <s v="COLEBROOKDALE ELEMENTARY"/>
    <s v="Boyertown"/>
    <m/>
    <s v="1001 Montgomery Ave"/>
    <s v="PA"/>
    <n v="19512"/>
    <s v="1001 Montgomery Ave Boyertown, PA 19512"/>
    <x v="26"/>
    <m/>
    <m/>
    <x v="7"/>
    <s v="Monday"/>
    <n v="1"/>
    <n v="1"/>
    <n v="1"/>
    <n v="1"/>
    <n v="164.96"/>
    <n v="164.96"/>
    <n v="70.61"/>
    <n v="70.61"/>
    <n v="2"/>
  </r>
  <r>
    <s v="Matthew Morris (0000142013)"/>
    <n v="239368"/>
    <s v="BOYERTOWN AREA SCHOOL DIST#"/>
    <n v="239368"/>
    <s v="BOYERTOWN AREA SCHOOL DIST#"/>
    <s v="Boyertown"/>
    <m/>
    <s v="911 Montgomery Ave"/>
    <s v="PA"/>
    <n v="19512"/>
    <s v="911 Montgomery Ave Boyertown, PA 19512"/>
    <x v="26"/>
    <m/>
    <m/>
    <x v="7"/>
    <s v="Monday"/>
    <n v="1"/>
    <n v="1"/>
    <n v="1"/>
    <n v="2"/>
    <n v="78.260000000000005"/>
    <n v="78.260000000000005"/>
    <n v="25.2"/>
    <n v="25.2"/>
    <n v="4"/>
  </r>
  <r>
    <s v="Paul Carberry (0000143018)"/>
    <n v="243766"/>
    <s v="Willert Manufacturing Co LLC"/>
    <n v="243766"/>
    <s v="Willert Manufacturing Co LLC"/>
    <s v="Douglassville"/>
    <m/>
    <s v="447 Old Swede Rd"/>
    <s v="PA"/>
    <n v="19518"/>
    <s v="447 Old Swede Rd Douglassville, PA 19518"/>
    <x v="45"/>
    <m/>
    <m/>
    <x v="8"/>
    <s v="Wednesday"/>
    <n v="11"/>
    <n v="13"/>
    <n v="1.1818181818181819"/>
    <n v="2.9090909090909092"/>
    <n v="674.36909090909091"/>
    <n v="7418.0600000000013"/>
    <n v="268.67636363636365"/>
    <n v="2955.44"/>
    <n v="122"/>
  </r>
  <r>
    <s v="Matthew Morris (0000142013)"/>
    <n v="242118"/>
    <s v="THE WHOLE CHILD LEARNING CTR#"/>
    <n v="415765"/>
    <s v="THE WHOLE CHILD LEARNING CENTE"/>
    <s v="Elverson"/>
    <m/>
    <s v="55 N Brick Ln"/>
    <s v="PA"/>
    <n v="19520"/>
    <s v="55 N Brick Ln Elverson, PA 19520"/>
    <x v="17"/>
    <m/>
    <m/>
    <x v="7"/>
    <s v="Tuesday"/>
    <n v="10"/>
    <n v="10"/>
    <n v="1"/>
    <n v="2.8"/>
    <n v="543.63900000000012"/>
    <n v="5436.39"/>
    <n v="133.42099999999999"/>
    <n v="1334.2099999999996"/>
    <n v="92"/>
  </r>
  <r>
    <s v="Robert Diller (0000142017)"/>
    <n v="242189"/>
    <s v="TWIN VALLEY SCHOOL DIST#"/>
    <n v="469599"/>
    <s v="TWIN VALLEY HIGH SCHOOL"/>
    <s v="Elverson"/>
    <m/>
    <s v="4897 N Twin Valley Rd"/>
    <s v="PA"/>
    <n v="19520"/>
    <s v="4897 N Twin Valley Rd Elverson, PA 19520"/>
    <x v="17"/>
    <m/>
    <m/>
    <x v="7"/>
    <s v="Tuesday"/>
    <n v="7"/>
    <n v="10"/>
    <n v="1.4285714285714286"/>
    <n v="2.1428571428571428"/>
    <n v="961.23142857142852"/>
    <n v="6728.619999999999"/>
    <n v="233.68571428571431"/>
    <n v="1635.8"/>
    <n v="153"/>
  </r>
  <r>
    <s v="Lancaster Office (0000142002)"/>
    <n v="240444"/>
    <s v="HOPEWELL CHRISTIAN FELLOWSHIP"/>
    <n v="240444"/>
    <s v="HOPEWELL CHRISTIAN FELLOWSHIP"/>
    <s v="Elverson"/>
    <m/>
    <s v="2286 Hopewell Rd"/>
    <s v="PA"/>
    <n v="19520"/>
    <s v="2286 Hopewell Rd Elverson, PA 19520"/>
    <x v="17"/>
    <m/>
    <m/>
    <x v="7"/>
    <s v="Tuesday"/>
    <n v="6"/>
    <n v="7"/>
    <n v="1.1666666666666667"/>
    <n v="2.3333333333333335"/>
    <n v="372.65166666666664"/>
    <n v="2235.9100000000003"/>
    <n v="134.07000000000002"/>
    <n v="804.42000000000007"/>
    <n v="30"/>
  </r>
  <r>
    <s v="Robert Diller (0000142017)"/>
    <n v="242189"/>
    <s v="TWIN VALLEY SCHOOL DIST#"/>
    <n v="469598"/>
    <s v="TWIN VALLEY MIDDLE SCHOOL"/>
    <s v="Elverson"/>
    <m/>
    <s v="770 Clymer Hill Rd"/>
    <s v="PA"/>
    <n v="19520"/>
    <s v="770 Clymer Hill Rd Elverson, PA 19520"/>
    <x v="17"/>
    <m/>
    <m/>
    <x v="7"/>
    <s v="Tuesday"/>
    <n v="3"/>
    <n v="3"/>
    <n v="1"/>
    <n v="1"/>
    <n v="1109.4166666666667"/>
    <n v="3328.25"/>
    <n v="213.43333333333331"/>
    <n v="640.29999999999995"/>
    <n v="65"/>
  </r>
  <r>
    <s v="Robert Diller (0000142017)"/>
    <n v="242189"/>
    <s v="TWIN VALLEY SCHOOL DIST#"/>
    <n v="470504"/>
    <s v="TWIN VALLEY ELEMENTARY CENTER"/>
    <s v="Elverson"/>
    <m/>
    <s v="50 Mast Dr"/>
    <s v="PA"/>
    <n v="19520"/>
    <s v="50 Mast Dr Elverson, PA 19520"/>
    <x v="17"/>
    <m/>
    <m/>
    <x v="7"/>
    <s v="Tuesday"/>
    <n v="2"/>
    <n v="2"/>
    <n v="1"/>
    <n v="1"/>
    <n v="1126.0250000000001"/>
    <n v="2252.0500000000002"/>
    <n v="200.15"/>
    <n v="400.3"/>
    <n v="45"/>
  </r>
  <r>
    <s v="Matthew Morris (0000142013)"/>
    <n v="316212"/>
    <s v="WITMANS CLEANING SERVICE LLC#"/>
    <n v="316212"/>
    <s v="WITMANS CLEANING SERVICE LLC#"/>
    <s v="Fleetwood"/>
    <m/>
    <s v="205 Schweitz Rd"/>
    <s v="PA"/>
    <n v="19522"/>
    <s v="205 Schweitz Rd Fleetwood, PA 19522"/>
    <x v="26"/>
    <m/>
    <m/>
    <x v="7"/>
    <s v="Monday"/>
    <n v="3"/>
    <n v="4"/>
    <n v="1.3333333333333333"/>
    <n v="2"/>
    <n v="2045.2833333333335"/>
    <n v="6135.85"/>
    <n v="718.13"/>
    <n v="2154.39"/>
    <n v="6"/>
  </r>
  <r>
    <s v="Matthew Morris (0000142013)"/>
    <n v="301915"/>
    <s v="HOGAN LEARNING ACADEMY#"/>
    <n v="452760"/>
    <s v="HOGAN LEARNING ACADEMY"/>
    <s v="Fleetwood"/>
    <m/>
    <s v="73 Lyons Rd"/>
    <s v="PA"/>
    <n v="19522"/>
    <s v="73 Lyons Rd Fleetwood, PA 19522"/>
    <x v="29"/>
    <m/>
    <m/>
    <x v="7"/>
    <s v="Monday/Thursday"/>
    <n v="13"/>
    <n v="16"/>
    <n v="1.2307692307692308"/>
    <n v="5.3076923076923075"/>
    <n v="591.15"/>
    <n v="7684.9500000000016"/>
    <n v="270.80923076923079"/>
    <n v="3520.5200000000018"/>
    <n v="162"/>
  </r>
  <r>
    <s v="Matthew Morris (0000142013)"/>
    <n v="313451"/>
    <s v="FLEETWOOD BIBLE CHURCH"/>
    <n v="313451"/>
    <s v="FLEETWOOD BIBLE CHURCH"/>
    <s v="Fleetwood"/>
    <m/>
    <s v="2847 Moselem Springs Rd"/>
    <s v="PA"/>
    <n v="19522"/>
    <s v="2847 Moselem Springs Rd Fleetwood, PA 19522"/>
    <x v="29"/>
    <m/>
    <m/>
    <x v="7"/>
    <s v="Monday/Thursday"/>
    <n v="8"/>
    <n v="9"/>
    <n v="1.125"/>
    <n v="1.875"/>
    <n v="310.19499999999999"/>
    <n v="2481.5600000000004"/>
    <n v="109.66500000000001"/>
    <n v="877.32"/>
    <n v="34"/>
  </r>
  <r>
    <s v="Matthew Morris (0000142013)"/>
    <n v="240096"/>
    <s v="Fleetwood Area School District"/>
    <n v="481459"/>
    <s v="Fleetwood Area Middle School"/>
    <s v="Fleetwood"/>
    <m/>
    <s v="407 North Richmond"/>
    <s v="PA"/>
    <n v="19522"/>
    <s v="407 North Richmond Fleetwood, PA 19522"/>
    <x v="29"/>
    <m/>
    <m/>
    <x v="7"/>
    <s v="Monday/Thursday"/>
    <n v="3"/>
    <n v="4"/>
    <n v="1.3333333333333333"/>
    <n v="2.6666666666666665"/>
    <n v="581.54666666666662"/>
    <n v="1744.64"/>
    <n v="182.38333333333333"/>
    <n v="547.15000000000009"/>
    <n v="17"/>
  </r>
  <r>
    <s v="Matthew Morris (0000142013)"/>
    <n v="240096"/>
    <s v="Fleetwood Area School District"/>
    <n v="481475"/>
    <s v="Fleetwood Area High School"/>
    <s v="Fleetwood"/>
    <m/>
    <s v="803 North Richmond St"/>
    <s v="PA"/>
    <n v="19522"/>
    <s v="803 North Richmond St Fleetwood, PA 19522"/>
    <x v="29"/>
    <m/>
    <m/>
    <x v="7"/>
    <s v="Monday/Thursday"/>
    <n v="2"/>
    <n v="2"/>
    <n v="1"/>
    <n v="4.5"/>
    <n v="1135.47"/>
    <n v="2270.94"/>
    <n v="341.82"/>
    <n v="683.64"/>
    <n v="18"/>
  </r>
  <r>
    <s v="Matthew Morris (0000142013)"/>
    <n v="240096"/>
    <s v="Fleetwood Area School District"/>
    <n v="471187"/>
    <s v="Willow Creek Elementary School"/>
    <s v="Fleetwood"/>
    <m/>
    <s v="605 Crisscross Rd"/>
    <s v="PA"/>
    <n v="19522"/>
    <s v="605 Crisscross Rd Fleetwood, PA 19522"/>
    <x v="29"/>
    <m/>
    <m/>
    <x v="7"/>
    <s v="Monday/Thursday"/>
    <n v="2"/>
    <n v="3"/>
    <n v="1.5"/>
    <n v="3"/>
    <n v="1394.56"/>
    <n v="2789.12"/>
    <n v="371.61500000000001"/>
    <n v="743.23"/>
    <n v="37"/>
  </r>
  <r>
    <s v="Leianne Krotec (0000143021)"/>
    <n v="245952"/>
    <s v="CC - TLC Cleaning Services, In"/>
    <n v="245952"/>
    <s v="CC - TLC Cleaning Services, In"/>
    <s v="Gilbertsville"/>
    <m/>
    <s v="PO Box 544"/>
    <s v="PA"/>
    <n v="19525"/>
    <s v="PO Box 544 Gilbertsville, PA 19525"/>
    <x v="45"/>
    <m/>
    <m/>
    <x v="8"/>
    <s v="Wednesday"/>
    <n v="3"/>
    <n v="3"/>
    <n v="1"/>
    <n v="1.3333333333333333"/>
    <n v="59.833333333333336"/>
    <n v="179.5"/>
    <n v="-1.7333333333333336"/>
    <n v="-5.2000000000000011"/>
    <n v="47"/>
  </r>
  <r>
    <s v="Matthew Morris (0000142013)"/>
    <n v="239368"/>
    <s v="BOYERTOWN AREA SCHOOL DIST#"/>
    <n v="468388"/>
    <s v="GILBERTSVILLE ELEMENTARY"/>
    <s v="Gilbertsville"/>
    <m/>
    <s v="36 Congo Rd"/>
    <s v="PA"/>
    <n v="19525"/>
    <s v="36 Congo Rd Gilbertsville, PA 19525"/>
    <x v="26"/>
    <m/>
    <m/>
    <x v="7"/>
    <s v="Monday"/>
    <n v="1"/>
    <n v="1"/>
    <n v="1"/>
    <n v="1"/>
    <n v="86.83"/>
    <n v="86.83"/>
    <n v="21.68"/>
    <n v="21.68"/>
    <n v="2"/>
  </r>
  <r>
    <s v="Rutters (0000142020)"/>
    <n v="312880"/>
    <s v="RUTTERS FARM STORES #69"/>
    <n v="312880"/>
    <s v="RUTTERS FARM STORES #69"/>
    <s v="Hamburg"/>
    <m/>
    <s v="100 GRAND ST"/>
    <s v="PA"/>
    <n v="19526"/>
    <s v="100 GRAND ST Hamburg, PA 19526"/>
    <x v="32"/>
    <m/>
    <m/>
    <x v="6"/>
    <s v="Wednesday"/>
    <n v="57"/>
    <n v="63"/>
    <n v="1.1052631578947369"/>
    <n v="7.7368421052631575"/>
    <n v="276.64087719298249"/>
    <n v="15768.529999999997"/>
    <n v="60.066491228070184"/>
    <n v="3423.7900000000081"/>
    <n v="692"/>
  </r>
  <r>
    <s v="Matthew Morris (0000142013)"/>
    <n v="316783"/>
    <s v="ENGINEERED MATERIALS SOLUTIONS"/>
    <n v="464463"/>
    <s v="ENGINEERED MATERIALS SOLUTIONS"/>
    <s v="Hamburg"/>
    <m/>
    <s v="600 Valley Rd"/>
    <s v="PA"/>
    <n v="19526"/>
    <s v="600 Valley Rd Hamburg, PA 19526"/>
    <x v="32"/>
    <m/>
    <m/>
    <x v="6"/>
    <s v="Wednesday"/>
    <n v="11"/>
    <n v="14"/>
    <n v="1.2727272727272727"/>
    <n v="4.0909090909090908"/>
    <n v="647.61636363636364"/>
    <n v="7123.7800000000016"/>
    <n v="162.44545454545454"/>
    <n v="1786.9"/>
    <n v="123"/>
  </r>
  <r>
    <s v="Matthew Morris (0000142013)"/>
    <n v="282325"/>
    <s v="OUTTEN CHRYSLER DODGE JEEP RAM"/>
    <n v="282325"/>
    <s v="OUTTEN CHRYSLER DODGE JEEP RAM"/>
    <s v="Hamburg"/>
    <m/>
    <s v="16614 Pottsville Pike"/>
    <s v="PA"/>
    <n v="19526"/>
    <s v="16614 Pottsville Pike Hamburg, PA 19526"/>
    <x v="32"/>
    <m/>
    <m/>
    <x v="6"/>
    <s v="Wednesday"/>
    <n v="3"/>
    <n v="3"/>
    <n v="1"/>
    <n v="1"/>
    <n v="442.11333333333329"/>
    <n v="1326.34"/>
    <n v="217.14000000000001"/>
    <n v="651.42000000000007"/>
    <n v="3"/>
  </r>
  <r>
    <s v="Matthew Morris (0000142013)"/>
    <n v="310818"/>
    <s v="OUTTEN CHEVROLET OF HAMBURG"/>
    <n v="310818"/>
    <s v="OUTTEN CHEVROLET OF HAMBURG"/>
    <s v="Hamburg"/>
    <m/>
    <s v="1080 S 4th St"/>
    <s v="PA"/>
    <n v="19526"/>
    <s v="1080 S 4th St Hamburg, PA 19526"/>
    <x v="32"/>
    <m/>
    <m/>
    <x v="6"/>
    <s v="Wednesday"/>
    <n v="1"/>
    <n v="1"/>
    <n v="1"/>
    <n v="1"/>
    <n v="400.26"/>
    <n v="400.26"/>
    <n v="193.42"/>
    <n v="193.42"/>
    <n v="1"/>
  </r>
  <r>
    <s v="Brian Deiling (0000142018)"/>
    <n v="293285"/>
    <s v="HAMBURG AREA SCHOOL DISTRICT"/>
    <n v="293285"/>
    <s v="HAMBURG AREA SCHOOL DISTRICT"/>
    <s v="Hamburg"/>
    <m/>
    <s v="701 Windsor St"/>
    <s v="PA"/>
    <n v="19526"/>
    <s v="701 Windsor St Hamburg, PA 19526"/>
    <x v="32"/>
    <m/>
    <m/>
    <x v="6"/>
    <s v="Wednesday"/>
    <n v="1"/>
    <n v="1"/>
    <n v="1"/>
    <n v="1"/>
    <n v="2275.6"/>
    <n v="2275.6"/>
    <n v="463.5"/>
    <n v="463.5"/>
    <n v="40"/>
  </r>
  <r>
    <s v="Rutters (0000142020)"/>
    <n v="341494"/>
    <s v="RUTTERS FARM STORES #92"/>
    <n v="341494"/>
    <s v="RUTTERS FARM STORES #92"/>
    <s v="Kutztown"/>
    <m/>
    <s v="15475 KUTZTOWN RD"/>
    <s v="PA"/>
    <n v="19530"/>
    <s v="15475 KUTZTOWN RD Kutztown, PA 19530"/>
    <x v="29"/>
    <m/>
    <m/>
    <x v="7"/>
    <s v="Monday/Thursday"/>
    <n v="49"/>
    <n v="56"/>
    <n v="1.1428571428571428"/>
    <n v="9.3673469387755102"/>
    <n v="419.21734693877545"/>
    <n v="20541.649999999991"/>
    <n v="88.155306122448948"/>
    <n v="4319.6100000000106"/>
    <n v="920"/>
  </r>
  <r>
    <s v="Matthew Morris (0000142013)"/>
    <n v="242358"/>
    <s v="WERLEYS CLEANING SERVICE"/>
    <n v="242358"/>
    <s v="WERLEYS CLEANING SERVICE"/>
    <s v="Kutztown"/>
    <m/>
    <s v="89 Kohler Rd"/>
    <s v="PA"/>
    <n v="19530"/>
    <s v="89 Kohler Rd Kutztown, PA 19530"/>
    <x v="29"/>
    <m/>
    <m/>
    <x v="7"/>
    <s v="Monday/Thursday"/>
    <n v="5"/>
    <n v="9"/>
    <n v="1.8"/>
    <n v="5.6"/>
    <n v="640.34799999999996"/>
    <n v="3201.7399999999989"/>
    <n v="251.98599999999996"/>
    <n v="1259.9300000000003"/>
    <n v="75"/>
  </r>
  <r>
    <s v="Matthew Morris (0000142013)"/>
    <n v="256852"/>
    <s v="KUTZTOWN UNIVERSITY PO ONLY"/>
    <n v="256852"/>
    <s v="KUTZTOWN UNIVERSITY PO ONLY"/>
    <s v="Kutztown"/>
    <m/>
    <s v="425 Baldy Rd"/>
    <s v="PA"/>
    <n v="19530"/>
    <s v="425 Baldy Rd Kutztown, PA 19530"/>
    <x v="29"/>
    <m/>
    <m/>
    <x v="7"/>
    <s v="Monday/Thursday"/>
    <n v="3"/>
    <n v="9"/>
    <n v="3"/>
    <n v="2"/>
    <n v="7287.9366666666674"/>
    <n v="21863.81"/>
    <n v="2631.1733333333332"/>
    <n v="7893.5199999999995"/>
    <n v="378"/>
  </r>
  <r>
    <s v="Matthew Morris (0000142013)"/>
    <n v="271189"/>
    <s v="KUTZTOWN AREA SCHOOL DISTRICT"/>
    <n v="271189"/>
    <s v="KUTZTOWN AREA SCHOOL DISTRICT"/>
    <s v="Kutztown"/>
    <m/>
    <s v="251 Long Lane Rd"/>
    <s v="PA"/>
    <n v="19530"/>
    <s v="251 Long Lane Rd Kutztown, PA 19530"/>
    <x v="29"/>
    <m/>
    <m/>
    <x v="7"/>
    <s v="Monday/Thursday"/>
    <n v="3"/>
    <n v="3"/>
    <n v="1"/>
    <n v="1.3333333333333333"/>
    <n v="317.2833333333333"/>
    <n v="951.84999999999991"/>
    <n v="46.359999999999992"/>
    <n v="139.07999999999998"/>
    <n v="24"/>
  </r>
  <r>
    <s v="Matthew Morris (0000142013)"/>
    <n v="271189"/>
    <s v="KUTZTOWN AREA SCHOOL DISTRICT"/>
    <n v="471010"/>
    <s v="KUTZTOWN ELEMENTARY"/>
    <s v="Kutztown"/>
    <m/>
    <s v="40 Normal Ave"/>
    <s v="PA"/>
    <n v="19530"/>
    <s v="40 Normal Ave Kutztown, PA 19530"/>
    <x v="29"/>
    <m/>
    <m/>
    <x v="7"/>
    <s v="Monday/Thursday"/>
    <n v="2"/>
    <n v="2"/>
    <n v="1"/>
    <n v="3"/>
    <n v="4030.96"/>
    <n v="8061.92"/>
    <n v="989.33"/>
    <n v="1978.6599999999999"/>
    <n v="138"/>
  </r>
  <r>
    <s v="Matthew Morris (0000142013)"/>
    <n v="271189"/>
    <s v="KUTZTOWN AREA SCHOOL DISTRICT"/>
    <n v="469370"/>
    <s v="KUTZTOWN MIDDLE SCHOOL"/>
    <s v="Kutztown"/>
    <m/>
    <s v="10 Deisher Ln"/>
    <s v="PA"/>
    <n v="19530"/>
    <s v="10 Deisher Ln Kutztown, PA 19530"/>
    <x v="29"/>
    <m/>
    <m/>
    <x v="7"/>
    <s v="Monday/Thursday"/>
    <n v="2"/>
    <n v="2"/>
    <n v="1"/>
    <n v="3"/>
    <n v="2113.4499999999998"/>
    <n v="4226.8999999999996"/>
    <n v="510.53"/>
    <n v="1021.06"/>
    <n v="75"/>
  </r>
  <r>
    <s v="Matthew Morris (0000142013)"/>
    <n v="271189"/>
    <s v="KUTZTOWN AREA SCHOOL DISTRICT"/>
    <n v="463293"/>
    <s v="KUTZTOWN HIGH SCHOOL"/>
    <s v="Kutztown"/>
    <m/>
    <s v="50 Trexler Ave"/>
    <s v="PA"/>
    <n v="19530"/>
    <s v="50 Trexler Ave Kutztown, PA 19530"/>
    <x v="29"/>
    <m/>
    <m/>
    <x v="7"/>
    <s v="Monday/Thursday"/>
    <n v="2"/>
    <n v="2"/>
    <n v="1"/>
    <n v="2"/>
    <n v="1589.45"/>
    <n v="3178.8999999999996"/>
    <n v="359.90499999999997"/>
    <n v="719.81000000000006"/>
    <n v="60"/>
  </r>
  <r>
    <s v="Rutters (0000142020)"/>
    <n v="330579"/>
    <s v="RUTTERS FARM STORES #81"/>
    <n v="330579"/>
    <s v="RUTTERS FARM STORES #81"/>
    <s v="Leesport"/>
    <m/>
    <s v="15 NEW ENTERPRISE DR"/>
    <s v="PA"/>
    <n v="19533"/>
    <s v="15 NEW ENTERPRISE DR Leesport, PA 19533"/>
    <x v="17"/>
    <m/>
    <m/>
    <x v="7"/>
    <s v="Tuesday"/>
    <n v="52"/>
    <n v="60"/>
    <n v="1.1538461538461537"/>
    <n v="9.5384615384615383"/>
    <n v="352.57538461538468"/>
    <n v="18333.920000000016"/>
    <n v="84.130769230769218"/>
    <n v="4374.8000000000065"/>
    <n v="874"/>
  </r>
  <r>
    <s v="Mike Schlitter (0000142011)"/>
    <n v="240723"/>
    <s v="LANC COUNTY BIBLE CHURCH#"/>
    <n v="459673"/>
    <s v="LANC COUNTY BIBLE LEESPORT CAM"/>
    <s v="Leesport"/>
    <m/>
    <s v="130 Redners Way"/>
    <s v="PA"/>
    <n v="19533"/>
    <s v="130 Redners Way Leesport, PA 19533"/>
    <x v="17"/>
    <m/>
    <m/>
    <x v="7"/>
    <s v="Tuesday"/>
    <n v="4"/>
    <n v="5"/>
    <n v="1.25"/>
    <n v="4.75"/>
    <n v="381.97"/>
    <n v="1527.88"/>
    <n v="153.95749999999998"/>
    <n v="615.83000000000015"/>
    <n v="30"/>
  </r>
  <r>
    <s v="Matthew Morris (0000142013)"/>
    <n v="239289"/>
    <s v="BERKS CAREER &amp; TECHNOLOGY CNT#"/>
    <n v="239289"/>
    <s v="BERKS CAREER &amp; TECHNOLOGY CNT#"/>
    <s v="Leesport"/>
    <m/>
    <s v="1057 County Rd"/>
    <s v="PA"/>
    <n v="19533"/>
    <s v="1057 County Rd Leesport, PA 19533"/>
    <x v="17"/>
    <m/>
    <m/>
    <x v="7"/>
    <s v="Tuesday"/>
    <n v="1"/>
    <n v="1"/>
    <n v="1"/>
    <n v="1"/>
    <n v="2844.5"/>
    <n v="2844.5"/>
    <n v="579.38"/>
    <n v="579.38"/>
    <n v="50"/>
  </r>
  <r>
    <s v="Matthew Morris (0000142013)"/>
    <n v="271189"/>
    <s v="KUTZTOWN AREA SCHOOL DISTRICT"/>
    <n v="481548"/>
    <s v="Greenwich Elementary School"/>
    <s v="Lenhartsville"/>
    <m/>
    <s v="1457 Krumsville Rd"/>
    <s v="PA"/>
    <n v="19534"/>
    <s v="1457 Krumsville Rd Lenhartsville, PA 19534"/>
    <x v="29"/>
    <m/>
    <m/>
    <x v="7"/>
    <s v="Monday/Thursday"/>
    <n v="2"/>
    <n v="2"/>
    <n v="1"/>
    <n v="3"/>
    <n v="2176.9349999999999"/>
    <n v="4353.87"/>
    <n v="525.68000000000006"/>
    <n v="1051.3599999999999"/>
    <n v="74"/>
  </r>
  <r>
    <s v="Matthew Morris (0000142013)"/>
    <n v="239932"/>
    <s v="EAST PENN MFG CO INC#"/>
    <n v="416047"/>
    <s v="EAST PENN - CENTRAL"/>
    <s v="Lyon Station"/>
    <m/>
    <s v="102 Deka Rd"/>
    <s v="PA"/>
    <n v="19536"/>
    <s v="102 Deka Rd Lyon Station, PA 19536"/>
    <x v="46"/>
    <m/>
    <m/>
    <x v="7"/>
    <s v="All"/>
    <n v="1512"/>
    <n v="1786"/>
    <n v="1.1812169312169312"/>
    <n v="3.0674603174603177"/>
    <n v="707.79458994708864"/>
    <n v="1070185.4199999985"/>
    <n v="215.40580026455072"/>
    <n v="325693.56999999989"/>
    <n v="23990"/>
  </r>
  <r>
    <s v="Matthew Morris (0000142013)"/>
    <n v="239932"/>
    <s v="EAST PENN MFG CO INC#"/>
    <n v="239932"/>
    <s v="EAST PENN MFG CO INC#"/>
    <s v="Lyon Station"/>
    <m/>
    <s v="102 Deka Rd"/>
    <s v="PA"/>
    <n v="19536"/>
    <s v="102 Deka Rd Lyon Station, PA 19536"/>
    <x v="46"/>
    <m/>
    <m/>
    <x v="7"/>
    <s v="All"/>
    <n v="7"/>
    <n v="7"/>
    <n v="1"/>
    <n v="2"/>
    <n v="612.66"/>
    <n v="4288.6200000000008"/>
    <n v="174.7442857142857"/>
    <n v="1223.21"/>
    <n v="84"/>
  </r>
  <r>
    <s v="Matthew Morris (0000142013)"/>
    <n v="239932"/>
    <s v="EAST PENN MFG CO INC#"/>
    <n v="416022"/>
    <s v="EAST PENN -Fleet Maintenance O"/>
    <s v="Lyon Station"/>
    <m/>
    <s v="102 Deka Rd"/>
    <s v="PA"/>
    <n v="19536"/>
    <s v="102 Deka Rd Lyon Station, PA 19536"/>
    <x v="46"/>
    <m/>
    <m/>
    <x v="7"/>
    <s v="All"/>
    <n v="7"/>
    <n v="9"/>
    <n v="1.2857142857142858"/>
    <n v="1.8571428571428572"/>
    <n v="374.97571428571428"/>
    <n v="2624.83"/>
    <n v="80.295714285714297"/>
    <n v="562.06999999999994"/>
    <n v="84"/>
  </r>
  <r>
    <s v="Matthew Morris (0000142013)"/>
    <n v="239932"/>
    <s v="EAST PENN MFG CO INC#"/>
    <n v="416048"/>
    <s v="EAST PENN - INJECTION MOLDING"/>
    <s v="Lyon Station"/>
    <m/>
    <s v="102 Deka Rd"/>
    <s v="PA"/>
    <n v="19536"/>
    <s v="102 Deka Rd Lyon Station, PA 19536"/>
    <x v="46"/>
    <m/>
    <m/>
    <x v="7"/>
    <s v="All"/>
    <n v="1"/>
    <n v="1"/>
    <n v="1"/>
    <n v="5"/>
    <n v="1497.4500000000003"/>
    <n v="1497.4500000000003"/>
    <n v="563.38000000000011"/>
    <n v="563.38000000000011"/>
    <n v="13"/>
  </r>
  <r>
    <s v="Matthew Morris (0000142013)"/>
    <n v="255194"/>
    <s v="GOVERNOR MIFFLIN SCHOOL"/>
    <n v="428610"/>
    <s v="BRECKNOCK ELEMENTARY"/>
    <s v="Mohnton"/>
    <m/>
    <s v="1332 Alleghenyville Rd"/>
    <s v="PA"/>
    <n v="19540"/>
    <s v="1332 Alleghenyville Rd Mohnton, PA 19540"/>
    <x v="17"/>
    <m/>
    <m/>
    <x v="7"/>
    <s v="Tuesday"/>
    <n v="10"/>
    <n v="17"/>
    <n v="1.7"/>
    <n v="5.0999999999999996"/>
    <n v="2553.8420000000006"/>
    <n v="25538.42"/>
    <n v="780.03400000000022"/>
    <n v="7800.3400000000011"/>
    <n v="697"/>
  </r>
  <r>
    <s v="Matthew Morris (0000142013)"/>
    <n v="331079"/>
    <s v="TOWNSHIP OF CUMRU*"/>
    <n v="331079"/>
    <s v="TOWNSHIP OF CUMRU*"/>
    <s v="Mohnton"/>
    <m/>
    <s v="1775 Welsh Rd"/>
    <s v="PA"/>
    <n v="19540"/>
    <s v="1775 Welsh Rd Mohnton, PA 19540"/>
    <x v="17"/>
    <m/>
    <m/>
    <x v="7"/>
    <s v="Tuesday"/>
    <n v="2"/>
    <n v="2"/>
    <n v="1"/>
    <n v="1"/>
    <n v="114.755"/>
    <n v="229.51"/>
    <n v="53.134999999999998"/>
    <n v="106.27"/>
    <n v="2"/>
  </r>
  <r>
    <s v="Matthew Morris (0000142013)"/>
    <n v="299785"/>
    <s v="CONESTOGA CHRISTIAN SCHOOL#"/>
    <n v="299785"/>
    <s v="CONESTOGA CHRISTIAN SCHOOL#"/>
    <s v="Morgantown"/>
    <m/>
    <s v="2760 Main St"/>
    <s v="PA"/>
    <n v="19543"/>
    <s v="2760 Main St Morgantown, PA 19543"/>
    <x v="17"/>
    <m/>
    <m/>
    <x v="7"/>
    <s v="Tuesday"/>
    <n v="25"/>
    <n v="31"/>
    <n v="1.24"/>
    <n v="4.88"/>
    <n v="757.3"/>
    <n v="18932.500000000004"/>
    <n v="297.49959999999999"/>
    <n v="7437.4899999999971"/>
    <n v="357"/>
  </r>
  <r>
    <s v="Matthew Morris (0000142013)"/>
    <n v="318492"/>
    <s v="PHYTOGENX INC"/>
    <n v="318492"/>
    <s v="PHYTOGENX INC"/>
    <s v="Morgantown"/>
    <m/>
    <s v="35 Thousand Oaks Blvd"/>
    <s v="PA"/>
    <n v="19543"/>
    <s v="35 Thousand Oaks Blvd Morgantown, PA 19543"/>
    <x v="17"/>
    <m/>
    <m/>
    <x v="7"/>
    <s v="Tuesday"/>
    <n v="14"/>
    <n v="15"/>
    <n v="1.0714285714285714"/>
    <n v="1.5714285714285714"/>
    <n v="665.7535714285716"/>
    <n v="9320.5500000000029"/>
    <n v="258.57000000000005"/>
    <n v="3619.9800000000005"/>
    <n v="37"/>
  </r>
  <r>
    <s v="Pete Annick (0000142010)"/>
    <n v="240154"/>
    <s v="BBS GROCERY OUTLET#"/>
    <n v="432604"/>
    <s v="BBS GROCERY OUTLET"/>
    <s v="Morgantown"/>
    <m/>
    <s v="150 Moreview Blvd"/>
    <s v="PA"/>
    <n v="19543"/>
    <s v="150 Moreview Blvd Morgantown, PA 19543"/>
    <x v="17"/>
    <m/>
    <m/>
    <x v="7"/>
    <s v="Tuesday"/>
    <n v="1"/>
    <n v="1"/>
    <n v="1"/>
    <n v="1"/>
    <n v="17.940000000000001"/>
    <n v="17.940000000000001"/>
    <n v="7.34"/>
    <n v="7.34"/>
    <n v="1"/>
  </r>
  <r>
    <s v="Matthew Morris (0000142013)"/>
    <n v="241312"/>
    <s v="OLEY VALLEY SCHOOL DISTRICT"/>
    <n v="456608"/>
    <s v="OLEY VALLEY ELEMENTARY SCHOOL"/>
    <s v="Oley"/>
    <m/>
    <s v="3257 Friedensburg Rd"/>
    <s v="PA"/>
    <n v="19547"/>
    <s v="3257 Friedensburg Rd Oley, PA 19547"/>
    <x v="26"/>
    <m/>
    <m/>
    <x v="7"/>
    <s v="Monday"/>
    <n v="9"/>
    <n v="13"/>
    <n v="1.4444444444444444"/>
    <n v="3.4444444444444446"/>
    <n v="3372.8600000000006"/>
    <n v="30355.739999999998"/>
    <n v="1077.9955555555555"/>
    <n v="9701.9600000000028"/>
    <n v="620"/>
  </r>
  <r>
    <s v="Matthew Morris (0000142013)"/>
    <n v="241312"/>
    <s v="OLEY VALLEY SCHOOL DISTRICT"/>
    <n v="241312"/>
    <s v="OLEY VALLEY SCHOOL DISTRICT"/>
    <s v="Oley"/>
    <m/>
    <s v="17 Jefferson St"/>
    <s v="PA"/>
    <n v="19547"/>
    <s v="17 Jefferson St Oley, PA 19547"/>
    <x v="26"/>
    <m/>
    <m/>
    <x v="7"/>
    <s v="Monday"/>
    <n v="5"/>
    <n v="7"/>
    <n v="1.4"/>
    <n v="3"/>
    <n v="2872.3"/>
    <n v="14361.500000000002"/>
    <n v="750.37400000000002"/>
    <n v="3751.87"/>
    <n v="323"/>
  </r>
  <r>
    <s v="Matthew Morris (0000142013)"/>
    <n v="241312"/>
    <s v="OLEY VALLEY SCHOOL DISTRICT"/>
    <n v="454430"/>
    <s v="OLEY VALLEY MIDDLE SCHOOL"/>
    <s v="Oley"/>
    <m/>
    <s v="3247 Friedensburg Rd"/>
    <s v="PA"/>
    <n v="19547"/>
    <s v="3247 Friedensburg Rd Oley, PA 19547"/>
    <x v="26"/>
    <m/>
    <m/>
    <x v="7"/>
    <s v="Monday"/>
    <n v="4"/>
    <n v="7"/>
    <n v="1.75"/>
    <n v="4.75"/>
    <n v="2064.2524999999996"/>
    <n v="8257.0100000000039"/>
    <n v="588.82999999999993"/>
    <n v="2355.3199999999993"/>
    <n v="138"/>
  </r>
  <r>
    <s v="Robert Diller (0000142017)"/>
    <n v="241528"/>
    <s v="READING BAKERY SYSTEMS#"/>
    <n v="241528"/>
    <s v="READING BAKERY SYSTEMS#"/>
    <s v="Robesonia"/>
    <m/>
    <s v="380 Old W Penn Ave"/>
    <s v="PA"/>
    <n v="19551"/>
    <s v="380 Old W Penn Ave Robesonia, PA 19551"/>
    <x v="17"/>
    <m/>
    <m/>
    <x v="7"/>
    <s v="Tuesday"/>
    <n v="20"/>
    <n v="24"/>
    <n v="1.2"/>
    <n v="4.3"/>
    <n v="748.15699999999993"/>
    <n v="14963.140000000007"/>
    <n v="275.68050000000005"/>
    <n v="5513.6099999999969"/>
    <n v="314"/>
  </r>
  <r>
    <s v="Robert Diller (0000142017)"/>
    <n v="330198"/>
    <s v="GROSFILLEX INC#"/>
    <n v="330198"/>
    <s v="GROSFILLEX INC#"/>
    <s v="Robesonia"/>
    <m/>
    <s v="230 Old West Penn Ave"/>
    <s v="PA"/>
    <n v="19551"/>
    <s v="230 Old West Penn Ave Robesonia, PA 19551"/>
    <x v="17"/>
    <m/>
    <m/>
    <x v="7"/>
    <s v="Tuesday"/>
    <n v="18"/>
    <n v="22"/>
    <n v="1.2222222222222223"/>
    <n v="4.8888888888888893"/>
    <n v="788.55722222222221"/>
    <n v="14194.030000000008"/>
    <n v="244.38944444444445"/>
    <n v="4399.0100000000011"/>
    <n v="381"/>
  </r>
  <r>
    <s v="Robert Diller (0000142017)"/>
    <n v="239710"/>
    <s v="CONRAD WEISER SCHOOL DISTRICT"/>
    <n v="415425"/>
    <s v="CONRAD WEISER MIDDLE SCHOOL"/>
    <s v="Robesonia"/>
    <m/>
    <s v="347 E Penn Ave"/>
    <s v="PA"/>
    <n v="19551"/>
    <s v="347 E Penn Ave Robesonia, PA 19551"/>
    <x v="17"/>
    <m/>
    <m/>
    <x v="7"/>
    <s v="Tuesday"/>
    <n v="9"/>
    <n v="10"/>
    <n v="1.1111111111111112"/>
    <n v="2.4444444444444446"/>
    <n v="474.92555555555555"/>
    <n v="4274.33"/>
    <n v="177.43999999999997"/>
    <n v="1596.9600000000003"/>
    <n v="31"/>
  </r>
  <r>
    <s v="Robert Diller (0000142017)"/>
    <n v="239710"/>
    <s v="CONRAD WEISER SCHOOL DISTRICT"/>
    <n v="453620"/>
    <s v="CONRAD WEISER HIGH SCHOOL"/>
    <s v="Robesonia"/>
    <m/>
    <s v="44 Big Spring Rd"/>
    <s v="PA"/>
    <n v="19551"/>
    <s v="44 Big Spring Rd Robesonia, PA 19551"/>
    <x v="17"/>
    <m/>
    <m/>
    <x v="7"/>
    <s v="Tuesday"/>
    <n v="7"/>
    <n v="7"/>
    <n v="1"/>
    <n v="2.2857142857142856"/>
    <n v="455.44000000000005"/>
    <n v="3188.08"/>
    <n v="133.34714285714287"/>
    <n v="933.43000000000006"/>
    <n v="27"/>
  </r>
  <r>
    <s v="Robert Diller (0000142017)"/>
    <n v="239710"/>
    <s v="CONRAD WEISER SCHOOL DISTRICT"/>
    <n v="239710"/>
    <s v="CONRAD WEISER SCHOOL DISTRICT"/>
    <s v="Robesonia"/>
    <m/>
    <s v="44 Big Spring Rd"/>
    <s v="PA"/>
    <n v="19551"/>
    <s v="44 Big Spring Rd Robesonia, PA 19551"/>
    <x v="17"/>
    <m/>
    <m/>
    <x v="7"/>
    <s v="Tuesday"/>
    <n v="2"/>
    <n v="2"/>
    <n v="1"/>
    <n v="3"/>
    <n v="556.07500000000005"/>
    <n v="1112.1500000000001"/>
    <n v="183.46500000000003"/>
    <n v="366.93000000000006"/>
    <n v="21"/>
  </r>
  <r>
    <s v="Robert Diller (0000142017)"/>
    <n v="239985"/>
    <s v="ENVIRONMENTAL CLEANING SOLUTIO"/>
    <n v="483521"/>
    <s v="CA-ENVIRONMENTAL - Reading"/>
    <s v="Temple"/>
    <m/>
    <s v="5370 Allentown Pike"/>
    <s v="PA"/>
    <n v="19560"/>
    <s v="5370 Allentown Pike Temple, PA 19560"/>
    <x v="26"/>
    <m/>
    <m/>
    <x v="7"/>
    <s v="Monday"/>
    <n v="3"/>
    <n v="4"/>
    <n v="1.3333333333333333"/>
    <n v="8.6666666666666661"/>
    <n v="1126.5566666666666"/>
    <n v="3379.6700000000005"/>
    <n v="306.14666666666659"/>
    <n v="918.43999999999994"/>
    <n v="109"/>
  </r>
  <r>
    <s v="Matthew Morris (0000142013)"/>
    <n v="239958"/>
    <s v="ELECTRO SPACE FABRICATORS"/>
    <n v="239958"/>
    <s v="ELECTRO SPACE FABRICATORS"/>
    <s v="Topton"/>
    <m/>
    <s v="300 W High St"/>
    <s v="PA"/>
    <n v="19562"/>
    <s v="300 W High St Topton, PA 19562"/>
    <x v="26"/>
    <m/>
    <m/>
    <x v="7"/>
    <s v="Monday"/>
    <n v="8"/>
    <n v="10"/>
    <n v="1.25"/>
    <n v="5"/>
    <n v="1510.7112500000003"/>
    <n v="12085.690000000002"/>
    <n v="508.57124999999996"/>
    <n v="4068.5699999999988"/>
    <n v="184"/>
  </r>
  <r>
    <s v="Brian Deiling (0000142018)"/>
    <n v="307804"/>
    <s v="RICHARD J CARON FOUNDATION - P"/>
    <n v="465969"/>
    <s v="CARON MED TREATMENT CENTERS"/>
    <s v="Wernersville"/>
    <m/>
    <s v="243 N Galen Hall Rd"/>
    <s v="PA"/>
    <n v="19565"/>
    <s v="243 N Galen Hall Rd Wernersville, PA 19565"/>
    <x v="28"/>
    <m/>
    <m/>
    <x v="7"/>
    <s v="Tuesday/Friday"/>
    <n v="17"/>
    <n v="25"/>
    <n v="1.4705882352941178"/>
    <n v="2.7647058823529411"/>
    <n v="575.33352941176474"/>
    <n v="9780.6700000000019"/>
    <n v="149.16058823529409"/>
    <n v="2535.7299999999996"/>
    <n v="188"/>
  </r>
  <r>
    <s v="Robert Diller (0000142017)"/>
    <n v="239710"/>
    <s v="CONRAD WEISER SCHOOL DISTRICT"/>
    <n v="479596"/>
    <s v="CONRAD WEISER EAST ELEMENTARY"/>
    <s v="Wernersville"/>
    <m/>
    <s v="200 Lincoln Dr"/>
    <s v="PA"/>
    <n v="19565"/>
    <s v="200 Lincoln Dr Wernersville, PA 19565"/>
    <x v="28"/>
    <m/>
    <m/>
    <x v="7"/>
    <s v="Tuesday/Friday"/>
    <n v="3"/>
    <n v="3"/>
    <n v="1"/>
    <n v="1.6666666666666667"/>
    <n v="330.62666666666667"/>
    <n v="991.88000000000011"/>
    <n v="93.206666666666663"/>
    <n v="279.62"/>
    <n v="8"/>
  </r>
  <r>
    <s v="Matthew Morris (0000142013)"/>
    <n v="307988"/>
    <s v="MOYER NISSAN INC"/>
    <n v="307988"/>
    <s v="MOYER NISSAN INC"/>
    <s v="Wernersville"/>
    <m/>
    <s v="6210 W Penn Ave"/>
    <s v="PA"/>
    <n v="19565"/>
    <s v="6210 W Penn Ave Wernersville, PA 19565"/>
    <x v="28"/>
    <m/>
    <m/>
    <x v="7"/>
    <s v="Tuesday/Friday"/>
    <n v="2"/>
    <n v="2"/>
    <n v="1"/>
    <n v="1"/>
    <n v="241.56"/>
    <n v="483.12"/>
    <n v="111.44"/>
    <n v="222.88"/>
    <n v="4"/>
  </r>
  <r>
    <s v="Brian Deiling (0000142018)"/>
    <n v="307804"/>
    <s v="RICHARD J CARON FOUNDATION - P"/>
    <n v="479646"/>
    <s v="Caron Treatment Centers"/>
    <s v="Wernersville"/>
    <m/>
    <s v="104 Flannery Way South"/>
    <s v="PA"/>
    <n v="19565"/>
    <s v="104 Flannery Way South Wernersville, PA 19565"/>
    <x v="28"/>
    <m/>
    <m/>
    <x v="7"/>
    <s v="Tuesday/Friday"/>
    <n v="1"/>
    <n v="1"/>
    <n v="1"/>
    <n v="4"/>
    <n v="575.80000000000007"/>
    <n v="575.80000000000007"/>
    <n v="142.41999999999999"/>
    <n v="142.41999999999999"/>
    <n v="41"/>
  </r>
  <r>
    <s v="Robert Diller (0000142017)"/>
    <n v="239710"/>
    <s v="CONRAD WEISER SCHOOL DISTRICT"/>
    <n v="482420"/>
    <s v="Conrad Weiser West Elementary"/>
    <s v="Womelsdorf"/>
    <m/>
    <s v="102 S 3rd St"/>
    <s v="PA"/>
    <n v="19567"/>
    <s v="102 S 3rd St Womelsdorf, PA 19567"/>
    <x v="17"/>
    <m/>
    <m/>
    <x v="7"/>
    <s v="Tuesday"/>
    <n v="4"/>
    <n v="4"/>
    <n v="1"/>
    <n v="1.75"/>
    <n v="215.9975"/>
    <n v="863.99"/>
    <n v="64.765000000000001"/>
    <n v="259.06"/>
    <n v="7"/>
  </r>
  <r>
    <s v="Lancaster Office (0000142002)"/>
    <n v="296550"/>
    <s v="CC-JOANNES CLEANING#"/>
    <n v="296550"/>
    <s v="CC-JOANNES CLEANING#"/>
    <s v="Womelsdorf"/>
    <m/>
    <s v="236 Charming Forge Rd"/>
    <s v="PA"/>
    <n v="19567"/>
    <s v="236 Charming Forge Rd Womelsdorf, PA 19567"/>
    <x v="17"/>
    <m/>
    <m/>
    <x v="7"/>
    <s v="Tuesday"/>
    <n v="1"/>
    <n v="1"/>
    <n v="1"/>
    <n v="1"/>
    <n v="1231.1199999999999"/>
    <n v="1231.1199999999999"/>
    <n v="369.34"/>
    <n v="369.34"/>
    <n v="2"/>
  </r>
  <r>
    <s v="Matthew Morris (0000142013)"/>
    <n v="241545"/>
    <s v="READING SCHOOL DISTRICT"/>
    <n v="241545"/>
    <s v="READING SCHOOL DISTRICT"/>
    <s v="Reading"/>
    <m/>
    <s v="800 Washington St"/>
    <s v="PA"/>
    <n v="19601"/>
    <s v="800 Washington St Reading, PA 19601"/>
    <x v="29"/>
    <m/>
    <m/>
    <x v="7"/>
    <s v="Monday/Thursday"/>
    <n v="3"/>
    <n v="3"/>
    <n v="1"/>
    <n v="1.6666666666666667"/>
    <n v="0"/>
    <n v="0"/>
    <n v="-3.3333333333333333E-2"/>
    <n v="-9.9999999999999992E-2"/>
    <n v="13"/>
  </r>
  <r>
    <s v="Lancaster Office (0000142002)"/>
    <n v="241089"/>
    <s v="HOLY CROSS UNITED METHODIST"/>
    <n v="241089"/>
    <s v="HOLY CROSS UNITED METHODIST"/>
    <s v="Reading"/>
    <m/>
    <s v="329 N 5th St"/>
    <s v="PA"/>
    <n v="19601"/>
    <s v="329 N 5th St Reading, PA 19601"/>
    <x v="29"/>
    <m/>
    <m/>
    <x v="7"/>
    <s v="Monday/Thursday"/>
    <n v="2"/>
    <n v="2"/>
    <n v="1"/>
    <n v="3"/>
    <n v="357.41500000000002"/>
    <n v="714.82999999999993"/>
    <n v="156.96"/>
    <n v="313.92"/>
    <n v="9"/>
  </r>
  <r>
    <s v="Mike Schlitter (0000142011)"/>
    <n v="313330"/>
    <s v="READING HOSPITALITY LLC DOUBLE"/>
    <n v="313330"/>
    <s v="READING HOSPITALITY LLC DOUBLE"/>
    <s v="Reading"/>
    <m/>
    <s v="701 Penn St"/>
    <s v="PA"/>
    <n v="19601"/>
    <s v="701 Penn St Reading, PA 19601"/>
    <x v="29"/>
    <m/>
    <m/>
    <x v="7"/>
    <s v="Monday/Thursday"/>
    <n v="1"/>
    <n v="1"/>
    <n v="1"/>
    <n v="1"/>
    <n v="185"/>
    <n v="185"/>
    <n v="82.04"/>
    <n v="82.04"/>
    <n v="5"/>
  </r>
  <r>
    <s v="Matthew Morris (0000142013)"/>
    <n v="312852"/>
    <s v="SALVATION ARMY - Reading PA"/>
    <n v="312852"/>
    <s v="SALVATION ARMY - Reading PA"/>
    <s v="Reading"/>
    <m/>
    <s v="301 S 5th St"/>
    <s v="PA"/>
    <n v="19602"/>
    <s v="301 S 5th St Reading, PA 19602"/>
    <x v="29"/>
    <m/>
    <m/>
    <x v="7"/>
    <s v="Monday/Thursday"/>
    <n v="1"/>
    <n v="1"/>
    <n v="1"/>
    <n v="1"/>
    <n v="76.5"/>
    <n v="76.5"/>
    <n v="24.5"/>
    <n v="24.5"/>
    <n v="10"/>
  </r>
  <r>
    <s v="Matthew Morris (0000142013)"/>
    <n v="239963"/>
    <s v="ELITE SPORTSWEAR"/>
    <n v="239963"/>
    <s v="ELITE SPORTSWEAR"/>
    <s v="Reading"/>
    <m/>
    <s v="2136 N 13th St"/>
    <s v="PA"/>
    <n v="19604"/>
    <s v="2136 N 13th St Reading, PA 19604"/>
    <x v="29"/>
    <m/>
    <m/>
    <x v="7"/>
    <s v="Monday/Thursday"/>
    <n v="37"/>
    <n v="58"/>
    <n v="1.5675675675675675"/>
    <n v="3.7027027027027026"/>
    <n v="908.40216216216209"/>
    <n v="33610.880000000012"/>
    <n v="294.70189189189193"/>
    <n v="10903.969999999994"/>
    <n v="843"/>
  </r>
  <r>
    <s v="Matthew Morris (0000142013)"/>
    <n v="330637"/>
    <s v="ALBRIGHT COLLEGE"/>
    <n v="472591"/>
    <s v="ALBRIGHT COLLEGE"/>
    <s v="Reading"/>
    <m/>
    <s v="1801 N 12TH ST"/>
    <s v="PA"/>
    <n v="19604"/>
    <s v="1801 N 12TH ST Reading, PA 19604"/>
    <x v="29"/>
    <m/>
    <m/>
    <x v="7"/>
    <s v="Monday/Thursday"/>
    <n v="24"/>
    <n v="31"/>
    <n v="1.2916666666666667"/>
    <n v="2.1666666666666665"/>
    <n v="1044.8870833333335"/>
    <n v="25077.289999999997"/>
    <n v="359.81083333333345"/>
    <n v="8635.4600000000028"/>
    <n v="941"/>
  </r>
  <r>
    <s v="Matthew Morris (0000142013)"/>
    <n v="330637"/>
    <s v="ALBRIGHT COLLEGE"/>
    <n v="330637"/>
    <s v="ALBRIGHT COLLEGE"/>
    <s v="Reading"/>
    <m/>
    <s v="1621 N 13th St"/>
    <s v="PA"/>
    <n v="19604"/>
    <s v="1621 N 13th St Reading, PA 19604"/>
    <x v="29"/>
    <m/>
    <m/>
    <x v="7"/>
    <s v="Monday/Thursday"/>
    <n v="17"/>
    <n v="19"/>
    <n v="1.1176470588235294"/>
    <n v="1.7647058823529411"/>
    <n v="1673.7858823529414"/>
    <n v="28454.360000000004"/>
    <n v="647.86588235294118"/>
    <n v="11013.72"/>
    <n v="424"/>
  </r>
  <r>
    <s v="Matthew Morris (0000142013)"/>
    <n v="325224"/>
    <s v="GRACE BIBLE FELLOWSHIP CHURCH"/>
    <n v="325224"/>
    <s v="GRACE BIBLE FELLOWSHIP CHURCH"/>
    <s v="Reading"/>
    <m/>
    <s v="1128 Hampden Blvd"/>
    <s v="PA"/>
    <n v="19604"/>
    <s v="1128 Hampden Blvd Reading, PA 19604"/>
    <x v="29"/>
    <m/>
    <m/>
    <x v="7"/>
    <s v="Monday/Thursday"/>
    <n v="4"/>
    <n v="4"/>
    <n v="1"/>
    <n v="2.25"/>
    <n v="352.65500000000003"/>
    <n v="1410.62"/>
    <n v="121.545"/>
    <n v="486.18"/>
    <n v="27"/>
  </r>
  <r>
    <s v="Matthew Morris (0000142013)"/>
    <n v="241545"/>
    <s v="READING SCHOOL DISTRICT"/>
    <n v="415671"/>
    <s v="READING SENIOR HIGH SCHOOL"/>
    <s v="Reading"/>
    <m/>
    <s v="801 N 13th St"/>
    <s v="PA"/>
    <n v="19604"/>
    <s v="801 N 13th St Reading, PA 19604"/>
    <x v="29"/>
    <m/>
    <m/>
    <x v="7"/>
    <s v="Monday/Thursday"/>
    <n v="2"/>
    <n v="3"/>
    <n v="1.5"/>
    <n v="2"/>
    <n v="5524.54"/>
    <n v="11049.08"/>
    <n v="1767.8999999999999"/>
    <n v="3535.7999999999997"/>
    <n v="60"/>
  </r>
  <r>
    <s v="Matthew Morris (0000142013)"/>
    <n v="316212"/>
    <s v="WITMANS CLEANING SERVICE LLC#"/>
    <n v="464836"/>
    <s v="WITMANS CLEANING SERVICE LLC"/>
    <s v="Laureldale"/>
    <m/>
    <s v="1107 ELIZABETH AVE - REAR"/>
    <s v="PA"/>
    <n v="19605"/>
    <s v="1107 ELIZABETH AVE - REAR Laureldale, PA 19605"/>
    <x v="29"/>
    <m/>
    <m/>
    <x v="7"/>
    <s v="Monday/Thursday"/>
    <n v="7"/>
    <n v="20"/>
    <n v="2.8571428571428572"/>
    <n v="10.142857142857142"/>
    <n v="3271.3042857142859"/>
    <n v="22899.129999999997"/>
    <n v="1210.3614285714284"/>
    <n v="8472.5299999999988"/>
    <n v="430"/>
  </r>
  <r>
    <s v="Matthew Morris (0000142013)"/>
    <n v="310465"/>
    <s v="CAN CORPORATION OF AMERICA#"/>
    <n v="460390"/>
    <s v="CAN BERKS CORPORATION OF AMERI"/>
    <s v="Reading"/>
    <m/>
    <s v="3721 Pottsville Pike"/>
    <s v="PA"/>
    <n v="19605"/>
    <s v="3721 Pottsville Pike Reading, PA 19605"/>
    <x v="29"/>
    <m/>
    <m/>
    <x v="7"/>
    <s v="Monday/Thursday"/>
    <n v="14"/>
    <n v="21"/>
    <n v="1.5"/>
    <n v="5.0714285714285712"/>
    <n v="682.3549999999999"/>
    <n v="9552.970000000003"/>
    <n v="214.63642857142852"/>
    <n v="3004.9099999999985"/>
    <n v="286"/>
  </r>
  <r>
    <s v="Robert Diller (0000142017)"/>
    <n v="241188"/>
    <s v="MUHLENBERG SCHOOL DIST"/>
    <n v="450409"/>
    <s v="MUHLENBERG ELEMENTARY CENTER"/>
    <s v="Reading"/>
    <m/>
    <s v="610 Sharp Ave"/>
    <s v="PA"/>
    <n v="19605"/>
    <s v="610 Sharp Ave Reading, PA 19605"/>
    <x v="29"/>
    <m/>
    <m/>
    <x v="7"/>
    <s v="Monday/Thursday"/>
    <n v="12"/>
    <n v="15"/>
    <n v="1.25"/>
    <n v="1.6666666666666667"/>
    <n v="2558.4791666666665"/>
    <n v="30701.749999999996"/>
    <n v="718.78499999999997"/>
    <n v="8625.42"/>
    <n v="409"/>
  </r>
  <r>
    <s v="Matthew Morris (0000142013)"/>
    <n v="324955"/>
    <s v="Suburban Testing Labs Inc.#"/>
    <n v="324955"/>
    <s v="Suburban Testing Labs Inc.#"/>
    <s v="Reading"/>
    <m/>
    <s v="1037F Macarthur Rd"/>
    <s v="PA"/>
    <n v="19605"/>
    <s v="1037F Macarthur Rd Reading, PA 19605"/>
    <x v="29"/>
    <m/>
    <m/>
    <x v="7"/>
    <s v="Monday/Thursday"/>
    <n v="11"/>
    <n v="14"/>
    <n v="1.2727272727272727"/>
    <n v="4.4545454545454541"/>
    <n v="837.71272727272742"/>
    <n v="9214.8399999999983"/>
    <n v="295.22545454545457"/>
    <n v="3247.4800000000005"/>
    <n v="258"/>
  </r>
  <r>
    <s v="Matthew Morris (0000142013)"/>
    <n v="239963"/>
    <s v="ELITE SPORTSWEAR"/>
    <n v="483389"/>
    <s v="ELITE SPORTSWEAR"/>
    <s v="Reading"/>
    <m/>
    <s v="2525 N 12th St  # 9-12"/>
    <s v="PA"/>
    <n v="19605"/>
    <s v="2525 N 12th St  # 9-12 Reading, PA 19605"/>
    <x v="29"/>
    <m/>
    <m/>
    <x v="7"/>
    <s v="Monday/Thursday"/>
    <n v="11"/>
    <n v="21"/>
    <n v="1.9090909090909092"/>
    <n v="5.2727272727272725"/>
    <n v="518.69454545454539"/>
    <n v="5705.6400000000012"/>
    <n v="171.49363636363637"/>
    <n v="1886.4299999999996"/>
    <n v="328"/>
  </r>
  <r>
    <s v="Matthew Morris (0000142013)"/>
    <n v="269640"/>
    <s v="BERKS COUNTY INTERMEDIATE UNIT"/>
    <n v="269640"/>
    <s v="BERKS COUNTY INTERMEDIATE UNIT"/>
    <s v="Reading"/>
    <m/>
    <s v="1111 Commons Blvd"/>
    <s v="PA"/>
    <n v="19605"/>
    <s v="1111 Commons Blvd Reading, PA 19605"/>
    <x v="29"/>
    <m/>
    <m/>
    <x v="7"/>
    <s v="Monday/Thursday"/>
    <n v="6"/>
    <n v="6"/>
    <n v="1"/>
    <n v="1"/>
    <n v="223.26833333333335"/>
    <n v="1339.6100000000001"/>
    <n v="52.669999999999995"/>
    <n v="316.02"/>
    <n v="23"/>
  </r>
  <r>
    <s v="Robert Diller (0000142017)"/>
    <n v="241188"/>
    <s v="MUHLENBERG SCHOOL DIST"/>
    <n v="450432"/>
    <s v="MUHLENBERG HIGH SCHOOL"/>
    <s v="Reading"/>
    <m/>
    <s v="400 Sharp Ave"/>
    <s v="PA"/>
    <n v="19605"/>
    <s v="400 Sharp Ave Reading, PA 19605"/>
    <x v="29"/>
    <m/>
    <m/>
    <x v="7"/>
    <s v="Monday/Thursday"/>
    <n v="3"/>
    <n v="6"/>
    <n v="2"/>
    <n v="5.666666666666667"/>
    <n v="973.32999999999993"/>
    <n v="2919.9900000000002"/>
    <n v="451.17666666666668"/>
    <n v="1353.5300000000002"/>
    <n v="17"/>
  </r>
  <r>
    <s v="Brian Deiling (0000142018)"/>
    <n v="344386"/>
    <s v="Abilities In Motion"/>
    <n v="344386"/>
    <s v="Abilities In Motion"/>
    <s v="Reading"/>
    <m/>
    <s v="755 Hiesters Ln"/>
    <s v="PA"/>
    <n v="19605"/>
    <s v="755 Hiesters Ln Reading, PA 19605"/>
    <x v="29"/>
    <m/>
    <m/>
    <x v="7"/>
    <s v="Monday/Thursday"/>
    <n v="2"/>
    <n v="3"/>
    <n v="1.5"/>
    <n v="8.5"/>
    <n v="378.7650000000001"/>
    <n v="757.5300000000002"/>
    <n v="173.39499999999998"/>
    <n v="346.79"/>
    <n v="18"/>
  </r>
  <r>
    <s v="Matthew Morris (0000142013)"/>
    <n v="320020"/>
    <s v="Highland Auto &amp; Truck Repairs,"/>
    <n v="320020"/>
    <s v="Highland Auto &amp; Truck Repairs,"/>
    <s v="Reading"/>
    <m/>
    <s v="5 Oesterling Dr"/>
    <s v="PA"/>
    <n v="19605"/>
    <s v="5 Oesterling Dr Reading, PA 19605"/>
    <x v="29"/>
    <m/>
    <m/>
    <x v="7"/>
    <s v="Monday/Thursday"/>
    <n v="2"/>
    <n v="3"/>
    <n v="1.5"/>
    <n v="1.5"/>
    <n v="517.85500000000002"/>
    <n v="1035.71"/>
    <n v="232.48000000000002"/>
    <n v="464.96000000000004"/>
    <n v="8"/>
  </r>
  <r>
    <s v="Matthew Morris (0000142013)"/>
    <n v="239188"/>
    <s v="ANTIETAM SCHOOL DISTRICT"/>
    <n v="423810"/>
    <s v="MT PENN PRIMARY CENTER"/>
    <s v="Mount Penn"/>
    <m/>
    <s v="201 N 25TH ST"/>
    <s v="PA"/>
    <n v="19606"/>
    <s v="201 N 25TH ST Mount Penn, PA 19606"/>
    <x v="29"/>
    <m/>
    <m/>
    <x v="7"/>
    <s v="Monday/Thursday"/>
    <n v="9"/>
    <n v="18"/>
    <n v="2"/>
    <n v="4.666666666666667"/>
    <n v="2554.9533333333334"/>
    <n v="22994.579999999998"/>
    <n v="999.47444444444432"/>
    <n v="8995.2699999999968"/>
    <n v="349"/>
  </r>
  <r>
    <s v="Matthew Morris (0000142013)"/>
    <n v="239188"/>
    <s v="ANTIETAM SCHOOL DISTRICT"/>
    <n v="239188"/>
    <s v="ANTIETAM SCHOOL DISTRICT"/>
    <s v="Reading"/>
    <m/>
    <s v="201 N 25TH ST"/>
    <s v="PA"/>
    <n v="19606"/>
    <s v="201 N 25TH ST Reading, PA 19606"/>
    <x v="29"/>
    <m/>
    <m/>
    <x v="7"/>
    <s v="Monday/Thursday"/>
    <n v="17"/>
    <n v="27"/>
    <n v="1.588235294117647"/>
    <n v="4.2941176470588234"/>
    <n v="1762.8682352941175"/>
    <n v="29968.760000000002"/>
    <n v="670.47470588235296"/>
    <n v="11398.070000000005"/>
    <n v="542"/>
  </r>
  <r>
    <s v="Matthew Morris (0000142013)"/>
    <n v="342987"/>
    <s v="EXETER TOWNSHIP SCHOOL DISTRIC"/>
    <n v="481484"/>
    <s v="Exeter Jacksonwald Elementary"/>
    <s v="Reading"/>
    <m/>
    <s v="100 CHURCH RD"/>
    <s v="PA"/>
    <n v="19606"/>
    <s v="100 CHURCH RD Reading, PA 19606"/>
    <x v="29"/>
    <m/>
    <m/>
    <x v="7"/>
    <s v="Monday/Thursday"/>
    <n v="5"/>
    <n v="5"/>
    <n v="1"/>
    <n v="2"/>
    <n v="335.71600000000001"/>
    <n v="1678.58"/>
    <n v="97.038000000000011"/>
    <n v="485.19"/>
    <n v="13"/>
  </r>
  <r>
    <s v="Matthew Morris (0000142013)"/>
    <n v="239188"/>
    <s v="ANTIETAM SCHOOL DISTRICT"/>
    <n v="415333"/>
    <s v="ANTIETAM JR/SR HIGH SCHOOL"/>
    <s v="Reading"/>
    <m/>
    <s v="100 Antietam Rd"/>
    <s v="PA"/>
    <n v="19606"/>
    <s v="100 Antietam Rd Reading, PA 19606"/>
    <x v="29"/>
    <m/>
    <m/>
    <x v="7"/>
    <s v="Monday/Thursday"/>
    <n v="4"/>
    <n v="4"/>
    <n v="1"/>
    <n v="2.5"/>
    <n v="225.71"/>
    <n v="902.84000000000015"/>
    <n v="73.472500000000011"/>
    <n v="293.8900000000001"/>
    <n v="15"/>
  </r>
  <r>
    <s v="Matthew Morris (0000142013)"/>
    <n v="342987"/>
    <s v="EXETER TOWNSHIP SCHOOL DISTRIC"/>
    <n v="481490"/>
    <s v="Exeter Lorane Elementary"/>
    <s v="Reading"/>
    <m/>
    <s v="699 Rittenhouse Dr"/>
    <s v="PA"/>
    <n v="19606"/>
    <s v="699 Rittenhouse Dr Reading, PA 19606"/>
    <x v="29"/>
    <m/>
    <m/>
    <x v="7"/>
    <s v="Monday/Thursday"/>
    <n v="4"/>
    <n v="4"/>
    <n v="1"/>
    <n v="1.75"/>
    <n v="481.76"/>
    <n v="1927.04"/>
    <n v="127.64750000000001"/>
    <n v="510.59000000000003"/>
    <n v="14"/>
  </r>
  <r>
    <s v="Brad Miller (0000142022)"/>
    <n v="346246"/>
    <s v="The Breakfast Hut"/>
    <n v="346246"/>
    <s v="The Breakfast Hut"/>
    <s v="Reading"/>
    <m/>
    <s v="4170 PERKIOMEN AVE"/>
    <s v="PA"/>
    <n v="19606"/>
    <s v="4170 PERKIOMEN AVE Reading, PA 19606"/>
    <x v="29"/>
    <m/>
    <m/>
    <x v="7"/>
    <s v="Monday/Thursday"/>
    <n v="3"/>
    <n v="4"/>
    <n v="1.3333333333333333"/>
    <n v="4.333333333333333"/>
    <n v="476.1699999999999"/>
    <n v="1428.51"/>
    <n v="177.82333333333335"/>
    <n v="533.47"/>
    <n v="15"/>
  </r>
  <r>
    <s v="Matthew Morris (0000142013)"/>
    <n v="342987"/>
    <s v="EXETER TOWNSHIP SCHOOL DISTRIC"/>
    <n v="481482"/>
    <s v="Exeter Jr High School"/>
    <s v="Reading"/>
    <m/>
    <s v="151 East 39th St"/>
    <s v="PA"/>
    <n v="19606"/>
    <s v="151 East 39th St Reading, PA 19606"/>
    <x v="29"/>
    <m/>
    <m/>
    <x v="7"/>
    <s v="Monday/Thursday"/>
    <n v="3"/>
    <n v="3"/>
    <n v="1"/>
    <n v="1.3333333333333333"/>
    <n v="386.42333333333335"/>
    <n v="1159.27"/>
    <n v="111.44333333333334"/>
    <n v="334.33000000000004"/>
    <n v="9"/>
  </r>
  <r>
    <s v="Matthew Morris (0000142013)"/>
    <n v="342987"/>
    <s v="EXETER TOWNSHIP SCHOOL DISTRIC"/>
    <n v="481481"/>
    <s v="Exeter SD High School"/>
    <s v="Reading"/>
    <m/>
    <s v="201 E. 37th St"/>
    <s v="PA"/>
    <n v="19606"/>
    <s v="201 E. 37th St Reading, PA 19606"/>
    <x v="29"/>
    <m/>
    <m/>
    <x v="7"/>
    <s v="Monday/Thursday"/>
    <n v="3"/>
    <n v="3"/>
    <n v="1"/>
    <n v="1.6666666666666667"/>
    <n v="261.83333333333331"/>
    <n v="785.5"/>
    <n v="69.38333333333334"/>
    <n v="208.15"/>
    <n v="6"/>
  </r>
  <r>
    <s v="Matthew Morris (0000142013)"/>
    <n v="239188"/>
    <s v="ANTIETAM SCHOOL DISTRICT"/>
    <n v="468887"/>
    <s v="MT PENN Elementary Center"/>
    <s v="Reading"/>
    <m/>
    <s v="2310 Cumberland Ave"/>
    <s v="PA"/>
    <n v="19606"/>
    <s v="2310 Cumberland Ave Reading, PA 19606"/>
    <x v="29"/>
    <m/>
    <m/>
    <x v="7"/>
    <s v="Monday/Thursday"/>
    <n v="2"/>
    <n v="2"/>
    <n v="1"/>
    <n v="3"/>
    <n v="1069.7249999999999"/>
    <n v="2139.4499999999998"/>
    <n v="409.85"/>
    <n v="819.7"/>
    <n v="30"/>
  </r>
  <r>
    <s v="Matthew Morris (0000142013)"/>
    <n v="342987"/>
    <s v="EXETER TOWNSHIP SCHOOL DISTRIC"/>
    <n v="482204"/>
    <s v="Exeter Owatin Creek Elementary"/>
    <s v="Reading"/>
    <m/>
    <s v="5000 Boyertown Pike"/>
    <s v="PA"/>
    <n v="19606"/>
    <s v="5000 Boyertown Pike Reading, PA 19606"/>
    <x v="29"/>
    <m/>
    <m/>
    <x v="7"/>
    <s v="Monday/Thursday"/>
    <n v="2"/>
    <n v="2"/>
    <n v="1"/>
    <n v="2"/>
    <n v="442.66499999999996"/>
    <n v="885.32999999999993"/>
    <n v="130.535"/>
    <n v="261.07"/>
    <n v="7"/>
  </r>
  <r>
    <s v="Matthew Morris (0000142013)"/>
    <n v="342987"/>
    <s v="EXETER TOWNSHIP SCHOOL DISTRIC"/>
    <n v="481483"/>
    <s v="Exeter Reiffton School"/>
    <s v="Reading"/>
    <m/>
    <s v="4355 Dunham Dr"/>
    <s v="PA"/>
    <n v="19606"/>
    <s v="4355 Dunham Dr Reading, PA 19606"/>
    <x v="29"/>
    <m/>
    <m/>
    <x v="7"/>
    <s v="Monday/Thursday"/>
    <n v="2"/>
    <n v="2"/>
    <n v="1"/>
    <n v="2"/>
    <n v="396.39499999999998"/>
    <n v="792.79"/>
    <n v="111.82000000000001"/>
    <n v="223.64"/>
    <n v="6"/>
  </r>
  <r>
    <s v="Matthew Morris (0000142013)"/>
    <n v="342651"/>
    <s v="ANTIETAM SD Laundry Warewash"/>
    <n v="480916"/>
    <s v="ANTIETAM JR/SR HIGH SCHOOL"/>
    <s v="Reading"/>
    <m/>
    <s v="100 Antietam Rd"/>
    <s v="PA"/>
    <n v="19606"/>
    <s v="100 Antietam Rd Reading, PA 19606"/>
    <x v="29"/>
    <m/>
    <m/>
    <x v="7"/>
    <s v="Monday/Thursday"/>
    <n v="1"/>
    <n v="1"/>
    <n v="1"/>
    <n v="3"/>
    <n v="958.78"/>
    <n v="958.78"/>
    <n v="306.83"/>
    <n v="306.83"/>
    <n v="6"/>
  </r>
  <r>
    <s v="Matthew Morris (0000142013)"/>
    <n v="342651"/>
    <s v="ANTIETAM SD Laundry Warewash"/>
    <n v="480972"/>
    <s v="MT Penn Elementary School"/>
    <s v="Reading"/>
    <m/>
    <s v="2310 Cumberland Ave"/>
    <s v="PA"/>
    <n v="19606"/>
    <s v="2310 Cumberland Ave Reading, PA 19606"/>
    <x v="29"/>
    <m/>
    <m/>
    <x v="7"/>
    <s v="Monday/Thursday"/>
    <n v="1"/>
    <n v="1"/>
    <n v="1"/>
    <n v="3"/>
    <n v="612.12"/>
    <n v="612.12"/>
    <n v="195.89"/>
    <n v="195.89"/>
    <n v="4"/>
  </r>
  <r>
    <s v="Lancaster Office (0000142002)"/>
    <n v="305280"/>
    <s v="HITCHCOCK CLEAN AND RESTORE"/>
    <n v="455425"/>
    <s v="RENTOKIL"/>
    <s v="Reading"/>
    <m/>
    <s v="10 Vanguard Dr Ste 80"/>
    <s v="PA"/>
    <n v="19606"/>
    <s v="10 Vanguard Dr Ste 80 Reading, PA 19606"/>
    <x v="28"/>
    <m/>
    <m/>
    <x v="7"/>
    <s v="Tuesday/Friday"/>
    <n v="3"/>
    <n v="3"/>
    <n v="1"/>
    <n v="1"/>
    <n v="253.20000000000005"/>
    <n v="759.60000000000014"/>
    <n v="93"/>
    <n v="279"/>
    <n v="10"/>
  </r>
  <r>
    <s v="Matthew Morris (0000142013)"/>
    <n v="316212"/>
    <s v="WITMANS CLEANING SERVICE LLC#"/>
    <n v="472994"/>
    <s v="MASANO MERCEDES BENZ"/>
    <s v="Reading"/>
    <m/>
    <s v="815 Lancaster Ave"/>
    <s v="PA"/>
    <n v="19607"/>
    <s v="815 Lancaster Ave Reading, PA 19607"/>
    <x v="29"/>
    <m/>
    <m/>
    <x v="7"/>
    <s v="Monday/Thursday"/>
    <n v="1"/>
    <n v="1"/>
    <n v="1"/>
    <n v="1"/>
    <n v="989.05"/>
    <n v="989.05"/>
    <n v="459.63"/>
    <n v="459.63"/>
    <n v="1"/>
  </r>
  <r>
    <s v="Matthew Morris (0000142013)"/>
    <n v="255194"/>
    <s v="GOVERNOR MIFFLIN SCHOOL"/>
    <n v="428611"/>
    <s v="CUMRU ELEMENTARY SCHOOL"/>
    <s v="Reading"/>
    <m/>
    <s v="601 Philadelphia Ave"/>
    <s v="PA"/>
    <n v="19607"/>
    <s v="601 Philadelphia Ave Reading, PA 19607"/>
    <x v="28"/>
    <m/>
    <m/>
    <x v="7"/>
    <s v="Tuesday/Friday"/>
    <n v="7"/>
    <n v="12"/>
    <n v="1.7142857142857142"/>
    <n v="6.8571428571428568"/>
    <n v="1831.757142857143"/>
    <n v="12822.299999999997"/>
    <n v="557.30857142857144"/>
    <n v="3901.1600000000012"/>
    <n v="314"/>
  </r>
  <r>
    <s v="Matthew Morris (0000142013)"/>
    <n v="316212"/>
    <s v="WITMANS CLEANING SERVICE LLC#"/>
    <n v="475113"/>
    <s v="TOM MASANO FORD"/>
    <s v="Reading"/>
    <m/>
    <s v="1600 Lancaster Ave"/>
    <s v="PA"/>
    <n v="19607"/>
    <s v="1600 Lancaster Ave Reading, PA 19607"/>
    <x v="28"/>
    <m/>
    <m/>
    <x v="7"/>
    <s v="Tuesday/Friday"/>
    <n v="1"/>
    <n v="1"/>
    <n v="1"/>
    <n v="1"/>
    <n v="1121.96"/>
    <n v="1121.96"/>
    <n v="527.32000000000005"/>
    <n v="527.32000000000005"/>
    <n v="1"/>
  </r>
  <r>
    <s v="Matthew Morris (0000142013)"/>
    <n v="255194"/>
    <s v="GOVERNOR MIFFLIN SCHOOL"/>
    <n v="439742"/>
    <s v="GOVERNOR MIFFLIN Maintenance B"/>
    <s v="Shillington"/>
    <m/>
    <s v="600 Governor Dr"/>
    <s v="PA"/>
    <n v="19607"/>
    <s v="600 Governor Dr Shillington, PA 19607"/>
    <x v="28"/>
    <m/>
    <m/>
    <x v="7"/>
    <s v="Tuesday/Friday"/>
    <n v="24"/>
    <n v="35"/>
    <n v="1.4583333333333333"/>
    <n v="3.7916666666666665"/>
    <n v="945.28166666666675"/>
    <n v="22686.760000000002"/>
    <n v="291.8170833333333"/>
    <n v="7003.6099999999988"/>
    <n v="922"/>
  </r>
  <r>
    <s v="Matthew Morris (0000142013)"/>
    <n v="255194"/>
    <s v="GOVERNOR MIFFLIN SCHOOL"/>
    <n v="428612"/>
    <s v="INTERMEDIATE SCHOOL"/>
    <s v="Shillington"/>
    <m/>
    <s v="600 Governor Dr"/>
    <s v="PA"/>
    <n v="19607"/>
    <s v="600 Governor Dr Shillington, PA 19607"/>
    <x v="28"/>
    <m/>
    <m/>
    <x v="7"/>
    <s v="Tuesday/Friday"/>
    <n v="20"/>
    <n v="38"/>
    <n v="1.9"/>
    <n v="6.95"/>
    <n v="2245.4684999999999"/>
    <n v="44909.369999999952"/>
    <n v="728.40850000000012"/>
    <n v="14568.169999999998"/>
    <n v="831"/>
  </r>
  <r>
    <s v="Matthew Morris (0000142013)"/>
    <n v="255194"/>
    <s v="GOVERNOR MIFFLIN SCHOOL"/>
    <n v="428613"/>
    <s v="GOVERNOR MIFFLIN MIDDLE SCHOOL"/>
    <s v="Shillington"/>
    <m/>
    <s v="130 E Lancaster Ave"/>
    <s v="PA"/>
    <n v="19607"/>
    <s v="130 E Lancaster Ave Shillington, PA 19607"/>
    <x v="28"/>
    <m/>
    <m/>
    <x v="7"/>
    <s v="Tuesday/Friday"/>
    <n v="12"/>
    <n v="21"/>
    <n v="1.75"/>
    <n v="5.083333333333333"/>
    <n v="1210.6441666666665"/>
    <n v="14527.73"/>
    <n v="387.7675000000001"/>
    <n v="4653.2100000000028"/>
    <n v="284"/>
  </r>
  <r>
    <s v="Matthew Morris (0000142013)"/>
    <n v="255194"/>
    <s v="GOVERNOR MIFFLIN SCHOOL"/>
    <n v="428614"/>
    <s v="GOVERNOR MIFFLIN HIGH SCHOOL"/>
    <s v="Shillington"/>
    <m/>
    <s v="101 S Waverly St"/>
    <s v="PA"/>
    <n v="19607"/>
    <s v="101 S Waverly St Shillington, PA 19607"/>
    <x v="28"/>
    <m/>
    <m/>
    <x v="7"/>
    <s v="Tuesday/Friday"/>
    <n v="8"/>
    <n v="20"/>
    <n v="2.5"/>
    <n v="7.625"/>
    <n v="4222.0649999999996"/>
    <n v="33776.519999999997"/>
    <n v="1291.1237499999997"/>
    <n v="10328.990000000003"/>
    <n v="750"/>
  </r>
  <r>
    <s v="Matthew Morris (0000142013)"/>
    <n v="255194"/>
    <s v="GOVERNOR MIFFLIN SCHOOL"/>
    <n v="471296"/>
    <s v="GOVERNOR MIFFLIN PARK ELEMENTA"/>
    <s v="Shillington"/>
    <m/>
    <s v="598 Governor Dr"/>
    <s v="PA"/>
    <n v="19607"/>
    <s v="598 Governor Dr Shillington, PA 19607"/>
    <x v="28"/>
    <m/>
    <m/>
    <x v="7"/>
    <s v="Tuesday/Friday"/>
    <n v="7"/>
    <n v="11"/>
    <n v="1.5714285714285714"/>
    <n v="4.8571428571428568"/>
    <n v="1919.9557142857145"/>
    <n v="13439.690000000002"/>
    <n v="557.38571428571424"/>
    <n v="3901.7"/>
    <n v="262"/>
  </r>
  <r>
    <s v="Matthew Morris (0000142013)"/>
    <n v="345356"/>
    <s v="Governor Mifflin Food Services"/>
    <n v="483043"/>
    <s v="Food Services-INTERMEDIATE SCH"/>
    <s v="Shillington"/>
    <m/>
    <s v="600 Governor Dr"/>
    <s v="PA"/>
    <n v="19607"/>
    <s v="600 Governor Dr Shillington, PA 19607"/>
    <x v="28"/>
    <m/>
    <m/>
    <x v="7"/>
    <s v="Tuesday/Friday"/>
    <n v="3"/>
    <n v="3"/>
    <n v="1"/>
    <n v="2.6666666666666665"/>
    <n v="1583.0366666666666"/>
    <n v="4749.1099999999997"/>
    <n v="495.55"/>
    <n v="1486.65"/>
    <n v="34"/>
  </r>
  <r>
    <s v="Matthew Morris (0000142013)"/>
    <n v="255194"/>
    <s v="GOVERNOR MIFFLIN SCHOOL"/>
    <n v="483960"/>
    <s v="GMACC"/>
    <s v="Shillington"/>
    <m/>
    <s v="50 S WAVERLY ST"/>
    <s v="PA"/>
    <n v="19607"/>
    <s v="50 S WAVERLY ST Shillington, PA 19607"/>
    <x v="28"/>
    <m/>
    <m/>
    <x v="7"/>
    <s v="Tuesday/Friday"/>
    <n v="2"/>
    <n v="4"/>
    <n v="2"/>
    <n v="3"/>
    <n v="292.86500000000001"/>
    <n v="585.73"/>
    <n v="103.71000000000001"/>
    <n v="207.42000000000002"/>
    <n v="14"/>
  </r>
  <r>
    <s v="Matthew Morris (0000142013)"/>
    <n v="345356"/>
    <s v="Governor Mifflin Food Services"/>
    <n v="345356"/>
    <s v="Governor Mifflin Food Services"/>
    <s v="Shillington"/>
    <m/>
    <s v="10 S Waverly St"/>
    <s v="PA"/>
    <n v="19607"/>
    <s v="10 S Waverly St Shillington, PA 19607"/>
    <x v="28"/>
    <m/>
    <m/>
    <x v="7"/>
    <s v="Tuesday/Friday"/>
    <n v="1"/>
    <n v="2"/>
    <n v="2"/>
    <n v="3"/>
    <n v="0"/>
    <n v="0"/>
    <n v="-0.04"/>
    <n v="-0.04"/>
    <n v="5"/>
  </r>
  <r>
    <s v="Matthew Morris (0000142013)"/>
    <n v="242417"/>
    <s v="WILSON SCHOOL DISTRICT#"/>
    <n v="438125"/>
    <s v="WILSON SCHOOL RECEIVING DEPT"/>
    <s v="Sinking Spring"/>
    <m/>
    <s v="4 Cloister Ct"/>
    <s v="PA"/>
    <n v="19608"/>
    <s v="4 Cloister Ct Sinking Spring, PA 19608"/>
    <x v="28"/>
    <m/>
    <m/>
    <x v="7"/>
    <s v="Tuesday/Friday"/>
    <n v="18"/>
    <n v="25"/>
    <n v="1.3888888888888888"/>
    <n v="2.3333333333333335"/>
    <n v="5752.1583333333338"/>
    <n v="103538.85000000003"/>
    <n v="2165.3488888888887"/>
    <n v="38976.280000000006"/>
    <n v="1371"/>
  </r>
  <r>
    <s v="Matthew Morris (0000142013)"/>
    <n v="242417"/>
    <s v="WILSON SCHOOL DISTRICT#"/>
    <n v="421747"/>
    <s v="GREEN VALLEY ELEMENTARY"/>
    <s v="Sinking Spring"/>
    <m/>
    <s v="270 Green Valley Rd"/>
    <s v="PA"/>
    <n v="19608"/>
    <s v="270 Green Valley Rd Sinking Spring, PA 19608"/>
    <x v="28"/>
    <m/>
    <m/>
    <x v="7"/>
    <s v="Tuesday/Friday"/>
    <n v="4"/>
    <n v="6"/>
    <n v="1.5"/>
    <n v="1.5"/>
    <n v="8925.8349999999991"/>
    <n v="35703.339999999997"/>
    <n v="2197.5475000000001"/>
    <n v="8790.19"/>
    <n v="663"/>
  </r>
  <r>
    <s v="Matthew Morris (0000142013)"/>
    <n v="242417"/>
    <s v="WILSON SCHOOL DISTRICT#"/>
    <n v="467650"/>
    <s v="WILSON WEST MIDDLE SCHOOL"/>
    <s v="Sinking Spring"/>
    <m/>
    <s v="450 FAUST ROAD"/>
    <s v="PA"/>
    <n v="19608"/>
    <s v="450 FAUST ROAD Sinking Spring, PA 19608"/>
    <x v="28"/>
    <m/>
    <m/>
    <x v="7"/>
    <s v="Tuesday/Friday"/>
    <n v="3"/>
    <n v="3"/>
    <n v="1"/>
    <n v="3.3333333333333335"/>
    <n v="6045.043333333334"/>
    <n v="18135.129999999997"/>
    <n v="2022.8666666666666"/>
    <n v="6068.5999999999995"/>
    <n v="17"/>
  </r>
  <r>
    <s v="Matthew Morris (0000142013)"/>
    <n v="242417"/>
    <s v="WILSON SCHOOL DISTRICT#"/>
    <n v="483785"/>
    <s v="Cornwall Terrace Elementary"/>
    <s v="Sinking Spring"/>
    <m/>
    <s v="3100 Iroquois Ave"/>
    <s v="PA"/>
    <n v="19608"/>
    <s v="3100 Iroquois Ave Sinking Spring, PA 19608"/>
    <x v="28"/>
    <m/>
    <m/>
    <x v="7"/>
    <s v="Tuesday/Friday"/>
    <n v="2"/>
    <n v="2"/>
    <n v="1"/>
    <n v="2.5"/>
    <n v="373.17500000000001"/>
    <n v="746.35"/>
    <n v="119.41500000000001"/>
    <n v="238.83"/>
    <n v="5"/>
  </r>
  <r>
    <s v="Matthew Morris (0000142013)"/>
    <n v="242417"/>
    <s v="WILSON SCHOOL DISTRICT#"/>
    <n v="455320"/>
    <s v="WHITFIELD ELEMENTARY"/>
    <s v="Reading"/>
    <m/>
    <s v="2700 Van Reed Rd"/>
    <s v="PA"/>
    <n v="19609"/>
    <s v="2700 Van Reed Rd Reading, PA 19609"/>
    <x v="29"/>
    <m/>
    <m/>
    <x v="7"/>
    <s v="Monday/Thursday"/>
    <n v="3"/>
    <n v="3"/>
    <n v="1"/>
    <n v="2"/>
    <n v="445.34333333333342"/>
    <n v="1336.03"/>
    <n v="142.5"/>
    <n v="427.5"/>
    <n v="11"/>
  </r>
  <r>
    <s v="Matthew Morris (0000142013)"/>
    <n v="242417"/>
    <s v="WILSON SCHOOL DISTRICT#"/>
    <n v="415868"/>
    <s v="WILSON HIGH SCHOOL"/>
    <s v="West Lawn"/>
    <m/>
    <s v="2601 Grandview Blvd"/>
    <s v="PA"/>
    <n v="19609"/>
    <s v="2601 Grandview Blvd West Lawn, PA 19609"/>
    <x v="28"/>
    <m/>
    <m/>
    <x v="7"/>
    <s v="Tuesday/Friday"/>
    <n v="3"/>
    <n v="3"/>
    <n v="1"/>
    <n v="4"/>
    <n v="2451.8300000000004"/>
    <n v="7355.49"/>
    <n v="677.24"/>
    <n v="2031.7200000000005"/>
    <n v="58"/>
  </r>
  <r>
    <s v="Matthew Morris (0000142013)"/>
    <n v="242417"/>
    <s v="WILSON SCHOOL DISTRICT#"/>
    <n v="483774"/>
    <s v="Wilson High School Lower"/>
    <s v="West Lawn"/>
    <m/>
    <s v="2601 Grandview Blvd"/>
    <s v="PA"/>
    <n v="19609"/>
    <s v="2601 Grandview Blvd West Lawn, PA 19609"/>
    <x v="28"/>
    <m/>
    <m/>
    <x v="7"/>
    <s v="Tuesday/Friday"/>
    <n v="2"/>
    <n v="2"/>
    <n v="1"/>
    <n v="1.5"/>
    <n v="488.745"/>
    <n v="977.49"/>
    <n v="156.38499999999999"/>
    <n v="312.77"/>
    <n v="7"/>
  </r>
  <r>
    <s v="Brian Deiling (0000142018)"/>
    <n v="264939"/>
    <s v="THE LOOMIS COMPANY"/>
    <n v="264939"/>
    <s v="THE LOOMIS COMPANY"/>
    <s v="Wyomissing"/>
    <m/>
    <s v="850 N Park Rd"/>
    <s v="PA"/>
    <n v="19610"/>
    <s v="850 N Park Rd Wyomissing, PA 19610"/>
    <x v="29"/>
    <m/>
    <m/>
    <x v="7"/>
    <s v="Monday/Thursday"/>
    <n v="7"/>
    <n v="9"/>
    <n v="1.2857142857142858"/>
    <n v="5"/>
    <n v="1516.7328571428573"/>
    <n v="10617.13"/>
    <n v="590.54571428571421"/>
    <n v="4133.82"/>
    <n v="179"/>
  </r>
  <r>
    <s v="Brad Miller (0000142022)"/>
    <n v="340854"/>
    <s v="COLUMBIA COTTAGE WYOMISSING"/>
    <n v="340854"/>
    <s v="COLUMBIA COTTAGE WYOMISSING"/>
    <s v="Wyomissing"/>
    <m/>
    <s v="3121 State Hill Rd"/>
    <s v="PA"/>
    <n v="19610"/>
    <s v="3121 State Hill Rd Wyomissing, PA 19610"/>
    <x v="29"/>
    <m/>
    <m/>
    <x v="7"/>
    <s v="Monday/Thursday"/>
    <n v="3"/>
    <n v="3"/>
    <n v="1"/>
    <n v="1"/>
    <n v="236.85333333333332"/>
    <n v="710.56"/>
    <n v="127.33"/>
    <n v="381.99"/>
    <n v="6"/>
  </r>
  <r>
    <s v="Matthew Morris (0000142013)"/>
    <n v="242440"/>
    <s v="WYOMISSING SCHOOL DISTRICT"/>
    <n v="242440"/>
    <s v="WYOMISSING SCHOOL DISTRICT"/>
    <s v="Wyomissing"/>
    <m/>
    <s v="630 Evans Ave"/>
    <s v="PA"/>
    <n v="19610"/>
    <s v="630 Evans Ave Wyomissing, PA 19610"/>
    <x v="29"/>
    <m/>
    <m/>
    <x v="7"/>
    <s v="Monday/Thursday"/>
    <n v="3"/>
    <n v="4"/>
    <n v="1.3333333333333333"/>
    <n v="1.6666666666666667"/>
    <n v="176.57333333333335"/>
    <n v="529.72"/>
    <n v="85.016666666666666"/>
    <n v="255.05"/>
    <n v="10"/>
  </r>
  <r>
    <s v="Matthew Morris (0000142013)"/>
    <n v="239279"/>
    <s v="BELL TOWER SALON &amp; SPA"/>
    <n v="239279"/>
    <s v="BELL TOWER SALON &amp; SPA"/>
    <s v="Wyomissing"/>
    <m/>
    <s v="18 State Hill Rd"/>
    <s v="PA"/>
    <n v="19610"/>
    <s v="18 State Hill Rd Wyomissing, PA 19610"/>
    <x v="29"/>
    <m/>
    <m/>
    <x v="7"/>
    <s v="Monday/Thursday"/>
    <n v="3"/>
    <n v="3"/>
    <n v="1"/>
    <n v="2"/>
    <n v="361.44666666666672"/>
    <n v="1084.3399999999999"/>
    <n v="139.13333333333335"/>
    <n v="417.4"/>
    <n v="21"/>
  </r>
  <r>
    <s v="Matthew Morris (0000142013)"/>
    <n v="242417"/>
    <s v="WILSON SCHOOL DISTRICT#"/>
    <n v="415712"/>
    <s v="SPRING RIDGE ELEMENTARY"/>
    <s v="Wyomissing"/>
    <m/>
    <s v="1211 Broadcasting Rd"/>
    <s v="PA"/>
    <n v="19610"/>
    <s v="1211 Broadcasting Rd Wyomissing, PA 19610"/>
    <x v="29"/>
    <m/>
    <m/>
    <x v="7"/>
    <s v="Monday/Thursday"/>
    <n v="3"/>
    <n v="3"/>
    <n v="1"/>
    <n v="1.3333333333333333"/>
    <n v="498.7"/>
    <n v="1496.1"/>
    <n v="159.57000000000002"/>
    <n v="478.71"/>
    <n v="11"/>
  </r>
  <r>
    <s v="Mike Schlitter (0000142011)"/>
    <n v="313808"/>
    <s v="WHITE STAR JANITORIAL LLC#"/>
    <n v="313808"/>
    <s v="WHITE STAR JANITORIAL LLC#"/>
    <s v="Wyomissing"/>
    <m/>
    <s v="807 N Wyomissing Blvd"/>
    <s v="PA"/>
    <n v="19610"/>
    <s v="807 N Wyomissing Blvd Wyomissing, PA 19610"/>
    <x v="29"/>
    <m/>
    <m/>
    <x v="7"/>
    <s v="Monday/Thursday"/>
    <n v="2"/>
    <n v="4"/>
    <n v="2"/>
    <n v="2.5"/>
    <n v="349.5"/>
    <n v="699"/>
    <n v="153.35"/>
    <n v="306.69999999999993"/>
    <n v="9"/>
  </r>
  <r>
    <s v="Matthew Morris (0000142013)"/>
    <n v="325410"/>
    <s v="TOM MASANO AUTO GROUP#"/>
    <n v="473955"/>
    <s v="TOM MASANO AUTO GROUP"/>
    <s v="Reading"/>
    <m/>
    <s v="46 Grace St"/>
    <s v="PA"/>
    <n v="19611"/>
    <s v="46 Grace St Reading, PA 19611"/>
    <x v="28"/>
    <m/>
    <m/>
    <x v="7"/>
    <s v="Tuesday/Friday"/>
    <n v="8"/>
    <n v="14"/>
    <n v="1.75"/>
    <n v="11.25"/>
    <n v="5032.0600000000004"/>
    <n v="40256.479999999996"/>
    <n v="1695.8312500000002"/>
    <n v="13566.649999999991"/>
    <n v="739"/>
  </r>
  <r>
    <s v="David Smith (0000143023)"/>
    <n v="242914"/>
    <s v="Appoquinimink School District"/>
    <n v="418223"/>
    <s v="Olive B. Loss Elementary Schoo"/>
    <s v="Bear"/>
    <s v="Wilmington"/>
    <s v="200 Brennan Blvd"/>
    <s v="DE"/>
    <n v="19701"/>
    <s v="200 Brennan Blvd Bear, DE 19701"/>
    <x v="31"/>
    <m/>
    <m/>
    <x v="2"/>
    <s v="Friday"/>
    <n v="5"/>
    <n v="10"/>
    <n v="2"/>
    <n v="13.2"/>
    <n v="2758.62"/>
    <n v="13793.1"/>
    <n v="711.63599999999997"/>
    <n v="3558.18"/>
    <n v="359"/>
  </r>
  <r>
    <s v="Leianne Krotec (0000143021)"/>
    <n v="247068"/>
    <s v="Heart &amp; Paw Acquistion Co, LLC"/>
    <n v="482654"/>
    <s v="Animal Veterinary Center"/>
    <s v="Bear"/>
    <s v="Wilmington"/>
    <s v="160 Bear Christiana Rd"/>
    <s v="DE"/>
    <n v="19701"/>
    <s v="160 Bear Christiana Rd Bear, DE 19701"/>
    <x v="31"/>
    <m/>
    <m/>
    <x v="2"/>
    <s v="Friday"/>
    <n v="3"/>
    <n v="3"/>
    <n v="1"/>
    <n v="2.3333333333333335"/>
    <n v="493.79666666666662"/>
    <n v="1481.39"/>
    <n v="222.14000000000001"/>
    <n v="666.42000000000007"/>
    <n v="12"/>
  </r>
  <r>
    <s v="David Smith (0000143023)"/>
    <n v="302051"/>
    <s v="Kidz Ink"/>
    <n v="452962"/>
    <s v="Kidz Ink 1"/>
    <s v="Bear"/>
    <s v="Wilmington"/>
    <s v="1 Songsmith Dr"/>
    <s v="DE"/>
    <n v="19701"/>
    <s v="1 Songsmith Dr Bear, DE 19701"/>
    <x v="31"/>
    <m/>
    <m/>
    <x v="2"/>
    <s v="Friday"/>
    <n v="2"/>
    <n v="4"/>
    <n v="2"/>
    <n v="4.5"/>
    <n v="288.54000000000002"/>
    <n v="577.08000000000004"/>
    <n v="137.97500000000002"/>
    <n v="275.95000000000005"/>
    <n v="105"/>
  </r>
  <r>
    <s v="David Smith (0000143023)"/>
    <n v="335819"/>
    <s v="Dot Foods Transportation"/>
    <n v="474309"/>
    <s v="Dot Foods Transportation"/>
    <s v="Bear"/>
    <s v="Wilmington"/>
    <s v="301 American Blvd"/>
    <s v="DE"/>
    <n v="19701"/>
    <s v="301 American Blvd Bear, DE 19701"/>
    <x v="31"/>
    <m/>
    <m/>
    <x v="2"/>
    <s v="Friday"/>
    <n v="2"/>
    <n v="2"/>
    <n v="1"/>
    <n v="1"/>
    <n v="496.21000000000004"/>
    <n v="992.42000000000007"/>
    <n v="179.715"/>
    <n v="359.43"/>
    <n v="3"/>
  </r>
  <r>
    <s v="David Smith (0000143023)"/>
    <n v="302051"/>
    <s v="Kidz Ink"/>
    <n v="302051"/>
    <s v="Kidz Ink"/>
    <s v="Bear"/>
    <s v="Wilmington"/>
    <s v="1703 Porter Rd"/>
    <s v="DE"/>
    <n v="19701"/>
    <s v="1703 Porter Rd Bear, DE 19701"/>
    <x v="31"/>
    <m/>
    <m/>
    <x v="2"/>
    <s v="Friday"/>
    <n v="1"/>
    <n v="2"/>
    <n v="2"/>
    <n v="5"/>
    <n v="577.08000000000004"/>
    <n v="577.08000000000004"/>
    <n v="275.95000000000005"/>
    <n v="275.95000000000005"/>
    <n v="5"/>
  </r>
  <r>
    <s v="David Smith (0000143023)"/>
    <n v="244049"/>
    <s v="Colonial School District DE"/>
    <n v="430561"/>
    <s v="Kathleen H. Wilbur Elementary"/>
    <s v="Bear"/>
    <s v="Wilmington"/>
    <s v="4050 Wrangle Hill Rd"/>
    <s v="DE"/>
    <n v="19701"/>
    <s v="4050 Wrangle Hill Rd Bear, DE 19701"/>
    <x v="5"/>
    <m/>
    <m/>
    <x v="2"/>
    <s v="Tuesday"/>
    <n v="2"/>
    <n v="4"/>
    <n v="2"/>
    <n v="8"/>
    <n v="9672.2200000000012"/>
    <n v="19344.439999999999"/>
    <n v="3682.8100000000004"/>
    <n v="7365.6200000000008"/>
    <n v="226"/>
  </r>
  <r>
    <s v="Tom McKevitt (0000143010)"/>
    <n v="344577"/>
    <s v="Churchmans Medical Assoc Condo"/>
    <n v="482476"/>
    <s v="Churchman's Medical Assoc. Con"/>
    <s v="Newark"/>
    <m/>
    <s v="620 Churchmans Rd"/>
    <s v="DE"/>
    <n v="19702"/>
    <s v="620 Churchmans Rd Newark, DE 19702"/>
    <x v="31"/>
    <m/>
    <m/>
    <x v="2"/>
    <s v="Friday"/>
    <n v="14"/>
    <n v="20"/>
    <n v="1.4285714285714286"/>
    <n v="3.2142857142857144"/>
    <n v="338.22714285714289"/>
    <n v="4735.1800000000012"/>
    <n v="141.70357142857142"/>
    <n v="1983.8499999999995"/>
    <n v="74"/>
  </r>
  <r>
    <s v="David Smith (0000143023)"/>
    <n v="306315"/>
    <s v="Bright New Scholars Academy"/>
    <n v="306315"/>
    <s v="Bright New Scholars Academy"/>
    <s v="Newark"/>
    <m/>
    <s v="355 Corporate Blvd"/>
    <s v="DE"/>
    <n v="19702"/>
    <s v="355 Corporate Blvd Newark, DE 19702"/>
    <x v="31"/>
    <m/>
    <m/>
    <x v="2"/>
    <s v="Friday"/>
    <n v="6"/>
    <n v="6"/>
    <n v="1"/>
    <n v="3.5"/>
    <n v="470.28500000000003"/>
    <n v="2821.7100000000005"/>
    <n v="131.43666666666664"/>
    <n v="788.61999999999978"/>
    <n v="55"/>
  </r>
  <r>
    <s v="David Smith (0000143023)"/>
    <n v="245928"/>
    <s v="Ntirety Inc"/>
    <n v="431664"/>
    <s v="Ntirety Inc"/>
    <s v="Newark"/>
    <m/>
    <s v="650 Pencader Dr"/>
    <s v="DE"/>
    <n v="19702"/>
    <s v="650 Pencader Dr Newark, DE 19702"/>
    <x v="31"/>
    <m/>
    <m/>
    <x v="2"/>
    <s v="Friday"/>
    <n v="4"/>
    <n v="6"/>
    <n v="1.5"/>
    <n v="5"/>
    <n v="775.1450000000001"/>
    <n v="3100.5800000000008"/>
    <n v="284.03249999999997"/>
    <n v="1136.1299999999999"/>
    <n v="95"/>
  </r>
  <r>
    <s v="Delaware Valley Office (0000143001)"/>
    <n v="244609"/>
    <s v="Casapulla's"/>
    <n v="244609"/>
    <s v="Casapulla's"/>
    <s v="Newark"/>
    <m/>
    <s v="2480 Glasgow Ave"/>
    <s v="DE"/>
    <n v="19702"/>
    <s v="2480 Glasgow Ave Newark, DE 19702"/>
    <x v="31"/>
    <m/>
    <m/>
    <x v="2"/>
    <s v="Friday"/>
    <n v="3"/>
    <n v="3"/>
    <n v="1"/>
    <n v="2.6666666666666665"/>
    <n v="372.60000000000008"/>
    <n v="1117.8"/>
    <n v="118.39999999999999"/>
    <n v="355.20000000000005"/>
    <n v="19"/>
  </r>
  <r>
    <s v="David Smith (0000143023)"/>
    <n v="242958"/>
    <s v="Bear Industries"/>
    <n v="242958"/>
    <s v="Bear Industries"/>
    <s v="Newark"/>
    <m/>
    <s v="15 Albe Dr"/>
    <s v="DE"/>
    <n v="19702"/>
    <s v="15 Albe Dr Newark, DE 19702"/>
    <x v="31"/>
    <m/>
    <m/>
    <x v="2"/>
    <s v="Friday"/>
    <n v="2"/>
    <n v="2"/>
    <n v="1"/>
    <n v="1"/>
    <n v="511.25"/>
    <n v="1022.5"/>
    <n v="218.8"/>
    <n v="437.6"/>
    <n v="20"/>
  </r>
  <r>
    <s v="Delaware Valley Office (0000143001)"/>
    <n v="346524"/>
    <s v="David Smith"/>
    <n v="346524"/>
    <s v="David Smith"/>
    <s v="Newark"/>
    <m/>
    <s v="113 GLENCOE CT"/>
    <s v="DE"/>
    <n v="19702"/>
    <s v="113 GLENCOE CT Newark, DE 19702"/>
    <x v="47"/>
    <m/>
    <m/>
    <x v="2"/>
    <s v="Wednesday"/>
    <n v="2"/>
    <n v="4"/>
    <n v="2"/>
    <n v="8"/>
    <n v="1.29"/>
    <n v="2.58"/>
    <n v="-176.08"/>
    <n v="-352.16"/>
    <n v="67"/>
  </r>
  <r>
    <s v="David Smith (0000143023)"/>
    <n v="244047"/>
    <s v="Brandywine School District"/>
    <n v="416673"/>
    <s v="Claymont Elementary School"/>
    <s v="Claymont"/>
    <m/>
    <s v="3401 Green St"/>
    <s v="DE"/>
    <n v="19703"/>
    <s v="3401 Green St Claymont, DE 19703"/>
    <x v="5"/>
    <m/>
    <m/>
    <x v="2"/>
    <s v="Tuesday"/>
    <n v="2"/>
    <n v="2"/>
    <n v="1"/>
    <n v="1"/>
    <n v="113.83"/>
    <n v="227.66"/>
    <n v="-52.36"/>
    <n v="-104.72"/>
    <n v="2"/>
  </r>
  <r>
    <s v="David Smith (0000143023)"/>
    <n v="244047"/>
    <s v="Brandywine School District"/>
    <n v="417968"/>
    <s v="Maple Lane Elementary School"/>
    <s v="Claymont"/>
    <m/>
    <s v="100 Maple Ln"/>
    <s v="DE"/>
    <n v="19703"/>
    <s v="100 Maple Ln Claymont, DE 19703"/>
    <x v="5"/>
    <m/>
    <m/>
    <x v="2"/>
    <s v="Tuesday"/>
    <n v="1"/>
    <n v="1"/>
    <n v="1"/>
    <n v="1"/>
    <n v="910.64"/>
    <n v="910.64"/>
    <n v="245.87"/>
    <n v="245.87"/>
    <n v="4"/>
  </r>
  <r>
    <s v="David Smith (0000143023)"/>
    <n v="315233"/>
    <s v="MOT Charter High School"/>
    <n v="463704"/>
    <s v="MOT Charter High School"/>
    <s v="MIDDLETOWN"/>
    <m/>
    <s v="1275 Cedar Lane Rd"/>
    <s v="DE"/>
    <n v="19709"/>
    <s v="1275 Cedar Lane Rd MIDDLETOWN, DE 19709"/>
    <x v="44"/>
    <m/>
    <m/>
    <x v="2"/>
    <s v="Thursday"/>
    <n v="17"/>
    <n v="21"/>
    <n v="1.2352941176470589"/>
    <n v="1.7058823529411764"/>
    <n v="1155.1247058823531"/>
    <n v="19637.119999999995"/>
    <n v="373.98705882352942"/>
    <n v="6357.78"/>
    <n v="161"/>
  </r>
  <r>
    <s v="David Smith (0000143023)"/>
    <n v="265344"/>
    <s v="St Andrews School of Delaware,"/>
    <n v="265344"/>
    <s v="St Andrews School of Delaware,"/>
    <s v="MIDDLETOWN"/>
    <m/>
    <s v="350 Noxontown Rd"/>
    <s v="DE"/>
    <n v="19709"/>
    <s v="350 Noxontown Rd MIDDLETOWN, DE 19709"/>
    <x v="44"/>
    <m/>
    <m/>
    <x v="2"/>
    <s v="Thursday"/>
    <n v="15"/>
    <n v="28"/>
    <n v="1.8666666666666667"/>
    <n v="6.6"/>
    <n v="1111.0506666666665"/>
    <n v="16665.760000000009"/>
    <n v="427.45066666666668"/>
    <n v="6411.7599999999984"/>
    <n v="403"/>
  </r>
  <r>
    <s v="David Smith (0000143023)"/>
    <n v="242914"/>
    <s v="Appoquinimink School District"/>
    <n v="418074"/>
    <s v="Everett Meredith Middle School"/>
    <s v="MIDDLETOWN"/>
    <m/>
    <s v="504 S Broad St"/>
    <s v="DE"/>
    <n v="19709"/>
    <s v="504 S Broad St MIDDLETOWN, DE 19709"/>
    <x v="44"/>
    <m/>
    <m/>
    <x v="2"/>
    <s v="Thursday"/>
    <n v="13"/>
    <n v="24"/>
    <n v="1.8461538461538463"/>
    <n v="9.384615384615385"/>
    <n v="2495.293076923077"/>
    <n v="32438.81"/>
    <n v="768.02615384615387"/>
    <n v="9984.3399999999965"/>
    <n v="1129"/>
  </r>
  <r>
    <s v="David Smith (0000143023)"/>
    <n v="242914"/>
    <s v="Appoquinimink School District"/>
    <n v="430033"/>
    <s v="Alfred G. Waters Middle School"/>
    <s v="MIDDLETOWN"/>
    <m/>
    <s v="1235 Cedar Lane Rd"/>
    <s v="DE"/>
    <n v="19709"/>
    <s v="1235 Cedar Lane Rd MIDDLETOWN, DE 19709"/>
    <x v="44"/>
    <m/>
    <m/>
    <x v="2"/>
    <s v="Thursday"/>
    <n v="11"/>
    <n v="19"/>
    <n v="1.7272727272727273"/>
    <n v="4.9090909090909092"/>
    <n v="1429.3718181818183"/>
    <n v="15723.09"/>
    <n v="401.10636363636365"/>
    <n v="4412.1699999999983"/>
    <n v="406"/>
  </r>
  <r>
    <s v="David Smith (0000143023)"/>
    <n v="242914"/>
    <s v="Appoquinimink School District"/>
    <n v="418088"/>
    <s v="Middletown High School"/>
    <s v="MIDDLETOWN"/>
    <m/>
    <s v="120 Silver Lake Rd"/>
    <s v="DE"/>
    <n v="19709"/>
    <s v="120 Silver Lake Rd MIDDLETOWN, DE 19709"/>
    <x v="44"/>
    <m/>
    <m/>
    <x v="2"/>
    <s v="Thursday"/>
    <n v="9"/>
    <n v="19"/>
    <n v="2.1111111111111112"/>
    <n v="9.8888888888888893"/>
    <n v="3423.77"/>
    <n v="30813.929999999993"/>
    <n v="914.07444444444423"/>
    <n v="8226.67"/>
    <n v="916"/>
  </r>
  <r>
    <s v="David Smith (0000143023)"/>
    <n v="242914"/>
    <s v="Appoquinimink School District"/>
    <n v="418456"/>
    <s v="Redding Intermediate School"/>
    <s v="MIDDLETOWN"/>
    <m/>
    <s v="201 New St"/>
    <s v="DE"/>
    <n v="19709"/>
    <s v="201 New St MIDDLETOWN, DE 19709"/>
    <x v="44"/>
    <m/>
    <m/>
    <x v="2"/>
    <s v="Thursday"/>
    <n v="8"/>
    <n v="12"/>
    <n v="1.5"/>
    <n v="5.375"/>
    <n v="1204.3824999999999"/>
    <n v="9635.0600000000031"/>
    <n v="361.42874999999992"/>
    <n v="2891.4300000000003"/>
    <n v="330"/>
  </r>
  <r>
    <s v="David Smith (0000143023)"/>
    <n v="242914"/>
    <s v="Appoquinimink School District"/>
    <n v="416425"/>
    <s v="Brickmill Elementary School"/>
    <s v="MIDDLETOWN"/>
    <m/>
    <s v="378 Brick Mill Rd"/>
    <s v="DE"/>
    <n v="19709"/>
    <s v="378 Brick Mill Rd MIDDLETOWN, DE 19709"/>
    <x v="44"/>
    <m/>
    <m/>
    <x v="2"/>
    <s v="Thursday"/>
    <n v="7"/>
    <n v="16"/>
    <n v="2.2857142857142856"/>
    <n v="11.428571428571429"/>
    <n v="2130.8200000000002"/>
    <n v="14915.739999999996"/>
    <n v="690.99142857142851"/>
    <n v="4836.9399999999978"/>
    <n v="522"/>
  </r>
  <r>
    <s v="David Smith (0000143023)"/>
    <n v="242914"/>
    <s v="Appoquinimink School District"/>
    <n v="437513"/>
    <s v="Bunker Hill Elementary School"/>
    <s v="MIDDLETOWN"/>
    <m/>
    <s v="1070 Bunker Hill Rd"/>
    <s v="DE"/>
    <n v="19709"/>
    <s v="1070 Bunker Hill Rd MIDDLETOWN, DE 19709"/>
    <x v="44"/>
    <m/>
    <m/>
    <x v="2"/>
    <s v="Thursday"/>
    <n v="7"/>
    <n v="17"/>
    <n v="2.4285714285714284"/>
    <n v="9.4285714285714288"/>
    <n v="1817.1657142857143"/>
    <n v="12720.159999999998"/>
    <n v="565.09142857142865"/>
    <n v="3955.6400000000003"/>
    <n v="514"/>
  </r>
  <r>
    <s v="David Smith (0000143023)"/>
    <n v="242914"/>
    <s v="Appoquinimink School District"/>
    <n v="470537"/>
    <s v="Lorewood Grove Elementary Scho"/>
    <s v="MIDDLETOWN"/>
    <m/>
    <s v="820 Mapleton Ave"/>
    <s v="DE"/>
    <n v="19709"/>
    <s v="820 Mapleton Ave MIDDLETOWN, DE 19709"/>
    <x v="44"/>
    <m/>
    <m/>
    <x v="2"/>
    <s v="Thursday"/>
    <n v="7"/>
    <n v="21"/>
    <n v="3"/>
    <n v="13.285714285714286"/>
    <n v="2223.8742857142856"/>
    <n v="15567.120000000008"/>
    <n v="652.21428571428555"/>
    <n v="4565.4999999999991"/>
    <n v="630"/>
  </r>
  <r>
    <s v="David Smith (0000143023)"/>
    <n v="242914"/>
    <s v="Appoquinimink School District"/>
    <n v="418663"/>
    <s v="Silver Lake Elementary School"/>
    <s v="MIDDLETOWN"/>
    <m/>
    <s v="200 E Cochran St"/>
    <s v="DE"/>
    <n v="19709"/>
    <s v="200 E Cochran St MIDDLETOWN, DE 19709"/>
    <x v="44"/>
    <m/>
    <m/>
    <x v="2"/>
    <s v="Thursday"/>
    <n v="7"/>
    <n v="14"/>
    <n v="2"/>
    <n v="4.5714285714285712"/>
    <n v="1498.8642857142856"/>
    <n v="10492.05"/>
    <n v="435.33428571428573"/>
    <n v="3047.3399999999992"/>
    <n v="277"/>
  </r>
  <r>
    <s v="David Smith (0000143023)"/>
    <n v="242914"/>
    <s v="Appoquinimink School District"/>
    <n v="416571"/>
    <s v="Cedar Lane Elementary School"/>
    <s v="MIDDLETOWN"/>
    <m/>
    <s v="1259 Cedar Lane Rd"/>
    <s v="DE"/>
    <n v="19709"/>
    <s v="1259 Cedar Lane Rd MIDDLETOWN, DE 19709"/>
    <x v="44"/>
    <m/>
    <m/>
    <x v="2"/>
    <s v="Thursday"/>
    <n v="7"/>
    <n v="12"/>
    <n v="1.7142857142857142"/>
    <n v="7.7142857142857144"/>
    <n v="2481.2314285714283"/>
    <n v="17368.620000000003"/>
    <n v="608.89428571428573"/>
    <n v="4262.26"/>
    <n v="461"/>
  </r>
  <r>
    <s v="David Smith (0000143023)"/>
    <n v="242914"/>
    <s v="Appoquinimink School District"/>
    <n v="430824"/>
    <s v="Appoquinimink High School"/>
    <s v="MIDDLETOWN"/>
    <m/>
    <s v="1080 Bunker Hill Rd"/>
    <s v="DE"/>
    <n v="19709"/>
    <s v="1080 Bunker Hill Rd MIDDLETOWN, DE 19709"/>
    <x v="44"/>
    <m/>
    <m/>
    <x v="2"/>
    <s v="Thursday"/>
    <n v="6"/>
    <n v="19"/>
    <n v="3.1666666666666665"/>
    <n v="12.833333333333334"/>
    <n v="3832.41"/>
    <n v="22994.46"/>
    <n v="1255.18"/>
    <n v="7531.0799999999945"/>
    <n v="923"/>
  </r>
  <r>
    <s v="David Smith (0000143023)"/>
    <n v="271271"/>
    <s v="St Anne's Episcopal School"/>
    <n v="271271"/>
    <s v="St Anne's Episcopal School"/>
    <s v="MIDDLETOWN"/>
    <m/>
    <s v="211 Silver Lake Rd"/>
    <s v="DE"/>
    <n v="19709"/>
    <s v="211 Silver Lake Rd MIDDLETOWN, DE 19709"/>
    <x v="44"/>
    <m/>
    <m/>
    <x v="2"/>
    <s v="Thursday"/>
    <n v="6"/>
    <n v="8"/>
    <n v="1.3333333333333333"/>
    <n v="2.6666666666666665"/>
    <n v="574.63333333333333"/>
    <n v="3447.7999999999997"/>
    <n v="173.82833333333335"/>
    <n v="1042.97"/>
    <n v="62"/>
  </r>
  <r>
    <s v="David Smith (0000143023)"/>
    <n v="263978"/>
    <s v="MOT Charter School"/>
    <n v="263978"/>
    <s v="MOT Charter School"/>
    <s v="MIDDLETOWN"/>
    <m/>
    <s v="1156 Levels Rd"/>
    <s v="DE"/>
    <n v="19709"/>
    <s v="1156 Levels Rd MIDDLETOWN, DE 19709"/>
    <x v="44"/>
    <m/>
    <m/>
    <x v="2"/>
    <s v="Thursday"/>
    <n v="2"/>
    <n v="2"/>
    <n v="1"/>
    <n v="2.5"/>
    <n v="1702.6650000000002"/>
    <n v="3405.33"/>
    <n v="458.55"/>
    <n v="917.1"/>
    <n v="6"/>
  </r>
  <r>
    <s v="David Smith (0000143023)"/>
    <n v="315233"/>
    <s v="MOT Charter High School"/>
    <n v="315233"/>
    <s v="MOT Charter High School"/>
    <s v="MIDDLETOWN"/>
    <m/>
    <s v="1156 Levels Rd"/>
    <s v="DE"/>
    <n v="19709"/>
    <s v="1156 Levels Rd MIDDLETOWN, DE 19709"/>
    <x v="44"/>
    <m/>
    <m/>
    <x v="2"/>
    <s v="Thursday"/>
    <n v="1"/>
    <n v="1"/>
    <n v="1"/>
    <n v="1"/>
    <n v="21.28"/>
    <n v="21.28"/>
    <n v="10.64"/>
    <n v="10.64"/>
    <n v="1"/>
  </r>
  <r>
    <s v="David Smith (0000143023)"/>
    <n v="326136"/>
    <s v="CC Dutch Country Farmers Marke"/>
    <n v="326136"/>
    <s v="CC Dutch Country Farmers Marke"/>
    <s v="MIDDLETOWN"/>
    <m/>
    <s v="701 N Broad St"/>
    <s v="DE"/>
    <n v="19709"/>
    <s v="701 N Broad St MIDDLETOWN, DE 19709"/>
    <x v="44"/>
    <m/>
    <m/>
    <x v="2"/>
    <s v="Thursday"/>
    <n v="1"/>
    <n v="1"/>
    <n v="1"/>
    <n v="3"/>
    <n v="561.82999999999993"/>
    <n v="561.82999999999993"/>
    <n v="224.5"/>
    <n v="224.5"/>
    <n v="5"/>
  </r>
  <r>
    <s v="David Smith (0000143023)"/>
    <n v="242914"/>
    <s v="Appoquinimink School District"/>
    <n v="479892"/>
    <s v="Brickmill Early Childhood Cent"/>
    <s v="MIDDLETOWN"/>
    <m/>
    <s v="360 Brick Mill Rd"/>
    <s v="DE"/>
    <n v="19709"/>
    <s v="360 Brick Mill Rd MIDDLETOWN, DE 19709"/>
    <x v="44"/>
    <m/>
    <m/>
    <x v="2"/>
    <s v="Thursday"/>
    <n v="1"/>
    <n v="2"/>
    <n v="2"/>
    <n v="4"/>
    <n v="934.53"/>
    <n v="934.53"/>
    <n v="271.92"/>
    <n v="271.92"/>
    <n v="18"/>
  </r>
  <r>
    <s v="David Smith (0000143023)"/>
    <n v="345262"/>
    <s v="Hudson's Cleaning"/>
    <n v="345262"/>
    <s v="Hudson's Cleaning"/>
    <s v="MIDDLETOWN"/>
    <m/>
    <s v="4200 Summit Bridge Rd"/>
    <s v="DE"/>
    <n v="19709"/>
    <s v="4200 Summit Bridge Rd MIDDLETOWN, DE 19709"/>
    <x v="47"/>
    <m/>
    <m/>
    <x v="2"/>
    <s v="Wednesday"/>
    <n v="1"/>
    <n v="1"/>
    <n v="1"/>
    <n v="1"/>
    <n v="4484"/>
    <n v="4484"/>
    <n v="986.69"/>
    <n v="986.69"/>
    <n v="40"/>
  </r>
  <r>
    <s v="David Smith (0000143023)"/>
    <n v="305531"/>
    <s v="Newark Charter Meece Campus"/>
    <n v="305531"/>
    <s v="Newark Charter Meece Campus"/>
    <s v="Newark"/>
    <m/>
    <s v="2001 Patriot Way"/>
    <s v="DE"/>
    <n v="19711"/>
    <s v="2001 Patriot Way Newark, DE 19711"/>
    <x v="31"/>
    <m/>
    <m/>
    <x v="2"/>
    <s v="Friday"/>
    <n v="28"/>
    <n v="39"/>
    <n v="1.3928571428571428"/>
    <n v="5.1071428571428568"/>
    <n v="1499.1860714285708"/>
    <n v="41977.21"/>
    <n v="409.0814285714286"/>
    <n v="11454.280000000004"/>
    <n v="983"/>
  </r>
  <r>
    <s v="David Smith (0000143023)"/>
    <n v="305533"/>
    <s v="Newark Charter High Campus"/>
    <n v="305533"/>
    <s v="Newark Charter High Campus"/>
    <s v="Newark"/>
    <m/>
    <s v="200 McIntire Dr"/>
    <s v="DE"/>
    <n v="19711"/>
    <s v="200 McIntire Dr Newark, DE 19711"/>
    <x v="31"/>
    <m/>
    <m/>
    <x v="2"/>
    <s v="Friday"/>
    <n v="27"/>
    <n v="46"/>
    <n v="1.7037037037037037"/>
    <n v="5.8148148148148149"/>
    <n v="1130.472962962963"/>
    <n v="30522.769999999997"/>
    <n v="307.79703703703711"/>
    <n v="8310.5199999999913"/>
    <n v="858"/>
  </r>
  <r>
    <s v="David Smith (0000143023)"/>
    <n v="305532"/>
    <s v="Newark Charter Jr High Campus"/>
    <n v="305532"/>
    <s v="Newark Charter Jr High Campus"/>
    <s v="Newark"/>
    <m/>
    <s v="1089 Elkton Rd"/>
    <s v="DE"/>
    <n v="19711"/>
    <s v="1089 Elkton Rd Newark, DE 19711"/>
    <x v="31"/>
    <m/>
    <m/>
    <x v="2"/>
    <s v="Friday"/>
    <n v="25"/>
    <n v="40"/>
    <n v="1.6"/>
    <n v="4.68"/>
    <n v="1008.3552000000001"/>
    <n v="25208.880000000008"/>
    <n v="291.85559999999992"/>
    <n v="7296.3899999999949"/>
    <n v="820"/>
  </r>
  <r>
    <s v="Tom McKevitt (0000143010)"/>
    <n v="301279"/>
    <s v="Marrows Road Associates LLC"/>
    <n v="425120"/>
    <s v="Marrows Road Associates"/>
    <s v="Newark"/>
    <m/>
    <s v="1352 Marrows Rd"/>
    <s v="DE"/>
    <n v="19711"/>
    <s v="1352 Marrows Rd Newark, DE 19711"/>
    <x v="31"/>
    <m/>
    <m/>
    <x v="2"/>
    <s v="Friday"/>
    <n v="19"/>
    <n v="27"/>
    <n v="1.4210526315789473"/>
    <n v="3.0526315789473686"/>
    <n v="220.57578947368418"/>
    <n v="4190.9400000000032"/>
    <n v="63.054736842105264"/>
    <n v="1198.0400000000002"/>
    <n v="93"/>
  </r>
  <r>
    <s v="David Smith (0000143023)"/>
    <n v="305533"/>
    <s v="Newark Charter High Campus"/>
    <n v="452079"/>
    <s v="Newark Charter High School"/>
    <s v="Newark"/>
    <m/>
    <s v="200 McIntire Dr"/>
    <s v="DE"/>
    <n v="19711"/>
    <s v="200 McIntire Dr Newark, DE 19711"/>
    <x v="31"/>
    <m/>
    <m/>
    <x v="2"/>
    <s v="Friday"/>
    <n v="6"/>
    <n v="7"/>
    <n v="1.1666666666666667"/>
    <n v="2.3333333333333335"/>
    <n v="5886.3533333333326"/>
    <n v="35318.119999999995"/>
    <n v="1506.8616666666667"/>
    <n v="9041.1700000000019"/>
    <n v="43"/>
  </r>
  <r>
    <s v="David Smith (0000143023)"/>
    <n v="319103"/>
    <s v="Las Americas Aspira Academy"/>
    <n v="319103"/>
    <s v="Las Americas Aspira Academy"/>
    <s v="Newark"/>
    <m/>
    <s v="326 Ruthar Dr"/>
    <s v="DE"/>
    <n v="19711"/>
    <s v="326 Ruthar Dr Newark, DE 19711"/>
    <x v="31"/>
    <m/>
    <m/>
    <x v="2"/>
    <s v="Friday"/>
    <n v="2"/>
    <n v="2"/>
    <n v="1"/>
    <n v="3"/>
    <n v="1308.115"/>
    <n v="2616.23"/>
    <n v="498.4849999999999"/>
    <n v="996.9699999999998"/>
    <n v="16"/>
  </r>
  <r>
    <s v="David Smith (0000143023)"/>
    <n v="243562"/>
    <s v="Chimes Metro Inc."/>
    <n v="432779"/>
    <s v="The Chimes Metro Inc"/>
    <s v="Newark"/>
    <m/>
    <s v="514 Interchange Blvd"/>
    <s v="DE"/>
    <n v="19711"/>
    <s v="514 Interchange Blvd Newark, DE 19711"/>
    <x v="31"/>
    <m/>
    <m/>
    <x v="2"/>
    <s v="Friday"/>
    <n v="1"/>
    <n v="2"/>
    <n v="2"/>
    <n v="1"/>
    <n v="708.51"/>
    <n v="708.51"/>
    <n v="283.44"/>
    <n v="283.44"/>
    <n v="6"/>
  </r>
  <r>
    <s v="David Smith (0000143023)"/>
    <n v="245462"/>
    <s v="Newark Charter Kitchens"/>
    <n v="245462"/>
    <s v="Newark Charter Kitchens"/>
    <s v="Newark"/>
    <m/>
    <s v="2001 Patriot Way"/>
    <s v="DE"/>
    <n v="19711"/>
    <s v="2001 Patriot Way Newark, DE 19711"/>
    <x v="31"/>
    <m/>
    <m/>
    <x v="2"/>
    <s v="Friday"/>
    <n v="1"/>
    <n v="1"/>
    <n v="1"/>
    <n v="1"/>
    <n v="51.75"/>
    <n v="51.75"/>
    <n v="16.600000000000001"/>
    <n v="16.600000000000001"/>
    <n v="20"/>
  </r>
  <r>
    <s v="Robert Diller (0000142017)"/>
    <n v="243541"/>
    <s v="WL Gore &amp; Associates Inc."/>
    <n v="419089"/>
    <s v="W. L. Gore &amp; Associates Inc."/>
    <s v="Newark"/>
    <m/>
    <s v="555 Paper Mill Rd"/>
    <s v="DE"/>
    <n v="19711"/>
    <s v="555 Paper Mill Rd Newark, DE 19711"/>
    <x v="31"/>
    <m/>
    <m/>
    <x v="2"/>
    <s v="Friday"/>
    <n v="1"/>
    <n v="1"/>
    <n v="1"/>
    <n v="1"/>
    <n v="106.6"/>
    <n v="106.6"/>
    <n v="21.32"/>
    <n v="21.32"/>
    <n v="4"/>
  </r>
  <r>
    <s v="Tom McKevitt (0000143010)"/>
    <n v="301311"/>
    <s v="Robscott Associates LLC"/>
    <n v="424852"/>
    <s v="Robscott Associates LLC"/>
    <s v="Newark"/>
    <m/>
    <s v="153 E Chestnut Hill Rd"/>
    <s v="DE"/>
    <n v="19713"/>
    <s v="153 E Chestnut Hill Rd Newark, DE 19713"/>
    <x v="31"/>
    <m/>
    <m/>
    <x v="2"/>
    <s v="Friday"/>
    <n v="15"/>
    <n v="21"/>
    <n v="1.4"/>
    <n v="3.8666666666666667"/>
    <n v="281.05399999999997"/>
    <n v="4215.8100000000004"/>
    <n v="81.24466666666666"/>
    <n v="1218.6700000000003"/>
    <n v="97"/>
  </r>
  <r>
    <s v="David Smith (0000143023)"/>
    <n v="243627"/>
    <s v="HOLY FAMILY CHURCH"/>
    <n v="243627"/>
    <s v="HOLY FAMILY CHURCH"/>
    <s v="Newark"/>
    <m/>
    <s v="15 Gender Rd"/>
    <s v="DE"/>
    <n v="19713"/>
    <s v="15 Gender Rd Newark, DE 19713"/>
    <x v="31"/>
    <m/>
    <m/>
    <x v="2"/>
    <s v="Friday"/>
    <n v="6"/>
    <n v="6"/>
    <n v="1"/>
    <n v="3.3333333333333335"/>
    <n v="293.93333333333334"/>
    <n v="1763.6000000000004"/>
    <n v="147.60333333333335"/>
    <n v="885.62"/>
    <n v="28"/>
  </r>
  <r>
    <s v="David Smith (0000143023)"/>
    <n v="243833"/>
    <s v="Kenneth G. Lilly Fasteners"/>
    <n v="436260"/>
    <s v="Kenneth G. Lilly Fasteners"/>
    <s v="Newark"/>
    <m/>
    <s v="855 Dawson Dr"/>
    <s v="DE"/>
    <n v="19713"/>
    <s v="855 Dawson Dr Newark, DE 19713"/>
    <x v="31"/>
    <m/>
    <m/>
    <x v="2"/>
    <s v="Friday"/>
    <n v="6"/>
    <n v="8"/>
    <n v="1.3333333333333333"/>
    <n v="2.3333333333333335"/>
    <n v="764.4083333333333"/>
    <n v="4586.45"/>
    <n v="362.85500000000002"/>
    <n v="2177.13"/>
    <n v="54"/>
  </r>
  <r>
    <s v="Bob Carberry (0000143011)"/>
    <n v="243602"/>
    <s v="Hibbert Group"/>
    <n v="417333"/>
    <s v="Hibbert Group"/>
    <s v="New Castle"/>
    <m/>
    <s v="890 Ships Landing Way"/>
    <s v="DE"/>
    <n v="19720"/>
    <s v="890 Ships Landing Way New Castle, DE 19720"/>
    <x v="5"/>
    <m/>
    <m/>
    <x v="2"/>
    <s v="Tuesday"/>
    <n v="9"/>
    <n v="14"/>
    <n v="1.5555555555555556"/>
    <n v="5.4444444444444446"/>
    <n v="1517.0766666666668"/>
    <n v="13653.690000000002"/>
    <n v="653.45999999999992"/>
    <n v="5881.1400000000012"/>
    <n v="457"/>
  </r>
  <r>
    <s v="Delaware Valley Office (0000143001)"/>
    <n v="342744"/>
    <s v="FLOORGUY SUPPLY LLC"/>
    <n v="342744"/>
    <s v="FLOORGUY SUPPLY LLC"/>
    <s v="New Castle"/>
    <m/>
    <s v="12 McCullough Drive, Suite 10"/>
    <s v="DE"/>
    <n v="19720"/>
    <s v="12 McCullough Drive, Suite 10 New Castle, DE 19720"/>
    <x v="5"/>
    <m/>
    <m/>
    <x v="2"/>
    <s v="Tuesday"/>
    <n v="8"/>
    <n v="8"/>
    <n v="1"/>
    <n v="1.625"/>
    <n v="774.31624999999997"/>
    <n v="6194.53"/>
    <n v="387.1925"/>
    <n v="3097.54"/>
    <n v="87"/>
  </r>
  <r>
    <s v="David Smith (0000143023)"/>
    <n v="244049"/>
    <s v="Colonial School District DE"/>
    <n v="417417"/>
    <s v="Gunning Bedford Middle School"/>
    <s v="New Castle"/>
    <m/>
    <s v="801 Cox Neck Rd"/>
    <s v="DE"/>
    <n v="19720"/>
    <s v="801 Cox Neck Rd New Castle, DE 19720"/>
    <x v="5"/>
    <m/>
    <m/>
    <x v="2"/>
    <s v="Tuesday"/>
    <n v="5"/>
    <n v="5"/>
    <n v="1"/>
    <n v="2.4"/>
    <n v="1706.152"/>
    <n v="8530.7599999999984"/>
    <n v="646.49799999999993"/>
    <n v="3232.4900000000002"/>
    <n v="78"/>
  </r>
  <r>
    <s v="David Smith (0000143023)"/>
    <n v="243845"/>
    <s v="Local Union #313 IBEW"/>
    <n v="243845"/>
    <s v="Local Union #313 IBEW"/>
    <s v="New Castle"/>
    <m/>
    <s v="814 W Basin Rd"/>
    <s v="DE"/>
    <n v="19720"/>
    <s v="814 W Basin Rd New Castle, DE 19720"/>
    <x v="5"/>
    <m/>
    <m/>
    <x v="2"/>
    <s v="Tuesday"/>
    <n v="5"/>
    <n v="7"/>
    <n v="1.4"/>
    <n v="2.2000000000000002"/>
    <n v="647.15800000000002"/>
    <n v="3235.7900000000009"/>
    <n v="173.86799999999999"/>
    <n v="869.34"/>
    <n v="52"/>
  </r>
  <r>
    <s v="David Smith (0000143023)"/>
    <n v="244049"/>
    <s v="Colonial School District DE"/>
    <n v="419025"/>
    <s v="William Penn High School"/>
    <s v="New Castle"/>
    <m/>
    <s v="713 E Basin Rd"/>
    <s v="DE"/>
    <n v="19720"/>
    <s v="713 E Basin Rd New Castle, DE 19720"/>
    <x v="5"/>
    <m/>
    <m/>
    <x v="2"/>
    <s v="Tuesday"/>
    <n v="4"/>
    <n v="5"/>
    <n v="1.25"/>
    <n v="5.5"/>
    <n v="4181.3874999999998"/>
    <n v="16725.55"/>
    <n v="1659.21"/>
    <n v="6636.8399999999992"/>
    <n v="138"/>
  </r>
  <r>
    <s v="Delaware Valley Office (0000143001)"/>
    <n v="243586"/>
    <s v="Bergey's Truck Center"/>
    <n v="243586"/>
    <s v="Bergey's Truck Center"/>
    <s v="New Castle"/>
    <m/>
    <s v="29 E Commons Blvd Ste 3"/>
    <s v="DE"/>
    <n v="19720"/>
    <s v="29 E Commons Blvd Ste 3 New Castle, DE 19720"/>
    <x v="5"/>
    <m/>
    <m/>
    <x v="2"/>
    <s v="Tuesday"/>
    <n v="3"/>
    <n v="3"/>
    <n v="1"/>
    <n v="4"/>
    <n v="714.42000000000007"/>
    <n v="2143.2599999999998"/>
    <n v="373.66333333333336"/>
    <n v="1120.99"/>
    <n v="17"/>
  </r>
  <r>
    <s v="David Smith (0000143023)"/>
    <n v="302608"/>
    <s v="Benz Hydraulics Inc."/>
    <n v="302608"/>
    <s v="Benz Hydraulics Inc."/>
    <s v="New Castle"/>
    <m/>
    <s v="153 S Dupont Hwy"/>
    <s v="DE"/>
    <n v="19720"/>
    <s v="153 S Dupont Hwy New Castle, DE 19720"/>
    <x v="5"/>
    <m/>
    <m/>
    <x v="2"/>
    <s v="Tuesday"/>
    <n v="3"/>
    <n v="3"/>
    <n v="1"/>
    <n v="1.6666666666666667"/>
    <n v="148.15666666666667"/>
    <n v="444.47"/>
    <n v="65.966666666666654"/>
    <n v="197.89999999999998"/>
    <n v="7"/>
  </r>
  <r>
    <s v="David Smith (0000143023)"/>
    <n v="244049"/>
    <s v="Colonial School District DE"/>
    <n v="418383"/>
    <s v="Pleasantville Elementary Schoo"/>
    <s v="New Castle"/>
    <m/>
    <s v="16 Pleasant Pl"/>
    <s v="DE"/>
    <n v="19720"/>
    <s v="16 Pleasant Pl New Castle, DE 19720"/>
    <x v="5"/>
    <m/>
    <m/>
    <x v="2"/>
    <s v="Tuesday"/>
    <n v="3"/>
    <n v="4"/>
    <n v="1.3333333333333333"/>
    <n v="2.3333333333333335"/>
    <n v="1209.0866666666668"/>
    <n v="3627.26"/>
    <n v="474.09"/>
    <n v="1422.27"/>
    <n v="21"/>
  </r>
  <r>
    <s v="David Smith (0000143023)"/>
    <n v="298365"/>
    <s v="Our Lady of Fatima"/>
    <n v="298365"/>
    <s v="Our Lady of Fatima"/>
    <s v="New Castle"/>
    <m/>
    <s v="801 N Dupont Hwy"/>
    <s v="DE"/>
    <n v="19720"/>
    <s v="801 N Dupont Hwy New Castle, DE 19720"/>
    <x v="5"/>
    <m/>
    <m/>
    <x v="2"/>
    <s v="Tuesday"/>
    <n v="3"/>
    <n v="3"/>
    <n v="1"/>
    <n v="2.6666666666666665"/>
    <n v="411.89333333333337"/>
    <n v="1235.68"/>
    <n v="160.9"/>
    <n v="482.70000000000005"/>
    <n v="20"/>
  </r>
  <r>
    <s v="David Smith (0000143023)"/>
    <n v="244049"/>
    <s v="Colonial School District DE"/>
    <n v="418689"/>
    <s v="Southern Elementary School"/>
    <s v="New Castle"/>
    <m/>
    <s v="795 Cox Neck Rd"/>
    <s v="DE"/>
    <n v="19720"/>
    <s v="795 Cox Neck Rd New Castle, DE 19720"/>
    <x v="5"/>
    <m/>
    <m/>
    <x v="2"/>
    <s v="Tuesday"/>
    <n v="3"/>
    <n v="4"/>
    <n v="1.3333333333333333"/>
    <n v="2.6666666666666665"/>
    <n v="1445.1533333333334"/>
    <n v="4335.46"/>
    <n v="549.89666666666665"/>
    <n v="1649.69"/>
    <n v="35"/>
  </r>
  <r>
    <s v="Open S. NJ (0000143012)"/>
    <n v="260179"/>
    <s v="Victory Christian Fellowship,"/>
    <n v="260179"/>
    <s v="Victory Christian Fellowship,"/>
    <s v="New Castle"/>
    <m/>
    <s v="100 Wilton Blvd"/>
    <s v="DE"/>
    <n v="19720"/>
    <s v="100 Wilton Blvd New Castle, DE 19720"/>
    <x v="5"/>
    <m/>
    <m/>
    <x v="2"/>
    <s v="Tuesday"/>
    <n v="2"/>
    <n v="2"/>
    <n v="1"/>
    <n v="5"/>
    <n v="612.39499999999998"/>
    <n v="1224.7900000000002"/>
    <n v="238.88"/>
    <n v="477.76000000000005"/>
    <n v="111"/>
  </r>
  <r>
    <s v="David Smith (0000143023)"/>
    <n v="244049"/>
    <s v="Colonial School District DE"/>
    <n v="416544"/>
    <s v="Calvin R. McCullough Middle Sc"/>
    <s v="New Castle"/>
    <m/>
    <s v="20 Chase Ave"/>
    <s v="DE"/>
    <n v="19720"/>
    <s v="20 Chase Ave New Castle, DE 19720"/>
    <x v="5"/>
    <m/>
    <m/>
    <x v="2"/>
    <s v="Tuesday"/>
    <n v="1"/>
    <n v="1"/>
    <n v="1"/>
    <n v="4"/>
    <n v="5220.32"/>
    <n v="5220.32"/>
    <n v="2036"/>
    <n v="2036"/>
    <n v="27"/>
  </r>
  <r>
    <s v="David Smith (0000143023)"/>
    <n v="244049"/>
    <s v="Colonial School District DE"/>
    <n v="417281"/>
    <s v="George Read Middle School"/>
    <s v="New Castle"/>
    <m/>
    <s v="314 E Basin Rd"/>
    <s v="DE"/>
    <n v="19720"/>
    <s v="314 E Basin Rd New Castle, DE 19720"/>
    <x v="5"/>
    <m/>
    <m/>
    <x v="2"/>
    <s v="Tuesday"/>
    <n v="1"/>
    <n v="1"/>
    <n v="1"/>
    <n v="2"/>
    <n v="1151.5999999999999"/>
    <n v="1151.5999999999999"/>
    <n v="449.12"/>
    <n v="449.12"/>
    <n v="6"/>
  </r>
  <r>
    <s v="David Smith (0000143023)"/>
    <n v="244049"/>
    <s v="Colonial School District DE"/>
    <n v="416566"/>
    <s v="Castle Hills Elementary School"/>
    <s v="New Castle"/>
    <m/>
    <s v="502 Moores Ln"/>
    <s v="DE"/>
    <n v="19720"/>
    <s v="502 Moores Ln New Castle, DE 19720"/>
    <x v="5"/>
    <m/>
    <m/>
    <x v="2"/>
    <s v="Tuesday"/>
    <n v="1"/>
    <n v="1"/>
    <n v="1"/>
    <n v="3"/>
    <n v="1017.96"/>
    <n v="1017.96"/>
    <n v="397"/>
    <n v="397"/>
    <n v="7"/>
  </r>
  <r>
    <s v="David Smith (0000143023)"/>
    <n v="244049"/>
    <s v="Colonial School District DE"/>
    <n v="418173"/>
    <s v="New Castle School"/>
    <s v="New Castle"/>
    <m/>
    <s v="903 Delaware St"/>
    <s v="DE"/>
    <n v="19720"/>
    <s v="903 Delaware St New Castle, DE 19720"/>
    <x v="5"/>
    <m/>
    <m/>
    <x v="2"/>
    <s v="Tuesday"/>
    <n v="1"/>
    <n v="1"/>
    <n v="1"/>
    <n v="5"/>
    <n v="9205.91"/>
    <n v="9205.91"/>
    <n v="3590.16"/>
    <n v="3590.16"/>
    <n v="42"/>
  </r>
  <r>
    <s v="David Smith (0000143023)"/>
    <n v="244049"/>
    <s v="Colonial School District DE"/>
    <n v="417148"/>
    <s v="Harry O. Eisenberg Elementary"/>
    <s v="New Castle"/>
    <m/>
    <s v="27 Landers Ln"/>
    <s v="DE"/>
    <n v="19720"/>
    <s v="27 Landers Ln New Castle, DE 19720"/>
    <x v="5"/>
    <m/>
    <m/>
    <x v="2"/>
    <s v="Tuesday"/>
    <n v="1"/>
    <n v="2"/>
    <n v="2"/>
    <n v="4"/>
    <n v="2339.5199999999995"/>
    <n v="2339.5199999999995"/>
    <n v="892.76"/>
    <n v="892.76"/>
    <n v="15"/>
  </r>
  <r>
    <s v="David Smith (0000143023)"/>
    <n v="329086"/>
    <s v="All Bright Cleaning"/>
    <n v="329086"/>
    <s v="All Bright Cleaning"/>
    <s v="New Castle"/>
    <m/>
    <s v="117 Malcolm Forest Rd"/>
    <s v="DE"/>
    <n v="19720"/>
    <s v="117 Malcolm Forest Rd New Castle, DE 19720"/>
    <x v="5"/>
    <m/>
    <m/>
    <x v="2"/>
    <s v="Tuesday"/>
    <n v="1"/>
    <n v="1"/>
    <n v="1"/>
    <n v="1"/>
    <n v="159.26"/>
    <n v="159.26"/>
    <n v="58.92"/>
    <n v="58.92"/>
    <n v="2"/>
  </r>
  <r>
    <s v="David Smith (0000143023)"/>
    <n v="244049"/>
    <s v="Colonial School District DE"/>
    <n v="419040"/>
    <s v="Wilmington Manor Elementary"/>
    <s v="New Castle"/>
    <m/>
    <s v="200 E Roosevelt Ave"/>
    <s v="DE"/>
    <n v="19720"/>
    <s v="200 E Roosevelt Ave New Castle, DE 19720"/>
    <x v="5"/>
    <m/>
    <m/>
    <x v="2"/>
    <s v="Tuesday"/>
    <n v="1"/>
    <n v="2"/>
    <n v="2"/>
    <n v="4"/>
    <n v="3585.96"/>
    <n v="3585.96"/>
    <n v="1298.9000000000001"/>
    <n v="1298.9000000000001"/>
    <n v="33"/>
  </r>
  <r>
    <s v="David Smith (0000143023)"/>
    <n v="242914"/>
    <s v="Appoquinimink School District"/>
    <n v="416942"/>
    <s v="Administration Building"/>
    <s v="Odessa"/>
    <m/>
    <s v="118 S 6th St"/>
    <s v="DE"/>
    <n v="19730"/>
    <s v="118 S 6th St Odessa, DE 19730"/>
    <x v="44"/>
    <m/>
    <m/>
    <x v="2"/>
    <s v="Thursday"/>
    <n v="10"/>
    <n v="15"/>
    <n v="1.5"/>
    <n v="5"/>
    <n v="661.35599999999999"/>
    <n v="6613.5600000000013"/>
    <n v="184.95100000000002"/>
    <n v="1849.5100000000002"/>
    <n v="398"/>
  </r>
  <r>
    <s v="David Smith (0000143023)"/>
    <n v="242914"/>
    <s v="Appoquinimink School District"/>
    <n v="449436"/>
    <s v="Old State Elementary School"/>
    <s v="Townsend"/>
    <m/>
    <s v="580 Tony Marchio Dr"/>
    <s v="DE"/>
    <n v="19734"/>
    <s v="580 Tony Marchio Dr Townsend, DE 19734"/>
    <x v="44"/>
    <m/>
    <m/>
    <x v="2"/>
    <s v="Thursday"/>
    <n v="7"/>
    <n v="15"/>
    <n v="2.1428571428571428"/>
    <n v="7"/>
    <n v="2780.2442857142855"/>
    <n v="19461.709999999992"/>
    <n v="702.51857142857136"/>
    <n v="4917.6299999999974"/>
    <n v="458"/>
  </r>
  <r>
    <s v="David Smith (0000143023)"/>
    <n v="242914"/>
    <s v="Appoquinimink School District"/>
    <n v="418834"/>
    <s v="Townsend Elementary School"/>
    <s v="Townsend"/>
    <m/>
    <s v="126 Main St"/>
    <s v="DE"/>
    <n v="19734"/>
    <s v="126 Main St Townsend, DE 19734"/>
    <x v="44"/>
    <m/>
    <m/>
    <x v="2"/>
    <s v="Thursday"/>
    <n v="6"/>
    <n v="13"/>
    <n v="2.1666666666666665"/>
    <n v="14.833333333333334"/>
    <n v="2477.8016666666667"/>
    <n v="14866.809999999998"/>
    <n v="696.76333333333332"/>
    <n v="4180.5800000000008"/>
    <n v="493"/>
  </r>
  <r>
    <s v="David Smith (0000143023)"/>
    <n v="242914"/>
    <s v="Appoquinimink School District"/>
    <n v="472897"/>
    <s v="Odessa High School"/>
    <s v="Townsend"/>
    <m/>
    <s v="570 Tony Marchio Dr"/>
    <s v="DE"/>
    <n v="19734"/>
    <s v="570 Tony Marchio Dr Townsend, DE 19734"/>
    <x v="44"/>
    <m/>
    <m/>
    <x v="2"/>
    <s v="Thursday"/>
    <n v="5"/>
    <n v="11"/>
    <n v="2.2000000000000002"/>
    <n v="8"/>
    <n v="5807.478000000001"/>
    <n v="29037.39"/>
    <n v="2072.2560000000003"/>
    <n v="10361.280000000001"/>
    <n v="268"/>
  </r>
  <r>
    <s v="David Smith (0000143023)"/>
    <n v="242914"/>
    <s v="Appoquinimink School District"/>
    <n v="472895"/>
    <s v="Cantwell Bridge Middle School"/>
    <s v="Townsend"/>
    <m/>
    <s v="550 Tony Marchio Dr"/>
    <s v="DE"/>
    <n v="19734"/>
    <s v="550 Tony Marchio Dr Townsend, DE 19734"/>
    <x v="44"/>
    <m/>
    <m/>
    <x v="2"/>
    <s v="Thursday"/>
    <n v="2"/>
    <n v="5"/>
    <n v="2.5"/>
    <n v="8"/>
    <n v="2309.4499999999998"/>
    <n v="4618.8999999999996"/>
    <n v="675.9899999999999"/>
    <n v="1351.9799999999998"/>
    <n v="233"/>
  </r>
  <r>
    <s v="David Smith (0000143023)"/>
    <n v="242914"/>
    <s v="Appoquinimink School District"/>
    <n v="449435"/>
    <s v="Spring Meadow Early Childhood"/>
    <s v="Townsend"/>
    <m/>
    <s v="611 Campus Dr"/>
    <s v="DE"/>
    <n v="19734"/>
    <s v="611 Campus Dr Townsend, DE 19734"/>
    <x v="44"/>
    <m/>
    <m/>
    <x v="2"/>
    <s v="Thursday"/>
    <n v="2"/>
    <n v="4"/>
    <n v="2"/>
    <n v="7.5"/>
    <n v="1570.9099999999999"/>
    <n v="3141.82"/>
    <n v="447.23500000000007"/>
    <n v="894.47"/>
    <n v="84"/>
  </r>
  <r>
    <s v="David Smith (0000143023)"/>
    <n v="242914"/>
    <s v="Appoquinimink School District"/>
    <n v="434224"/>
    <s v="Townsend Early Childhood Cente"/>
    <s v="Townsend"/>
    <m/>
    <s v="10 Brook Ramble Ln"/>
    <s v="DE"/>
    <n v="19734"/>
    <s v="10 Brook Ramble Ln Townsend, DE 19734"/>
    <x v="44"/>
    <m/>
    <m/>
    <x v="2"/>
    <s v="Thursday"/>
    <n v="1"/>
    <n v="1"/>
    <n v="1"/>
    <n v="6"/>
    <n v="2379.1799999999994"/>
    <n v="2379.1799999999994"/>
    <n v="528.37"/>
    <n v="528.37"/>
    <n v="86"/>
  </r>
  <r>
    <s v="Tom McKevitt (0000143010)"/>
    <n v="301314"/>
    <s v="One River Place LLC"/>
    <n v="424854"/>
    <s v="One River Place AAA Bldg"/>
    <s v="Wilmington"/>
    <m/>
    <s v="1 River Pl"/>
    <s v="DE"/>
    <n v="19801"/>
    <s v="1 River Pl Wilmington, DE 19801"/>
    <x v="5"/>
    <m/>
    <m/>
    <x v="2"/>
    <s v="Tuesday"/>
    <n v="24"/>
    <n v="36"/>
    <n v="1.5"/>
    <n v="3.1666666666666665"/>
    <n v="750.53583333333302"/>
    <n v="18012.86"/>
    <n v="212.78625000000002"/>
    <n v="5106.869999999999"/>
    <n v="343"/>
  </r>
  <r>
    <s v="Tom McKevitt (0000143010)"/>
    <n v="301372"/>
    <s v="100 S. West Associates LLC"/>
    <n v="452323"/>
    <s v="100 S. West Associates LLC"/>
    <s v="Wilmington"/>
    <m/>
    <s v="300 Water St"/>
    <s v="DE"/>
    <n v="19801"/>
    <s v="300 Water St Wilmington, DE 19801"/>
    <x v="5"/>
    <m/>
    <m/>
    <x v="2"/>
    <s v="Tuesday"/>
    <n v="11"/>
    <n v="11"/>
    <n v="1"/>
    <n v="2.5454545454545454"/>
    <n v="189.35545454545453"/>
    <n v="2082.91"/>
    <n v="52.051818181818184"/>
    <n v="572.57000000000005"/>
    <n v="49"/>
  </r>
  <r>
    <s v="Tom McKevitt (0000143010)"/>
    <n v="243681"/>
    <s v="Interstate Building Maintenanc"/>
    <n v="437096"/>
    <s v="Interstate - Renaissance Bldg."/>
    <s v="Wilmington"/>
    <m/>
    <s v="405 N King St"/>
    <s v="DE"/>
    <n v="19801"/>
    <s v="405 N King St Wilmington, DE 19801"/>
    <x v="5"/>
    <m/>
    <m/>
    <x v="2"/>
    <s v="Tuesday"/>
    <n v="3"/>
    <n v="5"/>
    <n v="1.6666666666666667"/>
    <n v="6.666666666666667"/>
    <n v="2298.2766666666666"/>
    <n v="6894.8300000000017"/>
    <n v="828.9"/>
    <n v="2486.7000000000003"/>
    <n v="126"/>
  </r>
  <r>
    <s v="Tom McKevitt (0000143010)"/>
    <n v="301310"/>
    <s v="National RR Passenger Corp &quot;Am"/>
    <n v="430284"/>
    <s v="Ren Centre LLC"/>
    <s v="Wilmington"/>
    <m/>
    <s v="405 N King St"/>
    <s v="DE"/>
    <n v="19801"/>
    <s v="405 N King St Wilmington, DE 19801"/>
    <x v="5"/>
    <m/>
    <m/>
    <x v="2"/>
    <s v="Tuesday"/>
    <n v="3"/>
    <n v="4"/>
    <n v="1.3333333333333333"/>
    <n v="4"/>
    <n v="1839.1433333333334"/>
    <n v="5517.4300000000012"/>
    <n v="501.50333333333339"/>
    <n v="1504.5099999999998"/>
    <n v="98"/>
  </r>
  <r>
    <s v="Nick Misciagno (0000143017)"/>
    <n v="244999"/>
    <s v="CC Edward J DeSeta Company Inc"/>
    <n v="244999"/>
    <s v="CC Edward J DeSeta Company Inc"/>
    <s v="Wilmington"/>
    <m/>
    <s v="322 A St"/>
    <s v="DE"/>
    <n v="19801"/>
    <s v="322 A St Wilmington, DE 19801"/>
    <x v="5"/>
    <m/>
    <m/>
    <x v="2"/>
    <s v="Tuesday"/>
    <n v="1"/>
    <n v="1"/>
    <n v="1"/>
    <n v="1"/>
    <n v="97.22"/>
    <n v="97.22"/>
    <n v="97.21"/>
    <n v="97.21"/>
    <n v="1"/>
  </r>
  <r>
    <s v="Delaware Valley Office (0000143001)"/>
    <n v="344903"/>
    <s v="Robert Hoey"/>
    <n v="344903"/>
    <s v="Robert Hoey"/>
    <s v="Wilmington"/>
    <m/>
    <s v="144 Bunche Blvd"/>
    <s v="DE"/>
    <n v="19801"/>
    <s v="144 Bunche Blvd Wilmington, DE 19801"/>
    <x v="5"/>
    <m/>
    <m/>
    <x v="2"/>
    <s v="Tuesday"/>
    <n v="1"/>
    <n v="1"/>
    <n v="1"/>
    <n v="1"/>
    <n v="102.16"/>
    <n v="102.16"/>
    <n v="40.799999999999997"/>
    <n v="40.799999999999997"/>
    <n v="1"/>
  </r>
  <r>
    <s v="Tom McKevitt (0000143010)"/>
    <n v="301311"/>
    <s v="Robscott Associates LLC"/>
    <n v="465169"/>
    <s v="Robscott Associates LLC"/>
    <s v="Wilmington"/>
    <m/>
    <s v="300 Water St"/>
    <s v="DE"/>
    <n v="19801"/>
    <s v="300 Water St Wilmington, DE 19801"/>
    <x v="5"/>
    <m/>
    <m/>
    <x v="2"/>
    <s v="Tuesday"/>
    <n v="1"/>
    <n v="1"/>
    <n v="1"/>
    <n v="1"/>
    <n v="254.22"/>
    <n v="254.22"/>
    <n v="68.64"/>
    <n v="68.64"/>
    <n v="4"/>
  </r>
  <r>
    <s v="David Smith (0000143023)"/>
    <n v="346252"/>
    <s v="THE TEEN WAREHOUSE INC"/>
    <n v="483939"/>
    <s v="Laura Mood"/>
    <s v="Wilmington"/>
    <m/>
    <s v="1121 THATCHER ST"/>
    <s v="DE"/>
    <n v="19802"/>
    <s v="1121 THATCHER ST Wilmington, DE 19802"/>
    <x v="5"/>
    <m/>
    <m/>
    <x v="2"/>
    <s v="Tuesday"/>
    <n v="1"/>
    <n v="2"/>
    <n v="2"/>
    <n v="2"/>
    <n v="290.64999999999998"/>
    <n v="290.64999999999998"/>
    <n v="110.44"/>
    <n v="110.44"/>
    <n v="2"/>
  </r>
  <r>
    <s v="David Smith (0000143023)"/>
    <n v="244047"/>
    <s v="Brandywine School District"/>
    <n v="418422"/>
    <s v="P.S. DuPont Elementary School"/>
    <s v="Wilmington"/>
    <m/>
    <s v="701 W 34th St"/>
    <s v="DE"/>
    <n v="19802"/>
    <s v="701 W 34th St Wilmington, DE 19802"/>
    <x v="5"/>
    <m/>
    <m/>
    <x v="2"/>
    <s v="Tuesday"/>
    <n v="1"/>
    <n v="1"/>
    <n v="1"/>
    <n v="1"/>
    <n v="227.66"/>
    <n v="227.66"/>
    <n v="61.47"/>
    <n v="61.47"/>
    <n v="1"/>
  </r>
  <r>
    <s v="David Smith (0000143023)"/>
    <n v="244047"/>
    <s v="Brandywine School District"/>
    <n v="417437"/>
    <s v="Harlan Elementary School"/>
    <s v="Wilmington"/>
    <m/>
    <s v="3601 N Jefferson St"/>
    <s v="DE"/>
    <n v="19802"/>
    <s v="3601 N Jefferson St Wilmington, DE 19802"/>
    <x v="5"/>
    <m/>
    <m/>
    <x v="2"/>
    <s v="Tuesday"/>
    <n v="1"/>
    <n v="1"/>
    <n v="1"/>
    <n v="1"/>
    <n v="910.64"/>
    <n v="910.64"/>
    <n v="245.87"/>
    <n v="245.87"/>
    <n v="4"/>
  </r>
  <r>
    <s v="David Smith (0000143023)"/>
    <n v="323920"/>
    <s v="Talleyville Fire Company"/>
    <n v="323920"/>
    <s v="Talleyville Fire Company"/>
    <s v="Wilmington"/>
    <m/>
    <s v="3919 Concord Pike"/>
    <s v="DE"/>
    <n v="19803"/>
    <s v="3919 Concord Pike Wilmington, DE 19803"/>
    <x v="5"/>
    <m/>
    <m/>
    <x v="2"/>
    <s v="Tuesday"/>
    <n v="4"/>
    <n v="5"/>
    <n v="1.25"/>
    <n v="1"/>
    <n v="235.38750000000002"/>
    <n v="941.55000000000007"/>
    <n v="94.715000000000003"/>
    <n v="378.86"/>
    <n v="8"/>
  </r>
  <r>
    <s v="Delaware Valley Office (0000143001)"/>
    <n v="245529"/>
    <s v="Woloshin Lynch &amp; Associates"/>
    <n v="245529"/>
    <s v="Woloshin Lynch &amp; Associates"/>
    <s v="Wilmington"/>
    <m/>
    <s v="3200 Concord Pike"/>
    <s v="DE"/>
    <n v="19803"/>
    <s v="3200 Concord Pike Wilmington, DE 19803"/>
    <x v="5"/>
    <m/>
    <m/>
    <x v="2"/>
    <s v="Tuesday"/>
    <n v="2"/>
    <n v="2"/>
    <n v="1"/>
    <n v="1"/>
    <n v="139.38999999999999"/>
    <n v="278.77999999999997"/>
    <n v="72.12"/>
    <n v="144.24"/>
    <n v="13"/>
  </r>
  <r>
    <s v="David Smith (0000143023)"/>
    <n v="244047"/>
    <s v="Brandywine School District"/>
    <n v="417804"/>
    <s v="Lombardy Elementary School"/>
    <s v="Wilmington"/>
    <m/>
    <s v="412 Foulk Rd"/>
    <s v="DE"/>
    <n v="19803"/>
    <s v="412 Foulk Rd Wilmington, DE 19803"/>
    <x v="5"/>
    <m/>
    <m/>
    <x v="2"/>
    <s v="Tuesday"/>
    <n v="1"/>
    <n v="1"/>
    <n v="1"/>
    <n v="1"/>
    <n v="227.66"/>
    <n v="227.66"/>
    <n v="61.47"/>
    <n v="61.47"/>
    <n v="1"/>
  </r>
  <r>
    <s v="David Smith (0000143023)"/>
    <n v="244047"/>
    <s v="Brandywine School District"/>
    <n v="418696"/>
    <s v="Springer Middle School"/>
    <s v="Wilmington"/>
    <m/>
    <s v="2220 Shipley Rd"/>
    <s v="DE"/>
    <n v="19803"/>
    <s v="2220 Shipley Rd Wilmington, DE 19803"/>
    <x v="5"/>
    <m/>
    <m/>
    <x v="2"/>
    <s v="Tuesday"/>
    <n v="1"/>
    <n v="1"/>
    <n v="1"/>
    <n v="1"/>
    <n v="910.64"/>
    <n v="910.64"/>
    <n v="245.87"/>
    <n v="245.87"/>
    <n v="4"/>
  </r>
  <r>
    <s v="David Smith (0000143023)"/>
    <n v="243285"/>
    <s v="Optima Cleaning Services Inc."/>
    <n v="243285"/>
    <s v="Optima Cleaning Services Inc."/>
    <s v="Wilmington"/>
    <m/>
    <s v="110 Valley Rd"/>
    <s v="DE"/>
    <n v="19804"/>
    <s v="110 Valley Rd Wilmington, DE 19804"/>
    <x v="5"/>
    <m/>
    <m/>
    <x v="2"/>
    <s v="Tuesday"/>
    <n v="1"/>
    <n v="1"/>
    <n v="1"/>
    <n v="1"/>
    <n v="995.99"/>
    <n v="995.99"/>
    <n v="403.56"/>
    <n v="403.56"/>
    <n v="3"/>
  </r>
  <r>
    <s v="Leianne Krotec (0000143021)"/>
    <n v="246567"/>
    <s v="Windcrest Animal Hospital"/>
    <n v="246567"/>
    <s v="Windcrest Animal Hospital"/>
    <s v="Wilmington"/>
    <m/>
    <s v="3705 Lancaster Pike"/>
    <s v="DE"/>
    <n v="19805"/>
    <s v="3705 Lancaster Pike Wilmington, DE 19805"/>
    <x v="5"/>
    <m/>
    <m/>
    <x v="2"/>
    <s v="Tuesday"/>
    <n v="10"/>
    <n v="16"/>
    <n v="1.6"/>
    <n v="3.1"/>
    <n v="445.16899999999998"/>
    <n v="4451.6899999999987"/>
    <n v="140.25899999999999"/>
    <n v="1402.5900000000001"/>
    <n v="83"/>
  </r>
  <r>
    <s v="David Smith (0000143023)"/>
    <n v="243403"/>
    <s v="Ingleside Homes Inc."/>
    <n v="243403"/>
    <s v="Ingleside Homes Inc."/>
    <s v="Wilmington"/>
    <m/>
    <s v="1005 N Franklin St"/>
    <s v="DE"/>
    <n v="19806"/>
    <s v="1005 N Franklin St Wilmington, DE 19806"/>
    <x v="5"/>
    <m/>
    <m/>
    <x v="2"/>
    <s v="Tuesday"/>
    <n v="2"/>
    <n v="2"/>
    <n v="1"/>
    <n v="1.5"/>
    <n v="364.53999999999996"/>
    <n v="729.07999999999993"/>
    <n v="137.32"/>
    <n v="274.64"/>
    <n v="8"/>
  </r>
  <r>
    <s v="Leianne Krotec (0000143021)"/>
    <n v="246567"/>
    <s v="Windcrest Animal Hospital"/>
    <n v="446148"/>
    <s v="Gabby Quinlan"/>
    <s v="Wilmington"/>
    <m/>
    <s v="5804 Kennett Pike"/>
    <s v="DE"/>
    <n v="19807"/>
    <s v="5804 Kennett Pike Wilmington, DE 19807"/>
    <x v="5"/>
    <m/>
    <m/>
    <x v="2"/>
    <s v="Tuesday"/>
    <n v="2"/>
    <n v="2"/>
    <n v="1"/>
    <n v="1"/>
    <n v="109.85499999999999"/>
    <n v="219.70999999999998"/>
    <n v="28.05"/>
    <n v="56.1"/>
    <n v="6"/>
  </r>
  <r>
    <s v="Delaware Valley Office (0000143001)"/>
    <n v="253620"/>
    <s v="Mom's Cleaning Service LLC"/>
    <n v="425319"/>
    <s v="Mom's Cleaning Service"/>
    <s v="Wilmington"/>
    <m/>
    <s v="5517 E Timberview Ct"/>
    <s v="DE"/>
    <n v="19808"/>
    <s v="5517 E Timberview Ct Wilmington, DE 19808"/>
    <x v="5"/>
    <m/>
    <m/>
    <x v="2"/>
    <s v="Tuesday"/>
    <n v="3"/>
    <n v="4"/>
    <n v="1.3333333333333333"/>
    <n v="2"/>
    <n v="581.69333333333327"/>
    <n v="1745.08"/>
    <n v="240.43666666666664"/>
    <n v="721.31"/>
    <n v="12"/>
  </r>
  <r>
    <s v="David Smith (0000143023)"/>
    <n v="274142"/>
    <s v="Mid County Senior Center"/>
    <n v="274142"/>
    <s v="Mid County Senior Center"/>
    <s v="Wilmington"/>
    <m/>
    <s v="1 1st Regiment Rd"/>
    <s v="DE"/>
    <n v="19808"/>
    <s v="1 1st Regiment Rd Wilmington, DE 19808"/>
    <x v="5"/>
    <m/>
    <m/>
    <x v="2"/>
    <s v="Tuesday"/>
    <n v="1"/>
    <n v="1"/>
    <n v="1"/>
    <n v="1"/>
    <n v="121.52"/>
    <n v="121.52"/>
    <n v="50.68"/>
    <n v="50.68"/>
    <n v="1"/>
  </r>
  <r>
    <s v="David Smith (0000143023)"/>
    <n v="244047"/>
    <s v="Brandywine School District"/>
    <n v="416731"/>
    <s v="CONCORD HIGH SCHOOL"/>
    <s v="Wilmington"/>
    <m/>
    <s v="2501 Ebright Rd"/>
    <s v="DE"/>
    <n v="19810"/>
    <s v="2501 Ebright Rd Wilmington, DE 19810"/>
    <x v="5"/>
    <m/>
    <m/>
    <x v="2"/>
    <s v="Tuesday"/>
    <n v="4"/>
    <n v="4"/>
    <n v="1"/>
    <n v="1.25"/>
    <n v="422.17750000000001"/>
    <n v="1688.71"/>
    <n v="102.05250000000001"/>
    <n v="408.21000000000004"/>
    <n v="32"/>
  </r>
  <r>
    <s v="David Smith (0000143023)"/>
    <n v="244047"/>
    <s v="Brandywine School District"/>
    <n v="418753"/>
    <s v="Talley Middle School"/>
    <s v="Wilmington"/>
    <m/>
    <s v="1110 Cypress Rd"/>
    <s v="DE"/>
    <n v="19810"/>
    <s v="1110 Cypress Rd Wilmington, DE 19810"/>
    <x v="5"/>
    <m/>
    <m/>
    <x v="2"/>
    <s v="Tuesday"/>
    <n v="1"/>
    <n v="1"/>
    <n v="1"/>
    <n v="1"/>
    <n v="405.36"/>
    <n v="405.36"/>
    <n v="109.44"/>
    <n v="109.44"/>
    <n v="2"/>
  </r>
  <r>
    <s v="David Smith (0000143023)"/>
    <n v="271622"/>
    <s v="Holy Cross Catholic School"/>
    <n v="271622"/>
    <s v="Holy Cross Catholic School"/>
    <s v="Dover"/>
    <m/>
    <s v="631 S State St"/>
    <s v="DE"/>
    <n v="19901"/>
    <s v="631 S State St Dover, DE 19901"/>
    <x v="47"/>
    <m/>
    <m/>
    <x v="2"/>
    <s v="Wednesday"/>
    <n v="14"/>
    <n v="22"/>
    <n v="1.5714285714285714"/>
    <n v="3.3571428571428572"/>
    <n v="1508.0078571428573"/>
    <n v="21112.110000000008"/>
    <n v="572.70499999999993"/>
    <n v="8017.87"/>
    <n v="254"/>
  </r>
  <r>
    <s v="David Smith (0000143023)"/>
    <n v="256101"/>
    <s v="State Street Assisted Living"/>
    <n v="256101"/>
    <s v="State Street Assisted Living"/>
    <s v="Dover"/>
    <m/>
    <s v="21 N State St"/>
    <s v="DE"/>
    <n v="19901"/>
    <s v="21 N State St Dover, DE 19901"/>
    <x v="47"/>
    <m/>
    <m/>
    <x v="2"/>
    <s v="Wednesday"/>
    <n v="5"/>
    <n v="10"/>
    <n v="2"/>
    <n v="7"/>
    <n v="705.43799999999999"/>
    <n v="3527.1900000000014"/>
    <n v="166.31800000000001"/>
    <n v="831.59"/>
    <n v="154"/>
  </r>
  <r>
    <s v="David Smith (0000143023)"/>
    <n v="317257"/>
    <s v="UNITED ELECTRIC SUPPLY V"/>
    <n v="317257"/>
    <s v="UNITED ELECTRIC SUPPLY V"/>
    <s v="Dover"/>
    <m/>
    <s v="551 S Dupont Hwy"/>
    <s v="DE"/>
    <n v="19901"/>
    <s v="551 S Dupont Hwy Dover, DE 19901"/>
    <x v="47"/>
    <m/>
    <m/>
    <x v="2"/>
    <s v="Wednesday"/>
    <n v="3"/>
    <n v="3"/>
    <n v="1"/>
    <n v="1"/>
    <n v="116.26666666666667"/>
    <n v="348.8"/>
    <n v="27.91"/>
    <n v="83.73"/>
    <n v="6"/>
  </r>
  <r>
    <s v="Open S. NJ (0000143012)"/>
    <n v="260179"/>
    <s v="Victory Christian Fellowship,"/>
    <n v="468728"/>
    <s v="Victory Christian Church"/>
    <s v="Dover"/>
    <m/>
    <s v="18 Greenhill Ave"/>
    <s v="DE"/>
    <n v="19901"/>
    <s v="18 Greenhill Ave Dover, DE 19901"/>
    <x v="47"/>
    <m/>
    <m/>
    <x v="2"/>
    <s v="Wednesday"/>
    <n v="2"/>
    <n v="4"/>
    <n v="2"/>
    <n v="3.5"/>
    <n v="504.5"/>
    <n v="1009.0000000000001"/>
    <n v="182.42500000000001"/>
    <n v="364.84999999999997"/>
    <n v="35"/>
  </r>
  <r>
    <s v="David Smith (0000143023)"/>
    <n v="308345"/>
    <s v="Bayhealth"/>
    <n v="483752"/>
    <s v="Bayhealth Blue Hen Corporate C"/>
    <s v="Dover"/>
    <m/>
    <s v="655 S Bay Rd"/>
    <s v="DE"/>
    <n v="19901"/>
    <s v="655 S Bay Rd Dover, DE 19901"/>
    <x v="47"/>
    <m/>
    <m/>
    <x v="2"/>
    <s v="Wednesday"/>
    <n v="1"/>
    <n v="1"/>
    <n v="1"/>
    <n v="7"/>
    <n v="17771.529999999995"/>
    <n v="17771.529999999995"/>
    <n v="5185.29"/>
    <n v="5185.29"/>
    <n v="10"/>
  </r>
  <r>
    <s v="David Smith (0000143023)"/>
    <n v="255513"/>
    <s v="Calvary Assembly of God"/>
    <n v="255513"/>
    <s v="Calvary Assembly of God"/>
    <s v="Dover"/>
    <m/>
    <s v="1141 E Lebanon Rd"/>
    <s v="DE"/>
    <n v="19901"/>
    <s v="1141 E Lebanon Rd Dover, DE 19901"/>
    <x v="47"/>
    <m/>
    <m/>
    <x v="2"/>
    <s v="Wednesday"/>
    <n v="1"/>
    <n v="1"/>
    <n v="1"/>
    <n v="1"/>
    <n v="222.63"/>
    <n v="222.63"/>
    <n v="59.52"/>
    <n v="59.52"/>
    <n v="6"/>
  </r>
  <r>
    <s v="David Smith (0000143023)"/>
    <n v="329727"/>
    <s v="The Victor Group Inc"/>
    <n v="470560"/>
    <s v="Dover Air Force Base Hospital"/>
    <s v="Dover"/>
    <m/>
    <s v="300 Tuskegee Blvd Apt Ste300"/>
    <s v="DE"/>
    <n v="19902"/>
    <s v="300 Tuskegee Blvd Apt Ste300 Dover, DE 19902"/>
    <x v="47"/>
    <m/>
    <m/>
    <x v="2"/>
    <s v="Wednesday"/>
    <n v="15"/>
    <n v="16"/>
    <n v="1.0666666666666667"/>
    <n v="1.7333333333333334"/>
    <n v="750.66"/>
    <n v="11259.899999999996"/>
    <n v="181.57466666666667"/>
    <n v="2723.6200000000013"/>
    <n v="199"/>
  </r>
  <r>
    <s v="David Smith (0000143023)"/>
    <n v="266314"/>
    <s v="Academy of Dover Charter Schoo"/>
    <n v="266314"/>
    <s v="Academy of Dover Charter Schoo"/>
    <s v="Dover"/>
    <m/>
    <s v="104 Saulsbury Rd"/>
    <s v="DE"/>
    <n v="19904"/>
    <s v="104 Saulsbury Rd Dover, DE 19904"/>
    <x v="47"/>
    <m/>
    <m/>
    <x v="2"/>
    <s v="Wednesday"/>
    <n v="14"/>
    <n v="16"/>
    <n v="1.1428571428571428"/>
    <n v="1.8571428571428572"/>
    <n v="392.75071428571425"/>
    <n v="5498.5099999999993"/>
    <n v="132.88214285714287"/>
    <n v="1860.35"/>
    <n v="120"/>
  </r>
  <r>
    <s v="David Smith (0000143023)"/>
    <n v="243085"/>
    <s v="Capital School District"/>
    <n v="416611"/>
    <s v="DOVER HIGH SCHOOL"/>
    <s v="Dover"/>
    <m/>
    <s v="1 Dover High Dr"/>
    <s v="DE"/>
    <n v="19904"/>
    <s v="1 Dover High Dr Dover, DE 19904"/>
    <x v="47"/>
    <m/>
    <m/>
    <x v="2"/>
    <s v="Wednesday"/>
    <n v="4"/>
    <n v="7"/>
    <n v="1.75"/>
    <n v="3.5"/>
    <n v="819.33500000000004"/>
    <n v="3277.34"/>
    <n v="319.19750000000005"/>
    <n v="1276.7899999999997"/>
    <n v="29"/>
  </r>
  <r>
    <s v="David Smith (0000143023)"/>
    <n v="243085"/>
    <s v="Capital School District"/>
    <n v="419023"/>
    <s v="William Henry Middle School"/>
    <s v="Dover"/>
    <m/>
    <s v="65 Carver Rd"/>
    <s v="DE"/>
    <n v="19904"/>
    <s v="65 Carver Rd Dover, DE 19904"/>
    <x v="47"/>
    <m/>
    <m/>
    <x v="2"/>
    <s v="Wednesday"/>
    <n v="4"/>
    <n v="4"/>
    <n v="1"/>
    <n v="2.25"/>
    <n v="1189.1975"/>
    <n v="4756.79"/>
    <n v="436.78000000000009"/>
    <n v="1747.1200000000001"/>
    <n v="32"/>
  </r>
  <r>
    <s v="David Smith (0000143023)"/>
    <n v="245140"/>
    <s v="Campus Community School"/>
    <n v="245140"/>
    <s v="Campus Community School"/>
    <s v="Dover"/>
    <m/>
    <s v="350 Pear St"/>
    <s v="DE"/>
    <n v="19904"/>
    <s v="350 Pear St Dover, DE 19904"/>
    <x v="47"/>
    <m/>
    <m/>
    <x v="2"/>
    <s v="Wednesday"/>
    <n v="3"/>
    <n v="4"/>
    <n v="1.3333333333333333"/>
    <n v="2"/>
    <n v="437.16666666666669"/>
    <n v="1311.5"/>
    <n v="154.75333333333333"/>
    <n v="464.26000000000005"/>
    <n v="10"/>
  </r>
  <r>
    <s v="David Smith (0000143023)"/>
    <n v="302051"/>
    <s v="Kidz Ink"/>
    <n v="452964"/>
    <s v="Kidz Ink 3"/>
    <s v="Dover"/>
    <m/>
    <s v="645 W North St"/>
    <s v="DE"/>
    <n v="19904"/>
    <s v="645 W North St Dover, DE 19904"/>
    <x v="47"/>
    <m/>
    <m/>
    <x v="2"/>
    <s v="Wednesday"/>
    <n v="2"/>
    <n v="2"/>
    <n v="1"/>
    <n v="4.5"/>
    <n v="409.46500000000003"/>
    <n v="818.93000000000006"/>
    <n v="190.59500000000003"/>
    <n v="381.19000000000005"/>
    <n v="9"/>
  </r>
  <r>
    <s v="David Smith (0000143023)"/>
    <n v="294829"/>
    <s v="Delaware Tech Community Colleg"/>
    <n v="294829"/>
    <s v="Delaware Tech Community Colleg"/>
    <s v="Dover"/>
    <m/>
    <s v="100 Campus Dr"/>
    <s v="DE"/>
    <n v="19904"/>
    <s v="100 Campus Dr Dover, DE 19904"/>
    <x v="47"/>
    <m/>
    <m/>
    <x v="2"/>
    <s v="Wednesday"/>
    <n v="2"/>
    <n v="2"/>
    <n v="1"/>
    <n v="1.5"/>
    <n v="1564.8899999999999"/>
    <n v="3129.7799999999997"/>
    <n v="626"/>
    <n v="1252"/>
    <n v="24"/>
  </r>
  <r>
    <s v="David Smith (0000143023)"/>
    <n v="246935"/>
    <s v="1st State Power Clean LLC"/>
    <n v="246935"/>
    <s v="1st State Power Clean LLC"/>
    <s v="Dover"/>
    <m/>
    <e v="#N/A"/>
    <s v="DE"/>
    <n v="19904"/>
    <e v="#N/A"/>
    <x v="47"/>
    <m/>
    <m/>
    <x v="2"/>
    <s v="Wednesday"/>
    <n v="1"/>
    <n v="1"/>
    <n v="1"/>
    <n v="1"/>
    <n v="0"/>
    <n v="0"/>
    <n v="-46.8"/>
    <n v="-46.8"/>
    <n v="3"/>
  </r>
  <r>
    <s v="David Smith (0000143023)"/>
    <n v="243085"/>
    <s v="Capital School District"/>
    <n v="243085"/>
    <s v="Capital School District"/>
    <s v="Dover"/>
    <m/>
    <s v="198 Commerce Way"/>
    <s v="DE"/>
    <n v="19904"/>
    <s v="198 Commerce Way Dover, DE 19904"/>
    <x v="47"/>
    <m/>
    <m/>
    <x v="2"/>
    <s v="Wednesday"/>
    <n v="1"/>
    <n v="1"/>
    <n v="1"/>
    <n v="1"/>
    <n v="100.67"/>
    <n v="100.67"/>
    <n v="52.1"/>
    <n v="52.1"/>
    <n v="2"/>
  </r>
  <r>
    <s v="David Smith (0000143023)"/>
    <n v="308345"/>
    <s v="Bayhealth"/>
    <n v="459625"/>
    <s v="Bayhealth Hospital Rec Dock"/>
    <s v="Dover"/>
    <m/>
    <s v="545 S Governors Ave"/>
    <s v="DE"/>
    <n v="19904"/>
    <s v="545 S Governors Ave Dover, DE 19904"/>
    <x v="47"/>
    <m/>
    <m/>
    <x v="2"/>
    <s v="Wednesday"/>
    <n v="1"/>
    <n v="1"/>
    <n v="1"/>
    <n v="1"/>
    <n v="551.79999999999995"/>
    <n v="551.79999999999995"/>
    <n v="165.54"/>
    <n v="165.54"/>
    <n v="1"/>
  </r>
  <r>
    <s v="David Smith (0000143023)"/>
    <n v="279680"/>
    <s v="Delmar School District"/>
    <n v="279680"/>
    <s v="Delmar School District"/>
    <s v="Delmar"/>
    <m/>
    <s v="200 N 8th St"/>
    <s v="DE"/>
    <n v="19940"/>
    <s v="200 N 8th St Delmar, DE 19940"/>
    <x v="47"/>
    <m/>
    <m/>
    <x v="2"/>
    <s v="Wednesday"/>
    <n v="1"/>
    <n v="1"/>
    <n v="1"/>
    <n v="2"/>
    <n v="1482.49"/>
    <n v="1482.49"/>
    <n v="593"/>
    <n v="593"/>
    <n v="4"/>
  </r>
  <r>
    <s v="Leianne Krotec (0000143021)"/>
    <n v="330700"/>
    <s v="Peachtree Health Group LLC"/>
    <n v="472748"/>
    <s v="Peachtree Health Group LLC"/>
    <s v="Harbeson"/>
    <m/>
    <s v="26900 Lewes Georgetown Hwy"/>
    <s v="DE"/>
    <n v="19951"/>
    <s v="26900 Lewes Georgetown Hwy Harbeson, DE 19951"/>
    <x v="47"/>
    <m/>
    <m/>
    <x v="2"/>
    <s v="Wednesday"/>
    <n v="36"/>
    <n v="50"/>
    <n v="1.3888888888888888"/>
    <n v="10.527777777777779"/>
    <n v="1392.0497222222223"/>
    <n v="50113.790000000015"/>
    <n v="486.93888888888887"/>
    <n v="17529.800000000003"/>
    <n v="1253"/>
  </r>
  <r>
    <s v="David Smith (0000143023)"/>
    <n v="243804"/>
    <s v="Laurel School District"/>
    <n v="468560"/>
    <s v="Laurel Elementary"/>
    <s v="Laurel"/>
    <m/>
    <s v="815 S Central Ave"/>
    <s v="DE"/>
    <n v="19956"/>
    <s v="815 S Central Ave Laurel, DE 19956"/>
    <x v="47"/>
    <m/>
    <m/>
    <x v="2"/>
    <s v="Wednesday"/>
    <n v="1"/>
    <n v="1"/>
    <n v="1"/>
    <n v="1"/>
    <n v="110.02"/>
    <n v="110.02"/>
    <n v="47.08"/>
    <n v="47.08"/>
    <n v="2"/>
  </r>
  <r>
    <s v="David Smith (0000143023)"/>
    <n v="308345"/>
    <s v="Bayhealth"/>
    <n v="482465"/>
    <s v="Bayhealth"/>
    <s v="Milton"/>
    <m/>
    <s v="18383 Hudson Rd"/>
    <s v="DE"/>
    <n v="19968"/>
    <s v="18383 Hudson Rd Milton, DE 19968"/>
    <x v="47"/>
    <m/>
    <m/>
    <x v="2"/>
    <s v="Wednesday"/>
    <n v="1"/>
    <n v="2"/>
    <n v="2"/>
    <n v="1"/>
    <n v="2274.9499999999998"/>
    <n v="2274.9499999999998"/>
    <n v="378.55"/>
    <n v="378.55"/>
    <n v="1"/>
  </r>
  <r>
    <s v="David Smith (0000143023)"/>
    <n v="302051"/>
    <s v="Kidz Ink"/>
    <n v="453025"/>
    <s v="Kidz Ink 5"/>
    <s v="SMYRNA"/>
    <m/>
    <s v="616 W Glenwood Ave"/>
    <s v="DE"/>
    <n v="19977"/>
    <s v="616 W Glenwood Ave SMYRNA, DE 19977"/>
    <x v="47"/>
    <m/>
    <m/>
    <x v="2"/>
    <s v="Wednesday"/>
    <n v="1"/>
    <n v="1"/>
    <n v="1"/>
    <n v="5"/>
    <n v="648.1"/>
    <n v="648.1"/>
    <n v="309.90999999999997"/>
    <n v="309.90999999999997"/>
    <n v="5"/>
  </r>
  <r>
    <s v="David Smith (0000143023)"/>
    <n v="317122"/>
    <s v="St Polycarps Roman Catholic Ch"/>
    <n v="317122"/>
    <s v="St Polycarps Roman Catholic Ch"/>
    <s v="SMYRNA"/>
    <m/>
    <s v="55 Ransom Ln"/>
    <s v="DE"/>
    <n v="19977"/>
    <s v="55 Ransom Ln SMYRNA, DE 19977"/>
    <x v="47"/>
    <m/>
    <m/>
    <x v="2"/>
    <s v="Wednesday"/>
    <n v="1"/>
    <n v="1"/>
    <n v="1"/>
    <n v="1"/>
    <n v="276.35000000000002"/>
    <n v="276.35000000000002"/>
    <n v="101.48"/>
    <n v="101.48"/>
    <n v="2"/>
  </r>
  <r>
    <s v="David Smith (0000143023)"/>
    <n v="253486"/>
    <s v="Delaware Pharmacists Society"/>
    <n v="484002"/>
    <s v="Addie Carson"/>
    <s v="SMYRNA"/>
    <m/>
    <s v="664 SUNNYSIDE RD"/>
    <s v="DE"/>
    <n v="19977"/>
    <s v="664 SUNNYSIDE RD SMYRNA, DE 19977"/>
    <x v="47"/>
    <m/>
    <m/>
    <x v="2"/>
    <s v="Wednesday"/>
    <n v="1"/>
    <n v="1"/>
    <n v="1"/>
    <n v="2"/>
    <n v="94.03"/>
    <n v="94.03"/>
    <n v="28.21"/>
    <n v="28.21"/>
    <n v="2"/>
  </r>
  <r>
    <s v="David Smith (0000143023)"/>
    <n v="246043"/>
    <s v="Polytech High School"/>
    <n v="246043"/>
    <s v="Polytech High School"/>
    <s v="Woodside"/>
    <m/>
    <s v="823 Walnut Shade Road"/>
    <s v="DE"/>
    <n v="19980"/>
    <s v="823 Walnut Shade Road Woodside, DE 19980"/>
    <x v="47"/>
    <m/>
    <m/>
    <x v="2"/>
    <s v="Wednesday"/>
    <n v="15"/>
    <n v="24"/>
    <n v="1.6"/>
    <n v="4.2666666666666666"/>
    <n v="1246.6813333333337"/>
    <n v="18700.220000000005"/>
    <n v="483.09199999999993"/>
    <n v="7246.3800000000019"/>
    <n v="3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9">
  <r>
    <n v="337510"/>
    <s v="A"/>
    <s v="Wednesday"/>
    <s v="Tom McKevitt (0000143010)"/>
    <n v="301372"/>
    <s v="100 S. West Associates LLC"/>
    <n v="452323"/>
    <s v="100 S. West Associates LLC"/>
    <s v="Wilmington"/>
    <m/>
    <s v="300 Water St"/>
    <s v="DE"/>
    <n v="19801"/>
    <s v="300 Water St Wilmington, DE 19801"/>
    <x v="0"/>
    <x v="0"/>
    <x v="0"/>
    <s v="D"/>
    <s v="Tuesday"/>
    <n v="11"/>
    <n v="11"/>
    <n v="1"/>
    <n v="2.5454545454545454"/>
    <n v="189.35545454545453"/>
    <n v="2082.91"/>
    <n v="52.051818181818184"/>
    <n v="572.57000000000005"/>
    <n v="49"/>
    <n v="0.27488945753777172"/>
  </r>
  <r>
    <n v="419645"/>
    <s v="A"/>
    <s v="Monday"/>
    <s v="David Smith (0000143023)"/>
    <n v="246935"/>
    <s v="1st State Power Clean LLC"/>
    <n v="246935"/>
    <s v="1st State Power Clean LLC"/>
    <s v="Dover"/>
    <m/>
    <s v="?"/>
    <s v="DE"/>
    <n v="19904"/>
    <s v="? Dover, DE 19904"/>
    <x v="1"/>
    <x v="1"/>
    <x v="1"/>
    <s v="D"/>
    <s v="Wednesday"/>
    <n v="1"/>
    <n v="1"/>
    <n v="1"/>
    <n v="1"/>
    <n v="0"/>
    <n v="0"/>
    <n v="-46.8"/>
    <n v="-46.8"/>
    <n v="3"/>
    <n v="0"/>
  </r>
  <r>
    <n v="416345"/>
    <s v="A"/>
    <s v="Monday"/>
    <s v="Lancaster Office (0000142002)"/>
    <n v="321142"/>
    <s v="26 NORTH AVIATION"/>
    <n v="467079"/>
    <s v="26 NORTH AVIATION"/>
    <s v="Lititz"/>
    <m/>
    <s v="500 Airport Rd Ste C"/>
    <s v="PA"/>
    <n v="17543"/>
    <s v="500 Airport Rd Ste C Lititz, PA 17543"/>
    <x v="2"/>
    <x v="2"/>
    <x v="2"/>
    <s v="J"/>
    <s v="Monday/Thursday"/>
    <n v="1"/>
    <n v="1"/>
    <n v="1"/>
    <n v="2"/>
    <n v="65.17"/>
    <n v="65.17"/>
    <n v="27.049999999999997"/>
    <n v="27.049999999999997"/>
    <n v="2"/>
    <n v="0.4150682829522786"/>
  </r>
  <r>
    <n v="417382"/>
    <s v="A"/>
    <s v="Monday"/>
    <s v="Lancaster Office (0000142002)"/>
    <n v="344643"/>
    <s v="454 NEW HOLLAND AVENUE PARTNER"/>
    <n v="344643"/>
    <s v="454 NEW HOLLAND AVENUE PARTNER"/>
    <s v="Lancaster"/>
    <m/>
    <s v="454 New Holland Ave Ste 200"/>
    <s v="PA"/>
    <n v="17602"/>
    <s v="454 New Holland Ave Ste 200 Lancaster, PA 17602"/>
    <x v="3"/>
    <x v="3"/>
    <x v="3"/>
    <s v="J"/>
    <s v="Tuesday/Friday"/>
    <n v="1"/>
    <n v="1"/>
    <n v="1"/>
    <n v="1"/>
    <n v="70.8"/>
    <n v="70.8"/>
    <n v="35.4"/>
    <n v="35.4"/>
    <n v="1"/>
    <n v="0.5"/>
  </r>
  <r>
    <n v="266867"/>
    <s v="A"/>
    <s v="Wednesday"/>
    <s v="Leianne Krotec (0000143021)"/>
    <n v="281982"/>
    <s v="5 Points Automotive Service"/>
    <n v="439606"/>
    <s v="5 Points Automotive Service"/>
    <s v="Montgomeryville"/>
    <m/>
    <s v="104 Bettys Ave"/>
    <s v="PA"/>
    <n v="18936"/>
    <s v="104 Bettys Ave Montgomeryville, PA 18936"/>
    <x v="4"/>
    <x v="4"/>
    <x v="4"/>
    <s v="C"/>
    <s v="Tuesday"/>
    <n v="1"/>
    <n v="1"/>
    <n v="1"/>
    <n v="4"/>
    <n v="319.29999999999995"/>
    <n v="319.29999999999995"/>
    <n v="88.78"/>
    <n v="88.78"/>
    <n v="6"/>
    <n v="0.2780457250234889"/>
  </r>
  <r>
    <n v="431150"/>
    <s v="A"/>
    <s v="Wednesday"/>
    <s v="Paul Carberry (0000143018)"/>
    <n v="243200"/>
    <s v="Coatesville Area School Distri"/>
    <n v="417488"/>
    <s v="9 - 10 Grade Center"/>
    <s v="Coatesville"/>
    <m/>
    <s v="1425 E Lincoln Hwy"/>
    <s v="PA"/>
    <n v="19320"/>
    <s v="1425 E Lincoln Hwy Coatesville, PA 19320"/>
    <x v="5"/>
    <x v="5"/>
    <x v="5"/>
    <s v="C"/>
    <s v="Monday/Thursday"/>
    <n v="1"/>
    <n v="3"/>
    <n v="3"/>
    <n v="9"/>
    <n v="9923.49"/>
    <n v="9923.49"/>
    <n v="3662.0699999999997"/>
    <n v="3662.0699999999997"/>
    <n v="32"/>
    <n v="0.36903045198816142"/>
  </r>
  <r>
    <n v="316969"/>
    <s v="A"/>
    <s v="Monday"/>
    <s v="Lancaster Office (0000142002)"/>
    <n v="239090"/>
    <s v="A CLEAN HOMETOWN SERVICES"/>
    <n v="239090"/>
    <s v="A CLEAN HOMETOWN SERVICES"/>
    <s v="Lancaster"/>
    <m/>
    <s v="239 Steepbank Rd"/>
    <s v="PA"/>
    <n v="17602"/>
    <s v="239 Steepbank Rd Lancaster, PA 17602"/>
    <x v="2"/>
    <x v="6"/>
    <x v="6"/>
    <s v="J"/>
    <s v="Monday/Thursday"/>
    <n v="1"/>
    <n v="1"/>
    <n v="1"/>
    <n v="1"/>
    <n v="36.24"/>
    <n v="36.24"/>
    <n v="15.15"/>
    <n v="15.15"/>
    <n v="3"/>
    <n v="0.41804635761589404"/>
  </r>
  <r>
    <n v="471316"/>
    <s v="A"/>
    <s v="Monday"/>
    <s v="Leianne Krotec (0000143021)"/>
    <n v="244080"/>
    <s v="North Penn School District"/>
    <n v="461667"/>
    <s v="A.M. Kulp Elementary School"/>
    <s v="Hatfield"/>
    <m/>
    <s v="801 Cowpath Rd"/>
    <s v="PA"/>
    <n v="19440"/>
    <s v="801 Cowpath Rd Hatfield, PA 19440"/>
    <x v="4"/>
    <x v="7"/>
    <x v="7"/>
    <s v="C"/>
    <s v="Tuesday"/>
    <n v="6"/>
    <n v="6"/>
    <n v="1"/>
    <n v="1.6666666666666667"/>
    <n v="197.76166666666668"/>
    <n v="1186.5700000000002"/>
    <n v="66.36333333333333"/>
    <n v="398.17999999999995"/>
    <n v="20"/>
    <n v="0.33557227976436271"/>
  </r>
  <r>
    <n v="480570"/>
    <s v="A"/>
    <s v="Wednesday"/>
    <s v="Tom McKevitt (0000143010)"/>
    <n v="278939"/>
    <s v="Aardvark Cleaning Company"/>
    <n v="278939"/>
    <s v="Aardvark Cleaning Company"/>
    <s v="Effort"/>
    <m/>
    <s v="192 Chipperfield Dr"/>
    <s v="PA"/>
    <n v="18330"/>
    <s v="192 Chipperfield Dr Effort, PA 18330"/>
    <x v="6"/>
    <x v="8"/>
    <x v="8"/>
    <s v="E"/>
    <s v="Tuesday"/>
    <n v="2"/>
    <n v="2"/>
    <n v="1"/>
    <n v="1"/>
    <n v="519.92000000000007"/>
    <n v="1039.8400000000001"/>
    <n v="208.07499999999999"/>
    <n v="416.15"/>
    <n v="10"/>
    <n v="0.4002058008924449"/>
  </r>
  <r>
    <n v="480572"/>
    <s v="A"/>
    <s v="Wednesday"/>
    <s v="Tom McKevitt (0000143010)"/>
    <n v="278939"/>
    <s v="Aardvark Cleaning Company"/>
    <n v="436978"/>
    <s v="Aardvark Cleaning Company"/>
    <s v="Effort"/>
    <m/>
    <s v="192 Chipperfield Dr"/>
    <s v="PA"/>
    <n v="18330"/>
    <s v="192 Chipperfield Dr Effort, PA 18330"/>
    <x v="6"/>
    <x v="8"/>
    <x v="8"/>
    <s v="E"/>
    <s v="Tuesday"/>
    <n v="1"/>
    <n v="1"/>
    <n v="1"/>
    <n v="1"/>
    <n v="486.63"/>
    <n v="486.63"/>
    <n v="194.75"/>
    <n v="194.75"/>
    <n v="5"/>
    <n v="0.40020138503585889"/>
  </r>
  <r>
    <n v="480581"/>
    <s v="A"/>
    <s v="Wednesday"/>
    <s v="Martin Carberry (0000142016)"/>
    <n v="239099"/>
    <s v="ABACUS SURFACES INC"/>
    <n v="239099"/>
    <s v="ABACUS SURFACES INC"/>
    <s v="Lancaster"/>
    <m/>
    <s v="2330 Dairy Rd"/>
    <s v="PA"/>
    <n v="17601"/>
    <s v="2330 Dairy Rd Lancaster, PA 17601"/>
    <x v="3"/>
    <x v="9"/>
    <x v="9"/>
    <s v="J"/>
    <s v="Tuesday/Friday"/>
    <n v="5"/>
    <n v="5"/>
    <n v="1"/>
    <n v="1.6"/>
    <n v="44.081999999999994"/>
    <n v="220.40999999999997"/>
    <n v="16.308"/>
    <n v="81.540000000000006"/>
    <n v="11"/>
    <n v="0.36994691710902416"/>
  </r>
  <r>
    <n v="480580"/>
    <s v="A"/>
    <s v="Wednesday"/>
    <s v="Lancaster Office (0000142002)"/>
    <n v="299826"/>
    <s v="ABC COMMERCIAL CLEANING#"/>
    <n v="299826"/>
    <s v="ABC COMMERCIAL CLEANING#"/>
    <s v="Ephrata"/>
    <m/>
    <s v="132 W Sunset Ave"/>
    <s v="PA"/>
    <n v="17522"/>
    <s v="132 W Sunset Ave Ephrata, PA 17522"/>
    <x v="7"/>
    <x v="10"/>
    <x v="10"/>
    <s v="K"/>
    <s v="Monday/Thursday"/>
    <n v="1"/>
    <n v="2"/>
    <n v="2"/>
    <n v="3"/>
    <n v="324.63"/>
    <n v="324.63"/>
    <n v="143.28"/>
    <n v="143.28"/>
    <n v="4"/>
    <n v="0.44136401441641254"/>
  </r>
  <r>
    <n v="468733"/>
    <s v="A"/>
    <s v="Wednesday"/>
    <s v="Mike Schlitter (0000142011)"/>
    <n v="318590"/>
    <s v="ABC FACILITY SERVICES INC#"/>
    <n v="318590"/>
    <s v="ABC FACILITY SERVICES INC#"/>
    <s v="Avondale"/>
    <s v="Kennett Square"/>
    <s v="5 Greenview Ln"/>
    <s v="PA"/>
    <n v="19311"/>
    <s v="5 Greenview Ln Avondale, PA 19311"/>
    <x v="8"/>
    <x v="11"/>
    <x v="11"/>
    <s v="D"/>
    <s v="Friday"/>
    <n v="7"/>
    <n v="7"/>
    <n v="1"/>
    <n v="1"/>
    <n v="195.10285714285718"/>
    <n v="1365.7200000000003"/>
    <n v="68.287142857142868"/>
    <n v="478.01000000000005"/>
    <n v="13"/>
    <n v="0.35000585771607645"/>
  </r>
  <r>
    <n v="468731"/>
    <s v="A"/>
    <s v="Wednesday"/>
    <s v="Paul Carberry (0000143018)"/>
    <n v="311144"/>
    <s v="ABC123 Early Learning Center"/>
    <n v="311144"/>
    <s v="ABC123 Early Learning Center"/>
    <s v="Phoenixville"/>
    <m/>
    <s v="2280 KIMBERTON RD"/>
    <s v="PA"/>
    <n v="19460"/>
    <s v="2280 KIMBERTON RD Phoenixville, PA 19460"/>
    <x v="9"/>
    <x v="12"/>
    <x v="12"/>
    <s v="C"/>
    <s v="Wednesday"/>
    <n v="10"/>
    <n v="14"/>
    <n v="1.4"/>
    <n v="4"/>
    <n v="583.43200000000002"/>
    <n v="5834.3200000000015"/>
    <n v="225.983"/>
    <n v="2259.83"/>
    <n v="336"/>
    <n v="0.38733391380657889"/>
  </r>
  <r>
    <n v="468732"/>
    <s v="A"/>
    <s v="Wednesday"/>
    <s v="Brian Deiling (0000142018)"/>
    <n v="344386"/>
    <s v="Abilities In Motion"/>
    <n v="344386"/>
    <s v="Abilities In Motion"/>
    <s v="Reading"/>
    <m/>
    <s v="755 Hiesters Ln"/>
    <s v="PA"/>
    <n v="19605"/>
    <s v="755 Hiesters Ln Reading, PA 19605"/>
    <x v="7"/>
    <x v="13"/>
    <x v="13"/>
    <s v="K"/>
    <s v="Monday/Thursday"/>
    <n v="2"/>
    <n v="3"/>
    <n v="1.5"/>
    <n v="8.5"/>
    <n v="378.7650000000001"/>
    <n v="757.5300000000002"/>
    <n v="173.39499999999998"/>
    <n v="346.79"/>
    <n v="18"/>
    <n v="0.45779045054321271"/>
  </r>
  <r>
    <n v="468734"/>
    <s v="A"/>
    <s v="Wednesday"/>
    <s v="Leianne Krotec (0000143021)"/>
    <n v="245288"/>
    <s v="Abington School District"/>
    <n v="468567"/>
    <s v="Abington Junior High School"/>
    <s v="Abington"/>
    <s v="Philly Suburbs - Lower"/>
    <s v="900 Highland Ave"/>
    <s v="PA"/>
    <n v="19001"/>
    <s v="900 Highland Ave Abington, PA 19001"/>
    <x v="10"/>
    <x v="14"/>
    <x v="14"/>
    <s v="E"/>
    <s v="Monday"/>
    <n v="6"/>
    <n v="7"/>
    <n v="1.1666666666666667"/>
    <n v="1.5"/>
    <n v="1231.3683333333331"/>
    <n v="7388.2099999999991"/>
    <n v="517.62666666666667"/>
    <n v="3105.7599999999993"/>
    <n v="66"/>
    <n v="0.42036704425023108"/>
  </r>
  <r>
    <n v="468736"/>
    <s v="A"/>
    <s v="Wednesday"/>
    <s v="Leianne Krotec (0000143021)"/>
    <n v="242852"/>
    <s v="Abington Memorial Hospital"/>
    <n v="242852"/>
    <s v="Abington Memorial Hospital"/>
    <s v="Abington"/>
    <s v="Philly Suburbs - Lower"/>
    <s v="1200 Old York Rd"/>
    <s v="PA"/>
    <n v="19001"/>
    <s v="1200 Old York Rd Abington, PA 19001"/>
    <x v="10"/>
    <x v="15"/>
    <x v="15"/>
    <s v="E"/>
    <s v="Monday"/>
    <n v="1"/>
    <n v="1"/>
    <n v="1"/>
    <n v="1"/>
    <n v="43.1"/>
    <n v="43.1"/>
    <n v="6.89"/>
    <n v="6.89"/>
    <n v="1"/>
    <n v="0.15986078886310903"/>
  </r>
  <r>
    <n v="470820"/>
    <s v="A"/>
    <s v="Wednesday"/>
    <s v="Leianne Krotec (0000143021)"/>
    <n v="245288"/>
    <s v="Abington School District"/>
    <n v="245288"/>
    <s v="Abington School District"/>
    <s v="Abington"/>
    <s v="Philly Suburbs - Lower"/>
    <s v="970 Highland Ave"/>
    <s v="PA"/>
    <n v="19001"/>
    <s v="970 Highland Ave Abington, PA 19001"/>
    <x v="10"/>
    <x v="16"/>
    <x v="16"/>
    <s v="E"/>
    <s v="Monday"/>
    <n v="2"/>
    <n v="2"/>
    <n v="1"/>
    <n v="1.5"/>
    <n v="2157.6"/>
    <n v="4315.2"/>
    <n v="838.755"/>
    <n v="1677.51"/>
    <n v="56"/>
    <n v="0.38874443826473859"/>
  </r>
  <r>
    <n v="299938"/>
    <s v="A"/>
    <s v="Wednesday"/>
    <s v="Leianne Krotec (0000143021)"/>
    <n v="246517"/>
    <s v="Abington Township Waste Water"/>
    <n v="246517"/>
    <s v="Abington Township Waste Water"/>
    <s v="Abington"/>
    <s v="Philly Suburbs - Lower"/>
    <s v="1000 Fitzwatertown Rd"/>
    <s v="PA"/>
    <n v="19001"/>
    <s v="1000 Fitzwatertown Rd Abington, PA 19001"/>
    <x v="10"/>
    <x v="17"/>
    <x v="17"/>
    <s v="E"/>
    <s v="Monday"/>
    <n v="4"/>
    <n v="4"/>
    <n v="1"/>
    <n v="1.25"/>
    <n v="288.58"/>
    <n v="1154.32"/>
    <n v="148.8125"/>
    <n v="595.25"/>
    <n v="11"/>
    <n v="0.51567156421096405"/>
  </r>
  <r>
    <n v="267491"/>
    <s v="A"/>
    <s v="Wednesday"/>
    <s v="Lancaster Office (0000142002)"/>
    <n v="239102"/>
    <s v="ABK REALTY"/>
    <n v="239102"/>
    <s v="ABK REALTY"/>
    <s v="Lancaster"/>
    <m/>
    <s v="1834 Oregon Pike Ste 5"/>
    <s v="PA"/>
    <n v="17601"/>
    <s v="1834 Oregon Pike Ste 5 Lancaster, PA 17601"/>
    <x v="3"/>
    <x v="18"/>
    <x v="18"/>
    <s v="J"/>
    <s v="Tuesday/Friday"/>
    <n v="5"/>
    <n v="5"/>
    <n v="1"/>
    <n v="1.6"/>
    <n v="96.635999999999996"/>
    <n v="483.18"/>
    <n v="27.086000000000002"/>
    <n v="135.42999999999998"/>
    <n v="8"/>
    <n v="0.28028891924334609"/>
  </r>
  <r>
    <n v="436136"/>
    <s v="A"/>
    <s v="Wednesday"/>
    <s v="John Carberry (0000143015)"/>
    <n v="244451"/>
    <s v="Absecon Public Schools"/>
    <n v="244451"/>
    <s v="Absecon Public Schools"/>
    <s v="Absecon"/>
    <s v="Atlantic City"/>
    <s v="800 Ireland Ave"/>
    <s v="NJ"/>
    <n v="8201"/>
    <s v="800 Ireland Ave Absecon, NJ 08201"/>
    <x v="11"/>
    <x v="19"/>
    <x v="19"/>
    <s v="E"/>
    <s v="Wednesday"/>
    <n v="3"/>
    <n v="7"/>
    <n v="2.3333333333333335"/>
    <n v="6.333333333333333"/>
    <n v="2497.21"/>
    <n v="7491.6299999999992"/>
    <n v="751.35333333333313"/>
    <n v="2254.06"/>
    <n v="140"/>
    <n v="0.30087711219053798"/>
  </r>
  <r>
    <n v="246761"/>
    <s v="A"/>
    <s v="Thursday"/>
    <s v="John Carberry (0000143015)"/>
    <n v="244387"/>
    <s v="Greater Egg Harbor Dist Oakcre"/>
    <n v="416125"/>
    <s v="Absegami High School"/>
    <s v="Galloway"/>
    <m/>
    <s v="201 S Wrangleboro Rd"/>
    <s v="NJ"/>
    <n v="8205"/>
    <s v="201 S Wrangleboro Rd Galloway, NJ 08205"/>
    <x v="11"/>
    <x v="20"/>
    <x v="20"/>
    <s v="E"/>
    <s v="Wednesday"/>
    <n v="9"/>
    <n v="12"/>
    <n v="1.3333333333333333"/>
    <n v="3"/>
    <n v="2666.8866666666672"/>
    <n v="24001.980000000003"/>
    <n v="795.00222222222203"/>
    <n v="7155.0199999999995"/>
    <n v="790"/>
    <n v="0.29810123998103483"/>
  </r>
  <r>
    <n v="243143"/>
    <s v="A"/>
    <s v="Thursday"/>
    <s v="David Smith (0000143023)"/>
    <n v="266314"/>
    <s v="Academy of Dover Charter Schoo"/>
    <n v="266314"/>
    <s v="Academy of Dover Charter Schoo"/>
    <s v="Dover"/>
    <m/>
    <s v="104 Saulsbury Rd"/>
    <s v="DE"/>
    <n v="19904"/>
    <s v="104 Saulsbury Rd Dover, DE 19904"/>
    <x v="1"/>
    <x v="21"/>
    <x v="21"/>
    <s v="D"/>
    <s v="Wednesday"/>
    <n v="14"/>
    <n v="16"/>
    <n v="1.1428571428571428"/>
    <n v="1.8571428571428572"/>
    <n v="392.75071428571425"/>
    <n v="5498.5099999999993"/>
    <n v="132.88214285714287"/>
    <n v="1860.35"/>
    <n v="120"/>
    <n v="0.33833711314519754"/>
  </r>
  <r>
    <n v="297463"/>
    <s v="A"/>
    <s v="Thursday"/>
    <s v="Delaware Valley Office (0000143001)"/>
    <n v="346226"/>
    <s v="ACJ&amp;R SUPPLY LLC"/>
    <n v="346226"/>
    <s v="ACJ&amp;R SUPPLY LLC"/>
    <s v="Ewing"/>
    <m/>
    <s v="550 W INGHAM AVE"/>
    <s v="NJ"/>
    <n v="8638"/>
    <s v="550 W INGHAM AVE Ewing, NJ 08638"/>
    <x v="12"/>
    <x v="22"/>
    <x v="22"/>
    <s v="A"/>
    <s v="Wednesday"/>
    <n v="3"/>
    <n v="3"/>
    <n v="1"/>
    <n v="1"/>
    <n v="414"/>
    <n v="1242"/>
    <n v="260"/>
    <n v="780"/>
    <n v="6"/>
    <n v="0.6280193236714976"/>
  </r>
  <r>
    <n v="442356"/>
    <s v="A"/>
    <s v="Monday"/>
    <s v="John Carberry (0000143015)"/>
    <n v="279046"/>
    <s v="Action Janitorial"/>
    <n v="473388"/>
    <s v="Action Janitorial"/>
    <s v="Longport"/>
    <m/>
    <s v="218 N Colgate Ave"/>
    <s v="NJ"/>
    <n v="8403"/>
    <s v="218 N Colgate Ave Longport, NJ 08403"/>
    <x v="11"/>
    <x v="23"/>
    <x v="23"/>
    <s v="E"/>
    <s v="Wednesday"/>
    <n v="1"/>
    <n v="1"/>
    <n v="1"/>
    <n v="4"/>
    <n v="404.84"/>
    <n v="404.84"/>
    <n v="166.60999999999999"/>
    <n v="166.60999999999999"/>
    <n v="31"/>
    <n v="0.41154530184764349"/>
  </r>
  <r>
    <n v="471997"/>
    <s v="A"/>
    <s v="Thursday"/>
    <s v="Chris Gifuni (0000143020)"/>
    <n v="308463"/>
    <s v="Action Karate"/>
    <n v="483194"/>
    <s v="Action Karate"/>
    <s v="Philadelphia"/>
    <m/>
    <s v="862 N 3rd St"/>
    <s v="PA"/>
    <n v="19123"/>
    <s v="862 N 3rd St Philadelphia, PA 19123"/>
    <x v="10"/>
    <x v="24"/>
    <x v="24"/>
    <s v="E"/>
    <s v="Monday"/>
    <n v="1"/>
    <n v="1"/>
    <n v="1"/>
    <n v="4"/>
    <n v="159.85"/>
    <n v="159.85"/>
    <n v="50.129999999999995"/>
    <n v="50.129999999999995"/>
    <n v="4"/>
    <n v="0.31360650609946822"/>
  </r>
  <r>
    <n v="299566"/>
    <s v="A"/>
    <s v="Thursday"/>
    <s v="Chris Gifuni (0000143020)"/>
    <n v="308463"/>
    <s v="Action Karate"/>
    <n v="458089"/>
    <s v="Action Karate-Cinnaminson NJ"/>
    <s v="Cinnaminson"/>
    <s v="Cherry Hill"/>
    <s v="1703 Highland Ave"/>
    <s v="NJ"/>
    <n v="8077"/>
    <s v="1703 Highland Ave Cinnaminson, NJ 08077"/>
    <x v="13"/>
    <x v="25"/>
    <x v="25"/>
    <s v="A"/>
    <s v="Thursday"/>
    <n v="1"/>
    <n v="1"/>
    <n v="1"/>
    <n v="1"/>
    <n v="142.97999999999999"/>
    <n v="142.97999999999999"/>
    <n v="45.74"/>
    <n v="45.74"/>
    <n v="2"/>
    <n v="0.31990488180165061"/>
  </r>
  <r>
    <n v="311585"/>
    <s v="A"/>
    <s v="Thursday"/>
    <s v="Delaware Valley Office (0000143001)"/>
    <n v="255543"/>
    <s v="Active Realty"/>
    <n v="424421"/>
    <s v="Active Realty"/>
    <s v="Southampton"/>
    <s v="Philly Suburbs - North"/>
    <s v="75 James Way"/>
    <s v="PA"/>
    <n v="18966"/>
    <s v="75 James Way Southampton, PA 18966"/>
    <x v="14"/>
    <x v="26"/>
    <x v="26"/>
    <s v="A"/>
    <s v="Friday"/>
    <n v="2"/>
    <n v="3"/>
    <n v="1.5"/>
    <n v="5"/>
    <n v="525.51499999999999"/>
    <n v="1051.03"/>
    <n v="216.65499999999997"/>
    <n v="433.31000000000006"/>
    <n v="35"/>
    <n v="0.41227177150033784"/>
  </r>
  <r>
    <n v="417340"/>
    <s v="A"/>
    <s v="Thursday"/>
    <s v="Martin Carberry (0000142016)"/>
    <n v="240204"/>
    <s v="GETTYSBURG SCHOOL DISTRICT***"/>
    <n v="482850"/>
    <s v="Adams County Technical Institu"/>
    <s v="Gettysburg"/>
    <m/>
    <s v="1126 Old Harrisburg Rd"/>
    <s v="PA"/>
    <n v="17325"/>
    <s v="1126 Old Harrisburg Rd Gettysburg, PA 17325"/>
    <x v="15"/>
    <x v="27"/>
    <x v="27"/>
    <s v="L"/>
    <s v="Thursday"/>
    <n v="2"/>
    <n v="2"/>
    <n v="1"/>
    <n v="1.5"/>
    <n v="731.41"/>
    <n v="1462.8200000000002"/>
    <n v="296.435"/>
    <n v="592.87"/>
    <n v="9"/>
    <n v="0.40529251719281928"/>
  </r>
  <r>
    <n v="339089"/>
    <s v="A"/>
    <s v="Thursday"/>
    <s v="Robert Diller (0000142017)"/>
    <n v="239630"/>
    <s v="COCALICO SCHOOL DISTRICT"/>
    <n v="470561"/>
    <s v="ADAMSTOWN ELEMENTARY"/>
    <s v="Adamstown"/>
    <s v="Reading - SW"/>
    <s v="256 W Main St"/>
    <s v="PA"/>
    <n v="19501"/>
    <s v="256 W Main St Adamstown, PA 19501"/>
    <x v="16"/>
    <x v="28"/>
    <x v="28"/>
    <s v="K"/>
    <s v="Tuesday"/>
    <n v="15"/>
    <n v="19"/>
    <n v="1.2666666666666666"/>
    <n v="2.1333333333333333"/>
    <n v="473.61533333333335"/>
    <n v="7104.2299999999968"/>
    <n v="141.97199999999995"/>
    <n v="2129.58"/>
    <n v="121"/>
    <n v="0.29976225431890591"/>
  </r>
  <r>
    <n v="242994"/>
    <s v="A"/>
    <s v="Thursday"/>
    <s v="Brad Miller (0000142022)"/>
    <n v="239118"/>
    <s v="ADCOCK BROTHERS INC***"/>
    <n v="239118"/>
    <s v="ADCOCK BROTHERS INC***"/>
    <s v="Manheim"/>
    <m/>
    <s v="14 Anthony Dr"/>
    <s v="PA"/>
    <n v="17545"/>
    <s v="14 Anthony Dr Manheim, PA 17545"/>
    <x v="17"/>
    <x v="29"/>
    <x v="29"/>
    <s v="P"/>
    <s v="Tuesday/Friday"/>
    <n v="1"/>
    <n v="1"/>
    <n v="1"/>
    <n v="2"/>
    <n v="521.54999999999995"/>
    <n v="521.54999999999995"/>
    <n v="231.18"/>
    <n v="231.18"/>
    <n v="8"/>
    <n v="0.4432556801840668"/>
  </r>
  <r>
    <n v="416382"/>
    <s v="A"/>
    <s v="Thursday"/>
    <s v="Brad Miller (0000142022)"/>
    <n v="306344"/>
    <s v="ADCOCK BROTHERS SERVICE CENTER"/>
    <n v="306344"/>
    <s v="ADCOCK BROTHERS SERVICE CENTER"/>
    <s v="Manheim"/>
    <m/>
    <s v="14 Anthony Dr"/>
    <s v="PA"/>
    <n v="17545"/>
    <s v="14 Anthony Dr Manheim, PA 17545"/>
    <x v="17"/>
    <x v="29"/>
    <x v="29"/>
    <s v="P"/>
    <s v="Tuesday/Friday"/>
    <n v="6"/>
    <n v="6"/>
    <n v="1"/>
    <n v="2.1666666666666665"/>
    <n v="492.74333333333334"/>
    <n v="2956.46"/>
    <n v="180.74666666666667"/>
    <n v="1084.48"/>
    <n v="39"/>
    <n v="0.36681707176826339"/>
  </r>
  <r>
    <n v="307469"/>
    <s v="E"/>
    <s v="Wednesday"/>
    <s v="David Smith (0000143023)"/>
    <n v="253486"/>
    <s v="Delaware Pharmacists Society"/>
    <n v="484002"/>
    <s v="Addie Carson"/>
    <s v="SMYRNA"/>
    <m/>
    <s v="664 SUNNYSIDE RD"/>
    <s v="DE"/>
    <n v="19977"/>
    <s v="664 SUNNYSIDE RD SMYRNA, DE 19977"/>
    <x v="1"/>
    <x v="30"/>
    <x v="30"/>
    <s v="D"/>
    <s v="Wednesday"/>
    <n v="1"/>
    <n v="1"/>
    <n v="1"/>
    <n v="2"/>
    <n v="94.03"/>
    <n v="94.03"/>
    <n v="28.21"/>
    <n v="28.21"/>
    <n v="2"/>
    <n v="0.30001063490375413"/>
  </r>
  <r>
    <n v="307472"/>
    <s v="E"/>
    <s v="Wednesday"/>
    <s v="Tom McKevitt (0000143010)"/>
    <n v="242862"/>
    <s v="Addisville Reformed Church"/>
    <n v="242862"/>
    <s v="Addisville Reformed Church"/>
    <s v="Richboro"/>
    <s v="Philly Suburbs - North"/>
    <s v="945 2nd Street Pike"/>
    <s v="PA"/>
    <n v="18954"/>
    <s v="945 2nd Street Pike Richboro, PA 18954"/>
    <x v="14"/>
    <x v="31"/>
    <x v="31"/>
    <s v="A"/>
    <s v="Friday"/>
    <n v="1"/>
    <n v="2"/>
    <n v="2"/>
    <n v="4"/>
    <n v="210.01999999999998"/>
    <n v="210.01999999999998"/>
    <n v="116.71999999999998"/>
    <n v="116.71999999999998"/>
    <n v="7"/>
    <n v="0.55575659461003712"/>
  </r>
  <r>
    <n v="424965"/>
    <s v="A"/>
    <s v="Monday"/>
    <s v="Brad Miller (0000142022)"/>
    <n v="239121"/>
    <s v="ADHESIVES RESEARCH INC"/>
    <n v="239121"/>
    <s v="ADHESIVES RESEARCH INC"/>
    <s v="Glen Rock"/>
    <m/>
    <s v="400 Seaks Run Rd"/>
    <s v="PA"/>
    <n v="17327"/>
    <s v="400 Seaks Run Rd Glen Rock, PA 17327"/>
    <x v="18"/>
    <x v="32"/>
    <x v="32"/>
    <s v="L"/>
    <s v="Tuesday"/>
    <n v="1"/>
    <n v="1"/>
    <n v="1"/>
    <n v="1"/>
    <n v="73.44"/>
    <n v="73.44"/>
    <n v="18.03"/>
    <n v="18.03"/>
    <n v="48"/>
    <n v="0.24550653594771243"/>
  </r>
  <r>
    <n v="416518"/>
    <s v="A"/>
    <s v="Monday"/>
    <s v="Bob Carberry (0000143011)"/>
    <n v="305734"/>
    <s v="Holmdel Board of Education"/>
    <n v="468731"/>
    <s v="ADMINISTRATION"/>
    <s v="Holmdel"/>
    <m/>
    <s v="65 McCampbell Rd"/>
    <s v="NJ"/>
    <n v="7733"/>
    <s v="65 McCampbell Rd Holmdel, NJ 07733"/>
    <x v="12"/>
    <x v="33"/>
    <x v="33"/>
    <s v="A"/>
    <s v="Wednesday"/>
    <n v="2"/>
    <n v="2"/>
    <n v="1"/>
    <n v="1"/>
    <n v="226.7"/>
    <n v="453.4"/>
    <n v="133.72500000000002"/>
    <n v="267.45000000000005"/>
    <n v="5"/>
    <n v="0.58987648875165433"/>
  </r>
  <r>
    <n v="424012"/>
    <s v="A"/>
    <s v="Monday"/>
    <s v="Brian Deiling (0000142018)"/>
    <n v="285279"/>
    <s v="MIFFLIN COUNTY SCHOOL DISTRICT"/>
    <n v="474185"/>
    <s v="ADMINISTRATION BLDG"/>
    <s v="Lewistown"/>
    <s v="Lewistown"/>
    <s v="201 8th St"/>
    <s v="PA"/>
    <n v="17044"/>
    <s v="201 8th St Lewistown, PA 17044"/>
    <x v="19"/>
    <x v="34"/>
    <x v="34"/>
    <s v="L"/>
    <s v="Wednesday"/>
    <n v="2"/>
    <n v="2"/>
    <n v="1"/>
    <n v="1.5"/>
    <n v="154.35999999999999"/>
    <n v="308.72000000000003"/>
    <n v="65.435000000000002"/>
    <n v="130.87"/>
    <n v="3"/>
    <n v="0.42391163513863694"/>
  </r>
  <r>
    <n v="436701"/>
    <s v="A"/>
    <s v="Monday"/>
    <s v="David Smith (0000143023)"/>
    <n v="242914"/>
    <s v="Appoquinimink School District"/>
    <n v="416942"/>
    <s v="Administration Building"/>
    <s v="Odessa"/>
    <m/>
    <s v="118 S 6th St"/>
    <s v="DE"/>
    <n v="19730"/>
    <s v="118 S 6th St Odessa, DE 19730"/>
    <x v="20"/>
    <x v="35"/>
    <x v="35"/>
    <s v="D"/>
    <s v="Thursday"/>
    <n v="10"/>
    <n v="15"/>
    <n v="1.5"/>
    <n v="5"/>
    <n v="661.35599999999999"/>
    <n v="6613.5600000000013"/>
    <n v="184.95100000000002"/>
    <n v="1849.5100000000002"/>
    <n v="398"/>
    <n v="0.27965422556081743"/>
  </r>
  <r>
    <n v="314104"/>
    <s v="A"/>
    <s v="Thursday"/>
    <s v="Tom McKevitt (0000143010)"/>
    <n v="317826"/>
    <s v="ADVANCED CLEANING SOLUTIONS"/>
    <n v="317826"/>
    <s v="ADVANCED CLEANING SOLUTIONS"/>
    <s v="Allentown"/>
    <s v="Allentown"/>
    <s v="3477 Corporate Suite 100"/>
    <s v="PA"/>
    <n v="18106"/>
    <s v="3477 Corporate Suite 100 Allentown, PA 18106"/>
    <x v="21"/>
    <x v="36"/>
    <x v="36"/>
    <s v="E"/>
    <s v="Tuesday/Friday"/>
    <n v="1"/>
    <n v="1"/>
    <n v="1"/>
    <n v="1"/>
    <n v="32.24"/>
    <n v="32.24"/>
    <n v="12.9"/>
    <n v="12.9"/>
    <n v="1"/>
    <n v="0.40012406947890816"/>
  </r>
  <r>
    <n v="301690"/>
    <s v="A"/>
    <s v="Thursday"/>
    <s v="Robert Diller (0000142017)"/>
    <n v="285018"/>
    <s v="ADVANCED COOLING TECHNOLOGIES"/>
    <n v="285018"/>
    <s v="ADVANCED COOLING TECHNOLOGIES"/>
    <s v="Lancaster"/>
    <m/>
    <s v="1046 New Holland Ave"/>
    <s v="PA"/>
    <n v="17601"/>
    <s v="1046 New Holland Ave Lancaster, PA 17601"/>
    <x v="3"/>
    <x v="37"/>
    <x v="37"/>
    <s v="J"/>
    <s v="Tuesday/Friday"/>
    <n v="2"/>
    <n v="2"/>
    <n v="1"/>
    <n v="1"/>
    <n v="221.46"/>
    <n v="442.92"/>
    <n v="88.59"/>
    <n v="177.18"/>
    <n v="4"/>
    <n v="0.40002709292874561"/>
  </r>
  <r>
    <n v="244171"/>
    <s v="A"/>
    <s v="Monday"/>
    <s v="Lancaster Office (0000142002)"/>
    <n v="286711"/>
    <s v="ADVANCED SCIENTIFICS"/>
    <n v="471907"/>
    <s v="ADVANCED SCIENTIFICS V"/>
    <s v="MILLERSBURG"/>
    <m/>
    <s v="101 Teardrop Rd"/>
    <s v="PA"/>
    <n v="17061"/>
    <s v="101 Teardrop Rd MILLERSBURG, PA 17061"/>
    <x v="22"/>
    <x v="38"/>
    <x v="38"/>
    <s v="P"/>
    <s v="Wednesday"/>
    <n v="1"/>
    <n v="1"/>
    <n v="1"/>
    <n v="1"/>
    <n v="500.6"/>
    <n v="500.6"/>
    <n v="175.29"/>
    <n v="175.29"/>
    <n v="5"/>
    <n v="0.35015980823012383"/>
  </r>
  <r>
    <n v="308134"/>
    <s v="A"/>
    <s v="Monday"/>
    <s v="Paul Carberry (0000143018)"/>
    <n v="325399"/>
    <s v="Advent Lutheran Church"/>
    <n v="325399"/>
    <s v="ADVENT LUTHERAN CHURCH"/>
    <s v="West Chester"/>
    <m/>
    <s v="1601 Green Ln"/>
    <s v="PA"/>
    <n v="19382"/>
    <s v="1601 Green Ln West Chester, PA 19382"/>
    <x v="23"/>
    <x v="39"/>
    <x v="39"/>
    <s v="C"/>
    <s v="Friday"/>
    <n v="6"/>
    <n v="8"/>
    <n v="1.3333333333333333"/>
    <n v="3"/>
    <n v="521.35833333333323"/>
    <n v="3128.1499999999996"/>
    <n v="197.91166666666666"/>
    <n v="1187.4699999999998"/>
    <n v="49"/>
    <n v="0.37960775538257435"/>
  </r>
  <r>
    <n v="424827"/>
    <s v="A"/>
    <s v="Monday"/>
    <s v="Matthew Morris (0000142013)"/>
    <n v="299323"/>
    <s v="AESCULAP IMPLANT SYSTEMS LLC#"/>
    <n v="299323"/>
    <s v="AESCULAP IMPLANT SYSTEMS LLC#"/>
    <s v="Breinigsville"/>
    <m/>
    <s v="9999 Hamilton Blvd"/>
    <s v="PA"/>
    <n v="18031"/>
    <s v="9999 Hamilton Blvd Breinigsville, PA 18031"/>
    <x v="24"/>
    <x v="40"/>
    <x v="40"/>
    <e v="#N/A"/>
    <e v="#N/A"/>
    <n v="2"/>
    <n v="2"/>
    <n v="1"/>
    <n v="1.5"/>
    <n v="50.385000000000005"/>
    <n v="100.77"/>
    <n v="27.515000000000001"/>
    <n v="55.03"/>
    <n v="4"/>
    <n v="0.54609506797658036"/>
  </r>
  <r>
    <n v="344948"/>
    <s v="E"/>
    <s v="Thursday"/>
    <s v="Chuck Lutes (0000143024)"/>
    <n v="245998"/>
    <s v="Pennsbury School District"/>
    <n v="416141"/>
    <s v="Afton Elementary School"/>
    <s v="Yardley"/>
    <m/>
    <s v="1673 Quarry Rd"/>
    <s v="PA"/>
    <n v="19067"/>
    <s v="1673 Quarry Rd Yardley, PA 19067"/>
    <x v="25"/>
    <x v="41"/>
    <x v="41"/>
    <s v="A"/>
    <s v="Tuesday"/>
    <n v="16"/>
    <n v="17"/>
    <n v="1.0625"/>
    <n v="3.875"/>
    <n v="1019.8743750000001"/>
    <n v="16317.989999999993"/>
    <n v="341.85124999999999"/>
    <n v="5469.6200000000008"/>
    <n v="290"/>
    <n v="0.33518956685229023"/>
  </r>
  <r>
    <n v="418234"/>
    <s v="E"/>
    <s v="Thursday"/>
    <s v="Robert Diller (0000142017)"/>
    <n v="239133"/>
    <s v="AGGREGATES EQUIPMENT#"/>
    <n v="239133"/>
    <s v="AGGREGATES EQUIPMENT#"/>
    <s v="Leola"/>
    <m/>
    <s v="9 Horseshoe Rd"/>
    <s v="PA"/>
    <n v="17540"/>
    <s v="9 Horseshoe Rd Leola, PA 17540"/>
    <x v="2"/>
    <x v="42"/>
    <x v="42"/>
    <s v="J"/>
    <s v="Monday/Thursday"/>
    <n v="6"/>
    <n v="7"/>
    <n v="1.1666666666666667"/>
    <n v="1.6666666666666667"/>
    <n v="310.2233333333333"/>
    <n v="1861.3399999999997"/>
    <n v="114.12"/>
    <n v="684.71999999999991"/>
    <n v="22"/>
    <n v="0.36786401194838131"/>
  </r>
  <r>
    <n v="242998"/>
    <s v="E"/>
    <s v="Thursday"/>
    <s v="Tom McKevitt (0000143010)"/>
    <n v="242876"/>
    <s v="Air Products - Semi Conductor"/>
    <n v="242876"/>
    <s v="Air Products - Semi Conductor"/>
    <s v="Allentown"/>
    <s v="Allentown"/>
    <s v="1919 Vultee St"/>
    <s v="PA"/>
    <n v="18103"/>
    <s v="1919 Vultee St Allentown, PA 18103"/>
    <x v="21"/>
    <x v="43"/>
    <x v="43"/>
    <s v="E"/>
    <s v="Tuesday/Friday"/>
    <n v="5"/>
    <n v="8"/>
    <n v="1.6"/>
    <n v="3"/>
    <n v="347.36799999999994"/>
    <n v="1736.8400000000001"/>
    <n v="167.82600000000002"/>
    <n v="839.12999999999988"/>
    <n v="18"/>
    <n v="0.48313604016489708"/>
  </r>
  <r>
    <n v="482858"/>
    <s v="E"/>
    <s v="Thursday"/>
    <s v="Delaware Valley Office (0000143001)"/>
    <n v="266867"/>
    <s v="All Jersey Janitorial Service"/>
    <n v="431150"/>
    <s v="AJJS - WAREHOUSE"/>
    <s v="Freehold"/>
    <m/>
    <s v="400 Broadway"/>
    <s v="NJ"/>
    <n v="7728"/>
    <s v="400 Broadway Freehold, NJ 07728"/>
    <x v="12"/>
    <x v="44"/>
    <x v="44"/>
    <s v="A"/>
    <s v="Wednesday"/>
    <n v="2"/>
    <n v="3"/>
    <n v="1.5"/>
    <n v="4.5"/>
    <n v="591.19499999999994"/>
    <n v="1182.3899999999999"/>
    <n v="219.87"/>
    <n v="439.73999999999995"/>
    <n v="121"/>
    <n v="0.3719077461751199"/>
  </r>
  <r>
    <n v="452750"/>
    <s v="A"/>
    <s v="Thursday"/>
    <s v="Pete Annick (0000142010)"/>
    <n v="239139"/>
    <s v="AKRON GRACE EC CHURCH"/>
    <n v="239139"/>
    <s v="AKRON GRACE EC CHURCH"/>
    <s v="AKRON"/>
    <s v="Lancaster - NE"/>
    <s v="101 N 7th St"/>
    <s v="PA"/>
    <n v="17501"/>
    <s v="101 N 7th St AKRON, PA 17501"/>
    <x v="26"/>
    <x v="45"/>
    <x v="45"/>
    <s v="K"/>
    <s v="Monday"/>
    <n v="7"/>
    <n v="7"/>
    <n v="1"/>
    <n v="5"/>
    <n v="509.6857142857142"/>
    <n v="3567.8000000000006"/>
    <n v="217.74142857142857"/>
    <n v="1524.1900000000003"/>
    <n v="85"/>
    <n v="0.42720724255843939"/>
  </r>
  <r>
    <n v="340681"/>
    <s v="A"/>
    <s v="Thursday"/>
    <s v="Lancaster Office (0000142002)"/>
    <n v="264056"/>
    <s v="ALBERTS BODY SHOP"/>
    <n v="264056"/>
    <s v="ALBERTS BODY SHOP"/>
    <s v="Lebanon"/>
    <m/>
    <s v="701 E Cumberland St"/>
    <s v="PA"/>
    <n v="17042"/>
    <s v="701 E Cumberland St Lebanon, PA 17042"/>
    <x v="17"/>
    <x v="46"/>
    <x v="46"/>
    <s v="P"/>
    <s v="Tuesday/Friday"/>
    <n v="1"/>
    <n v="1"/>
    <n v="1"/>
    <n v="1"/>
    <n v="267.42"/>
    <n v="267.42"/>
    <n v="98.22"/>
    <n v="98.22"/>
    <n v="6"/>
    <n v="0.3672874130581108"/>
  </r>
  <r>
    <n v="436093"/>
    <s v="E"/>
    <s v="Wednesday"/>
    <s v="Matthew Morris (0000142013)"/>
    <n v="330637"/>
    <s v="ALBRIGHT COLLEGE"/>
    <n v="472591"/>
    <s v="ALBRIGHT COLLEGE"/>
    <s v="Reading"/>
    <m/>
    <s v="1801 N 12TH ST"/>
    <s v="PA"/>
    <n v="19604"/>
    <s v="1801 N 12TH ST Reading, PA 19604"/>
    <x v="7"/>
    <x v="47"/>
    <x v="47"/>
    <s v="K"/>
    <s v="Monday/Thursday"/>
    <n v="24"/>
    <n v="31"/>
    <n v="1.2916666666666667"/>
    <n v="2.1666666666666665"/>
    <n v="1044.8870833333335"/>
    <n v="25077.289999999997"/>
    <n v="359.81083333333345"/>
    <n v="8635.4600000000028"/>
    <n v="941"/>
    <n v="0.34435379580488973"/>
  </r>
  <r>
    <n v="418427"/>
    <s v="D"/>
    <s v="Tuesday"/>
    <s v="Matthew Morris (0000142013)"/>
    <n v="330637"/>
    <s v="ALBRIGHT COLLEGE"/>
    <n v="330637"/>
    <s v="ALBRIGHT COLLEGE"/>
    <s v="Reading"/>
    <m/>
    <s v="1621 N 13th St"/>
    <s v="PA"/>
    <n v="19604"/>
    <s v="1621 N 13th St Reading, PA 19604"/>
    <x v="7"/>
    <x v="48"/>
    <x v="48"/>
    <s v="K"/>
    <s v="Monday/Thursday"/>
    <n v="17"/>
    <n v="19"/>
    <n v="1.1176470588235294"/>
    <n v="1.7647058823529411"/>
    <n v="1673.7858823529414"/>
    <n v="28454.360000000004"/>
    <n v="647.86588235294118"/>
    <n v="11013.72"/>
    <n v="424"/>
    <n v="0.38706616490407791"/>
  </r>
  <r>
    <n v="430839"/>
    <s v="D"/>
    <s v="Tuesday"/>
    <s v="Paul Carberry (0000143018)"/>
    <n v="324287"/>
    <s v="Alert Fire Company #1"/>
    <n v="324287"/>
    <s v="Alert Fire Company #1"/>
    <s v="Downingtown"/>
    <m/>
    <s v="122 W Pennsylvania Ave"/>
    <s v="PA"/>
    <n v="19335"/>
    <s v="122 W Pennsylvania Ave Downingtown, PA 19335"/>
    <x v="5"/>
    <x v="49"/>
    <x v="49"/>
    <s v="C"/>
    <s v="Monday/Thursday"/>
    <n v="2"/>
    <n v="2"/>
    <n v="1"/>
    <n v="1"/>
    <n v="5.415"/>
    <n v="10.83"/>
    <n v="2.3199999999999998"/>
    <n v="4.6399999999999997"/>
    <n v="2"/>
    <n v="0.4284395198522622"/>
  </r>
  <r>
    <n v="418423"/>
    <s v="D"/>
    <s v="Tuesday"/>
    <s v="Martin Carberry (0000142016)"/>
    <n v="239591"/>
    <s v="CITY OF YORK SCHOOL DISTRICT#"/>
    <n v="429514"/>
    <s v="ALEXANDER B GOODE ELEMENTARY"/>
    <s v="York"/>
    <m/>
    <s v="251 N Broad St"/>
    <s v="PA"/>
    <n v="17403"/>
    <s v="251 N Broad St York, PA 17403"/>
    <x v="27"/>
    <x v="50"/>
    <x v="50"/>
    <s v="L"/>
    <s v="Tuesday/Friday"/>
    <n v="1"/>
    <n v="2"/>
    <n v="2"/>
    <n v="2"/>
    <n v="495.45"/>
    <n v="495.45"/>
    <n v="198.15"/>
    <n v="198.15"/>
    <n v="21"/>
    <n v="0.39993944898577055"/>
  </r>
  <r>
    <n v="244176"/>
    <s v="A"/>
    <s v="Monday"/>
    <s v="David Smith (0000143023)"/>
    <n v="242914"/>
    <s v="Appoquinimink School District"/>
    <n v="430033"/>
    <s v="Alfred G. Waters Middle School"/>
    <s v="MIDDLETOWN"/>
    <m/>
    <s v="1235 Cedar Lane Rd"/>
    <s v="DE"/>
    <n v="19709"/>
    <s v="1235 Cedar Lane Rd MIDDLETOWN, DE 19709"/>
    <x v="20"/>
    <x v="51"/>
    <x v="51"/>
    <s v="D"/>
    <s v="Thursday"/>
    <n v="11"/>
    <n v="19"/>
    <n v="1.7272727272727273"/>
    <n v="4.9090909090909092"/>
    <n v="1429.3718181818183"/>
    <n v="15723.09"/>
    <n v="401.10636363636365"/>
    <n v="4412.1699999999983"/>
    <n v="406"/>
    <n v="0.2806172323633585"/>
  </r>
  <r>
    <n v="455119"/>
    <s v="A"/>
    <s v="Thursday"/>
    <s v="Chris Gifuni (0000143020)"/>
    <n v="301906"/>
    <s v="Brooklawn Public School Distri"/>
    <n v="452750"/>
    <s v="Alice Costello School"/>
    <s v="Brooklawn"/>
    <s v="Cherry Hill"/>
    <s v="301 Haakon Rd"/>
    <s v="NJ"/>
    <n v="8030"/>
    <s v="301 Haakon Rd Brooklawn, NJ 08030"/>
    <x v="13"/>
    <x v="52"/>
    <x v="52"/>
    <s v="A"/>
    <s v="Thursday"/>
    <n v="16"/>
    <n v="26"/>
    <n v="1.625"/>
    <n v="4.75"/>
    <n v="957.97624999999994"/>
    <n v="15327.619999999995"/>
    <n v="317.97124999999994"/>
    <n v="5087.5399999999991"/>
    <n v="449"/>
    <n v="0.33191976314652899"/>
  </r>
  <r>
    <n v="304899"/>
    <s v="A"/>
    <s v="Thursday"/>
    <s v="Lancaster Office (0000142002)"/>
    <n v="239996"/>
    <s v="ALIVE CHURCH EPHRATA#"/>
    <n v="239996"/>
    <s v="ALIVE CHURCH EPHRATA#"/>
    <s v="Ephrata"/>
    <m/>
    <s v="510 Stevens Rd"/>
    <s v="PA"/>
    <n v="17522"/>
    <s v="510 Stevens Rd Ephrata, PA 17522"/>
    <x v="7"/>
    <x v="53"/>
    <x v="53"/>
    <s v="K"/>
    <s v="Monday/Thursday"/>
    <n v="4"/>
    <n v="4"/>
    <n v="1"/>
    <n v="2.25"/>
    <n v="148.06"/>
    <n v="592.2399999999999"/>
    <n v="64.05"/>
    <n v="256.2"/>
    <n v="13"/>
    <n v="0.43259489396190737"/>
  </r>
  <r>
    <n v="482181"/>
    <s v="A"/>
    <s v="Thursday"/>
    <s v="Pete Annick (0000142010)"/>
    <n v="316801"/>
    <s v="ALL AMERICAN THREADED PRODUCTS"/>
    <n v="316801"/>
    <s v="ALL AMERICAN THREADED PRODUCTS"/>
    <s v="Lancaster"/>
    <m/>
    <s v="731 Martha Ave"/>
    <s v="PA"/>
    <n v="17601"/>
    <s v="731 Martha Ave Lancaster, PA 17601"/>
    <x v="3"/>
    <x v="54"/>
    <x v="54"/>
    <s v="J"/>
    <s v="Tuesday/Friday"/>
    <n v="2"/>
    <n v="2"/>
    <n v="1"/>
    <n v="1"/>
    <n v="7933.61"/>
    <n v="15867.22"/>
    <n v="1834.0300000000002"/>
    <n v="3668.0600000000004"/>
    <n v="5"/>
    <n v="0.23117219021353461"/>
  </r>
  <r>
    <n v="470410"/>
    <s v="A"/>
    <s v="Thursday"/>
    <s v="David Smith (0000143023)"/>
    <n v="329086"/>
    <s v="All Bright Cleaning"/>
    <n v="329086"/>
    <s v="All Bright Cleaning"/>
    <s v="New Castle"/>
    <m/>
    <s v="117 Malcolm Forest Rd"/>
    <s v="DE"/>
    <n v="19720"/>
    <s v="117 Malcolm Forest Rd New Castle, DE 19720"/>
    <x v="0"/>
    <x v="55"/>
    <x v="55"/>
    <s v="D"/>
    <s v="Tuesday"/>
    <n v="1"/>
    <n v="1"/>
    <n v="1"/>
    <n v="1"/>
    <n v="159.26"/>
    <n v="159.26"/>
    <n v="58.92"/>
    <n v="58.92"/>
    <n v="2"/>
    <n v="0.36996106994851191"/>
  </r>
  <r>
    <n v="312004"/>
    <s v="A"/>
    <s v="Thursday"/>
    <s v="Paul Carberry (0000143018)"/>
    <n v="281950"/>
    <s v="All Fill Inc."/>
    <n v="281950"/>
    <s v="All Fill Inc."/>
    <s v="EXTON"/>
    <m/>
    <s v="418 Creamery Way"/>
    <s v="PA"/>
    <n v="19341"/>
    <s v="418 Creamery Way EXTON, PA 19341"/>
    <x v="5"/>
    <x v="56"/>
    <x v="56"/>
    <s v="C"/>
    <s v="Monday/Thursday"/>
    <n v="1"/>
    <n v="1"/>
    <n v="1"/>
    <n v="2"/>
    <n v="48.68"/>
    <n v="48.68"/>
    <n v="21.9"/>
    <n v="21.9"/>
    <n v="2"/>
    <n v="0.44987674609695971"/>
  </r>
  <r>
    <n v="470411"/>
    <s v="A"/>
    <s v="Thursday"/>
    <s v="Leianne Krotec (0000143021)"/>
    <n v="296980"/>
    <s v="A1 Contracting Inc"/>
    <n v="449041"/>
    <s v="All In One Building Services"/>
    <s v="Harleysville"/>
    <m/>
    <s v="138 Morris Rd"/>
    <s v="PA"/>
    <n v="19438"/>
    <s v="138 Morris Rd Harleysville, PA 19438"/>
    <x v="21"/>
    <x v="57"/>
    <x v="57"/>
    <s v="E"/>
    <s v="Tuesday/Friday"/>
    <n v="1"/>
    <n v="1"/>
    <n v="1"/>
    <n v="4"/>
    <n v="223.71000000000004"/>
    <n v="223.71000000000004"/>
    <n v="76.25"/>
    <n v="76.25"/>
    <n v="8"/>
    <n v="0.34084305574180851"/>
  </r>
  <r>
    <n v="462115"/>
    <s v="A"/>
    <s v="Thursday"/>
    <s v="Delaware Valley Office (0000143001)"/>
    <n v="266867"/>
    <s v="All Jersey Janitorial Service"/>
    <n v="266867"/>
    <s v="All Jersey Janitorial Service"/>
    <s v="Freehold"/>
    <m/>
    <s v="1719 Ginesi Dr"/>
    <s v="NJ"/>
    <n v="7728"/>
    <s v="1719 Ginesi Dr Freehold, NJ 07728"/>
    <x v="12"/>
    <x v="58"/>
    <x v="58"/>
    <s v="A"/>
    <s v="Wednesday"/>
    <n v="6"/>
    <n v="8"/>
    <n v="1.3333333333333333"/>
    <n v="2.8333333333333335"/>
    <n v="593.74000000000012"/>
    <n v="3562.44"/>
    <n v="225.62166666666667"/>
    <n v="1353.73"/>
    <n v="164"/>
    <n v="0.38000078597814979"/>
  </r>
  <r>
    <n v="418691"/>
    <s v="A"/>
    <s v="Monday"/>
    <s v="Brad Miller (0000142022)"/>
    <n v="272805"/>
    <s v="Allen M Hurst Jr Clean Sweep"/>
    <n v="272805"/>
    <s v="Allen M Hurst Jr Clean Sweep"/>
    <s v="ELIZABETHTOWN"/>
    <m/>
    <s v="2135 Ashwood Ln"/>
    <s v="PA"/>
    <n v="17022"/>
    <s v="2135 Ashwood Ln ELIZABETHTOWN, PA 17022"/>
    <x v="28"/>
    <x v="59"/>
    <x v="59"/>
    <s v="P"/>
    <s v="Monday/Thursday"/>
    <n v="8"/>
    <n v="9"/>
    <n v="1.125"/>
    <n v="3.625"/>
    <n v="638.04124999999988"/>
    <n v="5104.33"/>
    <n v="201.87375"/>
    <n v="1614.9899999999998"/>
    <n v="94"/>
    <n v="0.31639607940709158"/>
  </r>
  <r>
    <n v="424994"/>
    <s v="A"/>
    <s v="Monday"/>
    <s v="Tom McKevitt (0000143010)"/>
    <n v="239155"/>
    <s v="ALLENTOWN FAIRGROUNDS FARMERS"/>
    <n v="239155"/>
    <s v="ALLENTOWN FAIRGROUNDS FARMERS"/>
    <s v="Allentown"/>
    <s v="Allentown"/>
    <s v="1825 Chew St"/>
    <s v="PA"/>
    <n v="18104"/>
    <s v="1825 Chew St Allentown, PA 18104"/>
    <x v="21"/>
    <x v="60"/>
    <x v="60"/>
    <s v="E"/>
    <s v="Tuesday/Friday"/>
    <n v="1"/>
    <n v="1"/>
    <n v="1"/>
    <n v="1"/>
    <n v="33"/>
    <n v="33"/>
    <n v="15.23"/>
    <n v="15.23"/>
    <n v="1"/>
    <n v="0.46151515151515154"/>
  </r>
  <r>
    <n v="256362"/>
    <s v="A"/>
    <s v="Monday"/>
    <s v="Open Sales (0000143016)"/>
    <n v="240911"/>
    <s v="Littlestown Area School Distri"/>
    <n v="480333"/>
    <s v="Alloway Elementary School"/>
    <s v="Littlestown"/>
    <m/>
    <s v="162 Newark St"/>
    <s v="PA"/>
    <n v="17340"/>
    <s v="162 Newark St Littlestown, PA 17340"/>
    <x v="15"/>
    <x v="61"/>
    <x v="61"/>
    <s v="L"/>
    <s v="Thursday"/>
    <n v="1"/>
    <n v="2"/>
    <n v="2"/>
    <n v="3"/>
    <n v="35.700000000000003"/>
    <n v="35.700000000000003"/>
    <n v="15.84"/>
    <n v="15.84"/>
    <n v="3"/>
    <n v="0.44369747899159662"/>
  </r>
  <r>
    <n v="244792"/>
    <s v="A"/>
    <s v="Monday"/>
    <s v="Lancaster Office (0000142002)"/>
    <n v="299108"/>
    <s v="ALMONDS STEAM CLEANING#"/>
    <n v="299108"/>
    <s v="ALMONDS STEAM CLEANING#"/>
    <s v="Lancaster"/>
    <m/>
    <s v="1120 Willow Street Pike"/>
    <s v="PA"/>
    <n v="17602"/>
    <s v="1120 Willow Street Pike Lancaster, PA 17602"/>
    <x v="2"/>
    <x v="62"/>
    <x v="62"/>
    <s v="J"/>
    <s v="Monday/Thursday"/>
    <n v="1"/>
    <n v="1"/>
    <n v="1"/>
    <n v="5"/>
    <n v="92.99"/>
    <n v="92.99"/>
    <n v="37.200000000000003"/>
    <n v="37.200000000000003"/>
    <n v="49"/>
    <n v="0.40004301537799769"/>
  </r>
  <r>
    <n v="483666"/>
    <s v="A"/>
    <s v="Thursday"/>
    <s v="Mike Schlitter (0000142011)"/>
    <n v="310551"/>
    <s v="ALP INDUSTRIES INC"/>
    <n v="310551"/>
    <s v="ALP INDUSTRIES INC"/>
    <s v="Lancaster"/>
    <m/>
    <s v="512 N Market St Ste 100"/>
    <s v="PA"/>
    <n v="17603"/>
    <s v="512 N Market St Ste 100 Lancaster, PA 17603"/>
    <x v="2"/>
    <x v="63"/>
    <x v="63"/>
    <s v="J"/>
    <s v="Monday/Thursday"/>
    <n v="2"/>
    <n v="2"/>
    <n v="1"/>
    <n v="2"/>
    <n v="426.96000000000004"/>
    <n v="853.92"/>
    <n v="166.745"/>
    <n v="333.49"/>
    <n v="12"/>
    <n v="0.39054009743301482"/>
  </r>
  <r>
    <n v="243690"/>
    <s v="A"/>
    <s v="Thursday"/>
    <s v="Robert Diller (0000142017)"/>
    <n v="295895"/>
    <s v="AMERICAS AUTO AUCTION"/>
    <n v="295895"/>
    <s v="AMERICAS AUTO AUCTION"/>
    <s v="East Petersburg"/>
    <m/>
    <s v="1040 Commercial Ave"/>
    <s v="PA"/>
    <n v="17520"/>
    <s v="1040 Commercial Ave East Petersburg, PA 17520"/>
    <x v="3"/>
    <x v="64"/>
    <x v="64"/>
    <s v="J"/>
    <s v="Tuesday/Friday"/>
    <n v="6"/>
    <n v="8"/>
    <n v="1.3333333333333333"/>
    <n v="5"/>
    <n v="1258.835"/>
    <n v="7553.0100000000011"/>
    <n v="473.53500000000003"/>
    <n v="2841.2100000000005"/>
    <n v="119"/>
    <n v="0.37616923584107531"/>
  </r>
  <r>
    <n v="417566"/>
    <s v="A"/>
    <s v="Thursday"/>
    <s v="Open S. NJ (0000143012)"/>
    <n v="332877"/>
    <s v="Anco Home Center"/>
    <n v="332877"/>
    <s v="Anco Home Center"/>
    <s v="Villas"/>
    <m/>
    <s v="2410 Bayshore Rd"/>
    <s v="NJ"/>
    <n v="8251"/>
    <s v="2410 Bayshore Rd Villas, NJ 08251"/>
    <x v="29"/>
    <x v="65"/>
    <x v="65"/>
    <s v="E"/>
    <s v="Thursday"/>
    <n v="1"/>
    <n v="2"/>
    <n v="2"/>
    <n v="4"/>
    <n v="1006.2"/>
    <n v="1006.2"/>
    <n v="592.90000000000009"/>
    <n v="592.90000000000009"/>
    <n v="5"/>
    <n v="0.58924667064201952"/>
  </r>
  <r>
    <n v="344658"/>
    <s v="A"/>
    <s v="Thursday"/>
    <s v="Lancaster Office (0000142002)"/>
    <n v="239181"/>
    <s v="ANDREWS EXCAVATING LLC"/>
    <n v="239181"/>
    <s v="ANDREWS EXCAVATING LLC"/>
    <s v="Willow Street"/>
    <m/>
    <s v="5 W Willow Rd"/>
    <s v="PA"/>
    <n v="17584"/>
    <s v="5 W Willow Rd Willow Street, PA 17584"/>
    <x v="3"/>
    <x v="66"/>
    <x v="66"/>
    <s v="J"/>
    <s v="Tuesday/Friday"/>
    <n v="1"/>
    <n v="1"/>
    <n v="1"/>
    <n v="2"/>
    <n v="423.68"/>
    <n v="423.68"/>
    <n v="163.07"/>
    <n v="163.07"/>
    <n v="5"/>
    <n v="0.38488953927492447"/>
  </r>
  <r>
    <n v="463492"/>
    <s v="A"/>
    <s v="Thursday"/>
    <s v="Lancaster Office (0000142002)"/>
    <n v="317521"/>
    <s v="ANDY MALE"/>
    <n v="317521"/>
    <s v="ANDY MALE"/>
    <s v="Columbia"/>
    <m/>
    <s v="4590 Airy View Dr"/>
    <s v="PA"/>
    <n v="17512"/>
    <s v="4590 Airy View Dr Columbia, PA 17512"/>
    <x v="27"/>
    <x v="67"/>
    <x v="67"/>
    <s v="L"/>
    <s v="Tuesday/Friday"/>
    <n v="2"/>
    <n v="2"/>
    <n v="1"/>
    <n v="1"/>
    <n v="77.739999999999995"/>
    <n v="155.47999999999999"/>
    <n v="32.44"/>
    <n v="64.88"/>
    <n v="2"/>
    <n v="0.41728839722150757"/>
  </r>
  <r>
    <n v="465067"/>
    <s v="A"/>
    <s v="Thursday"/>
    <s v="Mike Schlitter (0000142011)"/>
    <n v="305680"/>
    <s v="ANGIES CUSTOM CLEANING V"/>
    <n v="474644"/>
    <s v="Angie's Custom Cleaning"/>
    <s v="Lancaster"/>
    <m/>
    <s v="222 Seymour St"/>
    <s v="PA"/>
    <n v="17603"/>
    <s v="222 Seymour St Lancaster, PA 17603"/>
    <x v="3"/>
    <x v="68"/>
    <x v="68"/>
    <s v="J"/>
    <s v="Tuesday/Friday"/>
    <n v="1"/>
    <n v="1"/>
    <n v="1"/>
    <n v="1"/>
    <n v="56.42"/>
    <n v="56.42"/>
    <n v="16.899999999999999"/>
    <n v="16.899999999999999"/>
    <n v="2"/>
    <n v="0.29953917050691242"/>
  </r>
  <r>
    <n v="463491"/>
    <s v="A"/>
    <s v="Thursday"/>
    <s v="Mike Schlitter (0000142011)"/>
    <n v="305680"/>
    <s v="ANGIES CUSTOM CLEANING V"/>
    <n v="305680"/>
    <s v="ANGIES CUSTOM CLEANING V"/>
    <s v="Lancaster"/>
    <m/>
    <s v="340 Abbeyville Rd"/>
    <s v="PA"/>
    <n v="17603"/>
    <s v="340 Abbeyville Rd Lancaster, PA 17603"/>
    <x v="3"/>
    <x v="69"/>
    <x v="69"/>
    <s v="J"/>
    <s v="Tuesday/Friday"/>
    <n v="1"/>
    <n v="1"/>
    <n v="1"/>
    <n v="1"/>
    <n v="1938.24"/>
    <n v="1938.24"/>
    <n v="542.71"/>
    <n v="542.71"/>
    <n v="1"/>
    <n v="0.28000144460954268"/>
  </r>
  <r>
    <n v="465066"/>
    <s v="A"/>
    <s v="Thursday"/>
    <s v="Pete Annick (0000142010)"/>
    <n v="284690"/>
    <s v="ANIMAL HEALTH INTERNATIONAL IN"/>
    <n v="465627"/>
    <s v="ANIMAL HEALTH INT - EAST MT JO"/>
    <s v="Mount Joy"/>
    <m/>
    <s v="1004 Cornerstone Dr"/>
    <s v="PA"/>
    <n v="17552"/>
    <s v="1004 Cornerstone Dr Mount Joy, PA 17552"/>
    <x v="17"/>
    <x v="70"/>
    <x v="70"/>
    <s v="P"/>
    <s v="Tuesday/Friday"/>
    <n v="4"/>
    <n v="4"/>
    <n v="1"/>
    <n v="1"/>
    <n v="3335.5"/>
    <n v="13342"/>
    <n v="455.89500000000004"/>
    <n v="1823.5800000000002"/>
    <n v="560"/>
    <n v="0.13667965822215561"/>
  </r>
  <r>
    <n v="463493"/>
    <s v="A"/>
    <s v="Thursday"/>
    <s v="Leianne Krotec (0000143021)"/>
    <n v="247068"/>
    <s v="Heart &amp; Paw Acquistion Co, LLC"/>
    <n v="482654"/>
    <s v="Animal Veterinary Center"/>
    <s v="Bear"/>
    <s v="Wilmington"/>
    <s v="160 Bear Christiana Rd"/>
    <s v="DE"/>
    <n v="19701"/>
    <s v="160 Bear Christiana Rd Bear, DE 19701"/>
    <x v="8"/>
    <x v="71"/>
    <x v="71"/>
    <s v="D"/>
    <s v="Friday"/>
    <n v="3"/>
    <n v="3"/>
    <n v="1"/>
    <n v="2.3333333333333335"/>
    <n v="493.79666666666662"/>
    <n v="1481.39"/>
    <n v="222.14000000000001"/>
    <n v="666.42000000000007"/>
    <n v="12"/>
    <n v="0.44986127893397421"/>
  </r>
  <r>
    <n v="465028"/>
    <s v="A"/>
    <s v="Thursday"/>
    <s v="Delaware Valley Office (0000143001)"/>
    <n v="345037"/>
    <s v="Anne Marie Ermolovich"/>
    <n v="345037"/>
    <s v="Anne Marie Ermolovich"/>
    <s v="Old Forge"/>
    <m/>
    <s v="10 Tanya Dr"/>
    <s v="PA"/>
    <n v="18518"/>
    <s v="10 Tanya Dr Old Forge, PA 18518"/>
    <x v="30"/>
    <x v="72"/>
    <x v="72"/>
    <s v="K"/>
    <s v="Wednesday"/>
    <n v="1"/>
    <n v="2"/>
    <n v="2"/>
    <n v="2"/>
    <n v="200.67"/>
    <n v="200.67"/>
    <n v="80.28"/>
    <n v="80.28"/>
    <n v="2"/>
    <n v="0.40005979967110183"/>
  </r>
  <r>
    <n v="465027"/>
    <s v="A"/>
    <s v="Thursday"/>
    <s v="Tom McKevitt (0000143010)"/>
    <n v="315848"/>
    <s v="Ann's Choice"/>
    <n v="315848"/>
    <s v="Ann's Choice"/>
    <s v="Warminster"/>
    <s v="Philly Suburbs - North"/>
    <s v="10000 Anns Choice Way"/>
    <s v="PA"/>
    <n v="18974"/>
    <s v="10000 Anns Choice Way Warminster, PA 18974"/>
    <x v="14"/>
    <x v="73"/>
    <x v="73"/>
    <s v="A"/>
    <s v="Friday"/>
    <n v="4"/>
    <n v="5"/>
    <n v="1.25"/>
    <n v="1.5"/>
    <n v="2174.0675000000001"/>
    <n v="8696.27"/>
    <n v="575.08749999999998"/>
    <n v="2300.35"/>
    <n v="73"/>
    <n v="0.2645214557505689"/>
  </r>
  <r>
    <n v="458204"/>
    <s v="A"/>
    <s v="Thursday"/>
    <s v="Brad Miller (0000142022)"/>
    <n v="239184"/>
    <s v="ANNUNCIATION ORTHODOX CH#"/>
    <n v="239184"/>
    <s v="ANNUNCIATION ORTHODOX CH#"/>
    <s v="Lancaster"/>
    <m/>
    <s v="64 Hershey Ave"/>
    <s v="PA"/>
    <n v="17603"/>
    <s v="64 Hershey Ave Lancaster, PA 17603"/>
    <x v="3"/>
    <x v="74"/>
    <x v="74"/>
    <s v="J"/>
    <s v="Tuesday/Friday"/>
    <n v="1"/>
    <n v="2"/>
    <n v="2"/>
    <n v="4"/>
    <n v="289.13"/>
    <n v="289.13"/>
    <n v="131.4"/>
    <n v="131.4"/>
    <n v="9"/>
    <n v="0.45446684882232907"/>
  </r>
  <r>
    <n v="244674"/>
    <s v="A"/>
    <s v="Thursday"/>
    <s v="Matthew Morris (0000142013)"/>
    <n v="239188"/>
    <s v="ANTIETAM SCHOOL DISTRICT"/>
    <n v="415333"/>
    <s v="ANTIETAM JR/SR HIGH SCHOOL"/>
    <s v="Reading"/>
    <m/>
    <s v="100 Antietam Rd"/>
    <s v="PA"/>
    <n v="19606"/>
    <s v="100 Antietam Rd Reading, PA 19606"/>
    <x v="7"/>
    <x v="75"/>
    <x v="75"/>
    <s v="K"/>
    <s v="Monday/Thursday"/>
    <n v="4"/>
    <n v="4"/>
    <n v="1"/>
    <n v="2.5"/>
    <n v="225.71"/>
    <n v="902.84000000000015"/>
    <n v="73.472500000000011"/>
    <n v="293.8900000000001"/>
    <n v="15"/>
    <n v="0.325517256656772"/>
  </r>
  <r>
    <n v="345995"/>
    <s v="A"/>
    <s v="Thursday"/>
    <s v="Matthew Morris (0000142013)"/>
    <n v="342651"/>
    <s v="ANTIETAM SD Laundry Warewash"/>
    <n v="480916"/>
    <s v="ANTIETAM JR/SR HIGH SCHOOL"/>
    <s v="Reading"/>
    <m/>
    <s v="100 Antietam Rd"/>
    <s v="PA"/>
    <n v="19606"/>
    <s v="100 Antietam Rd Reading, PA 19606"/>
    <x v="7"/>
    <x v="75"/>
    <x v="75"/>
    <s v="K"/>
    <s v="Monday/Thursday"/>
    <n v="1"/>
    <n v="1"/>
    <n v="1"/>
    <n v="3"/>
    <n v="958.78"/>
    <n v="958.78"/>
    <n v="306.83"/>
    <n v="306.83"/>
    <n v="6"/>
    <n v="0.32002127703957112"/>
  </r>
  <r>
    <n v="304035"/>
    <s v="A"/>
    <s v="Monday"/>
    <s v="Matthew Morris (0000142013)"/>
    <n v="239188"/>
    <s v="ANTIETAM SCHOOL DISTRICT"/>
    <n v="239188"/>
    <s v="ANTIETAM SCHOOL DISTRICT"/>
    <s v="Reading"/>
    <m/>
    <s v="201 N 25TH ST"/>
    <s v="PA"/>
    <n v="19606"/>
    <s v="201 N 25TH ST Reading, PA 19606"/>
    <x v="7"/>
    <x v="76"/>
    <x v="76"/>
    <s v="K"/>
    <s v="Monday/Thursday"/>
    <n v="17"/>
    <n v="27"/>
    <n v="1.588235294117647"/>
    <n v="4.2941176470588234"/>
    <n v="1762.8682352941175"/>
    <n v="29968.760000000002"/>
    <n v="670.47470588235296"/>
    <n v="11398.070000000005"/>
    <n v="542"/>
    <n v="0.38033171876313882"/>
  </r>
  <r>
    <n v="243985"/>
    <s v="A"/>
    <s v="Monday"/>
    <s v="Lancaster Office (0000142002)"/>
    <n v="239192"/>
    <s v="APEX ADVERTISING INC"/>
    <n v="239192"/>
    <s v="APEX ADVERTISING INC"/>
    <s v="Lancaster"/>
    <m/>
    <s v="2959 Old Tree Dr"/>
    <s v="PA"/>
    <n v="17603"/>
    <s v="2959 Old Tree Dr Lancaster, PA 17603"/>
    <x v="3"/>
    <x v="77"/>
    <x v="77"/>
    <s v="J"/>
    <s v="Tuesday/Friday"/>
    <n v="4"/>
    <n v="4"/>
    <n v="1"/>
    <n v="2.25"/>
    <n v="468.38749999999999"/>
    <n v="1873.5500000000004"/>
    <n v="176.57499999999999"/>
    <n v="706.3"/>
    <n v="30"/>
    <n v="0.37698486829815048"/>
  </r>
  <r>
    <n v="418118"/>
    <s v="A"/>
    <s v="Monday"/>
    <s v="David Smith (0000143023)"/>
    <n v="242914"/>
    <s v="Appoquinimink School District"/>
    <n v="430824"/>
    <s v="Appoquinimink High School"/>
    <s v="MIDDLETOWN"/>
    <m/>
    <s v="1080 Bunker Hill Rd"/>
    <s v="DE"/>
    <n v="19709"/>
    <s v="1080 Bunker Hill Rd MIDDLETOWN, DE 19709"/>
    <x v="20"/>
    <x v="78"/>
    <x v="78"/>
    <s v="D"/>
    <s v="Thursday"/>
    <n v="6"/>
    <n v="19"/>
    <n v="3.1666666666666665"/>
    <n v="12.833333333333334"/>
    <n v="3832.41"/>
    <n v="22994.46"/>
    <n v="1255.18"/>
    <n v="7531.0799999999945"/>
    <n v="923"/>
    <n v="0.32751714978303448"/>
  </r>
  <r>
    <n v="345928"/>
    <s v="A"/>
    <s v="Monday"/>
    <s v="Chuck Lutes (0000143024)"/>
    <n v="337058"/>
    <s v="Aquatherm Industries Inc"/>
    <n v="337058"/>
    <s v="Aquatherm Industries Inc"/>
    <s v="Lakewood"/>
    <s v="Jersey Shore - North"/>
    <s v="1940 Rutgers Blvd"/>
    <s v="NJ"/>
    <n v="8701"/>
    <s v="1940 Rutgers Blvd Lakewood, NJ 08701"/>
    <x v="31"/>
    <x v="79"/>
    <x v="79"/>
    <s v="A"/>
    <s v="Monday"/>
    <n v="1"/>
    <n v="1"/>
    <n v="1"/>
    <n v="1"/>
    <n v="184.08"/>
    <n v="184.08"/>
    <n v="63.36"/>
    <n v="63.36"/>
    <n v="2"/>
    <n v="0.34419817470664926"/>
  </r>
  <r>
    <n v="418450"/>
    <s v="A"/>
    <s v="Monday"/>
    <s v="Mike Schlitter (0000142011)"/>
    <n v="297406"/>
    <s v="ARBORIST ENTERPRISES INC"/>
    <n v="297406"/>
    <s v="ARBORIST ENTERPRISES INC"/>
    <s v="Manheim"/>
    <m/>
    <s v="1926 Auction Rd"/>
    <s v="PA"/>
    <n v="17545"/>
    <s v="1926 Auction Rd Manheim, PA 17545"/>
    <x v="17"/>
    <x v="80"/>
    <x v="80"/>
    <s v="P"/>
    <s v="Tuesday/Friday"/>
    <n v="2"/>
    <n v="2"/>
    <n v="1"/>
    <n v="2"/>
    <n v="191.38"/>
    <n v="382.76"/>
    <n v="67.805000000000007"/>
    <n v="135.61000000000001"/>
    <n v="7"/>
    <n v="0.35429511965722649"/>
  </r>
  <r>
    <n v="244287"/>
    <s v="A"/>
    <s v="Monday"/>
    <s v="Chuck Lutes (0000143024)"/>
    <n v="343501"/>
    <s v="ARCADIA UNIVERSITY"/>
    <n v="343501"/>
    <s v="ARCADIA UNIVERSITY"/>
    <s v="Glenside"/>
    <m/>
    <s v="450 S Easton Rd"/>
    <s v="PA"/>
    <n v="19038"/>
    <s v="450 S Easton Rd Glenside, PA 19038"/>
    <x v="10"/>
    <x v="81"/>
    <x v="81"/>
    <s v="E"/>
    <s v="Monday"/>
    <n v="3"/>
    <n v="3"/>
    <n v="1"/>
    <n v="4"/>
    <n v="807.46666666666658"/>
    <n v="2422.4"/>
    <n v="242.21000000000004"/>
    <n v="726.62999999999988"/>
    <n v="22"/>
    <n v="0.29996284676354024"/>
  </r>
  <r>
    <n v="417181"/>
    <s v="A"/>
    <s v="Monday"/>
    <s v="Nick Misciagno (0000143017)"/>
    <n v="245745"/>
    <s v="Archbishop Carroll High School"/>
    <n v="245745"/>
    <s v="ARCHBISHOP CARROLL HIGH SCHOOL"/>
    <s v="Radnor"/>
    <m/>
    <s v="211 W Matsonford Rd"/>
    <s v="PA"/>
    <n v="19087"/>
    <s v="211 W Matsonford Rd Radnor, PA 19087"/>
    <x v="23"/>
    <x v="82"/>
    <x v="82"/>
    <s v="C"/>
    <s v="Friday"/>
    <n v="7"/>
    <n v="15"/>
    <n v="2.1428571428571428"/>
    <n v="7.5714285714285712"/>
    <n v="2353.0057142857145"/>
    <n v="16471.040000000005"/>
    <n v="795.11571428571426"/>
    <n v="5565.8099999999995"/>
    <n v="351"/>
    <n v="0.33791491004818142"/>
  </r>
  <r>
    <n v="244164"/>
    <s v="E"/>
    <s v="Thursday"/>
    <s v="Brad Miller (0000142022)"/>
    <n v="239198"/>
    <s v="ARCHETYPE"/>
    <n v="239198"/>
    <s v="ARCHETYPE"/>
    <s v="Lancaster"/>
    <m/>
    <s v="317 N Market St"/>
    <s v="PA"/>
    <n v="17603"/>
    <s v="317 N Market St Lancaster, PA 17603"/>
    <x v="3"/>
    <x v="83"/>
    <x v="83"/>
    <s v="J"/>
    <s v="Tuesday/Friday"/>
    <n v="6"/>
    <n v="7"/>
    <n v="1.1666666666666667"/>
    <n v="2.5"/>
    <n v="199.10833333333335"/>
    <n v="1194.6499999999999"/>
    <n v="74.256666666666661"/>
    <n v="445.53999999999991"/>
    <n v="25"/>
    <n v="0.37294605114468671"/>
  </r>
  <r>
    <n v="416687"/>
    <s v="E"/>
    <s v="Thursday"/>
    <s v="Robert Diller (0000142017)"/>
    <n v="268071"/>
    <s v="ARCOBALENO PASTA MACHINES#"/>
    <n v="268071"/>
    <s v="ARCOBALENO PASTA MACHINES#"/>
    <s v="Lancaster"/>
    <m/>
    <s v="160 GREENFIELD RD"/>
    <s v="PA"/>
    <n v="17601"/>
    <s v="160 GREENFIELD RD Lancaster, PA 17601"/>
    <x v="2"/>
    <x v="84"/>
    <x v="84"/>
    <s v="J"/>
    <s v="Monday/Thursday"/>
    <n v="5"/>
    <n v="5"/>
    <n v="1"/>
    <n v="2.4"/>
    <n v="404.85200000000003"/>
    <n v="2024.2599999999998"/>
    <n v="121.68599999999999"/>
    <n v="608.42999999999995"/>
    <n v="43"/>
    <n v="0.3005690968551471"/>
  </r>
  <r>
    <n v="420012"/>
    <s v="E"/>
    <s v="Thursday"/>
    <s v="Nick Misciagno (0000143017)"/>
    <n v="243948"/>
    <s v="Methacton School District"/>
    <n v="416207"/>
    <s v="ARCOLA INTERMEDIATE SCHOOL"/>
    <s v="Eagleville"/>
    <m/>
    <s v="4001 Eagleville Rd"/>
    <s v="PA"/>
    <n v="19403"/>
    <s v="4001 Eagleville Rd Eagleville, PA 19403"/>
    <x v="9"/>
    <x v="85"/>
    <x v="85"/>
    <s v="C"/>
    <s v="Wednesday"/>
    <n v="1"/>
    <n v="1"/>
    <n v="1"/>
    <n v="1"/>
    <n v="0"/>
    <n v="0"/>
    <n v="-0.06"/>
    <n v="-0.06"/>
    <n v="6"/>
    <n v="0"/>
  </r>
  <r>
    <n v="242996"/>
    <s v="E"/>
    <s v="Thursday"/>
    <s v="Pete Annick (0000142010)"/>
    <n v="239206"/>
    <s v="ARMSTRONG WORLD INDUSTRIES#"/>
    <n v="415338"/>
    <s v="ARMSTRONG WORLD IND RIVER ROAD"/>
    <s v="Marietta"/>
    <m/>
    <s v="1507 River Rd"/>
    <s v="PA"/>
    <n v="17547"/>
    <s v="1507 River Rd Marietta, PA 17547"/>
    <x v="3"/>
    <x v="86"/>
    <x v="86"/>
    <s v="J"/>
    <s v="Tuesday/Friday"/>
    <n v="2"/>
    <n v="2"/>
    <n v="1"/>
    <n v="1.5"/>
    <n v="234.375"/>
    <n v="468.75"/>
    <n v="83.35"/>
    <n v="166.70000000000002"/>
    <n v="44"/>
    <n v="0.3556266666666667"/>
  </r>
  <r>
    <n v="416686"/>
    <s v="E"/>
    <s v="Thursday"/>
    <s v="Martin Carberry (0000142016)"/>
    <n v="346435"/>
    <s v="HOSTETTER SUPPLY COMPANY INC"/>
    <n v="484084"/>
    <s v="Arthur Funk &amp; Sons"/>
    <s v="Lancaster"/>
    <m/>
    <s v="1405 Birch Rd"/>
    <s v="PA"/>
    <n v="17603"/>
    <s v="1405 Birch Rd Lancaster, PA 17603"/>
    <x v="3"/>
    <x v="87"/>
    <x v="87"/>
    <s v="J"/>
    <s v="Tuesday/Friday"/>
    <n v="1"/>
    <n v="1"/>
    <n v="1"/>
    <n v="1"/>
    <n v="61.46"/>
    <n v="61.46"/>
    <n v="21.52"/>
    <n v="21.52"/>
    <n v="4"/>
    <n v="0.35014643670680118"/>
  </r>
  <r>
    <n v="418382"/>
    <s v="E"/>
    <s v="Thursday"/>
    <s v="John Carberry (0000143015)"/>
    <n v="331448"/>
    <s v="Food Services-Galloway Townshi"/>
    <n v="471706"/>
    <s v="Arthur Rann Elementary"/>
    <s v="Galloway"/>
    <m/>
    <s v="515 8th Ave"/>
    <s v="NJ"/>
    <n v="8205"/>
    <s v="515 8th Ave Galloway, NJ 08205"/>
    <x v="11"/>
    <x v="88"/>
    <x v="88"/>
    <s v="E"/>
    <s v="Wednesday"/>
    <n v="2"/>
    <n v="2"/>
    <n v="1"/>
    <n v="3.5"/>
    <n v="896.65499999999997"/>
    <n v="1793.3100000000002"/>
    <n v="312.87"/>
    <n v="625.74"/>
    <n v="11"/>
    <n v="0.34893019054151259"/>
  </r>
  <r>
    <n v="260316"/>
    <s v="D"/>
    <s v="Tuesday"/>
    <s v="John Carberry (0000143015)"/>
    <n v="244189"/>
    <s v="Galloway Township Public Schoo"/>
    <n v="417266"/>
    <s v="Arthur Rann Elementary School"/>
    <s v="Galloway"/>
    <m/>
    <s v="515 8th Ave"/>
    <s v="NJ"/>
    <n v="8205"/>
    <s v="515 8th Ave Galloway, NJ 08205"/>
    <x v="11"/>
    <x v="88"/>
    <x v="88"/>
    <s v="E"/>
    <s v="Wednesday"/>
    <n v="1"/>
    <n v="1"/>
    <n v="1"/>
    <n v="1"/>
    <n v="0"/>
    <n v="0"/>
    <n v="-155.62"/>
    <n v="-155.62"/>
    <n v="2"/>
    <n v="0"/>
  </r>
  <r>
    <n v="437966"/>
    <s v="D"/>
    <s v="Tuesday"/>
    <s v="Brad Miller (0000142022)"/>
    <n v="320822"/>
    <s v="Artsana USA INC"/>
    <n v="320822"/>
    <s v="Artsana USA INC"/>
    <s v="Lancaster"/>
    <m/>
    <s v="1826 William Penn Way"/>
    <s v="PA"/>
    <n v="17601"/>
    <s v="1826 William Penn Way Lancaster, PA 17601"/>
    <x v="2"/>
    <x v="89"/>
    <x v="89"/>
    <s v="J"/>
    <s v="Monday/Thursday"/>
    <n v="9"/>
    <n v="9"/>
    <n v="1"/>
    <n v="3.2222222222222223"/>
    <n v="442.15333333333336"/>
    <n v="3979.38"/>
    <n v="136.39888888888888"/>
    <n v="1227.5900000000001"/>
    <n v="95"/>
    <n v="0.30848775437379694"/>
  </r>
  <r>
    <n v="418377"/>
    <s v="E"/>
    <s v="Thursday"/>
    <s v="Mike Schlitter (0000142011)"/>
    <n v="317363"/>
    <s v="ARTYS COMMERCIAL CLEANING LLC"/>
    <n v="317363"/>
    <s v="ARTYS COMMERCIAL CLEANING LLC"/>
    <s v="New Holland"/>
    <m/>
    <s v="1 Meadow Ln"/>
    <s v="PA"/>
    <n v="17557"/>
    <s v="1 Meadow Ln New Holland, PA 17557"/>
    <x v="2"/>
    <x v="90"/>
    <x v="90"/>
    <s v="J"/>
    <s v="Monday/Thursday"/>
    <n v="1"/>
    <n v="1"/>
    <n v="1"/>
    <n v="1"/>
    <n v="283.99"/>
    <n v="283.99"/>
    <n v="109.12"/>
    <n v="109.12"/>
    <n v="2"/>
    <n v="0.38423888165076237"/>
  </r>
  <r>
    <n v="332619"/>
    <s v="E"/>
    <s v="Thursday"/>
    <s v="Lancaster Office (0000142002)"/>
    <n v="239214"/>
    <s v="ASCENSION LUTHERAN CHURCH#"/>
    <n v="239214"/>
    <s v="ASCENSION LUTHERAN CHURCH#"/>
    <s v="Willow Street"/>
    <m/>
    <s v="600 EAST PENN GRANT RD"/>
    <s v="PA"/>
    <n v="17584"/>
    <s v="600 EAST PENN GRANT RD Willow Street, PA 17584"/>
    <x v="3"/>
    <x v="91"/>
    <x v="91"/>
    <s v="J"/>
    <s v="Tuesday/Friday"/>
    <n v="2"/>
    <n v="2"/>
    <n v="1"/>
    <n v="1"/>
    <n v="105.85"/>
    <n v="211.7"/>
    <n v="42.349999999999994"/>
    <n v="84.699999999999989"/>
    <n v="3"/>
    <n v="0.40009447331128956"/>
  </r>
  <r>
    <n v="244110"/>
    <s v="E"/>
    <s v="Thursday"/>
    <s v="Leianne Krotec (0000143021)"/>
    <n v="245288"/>
    <s v="Abington School District"/>
    <n v="416113"/>
    <s v="ASD - Receiving Department"/>
    <s v="Abington"/>
    <s v="Philly Suburbs - Lower"/>
    <s v="900 Highland Ave"/>
    <s v="PA"/>
    <n v="19001"/>
    <s v="900 Highland Ave Abington, PA 19001"/>
    <x v="10"/>
    <x v="14"/>
    <x v="14"/>
    <s v="E"/>
    <s v="Monday"/>
    <n v="56"/>
    <n v="80"/>
    <n v="1.4285714285714286"/>
    <n v="2.375"/>
    <n v="2809.1014285714296"/>
    <n v="157309.67999999996"/>
    <n v="1065.6448214285715"/>
    <n v="59676.109999999979"/>
    <n v="3605"/>
    <n v="0.3793543410678859"/>
  </r>
  <r>
    <n v="473595"/>
    <s v="E"/>
    <s v="Thursday"/>
    <s v="Tom McKevitt (0000143010)"/>
    <n v="242926"/>
    <s v="ASI Technologies Inc."/>
    <n v="242926"/>
    <s v="ASI Technologies Inc."/>
    <s v="Montgomeryville"/>
    <m/>
    <s v="209 Progress Dr"/>
    <s v="PA"/>
    <n v="18936"/>
    <s v="209 Progress Dr Montgomeryville, PA 18936"/>
    <x v="4"/>
    <x v="92"/>
    <x v="92"/>
    <s v="C"/>
    <s v="Tuesday"/>
    <n v="4"/>
    <n v="4"/>
    <n v="1"/>
    <n v="1.25"/>
    <n v="268.57249999999999"/>
    <n v="1074.29"/>
    <n v="111.19499999999999"/>
    <n v="444.78"/>
    <n v="31"/>
    <n v="0.41402228448556722"/>
  </r>
  <r>
    <n v="243302"/>
    <s v="A"/>
    <s v="Monday"/>
    <s v="Brian Deiling (0000142018)"/>
    <n v="239929"/>
    <s v="East Lycoming School District"/>
    <n v="483026"/>
    <s v="Askar Elementary School"/>
    <s v="Hughesville"/>
    <m/>
    <s v="350 S Broad St"/>
    <s v="PA"/>
    <n v="17737"/>
    <s v="350 S Broad St Hughesville, PA 17737"/>
    <x v="22"/>
    <x v="93"/>
    <x v="93"/>
    <s v="P"/>
    <s v="Wednesday"/>
    <n v="8"/>
    <n v="11"/>
    <n v="1.375"/>
    <n v="6.125"/>
    <n v="1513.1499999999999"/>
    <n v="12105.200000000003"/>
    <n v="547.62249999999995"/>
    <n v="4380.9799999999987"/>
    <n v="335"/>
    <n v="0.36190893169877392"/>
  </r>
  <r>
    <n v="418492"/>
    <s v="A"/>
    <s v="Monday"/>
    <s v="Leianne Krotec (0000143021)"/>
    <n v="242924"/>
    <s v="Associated Power Wash"/>
    <n v="242924"/>
    <s v="Associated Power Wash"/>
    <s v="WILLOW GROVE"/>
    <s v="Philly Suburbs - North"/>
    <s v="3980 COMMERCE AVE"/>
    <s v="PA"/>
    <n v="19090"/>
    <s v="3980 COMMERCE AVE WILLOW GROVE, PA 19090"/>
    <x v="14"/>
    <x v="94"/>
    <x v="94"/>
    <s v="A"/>
    <s v="Friday"/>
    <n v="1"/>
    <n v="1"/>
    <n v="1"/>
    <n v="1"/>
    <n v="87.16"/>
    <n v="87.16"/>
    <n v="28.78"/>
    <n v="28.78"/>
    <n v="1"/>
    <n v="0.33019733822854525"/>
  </r>
  <r>
    <n v="345626"/>
    <s v="A"/>
    <s v="Monday"/>
    <s v="Paul Carberry (0000143018)"/>
    <n v="239217"/>
    <s v="ASSUMPTION BVM PARISH OFFICE"/>
    <n v="239217"/>
    <s v="ASSUMPTION BVM PARISH OFFICE"/>
    <s v="West Grove"/>
    <m/>
    <s v="300 STATE RD"/>
    <s v="PA"/>
    <n v="19390"/>
    <s v="300 STATE RD West Grove, PA 19390"/>
    <x v="8"/>
    <x v="95"/>
    <x v="95"/>
    <s v="D"/>
    <s v="Friday"/>
    <n v="1"/>
    <n v="1"/>
    <n v="1"/>
    <n v="2"/>
    <n v="926.7"/>
    <n v="926.7"/>
    <n v="367.53"/>
    <n v="367.53"/>
    <n v="12"/>
    <n v="0.3966008416963418"/>
  </r>
  <r>
    <n v="458089"/>
    <s v="A"/>
    <s v="Thursday"/>
    <s v="Paul Carberry (0000143018)"/>
    <n v="331652"/>
    <s v="Assumption BVM School"/>
    <n v="331652"/>
    <s v="Assumption BVM School"/>
    <s v="West Grove"/>
    <m/>
    <s v="290 State Rd"/>
    <s v="PA"/>
    <n v="19390"/>
    <s v="290 State Rd West Grove, PA 19390"/>
    <x v="8"/>
    <x v="96"/>
    <x v="96"/>
    <s v="D"/>
    <s v="Friday"/>
    <n v="7"/>
    <n v="9"/>
    <n v="1.2857142857142858"/>
    <n v="3.2857142857142856"/>
    <n v="466.76714285714286"/>
    <n v="3267.3699999999994"/>
    <n v="151.67857142857142"/>
    <n v="1061.75"/>
    <n v="57"/>
    <n v="0.32495554528565795"/>
  </r>
  <r>
    <n v="418857"/>
    <s v="A"/>
    <s v="Thursday"/>
    <s v="Paul Carberry (0000143018)"/>
    <n v="331652"/>
    <s v="Assumption BVM School"/>
    <n v="460582"/>
    <s v="Assumption BVM School"/>
    <s v="West Grove"/>
    <m/>
    <s v="290 State Rd"/>
    <s v="PA"/>
    <n v="19390"/>
    <s v="290 State Rd West Grove, PA 19390"/>
    <x v="8"/>
    <x v="96"/>
    <x v="96"/>
    <s v="D"/>
    <s v="Friday"/>
    <n v="2"/>
    <n v="2"/>
    <n v="1"/>
    <n v="3.5"/>
    <n v="626.83999999999992"/>
    <n v="1253.6800000000003"/>
    <n v="214.69499999999999"/>
    <n v="429.39"/>
    <n v="20"/>
    <n v="0.34250366919788133"/>
  </r>
  <r>
    <n v="281483"/>
    <s v="D"/>
    <s v="Tuesday"/>
    <s v="Paul Carberry (0000143018)"/>
    <n v="245730"/>
    <s v="Chester County Intermediate Un"/>
    <n v="480898"/>
    <s v="Assumption BVM School CCIU"/>
    <s v="West Grove"/>
    <m/>
    <s v="290 State Rd"/>
    <s v="PA"/>
    <n v="19390"/>
    <s v="290 State Rd West Grove, PA 19390"/>
    <x v="8"/>
    <x v="96"/>
    <x v="96"/>
    <s v="D"/>
    <s v="Friday"/>
    <n v="1"/>
    <n v="2"/>
    <n v="2"/>
    <n v="7"/>
    <n v="3027.38"/>
    <n v="3027.38"/>
    <n v="1250.8899999999999"/>
    <n v="1250.8899999999999"/>
    <n v="22"/>
    <n v="0.41319226525906882"/>
  </r>
  <r>
    <n v="418818"/>
    <s v="A"/>
    <s v="Thursday"/>
    <s v="David Smith (0000143023)"/>
    <n v="296933"/>
    <s v="Delaware County Intermediate U"/>
    <n v="479144"/>
    <s v="Aston"/>
    <s v="Aston"/>
    <s v="Philly Suburbs - SW"/>
    <s v="100 Crozerville Rd"/>
    <s v="PA"/>
    <n v="19014"/>
    <s v="100 Crozerville Rd Aston, PA 19014"/>
    <x v="32"/>
    <x v="97"/>
    <x v="97"/>
    <s v="D"/>
    <s v="Monday"/>
    <n v="12"/>
    <n v="14"/>
    <n v="1.1666666666666667"/>
    <n v="3.5833333333333335"/>
    <n v="3307.9424999999997"/>
    <n v="39695.31"/>
    <n v="1164.2333333333333"/>
    <n v="13970.800000000003"/>
    <n v="145"/>
    <n v="0.35195089797762014"/>
  </r>
  <r>
    <n v="264398"/>
    <s v="A"/>
    <s v="Thursday"/>
    <s v="John Carberry (0000143015)"/>
    <n v="336205"/>
    <s v="CC - ATILIS GYM EHT"/>
    <n v="475103"/>
    <s v="Atilis Gym EHT"/>
    <s v="Galloway"/>
    <m/>
    <s v="323 S Pitney Rd"/>
    <s v="NJ"/>
    <n v="8205"/>
    <s v="323 S Pitney Rd Galloway, NJ 08205"/>
    <x v="11"/>
    <x v="98"/>
    <x v="98"/>
    <s v="E"/>
    <s v="Wednesday"/>
    <n v="21"/>
    <n v="22"/>
    <n v="1.0476190476190477"/>
    <n v="2.9047619047619047"/>
    <n v="472.14142857142855"/>
    <n v="9914.9699999999957"/>
    <n v="135.37857142857143"/>
    <n v="2842.9500000000012"/>
    <n v="211"/>
    <n v="0.28673309147682768"/>
  </r>
  <r>
    <n v="434909"/>
    <s v="A"/>
    <s v="Thursday"/>
    <s v="John Carberry (0000143015)"/>
    <n v="244210"/>
    <s v="Atlantic Cape Community Colleg"/>
    <n v="244210"/>
    <s v="Atlantic Cape Community Colleg"/>
    <s v="Mays Landing"/>
    <m/>
    <s v="5100 Black Horse Pike"/>
    <s v="NJ"/>
    <n v="8330"/>
    <s v="5100 Black Horse Pike Mays Landing, NJ 08330"/>
    <x v="11"/>
    <x v="99"/>
    <x v="99"/>
    <s v="E"/>
    <s v="Wednesday"/>
    <n v="7"/>
    <n v="7"/>
    <n v="1"/>
    <n v="1.7142857142857142"/>
    <n v="540.61"/>
    <n v="3784.2700000000009"/>
    <n v="175.03999999999996"/>
    <n v="1225.28"/>
    <n v="60"/>
    <n v="0.32378239396237574"/>
  </r>
  <r>
    <n v="433162"/>
    <s v="A"/>
    <s v="Thursday"/>
    <s v="John Carberry (0000143015)"/>
    <n v="244713"/>
    <s v="Atlantic City Board of Educati"/>
    <n v="416222"/>
    <s v="Atlantic City High School"/>
    <s v="Atlantic City"/>
    <s v="Atlantic City"/>
    <s v="1400 N Albany Ave"/>
    <s v="NJ"/>
    <n v="8401"/>
    <s v="1400 N Albany Ave Atlantic City, NJ 08401"/>
    <x v="11"/>
    <x v="100"/>
    <x v="100"/>
    <s v="E"/>
    <s v="Wednesday"/>
    <n v="18"/>
    <n v="26"/>
    <n v="1.4444444444444444"/>
    <n v="2.6666666666666665"/>
    <n v="2714.5566666666664"/>
    <n v="48862.01999999999"/>
    <n v="775.38"/>
    <n v="13956.839999999998"/>
    <n v="809"/>
    <n v="0.28563780212115669"/>
  </r>
  <r>
    <n v="246293"/>
    <s v="A"/>
    <s v="Thursday"/>
    <s v="John Carberry (0000143015)"/>
    <n v="342664"/>
    <s v="Atlantic Palace Condominium"/>
    <n v="342664"/>
    <s v="Atlantic Palace Condominium"/>
    <s v="Atlantic City"/>
    <s v="Atlantic City"/>
    <s v="1507 Boardwalk"/>
    <s v="NJ"/>
    <n v="8401"/>
    <s v="1507 Boardwalk Atlantic City, NJ 08401"/>
    <x v="11"/>
    <x v="101"/>
    <x v="101"/>
    <s v="E"/>
    <s v="Wednesday"/>
    <n v="1"/>
    <n v="1"/>
    <n v="1"/>
    <n v="3"/>
    <n v="414.73"/>
    <n v="414.73"/>
    <n v="149.19999999999999"/>
    <n v="149.19999999999999"/>
    <n v="38"/>
    <n v="0.3597521278904347"/>
  </r>
  <r>
    <n v="332037"/>
    <s v="E"/>
    <s v="Thursday"/>
    <s v="Mike Schlitter (0000142011)"/>
    <n v="298530"/>
    <s v="ATOMIC DESIGN INC#"/>
    <n v="480178"/>
    <s v="ATOMIC DESIGN INC#"/>
    <s v="Lititz"/>
    <m/>
    <s v="201 Rock Lititz Blvd"/>
    <s v="PA"/>
    <n v="17543"/>
    <s v="201 Rock Lititz Blvd Lititz, PA 17543"/>
    <x v="2"/>
    <x v="102"/>
    <x v="102"/>
    <s v="J"/>
    <s v="Monday/Thursday"/>
    <n v="10"/>
    <n v="14"/>
    <n v="1.4"/>
    <n v="3.5"/>
    <n v="468.93799999999999"/>
    <n v="4689.3799999999992"/>
    <n v="165.911"/>
    <n v="1659.1100000000001"/>
    <n v="80"/>
    <n v="0.35380156865086654"/>
  </r>
  <r>
    <n v="417471"/>
    <s v="A"/>
    <s v="Thursday"/>
    <s v="Mike Schlitter (0000142011)"/>
    <n v="298530"/>
    <s v="ATOMIC DESIGN INC#"/>
    <n v="298530"/>
    <s v="ATOMIC DESIGN INC#"/>
    <s v="Lititz"/>
    <m/>
    <s v="10 Wynfield Dr"/>
    <s v="PA"/>
    <n v="17543"/>
    <s v="10 Wynfield Dr Lititz, PA 17543"/>
    <x v="2"/>
    <x v="103"/>
    <x v="103"/>
    <s v="J"/>
    <s v="Monday/Thursday"/>
    <n v="6"/>
    <n v="6"/>
    <n v="1"/>
    <n v="3.1666666666666665"/>
    <n v="294.60833333333335"/>
    <n v="1767.65"/>
    <n v="86.24166666666666"/>
    <n v="517.45000000000005"/>
    <n v="50"/>
    <n v="0.29273328996124798"/>
  </r>
  <r>
    <n v="246269"/>
    <s v="A"/>
    <s v="Thursday"/>
    <s v="Mike Schlitter (0000142011)"/>
    <n v="298530"/>
    <s v="ATOMIC DESIGN INC#"/>
    <n v="480899"/>
    <s v="Atomic Design Inc."/>
    <s v="ELIZABETHTOWN"/>
    <m/>
    <s v="33 Industrial Road"/>
    <s v="PA"/>
    <n v="17022"/>
    <s v="33 Industrial Road ELIZABETHTOWN, PA 17022"/>
    <x v="28"/>
    <x v="104"/>
    <x v="104"/>
    <s v="P"/>
    <s v="Monday/Thursday"/>
    <n v="5"/>
    <n v="5"/>
    <n v="1"/>
    <n v="3.4"/>
    <n v="427.572"/>
    <n v="2137.8599999999992"/>
    <n v="140.858"/>
    <n v="704.29"/>
    <n v="44"/>
    <n v="0.32943691354906318"/>
  </r>
  <r>
    <n v="457975"/>
    <s v="A"/>
    <s v="Thursday"/>
    <s v="Nick Misciagno (0000143017)"/>
    <n v="319931"/>
    <s v="Audi of Devon"/>
    <n v="319931"/>
    <s v="Audi of Devon"/>
    <s v="Devon"/>
    <m/>
    <s v="222 W Lancaster Ave"/>
    <s v="PA"/>
    <n v="19333"/>
    <s v="222 W Lancaster Ave Devon, PA 19333"/>
    <x v="23"/>
    <x v="105"/>
    <x v="105"/>
    <s v="C"/>
    <s v="Friday"/>
    <n v="11"/>
    <n v="11"/>
    <n v="1"/>
    <n v="2.5454545454545454"/>
    <n v="319.77090909090907"/>
    <n v="3517.4799999999996"/>
    <n v="76.560909090909092"/>
    <n v="842.16999999999973"/>
    <n v="74"/>
    <n v="0.23942424690403352"/>
  </r>
  <r>
    <n v="244072"/>
    <s v="A"/>
    <s v="Thursday"/>
    <s v="Chris Gifuni (0000143020)"/>
    <n v="242933"/>
    <s v="Audubon Board of Education"/>
    <n v="242933"/>
    <s v="Audubon Board of Education"/>
    <s v="Audubon"/>
    <s v="Camden"/>
    <s v="350 Edgewood Ave"/>
    <s v="NJ"/>
    <n v="8106"/>
    <s v="350 Edgewood Ave Audubon, NJ 08106"/>
    <x v="13"/>
    <x v="106"/>
    <x v="106"/>
    <s v="A"/>
    <s v="Thursday"/>
    <n v="3"/>
    <n v="4"/>
    <n v="1.3333333333333333"/>
    <n v="2.6666666666666665"/>
    <n v="1235.3033333333333"/>
    <n v="3705.91"/>
    <n v="404.27666666666664"/>
    <n v="1212.83"/>
    <n v="84"/>
    <n v="0.32726914576986488"/>
  </r>
  <r>
    <n v="430495"/>
    <s v="E"/>
    <s v="Wednesday"/>
    <s v="Nick Misciagno (0000143017)"/>
    <n v="243948"/>
    <s v="Methacton School District"/>
    <n v="416229"/>
    <s v="Audubon High School"/>
    <s v="Audubon"/>
    <s v="Philly Suburbs - NW"/>
    <s v="2765 Egypt Rd"/>
    <s v="PA"/>
    <n v="19403"/>
    <s v="2765 Egypt Rd Audubon, PA 19403"/>
    <x v="9"/>
    <x v="107"/>
    <x v="107"/>
    <s v="C"/>
    <s v="Wednesday"/>
    <n v="1"/>
    <n v="1"/>
    <n v="1"/>
    <n v="4"/>
    <n v="789.48"/>
    <n v="789.48"/>
    <n v="304.75"/>
    <n v="304.75"/>
    <n v="11"/>
    <n v="0.3860135785580382"/>
  </r>
  <r>
    <n v="243243"/>
    <s v="D"/>
    <s v="Tuesday"/>
    <s v="Chris Gifuni (0000143020)"/>
    <n v="242933"/>
    <s v="Audubon Board of Education"/>
    <n v="479890"/>
    <s v="AUDUBON JR-SR HIGH SCHOOL"/>
    <s v="Audubon"/>
    <s v="Camden"/>
    <s v="350 Edgewood Ave"/>
    <s v="NJ"/>
    <n v="8106"/>
    <s v="350 Edgewood Ave Audubon, NJ 08106"/>
    <x v="13"/>
    <x v="106"/>
    <x v="106"/>
    <s v="A"/>
    <s v="Thursday"/>
    <n v="25"/>
    <n v="40"/>
    <n v="1.6"/>
    <n v="5.76"/>
    <n v="2069.6196"/>
    <n v="51740.490000000049"/>
    <n v="729.11519999999985"/>
    <n v="18227.879999999997"/>
    <n v="2929"/>
    <n v="0.35229430567820252"/>
  </r>
  <r>
    <n v="433345"/>
    <s v="A"/>
    <s v="Thursday"/>
    <s v="Paul Carberry (0000143018)"/>
    <n v="337486"/>
    <s v="Auger Fabrication Inc."/>
    <n v="337486"/>
    <s v="Auger Fabrication Inc."/>
    <s v="Downingtown"/>
    <m/>
    <s v="4102 Edges Mill Rd"/>
    <s v="PA"/>
    <n v="19335"/>
    <s v="4102 Edges Mill Rd Downingtown, PA 19335"/>
    <x v="5"/>
    <x v="108"/>
    <x v="108"/>
    <s v="C"/>
    <s v="Monday/Thursday"/>
    <n v="1"/>
    <n v="1"/>
    <n v="1"/>
    <n v="1"/>
    <n v="400"/>
    <n v="400"/>
    <n v="189"/>
    <n v="189"/>
    <n v="1"/>
    <n v="0.47249999999999998"/>
  </r>
  <r>
    <n v="263669"/>
    <s v="A"/>
    <s v="Thursday"/>
    <s v="Lancaster Office (0000142002)"/>
    <n v="240617"/>
    <s v="AUTO ONE#"/>
    <n v="240617"/>
    <s v="AUTO ONE#"/>
    <s v="Lancaster"/>
    <m/>
    <s v="1282 Manheim Pike"/>
    <s v="PA"/>
    <n v="17601"/>
    <s v="1282 Manheim Pike Lancaster, PA 17601"/>
    <x v="3"/>
    <x v="109"/>
    <x v="109"/>
    <s v="J"/>
    <s v="Tuesday/Friday"/>
    <n v="9"/>
    <n v="10"/>
    <n v="1.1111111111111112"/>
    <n v="1.8888888888888888"/>
    <n v="136.04444444444442"/>
    <n v="1224.4000000000001"/>
    <n v="52.657777777777781"/>
    <n v="473.91999999999996"/>
    <n v="26"/>
    <n v="0.3870630512904279"/>
  </r>
  <r>
    <n v="452178"/>
    <s v="A"/>
    <s v="Thursday"/>
    <s v="Robert Diller (0000142017)"/>
    <n v="247675"/>
    <s v="Image Keepers Inc - CC"/>
    <n v="469832"/>
    <s v="Autohaus Image Keepers"/>
    <s v="Lancaster"/>
    <m/>
    <s v="1373 Manheim Pike"/>
    <s v="PA"/>
    <n v="17601"/>
    <s v="1373 Manheim Pike Lancaster, PA 17601"/>
    <x v="3"/>
    <x v="110"/>
    <x v="110"/>
    <s v="J"/>
    <s v="Tuesday/Friday"/>
    <n v="4"/>
    <n v="4"/>
    <n v="1"/>
    <n v="1"/>
    <n v="104.4875"/>
    <n v="417.95"/>
    <n v="44.715000000000003"/>
    <n v="178.86"/>
    <n v="4"/>
    <n v="0.42794592654623764"/>
  </r>
  <r>
    <n v="450163"/>
    <s v="A"/>
    <s v="Thursday"/>
    <s v="Andrew Clippinger (0000142012)"/>
    <n v="239230"/>
    <s v="AUTOHAUS LANC INC"/>
    <n v="239230"/>
    <s v="AUTOHAUS LANC INC"/>
    <s v="Lancaster"/>
    <m/>
    <s v="1373 Manheim Pike"/>
    <s v="PA"/>
    <n v="17601"/>
    <s v="1373 Manheim Pike Lancaster, PA 17601"/>
    <x v="3"/>
    <x v="110"/>
    <x v="110"/>
    <s v="J"/>
    <s v="Tuesday/Friday"/>
    <n v="10"/>
    <n v="11"/>
    <n v="1.1000000000000001"/>
    <n v="3.1"/>
    <n v="397.94100000000009"/>
    <n v="3979.4100000000003"/>
    <n v="166.90800000000002"/>
    <n v="1669.08"/>
    <n v="51"/>
    <n v="0.41942901083326417"/>
  </r>
  <r>
    <n v="329089"/>
    <s v="A"/>
    <s v="Thursday"/>
    <s v="Open S. NJ (0000143012)"/>
    <n v="254678"/>
    <s v="Avalon Board of Education"/>
    <n v="254678"/>
    <s v="Avalon Board of Education"/>
    <s v="Avalon"/>
    <s v="Jersey Shore"/>
    <s v="235 32nd St"/>
    <s v="NJ"/>
    <n v="8202"/>
    <s v="235 32nd St Avalon, NJ 08202"/>
    <x v="29"/>
    <x v="111"/>
    <x v="111"/>
    <s v="E"/>
    <s v="Thursday"/>
    <n v="1"/>
    <n v="1"/>
    <n v="1"/>
    <n v="8"/>
    <n v="1084.96"/>
    <n v="1084.96"/>
    <n v="443.66999999999996"/>
    <n v="443.66999999999996"/>
    <n v="14"/>
    <n v="0.40892751806518207"/>
  </r>
  <r>
    <n v="298486"/>
    <s v="A"/>
    <s v="Thursday"/>
    <s v="Paul Carberry (0000143018)"/>
    <n v="242937"/>
    <s v="Avon Grove School District"/>
    <n v="431539"/>
    <s v="Avon Grove High School"/>
    <s v="West Grove"/>
    <m/>
    <s v="257 State Rd"/>
    <s v="PA"/>
    <n v="19390"/>
    <s v="257 State Rd West Grove, PA 19390"/>
    <x v="8"/>
    <x v="112"/>
    <x v="112"/>
    <s v="D"/>
    <s v="Friday"/>
    <n v="1"/>
    <n v="1"/>
    <n v="1"/>
    <n v="1"/>
    <n v="457.3"/>
    <n v="457.3"/>
    <n v="100.62"/>
    <n v="100.62"/>
    <n v="6"/>
    <n v="0.22003061447627378"/>
  </r>
  <r>
    <n v="479890"/>
    <s v="A"/>
    <s v="Thursday"/>
    <s v="Brian Deiling (0000142018)"/>
    <n v="270091"/>
    <s v="B &amp; D COATINGS#"/>
    <n v="270091"/>
    <s v="B &amp; D COATINGS#"/>
    <s v="Hershey"/>
    <m/>
    <s v="142 Mine Rd"/>
    <s v="PA"/>
    <n v="17033"/>
    <s v="142 Mine Rd Hershey, PA 17033"/>
    <x v="17"/>
    <x v="113"/>
    <x v="113"/>
    <s v="P"/>
    <s v="Tuesday/Friday"/>
    <n v="3"/>
    <n v="5"/>
    <n v="1.6666666666666667"/>
    <n v="6.666666666666667"/>
    <n v="475.06"/>
    <n v="1425.1800000000003"/>
    <n v="47.56"/>
    <n v="142.68000000000004"/>
    <n v="43"/>
    <n v="0.10011366985222919"/>
  </r>
  <r>
    <n v="242933"/>
    <s v="A"/>
    <s v="Thursday"/>
    <s v="Paul Carberry (0000143018)"/>
    <n v="245124"/>
    <s v="B &amp; L Commercial Cleaning"/>
    <n v="245124"/>
    <s v="B &amp; L Commercial Cleaning"/>
    <s v="West Chester"/>
    <m/>
    <s v="124 Kirkland Ave"/>
    <s v="PA"/>
    <n v="19380"/>
    <s v="124 Kirkland Ave West Chester, PA 19380"/>
    <x v="23"/>
    <x v="114"/>
    <x v="114"/>
    <s v="C"/>
    <s v="Friday"/>
    <n v="4"/>
    <n v="4"/>
    <n v="1"/>
    <n v="2"/>
    <n v="369.78"/>
    <n v="1479.12"/>
    <n v="97.342500000000001"/>
    <n v="389.37"/>
    <n v="15"/>
    <n v="0.26324436151225056"/>
  </r>
  <r>
    <n v="244639"/>
    <s v="A"/>
    <s v="Thursday"/>
    <s v="Robert Diller (0000142017)"/>
    <n v="253713"/>
    <s v="B &amp; P NEAL ENTERPRISES INC#"/>
    <n v="253713"/>
    <s v="B &amp; P NEAL ENTERPRISES INC#"/>
    <s v="Manheim"/>
    <m/>
    <s v="325 E Stiegel St"/>
    <s v="PA"/>
    <n v="17545"/>
    <s v="325 E Stiegel St Manheim, PA 17545"/>
    <x v="17"/>
    <x v="115"/>
    <x v="115"/>
    <s v="P"/>
    <s v="Tuesday/Friday"/>
    <n v="3"/>
    <n v="4"/>
    <n v="1.3333333333333333"/>
    <n v="2.3333333333333335"/>
    <n v="234.27666666666667"/>
    <n v="702.83"/>
    <n v="98.043333333333337"/>
    <n v="294.13"/>
    <n v="10"/>
    <n v="0.41849380362249761"/>
  </r>
  <r>
    <n v="455675"/>
    <s v="A"/>
    <s v="Thursday"/>
    <s v="Pete Annick (0000142010)"/>
    <n v="239964"/>
    <s v="ELIZABETHTOWN AREA SCHOOL V*"/>
    <n v="453164"/>
    <s v="BAINBRIDGE ELEMENTARY SCHOOL"/>
    <s v="Bainbridge"/>
    <s v="Lancaster - West"/>
    <s v="416 S 2nd St Apt 305"/>
    <s v="PA"/>
    <n v="17502"/>
    <s v="416 S 2nd St Apt 305 Bainbridge, PA 17502"/>
    <x v="33"/>
    <x v="116"/>
    <x v="116"/>
    <s v="J"/>
    <s v="Tuesday"/>
    <n v="2"/>
    <n v="2"/>
    <n v="1"/>
    <n v="1.5"/>
    <n v="49.39"/>
    <n v="98.78"/>
    <n v="20.549999999999997"/>
    <n v="41.099999999999994"/>
    <n v="3"/>
    <n v="0.41607612877100619"/>
  </r>
  <r>
    <n v="332617"/>
    <s v="A"/>
    <s v="Thursday"/>
    <s v="Matthew Morris (0000142013)"/>
    <n v="239249"/>
    <s v="BALLY RIBBON MILLS"/>
    <n v="239249"/>
    <s v="BALLY RIBBON MILLS"/>
    <s v="Bally"/>
    <s v="Perkiomenville"/>
    <s v="23 N 7th St"/>
    <s v="PA"/>
    <n v="19503"/>
    <s v="23 N 7th St Bally, PA 19503"/>
    <x v="26"/>
    <x v="117"/>
    <x v="117"/>
    <s v="K"/>
    <s v="Monday"/>
    <n v="21"/>
    <n v="24"/>
    <n v="1.1428571428571428"/>
    <n v="1.1904761904761905"/>
    <n v="763.08380952380969"/>
    <n v="16024.760000000004"/>
    <n v="352.61380952380961"/>
    <n v="7404.89"/>
    <n v="270"/>
    <n v="0.46209053988952087"/>
  </r>
  <r>
    <n v="418977"/>
    <s v="A"/>
    <s v="Thursday"/>
    <s v="Paul Carberry (0000143018)"/>
    <n v="244969"/>
    <s v="Kennett Consolidated School"/>
    <n v="446362"/>
    <s v="Bancroft Elementary School"/>
    <s v="Kennett Square"/>
    <m/>
    <s v="181 Bancroft Rd"/>
    <s v="PA"/>
    <n v="19348"/>
    <s v="181 Bancroft Rd Kennett Square, PA 19348"/>
    <x v="8"/>
    <x v="118"/>
    <x v="118"/>
    <s v="D"/>
    <s v="Friday"/>
    <n v="13"/>
    <n v="19"/>
    <n v="1.4615384615384615"/>
    <n v="4.4615384615384617"/>
    <n v="1592.811538461538"/>
    <n v="20706.549999999992"/>
    <n v="535.71769230769235"/>
    <n v="6964.3300000000008"/>
    <n v="435"/>
    <n v="0.33633463807346003"/>
  </r>
  <r>
    <n v="343689"/>
    <s v="E"/>
    <s v="Wednesday"/>
    <s v="Tom McKevitt (0000143010)"/>
    <n v="345635"/>
    <s v="BANGOR AREA SCHOOL DISTRICT"/>
    <n v="345635"/>
    <s v="BANGOR AREA SCHOOL DISTRICT"/>
    <s v="Bangor"/>
    <s v="Poconos - South"/>
    <s v="123 Five Points Richmond Rd"/>
    <s v="PA"/>
    <n v="18013"/>
    <s v="123 Five Points Richmond Rd Bangor, PA 18013"/>
    <x v="21"/>
    <x v="119"/>
    <x v="119"/>
    <s v="E"/>
    <s v="Tuesday/Friday"/>
    <n v="1"/>
    <n v="4"/>
    <n v="4"/>
    <n v="8"/>
    <n v="6495.73"/>
    <n v="6495.73"/>
    <n v="2236.85"/>
    <n v="2236.85"/>
    <n v="8"/>
    <n v="0.34435698528110004"/>
  </r>
  <r>
    <n v="244296"/>
    <s v="E"/>
    <s v="Wednesday"/>
    <s v="Martin Carberry (0000142016)"/>
    <n v="241872"/>
    <s v="South Western School District"/>
    <n v="415353"/>
    <s v="Baresville Elementary School"/>
    <s v="Hanover"/>
    <m/>
    <s v="135 Sanford Ave"/>
    <s v="PA"/>
    <n v="17331"/>
    <s v="135 Sanford Ave Hanover, PA 17331"/>
    <x v="15"/>
    <x v="120"/>
    <x v="120"/>
    <s v="L"/>
    <s v="Thursday"/>
    <n v="14"/>
    <n v="22"/>
    <n v="1.5714285714285714"/>
    <n v="4.3571428571428568"/>
    <n v="2754.2321428571422"/>
    <n v="38559.249999999978"/>
    <n v="1091.9342857142858"/>
    <n v="15287.080000000002"/>
    <n v="403"/>
    <n v="0.39645688129307521"/>
  </r>
  <r>
    <n v="244451"/>
    <s v="E"/>
    <s v="Wednesday"/>
    <s v="Bob Carberry (0000143011)"/>
    <n v="342615"/>
    <s v="Flemington-Raritan Regional BO"/>
    <n v="481123"/>
    <s v="Barley Sheaf Elementary School"/>
    <s v="Flemington"/>
    <m/>
    <s v="80 Barley Sheaf Rd"/>
    <s v="NJ"/>
    <n v="8822"/>
    <s v="80 Barley Sheaf Rd Flemington, NJ 08822"/>
    <x v="25"/>
    <x v="121"/>
    <x v="121"/>
    <s v="A"/>
    <s v="Tuesday"/>
    <n v="1"/>
    <n v="4"/>
    <n v="4"/>
    <n v="10"/>
    <n v="8242.51"/>
    <n v="8242.51"/>
    <n v="3150.9900000000007"/>
    <n v="3150.9900000000007"/>
    <n v="115"/>
    <n v="0.38228525048801887"/>
  </r>
  <r>
    <n v="457770"/>
    <s v="E"/>
    <s v="Wednesday"/>
    <s v="Tom McKevitt (0000143010)"/>
    <n v="343079"/>
    <s v="Barnett Facility Service"/>
    <n v="343079"/>
    <s v="Barnett Facility Service"/>
    <s v="WILLOW GROVE"/>
    <s v="Philly Suburbs - North"/>
    <s v="212 Summit Ave"/>
    <s v="PA"/>
    <n v="19090"/>
    <s v="212 Summit Ave WILLOW GROVE, PA 19090"/>
    <x v="14"/>
    <x v="122"/>
    <x v="122"/>
    <s v="A"/>
    <s v="Friday"/>
    <n v="3"/>
    <n v="4"/>
    <n v="1.3333333333333333"/>
    <n v="1.6666666666666667"/>
    <n v="98.976666666666645"/>
    <n v="296.93"/>
    <n v="48.71"/>
    <n v="146.13"/>
    <n v="10"/>
    <n v="0.49213619371569056"/>
  </r>
  <r>
    <n v="318329"/>
    <s v="E"/>
    <s v="Wednesday"/>
    <s v="Pete Annick (0000142010)"/>
    <n v="241855"/>
    <s v="SOLANCO SCHOOL DISTRICT"/>
    <n v="453640"/>
    <s v="BART COLERAIN ELEM SCHOOL"/>
    <s v="Christiana"/>
    <m/>
    <s v="1336 Noble Rd"/>
    <s v="PA"/>
    <n v="17509"/>
    <s v="1336 Noble Rd Christiana, PA 17509"/>
    <x v="3"/>
    <x v="123"/>
    <x v="123"/>
    <s v="J"/>
    <s v="Tuesday/Friday"/>
    <n v="7"/>
    <n v="11"/>
    <n v="1.5714285714285714"/>
    <n v="6.2857142857142856"/>
    <n v="1911.8414285714284"/>
    <n v="13382.890000000003"/>
    <n v="587.80285714285731"/>
    <n v="4114.619999999999"/>
    <n v="235"/>
    <n v="0.30745377119590744"/>
  </r>
  <r>
    <n v="254678"/>
    <s v="E"/>
    <s v="Thursday"/>
    <s v="Lancaster Office (0000142002)"/>
    <n v="263915"/>
    <s v="BART VOLUNTEER FIRE COMPANY"/>
    <n v="263915"/>
    <s v="BART VOLUNTEER FIRE COMPANY"/>
    <s v="Quarryville"/>
    <m/>
    <s v="11 Furnace Rd"/>
    <s v="PA"/>
    <n v="17566"/>
    <s v="11 Furnace Rd Quarryville, PA 17566"/>
    <x v="3"/>
    <x v="124"/>
    <x v="124"/>
    <s v="J"/>
    <s v="Tuesday/Friday"/>
    <n v="3"/>
    <n v="3"/>
    <n v="1"/>
    <n v="2.3333333333333335"/>
    <n v="256.23333333333335"/>
    <n v="768.69999999999993"/>
    <n v="89.38"/>
    <n v="268.14"/>
    <n v="24"/>
    <n v="0.3488226876544816"/>
  </r>
  <r>
    <n v="449174"/>
    <s v="E"/>
    <s v="Wednesday"/>
    <s v="Paul Carberry (0000143018)"/>
    <n v="246051"/>
    <s v="Pottstown School District"/>
    <n v="416252"/>
    <s v="Barth Elementary"/>
    <s v="Pottstown"/>
    <m/>
    <s v="467 West Walnut St"/>
    <s v="PA"/>
    <n v="19464"/>
    <s v="467 West Walnut St Pottstown, PA 19464"/>
    <x v="9"/>
    <x v="125"/>
    <x v="125"/>
    <s v="C"/>
    <s v="Wednesday"/>
    <n v="10"/>
    <n v="17"/>
    <n v="1.7"/>
    <n v="4.0999999999999996"/>
    <n v="1948.9580000000001"/>
    <n v="19489.579999999998"/>
    <n v="766.67"/>
    <n v="7666.7"/>
    <n v="491"/>
    <n v="0.39337430565461134"/>
  </r>
  <r>
    <n v="480986"/>
    <s v="E"/>
    <s v="Wednesday"/>
    <s v="David Smith (0000143023)"/>
    <n v="308345"/>
    <s v="Bayhealth"/>
    <n v="482465"/>
    <s v="Bayhealth"/>
    <s v="Milton"/>
    <m/>
    <s v="18383 Hudson Rd"/>
    <s v="DE"/>
    <n v="19968"/>
    <s v="18383 Hudson Rd Milton, DE 19968"/>
    <x v="1"/>
    <x v="126"/>
    <x v="126"/>
    <s v="D"/>
    <s v="Wednesday"/>
    <n v="1"/>
    <n v="2"/>
    <n v="2"/>
    <n v="1"/>
    <n v="2274.9499999999998"/>
    <n v="2274.9499999999998"/>
    <n v="378.55"/>
    <n v="378.55"/>
    <n v="1"/>
    <n v="0.16639926152223128"/>
  </r>
  <r>
    <n v="343882"/>
    <s v="E"/>
    <s v="Thursday"/>
    <s v="David Smith (0000143023)"/>
    <n v="308345"/>
    <s v="Bayhealth"/>
    <n v="483752"/>
    <s v="Bayhealth Blue Hen Corporate C"/>
    <s v="Dover"/>
    <m/>
    <s v="655 S Bay Rd"/>
    <s v="DE"/>
    <n v="19901"/>
    <s v="655 S Bay Rd Dover, DE 19901"/>
    <x v="1"/>
    <x v="127"/>
    <x v="127"/>
    <s v="D"/>
    <s v="Wednesday"/>
    <n v="1"/>
    <n v="1"/>
    <n v="1"/>
    <n v="7"/>
    <n v="17771.529999999995"/>
    <n v="17771.529999999995"/>
    <n v="5185.29"/>
    <n v="5185.29"/>
    <n v="10"/>
    <n v="0.29177510321283545"/>
  </r>
  <r>
    <n v="264551"/>
    <s v="E"/>
    <s v="Thursday"/>
    <s v="David Smith (0000143023)"/>
    <n v="308345"/>
    <s v="Bayhealth"/>
    <n v="459625"/>
    <s v="Bayhealth Hospital Rec Dock"/>
    <s v="Dover"/>
    <m/>
    <s v="545 S Governors Ave"/>
    <s v="DE"/>
    <n v="19904"/>
    <s v="545 S Governors Ave Dover, DE 19904"/>
    <x v="1"/>
    <x v="128"/>
    <x v="128"/>
    <s v="D"/>
    <s v="Wednesday"/>
    <n v="1"/>
    <n v="1"/>
    <n v="1"/>
    <n v="1"/>
    <n v="551.79999999999995"/>
    <n v="551.79999999999995"/>
    <n v="165.54"/>
    <n v="165.54"/>
    <n v="1"/>
    <n v="0.3"/>
  </r>
  <r>
    <n v="468729"/>
    <s v="E"/>
    <s v="Thursday"/>
    <s v="John Carberry (0000143015)"/>
    <n v="278982"/>
    <s v="Berkeley Township School Distr"/>
    <n v="418511"/>
    <s v="Bayville Elementary School"/>
    <s v="Bayville"/>
    <s v="Jersey Shore - North"/>
    <s v="356 Atlantic City Blvd"/>
    <s v="NJ"/>
    <n v="8721"/>
    <s v="356 Atlantic City Blvd Bayville, NJ 08721"/>
    <x v="31"/>
    <x v="129"/>
    <x v="129"/>
    <s v="A"/>
    <s v="Monday"/>
    <n v="1"/>
    <n v="1"/>
    <n v="1"/>
    <n v="1"/>
    <n v="1839.04"/>
    <n v="1839.04"/>
    <n v="625.28"/>
    <n v="625.28"/>
    <n v="14"/>
    <n v="0.34000348007656167"/>
  </r>
  <r>
    <n v="456603"/>
    <s v="E"/>
    <s v="Thursday"/>
    <s v="Pete Annick (0000142010)"/>
    <n v="240154"/>
    <s v="BBS GROCERY OUTLET#"/>
    <n v="432604"/>
    <s v="BBS GROCERY OUTLET"/>
    <s v="Morgantown"/>
    <m/>
    <s v="150 Moreview Blvd"/>
    <s v="PA"/>
    <n v="19543"/>
    <s v="150 Moreview Blvd Morgantown, PA 19543"/>
    <x v="16"/>
    <x v="130"/>
    <x v="130"/>
    <s v="K"/>
    <s v="Tuesday"/>
    <n v="1"/>
    <n v="1"/>
    <n v="1"/>
    <n v="1"/>
    <n v="17.940000000000001"/>
    <n v="17.940000000000001"/>
    <n v="7.34"/>
    <n v="7.34"/>
    <n v="1"/>
    <n v="0.4091415830546265"/>
  </r>
  <r>
    <n v="335341"/>
    <s v="E"/>
    <s v="Thursday"/>
    <s v="Pete Annick (0000142010)"/>
    <n v="240154"/>
    <s v="BBS GROCERY OUTLET#"/>
    <n v="240154"/>
    <s v="BBS GROCERY OUTLET#"/>
    <s v="Quarryville"/>
    <m/>
    <s v="581 Camargo Rd"/>
    <s v="PA"/>
    <n v="17566"/>
    <s v="581 Camargo Rd Quarryville, PA 17566"/>
    <x v="3"/>
    <x v="131"/>
    <x v="131"/>
    <s v="J"/>
    <s v="Tuesday/Friday"/>
    <n v="7"/>
    <n v="9"/>
    <n v="1.2857142857142858"/>
    <n v="1.5714285714285714"/>
    <n v="1172.0800000000002"/>
    <n v="8204.56"/>
    <n v="369.60428571428577"/>
    <n v="2587.2300000000005"/>
    <n v="54"/>
    <n v="0.31534049357918043"/>
  </r>
  <r>
    <n v="480440"/>
    <s v="E"/>
    <s v="Thursday"/>
    <s v="Robert Diller (0000142017)"/>
    <n v="242579"/>
    <s v="OREGON PIKE GROUP"/>
    <n v="480312"/>
    <s v="BCF Group Inc"/>
    <s v="Lancaster"/>
    <m/>
    <s v="2101 Oregon Pike Ste 300"/>
    <s v="PA"/>
    <n v="17601"/>
    <s v="2101 Oregon Pike Ste 300 Lancaster, PA 17601"/>
    <x v="3"/>
    <x v="132"/>
    <x v="132"/>
    <s v="J"/>
    <s v="Tuesday/Friday"/>
    <n v="8"/>
    <n v="8"/>
    <n v="1"/>
    <n v="3.625"/>
    <n v="333.81500000000005"/>
    <n v="2670.5200000000004"/>
    <n v="122.22375000000001"/>
    <n v="977.79000000000042"/>
    <n v="44"/>
    <n v="0.36614217455776416"/>
  </r>
  <r>
    <n v="480267"/>
    <s v="E"/>
    <s v="Wednesday"/>
    <s v="Nick Misciagno (0000143017)"/>
    <n v="281532"/>
    <s v="St Anastasia CYO"/>
    <n v="453879"/>
    <s v="BE Sport Ware"/>
    <s v="Broomall"/>
    <m/>
    <s v="1005 Sussex Blvd"/>
    <s v="PA"/>
    <n v="19008"/>
    <s v="1005 Sussex Blvd Broomall, PA 19008"/>
    <x v="23"/>
    <x v="133"/>
    <x v="133"/>
    <s v="C"/>
    <s v="Friday"/>
    <n v="1"/>
    <n v="1"/>
    <n v="1"/>
    <n v="1"/>
    <n v="96.52"/>
    <n v="96.52"/>
    <n v="38.6"/>
    <n v="38.6"/>
    <n v="1"/>
    <n v="0.39991711562370497"/>
  </r>
  <r>
    <n v="475103"/>
    <s v="E"/>
    <s v="Wednesday"/>
    <s v="Pete Annick (0000142010)"/>
    <n v="239964"/>
    <s v="ELIZABETHTOWN AREA SCHOOL V*"/>
    <n v="453170"/>
    <s v="BEAR CREEK SCHOOL"/>
    <s v="ELIZABETHTOWN"/>
    <m/>
    <s v="1459 Sheaffer Rd"/>
    <s v="PA"/>
    <n v="17022"/>
    <s v="1459 Sheaffer Rd ELIZABETHTOWN, PA 17022"/>
    <x v="28"/>
    <x v="134"/>
    <x v="134"/>
    <s v="P"/>
    <s v="Monday/Thursday"/>
    <n v="5"/>
    <n v="8"/>
    <n v="1.6"/>
    <n v="8"/>
    <n v="5699.4160000000002"/>
    <n v="28497.08"/>
    <n v="1795.8699999999997"/>
    <n v="8979.35"/>
    <n v="594"/>
    <n v="0.31509719592323143"/>
  </r>
  <r>
    <n v="317447"/>
    <s v="E"/>
    <s v="Wednesday"/>
    <s v="David Smith (0000143023)"/>
    <n v="242958"/>
    <s v="Bear Industries"/>
    <n v="242958"/>
    <s v="Bear Industries"/>
    <s v="Newark"/>
    <m/>
    <s v="15 Albe Dr"/>
    <s v="DE"/>
    <n v="19702"/>
    <s v="15 Albe Dr Newark, DE 19702"/>
    <x v="8"/>
    <x v="135"/>
    <x v="135"/>
    <s v="D"/>
    <s v="Friday"/>
    <n v="2"/>
    <n v="2"/>
    <n v="1"/>
    <n v="1"/>
    <n v="511.25"/>
    <n v="1022.5"/>
    <n v="218.8"/>
    <n v="437.6"/>
    <n v="20"/>
    <n v="0.42797066014669927"/>
  </r>
  <r>
    <n v="416125"/>
    <s v="E"/>
    <s v="Wednesday"/>
    <s v="Brian Deiling (0000142018)"/>
    <n v="273837"/>
    <s v="BLOOMSBURG AREA SCHOOL DISTRIC"/>
    <n v="469994"/>
    <s v="BEAVER MAIN ELEMENTARY"/>
    <s v="Bloomsburg"/>
    <m/>
    <s v="245 Beaver Valley Rd"/>
    <s v="PA"/>
    <n v="17815"/>
    <s v="245 Beaver Valley Rd Bloomsburg, PA 17815"/>
    <x v="22"/>
    <x v="136"/>
    <x v="136"/>
    <s v="P"/>
    <s v="Wednesday"/>
    <n v="1"/>
    <n v="2"/>
    <n v="2"/>
    <n v="7"/>
    <n v="1425.32"/>
    <n v="1425.32"/>
    <n v="589.58000000000004"/>
    <n v="589.58000000000004"/>
    <n v="60"/>
    <n v="0.4136474616226532"/>
  </r>
  <r>
    <n v="330672"/>
    <s v="E"/>
    <s v="Wednesday"/>
    <s v="Leianne Krotec (0000143021)"/>
    <n v="245997"/>
    <s v="Pennridge School District"/>
    <n v="467433"/>
    <s v="Bedminster Elementary"/>
    <s v="Perkasie"/>
    <m/>
    <s v="2914 Fretz Valley Rd"/>
    <s v="PA"/>
    <n v="18944"/>
    <s v="2914 Fretz Valley Rd Perkasie, PA 18944"/>
    <x v="21"/>
    <x v="137"/>
    <x v="137"/>
    <s v="E"/>
    <s v="Tuesday/Friday"/>
    <n v="7"/>
    <n v="14"/>
    <n v="2"/>
    <n v="6.8571428571428568"/>
    <n v="2553.3342857142857"/>
    <n v="17873.34"/>
    <n v="898.71428571428567"/>
    <n v="6290.9999999999964"/>
    <n v="447"/>
    <n v="0.35197674301501547"/>
  </r>
  <r>
    <n v="340867"/>
    <s v="E"/>
    <s v="Wednesday"/>
    <s v="Matthew Morris (0000142013)"/>
    <n v="239279"/>
    <s v="BELL TOWER SALON &amp; SPA"/>
    <n v="239279"/>
    <s v="BELL TOWER SALON &amp; SPA"/>
    <s v="Wyomissing"/>
    <m/>
    <s v="18 State Hill Rd"/>
    <s v="PA"/>
    <n v="19610"/>
    <s v="18 State Hill Rd Wyomissing, PA 19610"/>
    <x v="7"/>
    <x v="138"/>
    <x v="138"/>
    <s v="K"/>
    <s v="Monday/Thursday"/>
    <n v="3"/>
    <n v="3"/>
    <n v="1"/>
    <n v="2"/>
    <n v="361.44666666666672"/>
    <n v="1084.3399999999999"/>
    <n v="139.13333333333335"/>
    <n v="417.4"/>
    <n v="21"/>
    <n v="0.38493461460427542"/>
  </r>
  <r>
    <n v="244189"/>
    <s v="E"/>
    <s v="Wednesday"/>
    <s v="Brad Miller (0000142022)"/>
    <n v="239280"/>
    <s v="BELLEVUE PRESBYTERAN CHURCH"/>
    <n v="239280"/>
    <s v="BELLEVUE PRESBYTERAN CHURCH"/>
    <s v="Gap"/>
    <m/>
    <s v="810 Newport Ave"/>
    <s v="PA"/>
    <n v="17527"/>
    <s v="810 Newport Ave Gap, PA 17527"/>
    <x v="5"/>
    <x v="139"/>
    <x v="139"/>
    <s v="C"/>
    <s v="Monday/Thursday"/>
    <n v="3"/>
    <n v="3"/>
    <n v="1"/>
    <n v="5.666666666666667"/>
    <n v="525.02333333333343"/>
    <n v="1575.07"/>
    <n v="229.55333333333337"/>
    <n v="688.65999999999985"/>
    <n v="43"/>
    <n v="0.43722501222167898"/>
  </r>
  <r>
    <n v="471706"/>
    <s v="E"/>
    <s v="Wednesday"/>
    <s v="Brad Miller (0000142022)"/>
    <n v="239281"/>
    <s v="BELMED INC"/>
    <n v="239281"/>
    <s v="BELMED INC"/>
    <s v="Red Lion"/>
    <m/>
    <s v="887 Delta Rd"/>
    <s v="PA"/>
    <n v="17356"/>
    <s v="887 Delta Rd Red Lion, PA 17356"/>
    <x v="27"/>
    <x v="140"/>
    <x v="140"/>
    <s v="L"/>
    <s v="Tuesday/Friday"/>
    <n v="1"/>
    <n v="1"/>
    <n v="1"/>
    <n v="1"/>
    <n v="92.3"/>
    <n v="92.3"/>
    <n v="23.8"/>
    <n v="23.8"/>
    <n v="1"/>
    <n v="0.25785482123510295"/>
  </r>
  <r>
    <n v="471715"/>
    <s v="E"/>
    <s v="Wednesday"/>
    <s v="Lancaster Office (0000142002)"/>
    <n v="309521"/>
    <s v="BENJAMIN S BEILER"/>
    <n v="309521"/>
    <s v="BENJAMIN S BEILER"/>
    <s v="Millerstown"/>
    <s v="Lewistown"/>
    <s v="889 Knisely Hill Rd"/>
    <s v="PA"/>
    <n v="17062"/>
    <s v="889 Knisely Hill Rd Millerstown, PA 17062"/>
    <x v="19"/>
    <x v="141"/>
    <x v="141"/>
    <s v="L"/>
    <s v="Wednesday"/>
    <n v="1"/>
    <n v="1"/>
    <n v="1"/>
    <n v="1"/>
    <n v="47.3"/>
    <n v="47.3"/>
    <n v="19.34"/>
    <n v="19.34"/>
    <n v="1"/>
    <n v="0.40887949260042283"/>
  </r>
  <r>
    <n v="417266"/>
    <s v="E"/>
    <s v="Wednesday"/>
    <s v="Tom McKevitt (0000143010)"/>
    <n v="246230"/>
    <s v="Bensalem School District"/>
    <n v="416361"/>
    <s v="Bensalem High School Annex"/>
    <s v="Bensalem"/>
    <s v="Philly - NE"/>
    <s v="4319 Hulmeville Rd"/>
    <s v="PA"/>
    <n v="19020"/>
    <s v="4319 Hulmeville Rd Bensalem, PA 19020"/>
    <x v="25"/>
    <x v="142"/>
    <x v="142"/>
    <s v="A"/>
    <s v="Tuesday"/>
    <n v="1"/>
    <n v="1"/>
    <n v="1"/>
    <n v="2"/>
    <n v="2947.85"/>
    <n v="2947.85"/>
    <n v="1085.78"/>
    <n v="1085.78"/>
    <n v="6"/>
    <n v="0.36832946045422937"/>
  </r>
  <r>
    <n v="471707"/>
    <s v="E"/>
    <s v="Wednesday"/>
    <s v="David Smith (0000143023)"/>
    <n v="302608"/>
    <s v="Benz Hydraulics Inc."/>
    <n v="302608"/>
    <s v="Benz Hydraulics Inc."/>
    <s v="New Castle"/>
    <m/>
    <s v="153 S Dupont Hwy"/>
    <s v="DE"/>
    <n v="19720"/>
    <s v="153 S Dupont Hwy New Castle, DE 19720"/>
    <x v="0"/>
    <x v="143"/>
    <x v="143"/>
    <s v="D"/>
    <s v="Tuesday"/>
    <n v="3"/>
    <n v="3"/>
    <n v="1"/>
    <n v="1.6666666666666667"/>
    <n v="148.15666666666667"/>
    <n v="444.47"/>
    <n v="65.966666666666654"/>
    <n v="197.89999999999998"/>
    <n v="7"/>
    <n v="0.44524939815960574"/>
  </r>
  <r>
    <n v="419206"/>
    <s v="E"/>
    <s v="Wednesday"/>
    <s v="Delaware Valley Office (0000143001)"/>
    <n v="243586"/>
    <s v="Bergey's Truck Center"/>
    <n v="243586"/>
    <s v="Bergey's Truck Center"/>
    <s v="New Castle"/>
    <m/>
    <s v="29 E Commons Blvd Ste 3"/>
    <s v="DE"/>
    <n v="19720"/>
    <s v="29 E Commons Blvd Ste 3 New Castle, DE 19720"/>
    <x v="0"/>
    <x v="144"/>
    <x v="144"/>
    <s v="D"/>
    <s v="Tuesday"/>
    <n v="3"/>
    <n v="3"/>
    <n v="1"/>
    <n v="4"/>
    <n v="714.42000000000007"/>
    <n v="2143.2599999999998"/>
    <n v="373.66333333333336"/>
    <n v="1120.99"/>
    <n v="17"/>
    <n v="0.52303033696331758"/>
  </r>
  <r>
    <n v="417267"/>
    <s v="E"/>
    <s v="Wednesday"/>
    <s v="John Carberry (0000143015)"/>
    <n v="278982"/>
    <s v="Berkeley Township School Distr"/>
    <n v="437873"/>
    <s v="Berkeley Township Elementary S"/>
    <s v="Bayville"/>
    <s v="Jersey Shore - North"/>
    <s v="10 Emory Ave"/>
    <s v="NJ"/>
    <n v="8721"/>
    <s v="10 Emory Ave Bayville, NJ 08721"/>
    <x v="31"/>
    <x v="145"/>
    <x v="145"/>
    <s v="A"/>
    <s v="Monday"/>
    <n v="2"/>
    <n v="5"/>
    <n v="2.5"/>
    <n v="4"/>
    <n v="3217.12"/>
    <n v="6434.2400000000016"/>
    <n v="1091.375"/>
    <n v="2182.75"/>
    <n v="74"/>
    <n v="0.339239754811757"/>
  </r>
  <r>
    <n v="471708"/>
    <s v="E"/>
    <s v="Wednesday"/>
    <s v="John Carberry (0000143015)"/>
    <n v="278982"/>
    <s v="Berkeley Township School Distr"/>
    <n v="278982"/>
    <s v="Berkeley Township School Distr"/>
    <s v="Bayville"/>
    <s v="Jersey Shore - North"/>
    <s v="53 Central Pkwy"/>
    <s v="NJ"/>
    <n v="8721"/>
    <s v="53 Central Pkwy Bayville, NJ 08721"/>
    <x v="31"/>
    <x v="146"/>
    <x v="146"/>
    <s v="A"/>
    <s v="Monday"/>
    <n v="1"/>
    <n v="2"/>
    <n v="2"/>
    <n v="8"/>
    <n v="0"/>
    <n v="0"/>
    <n v="-0.75"/>
    <n v="-0.75"/>
    <n v="600"/>
    <n v="0"/>
  </r>
  <r>
    <n v="302687"/>
    <s v="E"/>
    <s v="Thursday"/>
    <s v="Matthew Morris (0000142013)"/>
    <n v="239289"/>
    <s v="BERKS CAREER &amp; TECHNOLOGY CNT#"/>
    <n v="239289"/>
    <s v="BERKS CAREER &amp; TECHNOLOGY CNT#"/>
    <s v="Leesport"/>
    <m/>
    <s v="1057 County Rd"/>
    <s v="PA"/>
    <n v="19533"/>
    <s v="1057 County Rd Leesport, PA 19533"/>
    <x v="16"/>
    <x v="147"/>
    <x v="147"/>
    <s v="K"/>
    <s v="Tuesday"/>
    <n v="1"/>
    <n v="1"/>
    <n v="1"/>
    <n v="1"/>
    <n v="2844.5"/>
    <n v="2844.5"/>
    <n v="579.38"/>
    <n v="579.38"/>
    <n v="50"/>
    <n v="0.20368430304095622"/>
  </r>
  <r>
    <n v="244685"/>
    <s v="E"/>
    <s v="Thursday"/>
    <s v="Matthew Morris (0000142013)"/>
    <n v="269640"/>
    <s v="BERKS COUNTY INTERMEDIATE UNIT"/>
    <n v="480555"/>
    <s v="BERKS CHRISTIAN SCHOOL"/>
    <s v="Birdsboro"/>
    <m/>
    <s v="926 Philadelphia Ter"/>
    <s v="PA"/>
    <n v="19508"/>
    <s v="926 Philadelphia Ter Birdsboro, PA 19508"/>
    <x v="9"/>
    <x v="148"/>
    <x v="148"/>
    <s v="C"/>
    <s v="Wednesday"/>
    <n v="1"/>
    <n v="2"/>
    <n v="2"/>
    <n v="8"/>
    <n v="5857.2999999999993"/>
    <n v="5857.2999999999993"/>
    <n v="1975.8300000000004"/>
    <n v="1975.8300000000004"/>
    <n v="85"/>
    <n v="0.33732777901080713"/>
  </r>
  <r>
    <n v="417066"/>
    <s v="E"/>
    <s v="Thursday"/>
    <s v="Matthew Morris (0000142013)"/>
    <n v="269640"/>
    <s v="BERKS COUNTY INTERMEDIATE UNIT"/>
    <n v="269640"/>
    <s v="BERKS COUNTY INTERMEDIATE UNIT"/>
    <s v="Reading"/>
    <m/>
    <s v="1111 Commons Blvd"/>
    <s v="PA"/>
    <n v="19605"/>
    <s v="1111 Commons Blvd Reading, PA 19605"/>
    <x v="7"/>
    <x v="149"/>
    <x v="149"/>
    <s v="K"/>
    <s v="Monday/Thursday"/>
    <n v="6"/>
    <n v="6"/>
    <n v="1"/>
    <n v="1"/>
    <n v="223.26833333333335"/>
    <n v="1339.6100000000001"/>
    <n v="52.669999999999995"/>
    <n v="316.02"/>
    <n v="23"/>
    <n v="0.23590447966199113"/>
  </r>
  <r>
    <n v="418087"/>
    <s v="E"/>
    <s v="Thursday"/>
    <s v="Robert Diller (0000142017)"/>
    <n v="278908"/>
    <s v="BERKSHIRE HATHAWAY HOME  CORP"/>
    <n v="278908"/>
    <s v="BERKSHIRE HATHAWAY HOME  CORP"/>
    <s v="Lancaster"/>
    <m/>
    <s v="150 N Pointe Blvd"/>
    <s v="PA"/>
    <n v="17601"/>
    <s v="150 N Pointe Blvd Lancaster, PA 17601"/>
    <x v="3"/>
    <x v="150"/>
    <x v="150"/>
    <s v="J"/>
    <s v="Tuesday/Friday"/>
    <n v="2"/>
    <n v="2"/>
    <n v="1"/>
    <n v="1"/>
    <n v="259.88"/>
    <n v="519.76"/>
    <n v="121.44"/>
    <n v="242.88"/>
    <n v="8"/>
    <n v="0.46729259658303834"/>
  </r>
  <r>
    <n v="429989"/>
    <s v="E"/>
    <s v="Thursday"/>
    <s v="Chris Gifuni (0000143020)"/>
    <n v="311585"/>
    <s v="Berlin Farmers Market"/>
    <n v="311585"/>
    <s v="Berlin Farmers Market"/>
    <s v="Berlin"/>
    <s v="Cherry Hill"/>
    <s v="41 Clementon Rd"/>
    <s v="NJ"/>
    <n v="8009"/>
    <s v="41 Clementon Rd Berlin, NJ 08009"/>
    <x v="13"/>
    <x v="151"/>
    <x v="151"/>
    <s v="A"/>
    <s v="Thursday"/>
    <n v="2"/>
    <n v="3"/>
    <n v="1.5"/>
    <n v="2"/>
    <n v="262.51"/>
    <n v="525.02"/>
    <n v="110.24"/>
    <n v="220.47999999999996"/>
    <n v="9"/>
    <n v="0.41994590682259719"/>
  </r>
  <r>
    <n v="265575"/>
    <s v="E"/>
    <s v="Thursday"/>
    <s v="Leianne Krotec (0000143021)"/>
    <n v="300307"/>
    <s v="Bermo LLC"/>
    <n v="300307"/>
    <s v="Bermo LLC"/>
    <s v="Quakertown"/>
    <m/>
    <s v="351 W Broad St"/>
    <s v="PA"/>
    <n v="18951"/>
    <s v="351 W Broad St Quakertown, PA 18951"/>
    <x v="21"/>
    <x v="152"/>
    <x v="152"/>
    <s v="E"/>
    <s v="Tuesday/Friday"/>
    <n v="3"/>
    <n v="3"/>
    <n v="1"/>
    <n v="1.6666666666666667"/>
    <n v="156.95333333333335"/>
    <n v="470.86"/>
    <n v="39.986666666666672"/>
    <n v="119.96000000000001"/>
    <n v="8"/>
    <n v="0.25476787155417746"/>
  </r>
  <r>
    <n v="436939"/>
    <s v="E"/>
    <s v="Thursday"/>
    <s v="Delaware Valley Office (0000143001)"/>
    <n v="281483"/>
    <s v="Bermuda Janitorial Supply"/>
    <n v="281483"/>
    <s v="Bermuda Janitorial Supply"/>
    <s v="Salem"/>
    <m/>
    <s v="103 Tilbury Rd"/>
    <s v="NJ"/>
    <n v="8079"/>
    <s v="103 Tilbury Rd Salem, NJ 08079"/>
    <x v="0"/>
    <x v="153"/>
    <x v="153"/>
    <s v="D"/>
    <s v="Tuesday"/>
    <n v="6"/>
    <n v="6"/>
    <n v="1"/>
    <n v="1.6666666666666667"/>
    <n v="2424.0783333333334"/>
    <n v="14544.470000000001"/>
    <n v="865.64333333333343"/>
    <n v="5193.8600000000006"/>
    <n v="326"/>
    <n v="0.35710204634476195"/>
  </r>
  <r>
    <n v="418086"/>
    <s v="E"/>
    <s v="Thursday"/>
    <s v="Martin Carberry (0000142016)"/>
    <n v="239292"/>
    <s v="BERMUDIAN SPRINGS SCHOOL DIST"/>
    <n v="479531"/>
    <s v="Bermudian Springs Elem School"/>
    <s v="York Springs"/>
    <m/>
    <s v="7335 Carlisle Pike"/>
    <s v="PA"/>
    <n v="17372"/>
    <s v="7335 Carlisle Pike York Springs, PA 17372"/>
    <x v="15"/>
    <x v="154"/>
    <x v="154"/>
    <s v="L"/>
    <s v="Thursday"/>
    <n v="2"/>
    <n v="2"/>
    <n v="1"/>
    <n v="1.5"/>
    <n v="333.02"/>
    <n v="666.04"/>
    <n v="133.22"/>
    <n v="266.44"/>
    <n v="22"/>
    <n v="0.40003603387183956"/>
  </r>
  <r>
    <n v="418085"/>
    <s v="E"/>
    <s v="Thursday"/>
    <s v="Martin Carberry (0000142016)"/>
    <n v="239292"/>
    <s v="BERMUDIAN SPRINGS SCHOOL DIST"/>
    <n v="479532"/>
    <s v="Bermudian Springs High School"/>
    <s v="York Springs"/>
    <m/>
    <s v="7335 Carlisle Pike"/>
    <s v="PA"/>
    <n v="17372"/>
    <s v="7335 Carlisle Pike York Springs, PA 17372"/>
    <x v="15"/>
    <x v="154"/>
    <x v="154"/>
    <s v="L"/>
    <s v="Thursday"/>
    <n v="4"/>
    <n v="6"/>
    <n v="1.5"/>
    <n v="2.5"/>
    <n v="1417.7375000000002"/>
    <n v="5670.949999999998"/>
    <n v="591.81500000000005"/>
    <n v="2367.2599999999993"/>
    <n v="62"/>
    <n v="0.41743623202461672"/>
  </r>
  <r>
    <n v="343284"/>
    <s v="E"/>
    <s v="Thursday"/>
    <s v="Martin Carberry (0000142016)"/>
    <n v="239292"/>
    <s v="BERMUDIAN SPRINGS SCHOOL DIST"/>
    <n v="479533"/>
    <s v="Bermudian Springs Middle Schoo"/>
    <s v="York Springs"/>
    <m/>
    <s v="7335 Carlisle Pike"/>
    <s v="PA"/>
    <n v="17372"/>
    <s v="7335 Carlisle Pike York Springs, PA 17372"/>
    <x v="15"/>
    <x v="154"/>
    <x v="154"/>
    <s v="L"/>
    <s v="Thursday"/>
    <n v="1"/>
    <n v="1"/>
    <n v="1"/>
    <n v="1"/>
    <n v="152.28"/>
    <n v="152.28"/>
    <n v="51.48"/>
    <n v="51.48"/>
    <n v="4"/>
    <n v="0.33806146572104018"/>
  </r>
  <r>
    <n v="418084"/>
    <s v="E"/>
    <s v="Thursday"/>
    <s v="Martin Carberry (0000142016)"/>
    <n v="239292"/>
    <s v="BERMUDIAN SPRINGS SCHOOL DIST"/>
    <n v="239292"/>
    <s v="BERMUDIAN SPRINGS SCHOOL DIST"/>
    <s v="York Springs"/>
    <m/>
    <s v="7335 Carlisle Pike"/>
    <s v="PA"/>
    <n v="17372"/>
    <s v="7335 Carlisle Pike York Springs, PA 17372"/>
    <x v="15"/>
    <x v="154"/>
    <x v="154"/>
    <s v="L"/>
    <s v="Thursday"/>
    <n v="3"/>
    <n v="4"/>
    <n v="1.3333333333333333"/>
    <n v="2"/>
    <n v="4754.0466666666671"/>
    <n v="14262.14"/>
    <n v="1360.9733333333331"/>
    <n v="4082.92"/>
    <n v="12"/>
    <n v="0.28627681399846028"/>
  </r>
  <r>
    <n v="309689"/>
    <s v="E"/>
    <s v="Thursday"/>
    <s v="Martin Carberry (0000142016)"/>
    <n v="344169"/>
    <s v="MANNINGTON COMMERCIAL FLOORS"/>
    <n v="483976"/>
    <s v="BERMUDIAN SPRINGS SCHOOL DIST"/>
    <s v="York Springs"/>
    <m/>
    <s v="7335 Carlisle Pike"/>
    <s v="PA"/>
    <n v="17372"/>
    <s v="7335 Carlisle Pike York Springs, PA 17372"/>
    <x v="15"/>
    <x v="154"/>
    <x v="154"/>
    <s v="L"/>
    <s v="Thursday"/>
    <n v="1"/>
    <n v="2"/>
    <n v="2"/>
    <n v="4"/>
    <n v="11045.28"/>
    <n v="11045.28"/>
    <n v="4017.2999999999997"/>
    <n v="4017.2999999999997"/>
    <n v="7"/>
    <n v="0.36371192038590233"/>
  </r>
  <r>
    <n v="416719"/>
    <s v="E"/>
    <s v="Thursday"/>
    <s v="Brian Deiling (0000142018)"/>
    <n v="239295"/>
    <s v="BERWICK AREA SCHOOL DISTRICT"/>
    <n v="415358"/>
    <s v="BERWICK AREA SCHOOL DIST"/>
    <s v="Berwick"/>
    <m/>
    <s v="1200 N Vine St"/>
    <s v="PA"/>
    <n v="18603"/>
    <s v="1200 N Vine St Berwick, PA 18603"/>
    <x v="22"/>
    <x v="155"/>
    <x v="155"/>
    <s v="P"/>
    <s v="Wednesday"/>
    <n v="14"/>
    <n v="21"/>
    <n v="1.5"/>
    <n v="2.8571428571428572"/>
    <n v="5128.7850000000008"/>
    <n v="71802.99000000002"/>
    <n v="1344.3442857142857"/>
    <n v="18820.820000000003"/>
    <n v="1005"/>
    <n v="0.26211749677833746"/>
  </r>
  <r>
    <n v="334995"/>
    <s v="E"/>
    <s v="Thursday"/>
    <s v="Brian Deiling (0000142018)"/>
    <n v="239295"/>
    <s v="BERWICK AREA SCHOOL DISTRICT"/>
    <n v="239295"/>
    <s v="BERWICK AREA SCHOOL DISTRICT"/>
    <s v="Berwick"/>
    <m/>
    <s v="500 Line St"/>
    <s v="PA"/>
    <n v="18603"/>
    <s v="500 Line St Berwick, PA 18603"/>
    <x v="22"/>
    <x v="156"/>
    <x v="156"/>
    <s v="P"/>
    <s v="Wednesday"/>
    <n v="4"/>
    <n v="5"/>
    <n v="1.25"/>
    <n v="1.5"/>
    <n v="356.89499999999998"/>
    <n v="1427.5799999999997"/>
    <n v="145.21"/>
    <n v="580.84"/>
    <n v="14"/>
    <n v="0.40687036803541671"/>
  </r>
  <r>
    <n v="336703"/>
    <s v="E"/>
    <s v="Thursday"/>
    <s v="Brian Deiling (0000142018)"/>
    <n v="294629"/>
    <s v="BERWICK AREA YMCA#"/>
    <n v="294629"/>
    <s v="BERWICK AREA YMCA#"/>
    <s v="Berwick"/>
    <m/>
    <s v="231 W 3rd St"/>
    <s v="PA"/>
    <n v="18603"/>
    <s v="231 W 3rd St Berwick, PA 18603"/>
    <x v="22"/>
    <x v="157"/>
    <x v="157"/>
    <s v="P"/>
    <s v="Wednesday"/>
    <n v="7"/>
    <n v="8"/>
    <n v="1.1428571428571428"/>
    <n v="5.7142857142857144"/>
    <n v="626.68142857142868"/>
    <n v="4386.7699999999986"/>
    <n v="284.57428571428574"/>
    <n v="1992.02"/>
    <n v="86"/>
    <n v="0.45409720591688202"/>
  </r>
  <r>
    <n v="266156"/>
    <s v="E"/>
    <s v="Thursday"/>
    <s v="Robert Diller (0000142017)"/>
    <n v="315104"/>
    <s v="BEST CHOICE MAINTENANCE"/>
    <n v="315104"/>
    <s v="BEST CHOICE MAINTENANCE"/>
    <s v="Willow Street"/>
    <m/>
    <s v="119 Charleston Dr"/>
    <s v="PA"/>
    <n v="17584"/>
    <s v="119 Charleston Dr Willow Street, PA 17584"/>
    <x v="3"/>
    <x v="158"/>
    <x v="158"/>
    <s v="J"/>
    <s v="Tuesday/Friday"/>
    <n v="1"/>
    <n v="1"/>
    <n v="1"/>
    <n v="3"/>
    <n v="306.10000000000002"/>
    <n v="306.10000000000002"/>
    <n v="153.79999999999998"/>
    <n v="153.79999999999998"/>
    <n v="4"/>
    <n v="0.50245017967984307"/>
  </r>
  <r>
    <n v="417065"/>
    <s v="E"/>
    <s v="Thursday"/>
    <s v="Lancaster Office (0000142002)"/>
    <n v="318870"/>
    <s v="BEST Professional Services, LL"/>
    <n v="318870"/>
    <s v="BEST Professional Services, LL"/>
    <s v="Columbia"/>
    <m/>
    <s v="PO Box 646"/>
    <s v="PA"/>
    <n v="17512"/>
    <s v="PO Box 646 Columbia, PA 17512"/>
    <x v="27"/>
    <x v="159"/>
    <x v="159"/>
    <s v="L"/>
    <s v="Tuesday/Friday"/>
    <n v="1"/>
    <n v="1"/>
    <n v="1"/>
    <n v="2"/>
    <n v="55.7"/>
    <n v="55.7"/>
    <n v="20.6"/>
    <n v="20.6"/>
    <n v="2"/>
    <n v="0.36983842010771995"/>
  </r>
  <r>
    <n v="417899"/>
    <s v="E"/>
    <s v="Wednesday"/>
    <s v="Lancaster Office (0000142002)"/>
    <n v="239301"/>
    <s v="BETHANY PRESBYTERIAN CHURCH#"/>
    <n v="239301"/>
    <s v="BETHANY PRESBYTERIAN CHURCH#"/>
    <s v="Lancaster"/>
    <m/>
    <s v="25 N West End Ave"/>
    <s v="PA"/>
    <n v="17603"/>
    <s v="25 N West End Ave Lancaster, PA 17603"/>
    <x v="3"/>
    <x v="160"/>
    <x v="160"/>
    <s v="J"/>
    <s v="Tuesday/Friday"/>
    <n v="1"/>
    <n v="1"/>
    <n v="1"/>
    <n v="3"/>
    <n v="759.88000000000011"/>
    <n v="759.88000000000011"/>
    <n v="281.36"/>
    <n v="281.36"/>
    <n v="10"/>
    <n v="0.37026898984050111"/>
  </r>
  <r>
    <n v="449394"/>
    <s v="E"/>
    <s v="Wednesday"/>
    <s v="Tom McKevitt (0000143010)"/>
    <n v="279782"/>
    <s v="Bethany Wesleyan Church"/>
    <n v="279782"/>
    <s v="Bethany Wesleyan Church"/>
    <s v="Cherryville"/>
    <m/>
    <s v="675 Blue Mountain Dr"/>
    <s v="PA"/>
    <n v="18035"/>
    <s v="675 Blue Mountain Dr Cherryville, PA 18035"/>
    <x v="6"/>
    <x v="161"/>
    <x v="161"/>
    <s v="E"/>
    <s v="Tuesday"/>
    <n v="11"/>
    <n v="13"/>
    <n v="1.1818181818181819"/>
    <n v="1.7272727272727273"/>
    <n v="411.08363636363634"/>
    <n v="4521.92"/>
    <n v="204.68363636363637"/>
    <n v="2251.5199999999995"/>
    <n v="87"/>
    <n v="0.4979123911966597"/>
  </r>
  <r>
    <n v="430532"/>
    <s v="E"/>
    <s v="Thursday"/>
    <s v="Tom McKevitt (0000143010)"/>
    <n v="279782"/>
    <s v="Bethany Wesleyan Church"/>
    <n v="471956"/>
    <s v="Bethany Wesleyan Church"/>
    <s v="Palmerton"/>
    <m/>
    <s v="457 Delaware Ave"/>
    <s v="PA"/>
    <n v="18071"/>
    <s v="457 Delaware Ave Palmerton, PA 18071"/>
    <x v="21"/>
    <x v="162"/>
    <x v="162"/>
    <s v="E"/>
    <s v="Tuesday/Friday"/>
    <n v="1"/>
    <n v="1"/>
    <n v="1"/>
    <n v="1"/>
    <n v="0"/>
    <n v="0"/>
    <n v="-170.14"/>
    <n v="-170.14"/>
    <n v="4"/>
    <n v="0"/>
  </r>
  <r>
    <n v="418908"/>
    <s v="E"/>
    <s v="Thursday"/>
    <s v="Lancaster Office (0000142002)"/>
    <n v="239305"/>
    <s v="BETHEL BAPTIST CHURCH"/>
    <n v="239305"/>
    <s v="BETHEL BAPTIST CHURCH"/>
    <s v="Manheim"/>
    <m/>
    <s v="532 Lebanon Rd"/>
    <s v="PA"/>
    <n v="17545"/>
    <s v="532 Lebanon Rd Manheim, PA 17545"/>
    <x v="17"/>
    <x v="163"/>
    <x v="163"/>
    <s v="P"/>
    <s v="Tuesday/Friday"/>
    <n v="2"/>
    <n v="3"/>
    <n v="1.5"/>
    <n v="3"/>
    <n v="299.3"/>
    <n v="598.6"/>
    <n v="135.815"/>
    <n v="271.63"/>
    <n v="11"/>
    <n v="0.45377547611092545"/>
  </r>
  <r>
    <n v="439786"/>
    <s v="E"/>
    <s v="Wednesday"/>
    <s v="Martin Carberry (0000142016)"/>
    <n v="294093"/>
    <s v="BETHLEHEM UNITED METHODIST CHU"/>
    <n v="294093"/>
    <s v="BETHLEHEM UNITED METHODIST CHU"/>
    <s v="DALLASTOWN"/>
    <m/>
    <s v="109 E Main St"/>
    <s v="PA"/>
    <n v="17313"/>
    <s v="109 E Main St DALLASTOWN, PA 17313"/>
    <x v="27"/>
    <x v="164"/>
    <x v="164"/>
    <s v="L"/>
    <s v="Tuesday/Friday"/>
    <n v="4"/>
    <n v="5"/>
    <n v="1.25"/>
    <n v="2.5"/>
    <n v="800.12"/>
    <n v="3200.48"/>
    <n v="223.99750000000003"/>
    <n v="895.99000000000012"/>
    <n v="20"/>
    <n v="0.27995488176773486"/>
  </r>
  <r>
    <n v="480713"/>
    <s v="E"/>
    <s v="Wednesday"/>
    <s v="Delaware Valley Office (0000143001)"/>
    <n v="326081"/>
    <s v="BETTE PALMERRUBY"/>
    <n v="326081"/>
    <s v="BETTE PALMERRUBY"/>
    <s v="Lancaster"/>
    <m/>
    <s v="971 Center Ave"/>
    <s v="PA"/>
    <n v="17601"/>
    <s v="971 Center Ave Lancaster, PA 17601"/>
    <x v="3"/>
    <x v="165"/>
    <x v="165"/>
    <s v="J"/>
    <s v="Tuesday/Friday"/>
    <n v="1"/>
    <n v="1"/>
    <n v="1"/>
    <n v="3"/>
    <n v="116.03999999999999"/>
    <n v="116.03999999999999"/>
    <n v="41.120000000000005"/>
    <n v="41.120000000000005"/>
    <n v="14"/>
    <n v="0.3543605653223027"/>
  </r>
  <r>
    <n v="343450"/>
    <s v="E"/>
    <s v="Wednesday"/>
    <s v="Paul Carberry (0000143018)"/>
    <n v="297728"/>
    <s v="Bible Baptist Church"/>
    <n v="297728"/>
    <s v="Bible Baptist Church"/>
    <s v="West Chester"/>
    <m/>
    <s v="1237 Paoli Pike"/>
    <s v="PA"/>
    <n v="19380"/>
    <s v="1237 Paoli Pike West Chester, PA 19380"/>
    <x v="23"/>
    <x v="166"/>
    <x v="166"/>
    <s v="C"/>
    <s v="Friday"/>
    <n v="13"/>
    <n v="20"/>
    <n v="1.5384615384615385"/>
    <n v="5.384615384615385"/>
    <n v="779.71999999999991"/>
    <n v="10136.359999999999"/>
    <n v="304.8061538461539"/>
    <n v="3962.4800000000005"/>
    <n v="150"/>
    <n v="0.39091744965648428"/>
  </r>
  <r>
    <n v="272878"/>
    <s v="E"/>
    <s v="Thursday"/>
    <s v="Leianne Krotec (0000143021)"/>
    <n v="245952"/>
    <s v="CC - TLC Cleaning Services, In"/>
    <n v="465487"/>
    <s v="Big Backyard"/>
    <s v="Philadelphia"/>
    <m/>
    <s v="240 E Gowen Ave"/>
    <s v="PA"/>
    <n v="19119"/>
    <s v="240 E Gowen Ave Philadelphia, PA 19119"/>
    <x v="10"/>
    <x v="167"/>
    <x v="167"/>
    <s v="E"/>
    <s v="Monday"/>
    <n v="4"/>
    <n v="6"/>
    <n v="1.5"/>
    <n v="2.5"/>
    <n v="154.83500000000001"/>
    <n v="619.34"/>
    <n v="54.222499999999997"/>
    <n v="216.89"/>
    <n v="29"/>
    <n v="0.35019536926405526"/>
  </r>
  <r>
    <n v="418215"/>
    <s v="E"/>
    <s v="Thursday"/>
    <s v="Brad Miller (0000142022)"/>
    <n v="241969"/>
    <s v="STEELTON ITALIAN CLUB"/>
    <n v="481694"/>
    <s v="Bill Falcone"/>
    <s v="Steelton"/>
    <m/>
    <s v="2238 S 2nd St"/>
    <s v="PA"/>
    <n v="17113"/>
    <s v="2238 S 2nd St Steelton, PA 17113"/>
    <x v="17"/>
    <x v="168"/>
    <x v="168"/>
    <s v="P"/>
    <s v="Tuesday/Friday"/>
    <n v="1"/>
    <n v="1"/>
    <n v="1"/>
    <n v="2"/>
    <n v="111.34"/>
    <n v="111.34"/>
    <n v="31.83"/>
    <n v="31.83"/>
    <n v="2"/>
    <n v="0.28588108496497211"/>
  </r>
  <r>
    <n v="418384"/>
    <s v="E"/>
    <s v="Wednesday"/>
    <s v="Leianne Krotec (0000143021)"/>
    <n v="341164"/>
    <s v="Binsky &amp; Snyder"/>
    <n v="341164"/>
    <s v="Binsky &amp; Snyder"/>
    <s v="Hatboro"/>
    <s v="Philly Suburbs - North"/>
    <s v="2930 Turnpike Dr"/>
    <s v="PA"/>
    <n v="19040"/>
    <s v="2930 Turnpike Dr Hatboro, PA 19040"/>
    <x v="14"/>
    <x v="169"/>
    <x v="169"/>
    <s v="A"/>
    <s v="Friday"/>
    <n v="2"/>
    <n v="2"/>
    <n v="1"/>
    <n v="2"/>
    <n v="424.51499999999999"/>
    <n v="849.03"/>
    <n v="139.51999999999998"/>
    <n v="279.03999999999996"/>
    <n v="18"/>
    <n v="0.32865740904326113"/>
  </r>
  <r>
    <n v="448558"/>
    <s v="E"/>
    <s v="Wednesday"/>
    <s v="Tom McKevitt (0000143010)"/>
    <n v="341649"/>
    <s v="BIODEVELOPMENT INC"/>
    <n v="480252"/>
    <s v="BioSpectra"/>
    <s v="Bangor"/>
    <s v="Poconos - South"/>
    <s v="100 Majestic Way"/>
    <s v="PA"/>
    <n v="18013"/>
    <s v="100 Majestic Way Bangor, PA 18013"/>
    <x v="21"/>
    <x v="170"/>
    <x v="170"/>
    <s v="E"/>
    <s v="Tuesday/Friday"/>
    <n v="8"/>
    <n v="8"/>
    <n v="1"/>
    <n v="2.625"/>
    <n v="671.53625"/>
    <n v="5372.29"/>
    <n v="244.54375000000002"/>
    <n v="1956.3500000000004"/>
    <n v="59"/>
    <n v="0.3641556952435554"/>
  </r>
  <r>
    <n v="423964"/>
    <s v="E"/>
    <s v="Wednesday"/>
    <s v="Tom McKevitt (0000143010)"/>
    <n v="306637"/>
    <s v="BIOSPECTRA INC"/>
    <n v="306637"/>
    <s v="Biospectra Inc"/>
    <s v="Bangor"/>
    <s v="Poconos - South"/>
    <s v="100 Majestic Way"/>
    <s v="PA"/>
    <n v="18013"/>
    <s v="100 Majestic Way Bangor, PA 18013"/>
    <x v="21"/>
    <x v="170"/>
    <x v="170"/>
    <s v="E"/>
    <s v="Tuesday/Friday"/>
    <n v="10"/>
    <n v="12"/>
    <n v="1.2"/>
    <n v="1.8"/>
    <n v="654.61899999999991"/>
    <n v="6546.19"/>
    <n v="215.61500000000001"/>
    <n v="2156.1500000000005"/>
    <n v="62"/>
    <n v="0.32937479663743346"/>
  </r>
  <r>
    <n v="244261"/>
    <s v="E"/>
    <s v="Wednesday"/>
    <s v="Brian Deiling (0000142018)"/>
    <n v="341807"/>
    <s v="BioTechnique LLC"/>
    <n v="480996"/>
    <s v="BioTechnique"/>
    <s v="York"/>
    <m/>
    <s v="250 Cross Farm Ln"/>
    <s v="PA"/>
    <n v="17406"/>
    <s v="250 Cross Farm Ln York, PA 17406"/>
    <x v="27"/>
    <x v="171"/>
    <x v="171"/>
    <s v="L"/>
    <s v="Tuesday/Friday"/>
    <n v="4"/>
    <n v="6"/>
    <n v="1.5"/>
    <n v="4.25"/>
    <n v="635.79750000000001"/>
    <n v="2543.1900000000005"/>
    <n v="241.6875"/>
    <n v="966.75"/>
    <n v="41"/>
    <n v="0.3801328253099453"/>
  </r>
  <r>
    <n v="322072"/>
    <s v="E"/>
    <s v="Thursday"/>
    <s v="Pete Annick (0000142010)"/>
    <n v="333813"/>
    <s v="BIRD IN HAND BAKERY"/>
    <n v="333813"/>
    <s v="BIRD IN HAND BAKERY"/>
    <s v="Bird in Hand"/>
    <m/>
    <s v="2715 Old Philadelphia Pike"/>
    <s v="PA"/>
    <n v="17505"/>
    <s v="2715 Old Philadelphia Pike Bird in Hand, PA 17505"/>
    <x v="34"/>
    <x v="172"/>
    <x v="172"/>
    <s v="J"/>
    <s v="Monday"/>
    <n v="2"/>
    <n v="4"/>
    <n v="2"/>
    <n v="1"/>
    <n v="444.35500000000002"/>
    <n v="888.71"/>
    <n v="253.99"/>
    <n v="507.98"/>
    <n v="11"/>
    <n v="0.57159253299726565"/>
  </r>
  <r>
    <n v="335144"/>
    <s v="E"/>
    <s v="Thursday"/>
    <s v="Pete Annick (0000142010)"/>
    <n v="239318"/>
    <s v="BIRD IN HAND FAMILY INN#"/>
    <n v="239318"/>
    <s v="BIRD IN HAND FAMILY INN#"/>
    <s v="Bird in Hand"/>
    <m/>
    <s v="2740 OLD PHILADELPHIA PIKE"/>
    <s v="PA"/>
    <n v="17505"/>
    <s v="2740 OLD PHILADELPHIA PIKE Bird in Hand, PA 17505"/>
    <x v="34"/>
    <x v="173"/>
    <x v="173"/>
    <s v="J"/>
    <s v="Monday"/>
    <n v="7"/>
    <n v="8"/>
    <n v="1.1428571428571428"/>
    <n v="4.4285714285714288"/>
    <n v="511.21571428571423"/>
    <n v="3578.51"/>
    <n v="198.60714285714283"/>
    <n v="1390.2499999999998"/>
    <n v="102"/>
    <n v="0.38849968282888681"/>
  </r>
  <r>
    <n v="332877"/>
    <s v="E"/>
    <s v="Thursday"/>
    <s v="Pete Annick (0000142010)"/>
    <n v="242572"/>
    <s v="BIRD IN HAND FAMILY RESTAURANT"/>
    <n v="242572"/>
    <s v="BIRD IN HAND FAMILY RESTAURANT"/>
    <s v="Bird in Hand"/>
    <m/>
    <s v="2760 Old Philadelphia Pike"/>
    <s v="PA"/>
    <n v="17505"/>
    <s v="2760 Old Philadelphia Pike Bird in Hand, PA 17505"/>
    <x v="34"/>
    <x v="174"/>
    <x v="174"/>
    <s v="J"/>
    <s v="Monday"/>
    <n v="6"/>
    <n v="13"/>
    <n v="2.1666666666666665"/>
    <n v="2.3333333333333335"/>
    <n v="543.61666666666667"/>
    <n v="3261.7000000000003"/>
    <n v="219.31666666666669"/>
    <n v="1315.8999999999999"/>
    <n v="58"/>
    <n v="0.4034399239660299"/>
  </r>
  <r>
    <n v="244268"/>
    <s v="E"/>
    <s v="Thursday"/>
    <s v="Pete Annick (0000142010)"/>
    <n v="242572"/>
    <s v="BIRD IN HAND FAMILY RESTAURANT"/>
    <n v="415905"/>
    <s v="BIRD IN HAND FAMILY RESTAURANT"/>
    <s v="Bird in Hand"/>
    <m/>
    <s v="2760 Old Philadelphia Pike"/>
    <s v="PA"/>
    <n v="17505"/>
    <s v="2760 Old Philadelphia Pike Bird in Hand, PA 17505"/>
    <x v="34"/>
    <x v="174"/>
    <x v="174"/>
    <s v="J"/>
    <s v="Monday"/>
    <n v="3"/>
    <n v="4"/>
    <n v="1.3333333333333333"/>
    <n v="3"/>
    <n v="492.94333333333333"/>
    <n v="1478.8300000000002"/>
    <n v="196.58"/>
    <n v="589.74000000000012"/>
    <n v="27"/>
    <n v="0.39878823123685619"/>
  </r>
  <r>
    <n v="299941"/>
    <s v="E"/>
    <s v="Thursday"/>
    <s v="Lancaster Office (0000142002)"/>
    <n v="239319"/>
    <s v="BIRD IN HAND FARMERS MRKT"/>
    <n v="239319"/>
    <s v="BIRD IN HAND FARMERS MRKT"/>
    <s v="Bird in Hand"/>
    <m/>
    <s v="2710 Old Philadelphia Pike"/>
    <s v="PA"/>
    <n v="17505"/>
    <s v="2710 Old Philadelphia Pike Bird in Hand, PA 17505"/>
    <x v="34"/>
    <x v="175"/>
    <x v="175"/>
    <s v="J"/>
    <s v="Monday"/>
    <n v="1"/>
    <n v="1"/>
    <n v="1"/>
    <n v="1"/>
    <n v="197.73"/>
    <n v="197.73"/>
    <n v="79.09"/>
    <n v="79.09"/>
    <n v="1"/>
    <n v="0.39998988519698581"/>
  </r>
  <r>
    <n v="244243"/>
    <s v="E"/>
    <s v="Thursday"/>
    <s v="Martin Carberry (0000142016)"/>
    <n v="265385"/>
    <s v="BIRTH CARE &amp; FAMILY HEALTH SER"/>
    <n v="429448"/>
    <s v="BIRTH CARE &amp; FAMILY HEALTH SER"/>
    <s v="Christiana"/>
    <m/>
    <s v="1138 Georgetown Rd"/>
    <s v="PA"/>
    <n v="17509"/>
    <s v="1138 Georgetown Rd Christiana, PA 17509"/>
    <x v="3"/>
    <x v="176"/>
    <x v="176"/>
    <s v="J"/>
    <s v="Tuesday/Friday"/>
    <n v="2"/>
    <n v="2"/>
    <n v="1"/>
    <n v="2.5"/>
    <n v="455.43499999999995"/>
    <n v="910.86999999999989"/>
    <n v="210.51000000000002"/>
    <n v="421.02000000000004"/>
    <n v="7"/>
    <n v="0.46221744046900226"/>
  </r>
  <r>
    <n v="266612"/>
    <s v="E"/>
    <s v="Thursday"/>
    <s v="Martin Carberry (0000142016)"/>
    <n v="265385"/>
    <s v="BIRTH CARE &amp; FAMILY HEALTH SER"/>
    <n v="265385"/>
    <s v="BIRTH CARE &amp; FAMILY HEALTH SER"/>
    <s v="Christiana"/>
    <m/>
    <s v="1138 Georgetown Rd"/>
    <s v="PA"/>
    <n v="17509"/>
    <s v="1138 Georgetown Rd Christiana, PA 17509"/>
    <x v="3"/>
    <x v="176"/>
    <x v="176"/>
    <s v="J"/>
    <s v="Tuesday/Friday"/>
    <n v="2"/>
    <n v="4"/>
    <n v="2"/>
    <n v="2.5"/>
    <n v="479.92499999999995"/>
    <n v="959.84999999999991"/>
    <n v="208.315"/>
    <n v="416.63"/>
    <n v="8"/>
    <n v="0.43405740480283383"/>
  </r>
  <r>
    <n v="467245"/>
    <s v="E"/>
    <s v="Thursday"/>
    <s v="Open S. NJ (0000143012)"/>
    <n v="302687"/>
    <s v="Bishop McHugh Regional Catholi"/>
    <n v="302687"/>
    <s v="Bishop McHugh Regional Catholi"/>
    <s v="Cape May Court House"/>
    <m/>
    <s v="2221 Route 9 N"/>
    <s v="NJ"/>
    <n v="8210"/>
    <s v="2221 Route 9 N Cape May Court House, NJ 08210"/>
    <x v="29"/>
    <x v="177"/>
    <x v="177"/>
    <s v="E"/>
    <s v="Thursday"/>
    <n v="11"/>
    <n v="13"/>
    <n v="1.1818181818181819"/>
    <n v="3.5454545454545454"/>
    <n v="524.49363636363637"/>
    <n v="5769.4299999999994"/>
    <n v="199.3909090909091"/>
    <n v="2193.3000000000002"/>
    <n v="85"/>
    <n v="0.38015887184695896"/>
  </r>
  <r>
    <n v="423575"/>
    <s v="E"/>
    <s v="Thursday"/>
    <s v="Open S. NJ (0000143012)"/>
    <n v="342579"/>
    <s v="EDUCATIONAL SERVICES COMM of N"/>
    <n v="480889"/>
    <s v="Bishop Schad Reg School"/>
    <s v="Vineland"/>
    <m/>
    <s v="922 E Landis Ave"/>
    <s v="NJ"/>
    <n v="8360"/>
    <s v="922 E Landis Ave Vineland, NJ 08360"/>
    <x v="29"/>
    <x v="178"/>
    <x v="178"/>
    <s v="E"/>
    <s v="Thursday"/>
    <n v="1"/>
    <n v="2"/>
    <n v="2"/>
    <n v="12"/>
    <n v="10909.619999999999"/>
    <n v="10909.619999999999"/>
    <n v="3907.0599999999995"/>
    <n v="3907.0599999999995"/>
    <n v="295"/>
    <n v="0.35812979737149414"/>
  </r>
  <r>
    <n v="482816"/>
    <s v="E"/>
    <s v="Thursday"/>
    <s v="Paul Carberry (0000143018)"/>
    <n v="282370"/>
    <s v="Bishop Shanahan"/>
    <n v="282370"/>
    <s v="Bishop Shanahan"/>
    <s v="Downingtown"/>
    <m/>
    <s v="220 Woodbine Rd"/>
    <s v="PA"/>
    <n v="19335"/>
    <s v="220 Woodbine Rd Downingtown, PA 19335"/>
    <x v="5"/>
    <x v="179"/>
    <x v="179"/>
    <s v="C"/>
    <s v="Monday/Thursday"/>
    <n v="10"/>
    <n v="34"/>
    <n v="3.4"/>
    <n v="9.8000000000000007"/>
    <n v="5604.3869999999997"/>
    <n v="56043.869999999981"/>
    <n v="2202.8090000000002"/>
    <n v="22028.089999999993"/>
    <n v="982"/>
    <n v="0.393050836781971"/>
  </r>
  <r>
    <n v="273703"/>
    <s v="E"/>
    <s v="Thursday"/>
    <s v="Delaware Valley Office (0000143001)"/>
    <n v="264913"/>
    <s v="BKG Company Inc"/>
    <n v="264913"/>
    <s v="BKG Company Inc"/>
    <s v="Telford"/>
    <m/>
    <s v="2990 Clymer Ave"/>
    <s v="PA"/>
    <n v="18969"/>
    <s v="2990 Clymer Ave Telford, PA 18969"/>
    <x v="21"/>
    <x v="180"/>
    <x v="180"/>
    <s v="E"/>
    <s v="Tuesday/Friday"/>
    <n v="1"/>
    <n v="2"/>
    <n v="2"/>
    <n v="2"/>
    <n v="195.28"/>
    <n v="195.28"/>
    <n v="97.06"/>
    <n v="97.06"/>
    <n v="4"/>
    <n v="0.49702990577632117"/>
  </r>
  <r>
    <n v="268939"/>
    <s v="E"/>
    <s v="Thursday"/>
    <s v="Robert Diller (0000142017)"/>
    <n v="286370"/>
    <s v="BLACK &amp; BLACK DENTAL LLC"/>
    <n v="286370"/>
    <s v="BLACK &amp; BLACK DENTAL LLC"/>
    <s v="Willow Street"/>
    <m/>
    <s v="2600 Willow Street Pike N"/>
    <s v="PA"/>
    <n v="17584"/>
    <s v="2600 Willow Street Pike N Willow Street, PA 17584"/>
    <x v="3"/>
    <x v="181"/>
    <x v="181"/>
    <s v="J"/>
    <s v="Tuesday/Friday"/>
    <n v="1"/>
    <n v="1"/>
    <n v="1"/>
    <n v="2"/>
    <n v="223.23000000000002"/>
    <n v="223.23000000000002"/>
    <n v="115.47"/>
    <n v="115.47"/>
    <n v="3"/>
    <n v="0.5172691842494288"/>
  </r>
  <r>
    <n v="474941"/>
    <s v="E"/>
    <s v="Thursday"/>
    <s v="Leianne Krotec (0000143021)"/>
    <n v="344722"/>
    <s v="It Takes Philly"/>
    <n v="482682"/>
    <s v="Black Doctors Consortium"/>
    <s v="Philadelphia"/>
    <m/>
    <s v="2001 W Lehigh Ave"/>
    <s v="PA"/>
    <n v="19132"/>
    <s v="2001 W Lehigh Ave Philadelphia, PA 19132"/>
    <x v="10"/>
    <x v="182"/>
    <x v="182"/>
    <s v="E"/>
    <s v="Monday"/>
    <n v="12"/>
    <n v="18"/>
    <n v="1.5"/>
    <n v="3.3333333333333335"/>
    <n v="1710.9375"/>
    <n v="20531.25"/>
    <n v="621.8125"/>
    <n v="7461.7499999999982"/>
    <n v="152"/>
    <n v="0.36343378995433784"/>
  </r>
  <r>
    <n v="430488"/>
    <s v="E"/>
    <s v="Wednesday"/>
    <s v="Mike Schlitter (0000142011)"/>
    <n v="317747"/>
    <s v="BLACK HORSE ANIMAL HOSPITAL"/>
    <n v="317747"/>
    <s v="BLACK HORSE ANIMAL HOSPITAL"/>
    <s v="Kinzers"/>
    <m/>
    <s v="5081 Lincoln Hwy"/>
    <s v="PA"/>
    <n v="17535"/>
    <s v="5081 Lincoln Hwy Kinzers, PA 17535"/>
    <x v="34"/>
    <x v="183"/>
    <x v="183"/>
    <s v="J"/>
    <s v="Monday"/>
    <n v="1"/>
    <n v="1"/>
    <n v="1"/>
    <n v="1"/>
    <n v="350.99"/>
    <n v="350.99"/>
    <n v="258.43"/>
    <n v="258.43"/>
    <n v="1"/>
    <n v="0.73628878315621527"/>
  </r>
  <r>
    <n v="438780"/>
    <s v="E"/>
    <s v="Wednesday"/>
    <s v="Chris Gifuni (0000143020)"/>
    <n v="242994"/>
    <s v="Black Horse Pike Reg School Di"/>
    <n v="416382"/>
    <s v="Black Horse Pike District Offi"/>
    <s v="Blackwood"/>
    <s v="Cherry Hill"/>
    <s v="500 Erial Rd"/>
    <s v="NJ"/>
    <n v="8012"/>
    <s v="500 Erial Rd Blackwood, NJ 08012"/>
    <x v="13"/>
    <x v="184"/>
    <x v="184"/>
    <s v="A"/>
    <s v="Thursday"/>
    <n v="1"/>
    <n v="2"/>
    <n v="2"/>
    <n v="4"/>
    <n v="1234.8599999999999"/>
    <n v="1234.8599999999999"/>
    <n v="292.59000000000003"/>
    <n v="292.59000000000003"/>
    <n v="32"/>
    <n v="0.23694183956075998"/>
  </r>
  <r>
    <n v="430497"/>
    <s v="E"/>
    <s v="Wednesday"/>
    <s v="Chris Gifuni (0000143020)"/>
    <n v="242994"/>
    <s v="Black Horse Pike Reg School Di"/>
    <n v="242994"/>
    <s v="Black Horse Pike Reg School Di"/>
    <s v="Blackwood"/>
    <s v="Cherry Hill"/>
    <s v="580 Erial Rd"/>
    <s v="NJ"/>
    <n v="8012"/>
    <s v="580 Erial Rd Blackwood, NJ 08012"/>
    <x v="13"/>
    <x v="185"/>
    <x v="185"/>
    <s v="A"/>
    <s v="Thursday"/>
    <n v="1"/>
    <n v="1"/>
    <n v="1"/>
    <n v="6"/>
    <n v="312.30999999999995"/>
    <n v="312.30999999999995"/>
    <n v="132.18"/>
    <n v="132.18"/>
    <n v="9"/>
    <n v="0.42323332586212425"/>
  </r>
  <r>
    <n v="331288"/>
    <s v="E"/>
    <s v="Wednesday"/>
    <s v="Robert Diller (0000142017)"/>
    <n v="283927"/>
    <s v="BLACK ROCK RETREAT"/>
    <n v="283927"/>
    <s v="BLACK ROCK RETREAT"/>
    <s v="Quarryville"/>
    <m/>
    <s v="1345 Kirkwood Pike"/>
    <s v="PA"/>
    <n v="17566"/>
    <s v="1345 Kirkwood Pike Quarryville, PA 17566"/>
    <x v="3"/>
    <x v="186"/>
    <x v="186"/>
    <s v="J"/>
    <s v="Tuesday/Friday"/>
    <n v="5"/>
    <n v="5"/>
    <n v="1"/>
    <n v="1.8"/>
    <n v="694.58200000000011"/>
    <n v="3472.9100000000003"/>
    <n v="189.60999999999999"/>
    <n v="948.05000000000007"/>
    <n v="65"/>
    <n v="0.27298432726445543"/>
  </r>
  <r>
    <n v="305603"/>
    <s v="E"/>
    <s v="Thursday"/>
    <s v="Brian Deiling (0000142018)"/>
    <n v="273837"/>
    <s v="BLOOMSBURG AREA SCHOOL DISTRIC"/>
    <n v="454453"/>
    <s v="BLOOMSBURG HIGH SCHOOL"/>
    <s v="Bloomsburg"/>
    <m/>
    <s v="1200 Railroad St"/>
    <s v="PA"/>
    <n v="17815"/>
    <s v="1200 Railroad St Bloomsburg, PA 17815"/>
    <x v="22"/>
    <x v="187"/>
    <x v="187"/>
    <s v="P"/>
    <s v="Wednesday"/>
    <n v="4"/>
    <n v="7"/>
    <n v="1.75"/>
    <n v="3.25"/>
    <n v="1523.8900000000003"/>
    <n v="6095.56"/>
    <n v="619.77749999999992"/>
    <n v="2479.1100000000006"/>
    <n v="117"/>
    <n v="0.40670750513488513"/>
  </r>
  <r>
    <n v="330471"/>
    <s v="E"/>
    <s v="Thursday"/>
    <s v="Brian Deiling (0000142018)"/>
    <n v="273837"/>
    <s v="BLOOMSBURG AREA SCHOOL DISTRIC"/>
    <n v="441330"/>
    <s v="BLOOMSBURG MEMORIAL"/>
    <s v="Bloomsburg"/>
    <m/>
    <s v="500 Market St"/>
    <s v="PA"/>
    <n v="17815"/>
    <s v="500 Market St Bloomsburg, PA 17815"/>
    <x v="22"/>
    <x v="188"/>
    <x v="188"/>
    <s v="P"/>
    <s v="Wednesday"/>
    <n v="3"/>
    <n v="6"/>
    <n v="2"/>
    <n v="9"/>
    <n v="3175.2366666666671"/>
    <n v="9525.7099999999991"/>
    <n v="1176.9766666666665"/>
    <n v="3530.9300000000003"/>
    <n v="210"/>
    <n v="0.37067368206674367"/>
  </r>
  <r>
    <n v="244423"/>
    <s v="E"/>
    <s v="Thursday"/>
    <s v="Brian Deiling (0000142018)"/>
    <n v="273837"/>
    <s v="BLOOMSBURG AREA SCHOOL DISTRIC"/>
    <n v="442154"/>
    <s v="BLOOMSBURG SCHOOL DISTRICT"/>
    <s v="Bloomsburg"/>
    <m/>
    <s v="1100 Railroad St"/>
    <s v="PA"/>
    <n v="17815"/>
    <s v="1100 Railroad St Bloomsburg, PA 17815"/>
    <x v="22"/>
    <x v="189"/>
    <x v="189"/>
    <s v="P"/>
    <s v="Wednesday"/>
    <n v="4"/>
    <n v="12"/>
    <n v="3"/>
    <n v="8"/>
    <n v="3152.6875"/>
    <n v="12610.749999999998"/>
    <n v="1053.9824999999998"/>
    <n v="4215.93"/>
    <n v="263"/>
    <n v="0.3343123922050632"/>
  </r>
  <r>
    <n v="471057"/>
    <s v="E"/>
    <s v="Thursday"/>
    <s v="Mike Schlitter (0000142011)"/>
    <n v="239333"/>
    <s v="BLOSSOM HILL MENNONITE CHURCH"/>
    <n v="239333"/>
    <s v="BLOSSOM HILL MENNONITE CHURCH"/>
    <s v="Lancaster"/>
    <m/>
    <s v="333 Delp Rd"/>
    <s v="PA"/>
    <n v="17601"/>
    <s v="333 Delp Rd Lancaster, PA 17601"/>
    <x v="3"/>
    <x v="190"/>
    <x v="190"/>
    <s v="J"/>
    <s v="Tuesday/Friday"/>
    <n v="3"/>
    <n v="4"/>
    <n v="1.3333333333333333"/>
    <n v="2.6666666666666665"/>
    <n v="272.59999999999997"/>
    <n v="817.80000000000007"/>
    <n v="111.21"/>
    <n v="333.63"/>
    <n v="16"/>
    <n v="0.40796038151137193"/>
  </r>
  <r>
    <n v="417064"/>
    <s v="E"/>
    <s v="Thursday"/>
    <s v="Pete Annick (0000142010)"/>
    <n v="239940"/>
    <s v="EASTERN LANC CTY SCHOOL DIST"/>
    <n v="415361"/>
    <s v="BLUE BALL ELEMENTARY"/>
    <s v="East Earl"/>
    <m/>
    <s v="126 Ewell Rd"/>
    <s v="PA"/>
    <n v="17519"/>
    <s v="126 Ewell Rd East Earl, PA 17519"/>
    <x v="34"/>
    <x v="191"/>
    <x v="191"/>
    <s v="J"/>
    <s v="Monday"/>
    <n v="1"/>
    <n v="1"/>
    <n v="1"/>
    <n v="1"/>
    <n v="24.35"/>
    <n v="24.35"/>
    <n v="10.96"/>
    <n v="10.96"/>
    <n v="1"/>
    <n v="0.45010266940451749"/>
  </r>
  <r>
    <n v="416847"/>
    <s v="E"/>
    <s v="Wednesday"/>
    <s v="Robert Diller (0000142017)"/>
    <n v="242704"/>
    <s v="BLUE BALL GARAGE INC"/>
    <n v="242704"/>
    <s v="BLUE BALL GARAGE INC"/>
    <s v="BLUE BALL"/>
    <m/>
    <s v="976 E MAIN STRE"/>
    <s v="PA"/>
    <n v="17506"/>
    <s v="976 E MAIN STRE BLUE BALL, PA 17506"/>
    <x v="34"/>
    <x v="192"/>
    <x v="192"/>
    <s v="J"/>
    <s v="Monday"/>
    <n v="2"/>
    <n v="2"/>
    <n v="1"/>
    <n v="1.5"/>
    <n v="482.53500000000003"/>
    <n v="965.07"/>
    <n v="158.30000000000001"/>
    <n v="316.59999999999997"/>
    <n v="3"/>
    <n v="0.32805910452091552"/>
  </r>
  <r>
    <n v="244387"/>
    <s v="E"/>
    <s v="Wednesday"/>
    <s v="Brian Deiling (0000142018)"/>
    <n v="336019"/>
    <s v="BLUE MOUNTAIN SCHOOL - FOOD SE"/>
    <n v="474403"/>
    <s v="BLUE MOUNTAIN EAST ELEMENTARY"/>
    <s v="Orwigsburg"/>
    <m/>
    <s v="675 Red Dale Rd"/>
    <s v="PA"/>
    <n v="17961"/>
    <s v="675 Red Dale Rd Orwigsburg, PA 17961"/>
    <x v="35"/>
    <x v="193"/>
    <x v="193"/>
    <s v="J"/>
    <s v="Wednesday"/>
    <n v="5"/>
    <n v="7"/>
    <n v="1.4"/>
    <n v="2.8"/>
    <n v="624.73599999999999"/>
    <n v="3123.68"/>
    <n v="224.69400000000002"/>
    <n v="1123.47"/>
    <n v="19"/>
    <n v="0.3596623213645444"/>
  </r>
  <r>
    <n v="417331"/>
    <s v="E"/>
    <s v="Wednesday"/>
    <s v="Brian Deiling (0000142018)"/>
    <n v="239337"/>
    <s v="BLUE MOUNTAIN SCHOOL DISTRICT#"/>
    <n v="415363"/>
    <s v="BLUE MOUNTAIN EAST ELEMENTARY"/>
    <s v="Orwigsburg"/>
    <m/>
    <s v="675 Red Dale Rd"/>
    <s v="PA"/>
    <n v="17961"/>
    <s v="675 Red Dale Rd Orwigsburg, PA 17961"/>
    <x v="35"/>
    <x v="193"/>
    <x v="193"/>
    <s v="J"/>
    <s v="Wednesday"/>
    <n v="4"/>
    <n v="6"/>
    <n v="1.5"/>
    <n v="7"/>
    <n v="4320.9675000000007"/>
    <n v="17283.870000000003"/>
    <n v="1474.4575"/>
    <n v="5897.829999999999"/>
    <n v="285"/>
    <n v="0.34123318446621032"/>
  </r>
  <r>
    <n v="417664"/>
    <s v="E"/>
    <s v="Wednesday"/>
    <s v="Brian Deiling (0000142018)"/>
    <n v="239337"/>
    <s v="BLUE MOUNTAIN SCHOOL DISTRICT#"/>
    <n v="415365"/>
    <s v="BLUE MOUNTAIN HIGH SCHOOL"/>
    <s v="Schuylkill Haven"/>
    <m/>
    <s v="1076 W Market St"/>
    <s v="PA"/>
    <n v="17972"/>
    <s v="1076 W Market St Schuylkill Haven, PA 17972"/>
    <x v="35"/>
    <x v="194"/>
    <x v="194"/>
    <s v="J"/>
    <s v="Wednesday"/>
    <n v="17"/>
    <n v="28"/>
    <n v="1.6470588235294117"/>
    <n v="7"/>
    <n v="2715.7082352941175"/>
    <n v="46167.040000000015"/>
    <n v="1041.3788235294116"/>
    <n v="17703.44000000001"/>
    <n v="805"/>
    <n v="0.38346491349672845"/>
  </r>
  <r>
    <n v="244210"/>
    <s v="E"/>
    <s v="Wednesday"/>
    <s v="Brian Deiling (0000142018)"/>
    <n v="336019"/>
    <s v="BLUE MOUNTAIN SCHOOL - FOOD SE"/>
    <n v="474412"/>
    <s v="BLUE MOUNTAIN HIGH SCHOOL"/>
    <s v="Schuylkill Haven"/>
    <m/>
    <s v="1076 W Market St"/>
    <s v="PA"/>
    <n v="17972"/>
    <s v="1076 W Market St Schuylkill Haven, PA 17972"/>
    <x v="35"/>
    <x v="194"/>
    <x v="194"/>
    <s v="J"/>
    <s v="Wednesday"/>
    <n v="4"/>
    <n v="4"/>
    <n v="1"/>
    <n v="3.25"/>
    <n v="553.19500000000005"/>
    <n v="2212.7799999999997"/>
    <n v="181.3725"/>
    <n v="725.4899999999999"/>
    <n v="14"/>
    <n v="0.3278635924041251"/>
  </r>
  <r>
    <n v="244256"/>
    <s v="E"/>
    <s v="Wednesday"/>
    <s v="Brian Deiling (0000142018)"/>
    <n v="239337"/>
    <s v="BLUE MOUNTAIN SCHOOL DISTRICT#"/>
    <n v="415366"/>
    <s v="BLUE MOUNTAIN MIDDLE SCHOOL"/>
    <s v="Orwigsburg"/>
    <m/>
    <s v="685 Red Dale Rd"/>
    <s v="PA"/>
    <n v="17961"/>
    <s v="685 Red Dale Rd Orwigsburg, PA 17961"/>
    <x v="35"/>
    <x v="195"/>
    <x v="195"/>
    <s v="J"/>
    <s v="Wednesday"/>
    <n v="16"/>
    <n v="27"/>
    <n v="1.6875"/>
    <n v="7.375"/>
    <n v="2011.433125"/>
    <n v="32182.929999999986"/>
    <n v="767.68437499999993"/>
    <n v="12282.95"/>
    <n v="619"/>
    <n v="0.38166040195842971"/>
  </r>
  <r>
    <n v="458355"/>
    <s v="E"/>
    <s v="Wednesday"/>
    <s v="Brian Deiling (0000142018)"/>
    <n v="336019"/>
    <s v="BLUE MOUNTAIN SCHOOL - FOOD SE"/>
    <n v="474411"/>
    <s v="BLUE MOUNTAIN MIDDLE SCHOOL"/>
    <s v="Orwigsburg"/>
    <m/>
    <s v="685 Red Dale Rd"/>
    <s v="PA"/>
    <n v="17961"/>
    <s v="685 Red Dale Rd Orwigsburg, PA 17961"/>
    <x v="35"/>
    <x v="195"/>
    <x v="195"/>
    <s v="J"/>
    <s v="Wednesday"/>
    <n v="6"/>
    <n v="7"/>
    <n v="1.1666666666666667"/>
    <n v="2.3333333333333335"/>
    <n v="564.90166666666676"/>
    <n v="3389.41"/>
    <n v="186.94333333333336"/>
    <n v="1121.6600000000001"/>
    <n v="21"/>
    <n v="0.33093075195978067"/>
  </r>
  <r>
    <n v="418098"/>
    <s v="E"/>
    <s v="Thursday"/>
    <s v="Brian Deiling (0000142018)"/>
    <n v="239337"/>
    <s v="BLUE MOUNTAIN SCHOOL DISTRICT#"/>
    <n v="239337"/>
    <s v="BLUE MOUNTAIN SCHOOL DISTRICT#"/>
    <s v="Orwigsburg"/>
    <m/>
    <s v="685 Red Dale Rd"/>
    <s v="PA"/>
    <n v="17961"/>
    <s v="685 Red Dale Rd Orwigsburg, PA 17961"/>
    <x v="35"/>
    <x v="195"/>
    <x v="195"/>
    <s v="J"/>
    <s v="Wednesday"/>
    <n v="6"/>
    <n v="6"/>
    <n v="1"/>
    <n v="1.3333333333333333"/>
    <n v="237.3133333333333"/>
    <n v="1423.8799999999999"/>
    <n v="99.186666666666667"/>
    <n v="595.12"/>
    <n v="20"/>
    <n v="0.41795656937382369"/>
  </r>
  <r>
    <n v="430489"/>
    <s v="E"/>
    <s v="Wednesday"/>
    <s v="Brian Deiling (0000142018)"/>
    <n v="239337"/>
    <s v="BLUE MOUNTAIN SCHOOL DISTRICT#"/>
    <n v="415364"/>
    <s v="BLUE MOUNTAIN WEST ELEMENTARY"/>
    <s v="Schuylkill Haven"/>
    <m/>
    <s v="20 N Front Street"/>
    <s v="PA"/>
    <n v="17972"/>
    <s v="20 N Front Street Schuylkill Haven, PA 17972"/>
    <x v="35"/>
    <x v="196"/>
    <x v="196"/>
    <s v="J"/>
    <s v="Wednesday"/>
    <n v="10"/>
    <n v="22"/>
    <n v="2.2000000000000002"/>
    <n v="10.5"/>
    <n v="2206.2040000000002"/>
    <n v="22062.040000000005"/>
    <n v="846.16799999999989"/>
    <n v="8461.6800000000021"/>
    <n v="432"/>
    <n v="0.38354023471990806"/>
  </r>
  <r>
    <n v="254506"/>
    <s v="E"/>
    <s v="Thursday"/>
    <s v="Brian Deiling (0000142018)"/>
    <n v="336019"/>
    <s v="BLUE MOUNTAIN SCHOOL - FOOD SE"/>
    <n v="474410"/>
    <s v="BLUE MOUNTAIN WEST ELEMENTARY"/>
    <s v="Schuylkill Haven"/>
    <m/>
    <s v="20 N Front Street"/>
    <s v="PA"/>
    <n v="17972"/>
    <s v="20 N Front Street Schuylkill Haven, PA 17972"/>
    <x v="35"/>
    <x v="196"/>
    <x v="196"/>
    <s v="J"/>
    <s v="Wednesday"/>
    <n v="3"/>
    <n v="3"/>
    <n v="1"/>
    <n v="2"/>
    <n v="513.71333333333337"/>
    <n v="1541.14"/>
    <n v="164.38666666666666"/>
    <n v="493.15999999999997"/>
    <n v="9"/>
    <n v="0.31999688542247945"/>
  </r>
  <r>
    <n v="330258"/>
    <s v="E"/>
    <s v="Thursday"/>
    <s v="Mike Schlitter (0000142011)"/>
    <n v="242367"/>
    <s v="BLUE ROCK REGIONAL FIRE DISTRI"/>
    <n v="242367"/>
    <s v="BLUE ROCK REGIONAL FIRE DISTRI"/>
    <s v="Millersville"/>
    <m/>
    <s v="26 E Charlotte St"/>
    <s v="PA"/>
    <n v="17551"/>
    <s v="26 E Charlotte St Millersville, PA 17551"/>
    <x v="3"/>
    <x v="197"/>
    <x v="197"/>
    <s v="J"/>
    <s v="Tuesday/Friday"/>
    <n v="7"/>
    <n v="7"/>
    <n v="1"/>
    <n v="1.5714285714285714"/>
    <n v="108.33285714285714"/>
    <n v="758.33"/>
    <n v="40.751428571428569"/>
    <n v="285.26"/>
    <n v="14"/>
    <n v="0.37616868645576462"/>
  </r>
  <r>
    <n v="325343"/>
    <s v="E"/>
    <s v="Thursday"/>
    <s v="Chuck Lutes (0000143024)"/>
    <n v="305162"/>
    <s v="BluePearl Veterinary Partners"/>
    <n v="456996"/>
    <s v="BluePearl Veterinary Partners"/>
    <s v="Levittown"/>
    <s v="Philly - NE"/>
    <s v="301 Veterans Hwy"/>
    <s v="PA"/>
    <n v="19056"/>
    <s v="301 Veterans Hwy Levittown, PA 19056"/>
    <x v="14"/>
    <x v="198"/>
    <x v="198"/>
    <s v="A"/>
    <s v="Friday"/>
    <n v="8"/>
    <n v="8"/>
    <n v="1"/>
    <n v="1.125"/>
    <n v="132.75624999999999"/>
    <n v="1062.05"/>
    <n v="38.582499999999996"/>
    <n v="308.65999999999997"/>
    <n v="16"/>
    <n v="0.29062661833247022"/>
  </r>
  <r>
    <n v="480313"/>
    <s v="E"/>
    <s v="Thursday"/>
    <s v="Leianne Krotec (0000143021)"/>
    <n v="244665"/>
    <s v="BMW of Fort Washington"/>
    <n v="244665"/>
    <s v="BMW of Fort Washington"/>
    <s v="Fort Washington"/>
    <m/>
    <s v="500 Pennsylvania Ave"/>
    <s v="PA"/>
    <n v="19034"/>
    <s v="500 Pennsylvania Ave Fort Washington, PA 19034"/>
    <x v="5"/>
    <x v="199"/>
    <x v="199"/>
    <s v="C"/>
    <s v="Monday/Thursday"/>
    <n v="2"/>
    <n v="2"/>
    <n v="1"/>
    <n v="1"/>
    <n v="703.31"/>
    <n v="1406.62"/>
    <n v="281.32"/>
    <n v="562.64"/>
    <n v="4"/>
    <n v="0.39999431260752727"/>
  </r>
  <r>
    <n v="480889"/>
    <s v="E"/>
    <s v="Thursday"/>
    <s v="Nick Misciagno (0000143017)"/>
    <n v="251881"/>
    <s v="BMW of the Main Line"/>
    <n v="471995"/>
    <s v="BMW of the Main Line"/>
    <s v="Bala Cynwyd"/>
    <s v="Philly - NW"/>
    <s v="225 Bala Ave"/>
    <s v="PA"/>
    <n v="19004"/>
    <s v="225 Bala Ave Bala Cynwyd, PA 19004"/>
    <x v="23"/>
    <x v="200"/>
    <x v="200"/>
    <s v="C"/>
    <s v="Friday"/>
    <n v="42"/>
    <n v="58"/>
    <n v="1.3809523809523809"/>
    <n v="4.3571428571428568"/>
    <n v="690.83738095238095"/>
    <n v="29015.170000000009"/>
    <n v="246.62190476190477"/>
    <n v="10358.119999999997"/>
    <n v="542"/>
    <n v="0.35698980912398565"/>
  </r>
  <r>
    <n v="341799"/>
    <s v="E"/>
    <s v="Thursday"/>
    <s v="Open S. NJ (0000143012)"/>
    <n v="342579"/>
    <s v="EDUCATIONAL SERVICES COMM of N"/>
    <n v="484172"/>
    <s v="Bnos Yaakov Elementary School"/>
    <s v="Lakewood"/>
    <s v="Jersey Shore - North"/>
    <s v="2 KENT RD"/>
    <s v="NJ"/>
    <n v="8701"/>
    <s v="2 KENT RD Lakewood, NJ 08701"/>
    <x v="31"/>
    <x v="201"/>
    <x v="201"/>
    <s v="A"/>
    <s v="Monday"/>
    <n v="1"/>
    <n v="1"/>
    <n v="1"/>
    <n v="4"/>
    <n v="20534.5"/>
    <n v="20534.5"/>
    <n v="8193.75"/>
    <n v="8193.75"/>
    <n v="375"/>
    <n v="0.39902359443862767"/>
  </r>
  <r>
    <n v="482500"/>
    <s v="E"/>
    <s v="Thursday"/>
    <s v="Tom McKevitt (0000143010)"/>
    <n v="245302"/>
    <s v="Boathouse Sports Inc."/>
    <n v="245302"/>
    <s v="Boathouse Sports Inc."/>
    <s v="Philadelphia"/>
    <m/>
    <s v="425 E Hunting Park Ave"/>
    <s v="PA"/>
    <n v="19124"/>
    <s v="425 E Hunting Park Ave Philadelphia, PA 19124"/>
    <x v="10"/>
    <x v="202"/>
    <x v="202"/>
    <s v="E"/>
    <s v="Monday"/>
    <n v="26"/>
    <n v="28"/>
    <n v="1.0769230769230769"/>
    <n v="2.2692307692307692"/>
    <n v="423.06076923076921"/>
    <n v="10999.58"/>
    <n v="112.49346153846156"/>
    <n v="2924.83"/>
    <n v="200"/>
    <n v="0.26590378905376388"/>
  </r>
  <r>
    <n v="416222"/>
    <s v="E"/>
    <s v="Wednesday"/>
    <s v="Delaware Valley Office (0000143001)"/>
    <n v="243092"/>
    <s v="Bob Carberry"/>
    <n v="243092"/>
    <s v="Bob Carberry"/>
    <s v="Langhorne"/>
    <m/>
    <s v="177 Colonial Dr"/>
    <s v="PA"/>
    <n v="19047"/>
    <s v="177 Colonial Dr Langhorne, PA 19047"/>
    <x v="25"/>
    <x v="203"/>
    <x v="203"/>
    <s v="A"/>
    <s v="Tuesday"/>
    <n v="2"/>
    <n v="2"/>
    <n v="1"/>
    <n v="1.5"/>
    <n v="3.7949999999999999"/>
    <n v="7.59"/>
    <n v="0"/>
    <n v="0"/>
    <n v="3"/>
    <n v="0"/>
  </r>
  <r>
    <n v="480927"/>
    <s v="E"/>
    <s v="Wednesday"/>
    <s v="Paul Carberry (0000143018)"/>
    <n v="243006"/>
    <s v="Bob Wagner's Flooring America"/>
    <n v="481004"/>
    <s v="Bob Wagner's Flooring America"/>
    <s v="West Chester"/>
    <m/>
    <s v="901 S Bolmar St Ste E"/>
    <s v="PA"/>
    <n v="19382"/>
    <s v="901 S Bolmar St Ste E West Chester, PA 19382"/>
    <x v="23"/>
    <x v="204"/>
    <x v="204"/>
    <s v="C"/>
    <s v="Friday"/>
    <n v="1"/>
    <n v="2"/>
    <n v="2"/>
    <n v="3"/>
    <n v="466.28"/>
    <n v="466.28"/>
    <n v="166.24"/>
    <n v="166.24"/>
    <n v="8"/>
    <n v="0.35652397700952221"/>
  </r>
  <r>
    <n v="432455"/>
    <s v="E"/>
    <s v="Wednesday"/>
    <s v="Paul Carberry (0000143018)"/>
    <n v="243006"/>
    <s v="Bob Wagner's Flooring America"/>
    <n v="416397"/>
    <s v="Bob Wagner's Flooring America"/>
    <s v="West Chester"/>
    <m/>
    <s v="1330 W Chester Pike"/>
    <s v="PA"/>
    <n v="19382"/>
    <s v="1330 W Chester Pike West Chester, PA 19382"/>
    <x v="23"/>
    <x v="205"/>
    <x v="205"/>
    <s v="C"/>
    <s v="Friday"/>
    <n v="1"/>
    <n v="1"/>
    <n v="1"/>
    <n v="3"/>
    <n v="433.72"/>
    <n v="433.72"/>
    <n v="151.80000000000001"/>
    <n v="151.80000000000001"/>
    <n v="9"/>
    <n v="0.34999538873005626"/>
  </r>
  <r>
    <n v="480380"/>
    <s v="E"/>
    <s v="Wednesday"/>
    <s v="Paul Carberry (0000143018)"/>
    <n v="243006"/>
    <s v="Bob Wagner's Flooring America"/>
    <n v="243006"/>
    <s v="Bob Wagner's Flooring America"/>
    <s v="West Chester"/>
    <m/>
    <s v="901 S Bolmar St Ste E"/>
    <s v="PA"/>
    <n v="19382"/>
    <s v="901 S Bolmar St Ste E West Chester, PA 19382"/>
    <x v="5"/>
    <x v="204"/>
    <x v="204"/>
    <s v="C"/>
    <s v="Monday/Thursday"/>
    <n v="1"/>
    <n v="1"/>
    <n v="1"/>
    <n v="2"/>
    <n v="486.20000000000005"/>
    <n v="486.20000000000005"/>
    <n v="155.6"/>
    <n v="155.6"/>
    <n v="10"/>
    <n v="0.32003290826820235"/>
  </r>
  <r>
    <n v="425362"/>
    <s v="E"/>
    <s v="Wednesday"/>
    <s v="Chris Gifuni (0000143020)"/>
    <n v="312004"/>
    <s v="Lumberton Township Schools"/>
    <n v="470410"/>
    <s v="Bobby's Run School 4-5"/>
    <s v="Lumberton"/>
    <s v="Cherry Hill"/>
    <s v="32 Dimsdale Dr"/>
    <s v="NJ"/>
    <n v="8048"/>
    <s v="32 Dimsdale Dr Lumberton, NJ 08048"/>
    <x v="13"/>
    <x v="206"/>
    <x v="206"/>
    <s v="A"/>
    <s v="Thursday"/>
    <n v="22"/>
    <n v="47"/>
    <n v="2.1363636363636362"/>
    <n v="3.3636363636363638"/>
    <n v="3258.5950000000012"/>
    <n v="71689.090000000011"/>
    <n v="1105.8545454545454"/>
    <n v="24328.80000000001"/>
    <n v="1935"/>
    <n v="0.33936544598348239"/>
  </r>
  <r>
    <n v="294099"/>
    <s v="E"/>
    <s v="Wednesday"/>
    <s v="Brian Deiling (0000142018)"/>
    <n v="316832"/>
    <s v="BODY &amp; SOUL COMMUNITY CENTER"/>
    <n v="316832"/>
    <s v="BODY &amp; SOUL COMMUNITY CENTER"/>
    <s v="McVeytown"/>
    <s v="Lewistown"/>
    <s v="205 Chestnut Ridge Rd"/>
    <s v="PA"/>
    <n v="17051"/>
    <s v="205 Chestnut Ridge Rd McVeytown, PA 17051"/>
    <x v="19"/>
    <x v="207"/>
    <x v="207"/>
    <s v="L"/>
    <s v="Wednesday"/>
    <n v="3"/>
    <n v="3"/>
    <n v="1"/>
    <n v="1.3333333333333333"/>
    <n v="242.10999999999999"/>
    <n v="726.32999999999993"/>
    <n v="107.58999999999999"/>
    <n v="322.77"/>
    <n v="10"/>
    <n v="0.44438478377596963"/>
  </r>
  <r>
    <n v="449685"/>
    <s v="E"/>
    <s v="Wednesday"/>
    <s v="Lancaster Office (0000142002)"/>
    <n v="307226"/>
    <s v="BOOKING HOUSE"/>
    <n v="307226"/>
    <s v="BOOKING HOUSE"/>
    <s v="Manheim"/>
    <m/>
    <s v="210 S Penn St"/>
    <s v="PA"/>
    <n v="17545"/>
    <s v="210 S Penn St Manheim, PA 17545"/>
    <x v="17"/>
    <x v="208"/>
    <x v="208"/>
    <s v="P"/>
    <s v="Tuesday/Friday"/>
    <n v="1"/>
    <n v="1"/>
    <n v="1"/>
    <n v="2"/>
    <n v="558.15"/>
    <n v="558.15"/>
    <n v="208.96"/>
    <n v="208.96"/>
    <n v="9"/>
    <n v="0.37437964704828453"/>
  </r>
  <r>
    <n v="342774"/>
    <s v="E"/>
    <s v="Wednesday"/>
    <s v="Chris Gifuni (0000143020)"/>
    <n v="244237"/>
    <s v="Bordentown Regional School Dis"/>
    <n v="424869"/>
    <s v="Bordentown Regional High Schoo"/>
    <s v="Bordentown"/>
    <s v="Trenton - South"/>
    <s v="318 Ward Ave"/>
    <s v="NJ"/>
    <n v="8505"/>
    <s v="318 Ward Ave Bordentown, NJ 08505"/>
    <x v="31"/>
    <x v="209"/>
    <x v="209"/>
    <s v="A"/>
    <s v="Monday"/>
    <n v="10"/>
    <n v="15"/>
    <n v="1.5"/>
    <n v="2.2000000000000002"/>
    <n v="1083.3979999999999"/>
    <n v="10833.980000000001"/>
    <n v="382.03999999999996"/>
    <n v="3820.3999999999996"/>
    <n v="130"/>
    <n v="0.35263125831873415"/>
  </r>
  <r>
    <n v="480534"/>
    <s v="E"/>
    <s v="Wednesday"/>
    <s v="Chris Gifuni (0000143020)"/>
    <n v="244237"/>
    <s v="Bordentown Regional School Dis"/>
    <n v="244237"/>
    <s v="Bordentown Regional School Dis"/>
    <s v="Bordentown"/>
    <s v="Trenton - South"/>
    <s v="318 Ward Ave"/>
    <s v="NJ"/>
    <n v="8505"/>
    <s v="318 Ward Ave Bordentown, NJ 08505"/>
    <x v="31"/>
    <x v="209"/>
    <x v="209"/>
    <s v="A"/>
    <s v="Monday"/>
    <n v="3"/>
    <n v="4"/>
    <n v="1.3333333333333333"/>
    <n v="1.3333333333333333"/>
    <n v="392.55"/>
    <n v="1177.6500000000001"/>
    <n v="176.65333333333334"/>
    <n v="529.96"/>
    <n v="40"/>
    <n v="0.45001486010274699"/>
  </r>
  <r>
    <n v="417546"/>
    <s v="E"/>
    <s v="Wednesday"/>
    <s v="Lancaster Office (0000142002)"/>
    <n v="239352"/>
    <s v="BOROUGH OF AKRON"/>
    <n v="239352"/>
    <s v="BOROUGH OF AKRON"/>
    <s v="AKRON"/>
    <s v="Lancaster - NE"/>
    <s v="117 S 7th St"/>
    <s v="PA"/>
    <n v="17501"/>
    <s v="117 S 7th St AKRON, PA 17501"/>
    <x v="34"/>
    <x v="210"/>
    <x v="210"/>
    <s v="J"/>
    <s v="Monday"/>
    <n v="6"/>
    <n v="6"/>
    <n v="1"/>
    <n v="3"/>
    <n v="356.07166666666672"/>
    <n v="2136.4300000000003"/>
    <n v="125.79833333333335"/>
    <n v="754.79000000000008"/>
    <n v="43"/>
    <n v="0.3532949827515996"/>
  </r>
  <r>
    <n v="342664"/>
    <s v="E"/>
    <s v="Wednesday"/>
    <s v="Robert Diller (0000142017)"/>
    <n v="239357"/>
    <s v="BOROUGH OF LITITZ"/>
    <n v="451854"/>
    <s v="BOROUGH OF LITITZ"/>
    <s v="Lititz"/>
    <m/>
    <s v="117 W Lincoln Ave"/>
    <s v="PA"/>
    <n v="17543"/>
    <s v="117 W Lincoln Ave Lititz, PA 17543"/>
    <x v="2"/>
    <x v="211"/>
    <x v="211"/>
    <s v="J"/>
    <s v="Monday/Thursday"/>
    <n v="1"/>
    <n v="1"/>
    <n v="1"/>
    <n v="1"/>
    <n v="17.82"/>
    <n v="17.82"/>
    <n v="8.02"/>
    <n v="8.02"/>
    <n v="1"/>
    <n v="0.45005611672278334"/>
  </r>
  <r>
    <n v="425366"/>
    <s v="E"/>
    <s v="Wednesday"/>
    <s v="Robert Diller (0000142017)"/>
    <n v="239357"/>
    <s v="BOROUGH OF LITITZ"/>
    <n v="239357"/>
    <s v="BOROUGH OF LITITZ"/>
    <s v="Lititz"/>
    <m/>
    <s v="7 S Broad St"/>
    <s v="PA"/>
    <n v="17543"/>
    <s v="7 S Broad St Lititz, PA 17543"/>
    <x v="2"/>
    <x v="212"/>
    <x v="212"/>
    <s v="J"/>
    <s v="Monday/Thursday"/>
    <n v="1"/>
    <n v="1"/>
    <n v="1"/>
    <n v="1"/>
    <n v="90.31"/>
    <n v="90.31"/>
    <n v="34.07"/>
    <n v="34.07"/>
    <n v="1"/>
    <n v="0.37725611781641016"/>
  </r>
  <r>
    <n v="425363"/>
    <s v="E"/>
    <s v="Wednesday"/>
    <s v="Brian Deiling (0000142018)"/>
    <n v="320244"/>
    <s v="BOROUGH OF ORWIGSBURG"/>
    <n v="320244"/>
    <s v="BOROUGH OF ORWIGSBURG"/>
    <s v="Orwigsburg"/>
    <m/>
    <s v="333 S LIBERTY ST"/>
    <s v="PA"/>
    <n v="17961"/>
    <s v="333 S LIBERTY ST Orwigsburg, PA 17961"/>
    <x v="35"/>
    <x v="213"/>
    <x v="213"/>
    <s v="J"/>
    <s v="Wednesday"/>
    <n v="1"/>
    <n v="1"/>
    <n v="1"/>
    <n v="2"/>
    <n v="247.02"/>
    <n v="247.02"/>
    <n v="111.16"/>
    <n v="111.16"/>
    <n v="2"/>
    <n v="0.45000404825520196"/>
  </r>
  <r>
    <n v="425364"/>
    <s v="E"/>
    <s v="Wednesday"/>
    <s v="Paul Carberry (0000143018)"/>
    <n v="268766"/>
    <s v="Borough of Phoenixville"/>
    <n v="268766"/>
    <s v="Borough of Phoenixville"/>
    <s v="Phoenixville"/>
    <m/>
    <s v="351 Bridge St"/>
    <s v="PA"/>
    <n v="19460"/>
    <s v="351 Bridge St Phoenixville, PA 19460"/>
    <x v="9"/>
    <x v="214"/>
    <x v="214"/>
    <s v="C"/>
    <s v="Wednesday"/>
    <n v="5"/>
    <n v="6"/>
    <n v="1.2"/>
    <n v="4.5999999999999996"/>
    <n v="678.18799999999999"/>
    <n v="3390.94"/>
    <n v="197.59400000000002"/>
    <n v="987.9699999999998"/>
    <n v="64"/>
    <n v="0.29135578925017835"/>
  </r>
  <r>
    <n v="429084"/>
    <s v="E"/>
    <s v="Wednesday"/>
    <s v="Brad Miller (0000142022)"/>
    <n v="239367"/>
    <s v="BOYD WILSON PROPERTY#"/>
    <n v="239367"/>
    <s v="BOYD WILSON PROPERTY#"/>
    <s v="Lancaster"/>
    <m/>
    <s v="600 Olde Hickory Rd Ste 100"/>
    <s v="PA"/>
    <n v="17601"/>
    <s v="600 Olde Hickory Rd Ste 100 Lancaster, PA 17601"/>
    <x v="3"/>
    <x v="215"/>
    <x v="215"/>
    <s v="J"/>
    <s v="Tuesday/Friday"/>
    <n v="10"/>
    <n v="11"/>
    <n v="1.1000000000000001"/>
    <n v="2.4"/>
    <n v="206.86199999999999"/>
    <n v="2068.6200000000003"/>
    <n v="82.415000000000006"/>
    <n v="824.15000000000032"/>
    <n v="36"/>
    <n v="0.39840570041863665"/>
  </r>
  <r>
    <n v="416227"/>
    <s v="E"/>
    <s v="Wednesday"/>
    <s v="Matthew Morris (0000142013)"/>
    <n v="239368"/>
    <s v="BOYERTOWN AREA SCHOOL DIST#"/>
    <n v="239368"/>
    <s v="BOYERTOWN AREA SCHOOL DIST#"/>
    <s v="Boyertown"/>
    <m/>
    <s v="911 Montgomery Ave"/>
    <s v="PA"/>
    <n v="19512"/>
    <s v="911 Montgomery Ave Boyertown, PA 19512"/>
    <x v="26"/>
    <x v="216"/>
    <x v="216"/>
    <s v="K"/>
    <s v="Monday"/>
    <n v="1"/>
    <n v="1"/>
    <n v="1"/>
    <n v="2"/>
    <n v="78.260000000000005"/>
    <n v="78.260000000000005"/>
    <n v="25.2"/>
    <n v="25.2"/>
    <n v="4"/>
    <n v="0.32200357781753125"/>
  </r>
  <r>
    <n v="473388"/>
    <s v="E"/>
    <s v="Wednesday"/>
    <s v="Matthew Morris (0000142013)"/>
    <n v="239368"/>
    <s v="BOYERTOWN AREA SCHOOL DIST#"/>
    <n v="415368"/>
    <s v="Boyertown Area School District"/>
    <s v="Boyertown"/>
    <m/>
    <s v="1131 Montgomery Ave"/>
    <s v="PA"/>
    <n v="19512"/>
    <s v="1131 Montgomery Ave Boyertown, PA 19512"/>
    <x v="26"/>
    <x v="217"/>
    <x v="217"/>
    <s v="K"/>
    <s v="Monday"/>
    <n v="2"/>
    <n v="2"/>
    <n v="1"/>
    <n v="1.5"/>
    <n v="162.43"/>
    <n v="324.86"/>
    <n v="69.525000000000006"/>
    <n v="139.05000000000001"/>
    <n v="3"/>
    <n v="0.42803053623099185"/>
  </r>
  <r>
    <n v="424869"/>
    <s v="A"/>
    <s v="Monday"/>
    <s v="Matthew Morris (0000142013)"/>
    <n v="239368"/>
    <s v="BOYERTOWN AREA SCHOOL DIST#"/>
    <n v="424506"/>
    <s v="BOYERTOWN SENIOR HIGH SCHOOL"/>
    <s v="Boyertown"/>
    <m/>
    <s v="120 N Monroe St"/>
    <s v="PA"/>
    <n v="19512"/>
    <s v="120 N Monroe St Boyertown, PA 19512"/>
    <x v="26"/>
    <x v="218"/>
    <x v="218"/>
    <s v="K"/>
    <s v="Monday"/>
    <n v="1"/>
    <n v="1"/>
    <n v="1"/>
    <n v="2"/>
    <n v="12.6"/>
    <n v="12.6"/>
    <n v="5.4"/>
    <n v="5.4"/>
    <n v="2"/>
    <n v="0.4285714285714286"/>
  </r>
  <r>
    <n v="244237"/>
    <s v="A"/>
    <s v="Monday"/>
    <s v="Tom McKevitt (0000143010)"/>
    <n v="243501"/>
    <s v="BPAS and Manchester Advisors"/>
    <n v="243501"/>
    <s v="BPAS and Manchester Advisors"/>
    <s v="Huntingdon Valley"/>
    <s v="Philly Suburbs - North"/>
    <s v="3401 Masons Mill Rd Ste 601"/>
    <s v="PA"/>
    <n v="19006"/>
    <s v="3401 Masons Mill Rd Ste 601 Huntingdon Valley, PA 19006"/>
    <x v="14"/>
    <x v="219"/>
    <x v="219"/>
    <s v="A"/>
    <s v="Friday"/>
    <n v="5"/>
    <n v="10"/>
    <n v="2"/>
    <n v="4.5999999999999996"/>
    <n v="495.79400000000004"/>
    <n v="2478.9699999999998"/>
    <n v="204.93200000000002"/>
    <n v="1024.6600000000001"/>
    <n v="38"/>
    <n v="0.41334102469977457"/>
  </r>
  <r>
    <n v="468670"/>
    <s v="A"/>
    <s v="Monday"/>
    <s v="Delaware Valley Office (0000143001)"/>
    <n v="286426"/>
    <s v="SPOOKY NOOK SPORTS#"/>
    <n v="345333"/>
    <s v="Brad Miller"/>
    <s v="Cleona"/>
    <m/>
    <s v="415 Cleona Blvd"/>
    <s v="PA"/>
    <n v="17042"/>
    <s v="415 Cleona Blvd Cleona, PA 17042"/>
    <x v="17"/>
    <x v="220"/>
    <x v="220"/>
    <s v="P"/>
    <s v="Tuesday/Friday"/>
    <n v="1"/>
    <n v="1"/>
    <n v="1"/>
    <n v="1"/>
    <n v="0"/>
    <n v="0"/>
    <n v="-1.74"/>
    <n v="-1.74"/>
    <n v="1"/>
    <n v="0"/>
  </r>
  <r>
    <n v="281710"/>
    <s v="A"/>
    <s v="Wednesday"/>
    <s v="Paul Carberry (0000143018)"/>
    <n v="243341"/>
    <s v="Downingtown Area School Dist"/>
    <n v="424732"/>
    <s v="Bradford Heights Elementary Sc"/>
    <s v="Downingtown"/>
    <m/>
    <s v="1330 Romig Rd"/>
    <s v="PA"/>
    <n v="19335"/>
    <s v="1330 Romig Rd Downingtown, PA 19335"/>
    <x v="5"/>
    <x v="221"/>
    <x v="221"/>
    <s v="C"/>
    <s v="Monday/Thursday"/>
    <n v="2"/>
    <n v="2"/>
    <n v="1"/>
    <n v="3"/>
    <n v="12434.25"/>
    <n v="24868.5"/>
    <n v="3076.0650000000001"/>
    <n v="6152.13"/>
    <n v="10"/>
    <n v="0.24738645274141988"/>
  </r>
  <r>
    <n v="432021"/>
    <s v="A"/>
    <s v="Monday"/>
    <s v="Paul Carberry (0000143018)"/>
    <n v="301912"/>
    <s v="Brandywine Grace Church"/>
    <n v="452764"/>
    <s v="Brandywine Grace Church"/>
    <s v="Downingtown"/>
    <m/>
    <s v="40 W Pennsylvania Ave"/>
    <s v="PA"/>
    <n v="19335"/>
    <s v="40 W Pennsylvania Ave Downingtown, PA 19335"/>
    <x v="5"/>
    <x v="222"/>
    <x v="222"/>
    <s v="C"/>
    <s v="Monday/Thursday"/>
    <n v="2"/>
    <n v="3"/>
    <n v="1.5"/>
    <n v="4"/>
    <n v="1030.17"/>
    <n v="2060.34"/>
    <n v="370.40999999999997"/>
    <n v="740.81999999999994"/>
    <n v="33"/>
    <n v="0.35956201403651816"/>
  </r>
  <r>
    <n v="341908"/>
    <s v="A"/>
    <s v="Monday"/>
    <s v="Paul Carberry (0000143018)"/>
    <n v="245576"/>
    <s v="Brandywine Home Assoc / VFW"/>
    <n v="245576"/>
    <s v="Brandywine Home Assoc / VFW"/>
    <s v="Downingtown"/>
    <m/>
    <s v="4601 W Lincoln Hwy"/>
    <s v="PA"/>
    <n v="19335"/>
    <s v="4601 W Lincoln Hwy Downingtown, PA 19335"/>
    <x v="5"/>
    <x v="223"/>
    <x v="223"/>
    <s v="C"/>
    <s v="Monday/Thursday"/>
    <n v="11"/>
    <n v="14"/>
    <n v="1.2727272727272727"/>
    <n v="2.8181818181818183"/>
    <n v="371.84999999999997"/>
    <n v="4090.3500000000004"/>
    <n v="142.93727272727273"/>
    <n v="1572.3100000000004"/>
    <n v="68"/>
    <n v="0.38439497842482923"/>
  </r>
  <r>
    <n v="451932"/>
    <s v="A"/>
    <s v="Tuesday"/>
    <s v="Delaware Valley Office (0000143001)"/>
    <n v="246700"/>
    <s v="Bravo's Carpet &amp; Tile Care"/>
    <n v="459319"/>
    <s v="Bravo's Carpet &amp; Tile Care"/>
    <s v="Philadelphia"/>
    <m/>
    <s v="2637 S Percy St"/>
    <s v="PA"/>
    <n v="19148"/>
    <s v="2637 S Percy St Philadelphia, PA 19148"/>
    <x v="10"/>
    <x v="224"/>
    <x v="224"/>
    <s v="E"/>
    <s v="Monday"/>
    <n v="1"/>
    <n v="1"/>
    <n v="1"/>
    <n v="1"/>
    <n v="95.7"/>
    <n v="95.7"/>
    <n v="37.32"/>
    <n v="37.32"/>
    <n v="1"/>
    <n v="0.38996865203761755"/>
  </r>
  <r>
    <n v="245826"/>
    <s v="A"/>
    <s v="Tuesday"/>
    <s v="Pete Annick (0000142010)"/>
    <n v="241015"/>
    <s v="MANHEIM TWP SCHOOL SP#"/>
    <n v="449754"/>
    <s v="BRECHT ELEMENTARY SCHOOL"/>
    <s v="Lancaster"/>
    <m/>
    <s v="1250 Lititz Pike"/>
    <s v="PA"/>
    <n v="17601"/>
    <s v="1250 Lititz Pike Lancaster, PA 17601"/>
    <x v="3"/>
    <x v="225"/>
    <x v="225"/>
    <s v="J"/>
    <s v="Tuesday/Friday"/>
    <n v="9"/>
    <n v="17"/>
    <n v="1.8888888888888888"/>
    <n v="6.7777777777777777"/>
    <n v="1211.5188888888888"/>
    <n v="10903.669999999995"/>
    <n v="381.39999999999992"/>
    <n v="3432.6000000000013"/>
    <n v="336"/>
    <n v="0.31481143504893333"/>
  </r>
  <r>
    <n v="430805"/>
    <s v="A"/>
    <s v="Wednesday"/>
    <s v="Matthew Morris (0000142013)"/>
    <n v="255194"/>
    <s v="GOVERNOR MIFFLIN SCHOOL"/>
    <n v="428610"/>
    <s v="BRECKNOCK ELEMENTARY"/>
    <s v="Mohnton"/>
    <m/>
    <s v="1332 Alleghenyville Rd"/>
    <s v="PA"/>
    <n v="19540"/>
    <s v="1332 Alleghenyville Rd Mohnton, PA 19540"/>
    <x v="16"/>
    <x v="226"/>
    <x v="226"/>
    <s v="K"/>
    <s v="Tuesday"/>
    <n v="10"/>
    <n v="17"/>
    <n v="1.7"/>
    <n v="5.0999999999999996"/>
    <n v="2553.8420000000006"/>
    <n v="25538.42"/>
    <n v="780.03400000000022"/>
    <n v="7800.3400000000011"/>
    <n v="697"/>
    <n v="0.30543549679267556"/>
  </r>
  <r>
    <n v="245870"/>
    <s v="A"/>
    <s v="Wednesday"/>
    <s v="Andrew Clippinger (0000142012)"/>
    <n v="239382"/>
    <s v="BRETHREN VILLAGE#"/>
    <n v="239382"/>
    <s v="BRETHREN VILLAGE#"/>
    <s v="Lititz"/>
    <m/>
    <s v="3001 Lititz Pike"/>
    <s v="PA"/>
    <n v="17543"/>
    <s v="3001 Lititz Pike Lititz, PA 17543"/>
    <x v="2"/>
    <x v="227"/>
    <x v="227"/>
    <s v="J"/>
    <s v="Monday/Thursday"/>
    <n v="3"/>
    <n v="3"/>
    <n v="1"/>
    <n v="1"/>
    <n v="56.766666666666659"/>
    <n v="170.29999999999998"/>
    <n v="30.209999999999997"/>
    <n v="90.63"/>
    <n v="6"/>
    <n v="0.53217850851438642"/>
  </r>
  <r>
    <n v="282110"/>
    <s v="A"/>
    <s v="Wednesday"/>
    <s v="Lancaster Office (0000142002)"/>
    <n v="307991"/>
    <s v="BRICK GABLES ZIGS BAKERY"/>
    <n v="307991"/>
    <s v="BRICK GABLES ZIGS BAKERY"/>
    <s v="Lititz"/>
    <m/>
    <s v="800 E Newport Rd"/>
    <s v="PA"/>
    <n v="17543"/>
    <s v="800 E Newport Rd Lititz, PA 17543"/>
    <x v="2"/>
    <x v="228"/>
    <x v="228"/>
    <s v="J"/>
    <s v="Monday/Thursday"/>
    <n v="1"/>
    <n v="1"/>
    <n v="1"/>
    <n v="1"/>
    <n v="108.46"/>
    <n v="108.46"/>
    <n v="43.4"/>
    <n v="43.4"/>
    <n v="1"/>
    <n v="0.40014751982297625"/>
  </r>
  <r>
    <n v="300554"/>
    <s v="A"/>
    <s v="Wednesday"/>
    <s v="Lancaster Office (0000142002)"/>
    <n v="239385"/>
    <s v="BRICKERVILLE MENNONITE SCHOOL*"/>
    <n v="415384"/>
    <s v="BRICKERVILLE MENNONITE SCHOOL"/>
    <s v="Lititz"/>
    <m/>
    <s v="145 Sleepy Hollow Rd"/>
    <s v="PA"/>
    <n v="17543"/>
    <s v="145 Sleepy Hollow Rd Lititz, PA 17543"/>
    <x v="2"/>
    <x v="229"/>
    <x v="229"/>
    <s v="J"/>
    <s v="Monday/Thursday"/>
    <n v="4"/>
    <n v="6"/>
    <n v="1.5"/>
    <n v="2.25"/>
    <n v="451.73750000000007"/>
    <n v="1806.9500000000003"/>
    <n v="174.27999999999997"/>
    <n v="697.11999999999989"/>
    <n v="33"/>
    <n v="0.38579927502144484"/>
  </r>
  <r>
    <n v="451388"/>
    <s v="A"/>
    <s v="Wednesday"/>
    <s v="David Smith (0000143023)"/>
    <n v="242914"/>
    <s v="Appoquinimink School District"/>
    <n v="479892"/>
    <s v="Brickmill Early Childhood Cent"/>
    <s v="MIDDLETOWN"/>
    <m/>
    <s v="360 Brick Mill Rd"/>
    <s v="DE"/>
    <n v="19709"/>
    <s v="360 Brick Mill Rd MIDDLETOWN, DE 19709"/>
    <x v="20"/>
    <x v="230"/>
    <x v="230"/>
    <s v="D"/>
    <s v="Thursday"/>
    <n v="1"/>
    <n v="2"/>
    <n v="2"/>
    <n v="4"/>
    <n v="934.53"/>
    <n v="934.53"/>
    <n v="271.92"/>
    <n v="271.92"/>
    <n v="18"/>
    <n v="0.29096979230201281"/>
  </r>
  <r>
    <n v="284279"/>
    <s v="A"/>
    <s v="Wednesday"/>
    <s v="David Smith (0000143023)"/>
    <n v="242914"/>
    <s v="Appoquinimink School District"/>
    <n v="416425"/>
    <s v="Brickmill Elementary School"/>
    <s v="MIDDLETOWN"/>
    <m/>
    <s v="378 Brick Mill Rd"/>
    <s v="DE"/>
    <n v="19709"/>
    <s v="378 Brick Mill Rd MIDDLETOWN, DE 19709"/>
    <x v="20"/>
    <x v="231"/>
    <x v="231"/>
    <s v="D"/>
    <s v="Thursday"/>
    <n v="7"/>
    <n v="16"/>
    <n v="2.2857142857142856"/>
    <n v="11.428571428571429"/>
    <n v="2130.8200000000002"/>
    <n v="14915.739999999996"/>
    <n v="690.99142857142851"/>
    <n v="4836.9399999999978"/>
    <n v="522"/>
    <n v="0.32428427955971334"/>
  </r>
  <r>
    <n v="243650"/>
    <s v="A"/>
    <s v="Wednesday"/>
    <s v="Chuck Lutes (0000143024)"/>
    <n v="243124"/>
    <s v="Central Bucks School District"/>
    <n v="416879"/>
    <s v="Bridge Valley Elementary Schoo"/>
    <s v="Furlong"/>
    <m/>
    <s v="2280 Sugar Bottom Rd"/>
    <s v="PA"/>
    <n v="18925"/>
    <s v="2280 Sugar Bottom Rd Furlong, PA 18925"/>
    <x v="36"/>
    <x v="232"/>
    <x v="232"/>
    <s v="A"/>
    <s v="Tuesday/Friday"/>
    <n v="1"/>
    <n v="1"/>
    <n v="1"/>
    <n v="1"/>
    <n v="11.74"/>
    <n v="11.74"/>
    <n v="5.0199999999999996"/>
    <n v="5.0199999999999996"/>
    <n v="1"/>
    <n v="0.42759795570698461"/>
  </r>
  <r>
    <n v="481122"/>
    <s v="A"/>
    <s v="Tuesday"/>
    <s v="Delaware Valley Office (0000143001)"/>
    <n v="342579"/>
    <s v="EDUCATIONAL SERVICES COMM of N"/>
    <n v="482816"/>
    <s v="Bridgeton Christian School"/>
    <s v="Bridgeton"/>
    <m/>
    <s v="27 Central Ave"/>
    <s v="NJ"/>
    <n v="8302"/>
    <s v="27 Central Ave Bridgeton, NJ 08302"/>
    <x v="29"/>
    <x v="233"/>
    <x v="233"/>
    <s v="E"/>
    <s v="Thursday"/>
    <n v="3"/>
    <n v="5"/>
    <n v="1.6666666666666667"/>
    <n v="8"/>
    <n v="2158.9233333333336"/>
    <n v="6476.77"/>
    <n v="708.62333333333333"/>
    <n v="2125.8700000000003"/>
    <n v="217"/>
    <n v="0.32822996648020542"/>
  </r>
  <r>
    <n v="440758"/>
    <s v="A"/>
    <s v="Monday"/>
    <s v="Bob Carberry (0000143011)"/>
    <n v="321072"/>
    <s v="Bridgewater Raritan Regional S"/>
    <n v="482311"/>
    <s v="Bridgewater Raritan Regional S"/>
    <s v="Bridgewater"/>
    <m/>
    <s v="105 Commons Way"/>
    <s v="NJ"/>
    <n v="8807"/>
    <s v="105 Commons Way Bridgewater, NJ 08807"/>
    <x v="12"/>
    <x v="234"/>
    <x v="234"/>
    <s v="A"/>
    <s v="Wednesday"/>
    <n v="4"/>
    <n v="6"/>
    <n v="1.5"/>
    <n v="4.5"/>
    <n v="3404.2900000000004"/>
    <n v="13617.16"/>
    <n v="1127.7649999999999"/>
    <n v="4511.0599999999995"/>
    <n v="98"/>
    <n v="0.3312775938595125"/>
  </r>
  <r>
    <n v="245453"/>
    <s v="A"/>
    <s v="Monday"/>
    <s v="Bob Carberry (0000143011)"/>
    <n v="321072"/>
    <s v="Bridgewater Raritan Regional S"/>
    <n v="321072"/>
    <s v="Bridgewater Raritan Regional S"/>
    <s v="Bridgewater"/>
    <m/>
    <s v="836 Newmans Ln"/>
    <s v="NJ"/>
    <n v="8807"/>
    <s v="836 Newmans Ln Bridgewater, NJ 08807"/>
    <x v="12"/>
    <x v="235"/>
    <x v="235"/>
    <s v="A"/>
    <s v="Wednesday"/>
    <n v="1"/>
    <n v="1"/>
    <n v="1"/>
    <n v="1"/>
    <n v="0"/>
    <n v="0"/>
    <n v="-22.71"/>
    <n v="-22.71"/>
    <n v="2"/>
    <n v="0"/>
  </r>
  <r>
    <n v="433841"/>
    <s v="A"/>
    <s v="Monday"/>
    <s v="Leianne Krotec (0000143021)"/>
    <n v="244080"/>
    <s v="North Penn School District"/>
    <n v="416427"/>
    <s v="Bridle Path Elementary School"/>
    <s v="Lansdale"/>
    <m/>
    <s v="200 Bridle Path Rd"/>
    <s v="PA"/>
    <n v="19446"/>
    <s v="200 Bridle Path Rd Lansdale, PA 19446"/>
    <x v="4"/>
    <x v="236"/>
    <x v="236"/>
    <s v="C"/>
    <s v="Tuesday"/>
    <n v="4"/>
    <n v="4"/>
    <n v="1"/>
    <n v="1.5"/>
    <n v="178.88500000000002"/>
    <n v="715.54"/>
    <n v="52.339999999999996"/>
    <n v="209.36"/>
    <n v="19"/>
    <n v="0.29259021158845072"/>
  </r>
  <r>
    <n v="343239"/>
    <s v="A"/>
    <s v="Wednesday"/>
    <s v="John Carberry (0000143015)"/>
    <n v="296922"/>
    <s v="Brigantine Board of Education"/>
    <n v="449174"/>
    <s v="Brigantine Board Of Education"/>
    <s v="Brigantine"/>
    <m/>
    <s v="301 E Evans Blvd"/>
    <s v="NJ"/>
    <n v="8203"/>
    <s v="301 E Evans Blvd Brigantine, NJ 08203"/>
    <x v="11"/>
    <x v="237"/>
    <x v="237"/>
    <s v="E"/>
    <s v="Wednesday"/>
    <n v="8"/>
    <n v="12"/>
    <n v="1.5"/>
    <n v="2"/>
    <n v="1500.8787500000003"/>
    <n v="12007.030000000002"/>
    <n v="570.89750000000004"/>
    <n v="4567.18"/>
    <n v="93.75"/>
    <n v="0.3803754966881901"/>
  </r>
  <r>
    <n v="293697"/>
    <s v="A"/>
    <s v="Wednesday"/>
    <s v="David Smith (0000143023)"/>
    <n v="306315"/>
    <s v="Bright New Scholars Academy"/>
    <n v="306315"/>
    <s v="Bright New Scholars Academy"/>
    <s v="Newark"/>
    <m/>
    <s v="355 Corporate Blvd"/>
    <s v="DE"/>
    <n v="19702"/>
    <s v="355 Corporate Blvd Newark, DE 19702"/>
    <x v="8"/>
    <x v="238"/>
    <x v="238"/>
    <s v="D"/>
    <s v="Friday"/>
    <n v="6"/>
    <n v="6"/>
    <n v="1"/>
    <n v="3.5"/>
    <n v="470.28500000000003"/>
    <n v="2821.7100000000005"/>
    <n v="131.43666666666664"/>
    <n v="788.61999999999978"/>
    <n v="55"/>
    <n v="0.27948300853028823"/>
  </r>
  <r>
    <n v="418271"/>
    <s v="A"/>
    <s v="Wednesday"/>
    <s v="Chuck Lutes (0000143024)"/>
    <n v="303034"/>
    <s v="Lloyd Stoltzfus"/>
    <n v="453743"/>
    <s v="Bristol Amish Market"/>
    <s v="Bristol"/>
    <s v="Philly - NE"/>
    <s v="498 Green Ln"/>
    <s v="PA"/>
    <n v="19007"/>
    <s v="498 Green Ln Bristol, PA 19007"/>
    <x v="14"/>
    <x v="239"/>
    <x v="239"/>
    <s v="A"/>
    <s v="Friday"/>
    <n v="4"/>
    <n v="4"/>
    <n v="1"/>
    <n v="1.75"/>
    <n v="621.89750000000004"/>
    <n v="2487.59"/>
    <n v="316.69499999999999"/>
    <n v="1266.78"/>
    <n v="21"/>
    <n v="0.50923986669829024"/>
  </r>
  <r>
    <n v="417335"/>
    <s v="A"/>
    <s v="Wednesday"/>
    <s v="Lancaster Office (0000142002)"/>
    <n v="312350"/>
    <s v="BROOK LAWN FARM#"/>
    <n v="312350"/>
    <s v="BROOK LAWN FARM#"/>
    <s v="Lancaster"/>
    <m/>
    <s v="34 Kreider Ave"/>
    <s v="PA"/>
    <n v="17601"/>
    <s v="34 Kreider Ave Lancaster, PA 17601"/>
    <x v="3"/>
    <x v="240"/>
    <x v="240"/>
    <s v="J"/>
    <s v="Tuesday/Friday"/>
    <n v="1"/>
    <n v="1"/>
    <n v="1"/>
    <n v="1"/>
    <n v="73.63"/>
    <n v="73.63"/>
    <n v="29.45"/>
    <n v="29.45"/>
    <n v="1"/>
    <n v="0.3999728371587668"/>
  </r>
  <r>
    <n v="417225"/>
    <s v="A"/>
    <s v="Wednesday"/>
    <s v="Nick Misciagno (0000143017)"/>
    <n v="323956"/>
    <s v="Broomall Fire Company"/>
    <n v="323956"/>
    <s v="Broomall Fire Company"/>
    <s v="Broomall"/>
    <m/>
    <s v="1 N Malin Rd"/>
    <s v="PA"/>
    <n v="19008"/>
    <s v="1 N Malin Rd Broomall, PA 19008"/>
    <x v="23"/>
    <x v="241"/>
    <x v="241"/>
    <s v="C"/>
    <s v="Friday"/>
    <n v="3"/>
    <n v="6"/>
    <n v="2"/>
    <n v="6"/>
    <n v="490.94666666666672"/>
    <n v="1472.8399999999997"/>
    <n v="195.05999999999997"/>
    <n v="585.17999999999995"/>
    <n v="46"/>
    <n v="0.39731403275304861"/>
  </r>
  <r>
    <n v="469954"/>
    <s v="A"/>
    <s v="Wednesday"/>
    <s v="Lancaster Office (0000142002)"/>
    <n v="239394"/>
    <s v="BROWN BEARING &amp; DRIVE SOLUTION"/>
    <n v="239394"/>
    <s v="BROWN BEARING &amp; DRIVE SOLUTION"/>
    <s v="Lancaster"/>
    <m/>
    <s v="171 Greenfield Rd"/>
    <s v="PA"/>
    <n v="17601"/>
    <s v="171 Greenfield Rd Lancaster, PA 17601"/>
    <x v="3"/>
    <x v="242"/>
    <x v="242"/>
    <s v="J"/>
    <s v="Tuesday/Friday"/>
    <n v="2"/>
    <n v="3"/>
    <n v="1.5"/>
    <n v="1"/>
    <n v="208.64999999999998"/>
    <n v="417.29999999999995"/>
    <n v="75.179999999999993"/>
    <n v="150.35999999999999"/>
    <n v="6"/>
    <n v="0.36031631919482388"/>
  </r>
  <r>
    <n v="346226"/>
    <s v="A"/>
    <s v="Wednesday"/>
    <s v="Lancaster Office (0000142002)"/>
    <n v="346013"/>
    <s v="BROWN SCHULTZ SHERIDAN &amp; FRITZ"/>
    <n v="346013"/>
    <s v="BROWN SCHULTZ SHERIDAN &amp; FRITZ"/>
    <s v="CAMP HILL"/>
    <m/>
    <s v="210 GRANDVIEW AVE"/>
    <s v="PA"/>
    <n v="17011"/>
    <s v="210 GRANDVIEW AVE CAMP HILL, PA 17011"/>
    <x v="37"/>
    <x v="243"/>
    <x v="243"/>
    <s v="P"/>
    <s v="Monday"/>
    <n v="2"/>
    <n v="2"/>
    <n v="1"/>
    <n v="3.5"/>
    <n v="631.01499999999987"/>
    <n v="1262.03"/>
    <n v="220.83999999999997"/>
    <n v="441.68"/>
    <n v="25"/>
    <n v="0.34997583258718096"/>
  </r>
  <r>
    <n v="472262"/>
    <s v="A"/>
    <s v="Wednesday"/>
    <s v="Robert Diller (0000142017)"/>
    <n v="239704"/>
    <s v="CONESTOGA VALLEY SCHOOL"/>
    <n v="423140"/>
    <s v="BROWNSTOWN ELEMENTARY"/>
    <s v="Brownstown"/>
    <m/>
    <s v="51 School Lane Ave"/>
    <s v="PA"/>
    <n v="17508"/>
    <s v="51 School Lane Ave Brownstown, PA 17508"/>
    <x v="26"/>
    <x v="244"/>
    <x v="244"/>
    <s v="K"/>
    <s v="Monday"/>
    <n v="9"/>
    <n v="19"/>
    <n v="2.1111111111111112"/>
    <n v="7.333333333333333"/>
    <n v="1437.5333333333333"/>
    <n v="12937.8"/>
    <n v="428.80666666666662"/>
    <n v="3859.26"/>
    <n v="317"/>
    <n v="0.29829337290729496"/>
  </r>
  <r>
    <n v="417177"/>
    <s v="A"/>
    <s v="Wednesday"/>
    <s v="Brad Miller (0000142022)"/>
    <n v="239397"/>
    <s v="BRUBAKER CHRYSLER MOTORS#"/>
    <n v="239397"/>
    <s v="BRUBAKER CHRYSLER MOTORS#"/>
    <s v="Lancaster"/>
    <m/>
    <s v="1020 Lititz Ave # 60"/>
    <s v="PA"/>
    <n v="17602"/>
    <s v="1020 Lititz Ave # 60 Lancaster, PA 17602"/>
    <x v="2"/>
    <x v="245"/>
    <x v="245"/>
    <s v="J"/>
    <s v="Monday/Thursday"/>
    <n v="1"/>
    <n v="1"/>
    <n v="1"/>
    <n v="1"/>
    <n v="412.44"/>
    <n v="412.44"/>
    <n v="172.08"/>
    <n v="172.08"/>
    <n v="12"/>
    <n v="0.41722432353796918"/>
  </r>
  <r>
    <n v="417176"/>
    <s v="A"/>
    <s v="Wednesday"/>
    <s v="Robert Diller (0000142017)"/>
    <n v="322725"/>
    <s v="BRUNNERVILLE FIRE CO"/>
    <n v="322725"/>
    <s v="BRUNNERVILLE FIRE CO"/>
    <s v="Lititz"/>
    <m/>
    <s v="1302 Church St"/>
    <s v="PA"/>
    <n v="17543"/>
    <s v="1302 Church St Lititz, PA 17543"/>
    <x v="2"/>
    <x v="246"/>
    <x v="246"/>
    <s v="J"/>
    <s v="Monday/Thursday"/>
    <n v="1"/>
    <n v="1"/>
    <n v="1"/>
    <n v="6"/>
    <n v="404.2"/>
    <n v="404.2"/>
    <n v="178.98000000000002"/>
    <n v="178.98000000000002"/>
    <n v="13"/>
    <n v="0.44280059376546271"/>
  </r>
  <r>
    <n v="304916"/>
    <s v="A"/>
    <s v="Wednesday"/>
    <s v="Nick Misciagno (0000143017)"/>
    <n v="243046"/>
    <s v="Bryn Mawr College"/>
    <n v="469218"/>
    <s v="Bryn Mawr College"/>
    <s v="Bryn Mawr"/>
    <m/>
    <s v="101 N Merion Ave"/>
    <s v="PA"/>
    <n v="19010"/>
    <s v="101 N Merion Ave Bryn Mawr, PA 19010"/>
    <x v="23"/>
    <x v="247"/>
    <x v="247"/>
    <s v="C"/>
    <s v="Friday"/>
    <n v="8"/>
    <n v="15"/>
    <n v="1.875"/>
    <n v="2.75"/>
    <n v="678.08125000000007"/>
    <n v="5424.6500000000005"/>
    <n v="168.33874999999998"/>
    <n v="1346.7099999999996"/>
    <n v="254"/>
    <n v="0.24825749126671756"/>
  </r>
  <r>
    <n v="464105"/>
    <s v="A"/>
    <s v="Tuesday"/>
    <s v="Lancaster Office (0000142002)"/>
    <n v="319048"/>
    <s v="BUCH FUNERAL HOME#"/>
    <n v="319048"/>
    <s v="BUCH FUNERAL HOME#"/>
    <s v="Manheim"/>
    <m/>
    <s v="21 Market Sq"/>
    <s v="PA"/>
    <n v="17545"/>
    <s v="21 Market Sq Manheim, PA 17545"/>
    <x v="17"/>
    <x v="248"/>
    <x v="248"/>
    <s v="P"/>
    <s v="Tuesday/Friday"/>
    <n v="1"/>
    <n v="1"/>
    <n v="1"/>
    <n v="1"/>
    <n v="215.16"/>
    <n v="215.16"/>
    <n v="79.349999999999994"/>
    <n v="79.349999999999994"/>
    <n v="3"/>
    <n v="0.3687953151143335"/>
  </r>
  <r>
    <n v="293699"/>
    <s v="A"/>
    <s v="Wednesday"/>
    <s v="Pete Annick (0000142010)"/>
    <n v="241015"/>
    <s v="MANHEIM TWP SCHOOL SP#"/>
    <n v="449770"/>
    <s v="BUCHER ELEMENTARY SCHOOL"/>
    <s v="Lancaster"/>
    <m/>
    <s v="450 Candlewyck Rd"/>
    <s v="PA"/>
    <n v="17601"/>
    <s v="450 Candlewyck Rd Lancaster, PA 17601"/>
    <x v="3"/>
    <x v="249"/>
    <x v="249"/>
    <s v="J"/>
    <s v="Tuesday/Friday"/>
    <n v="5"/>
    <n v="13"/>
    <n v="2.6"/>
    <n v="9.6"/>
    <n v="3536.7180000000008"/>
    <n v="17683.590000000004"/>
    <n v="1033.1539999999998"/>
    <n v="5165.7700000000023"/>
    <n v="430"/>
    <n v="0.29212224440851664"/>
  </r>
  <r>
    <n v="278582"/>
    <s v="A"/>
    <s v="Wednesday"/>
    <s v="Delaware Valley Office (0000143001)"/>
    <n v="341359"/>
    <s v="Bucks County Baseball LLC"/>
    <n v="341359"/>
    <s v="Bucks County Baseball LLC"/>
    <s v="Chalfont"/>
    <m/>
    <s v="31 Oak Ave"/>
    <s v="PA"/>
    <n v="18914"/>
    <s v="31 Oak Ave Chalfont, PA 18914"/>
    <x v="4"/>
    <x v="250"/>
    <x v="250"/>
    <s v="C"/>
    <s v="Tuesday"/>
    <n v="1"/>
    <n v="1"/>
    <n v="1"/>
    <n v="2"/>
    <n v="144.78"/>
    <n v="144.78"/>
    <n v="64.52"/>
    <n v="64.52"/>
    <n v="2"/>
    <n v="0.44564166321315096"/>
  </r>
  <r>
    <n v="328336"/>
    <s v="A"/>
    <s v="Wednesday"/>
    <s v="Chuck Lutes (0000143024)"/>
    <n v="243051"/>
    <s v="Bucks County Community College"/>
    <n v="243051"/>
    <s v="Bucks County Community College"/>
    <s v="Newtown"/>
    <m/>
    <s v="275 Swamp Rd"/>
    <s v="PA"/>
    <n v="18940"/>
    <s v="275 Swamp Rd Newtown, PA 18940"/>
    <x v="25"/>
    <x v="251"/>
    <x v="251"/>
    <s v="A"/>
    <s v="Tuesday"/>
    <n v="1"/>
    <n v="1"/>
    <n v="1"/>
    <n v="2"/>
    <n v="7585.1"/>
    <n v="7585.1"/>
    <n v="2244.25"/>
    <n v="2244.25"/>
    <n v="3"/>
    <n v="0.29587612556195697"/>
  </r>
  <r>
    <n v="482653"/>
    <s v="A"/>
    <s v="Wednesday"/>
    <s v="Tom McKevitt (0000143010)"/>
    <n v="243054"/>
    <s v="Bucks County Intermediate Unit"/>
    <n v="474555"/>
    <s v="Bucks County Intermediate Unit"/>
    <s v="Doylestown"/>
    <s v="Philly Suburbs - North"/>
    <s v="266 N Broad St"/>
    <s v="PA"/>
    <n v="18901"/>
    <s v="266 N Broad St Doylestown, PA 18901"/>
    <x v="25"/>
    <x v="252"/>
    <x v="252"/>
    <s v="A"/>
    <s v="Tuesday"/>
    <n v="30"/>
    <n v="38"/>
    <n v="1.2666666666666666"/>
    <n v="2.0666666666666669"/>
    <n v="1156.7639999999994"/>
    <n v="34702.919999999991"/>
    <n v="332.21866666666659"/>
    <n v="9966.56"/>
    <n v="799"/>
    <n v="0.28719658172856932"/>
  </r>
  <r>
    <n v="323792"/>
    <s v="A"/>
    <s v="Wednesday"/>
    <s v="Chuck Lutes (0000143024)"/>
    <n v="243238"/>
    <s v="County of Bucks"/>
    <n v="459054"/>
    <s v="Bucks County Justice Center"/>
    <s v="Doylestown"/>
    <s v="Philly Suburbs - North"/>
    <s v="100 N Main St Fl 2"/>
    <s v="PA"/>
    <n v="18901"/>
    <s v="100 N Main St Fl 2 Doylestown, PA 18901"/>
    <x v="25"/>
    <x v="253"/>
    <x v="253"/>
    <s v="A"/>
    <s v="Tuesday"/>
    <n v="7"/>
    <n v="8"/>
    <n v="1.1428571428571428"/>
    <n v="1.2857142857142858"/>
    <n v="225.45714285714288"/>
    <n v="1578.2000000000003"/>
    <n v="100.92428571428572"/>
    <n v="706.47"/>
    <n v="30"/>
    <n v="0.44764288429856791"/>
  </r>
  <r>
    <n v="243601"/>
    <s v="A"/>
    <s v="Wednesday"/>
    <s v="Chuck Lutes (0000143024)"/>
    <n v="243049"/>
    <s v="Bucks County Technical High Sc"/>
    <n v="243049"/>
    <s v="Bucks County Technical High Sc"/>
    <s v="Fairless Hills"/>
    <m/>
    <s v="610 Wistar Rd"/>
    <s v="PA"/>
    <n v="19030"/>
    <s v="610 Wistar Rd Fairless Hills, PA 19030"/>
    <x v="25"/>
    <x v="254"/>
    <x v="254"/>
    <s v="A"/>
    <s v="Tuesday"/>
    <n v="15"/>
    <n v="23"/>
    <n v="1.5333333333333334"/>
    <n v="2.2666666666666666"/>
    <n v="1809.8906666666669"/>
    <n v="27148.359999999997"/>
    <n v="689.24999999999989"/>
    <n v="10338.749999999998"/>
    <n v="466"/>
    <n v="0.38082410871227579"/>
  </r>
  <r>
    <n v="329625"/>
    <s v="A"/>
    <s v="Wednesday"/>
    <s v="Robert Diller (0000142017)"/>
    <n v="328728"/>
    <s v="Budget Janitorial Service"/>
    <n v="328728"/>
    <s v="Budget Janitorial Service"/>
    <s v="Lebanon"/>
    <m/>
    <s v="2640 Cumberland St"/>
    <s v="PA"/>
    <n v="17042"/>
    <s v="2640 Cumberland St Lebanon, PA 17042"/>
    <x v="17"/>
    <x v="255"/>
    <x v="255"/>
    <s v="P"/>
    <s v="Tuesday/Friday"/>
    <n v="2"/>
    <n v="3"/>
    <n v="1.5"/>
    <n v="6"/>
    <n v="981.76"/>
    <n v="1963.5200000000002"/>
    <n v="325.245"/>
    <n v="650.49"/>
    <n v="46"/>
    <n v="0.33128768741851367"/>
  </r>
  <r>
    <n v="418647"/>
    <s v="A"/>
    <s v="Wednesday"/>
    <s v="Chris Gifuni (0000143020)"/>
    <n v="331288"/>
    <s v="Buena Regional School District"/>
    <n v="430488"/>
    <s v="Buena Regional High School"/>
    <s v="Buena"/>
    <m/>
    <s v="125 Weymouth Rd"/>
    <s v="NJ"/>
    <n v="8310"/>
    <s v="125 Weymouth Rd Buena, NJ 08310"/>
    <x v="11"/>
    <x v="256"/>
    <x v="256"/>
    <s v="E"/>
    <s v="Wednesday"/>
    <n v="19"/>
    <n v="26"/>
    <n v="1.368421052631579"/>
    <n v="3.4210526315789473"/>
    <n v="1996.0710526315788"/>
    <n v="37925.349999999991"/>
    <n v="627.69000000000005"/>
    <n v="11926.109999999999"/>
    <n v="830"/>
    <n v="0.31446275380451338"/>
  </r>
  <r>
    <n v="484172"/>
    <s v="A"/>
    <s v="Monday"/>
    <s v="Chris Gifuni (0000143020)"/>
    <n v="331288"/>
    <s v="Buena Regional School District"/>
    <n v="438780"/>
    <s v="Buena Regional Middle School"/>
    <s v="Buena"/>
    <m/>
    <s v="175 Weymouth Rd"/>
    <s v="NJ"/>
    <n v="8310"/>
    <s v="175 Weymouth Rd Buena, NJ 08310"/>
    <x v="11"/>
    <x v="256"/>
    <x v="256"/>
    <s v="E"/>
    <s v="Wednesday"/>
    <n v="12"/>
    <n v="22"/>
    <n v="1.8333333333333333"/>
    <n v="3.5"/>
    <n v="2400.249166666667"/>
    <n v="28802.989999999991"/>
    <n v="737.58583333333343"/>
    <n v="8851.0300000000025"/>
    <n v="721"/>
    <n v="0.30729552730463072"/>
  </r>
  <r>
    <n v="337058"/>
    <s v="A"/>
    <s v="Monday"/>
    <s v="Chris Gifuni (0000143020)"/>
    <n v="331288"/>
    <s v="Buena Regional School District"/>
    <n v="331288"/>
    <s v="Buena Regional School District"/>
    <s v="Buena"/>
    <m/>
    <s v="125 Weymouth Rd"/>
    <s v="NJ"/>
    <n v="8310"/>
    <s v="125 Weymouth Rd Buena, NJ 08310"/>
    <x v="11"/>
    <x v="256"/>
    <x v="256"/>
    <s v="E"/>
    <s v="Wednesday"/>
    <n v="2"/>
    <n v="4"/>
    <n v="2"/>
    <n v="2"/>
    <n v="279.57"/>
    <n v="559.14"/>
    <n v="101.97"/>
    <n v="203.94"/>
    <n v="13"/>
    <n v="0.36473870586972851"/>
  </r>
  <r>
    <n v="441294"/>
    <s v="A"/>
    <s v="Monday"/>
    <s v="Nick Misciagno (0000143017)"/>
    <n v="286200"/>
    <s v="Bugajewski Facility Services"/>
    <n v="286200"/>
    <s v="Bugajewski Facility Services"/>
    <s v="Warrington"/>
    <m/>
    <s v="83 S Woodridge Dr"/>
    <s v="PA"/>
    <n v="18976"/>
    <s v="83 S Woodridge Dr Warrington, PA 18976"/>
    <x v="25"/>
    <x v="257"/>
    <x v="257"/>
    <s v="A"/>
    <s v="Tuesday"/>
    <n v="1"/>
    <n v="1"/>
    <n v="1"/>
    <n v="1"/>
    <n v="256.02"/>
    <n v="256.02"/>
    <n v="108.36"/>
    <n v="108.36"/>
    <n v="6"/>
    <n v="0.42324818373564566"/>
  </r>
  <r>
    <n v="437013"/>
    <s v="A"/>
    <s v="Monday"/>
    <s v="Nick Misciagno (0000143017)"/>
    <n v="286200"/>
    <s v="Bugajewski Facility Services"/>
    <n v="442480"/>
    <s v="Bugajewski Facility Services"/>
    <s v="Warrington"/>
    <m/>
    <s v="1432 Easton Rd Ste 3D"/>
    <s v="PA"/>
    <n v="18976"/>
    <s v="1432 Easton Rd Ste 3D Warrington, PA 18976"/>
    <x v="25"/>
    <x v="258"/>
    <x v="258"/>
    <s v="A"/>
    <s v="Tuesday"/>
    <n v="1"/>
    <n v="1"/>
    <n v="1"/>
    <n v="2"/>
    <n v="263.3"/>
    <n v="263.3"/>
    <n v="94.44"/>
    <n v="94.44"/>
    <n v="27"/>
    <n v="0.35867831371059627"/>
  </r>
  <r>
    <n v="437873"/>
    <s v="A"/>
    <s v="Monday"/>
    <s v="Leianne Krotec (0000143021)"/>
    <n v="330889"/>
    <s v="Building BOK LP"/>
    <n v="330889"/>
    <s v="Building BOK LP"/>
    <s v="Philadelphia"/>
    <m/>
    <s v="1901 S 9th St"/>
    <s v="PA"/>
    <n v="19148"/>
    <s v="1901 S 9th St Philadelphia, PA 19148"/>
    <x v="10"/>
    <x v="259"/>
    <x v="259"/>
    <s v="E"/>
    <s v="Monday"/>
    <n v="3"/>
    <n v="3"/>
    <n v="1"/>
    <n v="1"/>
    <n v="196.34666666666666"/>
    <n v="589.04"/>
    <n v="63.806666666666665"/>
    <n v="191.42"/>
    <n v="10"/>
    <n v="0.32496944180361265"/>
  </r>
  <r>
    <n v="278982"/>
    <s v="A"/>
    <s v="Monday"/>
    <s v="Chris Gifuni (0000143020)"/>
    <n v="244287"/>
    <s v="Rancocas Valley Board of Educa"/>
    <n v="417181"/>
    <s v="Buildings &amp; Grounds"/>
    <s v="Mount Holly"/>
    <s v="Cherry Hill"/>
    <s v="?"/>
    <s v="NJ"/>
    <n v="8060"/>
    <s v="? Mount Holly, NJ 08060"/>
    <x v="31"/>
    <x v="1"/>
    <x v="1"/>
    <s v="A"/>
    <s v="Monday"/>
    <n v="1"/>
    <n v="1"/>
    <n v="1"/>
    <n v="1"/>
    <n v="0"/>
    <n v="0"/>
    <n v="-0.01"/>
    <n v="-0.01"/>
    <n v="1"/>
    <n v="0"/>
  </r>
  <r>
    <n v="416668"/>
    <s v="A"/>
    <s v="Monday"/>
    <s v="Paul Carberry (0000143018)"/>
    <n v="243200"/>
    <s v="Coatesville Area School Distri"/>
    <n v="416512"/>
    <s v="Buildings &amp; Grounds Center"/>
    <s v="Coatesville"/>
    <m/>
    <s v="1515 E Lincoln Hwy"/>
    <s v="PA"/>
    <n v="19320"/>
    <s v="1515 E Lincoln Hwy Coatesville, PA 19320"/>
    <x v="5"/>
    <x v="260"/>
    <x v="260"/>
    <s v="C"/>
    <s v="Monday/Thursday"/>
    <n v="1"/>
    <n v="1"/>
    <n v="1"/>
    <n v="1"/>
    <n v="3096"/>
    <n v="3096"/>
    <n v="1323.2"/>
    <n v="1323.2"/>
    <n v="20"/>
    <n v="0.42739018087855296"/>
  </r>
  <r>
    <n v="417419"/>
    <s v="A"/>
    <s v="Monday"/>
    <s v="John Carberry (0000143015)"/>
    <n v="244245"/>
    <s v="Freehold Regional High School"/>
    <n v="416345"/>
    <s v="Buildings &amp; Grounds Dept"/>
    <s v="Farmingdale"/>
    <s v="Trenton - East Shore"/>
    <s v="405 Squankum Yellowbrook Rd"/>
    <s v="NJ"/>
    <n v="7727"/>
    <s v="405 Squankum Yellowbrook Rd, Farmingdale, NJ 07727"/>
    <x v="31"/>
    <x v="261"/>
    <x v="261"/>
    <s v="A"/>
    <s v="Monday"/>
    <n v="1"/>
    <n v="2"/>
    <n v="2"/>
    <n v="2"/>
    <n v="24240"/>
    <n v="24240"/>
    <n v="6854.32"/>
    <n v="6854.32"/>
    <n v="200"/>
    <n v="0.28276897689768976"/>
  </r>
  <r>
    <n v="418511"/>
    <s v="A"/>
    <s v="Monday"/>
    <s v="David Smith (0000143023)"/>
    <n v="242914"/>
    <s v="Appoquinimink School District"/>
    <n v="437513"/>
    <s v="Bunker Hill Elementary School"/>
    <s v="MIDDLETOWN"/>
    <m/>
    <s v="1070 Bunker Hill Rd"/>
    <s v="DE"/>
    <n v="19709"/>
    <s v="1070 Bunker Hill Rd MIDDLETOWN, DE 19709"/>
    <x v="20"/>
    <x v="262"/>
    <x v="262"/>
    <s v="D"/>
    <s v="Thursday"/>
    <n v="7"/>
    <n v="17"/>
    <n v="2.4285714285714284"/>
    <n v="9.4285714285714288"/>
    <n v="1817.1657142857143"/>
    <n v="12720.159999999998"/>
    <n v="565.09142857142865"/>
    <n v="3955.6400000000003"/>
    <n v="514"/>
    <n v="0.3109740757977888"/>
  </r>
  <r>
    <n v="329753"/>
    <s v="A"/>
    <s v="Monday"/>
    <s v="Pete Annick (0000142010)"/>
    <n v="240798"/>
    <s v="LANCASTER LEBANON IU 13"/>
    <n v="481118"/>
    <s v="BURGARD ELEMENTARY"/>
    <s v="Manheim"/>
    <m/>
    <s v="111 S Penn St"/>
    <s v="PA"/>
    <n v="17545"/>
    <s v="111 S Penn St Manheim, PA 17545"/>
    <x v="17"/>
    <x v="263"/>
    <x v="263"/>
    <s v="P"/>
    <s v="Tuesday/Friday"/>
    <n v="2"/>
    <n v="2"/>
    <n v="1"/>
    <n v="1"/>
    <n v="219.01"/>
    <n v="438.02"/>
    <n v="90.88"/>
    <n v="181.76"/>
    <n v="3"/>
    <n v="0.41495822108579516"/>
  </r>
  <r>
    <n v="472882"/>
    <s v="A"/>
    <s v="Monday"/>
    <s v="Open S. NJ (0000143012)"/>
    <n v="343284"/>
    <s v="Burke Motor Group"/>
    <n v="343284"/>
    <s v="Burke Motor Group"/>
    <s v="Cape May Court House"/>
    <m/>
    <s v="227 Bayberry Dr"/>
    <s v="NJ"/>
    <n v="8210"/>
    <s v="227 Bayberry Dr Cape May Court House, NJ 08210"/>
    <x v="29"/>
    <x v="264"/>
    <x v="264"/>
    <s v="E"/>
    <s v="Thursday"/>
    <n v="3"/>
    <n v="3"/>
    <n v="1"/>
    <n v="1"/>
    <n v="174.37333333333333"/>
    <n v="523.12"/>
    <n v="70.663333333333327"/>
    <n v="211.98999999999998"/>
    <n v="3"/>
    <n v="0.40524162716011619"/>
  </r>
  <r>
    <n v="342767"/>
    <s v="A"/>
    <s v="Wednesday"/>
    <s v="Robert Diller (0000142017)"/>
    <n v="307225"/>
    <s v="Burkholder Cleaning Services"/>
    <n v="307225"/>
    <s v="Burkholder Cleaning Services"/>
    <s v="Lancaster"/>
    <m/>
    <s v="2355 New Holland Pike"/>
    <s v="PA"/>
    <n v="17601"/>
    <s v="2355 New Holland Pike Lancaster, PA 17601"/>
    <x v="2"/>
    <x v="265"/>
    <x v="265"/>
    <s v="J"/>
    <s v="Monday/Thursday"/>
    <n v="2"/>
    <n v="2"/>
    <n v="1"/>
    <n v="1.5"/>
    <n v="82.03"/>
    <n v="164.06"/>
    <n v="35.115000000000002"/>
    <n v="70.23"/>
    <n v="3"/>
    <n v="0.42807509447763015"/>
  </r>
  <r>
    <n v="482311"/>
    <s v="A"/>
    <s v="Wednesday"/>
    <s v="Chris Gifuni (0000143020)"/>
    <n v="243061"/>
    <s v="City of Burlington BOE"/>
    <n v="416518"/>
    <s v="Burlington City High School"/>
    <s v="Burlington"/>
    <s v="Cherry Hill"/>
    <s v="100 Blue Devil Way"/>
    <s v="NJ"/>
    <n v="8016"/>
    <s v="100 Blue Devil Way Burlington, NJ 08016"/>
    <x v="31"/>
    <x v="266"/>
    <x v="266"/>
    <s v="A"/>
    <s v="Monday"/>
    <n v="4"/>
    <n v="7"/>
    <n v="1.75"/>
    <n v="3.5"/>
    <n v="3721.9449999999997"/>
    <n v="14887.779999999999"/>
    <n v="1308.0674999999999"/>
    <n v="5232.2700000000004"/>
    <n v="274"/>
    <n v="0.35144729435819183"/>
  </r>
  <r>
    <n v="321072"/>
    <s v="A"/>
    <s v="Wednesday"/>
    <s v="Tom McKevitt (0000143010)"/>
    <n v="272804"/>
    <s v="Burlington Electrical Testing"/>
    <n v="272804"/>
    <s v="Burlington Electrical Testing"/>
    <s v="Croydon"/>
    <s v="Philly - NE"/>
    <s v="300 Cedar Ave"/>
    <s v="PA"/>
    <n v="19021"/>
    <s v="300 Cedar Ave Croydon, PA 19021"/>
    <x v="25"/>
    <x v="267"/>
    <x v="267"/>
    <s v="A"/>
    <s v="Tuesday"/>
    <n v="3"/>
    <n v="3"/>
    <n v="1"/>
    <n v="1.6666666666666667"/>
    <n v="147.75666666666666"/>
    <n v="443.27"/>
    <n v="54.666666666666664"/>
    <n v="164.00000000000003"/>
    <n v="6"/>
    <n v="0.36997766598235848"/>
  </r>
  <r>
    <n v="481104"/>
    <s v="A"/>
    <s v="Tuesday"/>
    <s v="Tom McKevitt (0000143010)"/>
    <n v="272804"/>
    <s v="Burlington Electrical Testing"/>
    <n v="439077"/>
    <s v="Burlington Electrical Testing"/>
    <s v="Croydon"/>
    <s v="Philly - NE"/>
    <s v="825 Sycamore Ave"/>
    <s v="PA"/>
    <n v="19021"/>
    <s v="825 Sycamore Ave Croydon, PA 19021"/>
    <x v="25"/>
    <x v="268"/>
    <x v="268"/>
    <s v="A"/>
    <s v="Tuesday"/>
    <n v="1"/>
    <n v="1"/>
    <n v="1"/>
    <n v="2"/>
    <n v="147.93"/>
    <n v="147.93"/>
    <n v="54.730000000000004"/>
    <n v="54.730000000000004"/>
    <n v="2"/>
    <n v="0.3699722841884675"/>
  </r>
  <r>
    <n v="342615"/>
    <s v="A"/>
    <s v="Tuesday"/>
    <s v="Chris Gifuni (0000143020)"/>
    <n v="268488"/>
    <s v="Rowan University"/>
    <n v="482858"/>
    <s v="Bursar Office Rowan University"/>
    <s v="Glassboro"/>
    <m/>
    <s v="70 Sewell St"/>
    <s v="NJ"/>
    <n v="8028"/>
    <s v="70 Sewell St Glassboro, NJ 08028"/>
    <x v="29"/>
    <x v="269"/>
    <x v="269"/>
    <s v="E"/>
    <s v="Thursday"/>
    <n v="2"/>
    <n v="2"/>
    <n v="1"/>
    <n v="2"/>
    <n v="333.76"/>
    <n v="667.52"/>
    <n v="170.72"/>
    <n v="341.44"/>
    <n v="5"/>
    <n v="0.51150527325023976"/>
  </r>
  <r>
    <n v="482919"/>
    <s v="A"/>
    <s v="Tuesday"/>
    <s v="Tom McKevitt (0000143010)"/>
    <n v="279766"/>
    <s v="East Stroudsburg Area School D"/>
    <n v="483481"/>
    <s v="Bushkill Elementary"/>
    <s v="Dingmans Ferry"/>
    <m/>
    <s v="131 N School Dr"/>
    <s v="PA"/>
    <n v="18328"/>
    <s v="131 N School Dr Dingmans Ferry, PA 18328"/>
    <x v="6"/>
    <x v="270"/>
    <x v="270"/>
    <s v="E"/>
    <s v="Tuesday"/>
    <n v="1"/>
    <n v="1"/>
    <n v="1"/>
    <n v="1"/>
    <n v="1219.5999999999999"/>
    <n v="1219.5999999999999"/>
    <n v="299.39999999999998"/>
    <n v="299.39999999999998"/>
    <n v="20"/>
    <n v="0.24549032469662185"/>
  </r>
  <r>
    <n v="416963"/>
    <s v="A"/>
    <s v="Tuesday"/>
    <s v="Lancaster Office (0000142002)"/>
    <n v="346438"/>
    <s v="BUSHONG PROPERTY GROUP"/>
    <n v="346438"/>
    <s v="BUSHONG PROPERTY GROUP"/>
    <s v="Pequea"/>
    <m/>
    <s v="75 RAVEN CRST"/>
    <s v="PA"/>
    <n v="17565"/>
    <s v="75 RAVEN CRST Pequea, PA 17565"/>
    <x v="33"/>
    <x v="271"/>
    <x v="271"/>
    <s v="J"/>
    <s v="Tuesday"/>
    <n v="1"/>
    <n v="1"/>
    <n v="1"/>
    <n v="2"/>
    <n v="53.25"/>
    <n v="53.25"/>
    <n v="28.33"/>
    <n v="28.33"/>
    <n v="2"/>
    <n v="0.53201877934272301"/>
  </r>
  <r>
    <n v="480971"/>
    <s v="A"/>
    <s v="Tuesday"/>
    <s v="Lancaster Office (0000142002)"/>
    <n v="317062"/>
    <s v="BYERLAND MENNONITE CHURCH"/>
    <n v="317062"/>
    <s v="BYERLAND MENNONITE CHURCH"/>
    <s v="Willow Street"/>
    <m/>
    <s v="931 Byerland Church Rd"/>
    <s v="PA"/>
    <n v="17584"/>
    <s v="931 Byerland Church Rd Willow Street, PA 17584"/>
    <x v="3"/>
    <x v="272"/>
    <x v="272"/>
    <s v="J"/>
    <s v="Tuesday/Friday"/>
    <n v="1"/>
    <n v="1"/>
    <n v="1"/>
    <n v="2"/>
    <n v="401.38"/>
    <n v="401.38"/>
    <n v="157.93"/>
    <n v="157.93"/>
    <n v="7"/>
    <n v="0.39346753699735915"/>
  </r>
  <r>
    <n v="481123"/>
    <s v="A"/>
    <s v="Tuesday"/>
    <s v="Brian Deiling (0000142018)"/>
    <n v="272199"/>
    <s v="BYRON ENTERPRISES"/>
    <n v="483291"/>
    <s v="BYRON ENTERPRISES"/>
    <s v="Pottsville"/>
    <m/>
    <s v="2125 W Norwegian St"/>
    <s v="PA"/>
    <n v="17901"/>
    <s v="2125 W Norwegian St Pottsville, PA 17901"/>
    <x v="35"/>
    <x v="273"/>
    <x v="273"/>
    <s v="J"/>
    <s v="Wednesday"/>
    <n v="8"/>
    <n v="8"/>
    <n v="1"/>
    <n v="2.375"/>
    <n v="223.75624999999997"/>
    <n v="1790.05"/>
    <n v="90.208750000000009"/>
    <n v="721.67"/>
    <n v="26"/>
    <n v="0.40315633641518395"/>
  </r>
  <r>
    <n v="481120"/>
    <s v="A"/>
    <s v="Tuesday"/>
    <s v="Delaware Valley Office (0000143001)"/>
    <n v="306487"/>
    <s v="C &amp; J Environmental Inc."/>
    <n v="306487"/>
    <s v="C &amp; J Environmental Inc."/>
    <s v="Warminster"/>
    <m/>
    <s v="1800 Mearns Rd"/>
    <s v="PA"/>
    <n v="18974"/>
    <s v="1800 Mearns Rd Warminster, PA 18974"/>
    <x v="21"/>
    <x v="274"/>
    <x v="274"/>
    <s v="E"/>
    <s v="Tuesday/Friday"/>
    <n v="1"/>
    <n v="1"/>
    <n v="1"/>
    <n v="1"/>
    <n v="16.77"/>
    <n v="16.77"/>
    <n v="5.04"/>
    <n v="5.04"/>
    <n v="2"/>
    <n v="0.30053667262969591"/>
  </r>
  <r>
    <n v="481103"/>
    <s v="A"/>
    <s v="Tuesday"/>
    <s v="Lancaster Office (0000142002)"/>
    <n v="322724"/>
    <s v="C VICTOR SCHRECK"/>
    <n v="322724"/>
    <s v="C VICTOR SCHRECK"/>
    <s v="Lancaster"/>
    <m/>
    <s v="1109 Stony Battery Rd"/>
    <s v="PA"/>
    <n v="17601"/>
    <s v="1109 Stony Battery Rd Lancaster, PA 17601"/>
    <x v="3"/>
    <x v="275"/>
    <x v="275"/>
    <s v="J"/>
    <s v="Tuesday/Friday"/>
    <n v="1"/>
    <n v="1"/>
    <n v="1"/>
    <n v="1"/>
    <n v="49.28"/>
    <n v="49.28"/>
    <n v="22.2"/>
    <n v="22.2"/>
    <n v="1"/>
    <n v="0.45048701298701294"/>
  </r>
  <r>
    <n v="481121"/>
    <s v="A"/>
    <s v="Tuesday"/>
    <s v="Robert Diller (0000142017)"/>
    <n v="239985"/>
    <s v="ENVIRONMENTAL CLEANING SOLUTIO"/>
    <n v="483522"/>
    <s v="CA-ENVIRONMENTAL - Corp Off Sk"/>
    <s v="Mechanicsburg"/>
    <m/>
    <s v="10 Skyport Rd"/>
    <s v="PA"/>
    <n v="17050"/>
    <s v="10 Skyport Rd Mechanicsburg, PA 17050"/>
    <x v="28"/>
    <x v="276"/>
    <x v="276"/>
    <s v="P"/>
    <s v="Monday/Thursday"/>
    <n v="1"/>
    <n v="3"/>
    <n v="3"/>
    <n v="5"/>
    <n v="1398.75"/>
    <n v="1398.75"/>
    <n v="542.19999999999993"/>
    <n v="542.19999999999993"/>
    <n v="55"/>
    <n v="0.38763181411974973"/>
  </r>
  <r>
    <n v="468563"/>
    <s v="A"/>
    <s v="Wednesday"/>
    <s v="Robert Diller (0000142017)"/>
    <n v="239985"/>
    <s v="ENVIRONMENTAL CLEANING SOLUTIO"/>
    <n v="483516"/>
    <s v="CA-ENVIRONMENTAL - Hanover"/>
    <s v="Hanover"/>
    <m/>
    <s v="793 Baltimore St"/>
    <s v="PA"/>
    <n v="17331"/>
    <s v="793 Baltimore St Hanover, PA 17331"/>
    <x v="15"/>
    <x v="277"/>
    <x v="277"/>
    <s v="L"/>
    <s v="Thursday"/>
    <n v="2"/>
    <n v="3"/>
    <n v="1.5"/>
    <n v="9"/>
    <n v="1382.5650000000001"/>
    <n v="2765.1300000000006"/>
    <n v="382.92499999999995"/>
    <n v="765.85000000000014"/>
    <n v="69"/>
    <n v="0.27696708653842678"/>
  </r>
  <r>
    <n v="479561"/>
    <s v="A"/>
    <s v="Wednesday"/>
    <s v="Robert Diller (0000142017)"/>
    <n v="239985"/>
    <s v="ENVIRONMENTAL CLEANING SOLUTIO"/>
    <n v="483519"/>
    <s v="CA-ENVIRONMENTAL - Harrisburg"/>
    <s v="Harrisburg"/>
    <m/>
    <s v="4405 Lewis Rd"/>
    <s v="PA"/>
    <n v="17111"/>
    <s v="4405 Lewis Rd Harrisburg, PA 17111"/>
    <x v="17"/>
    <x v="278"/>
    <x v="278"/>
    <s v="P"/>
    <s v="Tuesday/Friday"/>
    <n v="3"/>
    <n v="3"/>
    <n v="1"/>
    <n v="8.6666666666666661"/>
    <n v="1798.6966666666667"/>
    <n v="5396.0899999999992"/>
    <n v="489.93333333333339"/>
    <n v="1469.8000000000002"/>
    <n v="112"/>
    <n v="0.27238241022666421"/>
  </r>
  <r>
    <n v="245430"/>
    <s v="A"/>
    <s v="Wednesday"/>
    <s v="Robert Diller (0000142017)"/>
    <n v="239985"/>
    <s v="ENVIRONMENTAL CLEANING SOLUTIO"/>
    <n v="483518"/>
    <s v="CA-ENVIRONMENTAL - Lancaster"/>
    <s v="Lancaster"/>
    <m/>
    <s v="31 Rohrerstown Rd"/>
    <s v="PA"/>
    <n v="17603"/>
    <s v="31 Rohrerstown Rd Lancaster, PA 17603"/>
    <x v="3"/>
    <x v="279"/>
    <x v="279"/>
    <s v="J"/>
    <s v="Tuesday/Friday"/>
    <n v="5"/>
    <n v="7"/>
    <n v="1.4"/>
    <n v="5.8"/>
    <n v="733.04000000000008"/>
    <n v="3665.2000000000007"/>
    <n v="202.22800000000001"/>
    <n v="1011.1400000000001"/>
    <n v="93"/>
    <n v="0.27587580486740149"/>
  </r>
  <r>
    <n v="307799"/>
    <s v="A"/>
    <s v="Wednesday"/>
    <s v="Robert Diller (0000142017)"/>
    <n v="239985"/>
    <s v="ENVIRONMENTAL CLEANING SOLUTIO"/>
    <n v="483515"/>
    <s v="CA-ENVIRONMENTAL - Mechanicsbu"/>
    <s v="Mechanicsburg"/>
    <m/>
    <s v="4833 Carlisle Pike"/>
    <s v="PA"/>
    <n v="17050"/>
    <s v="4833 Carlisle Pike Mechanicsburg, PA 17050"/>
    <x v="28"/>
    <x v="280"/>
    <x v="280"/>
    <s v="P"/>
    <s v="Monday/Thursday"/>
    <n v="3"/>
    <n v="3"/>
    <n v="1"/>
    <n v="7.333333333333333"/>
    <n v="1214.9766666666667"/>
    <n v="3644.9300000000003"/>
    <n v="326.5266666666667"/>
    <n v="979.58000000000015"/>
    <n v="65"/>
    <n v="0.26875138891556216"/>
  </r>
  <r>
    <n v="416891"/>
    <s v="A"/>
    <s v="Wednesday"/>
    <s v="Robert Diller (0000142017)"/>
    <n v="239985"/>
    <s v="ENVIRONMENTAL CLEANING SOLUTIO"/>
    <n v="483521"/>
    <s v="CA-ENVIRONMENTAL - Reading"/>
    <s v="Temple"/>
    <m/>
    <s v="5370 Allentown Pike"/>
    <s v="PA"/>
    <n v="19560"/>
    <s v="5370 Allentown Pike Temple, PA 19560"/>
    <x v="26"/>
    <x v="281"/>
    <x v="281"/>
    <s v="K"/>
    <s v="Monday"/>
    <n v="3"/>
    <n v="4"/>
    <n v="1.3333333333333333"/>
    <n v="8.6666666666666661"/>
    <n v="1126.5566666666666"/>
    <n v="3379.6700000000005"/>
    <n v="306.14666666666659"/>
    <n v="918.43999999999994"/>
    <n v="109"/>
    <n v="0.27175434287963018"/>
  </r>
  <r>
    <n v="430116"/>
    <s v="A"/>
    <s v="Wednesday"/>
    <s v="Robert Diller (0000142017)"/>
    <n v="239985"/>
    <s v="ENVIRONMENTAL CLEANING SOLUTIO"/>
    <n v="483517"/>
    <s v="CA-ENVIRONMENTAL - Selinsgrove"/>
    <s v="Selinsgrove"/>
    <m/>
    <s v="1070 N SUSQUEHANNA TRL"/>
    <s v="PA"/>
    <n v="17870"/>
    <s v="1070 N SUSQUEHANNA TRL Selinsgrove, PA 17870"/>
    <x v="22"/>
    <x v="282"/>
    <x v="282"/>
    <s v="P"/>
    <s v="Wednesday"/>
    <n v="3"/>
    <n v="3"/>
    <n v="1"/>
    <n v="9.3333333333333339"/>
    <n v="1255.82"/>
    <n v="3767.4600000000005"/>
    <n v="335.3866666666666"/>
    <n v="1006.1600000000001"/>
    <n v="92"/>
    <n v="0.26706587462109749"/>
  </r>
  <r>
    <n v="308164"/>
    <s v="A"/>
    <s v="Wednesday"/>
    <s v="Robert Diller (0000142017)"/>
    <n v="239985"/>
    <s v="ENVIRONMENTAL CLEANING SOLUTIO"/>
    <n v="483520"/>
    <s v="CA-ENVIRONMENTAL - York"/>
    <s v="York"/>
    <m/>
    <s v="2001 SPRINGWOOD RD"/>
    <s v="PA"/>
    <n v="17403"/>
    <s v="2001 SPRINGWOOD RD York, PA 17403"/>
    <x v="27"/>
    <x v="283"/>
    <x v="283"/>
    <s v="L"/>
    <s v="Tuesday/Friday"/>
    <n v="5"/>
    <n v="7"/>
    <n v="1.4"/>
    <n v="7.6"/>
    <n v="1092.6659999999999"/>
    <n v="5463.33"/>
    <n v="281.45999999999998"/>
    <n v="1407.3"/>
    <n v="569"/>
    <n v="0.25759015106171512"/>
  </r>
  <r>
    <n v="457337"/>
    <s v="A"/>
    <s v="Wednesday"/>
    <s v="Lancaster Office (0000142002)"/>
    <n v="279388"/>
    <s v="CAERNARVON FIRE COMPANY"/>
    <n v="279388"/>
    <s v="CAERNARVON FIRE COMPANY"/>
    <s v="NARVON"/>
    <m/>
    <s v="2024 Main St"/>
    <s v="PA"/>
    <n v="17555"/>
    <s v="2024 Main St NARVON, PA 17555"/>
    <x v="34"/>
    <x v="284"/>
    <x v="284"/>
    <s v="J"/>
    <s v="Monday"/>
    <n v="3"/>
    <n v="3"/>
    <n v="1"/>
    <n v="1.6666666666666667"/>
    <n v="103.21333333333332"/>
    <n v="309.64"/>
    <n v="46.916666666666664"/>
    <n v="140.75"/>
    <n v="9"/>
    <n v="0.45456013434956727"/>
  </r>
  <r>
    <n v="307454"/>
    <s v="A"/>
    <s v="Wednesday"/>
    <s v="John Carberry (0000143015)"/>
    <n v="244487"/>
    <s v="Caesars Entertainment Corporat"/>
    <n v="480380"/>
    <s v="Caesars Atlantic City"/>
    <s v="Atlantic City"/>
    <s v="Atlantic City"/>
    <s v="2100 Pacific Ave"/>
    <s v="NJ"/>
    <n v="8401"/>
    <s v="2100 Pacific Ave Atlantic City, NJ 08401"/>
    <x v="11"/>
    <x v="285"/>
    <x v="285"/>
    <s v="E"/>
    <s v="Wednesday"/>
    <n v="9"/>
    <n v="13"/>
    <n v="1.4444444444444444"/>
    <n v="4.1111111111111107"/>
    <n v="29764.981111111112"/>
    <n v="267884.83"/>
    <n v="6714.9522222222222"/>
    <n v="60434.569999999985"/>
    <n v="103"/>
    <n v="0.22559907554302341"/>
  </r>
  <r>
    <n v="440578"/>
    <s v="A"/>
    <s v="Wednesday"/>
    <s v="John Carberry (0000143015)"/>
    <n v="244487"/>
    <s v="Caesars Entertainment Corporat"/>
    <n v="480534"/>
    <s v="Caesar's Loading Dock"/>
    <s v="Atlantic City"/>
    <s v="Atlantic City"/>
    <s v="Arkansas &amp; Boardwalk Ave"/>
    <s v="NJ"/>
    <n v="8401"/>
    <s v="Arkansas &amp; Boardwalk Ave Atlantic City, NJ 08401"/>
    <x v="11"/>
    <x v="286"/>
    <x v="286"/>
    <s v="E"/>
    <s v="Wednesday"/>
    <n v="1"/>
    <n v="1"/>
    <n v="1"/>
    <n v="1"/>
    <n v="442.2"/>
    <n v="442.2"/>
    <n v="176.88"/>
    <n v="176.88"/>
    <n v="6"/>
    <n v="0.4"/>
  </r>
  <r>
    <n v="468574"/>
    <s v="L"/>
    <s v="Monday"/>
    <s v="Lancaster Office (0000142002)"/>
    <n v="239459"/>
    <s v="CAINS LANES"/>
    <n v="239459"/>
    <s v="CAINS LANES"/>
    <s v="Manheim"/>
    <m/>
    <s v="670 Lancaster Rd"/>
    <s v="PA"/>
    <n v="17545"/>
    <s v="670 Lancaster Rd Manheim, PA 17545"/>
    <x v="17"/>
    <x v="287"/>
    <x v="287"/>
    <s v="P"/>
    <s v="Tuesday/Friday"/>
    <n v="3"/>
    <n v="3"/>
    <n v="1"/>
    <n v="1.6666666666666667"/>
    <n v="103.86333333333334"/>
    <n v="311.58999999999997"/>
    <n v="37.85"/>
    <n v="113.55000000000001"/>
    <n v="5"/>
    <n v="0.36442119451843774"/>
  </r>
  <r>
    <n v="240111"/>
    <s v="L"/>
    <s v="Monday"/>
    <s v="David Smith (0000143023)"/>
    <n v="255513"/>
    <s v="Calvary Assembly of God"/>
    <n v="255513"/>
    <s v="Calvary Assembly of God"/>
    <s v="Dover"/>
    <m/>
    <s v="1141 E Lebanon Rd"/>
    <s v="DE"/>
    <n v="19901"/>
    <s v="1141 E Lebanon Rd Dover, DE 19901"/>
    <x v="1"/>
    <x v="288"/>
    <x v="288"/>
    <s v="D"/>
    <s v="Wednesday"/>
    <n v="1"/>
    <n v="1"/>
    <n v="1"/>
    <n v="1"/>
    <n v="222.63"/>
    <n v="222.63"/>
    <n v="59.52"/>
    <n v="59.52"/>
    <n v="6"/>
    <n v="0.26734941382562999"/>
  </r>
  <r>
    <n v="483571"/>
    <s v="P"/>
    <s v="Tuesday/Friday"/>
    <s v="Lancaster Office (0000142002)"/>
    <n v="239464"/>
    <s v="CALVARY BAPTIST CHURCH V"/>
    <n v="239464"/>
    <s v="CALVARY BAPTIST CHURCH V"/>
    <s v="Lancaster"/>
    <m/>
    <s v="530 Milton Rd"/>
    <s v="PA"/>
    <n v="17602"/>
    <s v="530 Milton Rd Lancaster, PA 17602"/>
    <x v="2"/>
    <x v="289"/>
    <x v="289"/>
    <s v="J"/>
    <s v="Monday/Thursday"/>
    <n v="2"/>
    <n v="2"/>
    <n v="1"/>
    <n v="1.5"/>
    <n v="55.195"/>
    <n v="110.39"/>
    <n v="27.465"/>
    <n v="54.93"/>
    <n v="5"/>
    <n v="0.49759942023734033"/>
  </r>
  <r>
    <n v="286415"/>
    <s v="P"/>
    <s v="Tuesday/Friday"/>
    <s v="Mike Schlitter (0000142011)"/>
    <n v="260300"/>
    <s v="CALVARY BIBLE CHURCH#"/>
    <n v="260300"/>
    <s v="CALVARY BIBLE CHURCH#"/>
    <s v="Mount Joy"/>
    <m/>
    <s v="629 Union School Rd"/>
    <s v="PA"/>
    <n v="17552"/>
    <s v="629 Union School Rd Mount Joy, PA 17552"/>
    <x v="17"/>
    <x v="290"/>
    <x v="290"/>
    <s v="P"/>
    <s v="Tuesday/Friday"/>
    <n v="5"/>
    <n v="6"/>
    <n v="1.2"/>
    <n v="2.8"/>
    <n v="266.12800000000004"/>
    <n v="1330.6399999999999"/>
    <n v="71.733999999999995"/>
    <n v="358.67"/>
    <n v="27"/>
    <n v="0.26954698490951728"/>
  </r>
  <r>
    <n v="239985"/>
    <s v="P"/>
    <s v="Tuesday/Friday"/>
    <s v="Chuck Lutes (0000143024)"/>
    <n v="302442"/>
    <s v="Calvary Chapel of Central Buck"/>
    <n v="302442"/>
    <s v="Calvary Chapel of Central Buck"/>
    <s v="Chalfont"/>
    <m/>
    <s v="150 E Butler Ave"/>
    <s v="PA"/>
    <n v="18914"/>
    <s v="150 E Butler Ave Chalfont, PA 18914"/>
    <x v="4"/>
    <x v="291"/>
    <x v="291"/>
    <s v="C"/>
    <s v="Tuesday"/>
    <n v="4"/>
    <n v="5"/>
    <n v="1.25"/>
    <n v="3.25"/>
    <n v="619.07749999999999"/>
    <n v="2476.3099999999995"/>
    <n v="197.96"/>
    <n v="791.84000000000015"/>
    <n v="37"/>
    <n v="0.31976610359769186"/>
  </r>
  <r>
    <n v="336237"/>
    <s v="P"/>
    <s v="Tuesday/Friday"/>
    <s v="Paul Carberry (0000143018)"/>
    <n v="322083"/>
    <s v="Calvary Chapel of Delaware Cou"/>
    <n v="322083"/>
    <s v="Calvary Chapel of Delaware Cou"/>
    <s v="Chadds Ford"/>
    <m/>
    <s v="500 Brandywine Dr"/>
    <s v="PA"/>
    <n v="19317"/>
    <s v="500 Brandywine Dr Chadds Ford, PA 19317"/>
    <x v="32"/>
    <x v="292"/>
    <x v="292"/>
    <s v="D"/>
    <s v="Monday"/>
    <n v="10"/>
    <n v="20"/>
    <n v="2"/>
    <n v="7.9"/>
    <n v="1710.7349999999999"/>
    <n v="17107.350000000002"/>
    <n v="588.08600000000001"/>
    <n v="5880.8600000000006"/>
    <n v="661"/>
    <n v="0.34376218409046405"/>
  </r>
  <r>
    <n v="271798"/>
    <s v="P"/>
    <s v="Tuesday/Friday"/>
    <s v="Leianne Krotec (0000143021)"/>
    <n v="297316"/>
    <s v="CALVARY CHURCH"/>
    <n v="297316"/>
    <s v="CALVARY CHURCH"/>
    <s v="Souderton"/>
    <m/>
    <s v="820 Route 113"/>
    <s v="PA"/>
    <n v="18964"/>
    <s v="820 Route 113 Souderton, PA 18964"/>
    <x v="21"/>
    <x v="293"/>
    <x v="293"/>
    <s v="E"/>
    <s v="Tuesday/Friday"/>
    <n v="13"/>
    <n v="18"/>
    <n v="1.3846153846153846"/>
    <n v="3.5384615384615383"/>
    <n v="586.78769230769228"/>
    <n v="7628.2400000000007"/>
    <n v="211.98230769230764"/>
    <n v="2755.77"/>
    <n v="160"/>
    <n v="0.36125895357251475"/>
  </r>
  <r>
    <n v="298452"/>
    <s v="P"/>
    <s v="Tuesday/Friday"/>
    <s v="Mike Schlitter (0000142011)"/>
    <n v="239465"/>
    <s v="CALVARY CHURCH#"/>
    <n v="239465"/>
    <s v="CALVARY CHURCH#"/>
    <s v="Lancaster"/>
    <m/>
    <s v="1051 Landis Valley Rd"/>
    <s v="PA"/>
    <n v="17601"/>
    <s v="1051 Landis Valley Rd Lancaster, PA 17601"/>
    <x v="3"/>
    <x v="294"/>
    <x v="294"/>
    <s v="J"/>
    <s v="Tuesday/Friday"/>
    <n v="3"/>
    <n v="3"/>
    <n v="1"/>
    <n v="2.3333333333333335"/>
    <n v="315.22666666666663"/>
    <n v="945.67999999999984"/>
    <n v="100.88333333333333"/>
    <n v="302.64999999999998"/>
    <n v="15"/>
    <n v="0.320034261060824"/>
  </r>
  <r>
    <n v="305136"/>
    <s v="P"/>
    <s v="Tuesday/Friday"/>
    <s v="Pete Annick (0000142010)"/>
    <n v="239466"/>
    <s v="CALVARY FELLOWSHIP HOMES APN#"/>
    <n v="239466"/>
    <s v="CALVARY FELLOWSHIP HOMES APN#"/>
    <s v="Lancaster"/>
    <m/>
    <s v="502 Elizabeth Dr"/>
    <s v="PA"/>
    <n v="17601"/>
    <s v="502 Elizabeth Dr Lancaster, PA 17601"/>
    <x v="3"/>
    <x v="295"/>
    <x v="295"/>
    <s v="J"/>
    <s v="Tuesday/Friday"/>
    <n v="27"/>
    <n v="46"/>
    <n v="1.7037037037037037"/>
    <n v="10.703703703703704"/>
    <n v="1835.8392592592591"/>
    <n v="49567.659999999996"/>
    <n v="465.28037037037029"/>
    <n v="12562.570000000005"/>
    <n v="1237"/>
    <n v="0.25344286980664421"/>
  </r>
  <r>
    <n v="316190"/>
    <s v="R"/>
    <s v="Tuesday"/>
    <s v="Lancaster Office (0000142002)"/>
    <n v="239467"/>
    <s v="CALVARY INDEPENDENT BAPTIST CH"/>
    <n v="239467"/>
    <s v="CALVARY INDEPENDENT BAPTIST CH"/>
    <s v="Quarryville"/>
    <m/>
    <s v="1225 Robert Fulton Hwy"/>
    <s v="PA"/>
    <n v="17566"/>
    <s v="1225 Robert Fulton Hwy Quarryville, PA 17566"/>
    <x v="3"/>
    <x v="296"/>
    <x v="296"/>
    <s v="J"/>
    <s v="Tuesday/Friday"/>
    <n v="1"/>
    <n v="1"/>
    <n v="1"/>
    <n v="1"/>
    <n v="0"/>
    <n v="0"/>
    <n v="-0.06"/>
    <n v="-0.06"/>
    <n v="6"/>
    <n v="0"/>
  </r>
  <r>
    <n v="468468"/>
    <s v="P"/>
    <s v="Monday"/>
    <s v="Mike Schlitter (0000142011)"/>
    <n v="247051"/>
    <s v="CALVARY MONUMENT BIBLE CHURCH#"/>
    <n v="247051"/>
    <s v="CALVARY MONUMENT BIBLE CHURCH#"/>
    <s v="Paradise"/>
    <m/>
    <s v="1660 Mine Rd"/>
    <s v="PA"/>
    <n v="17562"/>
    <s v="1660 Mine Rd Paradise, PA 17562"/>
    <x v="33"/>
    <x v="297"/>
    <x v="297"/>
    <s v="J"/>
    <s v="Tuesday"/>
    <n v="6"/>
    <n v="9"/>
    <n v="1.5"/>
    <n v="3.6666666666666665"/>
    <n v="302.39999999999992"/>
    <n v="1814.4"/>
    <n v="131.10499999999999"/>
    <n v="786.63000000000011"/>
    <n v="28"/>
    <n v="0.43354828042328047"/>
  </r>
  <r>
    <n v="481025"/>
    <s v="P"/>
    <s v="Monday"/>
    <s v="David Smith (0000143023)"/>
    <n v="244049"/>
    <s v="Colonial School District DE"/>
    <n v="416544"/>
    <s v="Calvin R. McCullough Middle Sc"/>
    <s v="New Castle"/>
    <m/>
    <s v="20 Chase Ave"/>
    <s v="DE"/>
    <n v="19720"/>
    <s v="20 Chase Ave New Castle, DE 19720"/>
    <x v="0"/>
    <x v="298"/>
    <x v="298"/>
    <s v="D"/>
    <s v="Tuesday"/>
    <n v="1"/>
    <n v="1"/>
    <n v="1"/>
    <n v="4"/>
    <n v="5220.32"/>
    <n v="5220.32"/>
    <n v="2036"/>
    <n v="2036"/>
    <n v="27"/>
    <n v="0.39001440524718795"/>
  </r>
  <r>
    <n v="346013"/>
    <s v="P"/>
    <s v="Monday"/>
    <s v="Chris Gifuni (0000143020)"/>
    <n v="263669"/>
    <s v="Camden City Public Schools"/>
    <n v="263669"/>
    <s v="Camden City Public Schools"/>
    <s v="Camden"/>
    <s v="Camden"/>
    <s v="201 N Front St"/>
    <s v="NJ"/>
    <n v="8102"/>
    <s v="201 N Front St Camden, NJ 08102"/>
    <x v="13"/>
    <x v="299"/>
    <x v="299"/>
    <s v="A"/>
    <s v="Thursday"/>
    <n v="1"/>
    <n v="1"/>
    <n v="1"/>
    <n v="1"/>
    <n v="0"/>
    <n v="0"/>
    <n v="-32.53"/>
    <n v="-32.53"/>
    <n v="1"/>
    <n v="0"/>
  </r>
  <r>
    <n v="240936"/>
    <s v="P"/>
    <s v="Monday"/>
    <s v="Chris Gifuni (0000143020)"/>
    <n v="246157"/>
    <s v="Rutgers Facilities Maintenance"/>
    <n v="433345"/>
    <s v="Camden Tower"/>
    <s v="Camden"/>
    <s v="Camden"/>
    <s v="215 N 3rd St"/>
    <s v="NJ"/>
    <n v="8102"/>
    <s v="215 N 3rd St Camden, NJ 08102"/>
    <x v="13"/>
    <x v="300"/>
    <x v="300"/>
    <s v="A"/>
    <s v="Thursday"/>
    <n v="2"/>
    <n v="2"/>
    <n v="1"/>
    <n v="6"/>
    <n v="1457.5249999999999"/>
    <n v="2915.05"/>
    <n v="636.4899999999999"/>
    <n v="1272.9799999999996"/>
    <n v="33.5"/>
    <n v="0.43669233803879848"/>
  </r>
  <r>
    <n v="482283"/>
    <s v="P"/>
    <s v="Monday"/>
    <s v="Chris Gifuni (0000143020)"/>
    <n v="298486"/>
    <s v="Camden's Promise Charter Middl"/>
    <n v="298486"/>
    <s v="Camden's Promise Charter Middl"/>
    <s v="Camden"/>
    <s v="Camden"/>
    <s v="879 Beideman Ave"/>
    <s v="NJ"/>
    <n v="8105"/>
    <s v="879 Beideman Ave Camden, NJ 08105"/>
    <x v="13"/>
    <x v="301"/>
    <x v="301"/>
    <s v="A"/>
    <s v="Thursday"/>
    <n v="1"/>
    <n v="1"/>
    <n v="1"/>
    <n v="2"/>
    <n v="215.04000000000002"/>
    <n v="215.04000000000002"/>
    <n v="86.039999999999992"/>
    <n v="86.039999999999992"/>
    <n v="13"/>
    <n v="0.4001116071428571"/>
  </r>
  <r>
    <n v="307495"/>
    <s v="L"/>
    <s v="Monday"/>
    <s v="Brad Miller (0000142022)"/>
    <n v="294691"/>
    <s v="CAMP CURTIN YMCA#"/>
    <n v="294691"/>
    <s v="CAMP CURTIN YMCA#"/>
    <s v="Harrisburg"/>
    <m/>
    <s v="2135 N 6th St"/>
    <s v="PA"/>
    <n v="17110"/>
    <s v="2135 N 6th St Harrisburg, PA 17110"/>
    <x v="17"/>
    <x v="302"/>
    <x v="302"/>
    <s v="P"/>
    <s v="Tuesday/Friday"/>
    <n v="20"/>
    <n v="26"/>
    <n v="1.3"/>
    <n v="3.8"/>
    <n v="561.66099999999983"/>
    <n v="11233.220000000001"/>
    <n v="196.67699999999999"/>
    <n v="3933.5399999999986"/>
    <n v="170"/>
    <n v="0.35017029845404951"/>
  </r>
  <r>
    <n v="272562"/>
    <s v="R"/>
    <s v="Tuesday"/>
    <s v="David Smith (0000143023)"/>
    <n v="245140"/>
    <s v="Campus Community School"/>
    <n v="245140"/>
    <s v="Campus Community School"/>
    <s v="Dover"/>
    <m/>
    <s v="350 Pear St"/>
    <s v="DE"/>
    <n v="19904"/>
    <s v="350 Pear St Dover, DE 19904"/>
    <x v="1"/>
    <x v="303"/>
    <x v="303"/>
    <s v="D"/>
    <s v="Wednesday"/>
    <n v="3"/>
    <n v="4"/>
    <n v="1.3333333333333333"/>
    <n v="2"/>
    <n v="437.16666666666669"/>
    <n v="1311.5"/>
    <n v="154.75333333333333"/>
    <n v="464.26000000000005"/>
    <n v="10"/>
    <n v="0.3539916126572627"/>
  </r>
  <r>
    <n v="345296"/>
    <s v="L"/>
    <s v="Monday"/>
    <s v="Matthew Morris (0000142013)"/>
    <n v="310465"/>
    <s v="CAN CORPORATION OF AMERICA#"/>
    <n v="460390"/>
    <s v="CAN BERKS CORPORATION OF AMERI"/>
    <s v="Reading"/>
    <m/>
    <s v="3721 Pottsville Pike"/>
    <s v="PA"/>
    <n v="19605"/>
    <s v="3721 Pottsville Pike Reading, PA 19605"/>
    <x v="7"/>
    <x v="304"/>
    <x v="304"/>
    <s v="K"/>
    <s v="Monday/Thursday"/>
    <n v="14"/>
    <n v="21"/>
    <n v="1.5"/>
    <n v="5.0714285714285712"/>
    <n v="682.3549999999999"/>
    <n v="9552.970000000003"/>
    <n v="214.63642857142852"/>
    <n v="3004.9099999999985"/>
    <n v="286"/>
    <n v="0.31455243761887641"/>
  </r>
  <r>
    <n v="284027"/>
    <s v="R"/>
    <s v="Monday"/>
    <s v="Matthew Morris (0000142013)"/>
    <n v="310465"/>
    <s v="CAN CORPORATION OF AMERICA#"/>
    <n v="460379"/>
    <s v="CAN CORPORATION OF AMERICA"/>
    <s v="Blandon"/>
    <m/>
    <s v="326 June Ave"/>
    <s v="PA"/>
    <n v="19510"/>
    <s v="326 June Ave Blandon, PA 19510"/>
    <x v="7"/>
    <x v="305"/>
    <x v="305"/>
    <s v="K"/>
    <s v="Monday/Thursday"/>
    <n v="51"/>
    <n v="83"/>
    <n v="1.6274509803921569"/>
    <n v="7.784313725490196"/>
    <n v="1297.4176470588241"/>
    <n v="66168.300000000105"/>
    <n v="380.80549019607838"/>
    <n v="19421.079999999973"/>
    <n v="1948"/>
    <n v="0.29351033652065933"/>
  </r>
  <r>
    <n v="464208"/>
    <s v="P"/>
    <s v="Monday/Thursday"/>
    <s v="Chuck Lutes (0000143024)"/>
    <n v="300574"/>
    <s v="Canine Academy"/>
    <n v="300574"/>
    <s v="Canine Academy"/>
    <s v="Penndel"/>
    <m/>
    <s v="377 W Lincoln Hwy"/>
    <s v="PA"/>
    <n v="19047"/>
    <s v="377 W Lincoln Hwy Penndel, PA 19047"/>
    <x v="25"/>
    <x v="306"/>
    <x v="306"/>
    <s v="A"/>
    <s v="Tuesday"/>
    <n v="1"/>
    <n v="1"/>
    <n v="1"/>
    <n v="1"/>
    <n v="11.34"/>
    <n v="11.34"/>
    <n v="4.54"/>
    <n v="4.54"/>
    <n v="1"/>
    <n v="0.40035273368606705"/>
  </r>
  <r>
    <n v="241278"/>
    <s v="P"/>
    <s v="Monday/Thursday"/>
    <s v="David Smith (0000143023)"/>
    <n v="242914"/>
    <s v="Appoquinimink School District"/>
    <n v="472895"/>
    <s v="Cantwell Bridge Middle School"/>
    <s v="Townsend"/>
    <m/>
    <s v="550 Tony Marchio Dr"/>
    <s v="DE"/>
    <n v="19734"/>
    <s v="550 Tony Marchio Dr Townsend, DE 19734"/>
    <x v="20"/>
    <x v="307"/>
    <x v="307"/>
    <s v="D"/>
    <s v="Thursday"/>
    <n v="2"/>
    <n v="5"/>
    <n v="2.5"/>
    <n v="8"/>
    <n v="2309.4499999999998"/>
    <n v="4618.8999999999996"/>
    <n v="675.9899999999999"/>
    <n v="1351.9799999999998"/>
    <n v="233"/>
    <n v="0.29270605555435275"/>
  </r>
  <r>
    <n v="481895"/>
    <s v="P"/>
    <s v="Monday/Thursday"/>
    <s v="Open S. NJ (0000143012)"/>
    <n v="322072"/>
    <s v="Matteras Liquors Canals"/>
    <n v="468729"/>
    <s v="Cape Liquors"/>
    <s v="Cape May"/>
    <m/>
    <s v="918 Route 109"/>
    <s v="NJ"/>
    <n v="8204"/>
    <s v="918 Route 109 Cape May, NJ 08204"/>
    <x v="29"/>
    <x v="308"/>
    <x v="308"/>
    <s v="E"/>
    <s v="Thursday"/>
    <n v="1"/>
    <n v="1"/>
    <n v="1"/>
    <n v="5"/>
    <n v="560.34999999999991"/>
    <n v="560.34999999999991"/>
    <n v="233.10999999999999"/>
    <n v="233.10999999999999"/>
    <n v="16"/>
    <n v="0.4160078522352102"/>
  </r>
  <r>
    <n v="415632"/>
    <s v="P"/>
    <s v="Monday/Thursday"/>
    <s v="Open S. NJ (0000143012)"/>
    <n v="264551"/>
    <s v="Cape May City Board of Educati"/>
    <n v="264551"/>
    <s v="Cape May City Board of Educati"/>
    <s v="Cape May"/>
    <m/>
    <s v="921 Lafayette St"/>
    <s v="NJ"/>
    <n v="8204"/>
    <s v="921 Lafayette St Cape May, NJ 08204"/>
    <x v="29"/>
    <x v="309"/>
    <x v="309"/>
    <s v="E"/>
    <s v="Thursday"/>
    <n v="3"/>
    <n v="4"/>
    <n v="1.3333333333333333"/>
    <n v="2"/>
    <n v="1320.1266666666666"/>
    <n v="3960.3799999999997"/>
    <n v="416.97333333333336"/>
    <n v="1250.92"/>
    <n v="129"/>
    <n v="0.31585857922724592"/>
  </r>
  <r>
    <n v="415633"/>
    <s v="P"/>
    <s v="Monday/Thursday"/>
    <s v="Open S. NJ (0000143012)"/>
    <n v="302777"/>
    <s v="Cape May City Fire Company"/>
    <n v="480440"/>
    <s v="Cape May City Fire Company"/>
    <s v="West Cape May"/>
    <m/>
    <s v="732 Broadway"/>
    <s v="NJ"/>
    <n v="8204"/>
    <s v="732 Broadway West Cape May, NJ 08204"/>
    <x v="29"/>
    <x v="310"/>
    <x v="310"/>
    <s v="E"/>
    <s v="Thursday"/>
    <n v="1"/>
    <n v="2"/>
    <n v="2"/>
    <n v="2"/>
    <n v="558.08999999999992"/>
    <n v="558.08999999999992"/>
    <n v="251.04"/>
    <n v="251.04"/>
    <n v="3"/>
    <n v="0.44981992151803479"/>
  </r>
  <r>
    <n v="415634"/>
    <s v="P"/>
    <s v="Monday/Thursday"/>
    <s v="Open S. NJ (0000143012)"/>
    <n v="266156"/>
    <s v="Cape May County Special Servic"/>
    <n v="266156"/>
    <s v="Cape May County Special Servic"/>
    <s v="Cape May Court House"/>
    <m/>
    <s v="4 Moore Rd"/>
    <s v="NJ"/>
    <n v="8210"/>
    <s v="4 Moore Rd Cape May Court House, NJ 08210"/>
    <x v="29"/>
    <x v="311"/>
    <x v="311"/>
    <s v="E"/>
    <s v="Thursday"/>
    <n v="1"/>
    <n v="1"/>
    <n v="1"/>
    <n v="2"/>
    <n v="1076.1100000000001"/>
    <n v="1076.1100000000001"/>
    <n v="344.33000000000004"/>
    <n v="344.33000000000004"/>
    <n v="14"/>
    <n v="0.31997658231965131"/>
  </r>
  <r>
    <n v="241279"/>
    <s v="P"/>
    <s v="Monday/Thursday"/>
    <s v="Open S. NJ (0000143012)"/>
    <n v="265575"/>
    <s v="Cape May County Technical Scho"/>
    <n v="265575"/>
    <s v="Cape May County Technical Scho"/>
    <s v="Cape May Court House"/>
    <m/>
    <s v="188 Crest Haven Rd"/>
    <s v="NJ"/>
    <n v="8210"/>
    <s v="188 Crest Haven Rd Cape May Court House, NJ 08210"/>
    <x v="29"/>
    <x v="312"/>
    <x v="312"/>
    <s v="E"/>
    <s v="Thursday"/>
    <n v="5"/>
    <n v="9"/>
    <n v="1.8"/>
    <n v="3.2"/>
    <n v="4469.0860000000011"/>
    <n v="22345.429999999997"/>
    <n v="1454.2119999999998"/>
    <n v="7271.06"/>
    <n v="301"/>
    <n v="0.32539360397181893"/>
  </r>
  <r>
    <n v="241653"/>
    <s v="R"/>
    <s v="Monday"/>
    <s v="Delaware Valley Office (0000143001)"/>
    <n v="336890"/>
    <s v="Capital Coating Inc"/>
    <n v="474781"/>
    <s v="Capital Coating Inc"/>
    <s v="Kinzers"/>
    <m/>
    <s v="7 S Kinzer Rd"/>
    <s v="PA"/>
    <n v="17535"/>
    <s v="7 S Kinzer Rd Kinzers, PA 17535"/>
    <x v="34"/>
    <x v="313"/>
    <x v="313"/>
    <s v="J"/>
    <s v="Monday"/>
    <n v="1"/>
    <n v="1"/>
    <n v="1"/>
    <n v="1"/>
    <n v="138.08000000000001"/>
    <n v="138.08000000000001"/>
    <n v="41.44"/>
    <n v="41.44"/>
    <n v="1"/>
    <n v="0.30011587485515639"/>
  </r>
  <r>
    <n v="324316"/>
    <s v="L"/>
    <s v="Wednesday"/>
    <s v="David Smith (0000143023)"/>
    <n v="243085"/>
    <s v="Capital School District"/>
    <n v="243085"/>
    <s v="Capital School District"/>
    <s v="Dover"/>
    <m/>
    <s v="198 Commerce Way"/>
    <s v="DE"/>
    <n v="19904"/>
    <s v="198 Commerce Way Dover, DE 19904"/>
    <x v="1"/>
    <x v="314"/>
    <x v="314"/>
    <s v="D"/>
    <s v="Wednesday"/>
    <n v="1"/>
    <n v="1"/>
    <n v="1"/>
    <n v="1"/>
    <n v="100.67"/>
    <n v="100.67"/>
    <n v="52.1"/>
    <n v="52.1"/>
    <n v="2"/>
    <n v="0.51753253203536309"/>
  </r>
  <r>
    <n v="483849"/>
    <s v="L"/>
    <s v="Wednesday"/>
    <s v="Delaware Valley Office (0000143001)"/>
    <n v="244318"/>
    <s v="CAPP USA"/>
    <n v="244318"/>
    <s v="CAPP USA"/>
    <s v="Clifton Heights"/>
    <s v="Philly - W"/>
    <s v="201 Marple Ave"/>
    <s v="PA"/>
    <n v="19018"/>
    <s v="201 Marple Ave Clifton Heights, PA 19018"/>
    <x v="13"/>
    <x v="315"/>
    <x v="315"/>
    <s v="A"/>
    <s v="Thursday"/>
    <n v="1"/>
    <n v="2"/>
    <n v="2"/>
    <n v="4"/>
    <n v="178.68"/>
    <n v="178.68"/>
    <n v="95.07"/>
    <n v="95.07"/>
    <n v="6"/>
    <n v="0.53206850235057079"/>
  </r>
  <r>
    <n v="480632"/>
    <s v="P"/>
    <s v="Monday/Thursday"/>
    <s v="Chris Gifuni (0000143020)"/>
    <n v="243061"/>
    <s v="City of Burlington BOE"/>
    <n v="424012"/>
    <s v="Captain James Laurence School"/>
    <s v="Burlington City"/>
    <s v="Cherry Hill"/>
    <s v="316 Barclay St"/>
    <s v="NJ"/>
    <n v="8016"/>
    <s v="316 Barclay St Burlington City, NJ 08016"/>
    <x v="31"/>
    <x v="316"/>
    <x v="316"/>
    <s v="A"/>
    <s v="Monday"/>
    <n v="3"/>
    <n v="4"/>
    <n v="1.3333333333333333"/>
    <n v="1"/>
    <n v="843.0866666666667"/>
    <n v="2529.2600000000002"/>
    <n v="316.67666666666668"/>
    <n v="950.03"/>
    <n v="20"/>
    <n v="0.37561579276151913"/>
  </r>
  <r>
    <n v="239970"/>
    <s v="P"/>
    <s v="Monday/Thursday"/>
    <s v="Robert Diller (0000142017)"/>
    <n v="299704"/>
    <s v="CAPTIVEAIRE SYSTEMS INC"/>
    <n v="451010"/>
    <s v="CAPTIVEAIRE"/>
    <s v="East Petersburg"/>
    <m/>
    <s v="1185 Enterprise Rd"/>
    <s v="PA"/>
    <n v="17520"/>
    <s v="1185 Enterprise Rd East Petersburg, PA 17520"/>
    <x v="17"/>
    <x v="317"/>
    <x v="317"/>
    <s v="P"/>
    <s v="Tuesday/Friday"/>
    <n v="3"/>
    <n v="3"/>
    <n v="1"/>
    <n v="1"/>
    <n v="110.91333333333334"/>
    <n v="332.74"/>
    <n v="43.776666666666664"/>
    <n v="131.32999999999998"/>
    <n v="6"/>
    <n v="0.39469255274388404"/>
  </r>
  <r>
    <n v="341917"/>
    <s v="P"/>
    <s v="Monday/Thursday"/>
    <s v="Nick Misciagno (0000143017)"/>
    <n v="281212"/>
    <s v="Cardinal O'Hara High School"/>
    <n v="281212"/>
    <s v="Cardinal O'Hara High School"/>
    <s v="SPRINGFIELD"/>
    <m/>
    <s v="1701 Sproul Rd"/>
    <s v="PA"/>
    <n v="19064"/>
    <s v="1701 Sproul Rd SPRINGFIELD, PA 19064"/>
    <x v="32"/>
    <x v="318"/>
    <x v="318"/>
    <s v="D"/>
    <s v="Monday"/>
    <n v="3"/>
    <n v="5"/>
    <n v="1.6666666666666667"/>
    <n v="2.6666666666666665"/>
    <n v="891.61333333333334"/>
    <n v="2674.84"/>
    <n v="345.55333333333334"/>
    <n v="1036.6599999999999"/>
    <n v="29"/>
    <n v="0.38755962973486258"/>
  </r>
  <r>
    <n v="415451"/>
    <s v="P"/>
    <s v="Monday/Thursday"/>
    <s v="Tom McKevitt (0000143010)"/>
    <n v="325064"/>
    <s v="Care Connection"/>
    <n v="325064"/>
    <s v="Care Connection"/>
    <s v="Philadelphia"/>
    <m/>
    <s v="2200 Michener St Ste 20"/>
    <s v="PA"/>
    <n v="19115"/>
    <s v="2200 Michener St Ste 20 Philadelphia, PA 19115"/>
    <x v="10"/>
    <x v="319"/>
    <x v="319"/>
    <s v="E"/>
    <s v="Monday"/>
    <n v="2"/>
    <n v="2"/>
    <n v="1"/>
    <n v="1.5"/>
    <n v="306.06499999999994"/>
    <n v="612.12999999999988"/>
    <n v="67.33"/>
    <n v="134.66"/>
    <n v="10"/>
    <n v="0.21998595069674745"/>
  </r>
  <r>
    <n v="240929"/>
    <s v="P"/>
    <s v="Monday/Thursday"/>
    <s v="Mike Schlitter (0000142011)"/>
    <n v="242399"/>
    <s v="CARGILL COCOA &amp; CHOCOLATE#"/>
    <n v="415855"/>
    <s v="CARGILL COCOA &amp; CHOCOLATE INC"/>
    <s v="Mount Joy"/>
    <m/>
    <s v="200 Chocolate Ave"/>
    <s v="PA"/>
    <n v="17552"/>
    <s v="200 Chocolate Ave Mount Joy, PA 17552"/>
    <x v="17"/>
    <x v="320"/>
    <x v="320"/>
    <s v="P"/>
    <s v="Tuesday/Friday"/>
    <n v="2"/>
    <n v="2"/>
    <n v="1"/>
    <n v="4"/>
    <n v="641.16499999999996"/>
    <n v="1282.33"/>
    <n v="258.92499999999995"/>
    <n v="517.84999999999991"/>
    <n v="8"/>
    <n v="0.40383520622616637"/>
  </r>
  <r>
    <n v="325982"/>
    <s v="P"/>
    <s v="Monday/Thursday"/>
    <s v="Brian Deiling (0000142018)"/>
    <n v="239929"/>
    <s v="East Lycoming School District"/>
    <n v="483028"/>
    <s v="Carl G Renn Elementary School"/>
    <s v="Lairdsville"/>
    <m/>
    <s v="183 School Ln"/>
    <s v="PA"/>
    <n v="17742"/>
    <s v="183 School Ln Lairdsville, PA 17742"/>
    <x v="22"/>
    <x v="321"/>
    <x v="321"/>
    <s v="P"/>
    <s v="Wednesday"/>
    <n v="4"/>
    <n v="6"/>
    <n v="1.5"/>
    <n v="8.25"/>
    <n v="1045.1199999999999"/>
    <n v="4180.4799999999996"/>
    <n v="415"/>
    <n v="1659.9999999999998"/>
    <n v="277"/>
    <n v="0.3970835884874464"/>
  </r>
  <r>
    <n v="239966"/>
    <s v="P"/>
    <s v="Monday/Thursday"/>
    <s v="Open S. NJ (0000143012)"/>
    <n v="278858"/>
    <s v="Middle Township Town Hall"/>
    <n v="436939"/>
    <s v="Carl O'Baker Community Center"/>
    <s v="Cape May Court House"/>
    <m/>
    <s v="626 Goshen Rd"/>
    <s v="NJ"/>
    <n v="8210"/>
    <s v="626 Goshen Rd Cape May Court House, NJ 08210"/>
    <x v="29"/>
    <x v="322"/>
    <x v="322"/>
    <s v="E"/>
    <s v="Thursday"/>
    <n v="4"/>
    <n v="10"/>
    <n v="2.5"/>
    <n v="7.75"/>
    <n v="1501.7"/>
    <n v="6006.7999999999984"/>
    <n v="534.28250000000003"/>
    <n v="2137.13"/>
    <n v="148"/>
    <n v="0.35578511020843057"/>
  </r>
  <r>
    <n v="240464"/>
    <s v="P"/>
    <s v="Monday/Thursday"/>
    <s v="Brad Miller (0000142022)"/>
    <n v="307495"/>
    <s v="CARLISLE BOROUGH PARKS &amp; RECRE"/>
    <n v="307495"/>
    <s v="CARLISLE BOROUGH PARKS &amp; RECRE"/>
    <s v="Carlisle"/>
    <m/>
    <s v="415 Franklin St"/>
    <s v="PA"/>
    <n v="17013"/>
    <s v="415 Franklin St Carlisle, PA 17013"/>
    <x v="38"/>
    <x v="323"/>
    <x v="323"/>
    <s v="L"/>
    <s v="Monday"/>
    <n v="1"/>
    <n v="1"/>
    <n v="1"/>
    <n v="1"/>
    <n v="108.46"/>
    <n v="108.46"/>
    <n v="43.4"/>
    <n v="43.4"/>
    <n v="1"/>
    <n v="0.40014751982297625"/>
  </r>
  <r>
    <n v="272805"/>
    <s v="P"/>
    <s v="Monday/Thursday"/>
    <s v="Lancaster Office (0000142002)"/>
    <n v="346266"/>
    <s v="CARMEN SIMONE"/>
    <n v="346266"/>
    <s v="CARMEN SIMONE"/>
    <s v="Conestoga"/>
    <m/>
    <s v="128 SAND HILL RD"/>
    <s v="PA"/>
    <n v="17516"/>
    <s v="128 SAND HILL RD Conestoga, PA 17516"/>
    <x v="3"/>
    <x v="324"/>
    <x v="324"/>
    <s v="J"/>
    <s v="Tuesday/Friday"/>
    <n v="1"/>
    <n v="1"/>
    <n v="1"/>
    <n v="2"/>
    <n v="193.32000000000002"/>
    <n v="193.32000000000002"/>
    <n v="77.34"/>
    <n v="77.34"/>
    <n v="2"/>
    <n v="0.40006207324643078"/>
  </r>
  <r>
    <n v="242391"/>
    <s v="P"/>
    <s v="Monday/Thursday"/>
    <s v="Brian Deiling (0000142018)"/>
    <n v="307804"/>
    <s v="RICHARD J CARON FOUNDATION - P"/>
    <n v="465969"/>
    <s v="CARON MED TREATMENT CENTERS"/>
    <s v="Wernersville"/>
    <m/>
    <s v="243 N Galen Hall Rd"/>
    <s v="PA"/>
    <n v="19565"/>
    <s v="243 N Galen Hall Rd Wernersville, PA 19565"/>
    <x v="39"/>
    <x v="325"/>
    <x v="325"/>
    <s v="K"/>
    <s v="Tuesday/Friday"/>
    <n v="17"/>
    <n v="25"/>
    <n v="1.4705882352941178"/>
    <n v="2.7647058823529411"/>
    <n v="575.33352941176474"/>
    <n v="9780.6700000000019"/>
    <n v="149.16058823529409"/>
    <n v="2535.7299999999996"/>
    <n v="188"/>
    <n v="0.25925933499443282"/>
  </r>
  <r>
    <n v="241282"/>
    <s v="P"/>
    <s v="Monday/Thursday"/>
    <s v="Brian Deiling (0000142018)"/>
    <n v="307804"/>
    <s v="RICHARD J CARON FOUNDATION - P"/>
    <n v="479646"/>
    <s v="Caron Treatment Centers"/>
    <s v="Wernersville"/>
    <m/>
    <s v="104 Flannery Way South"/>
    <s v="PA"/>
    <n v="19565"/>
    <s v="104 Flannery Way South Wernersville, PA 19565"/>
    <x v="39"/>
    <x v="326"/>
    <x v="326"/>
    <s v="K"/>
    <s v="Tuesday/Friday"/>
    <n v="1"/>
    <n v="1"/>
    <n v="1"/>
    <n v="4"/>
    <n v="575.80000000000007"/>
    <n v="575.80000000000007"/>
    <n v="142.41999999999999"/>
    <n v="142.41999999999999"/>
    <n v="41"/>
    <n v="0.24734282737061475"/>
  </r>
  <r>
    <n v="297891"/>
    <s v="P"/>
    <s v="Monday/Thursday"/>
    <s v="Robert Diller (0000142017)"/>
    <n v="285207"/>
    <s v="CARPENTER COMPANY"/>
    <n v="448360"/>
    <s v="CARPENTER CO  LITITZ FURNITURE"/>
    <s v="Lititz"/>
    <m/>
    <s v="400 Arrowhead Dr"/>
    <s v="PA"/>
    <n v="17543"/>
    <s v="400 Arrowhead Dr Lititz, PA 17543"/>
    <x v="2"/>
    <x v="327"/>
    <x v="327"/>
    <s v="J"/>
    <s v="Monday/Thursday"/>
    <n v="4"/>
    <n v="4"/>
    <n v="1"/>
    <n v="2"/>
    <n v="194.42750000000001"/>
    <n v="777.71"/>
    <n v="76.070000000000007"/>
    <n v="304.27999999999997"/>
    <n v="13"/>
    <n v="0.39125123760784863"/>
  </r>
  <r>
    <n v="480899"/>
    <s v="P"/>
    <s v="Monday/Thursday"/>
    <s v="Lancaster Office (0000142002)"/>
    <n v="239499"/>
    <s v="CARPENTER COMMUNITY CHURCH"/>
    <n v="239499"/>
    <s v="CARPENTER COMMUNITY CHURCH"/>
    <s v="Talmage"/>
    <m/>
    <s v="378 Glenbrook Rd"/>
    <s v="PA"/>
    <n v="17580"/>
    <s v="378 Glenbrook Rd Talmage, PA 17580"/>
    <x v="2"/>
    <x v="328"/>
    <x v="328"/>
    <s v="J"/>
    <s v="Monday/Thursday"/>
    <n v="1"/>
    <n v="1"/>
    <n v="1"/>
    <n v="2"/>
    <n v="39.46"/>
    <n v="39.46"/>
    <n v="21.62"/>
    <n v="21.62"/>
    <n v="2"/>
    <n v="0.54789660415610741"/>
  </r>
  <r>
    <n v="453170"/>
    <s v="P"/>
    <s v="Monday/Thursday"/>
    <s v="Delaware Valley Office (0000143001)"/>
    <n v="341927"/>
    <s v="CARRIAGE MACHINE SHOP LLC"/>
    <n v="341927"/>
    <s v="CARRIAGE MACHINE SHOP LLC"/>
    <s v="Bird in Hand"/>
    <m/>
    <s v="250 Maple Ave"/>
    <s v="PA"/>
    <n v="17505"/>
    <s v="250 Maple Ave Bird in Hand, PA 17505"/>
    <x v="34"/>
    <x v="329"/>
    <x v="329"/>
    <s v="J"/>
    <s v="Monday"/>
    <n v="1"/>
    <n v="1"/>
    <n v="1"/>
    <n v="1"/>
    <n v="103.5"/>
    <n v="103.5"/>
    <n v="41.2"/>
    <n v="41.2"/>
    <n v="10"/>
    <n v="0.39806763285024155"/>
  </r>
  <r>
    <n v="343785"/>
    <s v="P"/>
    <s v="Monday/Thursday"/>
    <s v="Lancaster Office (0000142002)"/>
    <n v="241362"/>
    <s v="MICHAEL FOODS"/>
    <n v="467810"/>
    <s v="CASA TRUCKING"/>
    <s v="Spring Glen"/>
    <m/>
    <s v="9053 Route 25"/>
    <s v="PA"/>
    <n v="17978"/>
    <s v="9053 Route 25 Spring Glen, PA 17978"/>
    <x v="24"/>
    <x v="330"/>
    <x v="330"/>
    <e v="#N/A"/>
    <e v="#N/A"/>
    <n v="1"/>
    <n v="1"/>
    <n v="1"/>
    <n v="3"/>
    <n v="687.99"/>
    <n v="687.99"/>
    <n v="329.89"/>
    <n v="329.89"/>
    <n v="3"/>
    <n v="0.47949824852105405"/>
  </r>
  <r>
    <n v="268912"/>
    <s v="P"/>
    <s v="Monday/Thursday"/>
    <s v="Delaware Valley Office (0000143001)"/>
    <n v="244609"/>
    <s v="Casapulla's"/>
    <n v="244609"/>
    <s v="Casapulla's"/>
    <s v="Newark"/>
    <m/>
    <s v="2480 Glasgow Ave"/>
    <s v="DE"/>
    <n v="19702"/>
    <s v="2480 Glasgow Ave Newark, DE 19702"/>
    <x v="8"/>
    <x v="331"/>
    <x v="331"/>
    <s v="D"/>
    <s v="Friday"/>
    <n v="3"/>
    <n v="3"/>
    <n v="1"/>
    <n v="2.6666666666666665"/>
    <n v="372.60000000000008"/>
    <n v="1117.8"/>
    <n v="118.39999999999999"/>
    <n v="355.20000000000005"/>
    <n v="19"/>
    <n v="0.31776704240472364"/>
  </r>
  <r>
    <n v="479323"/>
    <s v="P"/>
    <s v="Monday/Thursday"/>
    <s v="Mike Schlitter (0000142011)"/>
    <n v="239504"/>
    <s v="CASSELS SIGN SHOP"/>
    <n v="239504"/>
    <s v="CASSELS SIGN SHOP"/>
    <s v="Manheim"/>
    <m/>
    <s v="784 Fruitville Pike"/>
    <s v="PA"/>
    <n v="17545"/>
    <s v="784 Fruitville Pike Manheim, PA 17545"/>
    <x v="17"/>
    <x v="332"/>
    <x v="332"/>
    <s v="P"/>
    <s v="Tuesday/Friday"/>
    <n v="7"/>
    <n v="7"/>
    <n v="1"/>
    <n v="1"/>
    <n v="73.044285714285721"/>
    <n v="511.31000000000006"/>
    <n v="26.17428571428572"/>
    <n v="183.22000000000003"/>
    <n v="7"/>
    <n v="0.35833447419373765"/>
  </r>
  <r>
    <n v="297734"/>
    <s v="P"/>
    <s v="Monday/Thursday"/>
    <s v="David Smith (0000143023)"/>
    <n v="244049"/>
    <s v="Colonial School District DE"/>
    <n v="416566"/>
    <s v="Castle Hills Elementary School"/>
    <s v="New Castle"/>
    <m/>
    <s v="502 Moores Ln"/>
    <s v="DE"/>
    <n v="19720"/>
    <s v="502 Moores Ln New Castle, DE 19720"/>
    <x v="0"/>
    <x v="333"/>
    <x v="333"/>
    <s v="D"/>
    <s v="Tuesday"/>
    <n v="1"/>
    <n v="1"/>
    <n v="1"/>
    <n v="3"/>
    <n v="1017.96"/>
    <n v="1017.96"/>
    <n v="397"/>
    <n v="397"/>
    <n v="7"/>
    <n v="0.38999567762976933"/>
  </r>
  <r>
    <n v="241447"/>
    <s v="P"/>
    <s v="Monday/Thursday"/>
    <s v="Leianne Krotec (0000143021)"/>
    <n v="243100"/>
    <s v="Cathedral Village"/>
    <n v="243100"/>
    <s v="Cathedral Village"/>
    <s v="Philadelphia"/>
    <m/>
    <s v="600 E Cathedral Rd"/>
    <s v="PA"/>
    <n v="19128"/>
    <s v="600 E Cathedral Rd Philadelphia, PA 19128"/>
    <x v="10"/>
    <x v="334"/>
    <x v="334"/>
    <s v="E"/>
    <s v="Monday"/>
    <n v="17"/>
    <n v="22"/>
    <n v="1.2941176470588236"/>
    <n v="2.9411764705882355"/>
    <n v="1336.0935294117648"/>
    <n v="22713.589999999997"/>
    <n v="381.95"/>
    <n v="6493.1500000000015"/>
    <n v="344"/>
    <n v="0.28587070559959932"/>
  </r>
  <r>
    <n v="239972"/>
    <s v="P"/>
    <s v="Monday/Thursday"/>
    <s v="Paul Carberry (0000143018)"/>
    <n v="245730"/>
    <s v="Chester County Intermediate Un"/>
    <n v="424180"/>
    <s v="Cat-Pickering Campus"/>
    <s v="Phoenixville"/>
    <m/>
    <s v="1580 Charlestown Rd"/>
    <s v="PA"/>
    <n v="19460"/>
    <s v="1580 Charlestown Rd Phoenixville, PA 19460"/>
    <x v="9"/>
    <x v="335"/>
    <x v="335"/>
    <s v="C"/>
    <s v="Wednesday"/>
    <n v="1"/>
    <n v="1"/>
    <n v="1"/>
    <n v="1"/>
    <n v="33.06"/>
    <n v="33.06"/>
    <n v="8.7200000000000006"/>
    <n v="8.7200000000000006"/>
    <n v="3"/>
    <n v="0.26376285541439809"/>
  </r>
  <r>
    <n v="239753"/>
    <s v="P"/>
    <s v="Monday/Thursday"/>
    <s v="Lancaster Office (0000142002)"/>
    <n v="239510"/>
    <s v="CB TOOL COMPANY"/>
    <n v="239510"/>
    <s v="CB TOOL COMPANY"/>
    <s v="Lancaster"/>
    <m/>
    <s v="640 Bean Hill Rd"/>
    <s v="PA"/>
    <n v="17603"/>
    <s v="640 Bean Hill Rd Lancaster, PA 17603"/>
    <x v="3"/>
    <x v="336"/>
    <x v="336"/>
    <s v="J"/>
    <s v="Tuesday/Friday"/>
    <n v="2"/>
    <n v="2"/>
    <n v="1"/>
    <n v="1.5"/>
    <n v="460.44500000000005"/>
    <n v="920.89"/>
    <n v="193.6"/>
    <n v="387.2"/>
    <n v="14"/>
    <n v="0.42046281314815015"/>
  </r>
  <r>
    <n v="453171"/>
    <s v="P"/>
    <s v="Monday/Thursday"/>
    <s v="Lancaster Office (0000142002)"/>
    <n v="294935"/>
    <s v="CC - CHAMPS BARBER SCHOOL"/>
    <n v="294935"/>
    <s v="CC - CHAMPS BARBER SCHOOL"/>
    <s v="Lancaster"/>
    <m/>
    <s v="54 W King St"/>
    <s v="PA"/>
    <n v="17603"/>
    <s v="54 W King St Lancaster, PA 17603"/>
    <x v="3"/>
    <x v="337"/>
    <x v="337"/>
    <s v="J"/>
    <s v="Tuesday/Friday"/>
    <n v="1"/>
    <n v="1"/>
    <n v="1"/>
    <n v="1"/>
    <n v="74.5"/>
    <n v="74.5"/>
    <n v="27.36"/>
    <n v="27.36"/>
    <n v="2"/>
    <n v="0.36724832214765102"/>
  </r>
  <r>
    <n v="469606"/>
    <s v="P"/>
    <s v="Monday/Thursday"/>
    <s v="Lancaster Office (0000142002)"/>
    <n v="286048"/>
    <s v="CC - CLEAN TOUCH SERVICES"/>
    <n v="286048"/>
    <s v="CC - CLEAN TOUCH SERVICES"/>
    <s v="Mountville"/>
    <m/>
    <s v="370 Arlene Dr"/>
    <s v="PA"/>
    <n v="17554"/>
    <s v="370 Arlene Dr Mountville, PA 17554"/>
    <x v="27"/>
    <x v="338"/>
    <x v="338"/>
    <s v="L"/>
    <s v="Tuesday/Friday"/>
    <n v="3"/>
    <n v="4"/>
    <n v="1.3333333333333333"/>
    <n v="1.6666666666666667"/>
    <n v="201.11999999999998"/>
    <n v="603.36"/>
    <n v="76.37"/>
    <n v="229.11"/>
    <n v="5"/>
    <n v="0.37972354813046938"/>
  </r>
  <r>
    <n v="239524"/>
    <s v="P"/>
    <s v="Monday/Thursday"/>
    <s v="Brad Miller (0000142022)"/>
    <n v="297734"/>
    <s v="CC - COCALICO CLEANING SERVICE"/>
    <n v="297734"/>
    <s v="CC - COCALICO CLEANING SERVICE"/>
    <s v="ELIZABETHTOWN"/>
    <m/>
    <s v="325 N POPLAR ST"/>
    <s v="PA"/>
    <n v="17022"/>
    <s v="325 N POPLAR ST ELIZABETHTOWN, PA 17022"/>
    <x v="28"/>
    <x v="339"/>
    <x v="339"/>
    <s v="P"/>
    <s v="Monday/Thursday"/>
    <n v="4"/>
    <n v="4"/>
    <n v="1"/>
    <n v="1.25"/>
    <n v="499.34249999999997"/>
    <n v="1997.37"/>
    <n v="208.36500000000001"/>
    <n v="833.46"/>
    <n v="13"/>
    <n v="0.41727872151879725"/>
  </r>
  <r>
    <n v="240142"/>
    <s v="P"/>
    <s v="Monday/Thursday"/>
    <s v="Lancaster Office (0000142002)"/>
    <n v="317231"/>
    <s v="CC - DAISY WITH LOVE"/>
    <n v="317231"/>
    <s v="CC - DAISY WITH LOVE"/>
    <s v="Lancaster"/>
    <m/>
    <s v="185 Colonial Crest Dr"/>
    <s v="PA"/>
    <n v="17601"/>
    <s v="185 Colonial Crest Dr Lancaster, PA 17601"/>
    <x v="3"/>
    <x v="340"/>
    <x v="340"/>
    <s v="J"/>
    <s v="Tuesday/Friday"/>
    <n v="2"/>
    <n v="2"/>
    <n v="1"/>
    <n v="2"/>
    <n v="93.210000000000008"/>
    <n v="186.42000000000002"/>
    <n v="42.035000000000004"/>
    <n v="84.07"/>
    <n v="4"/>
    <n v="0.45097092586632326"/>
  </r>
  <r>
    <n v="324139"/>
    <s v="P"/>
    <s v="Monday/Thursday"/>
    <s v="Pete Annick (0000142010)"/>
    <n v="315468"/>
    <s v="CC - EXCELSIOR EVENTS LLC V"/>
    <n v="315468"/>
    <s v="CC - EXCELSIOR EVENTS LLC V"/>
    <s v="Millersville"/>
    <m/>
    <s v="210 N George St"/>
    <s v="PA"/>
    <n v="17551"/>
    <s v="210 N George St Millersville, PA 17551"/>
    <x v="3"/>
    <x v="341"/>
    <x v="341"/>
    <s v="J"/>
    <s v="Tuesday/Friday"/>
    <n v="5"/>
    <n v="6"/>
    <n v="1.2"/>
    <n v="1.6"/>
    <n v="272.66800000000001"/>
    <n v="1363.3400000000001"/>
    <n v="80.984000000000009"/>
    <n v="404.92"/>
    <n v="29"/>
    <n v="0.29700588261182093"/>
  </r>
  <r>
    <n v="482955"/>
    <s v="P"/>
    <s v="Monday/Thursday"/>
    <s v="Delaware Valley Office (0000143001)"/>
    <n v="308164"/>
    <s v="CC - Eye Physicians"/>
    <n v="308164"/>
    <s v="CC - Eye Physicians"/>
    <s v="Old Bridge"/>
    <m/>
    <s v="28 Throckmorton Ln"/>
    <s v="NJ"/>
    <n v="8857"/>
    <s v="28 Throckmorton Ln Old Bridge, NJ 08857"/>
    <x v="12"/>
    <x v="342"/>
    <x v="342"/>
    <s v="A"/>
    <s v="Wednesday"/>
    <n v="1"/>
    <n v="1"/>
    <n v="1"/>
    <n v="1"/>
    <n v="221.81"/>
    <n v="221.81"/>
    <n v="92.58"/>
    <n v="92.58"/>
    <n v="3"/>
    <n v="0.41738424777963118"/>
  </r>
  <r>
    <n v="480493"/>
    <s v="P"/>
    <s v="Monday/Thursday"/>
    <s v="Mike Schlitter (0000142011)"/>
    <n v="304299"/>
    <s v="CC - GARMANS CLEANING"/>
    <n v="304299"/>
    <s v="CC - GARMANS CLEANING"/>
    <s v="Manheim"/>
    <m/>
    <s v="62 Baron Cir"/>
    <s v="PA"/>
    <n v="17545"/>
    <s v="62 Baron Cir Manheim, PA 17545"/>
    <x v="17"/>
    <x v="343"/>
    <x v="343"/>
    <s v="P"/>
    <s v="Tuesday/Friday"/>
    <n v="1"/>
    <n v="1"/>
    <n v="1"/>
    <n v="1"/>
    <n v="156.28"/>
    <n v="156.28"/>
    <n v="71.099999999999994"/>
    <n v="71.099999999999994"/>
    <n v="15"/>
    <n v="0.45495264909137439"/>
  </r>
  <r>
    <n v="239569"/>
    <s v="P"/>
    <s v="Monday/Thursday"/>
    <s v="Lancaster Office (0000142002)"/>
    <n v="330511"/>
    <s v="CC - HENRY H ROSS &amp; SON INC #"/>
    <n v="330511"/>
    <s v="CC - HENRY H ROSS &amp; SON INC #"/>
    <s v="Lititz"/>
    <m/>
    <s v="121 Koser Rd"/>
    <s v="PA"/>
    <n v="17543"/>
    <s v="121 Koser Rd Lititz, PA 17543"/>
    <x v="2"/>
    <x v="344"/>
    <x v="344"/>
    <s v="J"/>
    <s v="Monday/Thursday"/>
    <n v="1"/>
    <n v="2"/>
    <n v="2"/>
    <n v="2"/>
    <n v="75.3"/>
    <n v="75.3"/>
    <n v="41.08"/>
    <n v="41.08"/>
    <n v="5"/>
    <n v="0.54555112881806112"/>
  </r>
  <r>
    <n v="256854"/>
    <s v="P"/>
    <s v="Monday/Thursday"/>
    <s v="Delaware Valley Office (0000143001)"/>
    <n v="300453"/>
    <s v="CC - Independent Contract Floo"/>
    <n v="300453"/>
    <s v="CC - Independent Contract Floo"/>
    <s v="Hatfield"/>
    <m/>
    <s v="2705 Clemens Rd Ste A102"/>
    <s v="PA"/>
    <n v="19440"/>
    <s v="2705 Clemens Rd Ste A102 Hatfield, PA 19440"/>
    <x v="4"/>
    <x v="345"/>
    <x v="345"/>
    <s v="C"/>
    <s v="Tuesday"/>
    <n v="1"/>
    <n v="1"/>
    <n v="1"/>
    <n v="2"/>
    <n v="765.31999999999994"/>
    <n v="765.31999999999994"/>
    <n v="192.58"/>
    <n v="192.58"/>
    <n v="8"/>
    <n v="0.25163330371609266"/>
  </r>
  <r>
    <n v="239964"/>
    <s v="P"/>
    <s v="Monday/Thursday"/>
    <s v="Tom McKevitt (0000143010)"/>
    <n v="253611"/>
    <s v="CC - Johnstone Supply"/>
    <n v="253611"/>
    <s v="CC - Johnstone Supply"/>
    <s v="Warminster"/>
    <s v="Philly Suburbs - North"/>
    <s v="73 Ash Cir"/>
    <s v="PA"/>
    <n v="18974"/>
    <s v="73 Ash Cir Warminster, PA 18974"/>
    <x v="14"/>
    <x v="346"/>
    <x v="346"/>
    <s v="A"/>
    <s v="Friday"/>
    <n v="1"/>
    <n v="1"/>
    <n v="1"/>
    <n v="2"/>
    <n v="2060.0699999999997"/>
    <n v="2060.0699999999997"/>
    <n v="659.22"/>
    <n v="659.22"/>
    <n v="2"/>
    <n v="0.31999883499104403"/>
  </r>
  <r>
    <n v="480487"/>
    <s v="P"/>
    <s v="Monday/Thursday"/>
    <s v="Delaware Valley Office (0000143001)"/>
    <n v="336237"/>
    <s v="CC - Prevail Volleyball Club"/>
    <n v="336237"/>
    <s v="CC - Prevail Volleyball Club"/>
    <s v="Annville"/>
    <s v="Lebanon - West"/>
    <s v="11 Landings Dr"/>
    <s v="PA"/>
    <n v="17003"/>
    <s v="11 Landings Dr Annville, PA 17003"/>
    <x v="17"/>
    <x v="347"/>
    <x v="347"/>
    <s v="P"/>
    <s v="Tuesday/Friday"/>
    <n v="5"/>
    <n v="6"/>
    <n v="1.2"/>
    <n v="3.8"/>
    <n v="474.976"/>
    <n v="2374.88"/>
    <n v="216.71799999999999"/>
    <n v="1083.5900000000004"/>
    <n v="36"/>
    <n v="0.45627147476925162"/>
  </r>
  <r>
    <n v="480154"/>
    <s v="P"/>
    <s v="Monday/Thursday"/>
    <s v="Delaware Valley Office (0000143001)"/>
    <n v="336898"/>
    <s v="CC - Scott Smith Window Cleane"/>
    <n v="336898"/>
    <s v="CC - Scott Smith Window Cleane"/>
    <s v="New Hope"/>
    <m/>
    <s v="4343 Lower Mountain Rd"/>
    <s v="PA"/>
    <n v="18938"/>
    <s v="4343 Lower Mountain Rd New Hope, PA 18938"/>
    <x v="25"/>
    <x v="348"/>
    <x v="348"/>
    <s v="A"/>
    <s v="Tuesday"/>
    <n v="1"/>
    <n v="1"/>
    <n v="1"/>
    <n v="1"/>
    <n v="52.42"/>
    <n v="52.42"/>
    <n v="26.21"/>
    <n v="26.21"/>
    <n v="1"/>
    <n v="0.5"/>
  </r>
  <r>
    <n v="480510"/>
    <s v="P"/>
    <s v="Monday/Thursday"/>
    <s v="Mike Schlitter (0000142011)"/>
    <n v="240449"/>
    <s v="CC - SIGNATURE ONE"/>
    <n v="240449"/>
    <s v="CC - SIGNATURE ONE"/>
    <s v="Lititz"/>
    <m/>
    <s v="146 Koser Rd"/>
    <s v="PA"/>
    <n v="17543"/>
    <s v="146 Koser Rd Lititz, PA 17543"/>
    <x v="2"/>
    <x v="349"/>
    <x v="349"/>
    <s v="J"/>
    <s v="Monday/Thursday"/>
    <n v="5"/>
    <n v="7"/>
    <n v="1.4"/>
    <n v="3.4"/>
    <n v="1844.7559999999999"/>
    <n v="9223.7799999999988"/>
    <n v="526.95399999999995"/>
    <n v="2634.77"/>
    <n v="124"/>
    <n v="0.28564970109868193"/>
  </r>
  <r>
    <n v="467589"/>
    <s v="P"/>
    <s v="Monday/Thursday"/>
    <s v="Lancaster Office (0000142002)"/>
    <n v="268912"/>
    <s v="CC - SIMPLY SPOTLESS"/>
    <n v="268912"/>
    <s v="CC - SIMPLY SPOTLESS"/>
    <s v="ELIZABETHTOWN"/>
    <m/>
    <s v="229 Plum St"/>
    <s v="PA"/>
    <n v="17022"/>
    <s v="229 Plum St ELIZABETHTOWN, PA 17022"/>
    <x v="28"/>
    <x v="350"/>
    <x v="350"/>
    <s v="P"/>
    <s v="Monday/Thursday"/>
    <n v="4"/>
    <n v="4"/>
    <n v="1"/>
    <n v="1.75"/>
    <n v="118.84750000000001"/>
    <n v="475.39"/>
    <n v="52.7425"/>
    <n v="210.97"/>
    <n v="10"/>
    <n v="0.44378299922169168"/>
  </r>
  <r>
    <n v="482831"/>
    <s v="P"/>
    <s v="Monday/Thursday"/>
    <s v="Nick Misciagno (0000143017)"/>
    <n v="331272"/>
    <s v="CC - The Grayson School"/>
    <n v="331272"/>
    <s v="CC - The Grayson School"/>
    <s v="Wayne"/>
    <m/>
    <s v="211 W Matsonford Rd"/>
    <s v="PA"/>
    <n v="19087"/>
    <s v="211 W Matsonford Rd Wayne, PA 19087"/>
    <x v="23"/>
    <x v="82"/>
    <x v="82"/>
    <s v="C"/>
    <s v="Friday"/>
    <n v="8"/>
    <n v="8"/>
    <n v="1"/>
    <n v="2"/>
    <n v="805.72249999999985"/>
    <n v="6445.7799999999988"/>
    <n v="313.935"/>
    <n v="2511.4800000000005"/>
    <n v="110"/>
    <n v="0.389631665989221"/>
  </r>
  <r>
    <n v="339231"/>
    <s v="P"/>
    <s v="Monday/Thursday"/>
    <s v="Leianne Krotec (0000143021)"/>
    <n v="245952"/>
    <s v="CC - TLC Cleaning Services, In"/>
    <n v="245952"/>
    <s v="CC - TLC Cleaning Services, In"/>
    <s v="Gilbertsville"/>
    <m/>
    <s v="PO Box 544"/>
    <s v="PA"/>
    <n v="19525"/>
    <s v="PO Box 544 Gilbertsville, PA 19525"/>
    <x v="9"/>
    <x v="351"/>
    <x v="351"/>
    <s v="C"/>
    <s v="Wednesday"/>
    <n v="3"/>
    <n v="3"/>
    <n v="1"/>
    <n v="1.3333333333333333"/>
    <n v="59.833333333333336"/>
    <n v="179.5"/>
    <n v="-1.7333333333333336"/>
    <n v="-5.2000000000000011"/>
    <n v="47"/>
    <n v="-2.8969359331476329E-2"/>
  </r>
  <r>
    <n v="239974"/>
    <s v="P"/>
    <s v="Monday/Thursday"/>
    <s v="David Smith (0000143023)"/>
    <n v="326136"/>
    <s v="CC Dutch Country Farmers Marke"/>
    <n v="326136"/>
    <s v="CC Dutch Country Farmers Marke"/>
    <s v="MIDDLETOWN"/>
    <m/>
    <s v="701 N Broad St"/>
    <s v="DE"/>
    <n v="19709"/>
    <s v="701 N Broad St MIDDLETOWN, DE 19709"/>
    <x v="20"/>
    <x v="352"/>
    <x v="352"/>
    <s v="D"/>
    <s v="Thursday"/>
    <n v="1"/>
    <n v="1"/>
    <n v="1"/>
    <n v="3"/>
    <n v="561.82999999999993"/>
    <n v="561.82999999999993"/>
    <n v="224.5"/>
    <n v="224.5"/>
    <n v="5"/>
    <n v="0.39958706370254354"/>
  </r>
  <r>
    <n v="482606"/>
    <s v="P"/>
    <s v="Monday/Thursday"/>
    <s v="Nick Misciagno (0000143017)"/>
    <n v="244999"/>
    <s v="CC Edward J DeSeta Company Inc"/>
    <n v="244999"/>
    <s v="CC Edward J DeSeta Company Inc"/>
    <s v="Wilmington"/>
    <m/>
    <s v="322 A St"/>
    <s v="DE"/>
    <n v="19801"/>
    <s v="322 A St Wilmington, DE 19801"/>
    <x v="0"/>
    <x v="353"/>
    <x v="353"/>
    <s v="D"/>
    <s v="Tuesday"/>
    <n v="1"/>
    <n v="1"/>
    <n v="1"/>
    <n v="1"/>
    <n v="97.22"/>
    <n v="97.22"/>
    <n v="97.21"/>
    <n v="97.21"/>
    <n v="1"/>
    <n v="0.9998971405060687"/>
  </r>
  <r>
    <n v="283338"/>
    <s v="P"/>
    <s v="Monday/Thursday"/>
    <s v="Pete Annick (0000142010)"/>
    <n v="311031"/>
    <s v="CC ST JOHNS UNITED CHURCH OF C"/>
    <n v="311031"/>
    <s v="CC ST JOHNS UNITED CHURCH OF C"/>
    <s v="Denver"/>
    <m/>
    <s v="659 S 4th St"/>
    <s v="PA"/>
    <n v="17517"/>
    <s v="659 S 4th St Denver, PA 17517"/>
    <x v="39"/>
    <x v="354"/>
    <x v="354"/>
    <s v="K"/>
    <s v="Tuesday/Friday"/>
    <n v="7"/>
    <n v="9"/>
    <n v="1.2857142857142858"/>
    <n v="4.8571428571428568"/>
    <n v="804.67285714285697"/>
    <n v="5632.7099999999991"/>
    <n v="289.41571428571427"/>
    <n v="2025.91"/>
    <n v="104"/>
    <n v="0.35966879175388056"/>
  </r>
  <r>
    <n v="480511"/>
    <s v="P"/>
    <s v="Monday/Thursday"/>
    <s v="Delaware Valley Office (0000143001)"/>
    <n v="340593"/>
    <s v="CC Three Athletics"/>
    <n v="340593"/>
    <s v="CC Three Athletics"/>
    <s v="Lancaster"/>
    <m/>
    <s v="200 Running Pump Rd"/>
    <s v="PA"/>
    <n v="17603"/>
    <s v="200 Running Pump Rd Lancaster, PA 17603"/>
    <x v="3"/>
    <x v="355"/>
    <x v="355"/>
    <s v="J"/>
    <s v="Tuesday/Friday"/>
    <n v="2"/>
    <n v="2"/>
    <n v="1"/>
    <n v="1"/>
    <n v="662.57"/>
    <n v="1325.14"/>
    <n v="-869.63499999999999"/>
    <n v="-1739.27"/>
    <n v="2"/>
    <n v="-1.3125179226345893"/>
  </r>
  <r>
    <n v="480659"/>
    <s v="P"/>
    <s v="Monday"/>
    <s v="Mike Schlitter (0000142011)"/>
    <n v="239344"/>
    <s v="CC-BOMBERGERS STORE"/>
    <n v="239344"/>
    <s v="CC-BOMBERGERS STORE"/>
    <s v="Lititz"/>
    <m/>
    <s v="555 Furnace Hills Pike"/>
    <s v="PA"/>
    <n v="17543"/>
    <s v="555 Furnace Hills Pike Lititz, PA 17543"/>
    <x v="2"/>
    <x v="356"/>
    <x v="356"/>
    <s v="J"/>
    <s v="Monday/Thursday"/>
    <n v="9"/>
    <n v="9"/>
    <n v="1"/>
    <n v="1.1111111111111112"/>
    <n v="396.26444444444439"/>
    <n v="3566.3799999999997"/>
    <n v="124.37777777777777"/>
    <n v="1119.3999999999999"/>
    <n v="51"/>
    <n v="0.31387569468200249"/>
  </r>
  <r>
    <n v="241277"/>
    <s v="P"/>
    <s v="Tuesday/Friday"/>
    <s v="John Carberry (0000143015)"/>
    <n v="340867"/>
    <s v="CC-Five Star Swim School"/>
    <n v="340867"/>
    <s v="CC-Five Star Swim School"/>
    <s v="Galloway"/>
    <m/>
    <s v="323 S Pitney Rd"/>
    <s v="NJ"/>
    <n v="8205"/>
    <s v="323 S Pitney Rd Galloway, NJ 08205"/>
    <x v="11"/>
    <x v="98"/>
    <x v="98"/>
    <s v="E"/>
    <s v="Wednesday"/>
    <n v="5"/>
    <n v="5"/>
    <n v="1"/>
    <n v="3"/>
    <n v="378.108"/>
    <n v="1890.54"/>
    <n v="84.694000000000003"/>
    <n v="423.47"/>
    <n v="38"/>
    <n v="0.22399420271456835"/>
  </r>
  <r>
    <n v="453125"/>
    <s v="P"/>
    <s v="Tuesday/Friday"/>
    <s v="Lancaster Office (0000142002)"/>
    <n v="296550"/>
    <s v="CC-JOANNES CLEANING#"/>
    <n v="296550"/>
    <s v="CC-JOANNES CLEANING#"/>
    <s v="Womelsdorf"/>
    <m/>
    <s v="236 Charming Forge Rd"/>
    <s v="PA"/>
    <n v="19567"/>
    <s v="236 Charming Forge Rd Womelsdorf, PA 19567"/>
    <x v="16"/>
    <x v="357"/>
    <x v="357"/>
    <s v="K"/>
    <s v="Tuesday"/>
    <n v="1"/>
    <n v="1"/>
    <n v="1"/>
    <n v="1"/>
    <n v="1231.1199999999999"/>
    <n v="1231.1199999999999"/>
    <n v="369.34"/>
    <n v="369.34"/>
    <n v="2"/>
    <n v="0.30000324907401393"/>
  </r>
  <r>
    <n v="483514"/>
    <s v="P"/>
    <s v="Tuesday/Friday"/>
    <s v="Chuck Lutes (0000143024)"/>
    <n v="341016"/>
    <s v="CC-Philly Pretzel Factory"/>
    <n v="341016"/>
    <s v="CC-Philly Pretzel Factory"/>
    <s v="Richboro"/>
    <s v="Philly Suburbs - North"/>
    <s v="741 2nd Street Pike"/>
    <s v="PA"/>
    <n v="18954"/>
    <s v="741 2nd Street Pike Richboro, PA 18954"/>
    <x v="14"/>
    <x v="358"/>
    <x v="358"/>
    <s v="A"/>
    <s v="Friday"/>
    <n v="4"/>
    <n v="4"/>
    <n v="1"/>
    <n v="1.75"/>
    <n v="375.91999999999996"/>
    <n v="1503.6799999999998"/>
    <n v="156.86000000000001"/>
    <n v="627.44000000000005"/>
    <n v="7"/>
    <n v="0.41726963183656107"/>
  </r>
  <r>
    <n v="483698"/>
    <s v="P"/>
    <s v="Tuesday/Friday"/>
    <s v="John Carberry (0000143015)"/>
    <n v="339089"/>
    <s v="CC-REVEL NAIL LLC"/>
    <n v="339089"/>
    <s v="CC-REVEL NAIL LLC"/>
    <s v="Blackwood"/>
    <s v="Cherry Hill"/>
    <s v="90 Coles Rd"/>
    <s v="NJ"/>
    <n v="8012"/>
    <s v="90 Coles Rd Blackwood, NJ 08012"/>
    <x v="13"/>
    <x v="359"/>
    <x v="359"/>
    <s v="A"/>
    <s v="Thursday"/>
    <n v="5"/>
    <n v="5"/>
    <n v="1"/>
    <n v="4.8"/>
    <n v="663.38400000000001"/>
    <n v="3316.9199999999996"/>
    <n v="256.10199999999998"/>
    <n v="1280.5099999999998"/>
    <n v="88"/>
    <n v="0.38605392954909973"/>
  </r>
  <r>
    <n v="297875"/>
    <s v="P"/>
    <s v="Tuesday"/>
    <s v="Martin Carberry (0000142016)"/>
    <n v="242373"/>
    <s v="WEST SHORE SCHOOL DISTRICT"/>
    <n v="468468"/>
    <s v="CEDAR CLIFF HIGH SCHOOL"/>
    <s v="CAMP HILL"/>
    <m/>
    <s v="1301 Carlisle Rd"/>
    <s v="PA"/>
    <n v="17011"/>
    <s v="1301 Carlisle Rd CAMP HILL, PA 17011"/>
    <x v="37"/>
    <x v="360"/>
    <x v="360"/>
    <s v="P"/>
    <s v="Monday"/>
    <n v="9"/>
    <n v="10"/>
    <n v="1.1111111111111112"/>
    <n v="3.3333333333333335"/>
    <n v="2737.0644444444447"/>
    <n v="24633.579999999998"/>
    <n v="545.06222222222232"/>
    <n v="4905.5600000000013"/>
    <n v="473"/>
    <n v="0.19914117233467493"/>
  </r>
  <r>
    <n v="481187"/>
    <s v="P"/>
    <s v="Tuesday"/>
    <s v="John Carberry (0000143015)"/>
    <n v="244387"/>
    <s v="Greater Egg Harbor Dist Oakcre"/>
    <n v="417899"/>
    <s v="Cedar Creek High School"/>
    <s v="Egg Harbor City"/>
    <m/>
    <s v="1701 New York Ave"/>
    <s v="NJ"/>
    <n v="8215"/>
    <s v="1701 New York Ave Egg Harbor City, NJ 08215"/>
    <x v="11"/>
    <x v="361"/>
    <x v="361"/>
    <s v="E"/>
    <s v="Wednesday"/>
    <n v="12"/>
    <n v="18"/>
    <n v="1.5"/>
    <n v="2.5833333333333335"/>
    <n v="4967.3024999999998"/>
    <n v="59607.62999999999"/>
    <n v="1433.1325000000004"/>
    <n v="17197.589999999997"/>
    <n v="1252"/>
    <n v="0.28851323228251147"/>
  </r>
  <r>
    <n v="448878"/>
    <s v="P"/>
    <s v="Tuesday/Friday"/>
    <s v="David Smith (0000143023)"/>
    <n v="242914"/>
    <s v="Appoquinimink School District"/>
    <n v="416571"/>
    <s v="Cedar Lane Elementary School"/>
    <s v="MIDDLETOWN"/>
    <m/>
    <s v="1259 Cedar Lane Rd"/>
    <s v="DE"/>
    <n v="19709"/>
    <s v="1259 Cedar Lane Rd MIDDLETOWN, DE 19709"/>
    <x v="20"/>
    <x v="362"/>
    <x v="362"/>
    <s v="D"/>
    <s v="Thursday"/>
    <n v="7"/>
    <n v="12"/>
    <n v="1.7142857142857142"/>
    <n v="7.7142857142857144"/>
    <n v="2481.2314285714283"/>
    <n v="17368.620000000003"/>
    <n v="608.89428571428573"/>
    <n v="4262.26"/>
    <n v="461"/>
    <n v="0.24540003753896392"/>
  </r>
  <r>
    <n v="415620"/>
    <s v="P"/>
    <s v="Tuesday/Friday"/>
    <s v="Brad Miller (0000142022)"/>
    <n v="239753"/>
    <s v="CEMP"/>
    <n v="239753"/>
    <s v="CEMP"/>
    <s v="ELIZABETHTOWN"/>
    <m/>
    <s v="1595 S Mount Joy St"/>
    <s v="PA"/>
    <n v="17022"/>
    <s v="1595 S Mount Joy St ELIZABETHTOWN, PA 17022"/>
    <x v="28"/>
    <x v="363"/>
    <x v="363"/>
    <s v="P"/>
    <s v="Monday/Thursday"/>
    <n v="4"/>
    <n v="6"/>
    <n v="1.5"/>
    <n v="6"/>
    <n v="686.58999999999992"/>
    <n v="2746.3599999999997"/>
    <n v="227.96"/>
    <n v="911.83999999999992"/>
    <n v="61"/>
    <n v="0.33201765245634224"/>
  </r>
  <r>
    <n v="270091"/>
    <s v="P"/>
    <s v="Tuesday/Friday"/>
    <s v="Tom McKevitt (0000143010)"/>
    <n v="243116"/>
    <s v="Centennial School District"/>
    <n v="243116"/>
    <s v="Centennial School District"/>
    <s v="Warminster"/>
    <s v="Philly Suburbs - North"/>
    <s v="48 Swan Way"/>
    <s v="PA"/>
    <n v="18974"/>
    <s v="48 Swan Way Warminster, PA 18974"/>
    <x v="14"/>
    <x v="364"/>
    <x v="364"/>
    <s v="A"/>
    <s v="Friday"/>
    <n v="11"/>
    <n v="15"/>
    <n v="1.3636363636363635"/>
    <n v="1.8181818181818181"/>
    <n v="2065.1518181818178"/>
    <n v="22716.670000000002"/>
    <n v="718.37818181818182"/>
    <n v="7902.1599999999989"/>
    <n v="653"/>
    <n v="0.34785732239804507"/>
  </r>
  <r>
    <n v="241142"/>
    <s v="P"/>
    <s v="Tuesday/Friday"/>
    <s v="Tom McKevitt (0000143010)"/>
    <n v="314574"/>
    <s v="CC - Centennial Station Condo"/>
    <n v="470336"/>
    <s v="Centennial Station Condo Assoc"/>
    <s v="Warminster"/>
    <s v="Philly Suburbs - North"/>
    <s v="12116 Centennial Sta"/>
    <s v="PA"/>
    <n v="18974"/>
    <s v="12116 Centennial Sta Warminster, PA 18974"/>
    <x v="14"/>
    <x v="365"/>
    <x v="365"/>
    <s v="A"/>
    <s v="Friday"/>
    <n v="1"/>
    <n v="1"/>
    <n v="1"/>
    <n v="1"/>
    <n v="51.3"/>
    <n v="51.3"/>
    <n v="27.59"/>
    <n v="27.59"/>
    <n v="3"/>
    <n v="0.53781676413255364"/>
  </r>
  <r>
    <n v="449177"/>
    <s v="P"/>
    <s v="Tuesday/Friday"/>
    <s v="Chuck Lutes (0000143024)"/>
    <n v="282246"/>
    <s v="Center for Student Learning"/>
    <n v="282246"/>
    <s v="Center for Student Learning"/>
    <s v="Levittown"/>
    <m/>
    <s v="345 Lakeside Dr"/>
    <s v="PA"/>
    <n v="19054"/>
    <s v="345 Lakeside Dr Levittown, PA 19054"/>
    <x v="25"/>
    <x v="366"/>
    <x v="366"/>
    <s v="A"/>
    <s v="Tuesday"/>
    <n v="4"/>
    <n v="4"/>
    <n v="1"/>
    <n v="2.25"/>
    <n v="950.14750000000004"/>
    <n v="3800.59"/>
    <n v="330.96249999999998"/>
    <n v="1323.8500000000001"/>
    <n v="69"/>
    <n v="0.34832749652027711"/>
  </r>
  <r>
    <n v="431345"/>
    <s v="P"/>
    <s v="Tuesday"/>
    <s v="Paul Carberry (0000143018)"/>
    <n v="341596"/>
    <s v="J &amp; T Commercial Cleaning Serv"/>
    <n v="483248"/>
    <s v="Centinel Spine"/>
    <s v="West Chester"/>
    <m/>
    <s v="900 Airport Rd"/>
    <s v="PA"/>
    <n v="19380"/>
    <s v="900 Airport Rd West Chester, PA 19380"/>
    <x v="23"/>
    <x v="367"/>
    <x v="367"/>
    <s v="C"/>
    <s v="Friday"/>
    <n v="4"/>
    <n v="5"/>
    <n v="1.25"/>
    <n v="3.25"/>
    <n v="400.03250000000003"/>
    <n v="1600.1299999999999"/>
    <n v="131.40499999999997"/>
    <n v="525.62000000000012"/>
    <n v="37"/>
    <n v="0.32848581052789472"/>
  </r>
  <r>
    <n v="469848"/>
    <s v="P"/>
    <s v="Tuesday"/>
    <s v="Paul Carberry (0000143018)"/>
    <n v="346104"/>
    <s v="CENTINEL SPINE LLC"/>
    <n v="346104"/>
    <s v="CENTINEL SPINE LLC"/>
    <s v="West Chester"/>
    <m/>
    <s v="900 Airport Rd"/>
    <s v="PA"/>
    <n v="19380"/>
    <s v="900 Airport Rd West Chester, PA 19380"/>
    <x v="23"/>
    <x v="368"/>
    <x v="368"/>
    <s v="C"/>
    <s v="Friday"/>
    <n v="1"/>
    <n v="1"/>
    <n v="1"/>
    <n v="2"/>
    <n v="0"/>
    <n v="0"/>
    <n v="-0.16"/>
    <n v="-0.16"/>
    <n v="16"/>
    <n v="0"/>
  </r>
  <r>
    <n v="456350"/>
    <s v="P"/>
    <s v="Tuesday"/>
    <s v="Nick Misciagno (0000143017)"/>
    <n v="243122"/>
    <s v="Central Baptist Church of Wayn"/>
    <n v="460002"/>
    <s v="Central Baptist Church of Wayn"/>
    <s v="Wayne"/>
    <m/>
    <s v="106 W Wayne Ave"/>
    <s v="PA"/>
    <n v="19087"/>
    <s v="106 W Wayne Ave Wayne, PA 19087"/>
    <x v="23"/>
    <x v="369"/>
    <x v="369"/>
    <s v="C"/>
    <s v="Friday"/>
    <n v="6"/>
    <n v="9"/>
    <n v="1.5"/>
    <n v="4"/>
    <n v="499.63499999999999"/>
    <n v="2997.81"/>
    <n v="197.39000000000001"/>
    <n v="1184.3399999999995"/>
    <n v="63"/>
    <n v="0.39506839993195014"/>
  </r>
  <r>
    <n v="270588"/>
    <s v="R"/>
    <s v="Tuesday"/>
    <s v="Chuck Lutes (0000143024)"/>
    <n v="243124"/>
    <s v="Central Bucks School District"/>
    <n v="419009"/>
    <s v="Central Bucks High School West"/>
    <s v="Doylestown"/>
    <s v="Philly Suburbs - North"/>
    <s v="375 W Court St"/>
    <s v="PA"/>
    <n v="18901"/>
    <s v="375 W Court St Doylestown, PA 18901"/>
    <x v="36"/>
    <x v="370"/>
    <x v="370"/>
    <s v="A"/>
    <s v="Tuesday/Friday"/>
    <n v="2"/>
    <n v="3"/>
    <n v="1.5"/>
    <n v="3"/>
    <n v="309.565"/>
    <n v="619.13"/>
    <n v="126.27000000000001"/>
    <n v="252.54"/>
    <n v="6"/>
    <n v="0.40789494936443071"/>
  </r>
  <r>
    <n v="299971"/>
    <s v="P"/>
    <s v="Tuesday"/>
    <s v="Chuck Lutes (0000143024)"/>
    <n v="243124"/>
    <s v="Central Bucks School District"/>
    <n v="243124"/>
    <s v="Central Bucks School District"/>
    <s v="Doylestown"/>
    <s v="Philly Suburbs - North"/>
    <s v="320 W Swamp Rd"/>
    <s v="PA"/>
    <n v="18901"/>
    <s v="320 W Swamp Rd Doylestown, PA 18901"/>
    <x v="36"/>
    <x v="371"/>
    <x v="371"/>
    <s v="A"/>
    <s v="Tuesday/Friday"/>
    <n v="145"/>
    <n v="249"/>
    <n v="1.7172413793103449"/>
    <n v="2.8689655172413793"/>
    <n v="5302.6094482758626"/>
    <n v="768878.36999999953"/>
    <n v="1697.1205517241374"/>
    <n v="246082.48000000019"/>
    <n v="17911"/>
    <n v="0.32005384674821891"/>
  </r>
  <r>
    <n v="483964"/>
    <s v="P"/>
    <s v="Tuesday"/>
    <s v="Chuck Lutes (0000143024)"/>
    <n v="243123"/>
    <s v="Central Bucks School of Gymnas"/>
    <n v="243123"/>
    <s v="Central Bucks School of Gymnas"/>
    <s v="Doylestown"/>
    <s v="Philly Suburbs - North"/>
    <s v="929 N Easton Rd"/>
    <s v="PA"/>
    <n v="18902"/>
    <s v="929 N Easton Rd Doylestown, PA 18902"/>
    <x v="25"/>
    <x v="372"/>
    <x v="372"/>
    <s v="A"/>
    <s v="Tuesday"/>
    <n v="3"/>
    <n v="3"/>
    <n v="1"/>
    <n v="5"/>
    <n v="669.39"/>
    <n v="2008.1699999999998"/>
    <n v="265.32333333333332"/>
    <n v="795.97000000000014"/>
    <n v="24"/>
    <n v="0.39636584552104664"/>
  </r>
  <r>
    <n v="471990"/>
    <s v="P"/>
    <s v="Tuesday/Friday"/>
    <s v="Chuck Lutes (0000143024)"/>
    <n v="243124"/>
    <s v="Central Bucks School District"/>
    <n v="483465"/>
    <s v="Central Bucks Science Dept"/>
    <s v="Doylestown"/>
    <s v="Philly Suburbs - North"/>
    <s v="16 Welden Dr"/>
    <s v="PA"/>
    <n v="18901"/>
    <s v="16 Welden Dr Doylestown, PA 18901"/>
    <x v="36"/>
    <x v="373"/>
    <x v="373"/>
    <s v="A"/>
    <s v="Tuesday/Friday"/>
    <n v="1"/>
    <n v="2"/>
    <n v="2"/>
    <n v="5"/>
    <n v="233.95999999999998"/>
    <n v="233.95999999999998"/>
    <n v="70.88"/>
    <n v="70.88"/>
    <n v="88"/>
    <n v="0.30295777055906992"/>
  </r>
  <r>
    <n v="345333"/>
    <s v="P"/>
    <s v="Tuesday/Friday"/>
    <s v="Pete Annick (0000142010)"/>
    <n v="239516"/>
    <s v="CENTRAL DAUPHIN SCHOOL#"/>
    <n v="464194"/>
    <s v="CENTRAL DAUPHIN EAST HIGH SCHO"/>
    <s v="Harrisburg"/>
    <m/>
    <s v="626 Rutherford Rd"/>
    <s v="PA"/>
    <n v="17109"/>
    <s v="626 Rutherford Rd Harrisburg, PA 17109"/>
    <x v="17"/>
    <x v="374"/>
    <x v="374"/>
    <s v="P"/>
    <s v="Tuesday/Friday"/>
    <n v="7"/>
    <n v="12"/>
    <n v="1.7142857142857142"/>
    <n v="4.8571428571428568"/>
    <n v="2797.77"/>
    <n v="19584.39000000001"/>
    <n v="1173.1071428571429"/>
    <n v="8211.7500000000036"/>
    <n v="183"/>
    <n v="0.41930077985579328"/>
  </r>
  <r>
    <n v="433738"/>
    <s v="P"/>
    <s v="Tuesday/Friday"/>
    <s v="Pete Annick (0000142010)"/>
    <n v="239516"/>
    <s v="CENTRAL DAUPHIN SCHOOL#"/>
    <n v="464201"/>
    <s v="CENTRAL DAUPHIN EAST MIDDLE SC"/>
    <s v="Harrisburg"/>
    <m/>
    <s v="628 Rutherford Rd"/>
    <s v="PA"/>
    <n v="17109"/>
    <s v="628 Rutherford Rd Harrisburg, PA 17109"/>
    <x v="17"/>
    <x v="375"/>
    <x v="375"/>
    <s v="P"/>
    <s v="Tuesday/Friday"/>
    <n v="6"/>
    <n v="6"/>
    <n v="1"/>
    <n v="3.8333333333333335"/>
    <n v="3106.4633333333327"/>
    <n v="18638.779999999995"/>
    <n v="1259.6633333333332"/>
    <n v="7557.9799999999977"/>
    <n v="114"/>
    <n v="0.4054975701199327"/>
  </r>
  <r>
    <n v="240844"/>
    <s v="P"/>
    <s v="Tuesday/Friday"/>
    <s v="Pete Annick (0000142010)"/>
    <n v="239516"/>
    <s v="CENTRAL DAUPHIN SCHOOL#"/>
    <n v="464200"/>
    <s v="CENTRAL DAUPHIN HIGH SCHOOL"/>
    <s v="Harrisburg"/>
    <m/>
    <s v="437 Piketown Rd"/>
    <s v="PA"/>
    <n v="17112"/>
    <s v="437 Piketown Rd Harrisburg, PA 17112"/>
    <x v="17"/>
    <x v="376"/>
    <x v="376"/>
    <s v="P"/>
    <s v="Tuesday/Friday"/>
    <n v="4"/>
    <n v="9"/>
    <n v="2.25"/>
    <n v="6.5"/>
    <n v="2424.1375000000003"/>
    <n v="9696.5499999999993"/>
    <n v="977.2175000000002"/>
    <n v="3908.8700000000003"/>
    <n v="124"/>
    <n v="0.40311966627305595"/>
  </r>
  <r>
    <n v="240847"/>
    <s v="P"/>
    <s v="Tuesday/Friday"/>
    <s v="Pete Annick (0000142010)"/>
    <n v="239516"/>
    <s v="CENTRAL DAUPHIN SCHOOL#"/>
    <n v="464202"/>
    <s v="CENTRAL DAUPHIN MIDDLE SCHOOL"/>
    <s v="Harrisburg"/>
    <m/>
    <s v="4600 Locust Ln"/>
    <s v="PA"/>
    <n v="17109"/>
    <s v="4600 Locust Ln Harrisburg, PA 17109"/>
    <x v="17"/>
    <x v="377"/>
    <x v="377"/>
    <s v="P"/>
    <s v="Tuesday/Friday"/>
    <n v="6"/>
    <n v="8"/>
    <n v="1.3333333333333333"/>
    <n v="3.8333333333333335"/>
    <n v="1598.4283333333333"/>
    <n v="9590.5700000000015"/>
    <n v="628.64333333333332"/>
    <n v="3771.86"/>
    <n v="86"/>
    <n v="0.39328840725837982"/>
  </r>
  <r>
    <n v="246796"/>
    <s v="P"/>
    <s v="Tuesday/Friday"/>
    <s v="Pete Annick (0000142010)"/>
    <n v="239516"/>
    <s v="CENTRAL DAUPHIN SCHOOL#"/>
    <n v="239516"/>
    <s v="CENTRAL DAUPHIN SCHOOL#"/>
    <s v="Harrisburg"/>
    <m/>
    <s v="600 Rutherford Rd"/>
    <s v="PA"/>
    <n v="17109"/>
    <s v="600 Rutherford Rd Harrisburg, PA 17109"/>
    <x v="17"/>
    <x v="378"/>
    <x v="378"/>
    <s v="P"/>
    <s v="Tuesday/Friday"/>
    <n v="52"/>
    <n v="70"/>
    <n v="1.3461538461538463"/>
    <n v="2.7307692307692308"/>
    <n v="1354.1084615384616"/>
    <n v="70413.639999999985"/>
    <n v="543.40923076923082"/>
    <n v="28257.280000000006"/>
    <n v="1419.8"/>
    <n v="0.40130406551912401"/>
  </r>
  <r>
    <n v="455107"/>
    <s v="P"/>
    <s v="Tuesday/Friday"/>
    <s v="Brian Deiling (0000142018)"/>
    <n v="239517"/>
    <s v="CENTRAL FULTON SCHOOL DISTRICT"/>
    <n v="239517"/>
    <s v="CENTRAL FULTON SCHOOL DISTRICT"/>
    <s v="McConnellsburg"/>
    <m/>
    <s v="151 E Cherry St"/>
    <s v="PA"/>
    <n v="17233"/>
    <s v="151 E Cherry St McConnellsburg, PA 17233"/>
    <x v="38"/>
    <x v="379"/>
    <x v="379"/>
    <s v="L"/>
    <s v="Monday"/>
    <n v="1"/>
    <n v="1"/>
    <n v="1"/>
    <n v="4"/>
    <n v="2746.8100000000004"/>
    <n v="2746.8100000000004"/>
    <n v="1141.77"/>
    <n v="1141.77"/>
    <n v="16"/>
    <n v="0.41567126958180572"/>
  </r>
  <r>
    <n v="267169"/>
    <s v="P"/>
    <s v="Tuesday/Friday"/>
    <s v="Mike Schlitter (0000142011)"/>
    <n v="239518"/>
    <s v="CENTRAL MANOR CHURCH OF GOD"/>
    <n v="239518"/>
    <s v="CENTRAL MANOR CHURCH OF GOD"/>
    <s v="Washington Boro"/>
    <m/>
    <s v="387 Penn St"/>
    <s v="PA"/>
    <n v="17582"/>
    <s v="387 Penn St Washington Boro, PA 17582"/>
    <x v="33"/>
    <x v="380"/>
    <x v="380"/>
    <s v="J"/>
    <s v="Tuesday"/>
    <n v="1"/>
    <n v="1"/>
    <n v="1"/>
    <n v="1"/>
    <n v="54.04"/>
    <n v="54.04"/>
    <n v="21.61"/>
    <n v="21.61"/>
    <n v="1"/>
    <n v="0.39988897113249444"/>
  </r>
  <r>
    <n v="439626"/>
    <s v="P"/>
    <s v="Tuesday/Friday"/>
    <s v="Leianne Krotec (0000143021)"/>
    <n v="245997"/>
    <s v="Pennridge School District"/>
    <n v="418310"/>
    <s v="Central Middle School"/>
    <s v="Perkasie"/>
    <m/>
    <s v="144 N Walnut St"/>
    <s v="PA"/>
    <n v="18944"/>
    <s v="144 N Walnut St Perkasie, PA 18944"/>
    <x v="21"/>
    <x v="381"/>
    <x v="381"/>
    <s v="E"/>
    <s v="Tuesday/Friday"/>
    <n v="18"/>
    <n v="23"/>
    <n v="1.2777777777777777"/>
    <n v="2.2222222222222223"/>
    <n v="921.38111111111118"/>
    <n v="16584.860000000004"/>
    <n v="319.09611111111104"/>
    <n v="5743.7299999999987"/>
    <n v="304"/>
    <n v="0.34632369522564538"/>
  </r>
  <r>
    <n v="334669"/>
    <s v="P"/>
    <s v="Tuesday/Friday"/>
    <s v="Nick Misciagno (0000143017)"/>
    <n v="243127"/>
    <s v="Central Montco Technical High"/>
    <n v="482520"/>
    <s v="Central Montco Tech Kitchen De"/>
    <s v="PLYMOUTH MEETING"/>
    <m/>
    <s v="821 PLYMOUTH RD"/>
    <s v="PA"/>
    <n v="19462"/>
    <s v="821 PLYMOUTH RD PLYMOUTH MEETING, PA 19462"/>
    <x v="5"/>
    <x v="382"/>
    <x v="382"/>
    <s v="C"/>
    <s v="Monday/Thursday"/>
    <n v="1"/>
    <n v="1"/>
    <n v="1"/>
    <n v="4"/>
    <n v="563.19999999999993"/>
    <n v="563.19999999999993"/>
    <n v="152.07"/>
    <n v="152.07"/>
    <n v="5"/>
    <n v="0.27001065340909092"/>
  </r>
  <r>
    <n v="331381"/>
    <s v="P"/>
    <s v="Tuesday/Friday"/>
    <s v="Nick Misciagno (0000143017)"/>
    <n v="243127"/>
    <s v="Central Montco Technical High"/>
    <n v="243127"/>
    <s v="Central Montco Technical High"/>
    <s v="PLYMOUTH MEETING"/>
    <m/>
    <s v="821 PLYMOUTH RD"/>
    <s v="PA"/>
    <n v="19462"/>
    <s v="821 PLYMOUTH RD PLYMOUTH MEETING, PA 19462"/>
    <x v="5"/>
    <x v="382"/>
    <x v="382"/>
    <s v="C"/>
    <s v="Monday/Thursday"/>
    <n v="28"/>
    <n v="41"/>
    <n v="1.4642857142857142"/>
    <n v="5"/>
    <n v="1074.5357142857144"/>
    <n v="30087"/>
    <n v="342.3446428571429"/>
    <n v="9585.65"/>
    <n v="745"/>
    <n v="0.31859773324026985"/>
  </r>
  <r>
    <n v="241860"/>
    <s v="P"/>
    <s v="Tuesday/Friday"/>
    <s v="Tom McKevitt (0000143010)"/>
    <n v="244036"/>
    <s v="Neshaminy School District"/>
    <n v="418156"/>
    <s v="Central Receiving Department"/>
    <s v="Langhorne"/>
    <m/>
    <s v="2001 Old Lincoln Hwy"/>
    <s v="PA"/>
    <n v="19047"/>
    <s v="2001 Old Lincoln Hwy Langhorne, PA 19047"/>
    <x v="25"/>
    <x v="383"/>
    <x v="383"/>
    <s v="A"/>
    <s v="Tuesday"/>
    <n v="33"/>
    <n v="50"/>
    <n v="1.5151515151515151"/>
    <n v="1.4242424242424243"/>
    <n v="4545.17"/>
    <n v="149990.60999999993"/>
    <n v="1138.4403030303031"/>
    <n v="37568.529999999992"/>
    <n v="5078"/>
    <n v="0.25047254624806187"/>
  </r>
  <r>
    <n v="469834"/>
    <s v="P"/>
    <s v="Tuesday/Friday"/>
    <s v="John Carberry (0000143015)"/>
    <n v="285015"/>
    <s v="Central Regional School Distri"/>
    <n v="441294"/>
    <s v="Central Regional High School"/>
    <s v="Bayville"/>
    <s v="Jersey Shore - North"/>
    <s v="509 Forest Hills Pkwy"/>
    <s v="NJ"/>
    <n v="8721"/>
    <s v="509 Forest Hills Pkwy Bayville, NJ 08721"/>
    <x v="31"/>
    <x v="384"/>
    <x v="384"/>
    <s v="A"/>
    <s v="Monday"/>
    <n v="14"/>
    <n v="18"/>
    <n v="1.2857142857142858"/>
    <n v="2.6428571428571428"/>
    <n v="3285.752857142857"/>
    <n v="46000.539999999994"/>
    <n v="1022.9971428571429"/>
    <n v="14321.960000000001"/>
    <n v="837"/>
    <n v="0.31134330162211143"/>
  </r>
  <r>
    <n v="470001"/>
    <s v="P"/>
    <s v="Tuesday/Friday"/>
    <s v="Chuck Lutes (0000143024)"/>
    <n v="343428"/>
    <s v="ZENCORR MANAGEMENT"/>
    <n v="481668"/>
    <s v="Central Square Apartments"/>
    <s v="Doylestown"/>
    <s v="Philly Suburbs - North"/>
    <s v="555 N Broad St"/>
    <s v="PA"/>
    <n v="18901"/>
    <s v="555 N Broad St Doylestown, PA 18901"/>
    <x v="36"/>
    <x v="385"/>
    <x v="385"/>
    <s v="A"/>
    <s v="Tuesday/Friday"/>
    <n v="4"/>
    <n v="4"/>
    <n v="1"/>
    <n v="1.75"/>
    <n v="510.40249999999997"/>
    <n v="2041.61"/>
    <n v="193.95499999999998"/>
    <n v="775.82"/>
    <n v="10"/>
    <n v="0.3800040164380073"/>
  </r>
  <r>
    <n v="302364"/>
    <s v="P"/>
    <s v="Tuesday/Friday"/>
    <s v="Brian Deiling (0000142018)"/>
    <n v="306389"/>
    <s v="CENTRAL SUSQUEHANNA INTERMEDIA"/>
    <n v="306389"/>
    <s v="CENTRAL SUSQUEHANNA INTERMEDIA"/>
    <s v="Milton"/>
    <m/>
    <s v="90 Lawton Ln"/>
    <s v="PA"/>
    <n v="17847"/>
    <s v="90 Lawton Ln Milton, PA 17847"/>
    <x v="22"/>
    <x v="386"/>
    <x v="386"/>
    <s v="P"/>
    <s v="Wednesday"/>
    <n v="1"/>
    <n v="1"/>
    <n v="1"/>
    <n v="1"/>
    <n v="205.02"/>
    <n v="205.02"/>
    <n v="45.11"/>
    <n v="45.11"/>
    <n v="1"/>
    <n v="0.22002731440835038"/>
  </r>
  <r>
    <n v="415483"/>
    <s v="P"/>
    <s v="Tuesday/Friday"/>
    <s v="Chuck Lutes (0000143024)"/>
    <n v="245998"/>
    <s v="Pennsbury School District"/>
    <n v="418327"/>
    <s v="Central Warehouse"/>
    <s v="Langhorne"/>
    <m/>
    <s v="9 Queen Anne Ct"/>
    <s v="PA"/>
    <n v="19047"/>
    <s v="9 Queen Anne Ct Langhorne, PA 19047"/>
    <x v="25"/>
    <x v="387"/>
    <x v="387"/>
    <s v="A"/>
    <s v="Tuesday"/>
    <n v="7"/>
    <n v="9"/>
    <n v="1.2857142857142858"/>
    <n v="2.4285714285714284"/>
    <n v="5114.3500000000004"/>
    <n v="35800.450000000004"/>
    <n v="1715.2557142857142"/>
    <n v="12006.789999999997"/>
    <n v="305"/>
    <n v="0.33538097984801857"/>
  </r>
  <r>
    <n v="305669"/>
    <s v="P"/>
    <s v="Tuesday/Friday"/>
    <s v="Nick Misciagno (0000143017)"/>
    <n v="243854"/>
    <s v="Lower Merion School District"/>
    <n v="418143"/>
    <s v="Central Warehouse - Lower Meri"/>
    <s v="Bala Cynwyd"/>
    <s v="Philly - NW"/>
    <s v="55 Rock Hill Rd"/>
    <s v="PA"/>
    <n v="19004"/>
    <s v="55 Rock Hill Rd Bala Cynwyd, PA 19004"/>
    <x v="23"/>
    <x v="388"/>
    <x v="388"/>
    <s v="C"/>
    <s v="Friday"/>
    <n v="1"/>
    <n v="1"/>
    <n v="1"/>
    <n v="2"/>
    <n v="447.91999999999996"/>
    <n v="447.91999999999996"/>
    <n v="186.95999999999998"/>
    <n v="186.95999999999998"/>
    <n v="4"/>
    <n v="0.41739596356492231"/>
  </r>
  <r>
    <n v="455897"/>
    <s v="P"/>
    <s v="Tuesday/Friday"/>
    <s v="Martin Carberry (0000142016)"/>
    <n v="270657"/>
    <s v="CENTRAL YORK SCHOOL DISTRICT"/>
    <n v="433106"/>
    <s v="CENTRAL YORK HIGH SCHOOL"/>
    <s v="York"/>
    <m/>
    <s v="601 Mundis Mill Rd"/>
    <s v="PA"/>
    <n v="17406"/>
    <s v="601 Mundis Mill Rd York, PA 17406"/>
    <x v="27"/>
    <x v="389"/>
    <x v="389"/>
    <s v="L"/>
    <s v="Tuesday/Friday"/>
    <n v="49"/>
    <n v="81"/>
    <n v="1.653061224489796"/>
    <n v="6.4897959183673466"/>
    <n v="7421.4702040816337"/>
    <n v="363652.03999999975"/>
    <n v="2572.7083673469392"/>
    <n v="126062.71000000002"/>
    <n v="6155"/>
    <n v="0.34665750809482632"/>
  </r>
  <r>
    <n v="303419"/>
    <s v="P"/>
    <s v="Tuesday/Friday"/>
    <s v="Martin Carberry (0000142016)"/>
    <n v="270657"/>
    <s v="CENTRAL YORK SCHOOL DISTRICT"/>
    <n v="453145"/>
    <s v="CENTRAL YORK MIDDLE SCHOOL"/>
    <s v="York"/>
    <m/>
    <s v="1950 N Hills Rd"/>
    <s v="PA"/>
    <n v="17406"/>
    <s v="1950 N Hills Rd York, PA 17406"/>
    <x v="27"/>
    <x v="390"/>
    <x v="390"/>
    <s v="L"/>
    <s v="Tuesday/Friday"/>
    <n v="2"/>
    <n v="2"/>
    <n v="1"/>
    <n v="3"/>
    <n v="1670.37"/>
    <n v="3340.74"/>
    <n v="680.59"/>
    <n v="1361.18"/>
    <n v="14"/>
    <n v="0.40744864910169609"/>
  </r>
  <r>
    <n v="328728"/>
    <s v="P"/>
    <s v="Tuesday/Friday"/>
    <s v="Martin Carberry (0000142016)"/>
    <n v="332898"/>
    <s v="Central York School Food Servi"/>
    <n v="472574"/>
    <s v="Central York School Food Servi"/>
    <s v="York"/>
    <m/>
    <s v="601 Mundis Mill Rd"/>
    <s v="PA"/>
    <n v="17406"/>
    <s v="601 Mundis Mill Rd York, PA 17406"/>
    <x v="27"/>
    <x v="389"/>
    <x v="389"/>
    <s v="L"/>
    <s v="Tuesday/Friday"/>
    <n v="22"/>
    <n v="30"/>
    <n v="1.3636363636363635"/>
    <n v="2.7727272727272729"/>
    <n v="1071.4054545454542"/>
    <n v="23570.92"/>
    <n v="331.33090909090907"/>
    <n v="7289.28"/>
    <n v="1443"/>
    <n v="0.30924885409648839"/>
  </r>
  <r>
    <n v="240839"/>
    <s v="P"/>
    <s v="Tuesday/Friday"/>
    <s v="Brad Miller (0000142022)"/>
    <n v="239524"/>
    <s v="CENTURY SPOUTING CO INC#"/>
    <n v="239524"/>
    <s v="CENTURY SPOUTING CO INC#"/>
    <s v="ELIZABETHTOWN"/>
    <m/>
    <s v="2147 S Market St"/>
    <s v="PA"/>
    <n v="17022"/>
    <s v="2147 S Market St ELIZABETHTOWN, PA 17022"/>
    <x v="28"/>
    <x v="391"/>
    <x v="391"/>
    <s v="P"/>
    <s v="Monday/Thursday"/>
    <n v="3"/>
    <n v="5"/>
    <n v="1.6666666666666667"/>
    <n v="2.3333333333333335"/>
    <n v="221.6933333333333"/>
    <n v="665.08"/>
    <n v="86.33"/>
    <n v="258.99"/>
    <n v="11"/>
    <n v="0.3894118000842004"/>
  </r>
  <r>
    <n v="468367"/>
    <s v="P"/>
    <s v="Tuesday/Friday"/>
    <s v="Lancaster Office (0000142002)"/>
    <n v="239525"/>
    <s v="CERTIFIED CARPET SERVICE"/>
    <n v="239525"/>
    <s v="CERTIFIED CARPET SERVICE"/>
    <s v="Lancaster"/>
    <m/>
    <s v="1065 Columbia Ave"/>
    <s v="PA"/>
    <n v="17603"/>
    <s v="1065 Columbia Ave Lancaster, PA 17603"/>
    <x v="3"/>
    <x v="392"/>
    <x v="392"/>
    <s v="J"/>
    <s v="Tuesday/Friday"/>
    <n v="1"/>
    <n v="1"/>
    <n v="1"/>
    <n v="1"/>
    <n v="57.9"/>
    <n v="57.9"/>
    <n v="24.16"/>
    <n v="24.16"/>
    <n v="2"/>
    <n v="0.41727115716753022"/>
  </r>
  <r>
    <n v="322846"/>
    <s v="P"/>
    <s v="Tuesday/Friday"/>
    <s v="Paul Carberry (0000143018)"/>
    <n v="245598"/>
    <s v="Unionville-Chadds Ford School"/>
    <n v="425017"/>
    <s v="Chadds Ford Elementary School"/>
    <s v="Chadds Ford"/>
    <m/>
    <s v="3 Baltimore Pike"/>
    <s v="PA"/>
    <n v="19317"/>
    <s v="3 Baltimore Pike Chadds Ford, PA 19317"/>
    <x v="23"/>
    <x v="393"/>
    <x v="393"/>
    <s v="C"/>
    <s v="Friday"/>
    <n v="7"/>
    <n v="9"/>
    <n v="1.2857142857142858"/>
    <n v="3.8571428571428572"/>
    <n v="2914.53"/>
    <n v="20401.710000000006"/>
    <n v="813.47142857142831"/>
    <n v="5694.3000000000011"/>
    <n v="397"/>
    <n v="0.27910895704330663"/>
  </r>
  <r>
    <n v="264056"/>
    <s v="P"/>
    <s v="Tuesday/Friday"/>
    <s v="Chris Gifuni (0000143020)"/>
    <n v="244674"/>
    <s v="Medford Township Public School"/>
    <n v="465028"/>
    <s v="Chairville Elementary School"/>
    <s v="Medford"/>
    <s v="Southampton Twp"/>
    <s v="36 Chairville Rd"/>
    <s v="NJ"/>
    <n v="8055"/>
    <s v="36 Chairville Rd Medford, NJ 08055"/>
    <x v="13"/>
    <x v="394"/>
    <x v="394"/>
    <s v="A"/>
    <s v="Thursday"/>
    <n v="20"/>
    <n v="27"/>
    <n v="1.35"/>
    <n v="4.75"/>
    <n v="632.89749999999992"/>
    <n v="12657.95"/>
    <n v="210.63050000000004"/>
    <n v="4212.6100000000006"/>
    <n v="234"/>
    <n v="0.33280349503671608"/>
  </r>
  <r>
    <n v="466135"/>
    <s v="P"/>
    <s v="Tuesday/Friday"/>
    <s v="Tom McKevitt (0000143010)"/>
    <n v="265016"/>
    <s v="Chalfont Emergency Medical Ser"/>
    <n v="429245"/>
    <s v="Chalfont Emergency Medical Ser"/>
    <s v="Chalfont"/>
    <m/>
    <s v="201 Park Ave"/>
    <s v="PA"/>
    <n v="18914"/>
    <s v="201 Park Ave Chalfont, PA 18914"/>
    <x v="4"/>
    <x v="395"/>
    <x v="395"/>
    <s v="C"/>
    <s v="Tuesday"/>
    <n v="5"/>
    <n v="5"/>
    <n v="1"/>
    <n v="1.6"/>
    <n v="296.81200000000001"/>
    <n v="1484.06"/>
    <n v="106.282"/>
    <n v="531.41"/>
    <n v="23"/>
    <n v="0.35807851434578114"/>
  </r>
  <r>
    <n v="330648"/>
    <s v="R"/>
    <s v="Tuesday"/>
    <s v="Wood Floor Contractors (0000143025)"/>
    <n v="245673"/>
    <s v="Chambers Flooring LLC"/>
    <n v="245673"/>
    <s v="Chambers Flooring LLC"/>
    <s v="Malvern"/>
    <m/>
    <s v="323 E King St"/>
    <s v="PA"/>
    <n v="19355"/>
    <s v="323 E King St Malvern, PA 19355"/>
    <x v="5"/>
    <x v="396"/>
    <x v="396"/>
    <s v="C"/>
    <s v="Monday/Thursday"/>
    <n v="1"/>
    <n v="1"/>
    <n v="1"/>
    <n v="1"/>
    <n v="4367.1499999999996"/>
    <n v="4367.1499999999996"/>
    <n v="1397.44"/>
    <n v="1397.44"/>
    <n v="11"/>
    <n v="0.31998900885016546"/>
  </r>
  <r>
    <n v="441976"/>
    <s v="L"/>
    <s v="Wednesday"/>
    <s v="Pete Annick (0000142010)"/>
    <n v="239516"/>
    <s v="CENTRAL DAUPHIN SCHOOL#"/>
    <n v="464205"/>
    <s v="CHAMBERS HILL ELEMENTARY SCHOO"/>
    <s v="Harrisburg"/>
    <m/>
    <s v="6450 Chambers Hill Rd"/>
    <s v="PA"/>
    <n v="17111"/>
    <s v="6450 Chambers Hill Rd Harrisburg, PA 17111"/>
    <x v="17"/>
    <x v="397"/>
    <x v="397"/>
    <s v="P"/>
    <s v="Tuesday/Friday"/>
    <n v="3"/>
    <n v="4"/>
    <n v="1.3333333333333333"/>
    <n v="5"/>
    <n v="1026.5233333333333"/>
    <n v="3079.57"/>
    <n v="419.64333333333326"/>
    <n v="1258.9299999999998"/>
    <n v="48"/>
    <n v="0.4088005793016557"/>
  </r>
  <r>
    <n v="442019"/>
    <s v="L"/>
    <s v="Wednesday"/>
    <s v="Martin Carberry (0000142016)"/>
    <n v="315923"/>
    <s v="CHAMBERSBURG AREA SCHOOL DISTR"/>
    <n v="468100"/>
    <s v="CHAMBERSBURG AREA SCHOOL DISTR"/>
    <s v="Chambersburg"/>
    <m/>
    <s v="721 S 6th St"/>
    <s v="PA"/>
    <n v="17201"/>
    <s v="721 S 6th St Chambersburg, PA 17201"/>
    <x v="38"/>
    <x v="398"/>
    <x v="398"/>
    <s v="L"/>
    <s v="Monday"/>
    <n v="8"/>
    <n v="13"/>
    <n v="1.625"/>
    <n v="3"/>
    <n v="725.4174999999999"/>
    <n v="5803.34"/>
    <n v="323.49624999999997"/>
    <n v="2587.9700000000007"/>
    <n v="72"/>
    <n v="0.44594492137286468"/>
  </r>
  <r>
    <n v="445822"/>
    <s v="L"/>
    <s v="Wednesday"/>
    <s v="Martin Carberry (0000142016)"/>
    <n v="315923"/>
    <s v="CHAMBERSBURG AREA SCHOOL DISTR"/>
    <n v="465497"/>
    <s v="CHAMBERSBURG AREA SCHOOL DISTR"/>
    <s v="Chambersburg"/>
    <m/>
    <s v="483 S Main St"/>
    <s v="PA"/>
    <n v="17201"/>
    <s v="483 S Main St Chambersburg, PA 17201"/>
    <x v="38"/>
    <x v="399"/>
    <x v="399"/>
    <s v="L"/>
    <s v="Monday"/>
    <n v="4"/>
    <n v="4"/>
    <n v="1"/>
    <n v="4.5"/>
    <n v="3984.6350000000002"/>
    <n v="15938.54"/>
    <n v="1545.8624999999997"/>
    <n v="6183.45"/>
    <n v="69"/>
    <n v="0.38795586044894947"/>
  </r>
  <r>
    <n v="285279"/>
    <s v="L"/>
    <s v="Wednesday"/>
    <s v="Pete Annick (0000142010)"/>
    <n v="242348"/>
    <s v="WELLSPAN HEALTH*"/>
    <n v="475017"/>
    <s v="CHAMBERSBURG HOSPITAL"/>
    <s v="Chambersburg"/>
    <m/>
    <s v="112 N 7th ST - DOCK 2"/>
    <s v="PA"/>
    <n v="17201"/>
    <s v="112 N 7th ST - DOCK 2 Chambersburg, PA 17201"/>
    <x v="38"/>
    <x v="400"/>
    <x v="400"/>
    <s v="L"/>
    <s v="Monday"/>
    <n v="7"/>
    <n v="7"/>
    <n v="1"/>
    <n v="1.2857142857142858"/>
    <n v="1002.5599999999998"/>
    <n v="7017.92"/>
    <n v="268.75428571428569"/>
    <n v="1881.2799999999997"/>
    <n v="34"/>
    <n v="0.26806803155350867"/>
  </r>
  <r>
    <n v="445817"/>
    <s v="L"/>
    <s v="Wednesday"/>
    <s v="Pete Annick (0000142010)"/>
    <n v="239532"/>
    <s v="CHAMBERSBURG HOSPITAL#"/>
    <n v="471162"/>
    <s v="CHAMBERSBURG HOSPITAL"/>
    <s v="Chambersburg"/>
    <m/>
    <s v="112 N 7th St"/>
    <s v="PA"/>
    <n v="17201"/>
    <s v="112 N 7th St Chambersburg, PA 17201"/>
    <x v="38"/>
    <x v="400"/>
    <x v="400"/>
    <s v="L"/>
    <s v="Monday"/>
    <n v="1"/>
    <n v="1"/>
    <n v="1"/>
    <n v="1"/>
    <n v="0"/>
    <n v="0"/>
    <n v="-60"/>
    <n v="-60"/>
    <n v="4"/>
    <n v="0"/>
  </r>
  <r>
    <n v="445819"/>
    <s v="L"/>
    <s v="Wednesday"/>
    <s v="Chuck Lutes (0000143024)"/>
    <n v="318760"/>
    <s v="Chandler Hall"/>
    <n v="318760"/>
    <s v="Chandler Hall"/>
    <s v="Newtown"/>
    <m/>
    <s v="99 BARCLAY ST"/>
    <s v="PA"/>
    <n v="18940"/>
    <s v="99 BARCLAY ST Newtown, PA 18940"/>
    <x v="25"/>
    <x v="401"/>
    <x v="401"/>
    <s v="A"/>
    <s v="Tuesday"/>
    <n v="10"/>
    <n v="13"/>
    <n v="1.3"/>
    <n v="2.8"/>
    <n v="773.92100000000005"/>
    <n v="7739.2100000000009"/>
    <n v="213.71100000000001"/>
    <n v="2137.11"/>
    <n v="112"/>
    <n v="0.27614058799283131"/>
  </r>
  <r>
    <n v="442018"/>
    <s v="L"/>
    <s v="Wednesday"/>
    <s v="Robert Diller (0000142017)"/>
    <n v="239536"/>
    <s v="CHAPMAN FORD LLC#"/>
    <n v="239536"/>
    <s v="CHAPMAN FORD LLC#"/>
    <s v="Columbia"/>
    <m/>
    <s v="3951 Columbia Ave"/>
    <s v="PA"/>
    <n v="17512"/>
    <s v="3951 Columbia Ave Columbia, PA 17512"/>
    <x v="27"/>
    <x v="402"/>
    <x v="402"/>
    <s v="L"/>
    <s v="Tuesday/Friday"/>
    <n v="7"/>
    <n v="10"/>
    <n v="1.4285714285714286"/>
    <n v="8.1428571428571423"/>
    <n v="677.90285714285721"/>
    <n v="4745.3199999999988"/>
    <n v="279.13857142857142"/>
    <n v="1953.9699999999993"/>
    <n v="107"/>
    <n v="0.41176780491094378"/>
  </r>
  <r>
    <n v="445820"/>
    <s v="L"/>
    <s v="Wednesday"/>
    <s v="Robert Diller (0000142017)"/>
    <n v="239535"/>
    <s v="CHAPMAN FORD#"/>
    <n v="239535"/>
    <s v="CHAPMAN FORD#"/>
    <s v="Lancaster"/>
    <m/>
    <s v="1485 Manheim Pike"/>
    <s v="PA"/>
    <n v="17601"/>
    <s v="1485 Manheim Pike Lancaster, PA 17601"/>
    <x v="3"/>
    <x v="403"/>
    <x v="403"/>
    <s v="J"/>
    <s v="Tuesday/Friday"/>
    <n v="7"/>
    <n v="9"/>
    <n v="1.2857142857142858"/>
    <n v="5.5714285714285712"/>
    <n v="847.29571428571433"/>
    <n v="5931.0700000000006"/>
    <n v="328.27428571428572"/>
    <n v="2297.92"/>
    <n v="102"/>
    <n v="0.38743767987901001"/>
  </r>
  <r>
    <n v="474185"/>
    <s v="L"/>
    <s v="Wednesday"/>
    <s v="Chuck Lutes (0000143024)"/>
    <n v="245998"/>
    <s v="Pennsbury School District"/>
    <n v="416587"/>
    <s v="Charles Boehm Middle School"/>
    <s v="Yardley"/>
    <m/>
    <s v="866 Big Oak Rd"/>
    <s v="PA"/>
    <n v="19067"/>
    <s v="866 Big Oak Rd Yardley, PA 19067"/>
    <x v="25"/>
    <x v="404"/>
    <x v="404"/>
    <s v="A"/>
    <s v="Tuesday"/>
    <n v="9"/>
    <n v="12"/>
    <n v="1.3333333333333333"/>
    <n v="5.5555555555555554"/>
    <n v="2144.2055555555553"/>
    <n v="19297.849999999999"/>
    <n v="714.64444444444439"/>
    <n v="6431.7999999999993"/>
    <n v="291"/>
    <n v="0.33329101428397462"/>
  </r>
  <r>
    <n v="318188"/>
    <s v="L"/>
    <s v="Wednesday"/>
    <s v="Robert Diller (0000142017)"/>
    <n v="239541"/>
    <s v="CHARLES F SNYDER JR CHAPEL#"/>
    <n v="239541"/>
    <s v="CHARLES F SNYDER JR CHAPEL#"/>
    <s v="Lititz"/>
    <m/>
    <s v="3110 Lititz Pike"/>
    <s v="PA"/>
    <n v="17543"/>
    <s v="3110 Lititz Pike Lititz, PA 17543"/>
    <x v="2"/>
    <x v="405"/>
    <x v="405"/>
    <s v="J"/>
    <s v="Monday/Thursday"/>
    <n v="4"/>
    <n v="5"/>
    <n v="1.25"/>
    <n v="2.75"/>
    <n v="320.26750000000004"/>
    <n v="1281.07"/>
    <n v="76.47999999999999"/>
    <n v="305.91999999999996"/>
    <n v="27"/>
    <n v="0.23880037780917512"/>
  </r>
  <r>
    <n v="415635"/>
    <s v="P"/>
    <s v="Tuesday/Friday"/>
    <s v="Paul Carberry (0000143018)"/>
    <n v="245598"/>
    <s v="Unionville-Chadds Ford School"/>
    <n v="418879"/>
    <s v="Charles F. Patton Middle Schoo"/>
    <s v="Kennett Square"/>
    <m/>
    <s v="760 Unionville Rd"/>
    <s v="PA"/>
    <n v="19348"/>
    <s v="760 Unionville Rd Kennett Square, PA 19348"/>
    <x v="8"/>
    <x v="406"/>
    <x v="406"/>
    <s v="D"/>
    <s v="Friday"/>
    <n v="7"/>
    <n v="12"/>
    <n v="1.7142857142857142"/>
    <n v="4.1428571428571432"/>
    <n v="6824.5228571428579"/>
    <n v="47771.659999999989"/>
    <n v="2055.0899999999997"/>
    <n v="14385.63"/>
    <n v="791"/>
    <n v="0.30113314044351824"/>
  </r>
  <r>
    <n v="281065"/>
    <s v="P"/>
    <s v="Tuesday/Friday"/>
    <s v="Paul Carberry (0000143018)"/>
    <n v="245041"/>
    <s v="Great Valley School District"/>
    <n v="416626"/>
    <s v="Charlestown Elementary School"/>
    <s v="Malvern"/>
    <m/>
    <s v="2060 Charlestown Rd"/>
    <s v="PA"/>
    <n v="19355"/>
    <s v="2060 Charlestown Rd Malvern, PA 19355"/>
    <x v="5"/>
    <x v="407"/>
    <x v="407"/>
    <s v="C"/>
    <s v="Monday/Thursday"/>
    <n v="2"/>
    <n v="6"/>
    <n v="3"/>
    <n v="3"/>
    <n v="1800.345"/>
    <n v="3600.69"/>
    <n v="756.51"/>
    <n v="1513.02"/>
    <n v="20"/>
    <n v="0.42020279446439429"/>
  </r>
  <r>
    <n v="482582"/>
    <s v="P"/>
    <s v="Tuesday/Friday"/>
    <s v="Lancaster Office (0000142002)"/>
    <n v="297251"/>
    <s v="CHARLOTTE INDUSTRIES"/>
    <n v="471612"/>
    <s v="CHARLOTTE INDUSTRIES"/>
    <s v="Landisville"/>
    <m/>
    <s v="1580 Kauffman Rd"/>
    <s v="PA"/>
    <n v="17538"/>
    <s v="1580 Kauffman Rd Landisville, PA 17538"/>
    <x v="3"/>
    <x v="408"/>
    <x v="408"/>
    <s v="J"/>
    <s v="Tuesday/Friday"/>
    <n v="4"/>
    <n v="5"/>
    <n v="1.25"/>
    <n v="2.5"/>
    <n v="234.31"/>
    <n v="937.2399999999999"/>
    <n v="89.094999999999999"/>
    <n v="356.38000000000005"/>
    <n v="39"/>
    <n v="0.38024412103623417"/>
  </r>
  <r>
    <n v="239726"/>
    <s v="P"/>
    <s v="Tuesday/Friday"/>
    <s v="John Carberry (0000143015)"/>
    <n v="244713"/>
    <s v="Atlantic City Board of Educati"/>
    <n v="425366"/>
    <s v="Chelsea Heights School"/>
    <s v="Atlantic City"/>
    <s v="Atlantic City"/>
    <s v="4101 Filbert Ave"/>
    <s v="NJ"/>
    <n v="8401"/>
    <s v="4101 Filbert Ave Atlantic City, NJ 08401"/>
    <x v="11"/>
    <x v="409"/>
    <x v="409"/>
    <s v="E"/>
    <s v="Wednesday"/>
    <n v="1"/>
    <n v="1"/>
    <n v="1"/>
    <n v="1"/>
    <n v="1987.05"/>
    <n v="1987.05"/>
    <n v="675.56"/>
    <n v="675.56"/>
    <n v="15"/>
    <n v="0.339981379431821"/>
  </r>
  <r>
    <n v="468632"/>
    <s v="P"/>
    <s v="Tuesday/Friday"/>
    <s v="Chris Gifuni (0000143020)"/>
    <n v="243143"/>
    <s v="Cherry Hill Fire Department"/>
    <n v="243143"/>
    <s v="Cherry Hill Fire Department"/>
    <s v="Cherry Hill"/>
    <s v="Cherry Hill"/>
    <s v="1100 Marlkress Rd"/>
    <s v="NJ"/>
    <n v="8003"/>
    <s v="1100 Marlkress Rd Cherry Hill, NJ 08003"/>
    <x v="13"/>
    <x v="410"/>
    <x v="410"/>
    <s v="A"/>
    <s v="Thursday"/>
    <n v="7"/>
    <n v="7"/>
    <n v="1"/>
    <n v="1.2857142857142858"/>
    <n v="1094.4599999999998"/>
    <n v="7661.2199999999993"/>
    <n v="374.47000000000008"/>
    <n v="2621.2900000000004"/>
    <n v="139"/>
    <n v="0.3421504668969173"/>
  </r>
  <r>
    <n v="344298"/>
    <s v="P"/>
    <s v="Tuesday/Friday"/>
    <s v="Nick Misciagno (0000143017)"/>
    <n v="345060"/>
    <s v="Chester Charter Scholars Acade"/>
    <n v="345060"/>
    <s v="Chester Charter Scholars Acade"/>
    <s v="Chester"/>
    <m/>
    <s v="1500 Highland Ave"/>
    <s v="PA"/>
    <n v="19013"/>
    <s v="1500 Highland Ave Chester, PA 19013"/>
    <x v="32"/>
    <x v="411"/>
    <x v="411"/>
    <s v="D"/>
    <s v="Monday"/>
    <n v="8"/>
    <n v="8"/>
    <n v="1"/>
    <n v="2.25"/>
    <n v="2071.86"/>
    <n v="16574.88"/>
    <n v="825.10500000000002"/>
    <n v="6600.84"/>
    <n v="119"/>
    <n v="0.39824360719353624"/>
  </r>
  <r>
    <n v="468325"/>
    <s v="P"/>
    <s v="Tuesday/Friday"/>
    <s v="Lancaster Office (0000142002)"/>
    <n v="240087"/>
    <s v="Chestnut Hill Church at Lancas"/>
    <n v="240087"/>
    <s v="Chestnut Hill Church at Lancas"/>
    <s v="Lancaster"/>
    <m/>
    <s v="344 W Chestnut St"/>
    <s v="PA"/>
    <n v="17603"/>
    <s v="344 W Chestnut St Lancaster, PA 17603"/>
    <x v="3"/>
    <x v="412"/>
    <x v="412"/>
    <s v="J"/>
    <s v="Tuesday/Friday"/>
    <n v="1"/>
    <n v="2"/>
    <n v="2"/>
    <n v="4"/>
    <n v="206.37"/>
    <n v="206.37"/>
    <n v="88.54"/>
    <n v="88.54"/>
    <n v="22"/>
    <n v="0.42903522798856425"/>
  </r>
  <r>
    <n v="468673"/>
    <s v="L"/>
    <s v="Wednesday"/>
    <s v="Brian Deiling (0000142018)"/>
    <n v="241797"/>
    <s v="SHIKELLAMY SCHOOL DISTRICT#"/>
    <n v="472846"/>
    <s v="Chief Shikellamy Elem School"/>
    <s v="Sunbury"/>
    <m/>
    <s v="338 Memorial Dr"/>
    <s v="PA"/>
    <n v="17801"/>
    <s v="338 Memorial Dr Sunbury, PA 17801"/>
    <x v="22"/>
    <x v="413"/>
    <x v="413"/>
    <s v="P"/>
    <s v="Wednesday"/>
    <n v="4"/>
    <n v="8"/>
    <n v="2"/>
    <n v="4.25"/>
    <n v="2559.7300000000005"/>
    <n v="10238.919999999998"/>
    <n v="765.61749999999995"/>
    <n v="3062.4700000000003"/>
    <n v="157"/>
    <n v="0.29910088173362043"/>
  </r>
  <r>
    <n v="483515"/>
    <s v="P"/>
    <s v="Monday/Thursday"/>
    <s v="Lancaster Office (0000142002)"/>
    <n v="265725"/>
    <s v="CHILD EVANGELISM &amp; FELLOWSHIP"/>
    <n v="265725"/>
    <s v="CHILD EVANGELISM &amp; FELLOWSHIP"/>
    <s v="East Petersburg"/>
    <m/>
    <s v="5307 Main St"/>
    <s v="PA"/>
    <n v="17520"/>
    <s v="5307 Main St East Petersburg, PA 17520"/>
    <x v="17"/>
    <x v="414"/>
    <x v="414"/>
    <s v="P"/>
    <s v="Tuesday/Friday"/>
    <n v="2"/>
    <n v="2"/>
    <n v="1"/>
    <n v="2"/>
    <n v="103.095"/>
    <n v="206.18999999999997"/>
    <n v="43.134999999999998"/>
    <n v="86.269999999999982"/>
    <n v="4"/>
    <n v="0.4184005043891556"/>
  </r>
  <r>
    <n v="470002"/>
    <s v="P"/>
    <s v="Monday/Thursday"/>
    <s v="Chuck Lutes (0000143024)"/>
    <n v="299233"/>
    <s v="Pine Run Health Center"/>
    <n v="461034"/>
    <s v="Childrens Village Doylestown"/>
    <s v="Doylestown"/>
    <s v="Philly Suburbs - North"/>
    <s v="595 W State St"/>
    <s v="PA"/>
    <n v="18901"/>
    <s v="595 W State St Doylestown, PA 18901"/>
    <x v="25"/>
    <x v="415"/>
    <x v="415"/>
    <s v="A"/>
    <s v="Tuesday"/>
    <n v="1"/>
    <n v="1"/>
    <n v="1"/>
    <n v="1"/>
    <n v="1031.4000000000001"/>
    <n v="1031.4000000000001"/>
    <n v="379.03"/>
    <n v="379.03"/>
    <n v="5"/>
    <n v="0.36749078921853784"/>
  </r>
  <r>
    <n v="483522"/>
    <s v="P"/>
    <s v="Monday/Thursday"/>
    <s v="Robert Diller (0000142017)"/>
    <n v="239554"/>
    <s v="CHIQUES CHURCH"/>
    <n v="239554"/>
    <s v="CHIQUES CHURCH"/>
    <s v="Manheim"/>
    <m/>
    <s v="4045 Sunnyside Rd"/>
    <s v="PA"/>
    <n v="17545"/>
    <s v="4045 Sunnyside Rd Manheim, PA 17545"/>
    <x v="17"/>
    <x v="416"/>
    <x v="416"/>
    <s v="P"/>
    <s v="Tuesday/Friday"/>
    <n v="3"/>
    <n v="3"/>
    <n v="1"/>
    <n v="1.6666666666666667"/>
    <n v="217.31666666666663"/>
    <n v="651.95000000000005"/>
    <n v="73.486666666666665"/>
    <n v="220.45999999999998"/>
    <n v="12"/>
    <n v="0.33815476646982123"/>
  </r>
  <r>
    <n v="293030"/>
    <s v="P"/>
    <s v="Monday/Thursday"/>
    <s v="Rutters (0000142020)"/>
    <n v="239557"/>
    <s v="CHR CORPORATION#"/>
    <n v="239557"/>
    <s v="CHR CORPORATION#"/>
    <s v="York"/>
    <m/>
    <s v="2295 N Susquehanna Trl Ste C"/>
    <s v="PA"/>
    <n v="17404"/>
    <s v="2295 N Susquehanna Trl Ste C York, PA 17404"/>
    <x v="40"/>
    <x v="417"/>
    <x v="417"/>
    <s v="R"/>
    <s v="Wednesday"/>
    <n v="15"/>
    <n v="18"/>
    <n v="1.2"/>
    <n v="5.8666666666666663"/>
    <n v="283.69999999999993"/>
    <n v="4255.4999999999955"/>
    <n v="52.716000000000001"/>
    <n v="790.73999999999967"/>
    <n v="162"/>
    <n v="0.18581600281988028"/>
  </r>
  <r>
    <n v="445823"/>
    <s v="L"/>
    <s v="Wednesday"/>
    <s v="Rutters (0000142020)"/>
    <n v="239557"/>
    <s v="CHR CORPORATION#"/>
    <n v="460745"/>
    <s v="CHR RUTTERS WAREHOUSE"/>
    <s v="York"/>
    <m/>
    <s v="3201 Espresso Way"/>
    <s v="PA"/>
    <n v="17406"/>
    <s v="3201 Espresso Way York, PA 17406"/>
    <x v="27"/>
    <x v="418"/>
    <x v="418"/>
    <s v="L"/>
    <s v="Tuesday/Friday"/>
    <n v="3"/>
    <n v="3"/>
    <n v="1"/>
    <n v="1.6666666666666667"/>
    <n v="268.11333333333334"/>
    <n v="804.33999999999992"/>
    <n v="47.576666666666661"/>
    <n v="142.73000000000002"/>
    <n v="13"/>
    <n v="0.17744983464703984"/>
  </r>
  <r>
    <n v="316832"/>
    <s v="L"/>
    <s v="Wednesday"/>
    <s v="Paul Carberry (0000143018)"/>
    <n v="323329"/>
    <s v="CHRIST COMMUNITY CHURCH"/>
    <n v="323329"/>
    <s v="CHRIST COMMUNITY CHURCH"/>
    <s v="West Chester"/>
    <m/>
    <s v="1190 Phoenixville Pike"/>
    <s v="PA"/>
    <n v="19380"/>
    <s v="1190 Phoenixville Pike West Chester, PA 19380"/>
    <x v="5"/>
    <x v="419"/>
    <x v="419"/>
    <s v="C"/>
    <s v="Monday/Thursday"/>
    <n v="13"/>
    <n v="18"/>
    <n v="1.3846153846153846"/>
    <n v="4.9230769230769234"/>
    <n v="621.77461538461534"/>
    <n v="8083.0700000000024"/>
    <n v="203.52384615384611"/>
    <n v="2645.8100000000009"/>
    <n v="192"/>
    <n v="0.32732736447909028"/>
  </r>
  <r>
    <n v="242371"/>
    <s v="P"/>
    <s v="Monday/Thursday"/>
    <s v="Lancaster Office (0000142002)"/>
    <n v="333039"/>
    <s v="CHRIST LUTHERAN CHURCH"/>
    <n v="333039"/>
    <s v="CHRIST LUTHERAN CHURCH"/>
    <s v="Lancaster"/>
    <m/>
    <s v="2 W Strawberry St"/>
    <s v="PA"/>
    <n v="17603"/>
    <s v="2 W Strawberry St Lancaster, PA 17603"/>
    <x v="34"/>
    <x v="420"/>
    <x v="420"/>
    <s v="J"/>
    <s v="Monday"/>
    <n v="4"/>
    <n v="4"/>
    <n v="1"/>
    <n v="2"/>
    <n v="109.30249999999999"/>
    <n v="437.21000000000004"/>
    <n v="55.142499999999998"/>
    <n v="220.57"/>
    <n v="10"/>
    <n v="0.50449440772168974"/>
  </r>
  <r>
    <n v="242720"/>
    <s v="P"/>
    <s v="Monday/Thursday"/>
    <s v="Lancaster Office (0000142002)"/>
    <n v="318272"/>
    <s v="CHRISTIAN COVENANT COMMUNITY C"/>
    <n v="318272"/>
    <s v="CHRISTIAN COVENANT COMMUNITY C"/>
    <s v="Orangeville"/>
    <m/>
    <s v="712 Winding Rd"/>
    <s v="PA"/>
    <n v="17859"/>
    <s v="712 Winding Rd Orangeville, PA 17859"/>
    <x v="22"/>
    <x v="421"/>
    <x v="421"/>
    <s v="P"/>
    <s v="Wednesday"/>
    <n v="1"/>
    <n v="1"/>
    <n v="1"/>
    <n v="1"/>
    <n v="294.79000000000002"/>
    <n v="294.79000000000002"/>
    <n v="114.16"/>
    <n v="114.16"/>
    <n v="4"/>
    <n v="0.38725872655110416"/>
  </r>
  <r>
    <n v="432281"/>
    <s v="P"/>
    <s v="Monday/Thursday"/>
    <s v="Mike Schlitter (0000142011)"/>
    <n v="344012"/>
    <s v="CHRISTIAN FELLOWSHIP CHURCH"/>
    <n v="344012"/>
    <s v="CHRISTIAN FELLOWSHIP CHURCH"/>
    <s v="New Holland"/>
    <m/>
    <s v="758 Spruce Rd"/>
    <s v="PA"/>
    <n v="17557"/>
    <s v="758 Spruce Rd New Holland, PA 17557"/>
    <x v="2"/>
    <x v="422"/>
    <x v="422"/>
    <s v="J"/>
    <s v="Monday/Thursday"/>
    <n v="2"/>
    <n v="2"/>
    <n v="1"/>
    <n v="1"/>
    <n v="28.35"/>
    <n v="56.7"/>
    <n v="18.68"/>
    <n v="37.36"/>
    <n v="2"/>
    <n v="0.65890652557319218"/>
  </r>
  <r>
    <n v="479887"/>
    <s v="P"/>
    <s v="Monday/Thursday"/>
    <s v="Bob Carberry (0000143011)"/>
    <n v="245170"/>
    <s v="Christian Life Church"/>
    <n v="245170"/>
    <s v="Christian Life Church"/>
    <s v="Bensalem"/>
    <s v="Philly - NE"/>
    <s v="3100 Galloway Rd"/>
    <s v="PA"/>
    <n v="19020"/>
    <s v="3100 Galloway Rd Bensalem, PA 19020"/>
    <x v="25"/>
    <x v="423"/>
    <x v="423"/>
    <s v="A"/>
    <s v="Tuesday"/>
    <n v="26"/>
    <n v="35"/>
    <n v="1.3461538461538463"/>
    <n v="3.8076923076923075"/>
    <n v="613.92192307692312"/>
    <n v="15961.969999999996"/>
    <n v="149.7619230769231"/>
    <n v="3893.8099999999963"/>
    <n v="354"/>
    <n v="0.2439429468918935"/>
  </r>
  <r>
    <n v="469869"/>
    <s v="P"/>
    <s v="Monday/Thursday"/>
    <s v="Delaware Valley Office (0000143001)"/>
    <n v="297799"/>
    <s v="Christopher Strack"/>
    <n v="297799"/>
    <s v="Christopher Strack"/>
    <s v="Hatboro"/>
    <s v="Philly Suburbs - North"/>
    <s v="50 Maurice Ln"/>
    <s v="PA"/>
    <n v="19040"/>
    <s v="50 Maurice Ln Hatboro, PA 19040"/>
    <x v="14"/>
    <x v="424"/>
    <x v="424"/>
    <s v="A"/>
    <s v="Friday"/>
    <n v="2"/>
    <n v="2"/>
    <n v="1"/>
    <n v="1"/>
    <n v="24.064999999999998"/>
    <n v="48.129999999999995"/>
    <n v="0"/>
    <n v="0"/>
    <n v="2"/>
    <n v="0"/>
  </r>
  <r>
    <n v="313217"/>
    <s v="P"/>
    <s v="Monday/Thursday"/>
    <s v="Lancaster NP (0000142001)"/>
    <n v="239566"/>
    <s v="CHUCK M BALMER"/>
    <n v="239566"/>
    <s v="CHUCK M BALMER"/>
    <s v="Lititz"/>
    <m/>
    <s v="84 Fairview Rd"/>
    <s v="PA"/>
    <n v="17543"/>
    <s v="84 Fairview Rd Lititz, PA 17543"/>
    <x v="2"/>
    <x v="425"/>
    <x v="425"/>
    <s v="J"/>
    <s v="Monday/Thursday"/>
    <n v="1"/>
    <n v="1"/>
    <n v="1"/>
    <n v="1"/>
    <n v="25.6"/>
    <n v="25.6"/>
    <n v="0.01"/>
    <n v="0.01"/>
    <n v="1"/>
    <n v="3.9062499999999997E-4"/>
  </r>
  <r>
    <n v="241152"/>
    <s v="P"/>
    <s v="Monday/Thursday"/>
    <s v="Lancaster Office (0000142002)"/>
    <n v="239568"/>
    <s v="CHURCH OF GOD - WASH BORO"/>
    <n v="239568"/>
    <s v="CHURCH OF GOD - WASH BORO"/>
    <s v="Washington Boro"/>
    <m/>
    <s v="4035 Blue Rock Rd"/>
    <s v="PA"/>
    <n v="17582"/>
    <s v="4035 Blue Rock Rd Washington Boro, PA 17582"/>
    <x v="33"/>
    <x v="426"/>
    <x v="426"/>
    <s v="J"/>
    <s v="Tuesday"/>
    <n v="1"/>
    <n v="1"/>
    <n v="1"/>
    <n v="1"/>
    <n v="49.68"/>
    <n v="49.68"/>
    <n v="24.84"/>
    <n v="24.84"/>
    <n v="1"/>
    <n v="0.5"/>
  </r>
  <r>
    <n v="472476"/>
    <s v="P"/>
    <s v="Monday/Thursday"/>
    <s v="Chuck Lutes (0000143024)"/>
    <n v="246164"/>
    <s v="Church of St Andrews"/>
    <n v="246164"/>
    <s v="Church of St Andrews"/>
    <s v="Newtown"/>
    <m/>
    <s v="81 Swamp Rd"/>
    <s v="PA"/>
    <n v="18940"/>
    <s v="81 Swamp Rd Newtown, PA 18940"/>
    <x v="25"/>
    <x v="427"/>
    <x v="427"/>
    <s v="A"/>
    <s v="Tuesday"/>
    <n v="4"/>
    <n v="4"/>
    <n v="1"/>
    <n v="1.75"/>
    <n v="266.89749999999998"/>
    <n v="1067.5900000000001"/>
    <n v="93.844999999999999"/>
    <n v="375.38"/>
    <n v="22"/>
    <n v="0.35161438379902393"/>
  </r>
  <r>
    <n v="432281"/>
    <s v="P"/>
    <s v="Monday/Thursday"/>
    <s v="Leianne Krotec (0000143021)"/>
    <n v="243162"/>
    <s v="Church of The Annunciation"/>
    <n v="243162"/>
    <s v="Church of The Annunciation"/>
    <s v="Elkins Park"/>
    <m/>
    <s v="7921 Old York Rd"/>
    <s v="PA"/>
    <n v="19027"/>
    <s v="7921 Old York Rd Elkins Park, PA 19027"/>
    <x v="10"/>
    <x v="428"/>
    <x v="428"/>
    <s v="E"/>
    <s v="Monday"/>
    <n v="3"/>
    <n v="7"/>
    <n v="2.3333333333333335"/>
    <n v="9"/>
    <n v="810.90333333333331"/>
    <n v="2432.7100000000005"/>
    <n v="410.88333333333338"/>
    <n v="1232.6500000000001"/>
    <n v="44"/>
    <n v="0.50669829120610343"/>
  </r>
  <r>
    <n v="303136"/>
    <s v="R"/>
    <s v="Tuesday"/>
    <s v="Brad Miller (0000142022)"/>
    <n v="239569"/>
    <s v="CHURCH OF THE BRETHREN#"/>
    <n v="239569"/>
    <s v="CHURCH OF THE BRETHREN#"/>
    <s v="ELIZABETHTOWN"/>
    <m/>
    <s v="777 S Mount Joy St"/>
    <s v="PA"/>
    <n v="17022"/>
    <s v="777 S Mount Joy St ELIZABETHTOWN, PA 17022"/>
    <x v="28"/>
    <x v="429"/>
    <x v="429"/>
    <s v="P"/>
    <s v="Monday/Thursday"/>
    <n v="2"/>
    <n v="2"/>
    <n v="1"/>
    <n v="1"/>
    <n v="500.16"/>
    <n v="1000.32"/>
    <n v="235.08"/>
    <n v="470.16"/>
    <n v="12"/>
    <n v="0.47000959692898275"/>
  </r>
  <r>
    <n v="241119"/>
    <s v="P"/>
    <s v="Monday/Thursday"/>
    <s v="Lancaster Office (0000142002)"/>
    <n v="239570"/>
    <s v="CHURCH OF THE FATHER SON"/>
    <n v="239570"/>
    <s v="CHURCH OF THE FATHER SON"/>
    <s v="Lancaster"/>
    <m/>
    <s v="537 Howard Ave"/>
    <s v="PA"/>
    <n v="17602"/>
    <s v="537 Howard Ave Lancaster, PA 17602"/>
    <x v="2"/>
    <x v="430"/>
    <x v="430"/>
    <s v="J"/>
    <s v="Monday/Thursday"/>
    <n v="1"/>
    <n v="1"/>
    <n v="1"/>
    <n v="2"/>
    <n v="181.79999999999998"/>
    <n v="181.79999999999998"/>
    <n v="81.33"/>
    <n v="81.33"/>
    <n v="3"/>
    <n v="0.44735973597359741"/>
  </r>
  <r>
    <n v="241120"/>
    <s v="P"/>
    <s v="Monday/Thursday"/>
    <s v="Brian Deiling (0000142018)"/>
    <n v="334669"/>
    <s v="Church of the Good Shepherd"/>
    <n v="334669"/>
    <s v="Church of the Good Shepherd"/>
    <s v="Lebanon"/>
    <m/>
    <s v="1500 Quentin Rd"/>
    <s v="PA"/>
    <n v="17042"/>
    <s v="1500 Quentin Rd Lebanon, PA 17042"/>
    <x v="17"/>
    <x v="431"/>
    <x v="431"/>
    <s v="P"/>
    <s v="Tuesday/Friday"/>
    <n v="4"/>
    <n v="5"/>
    <n v="1.25"/>
    <n v="3.75"/>
    <n v="462.42750000000001"/>
    <n v="1849.7100000000003"/>
    <n v="185.36500000000001"/>
    <n v="741.46"/>
    <n v="28"/>
    <n v="0.40085202545263848"/>
  </r>
  <r>
    <n v="331985"/>
    <s v="P"/>
    <s v="Monday/Thursday"/>
    <s v="Nick Misciagno (0000143017)"/>
    <n v="274439"/>
    <s v="Church of the Saviour"/>
    <n v="274439"/>
    <s v="Church of the Saviour"/>
    <s v="Wayne"/>
    <m/>
    <s v="651 N Wayne Ave"/>
    <s v="PA"/>
    <n v="19087"/>
    <s v="651 N Wayne Ave Wayne, PA 19087"/>
    <x v="23"/>
    <x v="432"/>
    <x v="432"/>
    <s v="C"/>
    <s v="Friday"/>
    <n v="9"/>
    <n v="10"/>
    <n v="1.1111111111111112"/>
    <n v="4.666666666666667"/>
    <n v="984.94333333333327"/>
    <n v="8864.4900000000016"/>
    <n v="289.61555555555555"/>
    <n v="2606.5399999999991"/>
    <n v="150"/>
    <n v="0.29404286089780673"/>
  </r>
  <r>
    <n v="345907"/>
    <s v="P"/>
    <s v="Monday/Thursday"/>
    <s v="Nick Misciagno (0000143017)"/>
    <n v="274439"/>
    <s v="Church of the Saviour"/>
    <n v="472055"/>
    <s v="Church of the Saviour"/>
    <s v="Wayne"/>
    <m/>
    <s v="651 N Wayne Ave"/>
    <s v="PA"/>
    <n v="19087"/>
    <s v="651 N Wayne Ave Wayne, PA 19087"/>
    <x v="23"/>
    <x v="432"/>
    <x v="432"/>
    <s v="C"/>
    <s v="Friday"/>
    <n v="3"/>
    <n v="3"/>
    <n v="1"/>
    <n v="2.6666666666666665"/>
    <n v="165.95"/>
    <n v="497.84999999999997"/>
    <n v="-640.94000000000005"/>
    <n v="-1922.82"/>
    <n v="51"/>
    <n v="-3.8622476649593254"/>
  </r>
  <r>
    <n v="301291"/>
    <s v="P"/>
    <s v="Monday/Thursday"/>
    <s v="Lancaster Office (0000142002)"/>
    <n v="345066"/>
    <s v="Church World Service"/>
    <n v="345066"/>
    <s v="Church World Service"/>
    <s v="Lancaster"/>
    <m/>
    <s v="439 E King St"/>
    <s v="PA"/>
    <n v="17602"/>
    <s v="439 E King St Lancaster, PA 17602"/>
    <x v="2"/>
    <x v="433"/>
    <x v="433"/>
    <s v="J"/>
    <s v="Monday/Thursday"/>
    <n v="3"/>
    <n v="4"/>
    <n v="1.3333333333333333"/>
    <n v="2"/>
    <n v="148.1"/>
    <n v="444.30000000000007"/>
    <n v="76.160000000000011"/>
    <n v="228.48000000000002"/>
    <n v="6"/>
    <n v="0.51424713031735314"/>
  </r>
  <r>
    <n v="304710"/>
    <s v="R"/>
    <s v="Tuesday"/>
    <s v="Tom McKevitt (0000143010)"/>
    <n v="344577"/>
    <s v="Churchmans Medical Assoc Condo"/>
    <n v="482476"/>
    <s v="Churchman's Medical Assoc. Con"/>
    <s v="Newark"/>
    <m/>
    <s v="620 Churchmans Rd"/>
    <s v="DE"/>
    <n v="19702"/>
    <s v="620 Churchmans Rd Newark, DE 19702"/>
    <x v="8"/>
    <x v="434"/>
    <x v="434"/>
    <s v="D"/>
    <s v="Friday"/>
    <n v="14"/>
    <n v="20"/>
    <n v="1.4285714285714286"/>
    <n v="3.2142857142857144"/>
    <n v="338.22714285714289"/>
    <n v="4735.1800000000012"/>
    <n v="141.70357142857142"/>
    <n v="1983.8499999999995"/>
    <n v="74"/>
    <n v="0.41895978611161538"/>
  </r>
  <r>
    <n v="311693"/>
    <s v="L"/>
    <s v="Wednesday"/>
    <s v="Tom McKevitt (0000143010)"/>
    <n v="308404"/>
    <s v="Janitorial Management Inc"/>
    <n v="474992"/>
    <s v="Ciocca Audi Allentown"/>
    <s v="Allentown"/>
    <s v="Allentown"/>
    <s v="4725 Hamilton Blvd"/>
    <s v="PA"/>
    <n v="18103"/>
    <s v="4725 Hamilton Blvd Allentown, PA 18103"/>
    <x v="21"/>
    <x v="435"/>
    <x v="435"/>
    <s v="E"/>
    <s v="Tuesday/Friday"/>
    <n v="9"/>
    <n v="13"/>
    <n v="1.4444444444444444"/>
    <n v="3.4444444444444446"/>
    <n v="497.00000000000011"/>
    <n v="4473.0000000000018"/>
    <n v="196.99111111111114"/>
    <n v="1772.9200000000003"/>
    <n v="157"/>
    <n v="0.39636038452939854"/>
  </r>
  <r>
    <n v="470371"/>
    <s v="L"/>
    <s v="Wednesday"/>
    <s v="Leianne Krotec (0000143021)"/>
    <n v="269975"/>
    <s v="Ciocca Chevrolet"/>
    <n v="269975"/>
    <s v="Ciocca Chevrolet"/>
    <s v="Quakertown"/>
    <m/>
    <s v="855 S West End Blvd Apt 309"/>
    <s v="PA"/>
    <n v="18951"/>
    <s v="855 S West End Blvd Apt 309 Quakertown, PA 18951"/>
    <x v="21"/>
    <x v="436"/>
    <x v="436"/>
    <s v="E"/>
    <s v="Tuesday/Friday"/>
    <n v="5"/>
    <n v="7"/>
    <n v="1.4"/>
    <n v="3.8"/>
    <n v="372.80599999999998"/>
    <n v="1864.03"/>
    <n v="99.751999999999995"/>
    <n v="498.76"/>
    <n v="45"/>
    <n v="0.26757080089912716"/>
  </r>
  <r>
    <n v="470374"/>
    <s v="L"/>
    <s v="Wednesday"/>
    <s v="Leianne Krotec (0000143021)"/>
    <n v="308404"/>
    <s v="Janitorial Management Inc"/>
    <n v="482857"/>
    <s v="Ciocca Dealerships"/>
    <s v="Allentown"/>
    <s v="Allentown"/>
    <s v="2141 Downyflake Ln"/>
    <s v="PA"/>
    <n v="18103"/>
    <s v="2141 Downyflake Ln Allentown, PA 18103"/>
    <x v="21"/>
    <x v="437"/>
    <x v="437"/>
    <s v="E"/>
    <s v="Tuesday/Friday"/>
    <n v="1"/>
    <n v="1"/>
    <n v="1"/>
    <n v="1"/>
    <n v="271.88"/>
    <n v="271.88"/>
    <n v="95.16"/>
    <n v="95.16"/>
    <n v="4"/>
    <n v="0.35000735618655288"/>
  </r>
  <r>
    <n v="470372"/>
    <s v="L"/>
    <s v="Wednesday"/>
    <s v="Leianne Krotec (0000143021)"/>
    <n v="244689"/>
    <s v="Ciocca Hyundai"/>
    <n v="244689"/>
    <s v="Ciocca Hyundai"/>
    <s v="Quakertown"/>
    <m/>
    <s v="550 S West End Blvd"/>
    <s v="PA"/>
    <n v="18951"/>
    <s v="550 S West End Blvd Quakertown, PA 18951"/>
    <x v="21"/>
    <x v="438"/>
    <x v="438"/>
    <s v="E"/>
    <s v="Tuesday/Friday"/>
    <n v="17"/>
    <n v="24"/>
    <n v="1.411764705882353"/>
    <n v="3"/>
    <n v="251.61647058823533"/>
    <n v="4277.4799999999996"/>
    <n v="73.495294117647049"/>
    <n v="1249.4199999999998"/>
    <n v="116"/>
    <n v="0.29209254046775202"/>
  </r>
  <r>
    <n v="240585"/>
    <s v="L"/>
    <s v="Wednesday"/>
    <s v="Tom McKevitt (0000143010)"/>
    <n v="308404"/>
    <s v="Janitorial Management Inc"/>
    <n v="479152"/>
    <s v="Ciocca Subaru-janitorial suppl"/>
    <s v="Allentown"/>
    <s v="Allentown"/>
    <s v="4611 Hamilton Blvd"/>
    <s v="PA"/>
    <n v="18103"/>
    <s v="4611 Hamilton Blvd Allentown, PA 18103"/>
    <x v="21"/>
    <x v="439"/>
    <x v="439"/>
    <s v="E"/>
    <s v="Tuesday/Friday"/>
    <n v="2"/>
    <n v="2"/>
    <n v="1"/>
    <n v="1"/>
    <n v="0"/>
    <n v="0"/>
    <n v="-24.234999999999999"/>
    <n v="-48.47"/>
    <n v="4"/>
    <n v="0"/>
  </r>
  <r>
    <n v="471907"/>
    <s v="P"/>
    <s v="Wednesday"/>
    <s v="Leianne Krotec (0000143021)"/>
    <n v="269945"/>
    <s v="Ciocca Volkswagon of Allentown"/>
    <n v="269945"/>
    <s v="Ciocca Volkswagon of Allentown"/>
    <s v="Allentown"/>
    <s v="Allentown"/>
    <s v="1346 Lehigh St"/>
    <s v="PA"/>
    <n v="18103"/>
    <s v="1346 Lehigh St Allentown, PA 18103"/>
    <x v="21"/>
    <x v="440"/>
    <x v="440"/>
    <s v="E"/>
    <s v="Tuesday/Friday"/>
    <n v="9"/>
    <n v="10"/>
    <n v="1.1111111111111112"/>
    <n v="3.2222222222222223"/>
    <n v="567.22555555555562"/>
    <n v="5105.0300000000007"/>
    <n v="167.50666666666666"/>
    <n v="1507.5600000000002"/>
    <n v="97"/>
    <n v="0.29530874451276484"/>
  </r>
  <r>
    <n v="240274"/>
    <s v="L"/>
    <s v="Wednesday"/>
    <s v="Lancaster Office (0000142002)"/>
    <n v="241829"/>
    <s v="CITY LINE TATTOO"/>
    <n v="241829"/>
    <s v="CITY LINE TATTOO"/>
    <s v="Lancaster"/>
    <m/>
    <s v="917 N Prince St"/>
    <s v="PA"/>
    <n v="17603"/>
    <s v="917 N Prince St Lancaster, PA 17603"/>
    <x v="3"/>
    <x v="441"/>
    <x v="441"/>
    <s v="J"/>
    <s v="Tuesday/Friday"/>
    <n v="2"/>
    <n v="2"/>
    <n v="1"/>
    <n v="1"/>
    <n v="90.45"/>
    <n v="180.9"/>
    <n v="33.21"/>
    <n v="66.42"/>
    <n v="4"/>
    <n v="0.36716417910447763"/>
  </r>
  <r>
    <n v="468630"/>
    <s v="L"/>
    <s v="Wednesday"/>
    <s v="John Carberry (0000143015)"/>
    <n v="341212"/>
    <s v="City of Brigantine"/>
    <n v="480986"/>
    <s v="City of Brigantine"/>
    <s v="Brigantine"/>
    <m/>
    <s v="265 42nd St S"/>
    <s v="NJ"/>
    <n v="8203"/>
    <s v="265 42nd St S Brigantine, NJ 08203"/>
    <x v="11"/>
    <x v="442"/>
    <x v="442"/>
    <s v="E"/>
    <s v="Wednesday"/>
    <n v="2"/>
    <n v="5"/>
    <n v="2.5"/>
    <n v="7.5"/>
    <n v="1205.3699999999999"/>
    <n v="2410.7399999999998"/>
    <n v="616.9"/>
    <n v="1233.8000000000002"/>
    <n v="27"/>
    <n v="0.51179305939255182"/>
  </r>
  <r>
    <n v="468631"/>
    <s v="L"/>
    <s v="Wednesday"/>
    <s v="Brad Miller (0000142022)"/>
    <n v="239588"/>
    <s v="CITY OF LANCASTER PARKS"/>
    <n v="415415"/>
    <s v="CITY OF LANCASTER"/>
    <s v="Lancaster"/>
    <m/>
    <s v="225 Riverside Ave"/>
    <s v="PA"/>
    <n v="17602"/>
    <s v="225 Riverside Ave Lancaster, PA 17602"/>
    <x v="34"/>
    <x v="443"/>
    <x v="443"/>
    <s v="J"/>
    <s v="Monday"/>
    <n v="2"/>
    <n v="2"/>
    <n v="1"/>
    <n v="3.5"/>
    <n v="486.2"/>
    <n v="972.40000000000009"/>
    <n v="259.45999999999998"/>
    <n v="518.92000000000007"/>
    <n v="22"/>
    <n v="0.53364870423693955"/>
  </r>
  <r>
    <n v="309521"/>
    <s v="L"/>
    <s v="Wednesday"/>
    <s v="Brad Miller (0000142022)"/>
    <n v="239588"/>
    <s v="CITY OF LANCASTER PARKS"/>
    <n v="239588"/>
    <s v="CITY OF LANCASTER PARKS"/>
    <s v="Lancaster"/>
    <m/>
    <s v="225 Riverside Ave"/>
    <s v="PA"/>
    <n v="17602"/>
    <s v="225 Riverside Ave Lancaster, PA 17602"/>
    <x v="34"/>
    <x v="443"/>
    <x v="443"/>
    <s v="J"/>
    <s v="Monday"/>
    <n v="2"/>
    <n v="2"/>
    <n v="1"/>
    <n v="4"/>
    <n v="452.99999999999994"/>
    <n v="905.99999999999989"/>
    <n v="283.81499999999994"/>
    <n v="567.63"/>
    <n v="29"/>
    <n v="0.62652317880794706"/>
  </r>
  <r>
    <n v="305384"/>
    <s v="J"/>
    <s v="Monday/Thursday"/>
    <s v="Brad Miller (0000142022)"/>
    <n v="342444"/>
    <s v="City of Lancaster Public Works"/>
    <n v="342444"/>
    <s v="City of Lancaster Public Works"/>
    <s v="Lancaster"/>
    <m/>
    <s v="150 Pitney Rd"/>
    <s v="PA"/>
    <n v="17601"/>
    <s v="150 Pitney Rd Lancaster, PA 17601"/>
    <x v="3"/>
    <x v="444"/>
    <x v="444"/>
    <s v="J"/>
    <s v="Tuesday/Friday"/>
    <n v="1"/>
    <n v="1"/>
    <n v="1"/>
    <n v="1"/>
    <n v="146.66"/>
    <n v="146.66"/>
    <n v="58.68"/>
    <n v="58.68"/>
    <n v="12"/>
    <n v="0.40010909586799398"/>
  </r>
  <r>
    <n v="239905"/>
    <s v="P"/>
    <s v="Tuesday/Friday"/>
    <s v="Martin Carberry (0000142016)"/>
    <n v="239591"/>
    <s v="CITY OF YORK SCHOOL DISTRICT#"/>
    <n v="435642"/>
    <s v="CITY OF YORK - ROOSELVELT WHSE"/>
    <s v="York"/>
    <m/>
    <s v="200 N Albemarle St"/>
    <s v="PA"/>
    <n v="17403"/>
    <s v="200 N Albemarle St York, PA 17403"/>
    <x v="27"/>
    <x v="445"/>
    <x v="445"/>
    <s v="L"/>
    <s v="Tuesday/Friday"/>
    <n v="56"/>
    <n v="102"/>
    <n v="1.8214285714285714"/>
    <n v="3.4821428571428572"/>
    <n v="6304.4710714285729"/>
    <n v="353050.38000000006"/>
    <n v="2050.5810714285717"/>
    <n v="114832.53999999995"/>
    <n v="6039"/>
    <n v="0.32525822518587838"/>
  </r>
  <r>
    <n v="240670"/>
    <s v="P"/>
    <s v="Tuesday/Friday"/>
    <s v="Martin Carberry (0000142016)"/>
    <n v="239591"/>
    <s v="CITY OF YORK SCHOOL DISTRICT#"/>
    <n v="239591"/>
    <s v="CITY OF YORK SCHOOL DISTRICT#"/>
    <s v="York"/>
    <m/>
    <s v="31 N Pershing Ave"/>
    <s v="PA"/>
    <n v="17401"/>
    <s v="31 N Pershing Ave York, PA 17401"/>
    <x v="27"/>
    <x v="446"/>
    <x v="446"/>
    <s v="L"/>
    <s v="Tuesday/Friday"/>
    <n v="3"/>
    <n v="3"/>
    <n v="1"/>
    <n v="1"/>
    <n v="1740.7366666666667"/>
    <n v="5222.21"/>
    <n v="522.2166666666667"/>
    <n v="1566.65"/>
    <n v="42"/>
    <n v="0.29999751063247171"/>
  </r>
  <r>
    <n v="239941"/>
    <s v="P"/>
    <s v="Tuesday/Friday"/>
    <s v="Mike Schlitter (0000142011)"/>
    <n v="346162"/>
    <s v="CK MANUFACTURING LLC"/>
    <n v="346162"/>
    <s v="CK MANUFACTURING LLC"/>
    <s v="Lancaster"/>
    <m/>
    <s v="330 MILLWOOD RD"/>
    <s v="PA"/>
    <n v="17603"/>
    <s v="330 MILLWOOD RD Lancaster, PA 17603"/>
    <x v="3"/>
    <x v="447"/>
    <x v="447"/>
    <s v="J"/>
    <s v="Tuesday/Friday"/>
    <n v="2"/>
    <n v="2"/>
    <n v="1"/>
    <n v="4"/>
    <n v="2811.9"/>
    <n v="5623.8"/>
    <n v="623.29"/>
    <n v="1246.5800000000002"/>
    <n v="9"/>
    <n v="0.2216615100110246"/>
  </r>
  <r>
    <n v="239900"/>
    <s v="P"/>
    <s v="Tuesday/Friday"/>
    <s v="Robert Diller (0000142017)"/>
    <n v="239594"/>
    <s v="CLAIR GLOBAL#"/>
    <n v="435816"/>
    <s v="CLAIR GLOBAL"/>
    <s v="Lititz"/>
    <m/>
    <s v="1 Ellen Ave"/>
    <s v="PA"/>
    <n v="17543"/>
    <s v="1 Ellen Ave Lititz, PA 17543"/>
    <x v="2"/>
    <x v="448"/>
    <x v="448"/>
    <s v="J"/>
    <s v="Monday/Thursday"/>
    <n v="24"/>
    <n v="30"/>
    <n v="1.25"/>
    <n v="3.2916666666666665"/>
    <n v="580.27458333333323"/>
    <n v="13926.589999999998"/>
    <n v="198.23791666666673"/>
    <n v="4757.7100000000009"/>
    <n v="255"/>
    <n v="0.34162777822855428"/>
  </r>
  <r>
    <n v="334668"/>
    <s v="P"/>
    <s v="Tuesday/Friday"/>
    <s v="Robert Diller (0000142017)"/>
    <n v="239594"/>
    <s v="CLAIR GLOBAL#"/>
    <n v="479454"/>
    <s v="Clair Global Integration"/>
    <s v="Litltz"/>
    <m/>
    <s v="201 Rock Lititz Blvd Dock 20 A"/>
    <s v="PA"/>
    <n v="17543"/>
    <s v="201 Rock Lititz Blvd Dock 20 A Litltz, PA 17543"/>
    <x v="2"/>
    <x v="102"/>
    <x v="102"/>
    <s v="J"/>
    <s v="Monday/Thursday"/>
    <n v="4"/>
    <n v="7"/>
    <n v="1.75"/>
    <n v="2.75"/>
    <n v="394.82499999999999"/>
    <n v="1579.3"/>
    <n v="153.70749999999998"/>
    <n v="614.82999999999993"/>
    <n v="36"/>
    <n v="0.3893053884632432"/>
  </r>
  <r>
    <n v="273937"/>
    <s v="P"/>
    <s v="Monday/Thursday"/>
    <s v="John Carberry (0000143015)"/>
    <n v="278982"/>
    <s v="Berkeley Township School Distr"/>
    <n v="416668"/>
    <s v="Clara B. Worth Elementary Scho"/>
    <s v="Bayville"/>
    <s v="Jersey Shore - North"/>
    <s v="57 Central Pkwy"/>
    <s v="NJ"/>
    <n v="8721"/>
    <s v="57 Central Pkwy Bayville, NJ 08721"/>
    <x v="31"/>
    <x v="449"/>
    <x v="449"/>
    <s v="A"/>
    <s v="Monday"/>
    <n v="1"/>
    <n v="1"/>
    <n v="1"/>
    <n v="1"/>
    <n v="1839.04"/>
    <n v="1839.04"/>
    <n v="625.28"/>
    <n v="625.28"/>
    <n v="14"/>
    <n v="0.34000348007656167"/>
  </r>
  <r>
    <n v="242373"/>
    <s v="P"/>
    <s v="Monday/Thursday"/>
    <s v="Lancaster Office (0000142002)"/>
    <n v="301035"/>
    <s v="CLAY TOWNSHIP"/>
    <n v="301035"/>
    <s v="CLAY TOWNSHIP"/>
    <s v="Stevens"/>
    <m/>
    <s v="870 Durlach Rd"/>
    <s v="PA"/>
    <n v="17578"/>
    <s v="870 Durlach Rd Stevens, PA 17578"/>
    <x v="16"/>
    <x v="450"/>
    <x v="450"/>
    <s v="K"/>
    <s v="Tuesday"/>
    <n v="1"/>
    <n v="1"/>
    <n v="1"/>
    <n v="2"/>
    <n v="201.13"/>
    <n v="201.13"/>
    <n v="114.1"/>
    <n v="114.1"/>
    <n v="2"/>
    <n v="0.56729478446775716"/>
  </r>
  <r>
    <n v="273310"/>
    <s v="R"/>
    <s v="Tuesday"/>
    <s v="David Smith (0000143023)"/>
    <n v="244047"/>
    <s v="Brandywine School District"/>
    <n v="416673"/>
    <s v="Claymont Elementary School"/>
    <s v="Claymont"/>
    <m/>
    <s v="3401 Green St"/>
    <s v="DE"/>
    <n v="19703"/>
    <s v="3401 Green St Claymont, DE 19703"/>
    <x v="0"/>
    <x v="451"/>
    <x v="451"/>
    <s v="D"/>
    <s v="Tuesday"/>
    <n v="2"/>
    <n v="2"/>
    <n v="1"/>
    <n v="1"/>
    <n v="113.83"/>
    <n v="227.66"/>
    <n v="-52.36"/>
    <n v="-104.72"/>
    <n v="2"/>
    <n v="-0.45998418694544496"/>
  </r>
  <r>
    <n v="448130"/>
    <s v="L"/>
    <s v="Wednesday"/>
    <s v="Pete Annick (0000142010)"/>
    <n v="239607"/>
    <s v="CLEAN ENTERPRISES#"/>
    <n v="415418"/>
    <s v="CLEAN ENTERPRISES"/>
    <s v="Quarryville"/>
    <m/>
    <s v="40 N Church St"/>
    <s v="PA"/>
    <n v="17566"/>
    <s v="40 N Church St Quarryville, PA 17566"/>
    <x v="3"/>
    <x v="452"/>
    <x v="452"/>
    <s v="J"/>
    <s v="Tuesday/Friday"/>
    <n v="2"/>
    <n v="2"/>
    <n v="1"/>
    <n v="5.5"/>
    <n v="2141.62"/>
    <n v="4283.24"/>
    <n v="792.19"/>
    <n v="1584.3799999999997"/>
    <n v="105"/>
    <n v="0.36990222355039637"/>
  </r>
  <r>
    <n v="440954"/>
    <s v="L"/>
    <s v="Wednesday"/>
    <s v="Pete Annick (0000142010)"/>
    <n v="239607"/>
    <s v="CLEAN ENTERPRISES#"/>
    <n v="239607"/>
    <s v="CLEAN ENTERPRISES#"/>
    <s v="Quarryville"/>
    <m/>
    <s v="315 W State St"/>
    <s v="PA"/>
    <n v="17566"/>
    <s v="315 W State St Quarryville, PA 17566"/>
    <x v="3"/>
    <x v="453"/>
    <x v="453"/>
    <s v="J"/>
    <s v="Tuesday/Friday"/>
    <n v="1"/>
    <n v="1"/>
    <n v="1"/>
    <n v="1"/>
    <n v="0"/>
    <n v="0"/>
    <n v="-0.09"/>
    <n v="-0.09"/>
    <n v="9"/>
    <n v="0"/>
  </r>
  <r>
    <n v="241255"/>
    <s v="L"/>
    <s v="Wednesday"/>
    <s v="Delaware Valley Office (0000143001)"/>
    <n v="302892"/>
    <s v="CLEAN RIGHT BUILDING SERV INC#"/>
    <n v="302892"/>
    <s v="CLEAN RIGHT BUILDING SERV INC#"/>
    <s v="EXTON"/>
    <m/>
    <s v="?"/>
    <s v="PA"/>
    <n v="19341"/>
    <s v="? EXTON, PA 19341"/>
    <x v="5"/>
    <x v="454"/>
    <x v="454"/>
    <s v="C"/>
    <s v="Monday/Thursday"/>
    <n v="2"/>
    <n v="2"/>
    <n v="1"/>
    <n v="2"/>
    <n v="100.935"/>
    <n v="201.87"/>
    <n v="51.85"/>
    <n v="103.7"/>
    <n v="4"/>
    <n v="0.51369693367018376"/>
  </r>
  <r>
    <n v="429486"/>
    <s v="P"/>
    <s v="Tuesday"/>
    <s v="Mike Schlitter (0000142011)"/>
    <n v="319476"/>
    <s v="Clear Star Janitorial &amp; Cleani"/>
    <n v="319476"/>
    <s v="Clear Star Janitorial &amp; Cleani"/>
    <s v="Denver"/>
    <m/>
    <s v="75 W Church St"/>
    <s v="PA"/>
    <n v="17517"/>
    <s v="75 W Church St Denver, PA 17517"/>
    <x v="39"/>
    <x v="455"/>
    <x v="455"/>
    <s v="K"/>
    <s v="Tuesday/Friday"/>
    <n v="2"/>
    <n v="2"/>
    <n v="1"/>
    <n v="1"/>
    <n v="366.90999999999997"/>
    <n v="733.81999999999994"/>
    <n v="116.48"/>
    <n v="232.96"/>
    <n v="28"/>
    <n v="0.31746204791365734"/>
  </r>
  <r>
    <n v="241353"/>
    <s v="P"/>
    <s v="Tuesday"/>
    <s v="Mike Schlitter (0000142011)"/>
    <n v="241552"/>
    <s v="RED LION AREA SCHOOL DISTRICT#"/>
    <n v="453291"/>
    <s v="CLEARVIEW ELEMENTARY"/>
    <s v="Brogue"/>
    <m/>
    <s v="2650 Delta Rd"/>
    <s v="PA"/>
    <n v="17309"/>
    <s v="2650 Delta Rd Brogue, PA 17309"/>
    <x v="18"/>
    <x v="456"/>
    <x v="456"/>
    <s v="L"/>
    <s v="Tuesday"/>
    <n v="1"/>
    <n v="1"/>
    <n v="1"/>
    <n v="2"/>
    <n v="108.45"/>
    <n v="108.45"/>
    <n v="93.87"/>
    <n v="93.87"/>
    <n v="6"/>
    <n v="0.86556016597510377"/>
  </r>
  <r>
    <n v="239680"/>
    <s v="P"/>
    <s v="Tuesday"/>
    <s v="Martin Carberry (0000142016)"/>
    <n v="240307"/>
    <s v="HANOVER PUBLIC SCHOOL DISTRICT"/>
    <n v="466003"/>
    <s v="CLEARVIEW ELEMENTARY SCHOOL"/>
    <s v="Hanover"/>
    <m/>
    <s v="801 Randolph St"/>
    <s v="PA"/>
    <n v="17331"/>
    <s v="801 Randolph St Hanover, PA 17331"/>
    <x v="15"/>
    <x v="457"/>
    <x v="457"/>
    <s v="L"/>
    <s v="Thursday"/>
    <n v="1"/>
    <n v="1"/>
    <n v="1"/>
    <n v="1"/>
    <n v="9.3699999999999992"/>
    <n v="9.3699999999999992"/>
    <n v="4.21"/>
    <n v="4.21"/>
    <n v="1"/>
    <n v="0.44930629669156885"/>
  </r>
  <r>
    <n v="297553"/>
    <s v="P"/>
    <s v="Tuesday/Friday"/>
    <s v="Lancaster Office (0000142002)"/>
    <n v="239615"/>
    <s v="CLEARVIEW MENNONITE SCHOOL#"/>
    <n v="415419"/>
    <s v="CLEARVIEW MENNONITE SCHOOL"/>
    <s v="Manheim"/>
    <m/>
    <s v="110 N Esbenshade Rd"/>
    <s v="PA"/>
    <n v="17545"/>
    <s v="110 N Esbenshade Rd Manheim, PA 17545"/>
    <x v="17"/>
    <x v="458"/>
    <x v="458"/>
    <s v="P"/>
    <s v="Tuesday/Friday"/>
    <n v="3"/>
    <n v="3"/>
    <n v="1"/>
    <n v="2.3333333333333335"/>
    <n v="367.29333333333335"/>
    <n v="1101.8800000000001"/>
    <n v="122.88"/>
    <n v="368.64000000000004"/>
    <n v="17"/>
    <n v="0.33455548698587867"/>
  </r>
  <r>
    <n v="273778"/>
    <s v="P"/>
    <s v="Tuesday/Friday"/>
    <s v="Lancaster Office (0000142002)"/>
    <n v="239615"/>
    <s v="CLEARVIEW MENNONITE SCHOOL#"/>
    <n v="239615"/>
    <s v="CLEARVIEW MENNONITE SCHOOL#"/>
    <s v="Manheim"/>
    <m/>
    <s v="341 Weaver Rd"/>
    <s v="PA"/>
    <n v="17545"/>
    <s v="341 Weaver Rd Manheim, PA 17545"/>
    <x v="17"/>
    <x v="459"/>
    <x v="459"/>
    <s v="P"/>
    <s v="Tuesday/Friday"/>
    <n v="1"/>
    <n v="1"/>
    <n v="1"/>
    <n v="1"/>
    <n v="122.87"/>
    <n v="122.87"/>
    <n v="44.25"/>
    <n v="44.25"/>
    <n v="3"/>
    <n v="0.36013672987710588"/>
  </r>
  <r>
    <n v="445821"/>
    <s v="L"/>
    <s v="Wednesday"/>
    <s v="Chris Gifuni (0000143020)"/>
    <n v="242996"/>
    <s v="Clearview Regional Board of Ed"/>
    <n v="242996"/>
    <s v="Clearview Regional Board of Ed"/>
    <s v="Mullica Hill"/>
    <m/>
    <s v="420 Cedar Rd"/>
    <s v="NJ"/>
    <n v="8062"/>
    <s v="420 Cedar Rd Mullica Hill, NJ 08062"/>
    <x v="29"/>
    <x v="460"/>
    <x v="460"/>
    <s v="E"/>
    <s v="Thursday"/>
    <n v="2"/>
    <n v="2"/>
    <n v="1"/>
    <n v="2.5"/>
    <n v="0"/>
    <n v="0"/>
    <n v="-20.274999999999999"/>
    <n v="-40.550000000000004"/>
    <n v="5"/>
    <n v="0"/>
  </r>
  <r>
    <n v="470370"/>
    <s v="L"/>
    <s v="Wednesday"/>
    <s v="Chris Gifuni (0000143020)"/>
    <n v="242996"/>
    <s v="Clearview Regional Board of Ed"/>
    <n v="416687"/>
    <s v="Clearview Regional High School"/>
    <s v="Mullica Hill"/>
    <m/>
    <s v="625 Breakneck Rd"/>
    <s v="NJ"/>
    <n v="8062"/>
    <s v="625 Breakneck Rd Mullica Hill, NJ 08062"/>
    <x v="29"/>
    <x v="461"/>
    <x v="461"/>
    <s v="E"/>
    <s v="Thursday"/>
    <n v="6"/>
    <n v="11"/>
    <n v="1.8333333333333333"/>
    <n v="3.6666666666666665"/>
    <n v="5468.0483333333332"/>
    <n v="32808.289999999994"/>
    <n v="1558.4150000000002"/>
    <n v="9350.49"/>
    <n v="451"/>
    <n v="0.28500388164089019"/>
  </r>
  <r>
    <n v="239904"/>
    <s v="K"/>
    <s v="Tuesday"/>
    <s v="Chris Gifuni (0000143020)"/>
    <n v="242996"/>
    <s v="Clearview Regional Board of Ed"/>
    <n v="420012"/>
    <s v="Clearview Regional Middle Scho"/>
    <s v="Mullica Hill"/>
    <m/>
    <s v="595 Jefferson Rd"/>
    <s v="NJ"/>
    <n v="8062"/>
    <s v="595 Jefferson Rd Mullica Hill, NJ 08062"/>
    <x v="29"/>
    <x v="462"/>
    <x v="462"/>
    <s v="E"/>
    <s v="Thursday"/>
    <n v="3"/>
    <n v="3"/>
    <n v="1"/>
    <n v="2.6666666666666665"/>
    <n v="3910.6666666666665"/>
    <n v="11732"/>
    <n v="906.58333333333337"/>
    <n v="2719.75"/>
    <n v="329"/>
    <n v="0.23182321854756222"/>
  </r>
  <r>
    <n v="415484"/>
    <s v="K"/>
    <s v="Tuesday"/>
    <s v="Chris Gifuni (0000143020)"/>
    <n v="314104"/>
    <s v="Clementon Borough BOE"/>
    <n v="314104"/>
    <s v="Clementon Borough BOE"/>
    <s v="Clementon"/>
    <s v="Cherry Hill"/>
    <s v="4 Audubon Ave"/>
    <s v="NJ"/>
    <n v="8021"/>
    <s v="4 Audubon Ave Clementon, NJ 08021"/>
    <x v="13"/>
    <x v="463"/>
    <x v="463"/>
    <s v="A"/>
    <s v="Thursday"/>
    <n v="2"/>
    <n v="5"/>
    <n v="2.5"/>
    <n v="7"/>
    <n v="7576.06"/>
    <n v="15152.12"/>
    <n v="1919.1699999999998"/>
    <n v="3838.3399999999997"/>
    <n v="87"/>
    <n v="0.25332032745252808"/>
  </r>
  <r>
    <n v="241289"/>
    <s v="P"/>
    <s v="Monday/Thursday"/>
    <s v="Pete Annick (0000142010)"/>
    <n v="241855"/>
    <s v="SOLANCO SCHOOL DISTRICT"/>
    <n v="453641"/>
    <s v="CLERMONT ELEM SCHOOL"/>
    <s v="Quarryville"/>
    <m/>
    <s v="1868 Robert Fulton Hwy"/>
    <s v="PA"/>
    <n v="17566"/>
    <s v="1868 Robert Fulton Hwy Quarryville, PA 17566"/>
    <x v="3"/>
    <x v="464"/>
    <x v="464"/>
    <s v="J"/>
    <s v="Tuesday/Friday"/>
    <n v="12"/>
    <n v="24"/>
    <n v="2"/>
    <n v="6.666666666666667"/>
    <n v="1596.9258333333335"/>
    <n v="19163.11"/>
    <n v="486.57249999999999"/>
    <n v="5838.869999999999"/>
    <n v="395"/>
    <n v="0.30469323611877192"/>
  </r>
  <r>
    <n v="432860"/>
    <s v="P"/>
    <s v="Monday/Thursday"/>
    <s v="Leianne Krotec (0000143021)"/>
    <n v="243460"/>
    <s v="Cliff Fitzgerald"/>
    <n v="243460"/>
    <s v="Cliff Fitzgerald"/>
    <s v="North Wales"/>
    <m/>
    <s v="601 Ellison Dr"/>
    <s v="PA"/>
    <n v="19454"/>
    <s v="601 Ellison Dr North Wales, PA 19454"/>
    <x v="21"/>
    <x v="465"/>
    <x v="465"/>
    <s v="E"/>
    <s v="Tuesday/Friday"/>
    <n v="24"/>
    <n v="26"/>
    <n v="1.0833333333333333"/>
    <n v="1.75"/>
    <n v="1178.4204166666666"/>
    <n v="28282.09"/>
    <n v="393.8533333333333"/>
    <n v="9452.4799999999977"/>
    <n v="288"/>
    <n v="0.33422141008673678"/>
  </r>
  <r>
    <n v="242103"/>
    <s v="P"/>
    <s v="Monday/Thursday"/>
    <s v="Lancaster Office (0000142002)"/>
    <n v="322645"/>
    <s v="CLOISTER LAUNDROMAT#"/>
    <n v="322645"/>
    <s v="CLOISTER LAUNDROMAT#"/>
    <s v="Ephrata"/>
    <m/>
    <s v="127 Schoeneck Rd"/>
    <s v="PA"/>
    <n v="17522"/>
    <s v="127 Schoeneck Rd Ephrata, PA 17522"/>
    <x v="7"/>
    <x v="466"/>
    <x v="466"/>
    <s v="K"/>
    <s v="Monday/Thursday"/>
    <n v="1"/>
    <n v="1"/>
    <n v="1"/>
    <n v="2"/>
    <n v="365.69"/>
    <n v="365.69"/>
    <n v="128.62"/>
    <n v="128.62"/>
    <n v="7"/>
    <n v="0.35171866881785119"/>
  </r>
  <r>
    <n v="308672"/>
    <s v="P"/>
    <s v="Monday/Thursday"/>
    <s v="Paul Carberry (0000143018)"/>
    <n v="254929"/>
    <s v="Closets by Design - Custom Sto"/>
    <n v="254929"/>
    <s v="Closets by Design - Custom Sto"/>
    <s v="Malvern"/>
    <m/>
    <s v="60 Three Tun Rd Ste 1"/>
    <s v="PA"/>
    <n v="19355"/>
    <s v="60 Three Tun Rd Ste 1 Malvern, PA 19355"/>
    <x v="5"/>
    <x v="467"/>
    <x v="467"/>
    <s v="C"/>
    <s v="Monday/Thursday"/>
    <n v="13"/>
    <n v="20"/>
    <n v="1.5384615384615385"/>
    <n v="4.2307692307692308"/>
    <n v="876.73769230769221"/>
    <n v="11397.589999999998"/>
    <n v="340.81153846153848"/>
    <n v="4430.5499999999993"/>
    <n v="122"/>
    <n v="0.3887269150759064"/>
  </r>
  <r>
    <n v="241833"/>
    <s v="P"/>
    <s v="Monday/Thursday"/>
    <s v="Mike Schlitter (0000142011)"/>
    <n v="320030"/>
    <s v="CLUB 521 INC***"/>
    <n v="320030"/>
    <s v="CLUB 521 INC***"/>
    <s v="Lancaster"/>
    <m/>
    <s v="2400 Butter Rd"/>
    <s v="PA"/>
    <n v="17601"/>
    <s v="2400 Butter Rd Lancaster, PA 17601"/>
    <x v="3"/>
    <x v="468"/>
    <x v="468"/>
    <s v="J"/>
    <s v="Tuesday/Friday"/>
    <n v="4"/>
    <n v="4"/>
    <n v="1"/>
    <n v="5"/>
    <n v="792.69749999999988"/>
    <n v="3170.7900000000004"/>
    <n v="287.74250000000001"/>
    <n v="1150.9700000000003"/>
    <n v="47"/>
    <n v="0.3629915573090618"/>
  </r>
  <r>
    <n v="296306"/>
    <s v="P"/>
    <s v="Monday/Thursday"/>
    <s v="Mike Schlitter (0000142011)"/>
    <n v="316927"/>
    <s v="CLUGSTON CLEANING SERVICE*"/>
    <n v="316927"/>
    <s v="CLUGSTON CLEANING SERVICE*"/>
    <s v="Lititz"/>
    <m/>
    <s v="2073 Main St"/>
    <s v="PA"/>
    <n v="17543"/>
    <s v="2073 Main St Lititz, PA 17543"/>
    <x v="2"/>
    <x v="469"/>
    <x v="469"/>
    <s v="J"/>
    <s v="Monday/Thursday"/>
    <n v="1"/>
    <n v="1"/>
    <n v="1"/>
    <n v="3"/>
    <n v="107.8"/>
    <n v="107.8"/>
    <n v="39.949999999999996"/>
    <n v="39.949999999999996"/>
    <n v="3"/>
    <n v="0.37059369202226344"/>
  </r>
  <r>
    <n v="449886"/>
    <s v="P"/>
    <s v="Monday/Thursday"/>
    <s v="Open S. NJ (0000143012)"/>
    <n v="266156"/>
    <s v="Cape May County Special Servic"/>
    <n v="429989"/>
    <s v="CMCSSSD -Maintenance Dept"/>
    <s v="Cape May Court House"/>
    <m/>
    <s v="148 Crest Haven Rd"/>
    <s v="NJ"/>
    <n v="8210"/>
    <s v="148 Crest Haven Rd Cape May Court House, NJ 08210"/>
    <x v="29"/>
    <x v="470"/>
    <x v="470"/>
    <s v="E"/>
    <s v="Thursday"/>
    <n v="6"/>
    <n v="8"/>
    <n v="1.3333333333333333"/>
    <n v="3.6666666666666665"/>
    <n v="1043.4233333333334"/>
    <n v="6260.5399999999991"/>
    <n v="315.09666666666664"/>
    <n v="1890.58"/>
    <n v="1009"/>
    <n v="0.30198353496663233"/>
  </r>
  <r>
    <n v="456416"/>
    <s v="P"/>
    <s v="Monday/Thursday"/>
    <s v="Paul Carberry (0000143018)"/>
    <n v="282591"/>
    <s v="Coatesville Moose Lodge"/>
    <n v="282591"/>
    <s v="Coatesville Moose Lodge"/>
    <s v="Coatesville"/>
    <m/>
    <s v="1200 Airport Rd"/>
    <s v="PA"/>
    <n v="19320"/>
    <s v="1200 Airport Rd Coatesville, PA 19320"/>
    <x v="5"/>
    <x v="471"/>
    <x v="471"/>
    <s v="C"/>
    <s v="Monday/Thursday"/>
    <n v="5"/>
    <n v="6"/>
    <n v="1.2"/>
    <n v="2.8"/>
    <n v="373.89600000000002"/>
    <n v="1869.48"/>
    <n v="164.154"/>
    <n v="820.7700000000001"/>
    <n v="30"/>
    <n v="0.4390365235252584"/>
  </r>
  <r>
    <n v="239516"/>
    <s v="P"/>
    <s v="Tuesday/Friday"/>
    <s v="Chuck Lutes (0000143024)"/>
    <n v="243238"/>
    <s v="County of Bucks"/>
    <n v="416599"/>
    <s v="COB - Neshaminy Manor Nursing"/>
    <s v="Warrington"/>
    <m/>
    <s v="1660 Easton Rd"/>
    <s v="PA"/>
    <n v="18976"/>
    <s v="1660 Easton Rd Warrington, PA 18976"/>
    <x v="25"/>
    <x v="472"/>
    <x v="472"/>
    <s v="A"/>
    <s v="Tuesday"/>
    <n v="7"/>
    <n v="10"/>
    <n v="1.4285714285714286"/>
    <n v="1.2857142857142858"/>
    <n v="843.2285714285714"/>
    <n v="5902.5999999999985"/>
    <n v="318.37857142857143"/>
    <n v="2228.6499999999996"/>
    <n v="151"/>
    <n v="0.3775709009588995"/>
  </r>
  <r>
    <n v="464194"/>
    <s v="P"/>
    <s v="Tuesday/Friday"/>
    <s v="Robert Diller (0000142017)"/>
    <n v="239626"/>
    <s v="COCALICO BIOLOGICALS#"/>
    <n v="239626"/>
    <s v="COCALICO BIOLOGICALS#"/>
    <s v="Stevens"/>
    <m/>
    <s v="449 Stevens Rd"/>
    <s v="PA"/>
    <n v="17578"/>
    <s v="449 Stevens Rd Stevens, PA 17578"/>
    <x v="16"/>
    <x v="473"/>
    <x v="473"/>
    <s v="K"/>
    <s v="Tuesday"/>
    <n v="1"/>
    <n v="1"/>
    <n v="1"/>
    <n v="1"/>
    <n v="573.5"/>
    <n v="573.5"/>
    <n v="100.4"/>
    <n v="100.4"/>
    <n v="10"/>
    <n v="0.17506538796861379"/>
  </r>
  <r>
    <n v="464201"/>
    <s v="P"/>
    <s v="Tuesday/Friday"/>
    <s v="Mike Schlitter (0000142011)"/>
    <n v="306021"/>
    <s v="COCALICO CHRISTIAN HOME#"/>
    <n v="456127"/>
    <s v="COCALICO CHRISTIAN HOME"/>
    <s v="Denver"/>
    <m/>
    <s v="316 N 5th St"/>
    <s v="PA"/>
    <n v="17517"/>
    <s v="316 N 5th St Denver, PA 17517"/>
    <x v="39"/>
    <x v="474"/>
    <x v="474"/>
    <s v="K"/>
    <s v="Tuesday/Friday"/>
    <n v="2"/>
    <n v="2"/>
    <n v="1"/>
    <n v="3"/>
    <n v="681.1099999999999"/>
    <n v="1362.22"/>
    <n v="225.73499999999999"/>
    <n v="451.47"/>
    <n v="32"/>
    <n v="0.33142223723040332"/>
  </r>
  <r>
    <n v="464202"/>
    <s v="P"/>
    <s v="Tuesday/Friday"/>
    <s v="Robert Diller (0000142017)"/>
    <n v="239630"/>
    <s v="COCALICO SCHOOL DISTRICT"/>
    <n v="470565"/>
    <s v="COCALICO HIGH SCHOOL"/>
    <s v="Denver"/>
    <m/>
    <s v="810 S 4th St"/>
    <s v="PA"/>
    <n v="17517"/>
    <s v="810 S 4th St Denver, PA 17517"/>
    <x v="39"/>
    <x v="475"/>
    <x v="475"/>
    <s v="K"/>
    <s v="Tuesday/Friday"/>
    <n v="24"/>
    <n v="28"/>
    <n v="1.1666666666666667"/>
    <n v="3.0416666666666665"/>
    <n v="959.07416666666666"/>
    <n v="23017.779999999992"/>
    <n v="317.12166666666667"/>
    <n v="7610.9200000000028"/>
    <n v="361"/>
    <n v="0.33065395533365971"/>
  </r>
  <r>
    <n v="469847"/>
    <s v="P"/>
    <s v="Tuesday/Friday"/>
    <s v="Robert Diller (0000142017)"/>
    <n v="239630"/>
    <s v="COCALICO SCHOOL DISTRICT"/>
    <n v="470564"/>
    <s v="COCALICO MIDDLE SCHOOL"/>
    <s v="Denver"/>
    <m/>
    <s v="650 S 6th St"/>
    <s v="PA"/>
    <n v="17517"/>
    <s v="650 S 6th St Denver, PA 17517"/>
    <x v="39"/>
    <x v="476"/>
    <x v="476"/>
    <s v="K"/>
    <s v="Tuesday/Friday"/>
    <n v="19"/>
    <n v="20"/>
    <n v="1.0526315789473684"/>
    <n v="3.2105263157894739"/>
    <n v="561.17210526315785"/>
    <n v="10662.270000000006"/>
    <n v="179.28210526315792"/>
    <n v="3406.3599999999992"/>
    <n v="185"/>
    <n v="0.31947793481125475"/>
  </r>
  <r>
    <n v="464213"/>
    <s v="P"/>
    <s v="Tuesday/Friday"/>
    <s v="Robert Diller (0000142017)"/>
    <n v="239630"/>
    <s v="COCALICO SCHOOL DISTRICT"/>
    <n v="239630"/>
    <s v="COCALICO SCHOOL DISTRICT"/>
    <s v="Denver"/>
    <m/>
    <s v="800 S 4th St"/>
    <s v="PA"/>
    <n v="17517"/>
    <s v="800 S 4th St Denver, PA 17517"/>
    <x v="39"/>
    <x v="477"/>
    <x v="477"/>
    <s v="K"/>
    <s v="Tuesday/Friday"/>
    <n v="1"/>
    <n v="1"/>
    <n v="1"/>
    <n v="1"/>
    <n v="0"/>
    <n v="0"/>
    <n v="-24.28"/>
    <n v="-24.28"/>
    <n v="1"/>
    <n v="0"/>
  </r>
  <r>
    <n v="464210"/>
    <s v="P"/>
    <s v="Tuesday/Friday"/>
    <s v="Robert Diller (0000142017)"/>
    <n v="239630"/>
    <s v="COCALICO SCHOOL DISTRICT"/>
    <n v="457278"/>
    <s v="COCALICO SERVICE CENTER"/>
    <s v="Denver"/>
    <m/>
    <s v="820 S 4th St"/>
    <s v="PA"/>
    <n v="17517"/>
    <s v="820 S 4th St Denver, PA 17517"/>
    <x v="39"/>
    <x v="478"/>
    <x v="478"/>
    <s v="K"/>
    <s v="Tuesday/Friday"/>
    <n v="28"/>
    <n v="30"/>
    <n v="1.0714285714285714"/>
    <n v="1.3928571428571428"/>
    <n v="636.14392857142866"/>
    <n v="17812.030000000002"/>
    <n v="238.49357142857141"/>
    <n v="6677.82"/>
    <n v="154"/>
    <n v="0.37490505012623482"/>
  </r>
  <r>
    <n v="298099"/>
    <s v="P"/>
    <s v="Tuesday/Friday"/>
    <s v="Lancaster Office (0000142002)"/>
    <n v="319477"/>
    <s v="COHO PROPERTY HOLDINGS LLC"/>
    <n v="319477"/>
    <s v="COHO PROPERTY HOLDINGS LLC"/>
    <s v="Lancaster"/>
    <m/>
    <s v="2119 New Holland Pike"/>
    <s v="PA"/>
    <n v="17601"/>
    <s v="2119 New Holland Pike Lancaster, PA 17601"/>
    <x v="2"/>
    <x v="479"/>
    <x v="479"/>
    <s v="J"/>
    <s v="Monday/Thursday"/>
    <n v="1"/>
    <n v="1"/>
    <n v="1"/>
    <n v="1"/>
    <n v="80.33"/>
    <n v="80.33"/>
    <n v="36.15"/>
    <n v="36.15"/>
    <n v="1"/>
    <n v="0.45001867297398229"/>
  </r>
  <r>
    <n v="239781"/>
    <s v="P"/>
    <s v="Tuesday/Friday"/>
    <s v="Chuck Lutes (0000143024)"/>
    <n v="243124"/>
    <s v="Central Bucks School District"/>
    <n v="471302"/>
    <s v="Cold Spring Elementary"/>
    <s v="Doylestown"/>
    <s v="Philly Suburbs - North"/>
    <s v="4150 Durham Rd"/>
    <s v="PA"/>
    <n v="18902"/>
    <s v="4150 Durham Rd Doylestown, PA 18902"/>
    <x v="36"/>
    <x v="480"/>
    <x v="480"/>
    <s v="A"/>
    <s v="Tuesday/Friday"/>
    <n v="2"/>
    <n v="2"/>
    <n v="1"/>
    <n v="1"/>
    <n v="110.25"/>
    <n v="220.5"/>
    <n v="51.265000000000001"/>
    <n v="102.53"/>
    <n v="2"/>
    <n v="0.46498866213151929"/>
  </r>
  <r>
    <n v="294691"/>
    <s v="P"/>
    <s v="Tuesday/Friday"/>
    <s v="Matthew Morris (0000142013)"/>
    <n v="239368"/>
    <s v="BOYERTOWN AREA SCHOOL DIST#"/>
    <n v="468389"/>
    <s v="COLEBROOKDALE ELEMENTARY"/>
    <s v="Boyertown"/>
    <m/>
    <s v="1001 Montgomery Ave"/>
    <s v="PA"/>
    <n v="19512"/>
    <s v="1001 Montgomery Ave Boyertown, PA 19512"/>
    <x v="26"/>
    <x v="481"/>
    <x v="481"/>
    <s v="K"/>
    <s v="Monday"/>
    <n v="1"/>
    <n v="1"/>
    <n v="1"/>
    <n v="1"/>
    <n v="164.96"/>
    <n v="164.96"/>
    <n v="70.61"/>
    <n v="70.61"/>
    <n v="2"/>
    <n v="0.42804316197866149"/>
  </r>
  <r>
    <n v="341368"/>
    <s v="P"/>
    <s v="Tuesday/Friday"/>
    <s v="Robert Diller (0000142017)"/>
    <n v="295660"/>
    <s v="Coleman's Custom Floor Service"/>
    <n v="295660"/>
    <s v="Coleman's Custom Floor Service"/>
    <s v="Manheim"/>
    <m/>
    <s v="325 E Stiegel St."/>
    <s v="PA"/>
    <n v="17545"/>
    <s v="325 E Stiegel St. Manheim, PA 17545"/>
    <x v="17"/>
    <x v="115"/>
    <x v="115"/>
    <s v="P"/>
    <s v="Tuesday/Friday"/>
    <n v="1"/>
    <n v="1"/>
    <n v="1"/>
    <n v="1"/>
    <n v="76.3"/>
    <n v="76.3"/>
    <n v="30.52"/>
    <n v="30.52"/>
    <n v="1"/>
    <n v="0.4"/>
  </r>
  <r>
    <n v="281513"/>
    <s v="P"/>
    <s v="Tuesday/Friday"/>
    <s v="Chris Gifuni (0000143020)"/>
    <n v="331288"/>
    <s v="Buena Regional School District"/>
    <n v="430495"/>
    <s v="Collins Lake Elementary School"/>
    <s v="Williamstown"/>
    <m/>
    <s v="620 Cains Mill Rd"/>
    <s v="NJ"/>
    <n v="8094"/>
    <s v="620 Cains Mill Rd Williamstown, NJ 08094"/>
    <x v="11"/>
    <x v="482"/>
    <x v="482"/>
    <s v="E"/>
    <s v="Wednesday"/>
    <n v="10"/>
    <n v="16"/>
    <n v="1.6"/>
    <n v="5.0999999999999996"/>
    <n v="1881.5930000000003"/>
    <n v="18815.93"/>
    <n v="618.42200000000003"/>
    <n v="6184.22"/>
    <n v="495"/>
    <n v="0.32866937749024366"/>
  </r>
  <r>
    <n v="285089"/>
    <s v="P"/>
    <s v="Tuesday/Friday"/>
    <s v="Nick Misciagno (0000143017)"/>
    <n v="243207"/>
    <s v="Colonial School District PA"/>
    <n v="416716"/>
    <s v="Colonial Elementary School"/>
    <s v="PLYMOUTH MEETING"/>
    <m/>
    <s v="230 Flourtown Rd"/>
    <s v="PA"/>
    <n v="19462"/>
    <s v="230 Flourtown Rd PLYMOUTH MEETING, PA 19462"/>
    <x v="5"/>
    <x v="483"/>
    <x v="483"/>
    <s v="C"/>
    <s v="Monday/Thursday"/>
    <n v="10"/>
    <n v="14"/>
    <n v="1.4"/>
    <n v="4.3"/>
    <n v="2542.8629999999994"/>
    <n v="25428.629999999997"/>
    <n v="873.12900000000013"/>
    <n v="8731.2899999999991"/>
    <n v="516"/>
    <n v="0.34336454618278689"/>
  </r>
  <r>
    <n v="240239"/>
    <s v="P"/>
    <s v="Tuesday/Friday"/>
    <s v="Nick Misciagno (0000143017)"/>
    <n v="243207"/>
    <s v="Colonial School District PA"/>
    <n v="416717"/>
    <s v="Colonial Middle School"/>
    <s v="PLYMOUTH MEETING"/>
    <m/>
    <s v="716 Belvoir Rd"/>
    <s v="PA"/>
    <n v="19462"/>
    <s v="716 Belvoir Rd PLYMOUTH MEETING, PA 19462"/>
    <x v="5"/>
    <x v="484"/>
    <x v="484"/>
    <s v="C"/>
    <s v="Monday/Thursday"/>
    <n v="12"/>
    <n v="20"/>
    <n v="1.6666666666666667"/>
    <n v="1.6666666666666667"/>
    <n v="1030.2624999999998"/>
    <n v="12363.150000000001"/>
    <n v="371.98666666666668"/>
    <n v="4463.8399999999992"/>
    <n v="260"/>
    <n v="0.36106008581955235"/>
  </r>
  <r>
    <n v="300185"/>
    <s v="P"/>
    <s v="Tuesday/Friday"/>
    <s v="Mike Schlitter (0000142011)"/>
    <n v="239653"/>
    <s v="COLUMBIA BORO SCHOOL DIST"/>
    <n v="239653"/>
    <s v="COLUMBIA BORO SCHOOL DIST"/>
    <s v="Columbia"/>
    <m/>
    <s v="200 N 5th St"/>
    <s v="PA"/>
    <n v="17512"/>
    <s v="200 N 5th St Columbia, PA 17512"/>
    <x v="27"/>
    <x v="485"/>
    <x v="485"/>
    <s v="L"/>
    <s v="Tuesday/Friday"/>
    <n v="11"/>
    <n v="11"/>
    <n v="1"/>
    <n v="1.0909090909090908"/>
    <n v="130.48090909090908"/>
    <n v="1435.2900000000002"/>
    <n v="15.049999999999995"/>
    <n v="165.54999999999995"/>
    <n v="39"/>
    <n v="0.11534254401549508"/>
  </r>
  <r>
    <n v="241973"/>
    <s v="P"/>
    <s v="Tuesday/Friday"/>
    <s v="Brad Miller (0000142022)"/>
    <n v="285604"/>
    <s v="COLUMBIA COTTAGE - HANOVER"/>
    <n v="285604"/>
    <s v="COLUMBIA COTTAGE - HANOVER"/>
    <s v="Hanover"/>
    <m/>
    <s v="2288 Grandview Rd"/>
    <s v="PA"/>
    <n v="17331"/>
    <s v="2288 Grandview Rd Hanover, PA 17331"/>
    <x v="15"/>
    <x v="486"/>
    <x v="486"/>
    <s v="L"/>
    <s v="Thursday"/>
    <n v="2"/>
    <n v="2"/>
    <n v="1"/>
    <n v="1.5"/>
    <n v="125.72"/>
    <n v="251.44"/>
    <n v="42.15"/>
    <n v="84.3"/>
    <n v="14"/>
    <n v="0.33526885141584473"/>
  </r>
  <r>
    <n v="467831"/>
    <s v="P"/>
    <s v="Tuesday/Friday"/>
    <s v="Brad Miller (0000142022)"/>
    <n v="340865"/>
    <s v="COLUMBIA COTTAGE COLLEGEVILLE"/>
    <n v="340865"/>
    <s v="COLUMBIA COTTAGE COLLEGEVILLE"/>
    <s v="Collegeville"/>
    <m/>
    <s v="901 E Main St"/>
    <s v="PA"/>
    <n v="19426"/>
    <s v="901 E Main St Collegeville, PA 19426"/>
    <x v="9"/>
    <x v="487"/>
    <x v="487"/>
    <s v="C"/>
    <s v="Wednesday"/>
    <n v="2"/>
    <n v="3"/>
    <n v="1.5"/>
    <n v="5.5"/>
    <n v="277.46999999999997"/>
    <n v="554.93999999999994"/>
    <n v="98.52000000000001"/>
    <n v="197.04000000000002"/>
    <n v="33"/>
    <n v="0.35506541247702461"/>
  </r>
  <r>
    <n v="481570"/>
    <s v="P"/>
    <s v="Tuesday/Friday"/>
    <s v="Brad Miller (0000142022)"/>
    <n v="297553"/>
    <s v="COLUMBIA COTTAGE HERSHEY"/>
    <n v="297553"/>
    <s v="COLUMBIA COTTAGE HERSHEY"/>
    <s v="Palmyra"/>
    <m/>
    <s v="103 N Larkspur Dr"/>
    <s v="PA"/>
    <n v="17078"/>
    <s v="103 N Larkspur Dr Palmyra, PA 17078"/>
    <x v="17"/>
    <x v="488"/>
    <x v="488"/>
    <s v="P"/>
    <s v="Tuesday/Friday"/>
    <n v="1"/>
    <n v="1"/>
    <n v="1"/>
    <n v="1"/>
    <n v="158.58000000000001"/>
    <n v="158.58000000000001"/>
    <n v="63.48"/>
    <n v="63.48"/>
    <n v="1"/>
    <n v="0.4003026863412788"/>
  </r>
  <r>
    <n v="464215"/>
    <s v="P"/>
    <s v="Tuesday/Friday"/>
    <s v="Brad Miller (0000142022)"/>
    <n v="341368"/>
    <s v="COLUMBIA COTTAGE LINGLESTOWN"/>
    <n v="341368"/>
    <s v="COLUMBIA COTTAGE LINGLESTOWN"/>
    <s v="Harrisburg"/>
    <m/>
    <s v="1000 Alexandra Ln"/>
    <s v="PA"/>
    <n v="17110"/>
    <s v="1000 Alexandra Ln Harrisburg, PA 17110"/>
    <x v="17"/>
    <x v="489"/>
    <x v="489"/>
    <s v="P"/>
    <s v="Tuesday/Friday"/>
    <n v="20"/>
    <n v="27"/>
    <n v="1.35"/>
    <n v="7.7"/>
    <n v="666.28000000000009"/>
    <n v="13325.599999999995"/>
    <n v="140.08350000000002"/>
    <n v="2801.6699999999978"/>
    <n v="294"/>
    <n v="0.21024719337215578"/>
  </r>
  <r>
    <n v="464214"/>
    <s v="P"/>
    <s v="Tuesday/Friday"/>
    <s v="Brad Miller (0000142022)"/>
    <n v="340854"/>
    <s v="COLUMBIA COTTAGE WYOMISSING"/>
    <n v="340854"/>
    <s v="COLUMBIA COTTAGE WYOMISSING"/>
    <s v="Wyomissing"/>
    <m/>
    <s v="3121 State Hill Rd"/>
    <s v="PA"/>
    <n v="19610"/>
    <s v="3121 State Hill Rd Wyomissing, PA 19610"/>
    <x v="7"/>
    <x v="490"/>
    <x v="490"/>
    <s v="K"/>
    <s v="Monday/Thursday"/>
    <n v="3"/>
    <n v="3"/>
    <n v="1"/>
    <n v="1"/>
    <n v="236.85333333333332"/>
    <n v="710.56"/>
    <n v="127.33"/>
    <n v="381.99"/>
    <n v="6"/>
    <n v="0.53759006980409818"/>
  </r>
  <r>
    <n v="439461"/>
    <s v="P"/>
    <s v="Tuesday/Friday"/>
    <s v="Mike Schlitter (0000142011)"/>
    <n v="239653"/>
    <s v="COLUMBIA BORO SCHOOL DIST"/>
    <n v="415422"/>
    <s v="COLUMBIA HIGH SCHOOL"/>
    <s v="Columbia"/>
    <m/>
    <s v="901 IRONVILLE PIKE"/>
    <s v="PA"/>
    <n v="17512"/>
    <s v="901 IRONVILLE PIKE Columbia, PA 17512"/>
    <x v="27"/>
    <x v="491"/>
    <x v="491"/>
    <s v="L"/>
    <s v="Tuesday/Friday"/>
    <n v="9"/>
    <n v="16"/>
    <n v="1.7777777777777777"/>
    <n v="3.1111111111111112"/>
    <n v="3835.6966666666663"/>
    <n v="34521.270000000004"/>
    <n v="1337.1455555555558"/>
    <n v="12034.31"/>
    <n v="708"/>
    <n v="0.3486056567443781"/>
  </r>
  <r>
    <n v="469846"/>
    <s v="P"/>
    <s v="Tuesday/Friday"/>
    <s v="Robert Diller (0000142017)"/>
    <n v="239662"/>
    <s v="COLUMBIA UNITED METHODIST CHUR"/>
    <n v="239662"/>
    <s v="COLUMBIA UNITED METHODIST CHUR"/>
    <s v="Columbia"/>
    <m/>
    <s v="510 Walnut St"/>
    <s v="PA"/>
    <n v="17512"/>
    <s v="510 Walnut St Columbia, PA 17512"/>
    <x v="27"/>
    <x v="492"/>
    <x v="492"/>
    <s v="L"/>
    <s v="Tuesday/Friday"/>
    <n v="5"/>
    <n v="7"/>
    <n v="1.4"/>
    <n v="3.8"/>
    <n v="253.20399999999995"/>
    <n v="1266.0200000000002"/>
    <n v="89.390000000000015"/>
    <n v="446.94999999999993"/>
    <n v="22"/>
    <n v="0.35303549706955645"/>
  </r>
  <r>
    <n v="464206"/>
    <s v="P"/>
    <s v="Tuesday/Friday"/>
    <s v="Open S. NJ (0000143012)"/>
    <n v="330258"/>
    <s v="Commercial Township BOE"/>
    <n v="330258"/>
    <s v="Commercial Township BOE"/>
    <s v="Port Norris"/>
    <m/>
    <s v="1308 North Ave"/>
    <s v="NJ"/>
    <n v="8349"/>
    <s v="1308 North Ave Port Norris, NJ 08349"/>
    <x v="29"/>
    <x v="493"/>
    <x v="493"/>
    <s v="E"/>
    <s v="Thursday"/>
    <n v="1"/>
    <n v="1"/>
    <n v="1"/>
    <n v="1"/>
    <n v="492.54"/>
    <n v="492.54"/>
    <n v="144.30000000000001"/>
    <n v="144.30000000000001"/>
    <n v="6"/>
    <n v="0.29297112924838592"/>
  </r>
  <r>
    <n v="464205"/>
    <s v="P"/>
    <s v="Tuesday/Friday"/>
    <s v="Chuck Lutes (0000143024)"/>
    <n v="283211"/>
    <s v="Community Baptist Church"/>
    <n v="283211"/>
    <s v="Community Baptist Church"/>
    <s v="Bristol"/>
    <s v="Philly - NE"/>
    <s v="225 Radcliffe St"/>
    <s v="PA"/>
    <n v="19007"/>
    <s v="225 Radcliffe St Bristol, PA 19007"/>
    <x v="25"/>
    <x v="494"/>
    <x v="494"/>
    <s v="A"/>
    <s v="Tuesday"/>
    <n v="4"/>
    <n v="4"/>
    <n v="1"/>
    <n v="1.25"/>
    <n v="123.3"/>
    <n v="493.19999999999993"/>
    <n v="44.81"/>
    <n v="179.24"/>
    <n v="6"/>
    <n v="0.36342254663422552"/>
  </r>
  <r>
    <n v="464211"/>
    <s v="P"/>
    <s v="Tuesday/Friday"/>
    <s v="Mike Schlitter (0000142011)"/>
    <n v="239680"/>
    <s v="COMMUNITY BIBLE CHURCH"/>
    <n v="239680"/>
    <s v="COMMUNITY BIBLE CHURCH"/>
    <s v="Palmyra"/>
    <m/>
    <s v="1849 S Forge Rd"/>
    <s v="PA"/>
    <n v="17078"/>
    <s v="1849 S Forge Rd Palmyra, PA 17078"/>
    <x v="41"/>
    <x v="495"/>
    <x v="495"/>
    <s v="P"/>
    <s v="Tuesday"/>
    <n v="3"/>
    <n v="3"/>
    <n v="1"/>
    <n v="4.666666666666667"/>
    <n v="387.22666666666669"/>
    <n v="1161.68"/>
    <n v="161.97333333333333"/>
    <n v="485.91999999999996"/>
    <n v="17"/>
    <n v="0.41829075132566623"/>
  </r>
  <r>
    <n v="483519"/>
    <s v="P"/>
    <s v="Tuesday/Friday"/>
    <s v="Lancaster Office (0000142002)"/>
    <n v="239679"/>
    <s v="COMMUNITY BIBLE CHURCH"/>
    <n v="239679"/>
    <s v="COMMUNITY BIBLE CHURCH"/>
    <s v="Leola"/>
    <m/>
    <s v="169 E Main St"/>
    <s v="PA"/>
    <n v="17540"/>
    <s v="169 E Main St Leola, PA 17540"/>
    <x v="2"/>
    <x v="496"/>
    <x v="496"/>
    <s v="J"/>
    <s v="Monday/Thursday"/>
    <n v="1"/>
    <n v="1"/>
    <n v="1"/>
    <n v="1"/>
    <n v="148.30000000000001"/>
    <n v="148.30000000000001"/>
    <n v="59.32"/>
    <n v="59.32"/>
    <n v="2"/>
    <n v="0.39999999999999997"/>
  </r>
  <r>
    <n v="340912"/>
    <s v="P"/>
    <s v="Monday/Thursday"/>
    <s v="Mike Schlitter (0000142011)"/>
    <n v="264345"/>
    <s v="COMMUNITY BIBLE CHURCH*"/>
    <n v="264345"/>
    <s v="COMMUNITY BIBLE CHURCH*"/>
    <s v="Marietta"/>
    <m/>
    <s v="331 Anderson Ferry Road"/>
    <s v="PA"/>
    <n v="17547"/>
    <s v="331 Anderson Ferry Road Marietta, PA 17547"/>
    <x v="33"/>
    <x v="497"/>
    <x v="497"/>
    <s v="J"/>
    <s v="Tuesday"/>
    <n v="8"/>
    <n v="10"/>
    <n v="1.25"/>
    <n v="3.25"/>
    <n v="466.85749999999996"/>
    <n v="3734.86"/>
    <n v="174.60000000000002"/>
    <n v="1396.8"/>
    <n v="38"/>
    <n v="0.37398992197833386"/>
  </r>
  <r>
    <n v="474615"/>
    <s v="P"/>
    <s v="Monday/Thursday"/>
    <s v="Leianne Krotec (0000143021)"/>
    <n v="312114"/>
    <s v="Transcend Facility Management"/>
    <n v="467950"/>
    <s v="Community Health &amp; Dental"/>
    <s v="Pottstown"/>
    <m/>
    <s v="351 W Schuylkill Rd"/>
    <s v="PA"/>
    <n v="19465"/>
    <s v="351 W Schuylkill Rd Pottstown, PA 19465"/>
    <x v="9"/>
    <x v="498"/>
    <x v="498"/>
    <s v="C"/>
    <s v="Wednesday"/>
    <n v="8"/>
    <n v="14"/>
    <n v="1.75"/>
    <n v="5"/>
    <n v="1479.615"/>
    <n v="11836.92"/>
    <n v="360.7"/>
    <n v="2885.599999999999"/>
    <n v="278"/>
    <n v="0.2437796318636942"/>
  </r>
  <r>
    <n v="334433"/>
    <s v="P"/>
    <s v="Tuesday/Friday"/>
    <s v="Lancaster Office (0000142002)"/>
    <n v="239684"/>
    <s v="COMMUNITY SERVICES INC#"/>
    <n v="239684"/>
    <s v="COMMUNITY SERVICES INC#"/>
    <s v="Mountville"/>
    <m/>
    <s v="320 Highland Dr"/>
    <s v="PA"/>
    <n v="17554"/>
    <s v="320 Highland Dr Mountville, PA 17554"/>
    <x v="27"/>
    <x v="499"/>
    <x v="499"/>
    <s v="L"/>
    <s v="Tuesday/Friday"/>
    <n v="5"/>
    <n v="5"/>
    <n v="1"/>
    <n v="2.6"/>
    <n v="283.75200000000001"/>
    <n v="1418.76"/>
    <n v="105.854"/>
    <n v="529.27"/>
    <n v="20"/>
    <n v="0.37305111505821986"/>
  </r>
  <r>
    <n v="415724"/>
    <s v="P"/>
    <s v="Tuesday/Friday"/>
    <s v="Lancaster Office (0000142002)"/>
    <n v="239686"/>
    <s v="COMMUNITY UNITED METH"/>
    <n v="239686"/>
    <s v="COMMUNITY UNITED METH"/>
    <s v="Lancaster"/>
    <m/>
    <s v="130 Tennyson Dr"/>
    <s v="PA"/>
    <n v="17602"/>
    <s v="130 Tennyson Dr Lancaster, PA 17602"/>
    <x v="2"/>
    <x v="500"/>
    <x v="500"/>
    <s v="J"/>
    <s v="Monday/Thursday"/>
    <n v="1"/>
    <n v="1"/>
    <n v="1"/>
    <n v="2"/>
    <n v="254.09"/>
    <n v="254.09"/>
    <n v="110.24000000000001"/>
    <n v="110.24000000000001"/>
    <n v="4"/>
    <n v="0.43386201739541108"/>
  </r>
  <r>
    <n v="464200"/>
    <s v="P"/>
    <s v="Tuesday/Friday"/>
    <s v="Robert Diller (0000142017)"/>
    <n v="300753"/>
    <s v="COMPANION ANIMAL CLINIC"/>
    <n v="300753"/>
    <s v="COMPANION ANIMAL CLINIC"/>
    <s v="Columbia"/>
    <m/>
    <s v="601 S 16th St"/>
    <s v="PA"/>
    <n v="17512"/>
    <s v="601 S 16th St Columbia, PA 17512"/>
    <x v="27"/>
    <x v="501"/>
    <x v="501"/>
    <s v="L"/>
    <s v="Tuesday/Friday"/>
    <n v="2"/>
    <n v="2"/>
    <n v="1"/>
    <n v="1"/>
    <n v="136.19"/>
    <n v="272.38"/>
    <n v="46.35"/>
    <n v="92.7"/>
    <n v="4"/>
    <n v="0.34033335780894342"/>
  </r>
  <r>
    <n v="309347"/>
    <s v="P"/>
    <s v="Tuesday/Friday"/>
    <s v="Brian Deiling (0000142018)"/>
    <n v="242598"/>
    <s v="COMPANION ANIMAL HOSPITAL#"/>
    <n v="242598"/>
    <s v="COMPANION ANIMAL HOSPITAL#"/>
    <s v="Selinsgrove"/>
    <m/>
    <s v="335 Route 35"/>
    <s v="PA"/>
    <n v="17870"/>
    <s v="335 Route 35 Selinsgrove, PA 17870"/>
    <x v="22"/>
    <x v="502"/>
    <x v="502"/>
    <s v="P"/>
    <s v="Wednesday"/>
    <n v="6"/>
    <n v="7"/>
    <n v="1.1666666666666667"/>
    <n v="2.3333333333333335"/>
    <n v="489.59333333333331"/>
    <n v="2937.56"/>
    <n v="167.05833333333331"/>
    <n v="1002.35"/>
    <n v="46"/>
    <n v="0.34121856234425851"/>
  </r>
  <r>
    <n v="464203"/>
    <s v="P"/>
    <s v="Tuesday/Friday"/>
    <s v="David Smith (0000143023)"/>
    <n v="244047"/>
    <s v="Brandywine School District"/>
    <n v="416731"/>
    <s v="CONCORD HIGH SCHOOL"/>
    <s v="Wilmington"/>
    <m/>
    <s v="2501 Ebright Rd"/>
    <s v="DE"/>
    <n v="19810"/>
    <s v="2501 Ebright Rd Wilmington, DE 19810"/>
    <x v="0"/>
    <x v="503"/>
    <x v="503"/>
    <s v="D"/>
    <s v="Tuesday"/>
    <n v="4"/>
    <n v="4"/>
    <n v="1"/>
    <n v="1.25"/>
    <n v="422.17750000000001"/>
    <n v="1688.71"/>
    <n v="102.05250000000001"/>
    <n v="408.21000000000004"/>
    <n v="32"/>
    <n v="0.24172889365255137"/>
  </r>
  <r>
    <n v="464189"/>
    <s v="P"/>
    <s v="Tuesday/Friday"/>
    <s v="Lancaster Office (0000142002)"/>
    <n v="239688"/>
    <s v="CONCORDIA EVANGEL"/>
    <n v="239688"/>
    <s v="CONCORDIA EVANGEL"/>
    <s v="Columbia"/>
    <m/>
    <s v="3825 Concordia Rd"/>
    <s v="PA"/>
    <n v="17512"/>
    <s v="3825 Concordia Rd Columbia, PA 17512"/>
    <x v="27"/>
    <x v="504"/>
    <x v="504"/>
    <s v="L"/>
    <s v="Tuesday/Friday"/>
    <n v="1"/>
    <n v="1"/>
    <n v="1"/>
    <n v="1"/>
    <n v="27.1"/>
    <n v="27.1"/>
    <n v="10.83"/>
    <n v="10.83"/>
    <n v="1"/>
    <n v="0.39963099630996307"/>
  </r>
  <r>
    <n v="464212"/>
    <s v="P"/>
    <s v="Tuesday/Friday"/>
    <s v="David Smith (0000143023)"/>
    <n v="305077"/>
    <s v="Concordville Subaru"/>
    <n v="305077"/>
    <s v="Concordville Subaru"/>
    <s v="Glen Mills"/>
    <m/>
    <s v="1713 Wilmington West Chester Pike"/>
    <s v="PA"/>
    <n v="19342"/>
    <s v="1713 Wilmington West Chester Pike Glen Mills, PA 19342"/>
    <x v="23"/>
    <x v="505"/>
    <x v="505"/>
    <s v="C"/>
    <s v="Friday"/>
    <n v="2"/>
    <n v="2"/>
    <n v="1"/>
    <n v="1"/>
    <n v="727.57"/>
    <n v="1455.14"/>
    <n v="305.58"/>
    <n v="611.16"/>
    <n v="4"/>
    <n v="0.42000082466291899"/>
  </r>
  <r>
    <n v="315984"/>
    <s v="P"/>
    <s v="Tuesday/Friday"/>
    <s v="Matthew Morris (0000142013)"/>
    <n v="299785"/>
    <s v="CONESTOGA CHRISTIAN SCHOOL#"/>
    <n v="299785"/>
    <s v="CONESTOGA CHRISTIAN SCHOOL#"/>
    <s v="Morgantown"/>
    <m/>
    <s v="2760 Main St"/>
    <s v="PA"/>
    <n v="19543"/>
    <s v="2760 Main St Morgantown, PA 19543"/>
    <x v="16"/>
    <x v="506"/>
    <x v="506"/>
    <s v="K"/>
    <s v="Tuesday"/>
    <n v="25"/>
    <n v="31"/>
    <n v="1.24"/>
    <n v="4.88"/>
    <n v="757.3"/>
    <n v="18932.500000000004"/>
    <n v="297.49959999999999"/>
    <n v="7437.4899999999971"/>
    <n v="357"/>
    <n v="0.39284246665786321"/>
  </r>
  <r>
    <n v="482405"/>
    <s v="P"/>
    <s v="Tuesday/Friday"/>
    <s v="Mike Schlitter (0000142011)"/>
    <n v="239690"/>
    <s v="CONESTOGA CHURCH OF THE BRETHR"/>
    <n v="239690"/>
    <s v="CONESTOGA CHURCH OF THE BRETHR"/>
    <s v="Leola"/>
    <m/>
    <s v="141 E Main St"/>
    <s v="PA"/>
    <n v="17540"/>
    <s v="141 E Main St Leola, PA 17540"/>
    <x v="2"/>
    <x v="507"/>
    <x v="507"/>
    <s v="J"/>
    <s v="Monday/Thursday"/>
    <n v="1"/>
    <n v="1"/>
    <n v="1"/>
    <n v="1"/>
    <n v="63.5"/>
    <n v="63.5"/>
    <n v="26.84"/>
    <n v="26.84"/>
    <n v="1"/>
    <n v="0.4226771653543307"/>
  </r>
  <r>
    <n v="464207"/>
    <s v="P"/>
    <s v="Tuesday/Friday"/>
    <s v="Lancaster Office (0000142002)"/>
    <n v="239700"/>
    <s v="CONESTOGA VALLEY CHURCH OF CHR"/>
    <n v="239700"/>
    <s v="CONESTOGA VALLEY CHURCH OF CHR"/>
    <s v="Lancaster"/>
    <m/>
    <s v="2045 Horseshoe Rd"/>
    <s v="PA"/>
    <n v="17602"/>
    <s v="2045 Horseshoe Rd Lancaster, PA 17602"/>
    <x v="2"/>
    <x v="508"/>
    <x v="508"/>
    <s v="J"/>
    <s v="Monday/Thursday"/>
    <n v="1"/>
    <n v="1"/>
    <n v="1"/>
    <n v="1"/>
    <n v="13.26"/>
    <n v="13.26"/>
    <n v="6.23"/>
    <n v="6.23"/>
    <n v="1"/>
    <n v="0.46983408748114636"/>
  </r>
  <r>
    <n v="464209"/>
    <s v="P"/>
    <s v="Tuesday/Friday"/>
    <s v="Robert Diller (0000142017)"/>
    <n v="239704"/>
    <s v="CONESTOGA VALLEY SCHOOL"/>
    <n v="423138"/>
    <s v="CONESTOGA VALLEY HIGH SCHOOL"/>
    <s v="Lancaster"/>
    <m/>
    <s v="2110 Horseshoe Rd"/>
    <s v="PA"/>
    <n v="17601"/>
    <s v="2110 Horseshoe Rd Lancaster, PA 17601"/>
    <x v="2"/>
    <x v="509"/>
    <x v="509"/>
    <s v="J"/>
    <s v="Monday/Thursday"/>
    <n v="1"/>
    <n v="1"/>
    <n v="1"/>
    <n v="1"/>
    <n v="32.659999999999997"/>
    <n v="32.659999999999997"/>
    <n v="10.78"/>
    <n v="10.78"/>
    <n v="1"/>
    <n v="0.33006736068585429"/>
  </r>
  <r>
    <n v="429860"/>
    <s v="P"/>
    <s v="Tuesday/Friday"/>
    <s v="Robert Diller (0000142017)"/>
    <n v="239704"/>
    <s v="CONESTOGA VALLEY SCHOOL"/>
    <n v="481761"/>
    <s v="CONESTOGA VALLEY NEW MIDDLE SC"/>
    <s v="Lancaster"/>
    <m/>
    <s v="2114 Horseshoe Rd"/>
    <s v="PA"/>
    <n v="17601"/>
    <s v="2114 Horseshoe Rd Lancaster, PA 17601"/>
    <x v="2"/>
    <x v="510"/>
    <x v="510"/>
    <s v="J"/>
    <s v="Monday/Thursday"/>
    <n v="29"/>
    <n v="65"/>
    <n v="2.2413793103448274"/>
    <n v="9.2413793103448274"/>
    <n v="3188.4862068965517"/>
    <n v="92466.1"/>
    <n v="996.30206896551704"/>
    <n v="28892.759999999984"/>
    <n v="1853"/>
    <n v="0.31246867770999298"/>
  </r>
  <r>
    <n v="464204"/>
    <s v="P"/>
    <s v="Tuesday/Friday"/>
    <s v="Robert Diller (0000142017)"/>
    <n v="239704"/>
    <s v="CONESTOGA VALLEY SCHOOL"/>
    <n v="415423"/>
    <s v="CONESTOGA VALLEY SCH DIST"/>
    <s v="Leola"/>
    <m/>
    <s v="160 Newport Rd"/>
    <s v="PA"/>
    <n v="17540"/>
    <s v="160 Newport Rd Leola, PA 17540"/>
    <x v="2"/>
    <x v="511"/>
    <x v="511"/>
    <s v="J"/>
    <s v="Monday/Thursday"/>
    <n v="1"/>
    <n v="1"/>
    <n v="1"/>
    <n v="1"/>
    <n v="0"/>
    <n v="0"/>
    <n v="-86.1"/>
    <n v="-86.1"/>
    <n v="1"/>
    <n v="0"/>
  </r>
  <r>
    <n v="265981"/>
    <s v="P"/>
    <s v="Tuesday/Friday"/>
    <s v="Robert Diller (0000142017)"/>
    <n v="239704"/>
    <s v="CONESTOGA VALLEY SCHOOL"/>
    <n v="239704"/>
    <s v="CONESTOGA VALLEY SCHOOL"/>
    <s v="Leola"/>
    <m/>
    <s v="160 Newport Rd"/>
    <s v="PA"/>
    <n v="17540"/>
    <s v="160 Newport Rd Leola, PA 17540"/>
    <x v="2"/>
    <x v="511"/>
    <x v="511"/>
    <s v="J"/>
    <s v="Monday/Thursday"/>
    <n v="2"/>
    <n v="2"/>
    <n v="1"/>
    <n v="5.5"/>
    <n v="1167.7750000000001"/>
    <n v="2335.5500000000002"/>
    <n v="352.47"/>
    <n v="704.93999999999994"/>
    <n v="52"/>
    <n v="0.30183040397336813"/>
  </r>
  <r>
    <n v="464216"/>
    <s v="P"/>
    <s v="Tuesday/Friday"/>
    <s v="Pete Annick (0000142010)"/>
    <n v="240939"/>
    <s v="LOWER DAUPHIN SCHOOL DIST"/>
    <n v="482955"/>
    <s v="CONEWAGO ELEMENTARY SCHOOL"/>
    <s v="ELIZABETHTOWN"/>
    <m/>
    <s v="2809 Hershey Rd"/>
    <s v="PA"/>
    <n v="17022"/>
    <s v="2809 Hershey Rd ELIZABETHTOWN, PA 17022"/>
    <x v="28"/>
    <x v="512"/>
    <x v="512"/>
    <s v="P"/>
    <s v="Monday/Thursday"/>
    <n v="3"/>
    <n v="3"/>
    <n v="1"/>
    <n v="2"/>
    <n v="2255.67"/>
    <n v="6767.01"/>
    <n v="446.74666666666667"/>
    <n v="1340.24"/>
    <n v="18"/>
    <n v="0.19805497553572404"/>
  </r>
  <r>
    <n v="481694"/>
    <s v="P"/>
    <s v="Tuesday/Friday"/>
    <s v="Chuck Lutes (0000143024)"/>
    <n v="265138"/>
    <s v="Congregation Kol Emet"/>
    <n v="265138"/>
    <s v="Congregation Kol Emet"/>
    <s v="Yardley"/>
    <m/>
    <s v="1360 Oxford Valley Rd"/>
    <s v="PA"/>
    <n v="19067"/>
    <s v="1360 Oxford Valley Rd Yardley, PA 19067"/>
    <x v="25"/>
    <x v="513"/>
    <x v="513"/>
    <s v="A"/>
    <s v="Tuesday"/>
    <n v="7"/>
    <n v="9"/>
    <n v="1.2857142857142858"/>
    <n v="3.7142857142857144"/>
    <n v="586.56571428571442"/>
    <n v="4105.96"/>
    <n v="266.14714285714291"/>
    <n v="1863.0299999999995"/>
    <n v="93"/>
    <n v="0.45373798088632122"/>
  </r>
  <r>
    <n v="468100"/>
    <s v="L"/>
    <s v="Monday"/>
    <s v="John Carberry (0000143015)"/>
    <n v="301876"/>
    <s v="Cape Resorts Group"/>
    <n v="456603"/>
    <s v="Congress Hall"/>
    <s v="Cape May"/>
    <m/>
    <s v="251 Beach Ave"/>
    <s v="NJ"/>
    <n v="8204"/>
    <s v="251 Beach Ave Cape May, NJ 08204"/>
    <x v="29"/>
    <x v="514"/>
    <x v="514"/>
    <s v="E"/>
    <s v="Thursday"/>
    <n v="1"/>
    <n v="1"/>
    <n v="1"/>
    <n v="2"/>
    <n v="412.43"/>
    <n v="412.43"/>
    <n v="132"/>
    <n v="132"/>
    <n v="28"/>
    <n v="0.32005431224692676"/>
  </r>
  <r>
    <n v="319928"/>
    <s v="L"/>
    <s v="Monday"/>
    <s v="Nick Misciagno (0000143017)"/>
    <n v="333254"/>
    <s v="Conicelli Toyota"/>
    <n v="333254"/>
    <s v="Conicelli Toyota"/>
    <s v="CONSHOHOCKEN"/>
    <m/>
    <s v="1580 Alan Wood Rd"/>
    <s v="PA"/>
    <n v="19428"/>
    <s v="1580 Alan Wood Rd CONSHOHOCKEN, PA 19428"/>
    <x v="5"/>
    <x v="515"/>
    <x v="515"/>
    <s v="C"/>
    <s v="Monday/Thursday"/>
    <n v="1"/>
    <n v="1"/>
    <n v="1"/>
    <n v="1"/>
    <n v="2624.52"/>
    <n v="2624.52"/>
    <n v="577.42999999999995"/>
    <n v="577.42999999999995"/>
    <n v="6"/>
    <n v="0.22001356438510658"/>
  </r>
  <r>
    <n v="475017"/>
    <s v="L"/>
    <s v="Monday"/>
    <s v="Delaware Valley Office (0000143001)"/>
    <n v="342110"/>
    <s v="CONNEXTZ ELECTRICAL SERVICES I"/>
    <n v="342110"/>
    <s v="CONNEXTZ ELECTRICAL SERVICES I"/>
    <s v="Huntingdon Valley"/>
    <s v="Philly Suburbs - North"/>
    <s v="18 Lawson Dr"/>
    <s v="PA"/>
    <n v="19006"/>
    <s v="18 Lawson Dr Huntingdon Valley, PA 19006"/>
    <x v="14"/>
    <x v="516"/>
    <x v="516"/>
    <s v="A"/>
    <s v="Friday"/>
    <n v="1"/>
    <n v="1"/>
    <n v="1"/>
    <n v="1"/>
    <n v="980.96"/>
    <n v="980.96"/>
    <n v="215.81"/>
    <n v="215.81"/>
    <n v="4"/>
    <n v="0.21999877670853041"/>
  </r>
  <r>
    <n v="465497"/>
    <s v="L"/>
    <s v="Monday"/>
    <s v="John Carberry (0000143015)"/>
    <n v="244246"/>
    <s v="Colts Neck Township Schools"/>
    <n v="419645"/>
    <s v="Conover Road Primary School"/>
    <s v="Colts Neck"/>
    <s v="Trenton - East Shore"/>
    <s v="56 Conover Rd"/>
    <s v="NJ"/>
    <n v="7722"/>
    <s v="56 Conover Rd, Colts Neck, NJ 07722"/>
    <x v="31"/>
    <x v="517"/>
    <x v="517"/>
    <s v="A"/>
    <s v="Monday"/>
    <n v="2"/>
    <n v="3"/>
    <n v="1.5"/>
    <n v="7"/>
    <n v="0"/>
    <n v="0"/>
    <n v="-215.76"/>
    <n v="-431.51999999999987"/>
    <n v="112"/>
    <n v="0"/>
  </r>
  <r>
    <n v="471162"/>
    <s v="L"/>
    <s v="Monday"/>
    <s v="Robert Diller (0000142017)"/>
    <n v="239710"/>
    <s v="CONRAD WEISER SCHOOL DISTRICT"/>
    <n v="479596"/>
    <s v="CONRAD WEISER EAST ELEMENTARY"/>
    <s v="Wernersville"/>
    <m/>
    <s v="200 Lincoln Dr"/>
    <s v="PA"/>
    <n v="19565"/>
    <s v="200 Lincoln Dr Wernersville, PA 19565"/>
    <x v="39"/>
    <x v="518"/>
    <x v="518"/>
    <s v="K"/>
    <s v="Tuesday/Friday"/>
    <n v="3"/>
    <n v="3"/>
    <n v="1"/>
    <n v="1.6666666666666667"/>
    <n v="330.62666666666667"/>
    <n v="991.88000000000011"/>
    <n v="93.206666666666663"/>
    <n v="279.62"/>
    <n v="8"/>
    <n v="0.2819091019074888"/>
  </r>
  <r>
    <n v="272563"/>
    <s v="R"/>
    <s v="Monday"/>
    <s v="Robert Diller (0000142017)"/>
    <n v="239710"/>
    <s v="CONRAD WEISER SCHOOL DISTRICT"/>
    <n v="453620"/>
    <s v="CONRAD WEISER HIGH SCHOOL"/>
    <s v="Robesonia"/>
    <m/>
    <s v="44 Big Spring Rd"/>
    <s v="PA"/>
    <n v="19551"/>
    <s v="44 Big Spring Rd Robesonia, PA 19551"/>
    <x v="16"/>
    <x v="519"/>
    <x v="519"/>
    <s v="K"/>
    <s v="Tuesday"/>
    <n v="7"/>
    <n v="7"/>
    <n v="1"/>
    <n v="2.2857142857142856"/>
    <n v="455.44000000000005"/>
    <n v="3188.08"/>
    <n v="133.34714285714287"/>
    <n v="933.43000000000006"/>
    <n v="27"/>
    <n v="0.29278750846904722"/>
  </r>
  <r>
    <n v="468494"/>
    <s v="L"/>
    <s v="Monday"/>
    <s v="Robert Diller (0000142017)"/>
    <n v="239710"/>
    <s v="CONRAD WEISER SCHOOL DISTRICT"/>
    <n v="415425"/>
    <s v="CONRAD WEISER MIDDLE SCHOOL"/>
    <s v="Robesonia"/>
    <m/>
    <s v="347 E Penn Ave"/>
    <s v="PA"/>
    <n v="19551"/>
    <s v="347 E Penn Ave Robesonia, PA 19551"/>
    <x v="16"/>
    <x v="520"/>
    <x v="520"/>
    <s v="K"/>
    <s v="Tuesday"/>
    <n v="9"/>
    <n v="10"/>
    <n v="1.1111111111111112"/>
    <n v="2.4444444444444446"/>
    <n v="474.92555555555555"/>
    <n v="4274.33"/>
    <n v="177.43999999999997"/>
    <n v="1596.9600000000003"/>
    <n v="31"/>
    <n v="0.37361644982956399"/>
  </r>
  <r>
    <n v="241778"/>
    <s v="L"/>
    <s v="Monday"/>
    <s v="Robert Diller (0000142017)"/>
    <n v="239710"/>
    <s v="CONRAD WEISER SCHOOL DISTRICT"/>
    <n v="239710"/>
    <s v="CONRAD WEISER SCHOOL DISTRICT"/>
    <s v="Robesonia"/>
    <m/>
    <s v="44 Big Spring Rd"/>
    <s v="PA"/>
    <n v="19551"/>
    <s v="44 Big Spring Rd Robesonia, PA 19551"/>
    <x v="16"/>
    <x v="519"/>
    <x v="519"/>
    <s v="K"/>
    <s v="Tuesday"/>
    <n v="2"/>
    <n v="2"/>
    <n v="1"/>
    <n v="3"/>
    <n v="556.07500000000005"/>
    <n v="1112.1500000000001"/>
    <n v="183.46500000000003"/>
    <n v="366.93000000000006"/>
    <n v="21"/>
    <n v="0.32992851683675767"/>
  </r>
  <r>
    <n v="466041"/>
    <s v="L"/>
    <s v="Monday"/>
    <s v="Robert Diller (0000142017)"/>
    <n v="239710"/>
    <s v="CONRAD WEISER SCHOOL DISTRICT"/>
    <n v="482420"/>
    <s v="Conrad Weiser West Elementary"/>
    <s v="Womelsdorf"/>
    <m/>
    <s v="102 S 3rd St"/>
    <s v="PA"/>
    <n v="19567"/>
    <s v="102 S 3rd St Womelsdorf, PA 19567"/>
    <x v="16"/>
    <x v="521"/>
    <x v="521"/>
    <s v="K"/>
    <s v="Tuesday"/>
    <n v="4"/>
    <n v="4"/>
    <n v="1"/>
    <n v="1.75"/>
    <n v="215.9975"/>
    <n v="863.99"/>
    <n v="64.765000000000001"/>
    <n v="259.06"/>
    <n v="7"/>
    <n v="0.29984143334992303"/>
  </r>
  <r>
    <n v="269825"/>
    <s v="L"/>
    <s v="Monday"/>
    <s v="Bob Carberry (0000143011)"/>
    <n v="307799"/>
    <s v="South Brunswick School Distric"/>
    <n v="479561"/>
    <s v="Constable"/>
    <s v="Kendall Park"/>
    <m/>
    <s v="29 Constable Rd"/>
    <s v="NJ"/>
    <n v="8824"/>
    <s v="29 Constable Rd Kendall Park, NJ 08824"/>
    <x v="12"/>
    <x v="522"/>
    <x v="522"/>
    <s v="A"/>
    <s v="Wednesday"/>
    <n v="1"/>
    <n v="1"/>
    <n v="1"/>
    <n v="1"/>
    <n v="0"/>
    <n v="0"/>
    <n v="-0.01"/>
    <n v="-0.01"/>
    <n v="1"/>
    <n v="0"/>
  </r>
  <r>
    <n v="286684"/>
    <s v="R"/>
    <s v="Monday"/>
    <s v="Bob Carberry (0000143011)"/>
    <n v="342615"/>
    <s v="Flemington-Raritan Regional BO"/>
    <n v="481122"/>
    <s v="Copper Hill ELementary School"/>
    <s v="Ringoes"/>
    <m/>
    <s v="100 Everitts Rd"/>
    <s v="NJ"/>
    <n v="8551"/>
    <s v="100 Everitts Rd Ringoes, NJ 08551"/>
    <x v="25"/>
    <x v="523"/>
    <x v="523"/>
    <s v="A"/>
    <s v="Tuesday"/>
    <n v="2"/>
    <n v="4"/>
    <n v="2"/>
    <n v="5.5"/>
    <n v="5718.9549999999999"/>
    <n v="11437.909999999998"/>
    <n v="2040.2249999999999"/>
    <n v="4080.45"/>
    <n v="167"/>
    <n v="0.35674786739885178"/>
  </r>
  <r>
    <n v="241697"/>
    <s v="R"/>
    <s v="Monday"/>
    <s v="Brad Miller (0000142022)"/>
    <n v="241289"/>
    <s v="ENERGY CENTER HARRISBURG"/>
    <n v="432860"/>
    <s v="CORDIA ENERGY CENTER"/>
    <s v="Harrisburg"/>
    <m/>
    <s v="900 Walnut St"/>
    <s v="PA"/>
    <n v="17101"/>
    <s v="900 Walnut St Harrisburg, PA 17101"/>
    <x v="28"/>
    <x v="524"/>
    <x v="524"/>
    <s v="P"/>
    <s v="Monday/Thursday"/>
    <n v="2"/>
    <n v="2"/>
    <n v="1"/>
    <n v="1"/>
    <n v="151.19"/>
    <n v="302.38"/>
    <n v="43.29"/>
    <n v="86.58"/>
    <n v="8"/>
    <n v="0.28632846087704211"/>
  </r>
  <r>
    <n v="434902"/>
    <s v="L"/>
    <s v="Monday"/>
    <s v="Mike Schlitter (0000142011)"/>
    <n v="311898"/>
    <s v="CORNERSTONE BAPTIST CHURCH#"/>
    <n v="311898"/>
    <s v="CORNERSTONE BAPTIST CHURCH#"/>
    <s v="Lititz"/>
    <m/>
    <s v="80 W Brubaker Valley Rd"/>
    <s v="PA"/>
    <n v="17543"/>
    <s v="80 W Brubaker Valley Rd Lititz, PA 17543"/>
    <x v="2"/>
    <x v="525"/>
    <x v="525"/>
    <s v="J"/>
    <s v="Monday/Thursday"/>
    <n v="1"/>
    <n v="1"/>
    <n v="1"/>
    <n v="3"/>
    <n v="382.33"/>
    <n v="382.33"/>
    <n v="114.69999999999999"/>
    <n v="114.69999999999999"/>
    <n v="7"/>
    <n v="0.30000261554154783"/>
  </r>
  <r>
    <n v="240272"/>
    <s v="L"/>
    <s v="Monday"/>
    <s v="Chuck Lutes (0000143024)"/>
    <n v="243232"/>
    <s v="Cornerstone Health &amp; Fitness"/>
    <n v="243232"/>
    <s v="Cornerstone Health &amp; Fitness"/>
    <s v="Furlong"/>
    <m/>
    <s v="740 Edison Furlong Rd"/>
    <s v="PA"/>
    <n v="18925"/>
    <s v="740 Edison Furlong Rd Furlong, PA 18925"/>
    <x v="25"/>
    <x v="526"/>
    <x v="526"/>
    <s v="A"/>
    <s v="Tuesday"/>
    <n v="44"/>
    <n v="60"/>
    <n v="1.3636363636363635"/>
    <n v="5.6818181818181817"/>
    <n v="907.83409090909083"/>
    <n v="39944.699999999983"/>
    <n v="288.77431818181827"/>
    <n v="12706.069999999994"/>
    <n v="598"/>
    <n v="0.31809151151466902"/>
  </r>
  <r>
    <n v="346203"/>
    <s v="L"/>
    <s v="Monday"/>
    <s v="Chuck Lutes (0000143024)"/>
    <n v="243232"/>
    <s v="Cornerstone Health &amp; Fitness"/>
    <n v="416776"/>
    <s v="Cornerstone Health &amp; Fitness"/>
    <s v="Furlong"/>
    <m/>
    <s v="740 Edison Furlong Rd"/>
    <s v="PA"/>
    <n v="18925"/>
    <s v="740 Edison Furlong Rd Furlong, PA 18925"/>
    <x v="25"/>
    <x v="526"/>
    <x v="526"/>
    <s v="A"/>
    <s v="Tuesday"/>
    <n v="1"/>
    <n v="1"/>
    <n v="1"/>
    <n v="1"/>
    <n v="151.58000000000001"/>
    <n v="151.58000000000001"/>
    <n v="48.09"/>
    <n v="48.09"/>
    <n v="1"/>
    <n v="0.31725821348462857"/>
  </r>
  <r>
    <n v="434903"/>
    <s v="L"/>
    <s v="Monday"/>
    <s v="Chuck Lutes (0000143024)"/>
    <n v="243232"/>
    <s v="Cornerstone Health &amp; Fitness"/>
    <n v="464362"/>
    <s v="Cornerstone Health &amp; Fitness"/>
    <s v="New Hope"/>
    <m/>
    <s v="322 W Bridge St"/>
    <s v="PA"/>
    <n v="18938"/>
    <s v="322 W Bridge St New Hope, PA 18938"/>
    <x v="25"/>
    <x v="527"/>
    <x v="527"/>
    <s v="A"/>
    <s v="Tuesday"/>
    <n v="35"/>
    <n v="42"/>
    <n v="1.2"/>
    <n v="4.5999999999999996"/>
    <n v="885.65314285714283"/>
    <n v="30997.860000000008"/>
    <n v="276.02571428571423"/>
    <n v="9660.8999999999924"/>
    <n v="390"/>
    <n v="0.31166345031560211"/>
  </r>
  <r>
    <n v="239517"/>
    <s v="L"/>
    <s v="Monday"/>
    <s v="Brian Deiling (0000142018)"/>
    <n v="239718"/>
    <s v="Cornwall Lebanon School"/>
    <n v="433738"/>
    <s v="CORNWALL LEBANON SD - WAREHOUS"/>
    <s v="Lebanon"/>
    <m/>
    <s v="2021 State Dr"/>
    <s v="PA"/>
    <n v="17042"/>
    <s v="2021 State Dr Lebanon, PA 17042"/>
    <x v="17"/>
    <x v="528"/>
    <x v="528"/>
    <s v="P"/>
    <s v="Tuesday/Friday"/>
    <n v="22"/>
    <n v="22"/>
    <n v="1"/>
    <n v="1.2727272727272727"/>
    <n v="595.30590909090881"/>
    <n v="13096.729999999994"/>
    <n v="269.12090909090904"/>
    <n v="5920.6599999999989"/>
    <n v="122"/>
    <n v="0.45207162398552936"/>
  </r>
  <r>
    <n v="447868"/>
    <s v="L"/>
    <s v="Monday"/>
    <s v="Matthew Morris (0000142013)"/>
    <n v="242417"/>
    <s v="WILSON SCHOOL DISTRICT#"/>
    <n v="483785"/>
    <s v="Cornwall Terrace Elementary"/>
    <s v="Sinking Spring"/>
    <m/>
    <s v="3100 Iroquois Ave"/>
    <s v="PA"/>
    <n v="19608"/>
    <s v="3100 Iroquois Ave Sinking Spring, PA 19608"/>
    <x v="39"/>
    <x v="529"/>
    <x v="529"/>
    <s v="K"/>
    <s v="Tuesday/Friday"/>
    <n v="2"/>
    <n v="2"/>
    <n v="1"/>
    <n v="2.5"/>
    <n v="373.17500000000001"/>
    <n v="746.35"/>
    <n v="119.41500000000001"/>
    <n v="238.83"/>
    <n v="5"/>
    <n v="0.31999732029208816"/>
  </r>
  <r>
    <n v="468582"/>
    <s v="L"/>
    <s v="Monday"/>
    <s v="Leianne Krotec (0000143021)"/>
    <n v="345513"/>
    <s v="CORPORATE CLEANING GROUP INC"/>
    <n v="345513"/>
    <s v="CORPORATE CLEANING GROUP INC"/>
    <s v="Blue Bell"/>
    <m/>
    <s v="1746 Hallman Dr"/>
    <s v="PA"/>
    <n v="19422"/>
    <s v="1746 Hallman Dr Blue Bell, PA 19422"/>
    <x v="5"/>
    <x v="530"/>
    <x v="530"/>
    <s v="C"/>
    <s v="Monday/Thursday"/>
    <n v="10"/>
    <n v="11"/>
    <n v="1.1000000000000001"/>
    <n v="2.7"/>
    <n v="136.858"/>
    <n v="1368.58"/>
    <n v="33.243999999999993"/>
    <n v="332.44000000000005"/>
    <n v="55"/>
    <n v="0.24290870829619027"/>
  </r>
  <r>
    <n v="242187"/>
    <s v="L"/>
    <s v="Monday"/>
    <s v="Delaware Valley Office (0000143001)"/>
    <n v="337161"/>
    <s v="COUNTY OF CUMBERLAND"/>
    <n v="474941"/>
    <s v="Correction County Jail"/>
    <s v="Bridgeton"/>
    <m/>
    <s v="54 W Broad St"/>
    <s v="NJ"/>
    <n v="8302"/>
    <s v="54 W Broad St Bridgeton, NJ 08302"/>
    <x v="29"/>
    <x v="531"/>
    <x v="531"/>
    <s v="E"/>
    <s v="Thursday"/>
    <n v="1"/>
    <n v="2"/>
    <n v="2"/>
    <n v="1"/>
    <n v="177.32"/>
    <n v="177.32"/>
    <n v="70.989999999999995"/>
    <n v="70.989999999999995"/>
    <n v="31"/>
    <n v="0.40034965034965031"/>
  </r>
  <r>
    <n v="312571"/>
    <s v="R"/>
    <s v="Monday"/>
    <s v="Pete Annick (0000142010)"/>
    <n v="239725"/>
    <s v="COUNTY OF LANCASTER"/>
    <n v="470333"/>
    <s v="COUNTY OF LANC - FACILITIES MG"/>
    <s v="Lancaster"/>
    <m/>
    <s v="950 Eshelman Mill Rd"/>
    <s v="PA"/>
    <n v="17602"/>
    <s v="950 Eshelman Mill Rd Lancaster, PA 17602"/>
    <x v="34"/>
    <x v="532"/>
    <x v="532"/>
    <s v="J"/>
    <s v="Monday"/>
    <n v="6"/>
    <n v="11"/>
    <n v="1.8333333333333333"/>
    <n v="2.1666666666666665"/>
    <n v="227.42500000000004"/>
    <n v="1364.5500000000002"/>
    <n v="84.284999999999997"/>
    <n v="505.71000000000004"/>
    <n v="45"/>
    <n v="0.37060569418489608"/>
  </r>
  <r>
    <n v="468581"/>
    <s v="L"/>
    <s v="Monday"/>
    <s v="Mike Schlitter (0000142011)"/>
    <n v="239726"/>
    <s v="COUNTY OF LEBANON TRANSIT AUTH"/>
    <n v="239726"/>
    <s v="COUNTY OF LEBANON TRANSIT AUTH"/>
    <s v="Lebanon"/>
    <m/>
    <s v="200 WILLOW ST"/>
    <s v="PA"/>
    <n v="17046"/>
    <s v="200 WILLOW ST Lebanon, PA 17046"/>
    <x v="17"/>
    <x v="533"/>
    <x v="533"/>
    <s v="P"/>
    <s v="Tuesday/Friday"/>
    <n v="3"/>
    <n v="5"/>
    <n v="1.6666666666666667"/>
    <n v="5.666666666666667"/>
    <n v="672.53333333333342"/>
    <n v="2017.6000000000001"/>
    <n v="171.43999999999997"/>
    <n v="514.32000000000005"/>
    <n v="48"/>
    <n v="0.25491673275178428"/>
  </r>
  <r>
    <n v="319219"/>
    <s v="R"/>
    <s v="Monday"/>
    <s v="Martin Carberry (0000142016)"/>
    <n v="310279"/>
    <s v="COUNTY OF YORK*"/>
    <n v="459743"/>
    <s v="COUNTY OF YORK PRISON"/>
    <s v="York"/>
    <m/>
    <s v="3400 Concord Rd"/>
    <s v="PA"/>
    <n v="17402"/>
    <s v="3400 Concord Rd York, PA 17402"/>
    <x v="27"/>
    <x v="534"/>
    <x v="534"/>
    <s v="L"/>
    <s v="Tuesday/Friday"/>
    <n v="3"/>
    <n v="7"/>
    <n v="2.3333333333333335"/>
    <n v="2"/>
    <n v="5174.88"/>
    <n v="15524.64"/>
    <n v="1639.6666666666667"/>
    <n v="4919"/>
    <n v="141"/>
    <n v="0.3168511475950489"/>
  </r>
  <r>
    <n v="255900"/>
    <s v="L"/>
    <s v="Monday"/>
    <s v="Delaware Valley Office (0000143001)"/>
    <n v="345212"/>
    <s v="Covell's Carpet Care"/>
    <n v="345212"/>
    <s v="Covell's Carpet Care"/>
    <s v="Aston"/>
    <s v="Philly Suburbs - SW"/>
    <s v="409 Virginia Ln"/>
    <s v="PA"/>
    <n v="19014"/>
    <s v="409 Virginia Ln Aston, PA 19014"/>
    <x v="32"/>
    <x v="535"/>
    <x v="535"/>
    <s v="D"/>
    <s v="Monday"/>
    <n v="3"/>
    <n v="3"/>
    <n v="1"/>
    <n v="1"/>
    <n v="406.92333333333335"/>
    <n v="1220.77"/>
    <n v="162.77333333333334"/>
    <n v="488.32"/>
    <n v="12"/>
    <n v="0.40000982986148087"/>
  </r>
  <r>
    <n v="256146"/>
    <s v="R"/>
    <s v="Monday"/>
    <s v="Paul Carberry (0000143018)"/>
    <n v="245918"/>
    <s v="Covenant Fellowship Church"/>
    <n v="245918"/>
    <s v="Covenant Fellowship Church"/>
    <s v="Glen Mills"/>
    <m/>
    <s v="1 Fellowship Rd"/>
    <s v="PA"/>
    <n v="19342"/>
    <s v="1 Fellowship Rd Glen Mills, PA 19342"/>
    <x v="23"/>
    <x v="536"/>
    <x v="536"/>
    <s v="C"/>
    <s v="Friday"/>
    <n v="9"/>
    <n v="21"/>
    <n v="2.3333333333333335"/>
    <n v="7.7777777777777777"/>
    <n v="1251.4577777777774"/>
    <n v="11263.12"/>
    <n v="474.72999999999996"/>
    <n v="4272.57"/>
    <n v="297"/>
    <n v="0.37934160339231043"/>
  </r>
  <r>
    <n v="241867"/>
    <s v="L"/>
    <s v="Monday"/>
    <s v="Open S. NJ (0000143012)"/>
    <n v="243243"/>
    <s v="Cowtown Bawl Inc."/>
    <n v="243243"/>
    <s v="Cowtown Bawl Inc."/>
    <s v="Pilesgrove"/>
    <m/>
    <s v="780 Route 40"/>
    <s v="NJ"/>
    <n v="8098"/>
    <s v="780 Route 40 Pilesgrove, NJ 08098"/>
    <x v="0"/>
    <x v="537"/>
    <x v="537"/>
    <s v="D"/>
    <s v="Tuesday"/>
    <n v="15"/>
    <n v="24"/>
    <n v="1.6"/>
    <n v="2.7333333333333334"/>
    <n v="796.76933333333341"/>
    <n v="11951.540000000003"/>
    <n v="283.21666666666664"/>
    <n v="4248.2499999999982"/>
    <n v="179"/>
    <n v="0.35545628429474335"/>
  </r>
  <r>
    <n v="483614"/>
    <s v="L"/>
    <s v="Monday"/>
    <s v="Chris Gifuni (0000143020)"/>
    <n v="244674"/>
    <s v="Medford Township Public School"/>
    <n v="465066"/>
    <s v="Cranberry Pine Elementary"/>
    <s v="Medford"/>
    <s v="Southampton Twp"/>
    <s v="400 Fairview Rd"/>
    <s v="NJ"/>
    <n v="8055"/>
    <s v="400 Fairview Rd Medford, NJ 08055"/>
    <x v="13"/>
    <x v="538"/>
    <x v="538"/>
    <s v="A"/>
    <s v="Thursday"/>
    <n v="23"/>
    <n v="34"/>
    <n v="1.4782608695652173"/>
    <n v="4.4347826086956523"/>
    <n v="624.66956521739132"/>
    <n v="14367.400000000003"/>
    <n v="216.57956521739135"/>
    <n v="4981.33"/>
    <n v="275"/>
    <n v="0.34671060873922899"/>
  </r>
  <r>
    <n v="453081"/>
    <s v="L"/>
    <s v="Monday"/>
    <s v="Bob Carberry (0000143011)"/>
    <n v="281710"/>
    <s v="Cranbury Township School Distr"/>
    <n v="281710"/>
    <s v="Cranbury Township School Distr"/>
    <s v="Cranbury"/>
    <m/>
    <s v="23 N Main St"/>
    <s v="NJ"/>
    <n v="8512"/>
    <s v="23 N Main St Cranbury, NJ 08512"/>
    <x v="12"/>
    <x v="539"/>
    <x v="539"/>
    <s v="A"/>
    <s v="Wednesday"/>
    <n v="5"/>
    <n v="5"/>
    <n v="1"/>
    <n v="2"/>
    <n v="1266.568"/>
    <n v="6332.8399999999992"/>
    <n v="331.00599999999997"/>
    <n v="1655.03"/>
    <n v="104"/>
    <n v="0.26134088339512762"/>
  </r>
  <r>
    <n v="456817"/>
    <s v="L"/>
    <s v="Monday"/>
    <s v="Lancaster Office (0000142002)"/>
    <n v="318865"/>
    <s v="CRIS JON SALON#"/>
    <n v="318865"/>
    <s v="CRIS JON SALON#"/>
    <s v="Lancaster"/>
    <m/>
    <s v="608 Richmond Dr Ste 101"/>
    <s v="PA"/>
    <n v="17601"/>
    <s v="608 Richmond Dr Ste 101 Lancaster, PA 17601"/>
    <x v="2"/>
    <x v="540"/>
    <x v="540"/>
    <s v="J"/>
    <s v="Monday/Thursday"/>
    <n v="2"/>
    <n v="2"/>
    <n v="1"/>
    <n v="1"/>
    <n v="90.07"/>
    <n v="180.14"/>
    <n v="28.58"/>
    <n v="57.16"/>
    <n v="2"/>
    <n v="0.31730875985344731"/>
  </r>
  <r>
    <n v="456816"/>
    <s v="L"/>
    <s v="Monday"/>
    <s v="Brad Miller (0000142022)"/>
    <n v="239739"/>
    <s v="CROSS ROADS BRETHREN IN CHRIST"/>
    <n v="239739"/>
    <s v="CROSS ROADS BRETHREN IN CHRIST"/>
    <s v="Mount Joy"/>
    <m/>
    <s v="800 Donegal Springs Rd"/>
    <s v="PA"/>
    <n v="17552"/>
    <s v="800 Donegal Springs Rd Mount Joy, PA 17552"/>
    <x v="17"/>
    <x v="541"/>
    <x v="541"/>
    <s v="P"/>
    <s v="Tuesday/Friday"/>
    <n v="1"/>
    <n v="1"/>
    <n v="1"/>
    <n v="1"/>
    <n v="147.5"/>
    <n v="147.5"/>
    <n v="50.16"/>
    <n v="50.16"/>
    <n v="3"/>
    <n v="0.34006779661016945"/>
  </r>
  <r>
    <n v="453501"/>
    <s v="L"/>
    <s v="Monday"/>
    <s v="Brad Miller (0000142022)"/>
    <n v="239741"/>
    <s v="CROSSGATES GOLF CLUB"/>
    <n v="239741"/>
    <s v="CROSSGATES GOLF CLUB"/>
    <s v="Millersville"/>
    <m/>
    <s v="1 Crossland Pass"/>
    <s v="PA"/>
    <n v="17551"/>
    <s v="1 Crossland Pass Millersville, PA 17551"/>
    <x v="3"/>
    <x v="542"/>
    <x v="542"/>
    <s v="J"/>
    <s v="Tuesday/Friday"/>
    <n v="1"/>
    <n v="1"/>
    <n v="1"/>
    <n v="3"/>
    <n v="426.46"/>
    <n v="426.46"/>
    <n v="131.19"/>
    <n v="131.19"/>
    <n v="9"/>
    <n v="0.3076255686348075"/>
  </r>
  <r>
    <n v="455587"/>
    <s v="L"/>
    <s v="Monday"/>
    <s v="Leianne Krotec (0000143021)"/>
    <n v="295872"/>
    <s v="Crossroads Bible Church"/>
    <n v="295872"/>
    <s v="Crossroads Bible Church"/>
    <s v="Huntingdon Valley"/>
    <m/>
    <s v="855 Old Huntingdon Pike"/>
    <s v="PA"/>
    <n v="19006"/>
    <s v="855 Old Huntingdon Pike Huntingdon Valley, PA 19006"/>
    <x v="10"/>
    <x v="543"/>
    <x v="543"/>
    <s v="E"/>
    <s v="Monday"/>
    <n v="2"/>
    <n v="2"/>
    <n v="1"/>
    <n v="1"/>
    <n v="142.72999999999999"/>
    <n v="285.45999999999998"/>
    <n v="52.42"/>
    <n v="104.84"/>
    <n v="4"/>
    <n v="0.36726686751208582"/>
  </r>
  <r>
    <n v="454130"/>
    <s v="L"/>
    <s v="Monday"/>
    <s v="Pete Annick (0000142010)"/>
    <n v="292991"/>
    <s v="CROSSWAY CHURCH"/>
    <n v="292991"/>
    <s v="CROSSWAY CHURCH"/>
    <s v="Millersville"/>
    <m/>
    <s v="330 Barbara St"/>
    <s v="PA"/>
    <n v="17551"/>
    <s v="330 Barbara St Millersville, PA 17551"/>
    <x v="3"/>
    <x v="544"/>
    <x v="544"/>
    <s v="J"/>
    <s v="Tuesday/Friday"/>
    <n v="2"/>
    <n v="2"/>
    <n v="1"/>
    <n v="1"/>
    <n v="114.18"/>
    <n v="228.36"/>
    <n v="45.66"/>
    <n v="91.32"/>
    <n v="2"/>
    <n v="0.39989490278507617"/>
  </r>
  <r>
    <n v="453081"/>
    <s v="L"/>
    <s v="Monday"/>
    <s v="Pete Annick (0000142010)"/>
    <n v="292991"/>
    <s v="CROSSWAY CHURCH"/>
    <n v="449037"/>
    <s v="CROSSWAY CHURCH"/>
    <s v="Millersville"/>
    <m/>
    <s v="330 Barbara St"/>
    <s v="PA"/>
    <n v="17551"/>
    <s v="330 Barbara St Millersville, PA 17551"/>
    <x v="3"/>
    <x v="544"/>
    <x v="544"/>
    <s v="J"/>
    <s v="Tuesday/Friday"/>
    <n v="1"/>
    <n v="1"/>
    <n v="1"/>
    <n v="7"/>
    <n v="709.02"/>
    <n v="709.02"/>
    <n v="251.3"/>
    <n v="251.3"/>
    <n v="9"/>
    <n v="0.35443287918535443"/>
  </r>
  <r>
    <n v="464434"/>
    <s v="L"/>
    <s v="Monday"/>
    <s v="Paul Carberry (0000143018)"/>
    <n v="345621"/>
    <s v="CRUMBL COOKIES"/>
    <n v="483412"/>
    <s v="CRUMBL COOKIES"/>
    <s v="Quakertown"/>
    <m/>
    <s v="42 N West End Blvd"/>
    <s v="PA"/>
    <n v="18951"/>
    <s v="42 N West End Blvd Quakertown, PA 18951"/>
    <x v="21"/>
    <x v="545"/>
    <x v="545"/>
    <s v="E"/>
    <s v="Tuesday/Friday"/>
    <n v="1"/>
    <n v="2"/>
    <n v="2"/>
    <n v="3"/>
    <n v="5091.3499999999995"/>
    <n v="5091.3499999999995"/>
    <n v="1607.72"/>
    <n v="1607.72"/>
    <n v="4"/>
    <n v="0.31577479450440454"/>
  </r>
  <r>
    <n v="247490"/>
    <s v="R"/>
    <s v="Monday"/>
    <s v="Paul Carberry (0000143018)"/>
    <n v="343158"/>
    <s v="CRUMBL COOKIES OAKS PA"/>
    <n v="343158"/>
    <s v="CRUMBL COOKIES OAKS PA"/>
    <s v="Phoenixville"/>
    <m/>
    <s v="1570 EGYPT RD STE 110"/>
    <s v="PA"/>
    <n v="19460"/>
    <s v="1570 EGYPT RD STE 110 Phoenixville, PA 19460"/>
    <x v="9"/>
    <x v="546"/>
    <x v="546"/>
    <s v="C"/>
    <s v="Wednesday"/>
    <n v="2"/>
    <n v="2"/>
    <n v="1"/>
    <n v="2.5"/>
    <n v="134.215"/>
    <n v="268.43"/>
    <n v="91.75"/>
    <n v="183.5"/>
    <n v="5"/>
    <n v="0.68360466415825349"/>
  </r>
  <r>
    <n v="241699"/>
    <s v="R"/>
    <s v="Monday"/>
    <s v="Mike Schlitter (0000142011)"/>
    <n v="323660"/>
    <s v="CRYSTAL CLEAR JANITORIAL INC#"/>
    <n v="323660"/>
    <s v="CRYSTAL CLEAR JANITORIAL INC#"/>
    <s v="Atglen"/>
    <s v="Lancaster - SE"/>
    <s v="710 Steelville Mill Rd"/>
    <s v="PA"/>
    <n v="19310"/>
    <s v="710 Steelville Mill Rd Atglen, PA 19310"/>
    <x v="24"/>
    <x v="547"/>
    <x v="547"/>
    <e v="#N/A"/>
    <e v="#N/A"/>
    <n v="2"/>
    <n v="2"/>
    <n v="1"/>
    <n v="1"/>
    <n v="62.56"/>
    <n v="125.12"/>
    <n v="25.48"/>
    <n v="50.96"/>
    <n v="2"/>
    <n v="0.40728900255754474"/>
  </r>
  <r>
    <n v="240049"/>
    <s v="L"/>
    <s v="Monday"/>
    <s v="David Smith (0000143023)"/>
    <n v="242914"/>
    <s v="Appoquinimink School District"/>
    <n v="482350"/>
    <s v="Crystal Run Elem"/>
    <s v="MIDDLETOWN"/>
    <m/>
    <s v="1470 Aviator Way"/>
    <s v="PA"/>
    <n v="19079"/>
    <s v="1470 Aviator Way MIDDLETOWN, PA 19079"/>
    <x v="20"/>
    <x v="548"/>
    <x v="548"/>
    <s v="D"/>
    <s v="Thursday"/>
    <n v="6"/>
    <n v="15"/>
    <n v="2.5"/>
    <n v="10.333333333333334"/>
    <n v="3092.3649999999998"/>
    <n v="18554.190000000006"/>
    <n v="1063.6883333333333"/>
    <n v="6382.1299999999983"/>
    <n v="648"/>
    <n v="0.34397243964840268"/>
  </r>
  <r>
    <n v="304670"/>
    <s v="L"/>
    <s v="Thursday"/>
    <s v="Brian Deiling (0000142018)"/>
    <n v="343530"/>
    <s v="J AND A MAINTENANCE SERVICES I"/>
    <n v="480737"/>
    <s v="CSIU Work Foundations+"/>
    <s v="Sunbury"/>
    <m/>
    <s v="911 Greenough St"/>
    <s v="PA"/>
    <n v="17801"/>
    <s v="911 Greenough St Sunbury, PA 17801"/>
    <x v="22"/>
    <x v="549"/>
    <x v="549"/>
    <s v="P"/>
    <s v="Wednesday"/>
    <n v="2"/>
    <n v="2"/>
    <n v="1"/>
    <n v="1"/>
    <n v="188.78"/>
    <n v="377.56"/>
    <n v="100.42"/>
    <n v="200.84"/>
    <n v="4"/>
    <n v="0.53194194300243669"/>
  </r>
  <r>
    <n v="241694"/>
    <s v="R"/>
    <s v="Thursday"/>
    <s v="David Smith (0000143023)"/>
    <n v="296933"/>
    <s v="Delaware County Intermediate U"/>
    <n v="479161"/>
    <s v="CTR HS"/>
    <s v="Chester"/>
    <m/>
    <s v="2730 Bethel Rd"/>
    <s v="PA"/>
    <n v="19013"/>
    <s v="2730 Bethel Rd Chester, PA 19013"/>
    <x v="32"/>
    <x v="550"/>
    <x v="550"/>
    <s v="D"/>
    <s v="Monday"/>
    <n v="2"/>
    <n v="2"/>
    <n v="1"/>
    <n v="1.5"/>
    <n v="1104.8699999999999"/>
    <n v="2209.7400000000002"/>
    <n v="377.505"/>
    <n v="755.01"/>
    <n v="30"/>
    <n v="0.34167368106655077"/>
  </r>
  <r>
    <n v="453291"/>
    <s v="L"/>
    <s v="Tuesday"/>
    <s v="Lancaster Office (0000142002)"/>
    <n v="320264"/>
    <s v="CULBERTSON C/O SIMEON HEGE"/>
    <n v="466041"/>
    <s v="CULBERTSON MENNONITE SCHOOL"/>
    <s v="Chambersburg"/>
    <m/>
    <s v="5992 Rowe Run Rd"/>
    <s v="PA"/>
    <n v="17202"/>
    <s v="5992 Rowe Run Rd Chambersburg, PA 17202"/>
    <x v="38"/>
    <x v="551"/>
    <x v="551"/>
    <s v="L"/>
    <s v="Monday"/>
    <n v="3"/>
    <n v="3"/>
    <n v="1"/>
    <n v="1"/>
    <n v="591.68333333333328"/>
    <n v="1775.05"/>
    <n v="195.81333333333336"/>
    <n v="587.44000000000005"/>
    <n v="12"/>
    <n v="0.33094279034393403"/>
  </r>
  <r>
    <n v="241655"/>
    <s v="R"/>
    <s v="Friday"/>
    <s v="Brad Miller (0000142022)"/>
    <n v="240422"/>
    <s v="Culpeper of Leola"/>
    <n v="240422"/>
    <s v="Culpeper of Leola"/>
    <s v="Leola"/>
    <m/>
    <s v="33 Glenola Dr"/>
    <s v="PA"/>
    <n v="17540"/>
    <s v="33 Glenola Dr Leola, PA 17540"/>
    <x v="2"/>
    <x v="552"/>
    <x v="552"/>
    <s v="J"/>
    <s v="Monday/Thursday"/>
    <n v="8"/>
    <n v="8"/>
    <n v="1"/>
    <n v="2.25"/>
    <n v="413.68500000000006"/>
    <n v="3309.48"/>
    <n v="118.32249999999999"/>
    <n v="946.58"/>
    <n v="71"/>
    <n v="0.28602076459141618"/>
  </r>
  <r>
    <n v="456916"/>
    <s v="L"/>
    <s v="Thursday"/>
    <s v="Robert Diller (0000142017)"/>
    <n v="344755"/>
    <s v="Culpeper of Leola LLC"/>
    <n v="344755"/>
    <s v="Culpeper of Leola LLC"/>
    <s v="Leola"/>
    <m/>
    <s v="33 Glenola Dr"/>
    <s v="PA"/>
    <n v="17540"/>
    <s v="33 Glenola Dr Leola, PA 17540"/>
    <x v="2"/>
    <x v="552"/>
    <x v="552"/>
    <s v="J"/>
    <s v="Monday/Thursday"/>
    <n v="1"/>
    <n v="1"/>
    <n v="1"/>
    <n v="1"/>
    <n v="421"/>
    <n v="421"/>
    <n v="123.14"/>
    <n v="123.14"/>
    <n v="10"/>
    <n v="0.29249406175771969"/>
  </r>
  <r>
    <n v="306782"/>
    <s v="L"/>
    <s v="Tuesday/Friday"/>
    <s v="Brad Miller (0000142022)"/>
    <n v="293030"/>
    <s v="CUMBERLAND PERRY AREA VOCATION"/>
    <n v="293030"/>
    <s v="CUMBERLAND PERRY AREA VOCATION"/>
    <s v="Mechanicsburg"/>
    <m/>
    <s v="110 Old Willow Mill Rd"/>
    <s v="PA"/>
    <n v="17050"/>
    <s v="110 Old Willow Mill Rd Mechanicsburg, PA 17050"/>
    <x v="28"/>
    <x v="553"/>
    <x v="553"/>
    <s v="P"/>
    <s v="Monday/Thursday"/>
    <n v="1"/>
    <n v="1"/>
    <n v="1"/>
    <n v="1"/>
    <n v="294.77999999999997"/>
    <n v="294.77999999999997"/>
    <n v="112.26"/>
    <n v="112.26"/>
    <n v="3"/>
    <n v="0.38082637899450444"/>
  </r>
  <r>
    <n v="239765"/>
    <s v="L"/>
    <s v="Tuesday/Friday"/>
    <s v="Open S. NJ (0000143012)"/>
    <n v="243264"/>
    <s v="Cumberland Regional School Dis"/>
    <n v="423575"/>
    <s v="Cumberland Regional High Schoo"/>
    <s v="Bridgeton"/>
    <m/>
    <s v="90 Silver Lake Rd"/>
    <s v="NJ"/>
    <n v="8302"/>
    <s v="90 Silver Lake Rd Bridgeton, NJ 08302"/>
    <x v="29"/>
    <x v="554"/>
    <x v="554"/>
    <s v="E"/>
    <s v="Thursday"/>
    <n v="8"/>
    <n v="11"/>
    <n v="1.375"/>
    <n v="1.875"/>
    <n v="744.73874999999998"/>
    <n v="5957.91"/>
    <n v="207.02374999999998"/>
    <n v="1656.19"/>
    <n v="88"/>
    <n v="0.27798170835074715"/>
  </r>
  <r>
    <n v="415432"/>
    <s v="L"/>
    <s v="Tuesday/Friday"/>
    <s v="Matthew Morris (0000142013)"/>
    <n v="255194"/>
    <s v="GOVERNOR MIFFLIN SCHOOL"/>
    <n v="428611"/>
    <s v="CUMRU ELEMENTARY SCHOOL"/>
    <s v="Reading"/>
    <m/>
    <s v="601 Philadelphia Ave"/>
    <s v="PA"/>
    <n v="19607"/>
    <s v="601 Philadelphia Ave Reading, PA 19607"/>
    <x v="39"/>
    <x v="555"/>
    <x v="555"/>
    <s v="K"/>
    <s v="Tuesday/Friday"/>
    <n v="7"/>
    <n v="12"/>
    <n v="1.7142857142857142"/>
    <n v="6.8571428571428568"/>
    <n v="1831.757142857143"/>
    <n v="12822.299999999997"/>
    <n v="557.30857142857144"/>
    <n v="3901.1600000000012"/>
    <n v="314"/>
    <n v="0.30424806781934616"/>
  </r>
  <r>
    <n v="294093"/>
    <s v="L"/>
    <s v="Tuesday/Friday"/>
    <s v="Delaware Valley Office (0000143001)"/>
    <n v="265863"/>
    <s v="Curtis Patton"/>
    <n v="265863"/>
    <s v="CURTIS PATTON"/>
    <s v="Oxford"/>
    <m/>
    <s v="396 Swinton Ct"/>
    <s v="PA"/>
    <n v="19363"/>
    <s v="396 Swinton Ct Oxford, PA 19363"/>
    <x v="8"/>
    <x v="556"/>
    <x v="556"/>
    <s v="D"/>
    <s v="Friday"/>
    <n v="2"/>
    <n v="2"/>
    <n v="1"/>
    <n v="4.5"/>
    <n v="339.33"/>
    <n v="678.66"/>
    <n v="-7.8049999999999997"/>
    <n v="-15.61"/>
    <n v="27"/>
    <n v="-2.3001208263342468E-2"/>
  </r>
  <r>
    <n v="473023"/>
    <s v="L"/>
    <s v="Tuesday/Friday"/>
    <s v="Brad Miller (0000142022)"/>
    <n v="239751"/>
    <s v="CURTS CLEANING V"/>
    <n v="239751"/>
    <s v="CURTS CLEANING V"/>
    <s v="Quarryville"/>
    <m/>
    <s v="14 Fawn Dr"/>
    <s v="PA"/>
    <n v="17566"/>
    <s v="14 Fawn Dr Quarryville, PA 17566"/>
    <x v="3"/>
    <x v="557"/>
    <x v="557"/>
    <s v="J"/>
    <s v="Tuesday/Friday"/>
    <n v="11"/>
    <n v="18"/>
    <n v="1.6363636363636365"/>
    <n v="2.7272727272727271"/>
    <n v="264.28909090909093"/>
    <n v="2907.1799999999994"/>
    <n v="115.73454545454545"/>
    <n v="1273.0799999999995"/>
    <n v="52"/>
    <n v="0.43790890140961336"/>
  </r>
  <r>
    <n v="241675"/>
    <s v="R"/>
    <s v="Friday"/>
    <s v="Leianne Krotec (0000143021)"/>
    <n v="270724"/>
    <s v="Custom Cleaners"/>
    <n v="433181"/>
    <s v="Custom Cleaners"/>
    <s v="Doylestown"/>
    <s v="Philly Suburbs - North"/>
    <s v="550 North St"/>
    <s v="PA"/>
    <n v="18901"/>
    <s v="550 North St Doylestown, PA 18901"/>
    <x v="25"/>
    <x v="558"/>
    <x v="558"/>
    <s v="A"/>
    <s v="Tuesday"/>
    <n v="4"/>
    <n v="4"/>
    <n v="1"/>
    <n v="3"/>
    <n v="293.46749999999997"/>
    <n v="1173.8699999999999"/>
    <n v="80.642499999999998"/>
    <n v="322.57"/>
    <n v="29"/>
    <n v="0.27479192755586224"/>
  </r>
  <r>
    <n v="415705"/>
    <s v="L"/>
    <s v="Thursday"/>
    <s v="Lancaster Office (0000142002)"/>
    <n v="318552"/>
    <s v="CUSTOM TRADE SOLUTIONS"/>
    <n v="318552"/>
    <s v="CUSTOM TRADE SOLUTIONS"/>
    <s v="Lancaster"/>
    <m/>
    <s v="12G Strasburg Pike"/>
    <s v="PA"/>
    <n v="17602"/>
    <s v="12G Strasburg Pike Lancaster, PA 17602"/>
    <x v="2"/>
    <x v="559"/>
    <x v="559"/>
    <s v="J"/>
    <s v="Monday/Thursday"/>
    <n v="1"/>
    <n v="1"/>
    <n v="1"/>
    <n v="1"/>
    <n v="145.11000000000001"/>
    <n v="145.11000000000001"/>
    <n v="58.04"/>
    <n v="58.04"/>
    <n v="1"/>
    <n v="0.39997243470470673"/>
  </r>
  <r>
    <n v="241667"/>
    <s v="R"/>
    <s v="Wednesday"/>
    <s v="Tom McKevitt (0000143010)"/>
    <n v="243271"/>
    <s v="CW Industries"/>
    <n v="243271"/>
    <s v="CW Industries"/>
    <s v="Southampton"/>
    <s v="Philly Suburbs - North"/>
    <s v="130 James Way"/>
    <s v="PA"/>
    <n v="18966"/>
    <s v="130 James Way Southampton, PA 18966"/>
    <x v="14"/>
    <x v="560"/>
    <x v="560"/>
    <s v="A"/>
    <s v="Friday"/>
    <n v="2"/>
    <n v="3"/>
    <n v="1.5"/>
    <n v="1.5"/>
    <n v="501.19499999999994"/>
    <n v="1002.39"/>
    <n v="155.14999999999998"/>
    <n v="310.29999999999995"/>
    <n v="28"/>
    <n v="0.30956015123853986"/>
  </r>
  <r>
    <n v="267830"/>
    <s v="L"/>
    <s v="Thursday"/>
    <s v="Martin Carberry (0000142016)"/>
    <n v="239765"/>
    <s v="DALLASTOWN AREA SCHOOL DIST"/>
    <n v="239765"/>
    <s v="DALLASTOWN AREA SCHOOL DIST"/>
    <s v="DALLASTOWN"/>
    <m/>
    <s v="700 New School Ln"/>
    <s v="PA"/>
    <n v="17313"/>
    <s v="700 New School Ln DALLASTOWN, PA 17313"/>
    <x v="27"/>
    <x v="561"/>
    <x v="561"/>
    <s v="L"/>
    <s v="Tuesday/Friday"/>
    <n v="20"/>
    <n v="27"/>
    <n v="1.35"/>
    <n v="2.5"/>
    <n v="1937.3395000000005"/>
    <n v="38746.789999999986"/>
    <n v="690.78399999999988"/>
    <n v="13815.68"/>
    <n v="440"/>
    <n v="0.35656321465597551"/>
  </r>
  <r>
    <n v="240695"/>
    <s v="L"/>
    <s v="Thursday"/>
    <s v="Martin Carberry (0000142016)"/>
    <n v="239765"/>
    <s v="DALLASTOWN AREA SCHOOL DIST"/>
    <n v="473023"/>
    <s v="DALLASTOWN ELEMENTARY SCHOOL"/>
    <s v="DALLASTOWN"/>
    <m/>
    <s v="105 S Charles St"/>
    <s v="PA"/>
    <n v="17313"/>
    <s v="105 S Charles St DALLASTOWN, PA 17313"/>
    <x v="27"/>
    <x v="562"/>
    <x v="562"/>
    <s v="L"/>
    <s v="Tuesday/Friday"/>
    <n v="2"/>
    <n v="3"/>
    <n v="1.5"/>
    <n v="3"/>
    <n v="1993.22"/>
    <n v="3986.44"/>
    <n v="785.3900000000001"/>
    <n v="1570.7800000000002"/>
    <n v="58"/>
    <n v="0.39403076429094636"/>
  </r>
  <r>
    <n v="241686"/>
    <s v="R"/>
    <s v="Thursday"/>
    <s v="Martin Carberry (0000142016)"/>
    <n v="239765"/>
    <s v="DALLASTOWN AREA SCHOOL DIST"/>
    <n v="440465"/>
    <s v="DALLASTOWN INTERMEDIATE SCHOOL"/>
    <s v="York"/>
    <m/>
    <s v="94 Beck Rd"/>
    <s v="PA"/>
    <n v="17403"/>
    <s v="94 Beck Rd York, PA 17403"/>
    <x v="27"/>
    <x v="563"/>
    <x v="563"/>
    <s v="L"/>
    <s v="Tuesday/Friday"/>
    <n v="24"/>
    <n v="43"/>
    <n v="1.7916666666666667"/>
    <n v="4.458333333333333"/>
    <n v="3673.447083333333"/>
    <n v="88162.73000000004"/>
    <n v="1244.3945833333332"/>
    <n v="29865.469999999994"/>
    <n v="2434"/>
    <n v="0.33875391562851992"/>
  </r>
  <r>
    <n v="241654"/>
    <s v="R"/>
    <s v="Thursday"/>
    <s v="Martin Carberry (0000142016)"/>
    <n v="239765"/>
    <s v="DALLASTOWN AREA SCHOOL DIST"/>
    <n v="415432"/>
    <s v="DALLASTOWN MIDDLE SCHOOL"/>
    <s v="DALLASTOWN"/>
    <m/>
    <s v="700 New School Ln"/>
    <s v="PA"/>
    <n v="17313"/>
    <s v="700 New School Ln DALLASTOWN, PA 17313"/>
    <x v="27"/>
    <x v="561"/>
    <x v="561"/>
    <s v="L"/>
    <s v="Tuesday/Friday"/>
    <n v="4"/>
    <n v="5"/>
    <n v="1.25"/>
    <n v="4.5"/>
    <n v="5702.0574999999999"/>
    <n v="22808.23"/>
    <n v="2345.6124999999997"/>
    <n v="9382.4500000000007"/>
    <n v="108"/>
    <n v="0.41136247749167737"/>
  </r>
  <r>
    <n v="241231"/>
    <s v="L"/>
    <s v="Tuesday/Friday"/>
    <s v="Martin Carberry (0000142016)"/>
    <n v="306782"/>
    <s v="DALLASTOWN NURSING CENTER"/>
    <n v="306782"/>
    <s v="DALLASTOWN NURSING CENTER"/>
    <s v="DALLASTOWN"/>
    <m/>
    <s v="623 E MAIN ST"/>
    <s v="PA"/>
    <n v="17313"/>
    <s v="623 E MAIN ST DALLASTOWN, PA 17313"/>
    <x v="27"/>
    <x v="564"/>
    <x v="564"/>
    <s v="L"/>
    <s v="Tuesday/Friday"/>
    <n v="23"/>
    <n v="29"/>
    <n v="1.2608695652173914"/>
    <n v="6.9130434782608692"/>
    <n v="728.54043478260905"/>
    <n v="16756.429999999993"/>
    <n v="229.89260869565223"/>
    <n v="5287.5300000000034"/>
    <n v="329"/>
    <n v="0.31555229843111005"/>
  </r>
  <r>
    <n v="470303"/>
    <s v="L"/>
    <s v="Tuesday"/>
    <s v="Brian Deiling (0000142018)"/>
    <n v="344685"/>
    <s v="GRACE UNITED CHURCH OF CHRIST"/>
    <n v="482582"/>
    <s v="Dan Baylor Union Canal Element"/>
    <s v="Lebanon"/>
    <m/>
    <s v="400 Narrows Dr"/>
    <s v="PA"/>
    <n v="17046"/>
    <s v="400 Narrows Dr Lebanon, PA 17046"/>
    <x v="17"/>
    <x v="565"/>
    <x v="565"/>
    <s v="P"/>
    <s v="Tuesday/Friday"/>
    <n v="3"/>
    <n v="5"/>
    <n v="1.6666666666666667"/>
    <n v="5"/>
    <n v="377.17666666666668"/>
    <n v="1131.5300000000002"/>
    <n v="155.30000000000004"/>
    <n v="465.90000000000003"/>
    <n v="19"/>
    <n v="0.41174339169089635"/>
  </r>
  <r>
    <n v="241658"/>
    <s v="R"/>
    <s v="Tuesday"/>
    <s v="Lancaster NP (0000142001)"/>
    <n v="239767"/>
    <s v="DAN C WOOLLEY#"/>
    <n v="239767"/>
    <s v="DAN C WOOLLEY#"/>
    <s v="Lititz"/>
    <m/>
    <s v="309 Regent Dr"/>
    <s v="PA"/>
    <n v="17543"/>
    <s v="309 Regent Dr Lititz, PA 17543"/>
    <x v="2"/>
    <x v="566"/>
    <x v="566"/>
    <s v="J"/>
    <s v="Monday/Thursday"/>
    <n v="6"/>
    <n v="7"/>
    <n v="1.1666666666666667"/>
    <n v="1.5"/>
    <n v="300.05"/>
    <n v="1800.3"/>
    <n v="127.86333333333334"/>
    <n v="767.18"/>
    <n v="1006"/>
    <n v="0.42614008776315054"/>
  </r>
  <r>
    <n v="241677"/>
    <s v="R"/>
    <s v="Tuesday"/>
    <s v="Matthew Morris (0000142013)"/>
    <n v="285461"/>
    <s v="DANIELS FLOOR CARE"/>
    <n v="285461"/>
    <s v="DANIELS FLOOR CARE"/>
    <s v="Bernville"/>
    <m/>
    <s v="75 Grange Rd"/>
    <s v="PA"/>
    <n v="19506"/>
    <s v="75 Grange Rd Bernville, PA 19506"/>
    <x v="16"/>
    <x v="567"/>
    <x v="567"/>
    <s v="K"/>
    <s v="Tuesday"/>
    <n v="4"/>
    <n v="4"/>
    <n v="1"/>
    <n v="1.25"/>
    <n v="182.27500000000001"/>
    <n v="729.1"/>
    <n v="76.42"/>
    <n v="305.68"/>
    <n v="7"/>
    <n v="0.4192566177479084"/>
  </r>
  <r>
    <n v="240035"/>
    <s v="L"/>
    <s v="Thursday"/>
    <s v="Brian Deiling (0000142018)"/>
    <n v="239773"/>
    <s v="DANVILLE AREA SCHOOL DIST"/>
    <n v="470636"/>
    <s v="DANVILLE AREA SCHOOL DIST"/>
    <s v="Danville"/>
    <m/>
    <s v="1021 Liberty St"/>
    <s v="PA"/>
    <n v="17821"/>
    <s v="1021 Liberty St Danville, PA 17821"/>
    <x v="22"/>
    <x v="568"/>
    <x v="568"/>
    <s v="P"/>
    <s v="Wednesday"/>
    <n v="16"/>
    <n v="20"/>
    <n v="1.25"/>
    <n v="2.5625"/>
    <n v="1220.5106249999997"/>
    <n v="19528.170000000009"/>
    <n v="328.37312500000007"/>
    <n v="5253.9699999999966"/>
    <n v="650"/>
    <n v="0.26904569142935536"/>
  </r>
  <r>
    <n v="481751"/>
    <s v="L"/>
    <s v="Thursday"/>
    <s v="Pete Annick (0000142010)"/>
    <n v="239777"/>
    <s v="DART CONTAINER"/>
    <n v="239777"/>
    <s v="DART CONTAINER"/>
    <s v="Leola"/>
    <m/>
    <s v="60 E Main St"/>
    <s v="PA"/>
    <n v="17540"/>
    <s v="60 E Main St Leola, PA 17540"/>
    <x v="2"/>
    <x v="569"/>
    <x v="569"/>
    <s v="J"/>
    <s v="Monday/Thursday"/>
    <n v="19"/>
    <n v="37"/>
    <n v="1.9473684210526316"/>
    <n v="3.5789473684210527"/>
    <n v="1150.9457894736843"/>
    <n v="21867.969999999994"/>
    <n v="413.39210526315787"/>
    <n v="7854.4500000000035"/>
    <n v="980"/>
    <n v="0.35917600033290725"/>
  </r>
  <r>
    <n v="241859"/>
    <s v="L"/>
    <s v="Tuesday/Friday"/>
    <s v="Pete Annick (0000142010)"/>
    <n v="239777"/>
    <s v="DART CONTAINER"/>
    <n v="431525"/>
    <s v="DART CONTAINER"/>
    <s v="Lancaster"/>
    <m/>
    <s v="110 Pitney Rd"/>
    <s v="PA"/>
    <n v="17602"/>
    <s v="110 Pitney Rd Lancaster, PA 17602"/>
    <x v="2"/>
    <x v="570"/>
    <x v="570"/>
    <s v="J"/>
    <s v="Monday/Thursday"/>
    <n v="12"/>
    <n v="16"/>
    <n v="1.3333333333333333"/>
    <n v="2.5833333333333335"/>
    <n v="519.39583333333326"/>
    <n v="6232.7499999999982"/>
    <n v="190.93250000000003"/>
    <n v="2291.190000000001"/>
    <n v="140"/>
    <n v="0.36760498977177036"/>
  </r>
  <r>
    <n v="470088"/>
    <s v="L"/>
    <s v="Tuesday/Friday"/>
    <s v="Brad Miller (0000142022)"/>
    <n v="239781"/>
    <s v="DAUPHIN CTY TECH SCHOOL#"/>
    <n v="239781"/>
    <s v="DAUPHIN CTY TECH SCHOOL#"/>
    <s v="Harrisburg"/>
    <m/>
    <s v="6001 Locust Ln"/>
    <s v="PA"/>
    <n v="17109"/>
    <s v="6001 Locust Ln Harrisburg, PA 17109"/>
    <x v="17"/>
    <x v="571"/>
    <x v="571"/>
    <s v="P"/>
    <s v="Tuesday/Friday"/>
    <n v="1"/>
    <n v="1"/>
    <n v="1"/>
    <n v="1"/>
    <n v="0"/>
    <n v="0"/>
    <n v="-10.94"/>
    <n v="-10.94"/>
    <n v="1"/>
    <n v="0"/>
  </r>
  <r>
    <n v="254417"/>
    <s v="R"/>
    <s v="Friday"/>
    <s v="Delaware Valley Office (0000143001)"/>
    <n v="245854"/>
    <s v="Dave Lombard"/>
    <n v="245854"/>
    <s v="Dave Lombard"/>
    <s v="Rockledge"/>
    <m/>
    <s v="7956 Church Rd"/>
    <s v="PA"/>
    <n v="19046"/>
    <s v="7956 Church Rd Rockledge, PA 19046"/>
    <x v="10"/>
    <x v="572"/>
    <x v="572"/>
    <s v="E"/>
    <s v="Monday"/>
    <n v="2"/>
    <n v="2"/>
    <n v="1"/>
    <n v="1"/>
    <n v="24.245000000000001"/>
    <n v="48.49"/>
    <n v="1.105"/>
    <n v="2.21"/>
    <n v="2"/>
    <n v="4.5576407506702409E-2"/>
  </r>
  <r>
    <n v="240204"/>
    <s v="L"/>
    <s v="Thursday"/>
    <s v="Delaware Valley Office (0000143001)"/>
    <n v="346524"/>
    <s v="David Smith"/>
    <n v="346524"/>
    <s v="David Smith"/>
    <s v="Newark"/>
    <m/>
    <s v="113 GLENCOE CT"/>
    <s v="DE"/>
    <n v="19702"/>
    <s v="113 GLENCOE CT Newark, DE 19702"/>
    <x v="1"/>
    <x v="573"/>
    <x v="573"/>
    <s v="D"/>
    <s v="Wednesday"/>
    <n v="2"/>
    <n v="4"/>
    <n v="2"/>
    <n v="8"/>
    <n v="1.29"/>
    <n v="2.58"/>
    <n v="-176.08"/>
    <n v="-352.16"/>
    <n v="67"/>
    <n v="-136.49612403100775"/>
  </r>
  <r>
    <n v="479015"/>
    <s v="L"/>
    <s v="Thursday"/>
    <s v="Tom McKevitt (0000143010)"/>
    <n v="243116"/>
    <s v="Centennial School District"/>
    <n v="416849"/>
    <s v="Davis Elementary School"/>
    <s v="Southampton"/>
    <s v="Philly Suburbs - North"/>
    <s v="475 Maple Ave"/>
    <s v="PA"/>
    <n v="18966"/>
    <s v="475 Maple Ave Southampton, PA 18966"/>
    <x v="14"/>
    <x v="574"/>
    <x v="574"/>
    <s v="A"/>
    <s v="Friday"/>
    <n v="1"/>
    <n v="1"/>
    <n v="1"/>
    <n v="1"/>
    <n v="171.96"/>
    <n v="171.96"/>
    <n v="72.239999999999995"/>
    <n v="72.239999999999995"/>
    <n v="1"/>
    <n v="0.42009769713886946"/>
  </r>
  <r>
    <n v="240202"/>
    <s v="L"/>
    <s v="Thursday"/>
    <s v="Delaware Valley Office (0000143001)"/>
    <n v="345192"/>
    <s v="Davis Specialized Services"/>
    <n v="345192"/>
    <s v="Davis Specialized Services"/>
    <s v="Blandon"/>
    <m/>
    <s v="108 Fleming St"/>
    <s v="PA"/>
    <n v="19510"/>
    <s v="108 Fleming St Blandon, PA 19510"/>
    <x v="7"/>
    <x v="575"/>
    <x v="575"/>
    <s v="K"/>
    <s v="Monday/Thursday"/>
    <n v="1"/>
    <n v="1"/>
    <n v="1"/>
    <n v="2"/>
    <n v="148.75"/>
    <n v="148.75"/>
    <n v="59.519999999999996"/>
    <n v="59.519999999999996"/>
    <n v="5"/>
    <n v="0.40013445378151258"/>
  </r>
  <r>
    <n v="456913"/>
    <s v="L"/>
    <s v="Thursday"/>
    <s v="Delaware Valley Office (0000143001)"/>
    <n v="268865"/>
    <s v="Dawn Gray"/>
    <n v="268865"/>
    <s v="Dawn Gray"/>
    <s v="Levittown"/>
    <m/>
    <s v="35 WHITEWOOD DR"/>
    <s v="PA"/>
    <n v="19057"/>
    <s v="35 WHITEWOOD DR Levittown, PA 19057"/>
    <x v="25"/>
    <x v="576"/>
    <x v="576"/>
    <s v="A"/>
    <s v="Tuesday"/>
    <n v="1"/>
    <n v="1"/>
    <n v="1"/>
    <n v="1"/>
    <n v="8.9"/>
    <n v="8.9"/>
    <n v="-0.36"/>
    <n v="-0.36"/>
    <n v="1"/>
    <n v="-4.0449438202247189E-2"/>
  </r>
  <r>
    <n v="415481"/>
    <s v="L"/>
    <s v="Thursday"/>
    <s v="Brad Miller (0000142022)"/>
    <n v="242720"/>
    <s v="DAYBREAK CHURCH#"/>
    <n v="242720"/>
    <s v="DAYBREAK CHURCH#"/>
    <s v="Mechanicsburg"/>
    <m/>
    <s v="321 Gettysburg Pike"/>
    <s v="PA"/>
    <n v="17055"/>
    <s v="321 Gettysburg Pike Mechanicsburg, PA 17055"/>
    <x v="28"/>
    <x v="577"/>
    <x v="577"/>
    <s v="P"/>
    <s v="Monday/Thursday"/>
    <n v="10"/>
    <n v="17"/>
    <n v="1.7"/>
    <n v="5.3"/>
    <n v="642.3599999999999"/>
    <n v="6423.5999999999985"/>
    <n v="286.70699999999999"/>
    <n v="2867.07"/>
    <n v="149"/>
    <n v="0.4463338314963573"/>
  </r>
  <r>
    <n v="304671"/>
    <s v="L"/>
    <s v="Thursday"/>
    <s v="Mike Schlitter (0000142011)"/>
    <n v="239793"/>
    <s v="DAYSPRING CHRISTIAN ACADEMY"/>
    <n v="239793"/>
    <s v="Dayspring Christian Academy"/>
    <s v="Mountville"/>
    <m/>
    <s v="120 College Ave"/>
    <s v="PA"/>
    <n v="17554"/>
    <s v="120 College Ave Mountville, PA 17554"/>
    <x v="27"/>
    <x v="578"/>
    <x v="578"/>
    <s v="L"/>
    <s v="Tuesday/Friday"/>
    <n v="27"/>
    <n v="44"/>
    <n v="1.6296296296296295"/>
    <n v="5.2592592592592595"/>
    <n v="873.36629629629635"/>
    <n v="23580.889999999992"/>
    <n v="345.98259259259254"/>
    <n v="9341.5300000000007"/>
    <n v="549"/>
    <n v="0.39614832179786275"/>
  </r>
  <r>
    <n v="286358"/>
    <s v="L"/>
    <s v="Thursday"/>
    <s v="Lancaster Office (0000142002)"/>
    <n v="240612"/>
    <s v="DEBORD SNYDER FUNERAL HOME &amp; C"/>
    <n v="240612"/>
    <s v="DEBORD SNYDER FUNERAL HOME &amp; C"/>
    <s v="Lancaster"/>
    <m/>
    <s v="141 E Orange St"/>
    <s v="PA"/>
    <n v="17602"/>
    <s v="141 E Orange St Lancaster, PA 17602"/>
    <x v="2"/>
    <x v="579"/>
    <x v="579"/>
    <s v="J"/>
    <s v="Monday/Thursday"/>
    <n v="1"/>
    <n v="1"/>
    <n v="1"/>
    <n v="3"/>
    <n v="269.53999999999996"/>
    <n v="269.53999999999996"/>
    <n v="97.03"/>
    <n v="97.03"/>
    <n v="4"/>
    <n v="0.35998367589226093"/>
  </r>
  <r>
    <n v="456917"/>
    <s v="L"/>
    <s v="Thursday"/>
    <s v="Leianne Krotec (0000143021)"/>
    <n v="245997"/>
    <s v="Pennridge School District"/>
    <n v="467434"/>
    <s v="Deibler Elementary"/>
    <s v="Perkasie"/>
    <m/>
    <s v="1122 W Schwenkmill Rd"/>
    <s v="PA"/>
    <n v="18944"/>
    <s v="1122 W Schwenkmill Rd Perkasie, PA 18944"/>
    <x v="21"/>
    <x v="580"/>
    <x v="580"/>
    <s v="E"/>
    <s v="Tuesday/Friday"/>
    <n v="11"/>
    <n v="23"/>
    <n v="2.0909090909090908"/>
    <n v="4"/>
    <n v="1223.3845454545453"/>
    <n v="13457.230000000001"/>
    <n v="401.14090909090913"/>
    <n v="4412.5499999999984"/>
    <n v="298"/>
    <n v="0.32789437350777223"/>
  </r>
  <r>
    <n v="482850"/>
    <s v="L"/>
    <s v="Thursday"/>
    <s v="Lancaster Office (0000142002)"/>
    <n v="318768"/>
    <s v="DEIRDRE LEHMAN"/>
    <n v="318768"/>
    <s v="DEIRDRE LEHMAN"/>
    <s v="Lancaster"/>
    <m/>
    <s v="735 State St"/>
    <s v="PA"/>
    <n v="17603"/>
    <s v="735 State St Lancaster, PA 17603"/>
    <x v="3"/>
    <x v="581"/>
    <x v="581"/>
    <s v="J"/>
    <s v="Tuesday/Friday"/>
    <n v="1"/>
    <n v="1"/>
    <n v="1"/>
    <n v="2"/>
    <n v="45.31"/>
    <n v="45.31"/>
    <n v="20.39"/>
    <n v="20.39"/>
    <n v="2"/>
    <n v="0.45001103509159124"/>
  </r>
  <r>
    <n v="456914"/>
    <s v="L"/>
    <s v="Thursday"/>
    <s v="Chris Gifuni (0000143020)"/>
    <n v="243302"/>
    <s v="Delanco Township Board of Educ"/>
    <n v="243302"/>
    <s v="Delanco Township Board of Educ"/>
    <s v="Delanco"/>
    <s v="Cherry Hill"/>
    <s v="1301 Burlington Ave"/>
    <s v="NJ"/>
    <n v="8075"/>
    <s v="1301 Burlington Ave Delanco, NJ 08075"/>
    <x v="31"/>
    <x v="582"/>
    <x v="582"/>
    <s v="A"/>
    <s v="Monday"/>
    <n v="2"/>
    <n v="4"/>
    <n v="2"/>
    <n v="3.5"/>
    <n v="2364.0899999999997"/>
    <n v="4728.1799999999994"/>
    <n v="520.97"/>
    <n v="1041.94"/>
    <n v="162"/>
    <n v="0.22036809089332474"/>
  </r>
  <r>
    <n v="454898"/>
    <s v="L"/>
    <s v="Thursday"/>
    <s v="David Smith (0000143023)"/>
    <n v="296933"/>
    <s v="Delaware County Intermediate U"/>
    <n v="296933"/>
    <s v="Delaware County Intermediate U"/>
    <s v="Morton"/>
    <m/>
    <s v="200 Yale Ave"/>
    <s v="PA"/>
    <n v="19070"/>
    <s v="200 Yale Ave Morton, PA 19070"/>
    <x v="32"/>
    <x v="583"/>
    <x v="583"/>
    <s v="D"/>
    <s v="Monday"/>
    <n v="11"/>
    <n v="15"/>
    <n v="1.3636363636363635"/>
    <n v="3.7272727272727271"/>
    <n v="2954.2654545454548"/>
    <n v="32496.920000000006"/>
    <n v="1227.2563636363634"/>
    <n v="13499.82"/>
    <n v="256"/>
    <n v="0.41541844580963355"/>
  </r>
  <r>
    <n v="241871"/>
    <s v="L"/>
    <s v="Tuesday"/>
    <s v="David Smith (0000143023)"/>
    <n v="345424"/>
    <s v="Delaware County Intermediate U"/>
    <n v="345424"/>
    <s v="Delaware County Intermediate U"/>
    <s v="Morton"/>
    <m/>
    <s v="200 Yale Ave"/>
    <s v="PA"/>
    <n v="19070"/>
    <s v="200 Yale Ave Morton, PA 19070"/>
    <x v="32"/>
    <x v="583"/>
    <x v="583"/>
    <s v="D"/>
    <s v="Monday"/>
    <n v="1"/>
    <n v="1"/>
    <n v="1"/>
    <n v="1"/>
    <n v="1185.5999999999999"/>
    <n v="1185.5999999999999"/>
    <n v="444.59"/>
    <n v="444.59"/>
    <n v="10"/>
    <n v="0.37499156545209178"/>
  </r>
  <r>
    <n v="239121"/>
    <s v="L"/>
    <s v="Tuesday"/>
    <s v="David Smith (0000143023)"/>
    <n v="294829"/>
    <s v="Delaware Tech Community Colleg"/>
    <n v="294829"/>
    <s v="Delaware Tech Community Colleg"/>
    <s v="Dover"/>
    <m/>
    <s v="100 Campus Dr"/>
    <s v="DE"/>
    <n v="19904"/>
    <s v="100 Campus Dr Dover, DE 19904"/>
    <x v="1"/>
    <x v="584"/>
    <x v="584"/>
    <s v="D"/>
    <s v="Wednesday"/>
    <n v="2"/>
    <n v="2"/>
    <n v="1"/>
    <n v="1.5"/>
    <n v="1564.8899999999999"/>
    <n v="3129.7799999999997"/>
    <n v="626"/>
    <n v="1252"/>
    <n v="24"/>
    <n v="0.40002811699224866"/>
  </r>
  <r>
    <n v="241685"/>
    <s v="R"/>
    <s v="Friday"/>
    <s v="Leianne Krotec (0000143021)"/>
    <n v="322899"/>
    <s v="Delaware Valley Residential Ca"/>
    <n v="470672"/>
    <s v="Delaware Valley Residential Ca"/>
    <s v="Warminster"/>
    <s v="Philly Suburbs - North"/>
    <s v="280 Jacksonville Rd"/>
    <s v="PA"/>
    <n v="18974"/>
    <s v="280 Jacksonville Rd Warminster, PA 18974"/>
    <x v="14"/>
    <x v="585"/>
    <x v="585"/>
    <s v="A"/>
    <s v="Friday"/>
    <n v="86"/>
    <n v="118"/>
    <n v="1.3720930232558139"/>
    <n v="5.9302325581395348"/>
    <n v="718.20465116279058"/>
    <n v="61765.600000000079"/>
    <n v="224.78279069767441"/>
    <n v="19331.319999999989"/>
    <n v="1498"/>
    <n v="0.3129787454505415"/>
  </r>
  <r>
    <n v="440889"/>
    <s v="L"/>
    <s v="Thursday"/>
    <s v="Chuck Lutes (0000143024)"/>
    <n v="243303"/>
    <s v="Delaware Valley University"/>
    <n v="243303"/>
    <s v="Delaware Valley University"/>
    <s v="Doylestown"/>
    <s v="Philly Suburbs - North"/>
    <s v="700 E Butler Ave"/>
    <s v="PA"/>
    <n v="18901"/>
    <s v="700 E Butler Ave Doylestown, PA 18901"/>
    <x v="25"/>
    <x v="586"/>
    <x v="586"/>
    <s v="A"/>
    <s v="Tuesday"/>
    <n v="1"/>
    <n v="1"/>
    <n v="1"/>
    <n v="1"/>
    <n v="139.69999999999999"/>
    <n v="139.69999999999999"/>
    <n v="55.88"/>
    <n v="55.88"/>
    <n v="1"/>
    <n v="0.40000000000000008"/>
  </r>
  <r>
    <n v="415504"/>
    <s v="L"/>
    <s v="Thursday"/>
    <s v="David Smith (0000143023)"/>
    <n v="279680"/>
    <s v="Delmar School District"/>
    <n v="279680"/>
    <s v="Delmar School District"/>
    <s v="Delmar"/>
    <m/>
    <s v="200 N 8th St"/>
    <s v="DE"/>
    <n v="19940"/>
    <s v="200 N 8th St Delmar, DE 19940"/>
    <x v="1"/>
    <x v="587"/>
    <x v="587"/>
    <s v="D"/>
    <s v="Wednesday"/>
    <n v="1"/>
    <n v="1"/>
    <n v="1"/>
    <n v="2"/>
    <n v="1482.49"/>
    <n v="1482.49"/>
    <n v="593"/>
    <n v="593"/>
    <n v="4"/>
    <n v="0.40000269816322537"/>
  </r>
  <r>
    <n v="415353"/>
    <s v="L"/>
    <s v="Thursday"/>
    <s v="Chris Gifuni (0000143020)"/>
    <n v="243301"/>
    <s v="Delsea Regional School Distric"/>
    <n v="417064"/>
    <s v="Delsea Regional High School"/>
    <s v="Franklinville"/>
    <m/>
    <s v="242 Fries Mill Rd"/>
    <s v="NJ"/>
    <n v="8322"/>
    <s v="242 Fries Mill Rd Franklinville, NJ 08322"/>
    <x v="29"/>
    <x v="588"/>
    <x v="588"/>
    <s v="E"/>
    <s v="Thursday"/>
    <n v="2"/>
    <n v="2"/>
    <n v="1"/>
    <n v="1"/>
    <n v="1338"/>
    <n v="2676"/>
    <n v="535.43000000000006"/>
    <n v="1070.8600000000001"/>
    <n v="11"/>
    <n v="0.4001718983557549"/>
  </r>
  <r>
    <n v="467732"/>
    <s v="L"/>
    <s v="Thursday"/>
    <s v="Chris Gifuni (0000143020)"/>
    <n v="243301"/>
    <s v="Delsea Regional School Distric"/>
    <n v="471057"/>
    <s v="Delsea Regional Middle School"/>
    <s v="Franklinville"/>
    <m/>
    <s v="242 Fries Mill Rd"/>
    <s v="NJ"/>
    <n v="8322"/>
    <s v="242 Fries Mill Rd Franklinville, NJ 08322"/>
    <x v="29"/>
    <x v="588"/>
    <x v="588"/>
    <s v="E"/>
    <s v="Thursday"/>
    <n v="3"/>
    <n v="4"/>
    <n v="1.3333333333333333"/>
    <n v="1.3333333333333333"/>
    <n v="1269.7"/>
    <n v="3809.1"/>
    <n v="482.49333333333334"/>
    <n v="1447.48"/>
    <n v="46"/>
    <n v="0.38000577564254023"/>
  </r>
  <r>
    <n v="296618"/>
    <s v="L"/>
    <s v="Thursday"/>
    <s v="Brad Miller (0000142022)"/>
    <n v="240751"/>
    <s v="DEMUTH STEEL PRODUCTS"/>
    <n v="240751"/>
    <s v="DEMUTH STEEL PRODUCTS"/>
    <s v="Mount Joy"/>
    <m/>
    <s v="25 Eby Chiques Rd"/>
    <s v="PA"/>
    <n v="17552"/>
    <s v="25 Eby Chiques Rd Mount Joy, PA 17552"/>
    <x v="17"/>
    <x v="589"/>
    <x v="589"/>
    <s v="P"/>
    <s v="Tuesday/Friday"/>
    <n v="5"/>
    <n v="5"/>
    <n v="1"/>
    <n v="4"/>
    <n v="283.84399999999999"/>
    <n v="1419.22"/>
    <n v="107.70399999999999"/>
    <n v="538.51999999999987"/>
    <n v="42"/>
    <n v="0.37944786572906236"/>
  </r>
  <r>
    <n v="423942"/>
    <s v="L"/>
    <s v="Thursday"/>
    <s v="Open S. NJ (0000143012)"/>
    <n v="245653"/>
    <s v="Dennis Township Board of Educa"/>
    <n v="417065"/>
    <s v="Dennis Township Elementary Sch"/>
    <s v="Dennisville"/>
    <m/>
    <s v="165 Academy Road"/>
    <s v="NJ"/>
    <n v="8214"/>
    <s v="165 Academy Road Dennisville, NJ 08214"/>
    <x v="29"/>
    <x v="590"/>
    <x v="590"/>
    <s v="E"/>
    <s v="Thursday"/>
    <n v="4"/>
    <n v="7"/>
    <n v="1.75"/>
    <n v="6"/>
    <n v="2844.3375000000001"/>
    <n v="11377.35"/>
    <n v="931.56250000000023"/>
    <n v="3726.25"/>
    <n v="272"/>
    <n v="0.32751475519343254"/>
  </r>
  <r>
    <n v="424469"/>
    <s v="L"/>
    <s v="Thursday"/>
    <s v="Open S. NJ (0000143012)"/>
    <n v="245653"/>
    <s v="Dennis Township Board of Educa"/>
    <n v="417066"/>
    <s v="Dennis Township Primary School"/>
    <s v="Cape May Court House"/>
    <m/>
    <s v="601 Hagen Rd"/>
    <s v="NJ"/>
    <n v="8210"/>
    <s v="601 Hagen Rd Cape May Court House, NJ 08210"/>
    <x v="29"/>
    <x v="591"/>
    <x v="591"/>
    <s v="E"/>
    <s v="Thursday"/>
    <n v="8"/>
    <n v="13"/>
    <n v="1.625"/>
    <n v="4"/>
    <n v="1814.7350000000001"/>
    <n v="14517.880000000001"/>
    <n v="547.81000000000017"/>
    <n v="4382.4800000000005"/>
    <n v="365"/>
    <n v="0.30186776581704766"/>
  </r>
  <r>
    <n v="425399"/>
    <s v="L"/>
    <s v="Thursday"/>
    <s v="Paul Carberry (0000143018)"/>
    <n v="316884"/>
    <s v="Denron Sign Company"/>
    <n v="316884"/>
    <s v="Denron Sign Company"/>
    <s v="Downingtown"/>
    <m/>
    <s v="4214 W Lincoln Hwy"/>
    <s v="PA"/>
    <n v="19335"/>
    <s v="4214 W Lincoln Hwy Downingtown, PA 19335"/>
    <x v="5"/>
    <x v="592"/>
    <x v="592"/>
    <s v="C"/>
    <s v="Monday/Thursday"/>
    <n v="2"/>
    <n v="3"/>
    <n v="1.5"/>
    <n v="2.5"/>
    <n v="156.9"/>
    <n v="313.8"/>
    <n v="62.86999999999999"/>
    <n v="125.73999999999998"/>
    <n v="7"/>
    <n v="0.40070108349267042"/>
  </r>
  <r>
    <n v="479726"/>
    <s v="L"/>
    <s v="Thursday"/>
    <s v="Lancaster Office (0000142002)"/>
    <n v="267942"/>
    <s v="DENTAL CARE OF LANCASTER*"/>
    <n v="267942"/>
    <s v="DENTAL CARE OF LANCASTER*"/>
    <s v="Lancaster"/>
    <m/>
    <s v="1891 Fruitville Pike"/>
    <s v="PA"/>
    <n v="17601"/>
    <s v="1891 Fruitville Pike Lancaster, PA 17601"/>
    <x v="3"/>
    <x v="593"/>
    <x v="593"/>
    <s v="J"/>
    <s v="Tuesday/Friday"/>
    <n v="1"/>
    <n v="1"/>
    <n v="1"/>
    <n v="2"/>
    <n v="824.75"/>
    <n v="824.75"/>
    <n v="428.88"/>
    <n v="428.88"/>
    <n v="14"/>
    <n v="0.5200121248863292"/>
  </r>
  <r>
    <n v="240307"/>
    <s v="L"/>
    <s v="Thursday"/>
    <s v="Lancaster Office (0000142002)"/>
    <n v="241062"/>
    <s v="DENTISTRY FOR LIFE"/>
    <n v="241062"/>
    <s v="DENTISTRY FOR LIFE"/>
    <s v="Lancaster"/>
    <m/>
    <s v="620 Delp Rd"/>
    <s v="PA"/>
    <n v="17601"/>
    <s v="620 Delp Rd Lancaster, PA 17601"/>
    <x v="3"/>
    <x v="594"/>
    <x v="594"/>
    <s v="J"/>
    <s v="Tuesday/Friday"/>
    <n v="2"/>
    <n v="3"/>
    <n v="1.5"/>
    <n v="2"/>
    <n v="187.71"/>
    <n v="375.41999999999996"/>
    <n v="89.43"/>
    <n v="178.85999999999999"/>
    <n v="7"/>
    <n v="0.47642640242927919"/>
  </r>
  <r>
    <n v="285604"/>
    <s v="L"/>
    <s v="Thursday"/>
    <s v="Robert Diller (0000142017)"/>
    <n v="239630"/>
    <s v="COCALICO SCHOOL DISTRICT"/>
    <n v="470563"/>
    <s v="DENVER ELEMENTARY"/>
    <s v="Denver"/>
    <m/>
    <s v="700 S 4th St"/>
    <s v="PA"/>
    <n v="17517"/>
    <s v="700 S 4th St Denver, PA 17517"/>
    <x v="39"/>
    <x v="595"/>
    <x v="595"/>
    <s v="K"/>
    <s v="Tuesday/Friday"/>
    <n v="19"/>
    <n v="23"/>
    <n v="1.2105263157894737"/>
    <n v="2.7894736842105261"/>
    <n v="465.26210526315799"/>
    <n v="8839.9799999999959"/>
    <n v="149.52684210526317"/>
    <n v="2841.0100000000016"/>
    <n v="154"/>
    <n v="0.32138194882793886"/>
  </r>
  <r>
    <n v="483516"/>
    <s v="L"/>
    <s v="Thursday"/>
    <s v="Lancaster Office (0000142002)"/>
    <n v="328686"/>
    <s v="DEREK EICHELBERGER"/>
    <n v="328686"/>
    <s v="DEREK EICHELBERGER"/>
    <s v="Millersville"/>
    <m/>
    <s v="17 Blue Rock Rd"/>
    <s v="PA"/>
    <n v="17551"/>
    <s v="17 Blue Rock Rd Millersville, PA 17551"/>
    <x v="3"/>
    <x v="596"/>
    <x v="596"/>
    <s v="J"/>
    <s v="Tuesday/Friday"/>
    <n v="4"/>
    <n v="4"/>
    <n v="1"/>
    <n v="1"/>
    <n v="52.427500000000002"/>
    <n v="209.71"/>
    <n v="7.3550000000000004"/>
    <n v="29.42"/>
    <n v="4"/>
    <n v="0.14028897048304803"/>
  </r>
  <r>
    <n v="462357"/>
    <s v="L"/>
    <s v="Thursday"/>
    <s v="Nick Misciagno (0000143017)"/>
    <n v="243323"/>
    <s v="Devereux Whitlock Center"/>
    <n v="243323"/>
    <s v="Devereux Whitlock Center"/>
    <s v="Berwyn"/>
    <m/>
    <s v="139 Leopard Rd"/>
    <s v="PA"/>
    <n v="19312"/>
    <s v="139 Leopard Rd Berwyn, PA 19312"/>
    <x v="23"/>
    <x v="597"/>
    <x v="597"/>
    <s v="C"/>
    <s v="Friday"/>
    <n v="3"/>
    <n v="4"/>
    <n v="1.3333333333333333"/>
    <n v="1"/>
    <n v="129.71333333333334"/>
    <n v="389.14"/>
    <n v="68.226666666666674"/>
    <n v="204.68"/>
    <n v="5"/>
    <n v="0.52598036696304673"/>
  </r>
  <r>
    <n v="466003"/>
    <s v="L"/>
    <s v="Thursday"/>
    <s v="Nick Misciagno (0000143017)"/>
    <n v="243323"/>
    <s v="Devereux Whitlock Center"/>
    <n v="417073"/>
    <s v="Devereux Whitlock Center"/>
    <s v="Berwyn"/>
    <m/>
    <s v="826 Maple Ave"/>
    <s v="PA"/>
    <n v="19312"/>
    <s v="826 Maple Ave Berwyn, PA 19312"/>
    <x v="23"/>
    <x v="598"/>
    <x v="598"/>
    <s v="C"/>
    <s v="Friday"/>
    <n v="3"/>
    <n v="3"/>
    <n v="1"/>
    <n v="2"/>
    <n v="1148.75"/>
    <n v="3446.25"/>
    <n v="459.90666666666669"/>
    <n v="1379.72"/>
    <n v="40"/>
    <n v="0.40035400797968806"/>
  </r>
  <r>
    <n v="241872"/>
    <s v="L"/>
    <s v="Thursday"/>
    <s v="Tom McKevitt (0000143010)"/>
    <n v="346508"/>
    <s v="DIJAS FOODS DISTRIBUTIONS INC"/>
    <n v="346508"/>
    <s v="DIJAS FOODS DISTRIBUTIONS INC"/>
    <s v="Bensalem"/>
    <s v="Philly - NE"/>
    <s v="1700 WINCHESTER RD"/>
    <s v="PA"/>
    <n v="19020"/>
    <s v="1700 WINCHESTER RD Bensalem, PA 19020"/>
    <x v="25"/>
    <x v="599"/>
    <x v="599"/>
    <s v="A"/>
    <s v="Tuesday"/>
    <n v="1"/>
    <n v="1"/>
    <n v="1"/>
    <n v="1"/>
    <n v="1274.68"/>
    <n v="1274.68"/>
    <n v="280.44"/>
    <n v="280.44"/>
    <n v="4"/>
    <n v="0.22000815891047162"/>
  </r>
  <r>
    <n v="457907"/>
    <s v="L"/>
    <s v="Thursday"/>
    <s v="Paul Carberry (0000143018)"/>
    <n v="282909"/>
    <s v="DiStefano Landscape Svcs Inc"/>
    <n v="282909"/>
    <s v="DiStefano Landscape Svcs Inc"/>
    <s v="Downingtown"/>
    <m/>
    <s v="181 Robbins Rd"/>
    <s v="PA"/>
    <n v="19335"/>
    <s v="181 Robbins Rd Downingtown, PA 19335"/>
    <x v="5"/>
    <x v="600"/>
    <x v="600"/>
    <s v="C"/>
    <s v="Monday/Thursday"/>
    <n v="2"/>
    <n v="2"/>
    <n v="1"/>
    <n v="2.5"/>
    <n v="603.14"/>
    <n v="1206.28"/>
    <n v="255.83499999999998"/>
    <n v="511.66999999999996"/>
    <n v="16"/>
    <n v="0.4241718340683755"/>
  </r>
  <r>
    <n v="415352"/>
    <s v="L"/>
    <s v="Thursday"/>
    <s v="Paul Carberry (0000143018)"/>
    <n v="246028"/>
    <s v="Phoenixville Area School Distr"/>
    <n v="416348"/>
    <s v="District Administrative Office"/>
    <s v="Phoenixville"/>
    <m/>
    <s v="386 City Line Ave"/>
    <s v="PA"/>
    <n v="19460"/>
    <s v="386 City Line Ave Phoenixville, PA 19460"/>
    <x v="9"/>
    <x v="601"/>
    <x v="601"/>
    <s v="C"/>
    <s v="Wednesday"/>
    <n v="7"/>
    <n v="8"/>
    <n v="1.1428571428571428"/>
    <n v="2.7142857142857144"/>
    <n v="178.29"/>
    <n v="1248.03"/>
    <n v="56.518571428571427"/>
    <n v="395.63000000000005"/>
    <n v="39"/>
    <n v="0.31700359766992786"/>
  </r>
  <r>
    <n v="465672"/>
    <s v="L"/>
    <s v="Thursday"/>
    <s v="Bob Carberry (0000143011)"/>
    <n v="328336"/>
    <s v="Hamilton Township School Dist"/>
    <n v="469954"/>
    <s v="DISTRICT WAREHOUSE"/>
    <s v="Hamilton"/>
    <m/>
    <s v="1700 Bell Ave"/>
    <s v="NJ"/>
    <n v="8619"/>
    <s v="1700 Bell Ave Hamilton, NJ 08619"/>
    <x v="12"/>
    <x v="602"/>
    <x v="602"/>
    <s v="A"/>
    <s v="Wednesday"/>
    <n v="25"/>
    <n v="29"/>
    <n v="1.1599999999999999"/>
    <n v="2.04"/>
    <n v="2893.7852000000003"/>
    <n v="72344.630000000019"/>
    <n v="815.59199999999998"/>
    <n v="20389.8"/>
    <n v="1323"/>
    <n v="0.28184261914118564"/>
  </r>
  <r>
    <n v="241676"/>
    <s v="R"/>
    <s v="Thursday"/>
    <s v="Paul Carberry (0000143018)"/>
    <n v="246528"/>
    <s v="WEST CHESTER AREA SCHOOL DIST#"/>
    <n v="424135"/>
    <s v="DISTRICT WAREHOUSE"/>
    <s v="West Chester"/>
    <m/>
    <s v="1181 McDermott Dr"/>
    <s v="PA"/>
    <n v="19380"/>
    <s v="1181 McDermott Dr West Chester, PA 19380"/>
    <x v="23"/>
    <x v="603"/>
    <x v="603"/>
    <s v="C"/>
    <s v="Friday"/>
    <n v="12"/>
    <n v="13"/>
    <n v="1.0833333333333333"/>
    <n v="1.6666666666666667"/>
    <n v="217.86333333333332"/>
    <n v="2614.36"/>
    <n v="128.60833333333335"/>
    <n v="1543.3000000000002"/>
    <n v="102"/>
    <n v="0.590316559310883"/>
  </r>
  <r>
    <n v="241657"/>
    <s v="R"/>
    <s v="Thursday"/>
    <s v="John Carberry (0000143015)"/>
    <n v="286120"/>
    <s v="County of Atlantic"/>
    <n v="439786"/>
    <s v="Div. of Support Services"/>
    <s v="Northfield"/>
    <m/>
    <s v="201 Shore Rd"/>
    <s v="NJ"/>
    <n v="8225"/>
    <s v="201 Shore Rd Northfield, NJ 08225"/>
    <x v="11"/>
    <x v="604"/>
    <x v="604"/>
    <s v="E"/>
    <s v="Wednesday"/>
    <n v="15"/>
    <n v="18"/>
    <n v="1.2"/>
    <n v="1.0666666666666667"/>
    <n v="2276.694"/>
    <n v="34150.409999999996"/>
    <n v="795.5146666666667"/>
    <n v="11932.720000000001"/>
    <n v="365"/>
    <n v="0.34941659558406479"/>
  </r>
  <r>
    <n v="272622"/>
    <s v="R"/>
    <s v="Thursday"/>
    <s v="Lancaster Office (0000142002)"/>
    <n v="308621"/>
    <s v="DJS TASTE OF THE 50S"/>
    <n v="308621"/>
    <s v="DJS TASTE OF THE 50S"/>
    <s v="Lancaster"/>
    <m/>
    <s v="2410 Old Philadelphia Pike"/>
    <s v="PA"/>
    <n v="17602"/>
    <s v="2410 Old Philadelphia Pike Lancaster, PA 17602"/>
    <x v="2"/>
    <x v="605"/>
    <x v="605"/>
    <s v="J"/>
    <s v="Monday/Thursday"/>
    <n v="2"/>
    <n v="2"/>
    <n v="1"/>
    <n v="1.5"/>
    <n v="139.5"/>
    <n v="279"/>
    <n v="65.275000000000006"/>
    <n v="130.55000000000001"/>
    <n v="6"/>
    <n v="0.46792114695340503"/>
  </r>
  <r>
    <n v="438555"/>
    <s v="P"/>
    <s v="Monday/Thursday"/>
    <s v="Paul Carberry (0000143018)"/>
    <n v="267913"/>
    <s v="DML Automotive"/>
    <n v="267913"/>
    <s v="DML Automotive"/>
    <s v="West Chester"/>
    <m/>
    <s v="1001 Wilmington Pike"/>
    <s v="PA"/>
    <n v="19382"/>
    <s v="1001 Wilmington Pike West Chester, PA 19382"/>
    <x v="23"/>
    <x v="606"/>
    <x v="606"/>
    <s v="C"/>
    <s v="Friday"/>
    <n v="2"/>
    <n v="3"/>
    <n v="1.5"/>
    <n v="4.5"/>
    <n v="424.73500000000001"/>
    <n v="849.47000000000014"/>
    <n v="182.59500000000003"/>
    <n v="365.18999999999994"/>
    <n v="17"/>
    <n v="0.42990335150152437"/>
  </r>
  <r>
    <n v="468469"/>
    <s v="P"/>
    <s v="Monday/Thursday"/>
    <s v="Lancaster Office (0000142002)"/>
    <n v="312587"/>
    <s v="DOMINION PEST CONTROL#"/>
    <n v="312587"/>
    <s v="DOMINION PEST CONTROL#"/>
    <s v="Lancaster"/>
    <m/>
    <s v="1400 Rohrerstown Rd"/>
    <s v="PA"/>
    <n v="17601"/>
    <s v="1400 Rohrerstown Rd Lancaster, PA 17601"/>
    <x v="3"/>
    <x v="607"/>
    <x v="607"/>
    <s v="J"/>
    <s v="Tuesday/Friday"/>
    <n v="3"/>
    <n v="3"/>
    <n v="1"/>
    <n v="1.3333333333333333"/>
    <n v="82.743333333333339"/>
    <n v="248.23000000000002"/>
    <n v="28.323333333333334"/>
    <n v="84.97"/>
    <n v="6"/>
    <n v="0.34230350884260563"/>
  </r>
  <r>
    <n v="481073"/>
    <s v="P"/>
    <s v="Monday/Thursday"/>
    <s v="Delaware Valley Office (0000143001)"/>
    <n v="343862"/>
    <s v="Donald George Flick LLC"/>
    <n v="343862"/>
    <s v="Donald George Flick LLC"/>
    <s v="New Providence"/>
    <m/>
    <s v="201 Maple Ln"/>
    <s v="PA"/>
    <n v="17560"/>
    <s v="201 Maple Ln New Providence, PA 17560"/>
    <x v="3"/>
    <x v="608"/>
    <x v="608"/>
    <s v="J"/>
    <s v="Tuesday/Friday"/>
    <n v="1"/>
    <n v="1"/>
    <n v="1"/>
    <n v="1"/>
    <n v="63.82"/>
    <n v="63.82"/>
    <n v="35.21"/>
    <n v="35.21"/>
    <n v="1"/>
    <n v="0.55170792854904416"/>
  </r>
  <r>
    <n v="240911"/>
    <s v="L"/>
    <s v="Thursday"/>
    <s v="Brad Miller (0000142022)"/>
    <n v="239850"/>
    <s v="DONEGAL CLEANING SVC #"/>
    <n v="239850"/>
    <s v="DONEGAL CLEANING SVC #"/>
    <s v="Marietta"/>
    <m/>
    <s v="271 W Market St"/>
    <s v="PA"/>
    <n v="17547"/>
    <s v="271 W Market St Marietta, PA 17547"/>
    <x v="33"/>
    <x v="609"/>
    <x v="609"/>
    <s v="J"/>
    <s v="Tuesday"/>
    <n v="1"/>
    <n v="1"/>
    <n v="1"/>
    <n v="1"/>
    <n v="81.12"/>
    <n v="81.12"/>
    <n v="32.450000000000003"/>
    <n v="32.450000000000003"/>
    <n v="1"/>
    <n v="0.40002465483234717"/>
  </r>
  <r>
    <n v="460014"/>
    <s v="L"/>
    <s v="Thursday"/>
    <s v="Brad Miller (0000142022)"/>
    <n v="239850"/>
    <s v="DONEGAL CLEANING SVC #"/>
    <n v="473401"/>
    <s v="DONEGAL CLEANING SVC MC"/>
    <s v="York"/>
    <m/>
    <s v="4970 Yorkana Rd"/>
    <s v="PA"/>
    <n v="17406"/>
    <s v="4970 Yorkana Rd York, PA 17406"/>
    <x v="27"/>
    <x v="610"/>
    <x v="610"/>
    <s v="L"/>
    <s v="Tuesday/Friday"/>
    <n v="5"/>
    <n v="11"/>
    <n v="2.2000000000000002"/>
    <n v="8.4"/>
    <n v="2137.3319999999999"/>
    <n v="10686.659999999996"/>
    <n v="703.00400000000013"/>
    <n v="3515.02"/>
    <n v="347"/>
    <n v="0.32891661192552224"/>
  </r>
  <r>
    <n v="480333"/>
    <s v="L"/>
    <s v="Thursday"/>
    <s v="Robert Diller (0000142017)"/>
    <n v="239854"/>
    <s v="DONEGAL SCHOOL DISTRICT#"/>
    <n v="449185"/>
    <s v="DONEGAL HIGH SCHOOL"/>
    <s v="Mount Joy"/>
    <m/>
    <s v="1025 Koser Rd"/>
    <s v="PA"/>
    <n v="17552"/>
    <s v="1025 Koser Rd Mount Joy, PA 17552"/>
    <x v="17"/>
    <x v="611"/>
    <x v="611"/>
    <s v="P"/>
    <s v="Tuesday/Friday"/>
    <n v="10"/>
    <n v="20"/>
    <n v="2"/>
    <n v="7.3"/>
    <n v="3858.2259999999997"/>
    <n v="38582.26"/>
    <n v="1232.9810000000002"/>
    <n v="12329.810000000005"/>
    <n v="674"/>
    <n v="0.31957200018868787"/>
  </r>
  <r>
    <n v="241666"/>
    <s v="R"/>
    <s v="Tuesday"/>
    <s v="Robert Diller (0000142017)"/>
    <n v="239854"/>
    <s v="DONEGAL SCHOOL DISTRICT#"/>
    <n v="415442"/>
    <s v="DONEGAL INTERMEDIATE SCHOOL"/>
    <s v="Marietta"/>
    <m/>
    <s v="1179 River Rd"/>
    <s v="PA"/>
    <n v="17547"/>
    <s v="1179 River Rd Marietta, PA 17547"/>
    <x v="33"/>
    <x v="612"/>
    <x v="612"/>
    <s v="J"/>
    <s v="Tuesday"/>
    <n v="11"/>
    <n v="19"/>
    <n v="1.7272727272727273"/>
    <n v="8.1818181818181817"/>
    <n v="4138.3100000000004"/>
    <n v="45521.409999999982"/>
    <n v="1448.1463636363633"/>
    <n v="15929.609999999999"/>
    <n v="784"/>
    <n v="0.34993665618002617"/>
  </r>
  <r>
    <n v="241674"/>
    <s v="R"/>
    <s v="Friday"/>
    <s v="Robert Diller (0000142017)"/>
    <n v="239854"/>
    <s v="DONEGAL SCHOOL DISTRICT#"/>
    <n v="447723"/>
    <s v="DONEGAL JUNIOR HIGH SCHOOL"/>
    <s v="Mount Joy"/>
    <m/>
    <s v="915 ANDERSON FERRY RD"/>
    <s v="PA"/>
    <n v="17552"/>
    <s v="915 ANDERSON FERRY RD Mount Joy, PA 17552"/>
    <x v="17"/>
    <x v="613"/>
    <x v="613"/>
    <s v="P"/>
    <s v="Tuesday/Friday"/>
    <n v="13"/>
    <n v="22"/>
    <n v="1.6923076923076923"/>
    <n v="7"/>
    <n v="1723.4523076923078"/>
    <n v="22404.879999999986"/>
    <n v="555.22538461538466"/>
    <n v="7217.9300000000012"/>
    <n v="523"/>
    <n v="0.32215883325418415"/>
  </r>
  <r>
    <n v="269479"/>
    <s v="L"/>
    <s v="Thursday"/>
    <s v="Robert Diller (0000142017)"/>
    <n v="239854"/>
    <s v="DONEGAL SCHOOL DISTRICT#"/>
    <n v="447724"/>
    <s v="DONEGAL PRIMARY SCHOOL"/>
    <s v="Mount Joy"/>
    <m/>
    <s v="1055 Koser Rd"/>
    <s v="PA"/>
    <n v="17552"/>
    <s v="1055 Koser Rd Mount Joy, PA 17552"/>
    <x v="17"/>
    <x v="614"/>
    <x v="614"/>
    <s v="P"/>
    <s v="Tuesday/Friday"/>
    <n v="11"/>
    <n v="28"/>
    <n v="2.5454545454545454"/>
    <n v="9"/>
    <n v="3737.7581818181816"/>
    <n v="41115.339999999989"/>
    <n v="1276.727272727273"/>
    <n v="14044.000000000007"/>
    <n v="651"/>
    <n v="0.34157567467519451"/>
  </r>
  <r>
    <n v="241552"/>
    <s v="L"/>
    <s v="Tuesday/Friday"/>
    <s v="Robert Diller (0000142017)"/>
    <n v="239854"/>
    <s v="DONEGAL SCHOOL DISTRICT#"/>
    <n v="239854"/>
    <s v="DONEGAL SCHOOL DISTRICT#"/>
    <s v="Mount Joy"/>
    <m/>
    <s v="1051 KOSER RD"/>
    <s v="PA"/>
    <n v="17552"/>
    <s v="1051 KOSER RD Mount Joy, PA 17552"/>
    <x v="17"/>
    <x v="615"/>
    <x v="615"/>
    <s v="P"/>
    <s v="Tuesday/Friday"/>
    <n v="3"/>
    <n v="4"/>
    <n v="1.3333333333333333"/>
    <n v="3.6666666666666665"/>
    <n v="47587.136666666665"/>
    <n v="142761.41000000003"/>
    <n v="6702.1066666666657"/>
    <n v="20106.319999999996"/>
    <n v="70"/>
    <n v="0.14083862018454421"/>
  </r>
  <r>
    <n v="241036"/>
    <s v="L"/>
    <s v="Tuesday/Friday"/>
    <s v="Robert Diller (0000142017)"/>
    <n v="239854"/>
    <s v="DONEGAL SCHOOL DISTRICT#"/>
    <n v="468380"/>
    <s v="DONEGAL SCHOOL MAINTENANCE SHO"/>
    <s v="Mount Joy"/>
    <m/>
    <s v="1005 Koser Rd"/>
    <s v="PA"/>
    <n v="17552"/>
    <s v="1005 Koser Rd Mount Joy, PA 17552"/>
    <x v="17"/>
    <x v="616"/>
    <x v="616"/>
    <s v="P"/>
    <s v="Tuesday/Friday"/>
    <n v="8"/>
    <n v="8"/>
    <n v="1"/>
    <n v="1"/>
    <n v="380.50124999999997"/>
    <n v="3044.0099999999998"/>
    <n v="105.86125000000001"/>
    <n v="846.8900000000001"/>
    <n v="96"/>
    <n v="0.27821524896435956"/>
  </r>
  <r>
    <n v="415454"/>
    <s v="L"/>
    <s v="Tuesday/Friday"/>
    <s v="Robert Diller (0000142017)"/>
    <n v="298098"/>
    <s v="DONEGAL SD FOOD SERVICE"/>
    <n v="298098"/>
    <s v="DONEGAL SD FOOD SERVICE"/>
    <s v="Mount Joy"/>
    <m/>
    <s v="1051 KOSER RD"/>
    <s v="PA"/>
    <n v="17552"/>
    <s v="1051 KOSER RD Mount Joy, PA 17552"/>
    <x v="17"/>
    <x v="615"/>
    <x v="615"/>
    <s v="P"/>
    <s v="Tuesday/Friday"/>
    <n v="2"/>
    <n v="2"/>
    <n v="1"/>
    <n v="1"/>
    <n v="122.485"/>
    <n v="244.97"/>
    <n v="19.625"/>
    <n v="39.25"/>
    <n v="5"/>
    <n v="0.16022370086132995"/>
  </r>
  <r>
    <n v="323598"/>
    <s v="L"/>
    <s v="Tuesday/Friday"/>
    <s v="Robert Diller (0000142017)"/>
    <n v="298098"/>
    <s v="DONEGAL SD FOOD SERVICE"/>
    <n v="481877"/>
    <s v="Donegal-DHS Food Service"/>
    <s v="Mount Joy"/>
    <m/>
    <s v="1025 Koser Rd"/>
    <s v="PA"/>
    <n v="17552"/>
    <s v="1025 Koser Rd Mount Joy, PA 17552"/>
    <x v="17"/>
    <x v="611"/>
    <x v="611"/>
    <s v="P"/>
    <s v="Tuesday/Friday"/>
    <n v="10"/>
    <n v="12"/>
    <n v="1.2"/>
    <n v="2.5"/>
    <n v="716.43499999999995"/>
    <n v="7164.3500000000013"/>
    <n v="327.459"/>
    <n v="3274.5900000000006"/>
    <n v="145"/>
    <n v="0.45706728454081669"/>
  </r>
  <r>
    <n v="467837"/>
    <s v="L"/>
    <s v="Tuesday/Friday"/>
    <s v="Robert Diller (0000142017)"/>
    <n v="298098"/>
    <s v="DONEGAL SD FOOD SERVICE"/>
    <n v="469621"/>
    <s v="Donegal-DIS Food Service"/>
    <s v="Marietta"/>
    <m/>
    <s v="1177 River Rd"/>
    <s v="PA"/>
    <n v="17547"/>
    <s v="1177 River Rd Marietta, PA 17547"/>
    <x v="33"/>
    <x v="617"/>
    <x v="617"/>
    <s v="J"/>
    <s v="Tuesday"/>
    <n v="3"/>
    <n v="3"/>
    <n v="1"/>
    <n v="1"/>
    <n v="110.66333333333334"/>
    <n v="331.99"/>
    <n v="40.4"/>
    <n v="121.2"/>
    <n v="4"/>
    <n v="0.36507123708545436"/>
  </r>
  <r>
    <n v="469177"/>
    <s v="L"/>
    <s v="Tuesday/Friday"/>
    <s v="Robert Diller (0000142017)"/>
    <n v="298098"/>
    <s v="DONEGAL SD FOOD SERVICE"/>
    <n v="479167"/>
    <s v="Donegal-DJH Food Service"/>
    <s v="Mount Joy"/>
    <m/>
    <s v="915 ANDERSON FERRY RD"/>
    <s v="PA"/>
    <n v="17552"/>
    <s v="915 ANDERSON FERRY RD Mount Joy, PA 17552"/>
    <x v="17"/>
    <x v="613"/>
    <x v="613"/>
    <s v="P"/>
    <s v="Tuesday/Friday"/>
    <n v="1"/>
    <n v="1"/>
    <n v="1"/>
    <n v="1"/>
    <n v="48.99"/>
    <n v="48.99"/>
    <n v="7.85"/>
    <n v="7.85"/>
    <n v="1"/>
    <n v="0.16023678301694222"/>
  </r>
  <r>
    <n v="239281"/>
    <s v="L"/>
    <s v="Tuesday/Friday"/>
    <s v="Robert Diller (0000142017)"/>
    <n v="298098"/>
    <s v="DONEGAL SD FOOD SERVICE"/>
    <n v="481876"/>
    <s v="Donegal-DPS Food Service"/>
    <s v="Mount Joy"/>
    <m/>
    <s v="1055 Koser Rd"/>
    <s v="PA"/>
    <n v="17552"/>
    <s v="1055 Koser Rd Mount Joy, PA 17552"/>
    <x v="17"/>
    <x v="614"/>
    <x v="614"/>
    <s v="P"/>
    <s v="Tuesday/Friday"/>
    <n v="6"/>
    <n v="6"/>
    <n v="1"/>
    <n v="2"/>
    <n v="155.81166666666664"/>
    <n v="934.87000000000012"/>
    <n v="79.728333333333339"/>
    <n v="478.36999999999995"/>
    <n v="18"/>
    <n v="0.51169681346069495"/>
  </r>
  <r>
    <n v="241687"/>
    <s v="R"/>
    <s v="Friday"/>
    <s v="Lancaster Office (0000142002)"/>
    <n v="317840"/>
    <s v="DONNA EICHELBERGER"/>
    <n v="317840"/>
    <s v="DONNA EICHELBERGER"/>
    <s v="Mount Joy"/>
    <m/>
    <s v="4538 Miller Dr"/>
    <s v="PA"/>
    <n v="17552"/>
    <s v="4538 Miller Dr Mount Joy, PA 17552"/>
    <x v="17"/>
    <x v="618"/>
    <x v="618"/>
    <s v="P"/>
    <s v="Tuesday/Friday"/>
    <n v="2"/>
    <n v="2"/>
    <n v="1"/>
    <n v="1"/>
    <n v="125.50999999999999"/>
    <n v="251.01999999999998"/>
    <n v="54"/>
    <n v="108"/>
    <n v="3"/>
    <n v="0.43024460202374315"/>
  </r>
  <r>
    <n v="241701"/>
    <s v="R"/>
    <s v="Friday"/>
    <s v="David Smith (0000143023)"/>
    <n v="335819"/>
    <s v="Dot Foods Transportation"/>
    <n v="474309"/>
    <s v="Dot Foods Transportation"/>
    <s v="Bear"/>
    <s v="Wilmington"/>
    <s v="301 American Blvd"/>
    <s v="DE"/>
    <n v="19701"/>
    <s v="301 American Blvd Bear, DE 19701"/>
    <x v="8"/>
    <x v="619"/>
    <x v="619"/>
    <s v="D"/>
    <s v="Friday"/>
    <n v="2"/>
    <n v="2"/>
    <n v="1"/>
    <n v="1"/>
    <n v="496.21000000000004"/>
    <n v="992.42000000000007"/>
    <n v="179.715"/>
    <n v="359.43"/>
    <n v="3"/>
    <n v="0.36217528868825699"/>
  </r>
  <r>
    <n v="241671"/>
    <s v="R"/>
    <s v="Friday"/>
    <s v="Mike Schlitter (0000142011)"/>
    <n v="239862"/>
    <s v="DOVE WESTGATE CHURCH#"/>
    <n v="239862"/>
    <s v="DOVE WESTGATE CHURCH#"/>
    <s v="Ephrata"/>
    <m/>
    <s v="1755 W Main St"/>
    <s v="PA"/>
    <n v="17522"/>
    <s v="1755 W Main St Ephrata, PA 17522"/>
    <x v="2"/>
    <x v="620"/>
    <x v="620"/>
    <s v="J"/>
    <s v="Monday/Thursday"/>
    <n v="9"/>
    <n v="10"/>
    <n v="1.1111111111111112"/>
    <n v="1.6666666666666667"/>
    <n v="145.61333333333334"/>
    <n v="1310.5200000000002"/>
    <n v="50.752222222222223"/>
    <n v="456.7700000000001"/>
    <n v="22"/>
    <n v="0.34854103714556056"/>
  </r>
  <r>
    <n v="241665"/>
    <s v="R"/>
    <s v="Friday"/>
    <s v="David Smith (0000143023)"/>
    <n v="329727"/>
    <s v="The Victor Group Inc"/>
    <n v="470560"/>
    <s v="Dover Air Force Base Hospital"/>
    <s v="Dover"/>
    <m/>
    <s v="300 Tuskegee Blvd Apt Ste300"/>
    <s v="DE"/>
    <n v="19902"/>
    <s v="300 Tuskegee Blvd Apt Ste300 Dover, DE 19902"/>
    <x v="1"/>
    <x v="621"/>
    <x v="621"/>
    <s v="D"/>
    <s v="Wednesday"/>
    <n v="15"/>
    <n v="16"/>
    <n v="1.0666666666666667"/>
    <n v="1.7333333333333334"/>
    <n v="750.66"/>
    <n v="11259.899999999996"/>
    <n v="181.57466666666667"/>
    <n v="2723.6200000000013"/>
    <n v="199"/>
    <n v="0.24188669526372367"/>
  </r>
  <r>
    <n v="241670"/>
    <s v="R"/>
    <s v="Friday"/>
    <s v="David Smith (0000143023)"/>
    <n v="243085"/>
    <s v="Capital School District"/>
    <n v="416611"/>
    <s v="DOVER HIGH SCHOOL"/>
    <s v="Dover"/>
    <m/>
    <s v="1 Dover High Dr"/>
    <s v="DE"/>
    <n v="19904"/>
    <s v="1 Dover High Dr Dover, DE 19904"/>
    <x v="1"/>
    <x v="622"/>
    <x v="622"/>
    <s v="D"/>
    <s v="Wednesday"/>
    <n v="4"/>
    <n v="7"/>
    <n v="1.75"/>
    <n v="3.5"/>
    <n v="819.33500000000004"/>
    <n v="3277.34"/>
    <n v="319.19750000000005"/>
    <n v="1276.7899999999997"/>
    <n v="29"/>
    <n v="0.389581184741284"/>
  </r>
  <r>
    <n v="467277"/>
    <s v="L"/>
    <s v="Thursday"/>
    <s v="Paul Carberry (0000143018)"/>
    <n v="243341"/>
    <s v="Downingtown Area School Dist"/>
    <n v="243341"/>
    <s v="Downingtown Area School Dist"/>
    <s v="Downingtown"/>
    <m/>
    <s v="540 Trestle Pl"/>
    <s v="PA"/>
    <n v="19335"/>
    <s v="540 Trestle Pl Downingtown, PA 19335"/>
    <x v="5"/>
    <x v="623"/>
    <x v="623"/>
    <s v="C"/>
    <s v="Monday/Thursday"/>
    <n v="1"/>
    <n v="3"/>
    <n v="3"/>
    <n v="4"/>
    <n v="1679.83"/>
    <n v="1679.83"/>
    <n v="705.53"/>
    <n v="705.53"/>
    <n v="19"/>
    <n v="0.42000083341766725"/>
  </r>
  <r>
    <n v="415711"/>
    <s v="L"/>
    <s v="Thursday"/>
    <s v="Paul Carberry (0000143018)"/>
    <n v="243341"/>
    <s v="Downingtown Area School Dist"/>
    <n v="416615"/>
    <s v="Downingtown Middle School"/>
    <s v="Downingtown"/>
    <m/>
    <s v="115 Rock Raymond Rd"/>
    <s v="PA"/>
    <n v="19335"/>
    <s v="115 Rock Raymond Rd Downingtown, PA 19335"/>
    <x v="5"/>
    <x v="624"/>
    <x v="624"/>
    <s v="C"/>
    <s v="Monday/Thursday"/>
    <n v="2"/>
    <n v="2"/>
    <n v="1"/>
    <n v="2"/>
    <n v="684.52499999999998"/>
    <n v="1369.05"/>
    <n v="342.45"/>
    <n v="684.9"/>
    <n v="8"/>
    <n v="0.50027391256710863"/>
  </r>
  <r>
    <n v="241690"/>
    <s v="R"/>
    <s v="Thursday"/>
    <s v="Paul Carberry (0000143018)"/>
    <n v="243341"/>
    <s v="Downingtown Area School Dist"/>
    <n v="416616"/>
    <s v="Downingtown West High School"/>
    <s v="Downingtown"/>
    <m/>
    <s v="445 Manor Ave"/>
    <s v="PA"/>
    <n v="19335"/>
    <s v="445 Manor Ave Downingtown, PA 19335"/>
    <x v="5"/>
    <x v="625"/>
    <x v="625"/>
    <s v="C"/>
    <s v="Monday/Thursday"/>
    <n v="2"/>
    <n v="2"/>
    <n v="1"/>
    <n v="1"/>
    <n v="141.82"/>
    <n v="283.64"/>
    <n v="53.325000000000003"/>
    <n v="106.65"/>
    <n v="3"/>
    <n v="0.37600479481032301"/>
  </r>
  <r>
    <n v="268256"/>
    <s v="L"/>
    <s v="Tuesday"/>
    <s v="Chuck Lutes (0000143024)"/>
    <n v="245637"/>
    <s v="Doylestown Fire Company # 1"/>
    <n v="469900"/>
    <s v="Doylestown Fire Company"/>
    <s v="Doylestown"/>
    <s v="Philly Suburbs - North"/>
    <s v="40 Warden Rd"/>
    <s v="PA"/>
    <n v="18901"/>
    <s v="40 Warden Rd Doylestown, PA 18901"/>
    <x v="25"/>
    <x v="626"/>
    <x v="626"/>
    <s v="A"/>
    <s v="Tuesday"/>
    <n v="2"/>
    <n v="2"/>
    <n v="1"/>
    <n v="2"/>
    <n v="450.22999999999996"/>
    <n v="900.46"/>
    <n v="251.72500000000002"/>
    <n v="503.45"/>
    <n v="5"/>
    <n v="0.55910312506940896"/>
  </r>
  <r>
    <n v="281590"/>
    <s v="R"/>
    <s v="Friday"/>
    <s v="Chuck Lutes (0000143024)"/>
    <n v="245637"/>
    <s v="Doylestown Fire Company # 1"/>
    <n v="430032"/>
    <s v="Doylestown Fire Company #1"/>
    <s v="Doylestown"/>
    <s v="Philly Suburbs - North"/>
    <s v="68 Shewell Ave"/>
    <s v="PA"/>
    <n v="18901"/>
    <s v="68 Shewell Ave Doylestown, PA 18901"/>
    <x v="25"/>
    <x v="627"/>
    <x v="627"/>
    <s v="A"/>
    <s v="Tuesday"/>
    <n v="1"/>
    <n v="2"/>
    <n v="2"/>
    <n v="5"/>
    <n v="406.04000000000008"/>
    <n v="406.04000000000008"/>
    <n v="144.33000000000001"/>
    <n v="144.33000000000001"/>
    <n v="8"/>
    <n v="0.35545759038518371"/>
  </r>
  <r>
    <n v="241683"/>
    <s v="R"/>
    <s v="Friday"/>
    <s v="Chuck Lutes (0000143024)"/>
    <n v="333426"/>
    <s v="DOYLESTOWN HEALTH HOSPITAL"/>
    <n v="333426"/>
    <s v="DOYLESTOWN HEALTH HOSPITAL"/>
    <s v="Doylestown"/>
    <s v="Philly Suburbs - North"/>
    <s v="595 W State St"/>
    <s v="PA"/>
    <n v="18901"/>
    <s v="595 W State St Doylestown, PA 18901"/>
    <x v="25"/>
    <x v="415"/>
    <x v="415"/>
    <s v="A"/>
    <s v="Tuesday"/>
    <n v="1"/>
    <n v="1"/>
    <n v="1"/>
    <n v="1"/>
    <n v="0"/>
    <n v="0"/>
    <n v="-38.5"/>
    <n v="-38.5"/>
    <n v="1"/>
    <n v="0"/>
  </r>
  <r>
    <n v="241680"/>
    <s v="R"/>
    <s v="Friday"/>
    <s v="Chuck Lutes (0000143024)"/>
    <n v="243346"/>
    <s v="Doylestown Presbyterian Church"/>
    <n v="243346"/>
    <s v="Doylestown Presbyterian Church"/>
    <s v="Doylestown"/>
    <s v="Philly Suburbs - North"/>
    <s v="127 E Court St"/>
    <s v="PA"/>
    <n v="18901"/>
    <s v="127 E Court St Doylestown, PA 18901"/>
    <x v="25"/>
    <x v="628"/>
    <x v="628"/>
    <s v="A"/>
    <s v="Tuesday"/>
    <n v="1"/>
    <n v="1"/>
    <n v="1"/>
    <n v="1"/>
    <n v="7.68"/>
    <n v="7.68"/>
    <n v="2.46"/>
    <n v="2.46"/>
    <n v="1"/>
    <n v="0.3203125"/>
  </r>
  <r>
    <n v="415449"/>
    <s v="L"/>
    <s v="Tuesday/Friday"/>
    <s v="Chuck Lutes (0000143024)"/>
    <n v="243347"/>
    <s v="Doylestown Tennis Club"/>
    <n v="243347"/>
    <s v="Doylestown Tennis Club"/>
    <s v="Doylestown"/>
    <s v="Philly Suburbs - North"/>
    <s v="10 Weldon Dr"/>
    <s v="PA"/>
    <n v="18901"/>
    <s v="10 Weldon Dr Doylestown, PA 18901"/>
    <x v="25"/>
    <x v="629"/>
    <x v="629"/>
    <s v="A"/>
    <s v="Tuesday"/>
    <n v="2"/>
    <n v="3"/>
    <n v="1.5"/>
    <n v="3.5"/>
    <n v="251.51500000000004"/>
    <n v="503.03000000000009"/>
    <n v="85.705000000000013"/>
    <n v="171.41"/>
    <n v="13"/>
    <n v="0.34075502455121953"/>
  </r>
  <r>
    <n v="415447"/>
    <s v="L"/>
    <s v="Tuesday/Friday"/>
    <s v="Chuck Lutes (0000143024)"/>
    <n v="243344"/>
    <s v="Doylestown United Methodist Ch"/>
    <n v="243344"/>
    <s v="Doylestown United Methodist Ch"/>
    <s v="Doylestown"/>
    <s v="Philly Suburbs - North"/>
    <s v="320 E Swamp Rd"/>
    <s v="PA"/>
    <n v="18901"/>
    <s v="320 E Swamp Rd Doylestown, PA 18901"/>
    <x v="25"/>
    <x v="630"/>
    <x v="630"/>
    <s v="A"/>
    <s v="Tuesday"/>
    <n v="3"/>
    <n v="6"/>
    <n v="2"/>
    <n v="3"/>
    <n v="825.32"/>
    <n v="2475.96"/>
    <n v="268.41666666666669"/>
    <n v="805.25"/>
    <n v="41"/>
    <n v="0.3252273865490557"/>
  </r>
  <r>
    <n v="271965"/>
    <s v="L"/>
    <s v="Tuesday/Friday"/>
    <s v="Lancaster Office (0000142002)"/>
    <n v="313135"/>
    <s v="DR HAROLD H GEORGE"/>
    <n v="313135"/>
    <s v="DR HAROLD H GEORGE"/>
    <s v="Landisville"/>
    <m/>
    <s v="365 Stony Battery Rd"/>
    <s v="PA"/>
    <n v="17538"/>
    <s v="365 Stony Battery Rd Landisville, PA 17538"/>
    <x v="3"/>
    <x v="631"/>
    <x v="631"/>
    <s v="J"/>
    <s v="Tuesday/Friday"/>
    <n v="2"/>
    <n v="2"/>
    <n v="1"/>
    <n v="1"/>
    <n v="206.98000000000002"/>
    <n v="413.96000000000004"/>
    <n v="98.32"/>
    <n v="196.64"/>
    <n v="8"/>
    <n v="0.47502174123103674"/>
  </r>
  <r>
    <n v="249200"/>
    <s v="L"/>
    <s v="Tuesday/Friday"/>
    <s v="John Carberry (0000143015)"/>
    <n v="244713"/>
    <s v="Atlantic City Board of Educati"/>
    <n v="425362"/>
    <s v="Dr. M.L. King School Complex"/>
    <s v="Atlantic City"/>
    <s v="Atlantic City"/>
    <s v="1700 Marmora Ave"/>
    <s v="NJ"/>
    <n v="8401"/>
    <s v="1700 Marmora Ave Atlantic City, NJ 08401"/>
    <x v="11"/>
    <x v="632"/>
    <x v="632"/>
    <s v="E"/>
    <s v="Wednesday"/>
    <n v="2"/>
    <n v="2"/>
    <n v="1"/>
    <n v="1"/>
    <n v="3010.19"/>
    <n v="6020.38"/>
    <n v="912.1"/>
    <n v="1824.2"/>
    <n v="70"/>
    <n v="0.30300412930745235"/>
  </r>
  <r>
    <n v="415872"/>
    <s v="L"/>
    <s v="Tuesday/Friday"/>
    <s v="Tom McKevitt (0000143010)"/>
    <n v="295270"/>
    <s v="Dreamline"/>
    <n v="295270"/>
    <s v="Dreamline"/>
    <s v="Warminster"/>
    <s v="Philly Suburbs - North"/>
    <s v="75 Hawk Rd"/>
    <s v="PA"/>
    <n v="18974"/>
    <s v="75 Hawk Rd Warminster, PA 18974"/>
    <x v="14"/>
    <x v="633"/>
    <x v="633"/>
    <s v="A"/>
    <s v="Friday"/>
    <n v="7"/>
    <n v="10"/>
    <n v="1.4285714285714286"/>
    <n v="1.2857142857142858"/>
    <n v="1114.0642857142859"/>
    <n v="7798.45"/>
    <n v="232.18428571428572"/>
    <n v="1625.29"/>
    <n v="108"/>
    <n v="0.2084119280113356"/>
  </r>
  <r>
    <n v="311285"/>
    <s v="L"/>
    <s v="Tuesday/Friday"/>
    <s v="Tom McKevitt (0000143010)"/>
    <n v="243351"/>
    <s v="Drexel University"/>
    <n v="416623"/>
    <s v="Drexel University Chemistry De"/>
    <s v="Philadelphia"/>
    <m/>
    <s v="3340 Market St"/>
    <s v="PA"/>
    <n v="19104"/>
    <s v="3340 Market St Philadelphia, PA 19104"/>
    <x v="10"/>
    <x v="634"/>
    <x v="634"/>
    <s v="E"/>
    <s v="Monday"/>
    <n v="1"/>
    <n v="1"/>
    <n v="1"/>
    <n v="1"/>
    <n v="777.95"/>
    <n v="777.95"/>
    <n v="295.60000000000002"/>
    <n v="295.60000000000002"/>
    <n v="20"/>
    <n v="0.37997300597724792"/>
  </r>
  <r>
    <n v="269475"/>
    <s v="L"/>
    <s v="Tuesday/Friday"/>
    <s v="Tom McKevitt (0000143010)"/>
    <n v="342870"/>
    <s v="DUBLIN VOLUNTEER FIRE COMPANY"/>
    <n v="342870"/>
    <s v="DUBLIN VOLUNTEER FIRE COMPANY"/>
    <s v="Dublin"/>
    <m/>
    <s v="194 N Main St"/>
    <s v="PA"/>
    <n v="18917"/>
    <s v="194 N Main St Dublin, PA 18917"/>
    <x v="21"/>
    <x v="635"/>
    <x v="635"/>
    <s v="E"/>
    <s v="Tuesday/Friday"/>
    <n v="1"/>
    <n v="1"/>
    <n v="1"/>
    <n v="1"/>
    <n v="0"/>
    <n v="0"/>
    <n v="-47.31"/>
    <n v="-47.31"/>
    <n v="1"/>
    <n v="0"/>
  </r>
  <r>
    <n v="273124"/>
    <s v="R"/>
    <s v="Tuesday"/>
    <s v="Lancaster Office (0000142002)"/>
    <n v="239895"/>
    <s v="DUREX COVERING INC#"/>
    <n v="239895"/>
    <s v="DUREX COVERING INC#"/>
    <s v="Brownstown"/>
    <m/>
    <s v="53 Industrial Dr"/>
    <s v="PA"/>
    <n v="17508"/>
    <s v="53 Industrial Dr Brownstown, PA 17508"/>
    <x v="26"/>
    <x v="636"/>
    <x v="636"/>
    <s v="K"/>
    <s v="Monday"/>
    <n v="2"/>
    <n v="2"/>
    <n v="1"/>
    <n v="2"/>
    <n v="107.90500000000002"/>
    <n v="215.81"/>
    <n v="40.75"/>
    <n v="81.5"/>
    <n v="4"/>
    <n v="0.37764700430934617"/>
  </r>
  <r>
    <n v="330469"/>
    <s v="J"/>
    <s v="Tuesday/Friday"/>
    <s v="Mike Schlitter (0000142011)"/>
    <n v="344965"/>
    <s v="Dustin Nagy Excavating"/>
    <n v="344965"/>
    <s v="Dustin Nagy Excavating"/>
    <s v="Bainbridge"/>
    <s v="Lancaster - West"/>
    <s v="184 Wickersham Rd"/>
    <s v="PA"/>
    <n v="17502"/>
    <s v="184 Wickersham Rd Bainbridge, PA 17502"/>
    <x v="33"/>
    <x v="637"/>
    <x v="637"/>
    <s v="J"/>
    <s v="Tuesday"/>
    <n v="1"/>
    <n v="1"/>
    <n v="1"/>
    <n v="1"/>
    <n v="580.03"/>
    <n v="580.03"/>
    <n v="91.74"/>
    <n v="91.74"/>
    <n v="1"/>
    <n v="0.15816423288450598"/>
  </r>
  <r>
    <n v="479532"/>
    <s v="L"/>
    <s v="Thursday"/>
    <s v="Robert Diller (0000142017)"/>
    <n v="239896"/>
    <s v="DUTCH APPLE DINNER THEATRE#"/>
    <n v="239896"/>
    <s v="DUTCH APPLE DINNER THEATRE#"/>
    <s v="Lancaster"/>
    <m/>
    <s v="510 CENTERVILLE RD"/>
    <s v="PA"/>
    <n v="17601"/>
    <s v="510 CENTERVILLE RD Lancaster, PA 17601"/>
    <x v="3"/>
    <x v="638"/>
    <x v="638"/>
    <s v="J"/>
    <s v="Tuesday/Friday"/>
    <n v="12"/>
    <n v="12"/>
    <n v="1"/>
    <n v="2.75"/>
    <n v="409.31250000000006"/>
    <n v="4911.7500000000009"/>
    <n v="165.39083333333335"/>
    <n v="1984.6899999999998"/>
    <n v="108"/>
    <n v="0.4040698325444087"/>
  </r>
  <r>
    <n v="239292"/>
    <s v="L"/>
    <s v="Thursday"/>
    <s v="Mike Schlitter (0000142011)"/>
    <n v="239898"/>
    <s v="DUTCH GOLD HONEY INC#"/>
    <n v="239898"/>
    <s v="DUTCH GOLD HONEY INC#"/>
    <s v="Lancaster"/>
    <m/>
    <s v="2220 Dutch Gold Dr"/>
    <s v="PA"/>
    <n v="17601"/>
    <s v="2220 Dutch Gold Dr Lancaster, PA 17601"/>
    <x v="3"/>
    <x v="639"/>
    <x v="639"/>
    <s v="J"/>
    <s v="Tuesday/Friday"/>
    <n v="10"/>
    <n v="10"/>
    <n v="1"/>
    <n v="1.2"/>
    <n v="2116.7990000000004"/>
    <n v="21167.990000000009"/>
    <n v="577.71100000000001"/>
    <n v="5777.1100000000015"/>
    <n v="21"/>
    <n v="0.27291726800702376"/>
  </r>
  <r>
    <n v="479531"/>
    <s v="L"/>
    <s v="Thursday"/>
    <s v="Mike Schlitter (0000142011)"/>
    <n v="239900"/>
    <s v="DUTCH VALLEY FOOD DIST V"/>
    <n v="239900"/>
    <s v="DUTCH VALLEY FOOD DIST V"/>
    <s v="Myerstown"/>
    <m/>
    <s v="7615 Lancaster Ave"/>
    <s v="PA"/>
    <n v="17067"/>
    <s v="7615 Lancaster Ave Myerstown, PA 17067"/>
    <x v="17"/>
    <x v="640"/>
    <x v="640"/>
    <s v="P"/>
    <s v="Tuesday/Friday"/>
    <n v="1"/>
    <n v="1"/>
    <n v="1"/>
    <n v="2"/>
    <n v="287.12"/>
    <n v="287.12"/>
    <n v="145.88999999999999"/>
    <n v="145.88999999999999"/>
    <n v="9"/>
    <n v="0.50811507383672327"/>
  </r>
  <r>
    <n v="483976"/>
    <s v="L"/>
    <s v="Thursday"/>
    <s v="Brad Miller (0000142022)"/>
    <n v="239905"/>
    <s v="DUTCHWAY FARM MARKET#"/>
    <n v="239905"/>
    <s v="DUTCHWAY FARM MARKET#"/>
    <s v="Myerstown"/>
    <m/>
    <s v="649 E Lincoln Ave"/>
    <s v="PA"/>
    <n v="17067"/>
    <s v="649 E Lincoln Ave Myerstown, PA 17067"/>
    <x v="17"/>
    <x v="641"/>
    <x v="641"/>
    <s v="P"/>
    <s v="Tuesday/Friday"/>
    <n v="46"/>
    <n v="70"/>
    <n v="1.5217391304347827"/>
    <n v="2.9347826086956523"/>
    <n v="2131.2084782608695"/>
    <n v="98035.590000000026"/>
    <n v="417.42891304347819"/>
    <n v="19201.730000000003"/>
    <n v="1105"/>
    <n v="0.19586488947534256"/>
  </r>
  <r>
    <n v="479533"/>
    <s v="L"/>
    <s v="Thursday"/>
    <s v="Brad Miller (0000142022)"/>
    <n v="239904"/>
    <s v="DUTCHWAY FARM MARKET#"/>
    <n v="239904"/>
    <s v="DUTCHWAY FARM MARKET#"/>
    <s v="Schaefferstown"/>
    <m/>
    <s v="2495 Stiegel Pike"/>
    <s v="PA"/>
    <n v="17088"/>
    <s v="2495 Stiegel Pike Schaefferstown, PA 17088"/>
    <x v="16"/>
    <x v="642"/>
    <x v="642"/>
    <s v="K"/>
    <s v="Tuesday"/>
    <n v="14"/>
    <n v="16"/>
    <n v="1.1428571428571428"/>
    <n v="1.5714285714285714"/>
    <n v="135.1935714285714"/>
    <n v="1892.71"/>
    <n v="9.8000000000000007"/>
    <n v="137.20000000000007"/>
    <n v="72"/>
    <n v="7.2488653834977393E-2"/>
  </r>
  <r>
    <n v="309493"/>
    <s v="R"/>
    <s v="Thursday"/>
    <s v="Brad Miller (0000142022)"/>
    <n v="343897"/>
    <s v="DUTCHWAY FARM MARKET#"/>
    <n v="343897"/>
    <s v="DUTCHWAY FARM MARKET#"/>
    <s v="Ephrata"/>
    <m/>
    <s v="1125 S State St"/>
    <s v="PA"/>
    <n v="17522"/>
    <s v="1125 S State St Ephrata, PA 17522"/>
    <x v="16"/>
    <x v="643"/>
    <x v="643"/>
    <s v="K"/>
    <s v="Tuesday"/>
    <n v="24"/>
    <n v="34"/>
    <n v="1.4166666666666667"/>
    <n v="3.0833333333333335"/>
    <n v="1222.23125"/>
    <n v="29333.549999999992"/>
    <n v="331.98291666666665"/>
    <n v="7967.5899999999992"/>
    <n v="304"/>
    <n v="0.27162038007673811"/>
  </r>
  <r>
    <n v="429484"/>
    <s v="L"/>
    <s v="Tuesday/Friday"/>
    <s v="Brad Miller (0000142022)"/>
    <n v="239903"/>
    <s v="DUTCHWAY FARM MARKET#"/>
    <n v="239903"/>
    <s v="DUTCHWAY FARM MARKET#"/>
    <s v="Gap"/>
    <m/>
    <s v="365 Route 41"/>
    <s v="PA"/>
    <n v="17527"/>
    <s v="365 Route 41 Gap, PA 17527"/>
    <x v="5"/>
    <x v="644"/>
    <x v="644"/>
    <s v="C"/>
    <s v="Monday/Thursday"/>
    <n v="38"/>
    <n v="52"/>
    <n v="1.368421052631579"/>
    <n v="1.736842105263158"/>
    <n v="1241.8260526315794"/>
    <n v="47189.390000000007"/>
    <n v="244.84342105263161"/>
    <n v="9304.0499999999993"/>
    <n v="493"/>
    <n v="0.19716402352308426"/>
  </r>
  <r>
    <n v="294816"/>
    <s v="L"/>
    <s v="Tuesday/Friday"/>
    <s v="Mike Schlitter (0000142011)"/>
    <n v="345994"/>
    <s v="DUTCHWAY HARDWARE"/>
    <n v="345994"/>
    <s v="DUTCHWAY HARDWARE"/>
    <s v="Gap"/>
    <m/>
    <s v="107 Pine Creek Dr"/>
    <s v="PA"/>
    <n v="17527"/>
    <s v="107 Pine Creek Dr Gap, PA 17527"/>
    <x v="5"/>
    <x v="645"/>
    <x v="645"/>
    <s v="C"/>
    <s v="Monday/Thursday"/>
    <n v="2"/>
    <n v="3"/>
    <n v="1.5"/>
    <n v="2"/>
    <n v="518.04"/>
    <n v="1036.08"/>
    <n v="320.47499999999997"/>
    <n v="640.95000000000005"/>
    <n v="19"/>
    <n v="0.61862983553393569"/>
  </r>
  <r>
    <n v="447718"/>
    <s v="L"/>
    <s v="Tuesday/Friday"/>
    <s v="Chris Gifuni (0000143020)"/>
    <n v="329089"/>
    <s v="E LaundryLand LLC"/>
    <n v="329089"/>
    <s v="E LaundryLand LLC"/>
    <s v="Camden"/>
    <s v="Camden"/>
    <s v="1715 Mount Ephraim Ave"/>
    <s v="NJ"/>
    <n v="8104"/>
    <s v="1715 Mount Ephraim Ave Camden, NJ 08104"/>
    <x v="13"/>
    <x v="646"/>
    <x v="646"/>
    <s v="A"/>
    <s v="Thursday"/>
    <n v="2"/>
    <n v="2"/>
    <n v="1"/>
    <n v="1"/>
    <n v="69.599999999999994"/>
    <n v="139.19999999999999"/>
    <n v="27.42"/>
    <n v="54.84"/>
    <n v="12"/>
    <n v="0.39396551724137935"/>
  </r>
  <r>
    <n v="239591"/>
    <s v="L"/>
    <s v="Tuesday/Friday"/>
    <s v="Tom McKevitt (0000143010)"/>
    <n v="243031"/>
    <s v="E. Thomas Brett Business Machi"/>
    <n v="243031"/>
    <s v="E. Thomas Brett Business Machi"/>
    <s v="Horsham"/>
    <s v="Philly Suburbs - North"/>
    <s v="440 Horsham Rd"/>
    <s v="PA"/>
    <n v="19044"/>
    <s v="440 Horsham Rd Horsham, PA 19044"/>
    <x v="14"/>
    <x v="647"/>
    <x v="647"/>
    <s v="A"/>
    <s v="Friday"/>
    <n v="1"/>
    <n v="1"/>
    <n v="1"/>
    <n v="2"/>
    <n v="177.13"/>
    <n v="177.13"/>
    <n v="90.02000000000001"/>
    <n v="90.02000000000001"/>
    <n v="3"/>
    <n v="0.50821430587703953"/>
  </r>
  <r>
    <n v="268258"/>
    <s v="L"/>
    <s v="Tuesday/Friday"/>
    <s v="Mike Schlitter (0000142011)"/>
    <n v="331381"/>
    <s v="EAGLE BROTHERS AUTO CTR#"/>
    <n v="331381"/>
    <s v="EAGLE BROTHERS AUTO CTR#"/>
    <s v="Lebanon"/>
    <m/>
    <s v="24 Rocherty Rd"/>
    <s v="PA"/>
    <n v="17042"/>
    <s v="24 Rocherty Rd Lebanon, PA 17042"/>
    <x v="17"/>
    <x v="648"/>
    <x v="648"/>
    <s v="P"/>
    <s v="Tuesday/Friday"/>
    <n v="3"/>
    <n v="5"/>
    <n v="1.6666666666666667"/>
    <n v="2.6666666666666665"/>
    <n v="346.84666666666664"/>
    <n v="1040.5400000000002"/>
    <n v="165.66333333333333"/>
    <n v="496.99"/>
    <n v="16"/>
    <n v="0.47762700136467595"/>
  </r>
  <r>
    <n v="240628"/>
    <s v="L"/>
    <s v="Tuesday/Friday"/>
    <s v="Delaware Valley Office (0000143001)"/>
    <n v="268915"/>
    <s v="Eagle Design Group LLC"/>
    <n v="268915"/>
    <s v="Eagle Design Group LLC"/>
    <s v="Chester Springs"/>
    <m/>
    <s v="45 Senn Dr"/>
    <s v="PA"/>
    <n v="19425"/>
    <s v="45 Senn Dr Chester Springs, PA 19425"/>
    <x v="5"/>
    <x v="649"/>
    <x v="649"/>
    <s v="C"/>
    <s v="Monday/Thursday"/>
    <n v="6"/>
    <n v="6"/>
    <n v="1"/>
    <n v="1.5"/>
    <n v="125.74666666666667"/>
    <n v="754.4799999999999"/>
    <n v="47.034999999999997"/>
    <n v="282.21000000000004"/>
    <n v="10"/>
    <n v="0.37404570034990997"/>
  </r>
  <r>
    <n v="293273"/>
    <s v="L"/>
    <s v="Tuesday/Friday"/>
    <s v="Paul Carberry (0000143018)"/>
    <n v="254999"/>
    <s v="Avon Grove Charter School"/>
    <n v="448988"/>
    <s v="Early Learning Center"/>
    <s v="Landenberg"/>
    <m/>
    <s v="1769 New London Rd"/>
    <s v="PA"/>
    <n v="19350"/>
    <s v="1769 New London Rd Landenberg, PA 19350"/>
    <x v="8"/>
    <x v="650"/>
    <x v="650"/>
    <s v="D"/>
    <s v="Friday"/>
    <n v="2"/>
    <n v="2"/>
    <n v="1"/>
    <n v="3"/>
    <n v="231.69"/>
    <n v="463.38"/>
    <n v="96.61"/>
    <n v="193.22"/>
    <n v="9"/>
    <n v="0.41697958479002117"/>
  </r>
  <r>
    <n v="468366"/>
    <s v="L"/>
    <s v="Tuesday/Friday"/>
    <s v="Chuck Lutes (0000143024)"/>
    <n v="245998"/>
    <s v="Pennsbury School District"/>
    <n v="418322"/>
    <s v="East Campus - Pennsbury High S"/>
    <s v="Fairless Hills"/>
    <m/>
    <s v="705 Hood Blvd"/>
    <s v="PA"/>
    <n v="19030"/>
    <s v="705 Hood Blvd Fairless Hills, PA 19030"/>
    <x v="25"/>
    <x v="651"/>
    <x v="651"/>
    <s v="A"/>
    <s v="Tuesday"/>
    <n v="13"/>
    <n v="20"/>
    <n v="1.5384615384615385"/>
    <n v="7.4615384615384617"/>
    <n v="2346.3038461538463"/>
    <n v="30501.949999999997"/>
    <n v="788.92692307692312"/>
    <n v="10256.049999999997"/>
    <n v="469"/>
    <n v="0.33624243695894845"/>
  </r>
  <r>
    <n v="457581"/>
    <s v="L"/>
    <s v="Tuesday/Friday"/>
    <s v="Mike Schlitter (0000142011)"/>
    <n v="318605"/>
    <s v="EAST COAST CONST &amp; DESIGN LLC#"/>
    <n v="318605"/>
    <s v="EAST COAST CONST &amp; DESIGN LLC#"/>
    <s v="Schuylkill Haven"/>
    <m/>
    <s v="187 N Route 183"/>
    <s v="PA"/>
    <n v="17972"/>
    <s v="187 N Route 183 Schuylkill Haven, PA 17972"/>
    <x v="17"/>
    <x v="652"/>
    <x v="652"/>
    <s v="P"/>
    <s v="Tuesday/Friday"/>
    <n v="1"/>
    <n v="1"/>
    <n v="1"/>
    <n v="1"/>
    <n v="159.32"/>
    <n v="159.32"/>
    <n v="63.72"/>
    <n v="63.72"/>
    <n v="1"/>
    <n v="0.39994978659302033"/>
  </r>
  <r>
    <n v="466115"/>
    <s v="L"/>
    <s v="Tuesday/Friday"/>
    <s v="Brian Deiling (0000142018)"/>
    <n v="285279"/>
    <s v="MIFFLIN COUNTY SCHOOL DISTRICT"/>
    <n v="445817"/>
    <s v="East Derry Elementary School"/>
    <s v="Lewistown"/>
    <s v="Lewistown"/>
    <s v="2316 Back Maitland Rd"/>
    <s v="PA"/>
    <n v="17044"/>
    <s v="2316 Back Maitland Rd Lewistown, PA 17044"/>
    <x v="19"/>
    <x v="653"/>
    <x v="653"/>
    <s v="L"/>
    <s v="Wednesday"/>
    <n v="12"/>
    <n v="17"/>
    <n v="1.4166666666666667"/>
    <n v="3.0833333333333335"/>
    <n v="537.89499999999998"/>
    <n v="6454.74"/>
    <n v="225.94666666666663"/>
    <n v="2711.360000000001"/>
    <n v="104"/>
    <n v="0.4200571982759958"/>
  </r>
  <r>
    <n v="467004"/>
    <s v="L"/>
    <s v="Tuesday/Friday"/>
    <s v="Brad Miller (0000142022)"/>
    <n v="239922"/>
    <s v="East Fairview Church of Brethr"/>
    <n v="239922"/>
    <s v="East Fairview Church of Brethr"/>
    <s v="Manheim"/>
    <m/>
    <s v="1187 Fairview Rd"/>
    <s v="PA"/>
    <n v="17545"/>
    <s v="1187 Fairview Rd Manheim, PA 17545"/>
    <x v="17"/>
    <x v="654"/>
    <x v="654"/>
    <s v="P"/>
    <s v="Tuesday/Friday"/>
    <n v="9"/>
    <n v="12"/>
    <n v="1.3333333333333333"/>
    <n v="3.5555555555555554"/>
    <n v="493.5355555555555"/>
    <n v="4441.8199999999988"/>
    <n v="185.14777777777778"/>
    <n v="1666.3300000000002"/>
    <n v="109"/>
    <n v="0.37514577357929874"/>
  </r>
  <r>
    <n v="345514"/>
    <s v="L"/>
    <s v="Tuesday/Friday"/>
    <s v="Leianne Krotec (0000143021)"/>
    <n v="243366"/>
    <s v="East Greenville Fire Company"/>
    <n v="243366"/>
    <s v="East Greenville Fire Company"/>
    <s v="EAST GREENVILLE"/>
    <m/>
    <s v="401 WASHINGTON ST"/>
    <s v="PA"/>
    <n v="18041"/>
    <s v="401 WASHINGTON ST EAST GREENVILLE, PA 18041"/>
    <x v="21"/>
    <x v="655"/>
    <x v="655"/>
    <s v="E"/>
    <s v="Tuesday/Friday"/>
    <n v="2"/>
    <n v="2"/>
    <n v="1"/>
    <n v="6.5"/>
    <n v="893.70499999999993"/>
    <n v="1787.4099999999999"/>
    <n v="434.78"/>
    <n v="869.56000000000017"/>
    <n v="30"/>
    <n v="0.4864916275504782"/>
  </r>
  <r>
    <n v="467003"/>
    <s v="L"/>
    <s v="Tuesday/Friday"/>
    <s v="Pete Annick (0000142010)"/>
    <n v="240939"/>
    <s v="LOWER DAUPHIN SCHOOL DIST"/>
    <n v="481187"/>
    <s v="East Hanover Elementary School"/>
    <s v="Grantville"/>
    <m/>
    <s v="2673 Sand Beach Rd"/>
    <s v="PA"/>
    <n v="17028"/>
    <s v="2673 Sand Beach Rd Grantville, PA 17028"/>
    <x v="41"/>
    <x v="656"/>
    <x v="656"/>
    <s v="P"/>
    <s v="Tuesday"/>
    <n v="1"/>
    <n v="1"/>
    <n v="1"/>
    <n v="1"/>
    <n v="133.79"/>
    <n v="133.79"/>
    <n v="57.53"/>
    <n v="57.53"/>
    <n v="1"/>
    <n v="0.43000224232005385"/>
  </r>
  <r>
    <n v="448423"/>
    <s v="L"/>
    <s v="Tuesday/Friday"/>
    <s v="Pete Annick (0000142010)"/>
    <n v="239964"/>
    <s v="ELIZABETHTOWN AREA SCHOOL V*"/>
    <n v="453171"/>
    <s v="EAST HIGH STREET ELEMENTARY"/>
    <s v="ELIZABETHTOWN"/>
    <m/>
    <s v="800 E High St"/>
    <s v="PA"/>
    <n v="17022"/>
    <s v="800 E High St ELIZABETHTOWN, PA 17022"/>
    <x v="28"/>
    <x v="657"/>
    <x v="657"/>
    <s v="P"/>
    <s v="Monday/Thursday"/>
    <n v="4"/>
    <n v="7"/>
    <n v="1.75"/>
    <n v="5.5"/>
    <n v="3858.2024999999999"/>
    <n v="15432.810000000003"/>
    <n v="1068.8475000000001"/>
    <n v="4275.3900000000012"/>
    <n v="343"/>
    <n v="0.27703250412594987"/>
  </r>
  <r>
    <n v="331582"/>
    <s v="L"/>
    <s v="Tuesday/Friday"/>
    <s v="Brian Deiling (0000142018)"/>
    <n v="240585"/>
    <s v="JUNIATA COUNTY SCHOOL DISTRICT"/>
    <n v="470370"/>
    <s v="EAST JUNIATA ELEMENTARY"/>
    <s v="Richfield"/>
    <s v="Lewistown"/>
    <s v="54 Main St"/>
    <s v="PA"/>
    <n v="17086"/>
    <s v="54 Main St Richfield, PA 17086"/>
    <x v="19"/>
    <x v="658"/>
    <x v="658"/>
    <s v="L"/>
    <s v="Wednesday"/>
    <n v="1"/>
    <n v="1"/>
    <n v="1"/>
    <n v="6"/>
    <n v="2564.3799999999997"/>
    <n v="2564.3799999999997"/>
    <n v="1070.4000000000001"/>
    <n v="1070.4000000000001"/>
    <n v="19"/>
    <n v="0.41741083614752894"/>
  </r>
  <r>
    <n v="240641"/>
    <s v="L"/>
    <s v="Tuesday/Friday"/>
    <s v="Brian Deiling (0000142018)"/>
    <n v="240585"/>
    <s v="JUNIATA COUNTY SCHOOL DISTRICT"/>
    <n v="468673"/>
    <s v="EAST JUNIATA HIGH SCHOOL"/>
    <s v="McAlisterville"/>
    <s v="Lewistown"/>
    <s v="32944 Route 35 N"/>
    <s v="PA"/>
    <n v="17049"/>
    <s v="32944 Route 35 N McAlisterville, PA 17049"/>
    <x v="19"/>
    <x v="659"/>
    <x v="659"/>
    <s v="L"/>
    <s v="Wednesday"/>
    <n v="1"/>
    <n v="1"/>
    <n v="1"/>
    <n v="10"/>
    <n v="5560.53"/>
    <n v="5560.53"/>
    <n v="2060.15"/>
    <n v="2060.15"/>
    <n v="37"/>
    <n v="0.37049525854549842"/>
  </r>
  <r>
    <n v="459743"/>
    <s v="L"/>
    <s v="Tuesday/Friday"/>
    <s v="Robert Diller (0000142017)"/>
    <n v="239926"/>
    <s v="EAST LAMPETER TOWNSHIP PARK*"/>
    <n v="239926"/>
    <s v="EAST LAMPETER TOWNSHIP PARK*"/>
    <s v="Lancaster"/>
    <m/>
    <s v="2250 Old Philadelphia Pike"/>
    <s v="PA"/>
    <n v="17602"/>
    <s v="2250 Old Philadelphia Pike Lancaster, PA 17602"/>
    <x v="2"/>
    <x v="660"/>
    <x v="660"/>
    <s v="J"/>
    <s v="Monday/Thursday"/>
    <n v="3"/>
    <n v="3"/>
    <n v="1"/>
    <n v="1.3333333333333333"/>
    <n v="190.82333333333335"/>
    <n v="572.47"/>
    <n v="79.273333333333326"/>
    <n v="237.82"/>
    <n v="5"/>
    <n v="0.4154278826838087"/>
  </r>
  <r>
    <n v="331467"/>
    <s v="L"/>
    <s v="Tuesday/Friday"/>
    <s v="Brian Deiling (0000142018)"/>
    <n v="239929"/>
    <s v="East Lycoming School District"/>
    <n v="239929"/>
    <s v="East Lycoming School District"/>
    <s v="Hughesville"/>
    <m/>
    <s v="349 Cemetery St"/>
    <s v="PA"/>
    <n v="17737"/>
    <s v="349 Cemetery St Hughesville, PA 17737"/>
    <x v="22"/>
    <x v="661"/>
    <x v="661"/>
    <s v="P"/>
    <s v="Wednesday"/>
    <n v="4"/>
    <n v="5"/>
    <n v="1.25"/>
    <n v="1.25"/>
    <n v="3050.6475"/>
    <n v="12202.59"/>
    <n v="867.52250000000004"/>
    <n v="3470.09"/>
    <n v="5"/>
    <n v="0.28437323551803345"/>
  </r>
  <r>
    <n v="482844"/>
    <s v="L"/>
    <s v="Tuesday/Friday"/>
    <s v="Robert Diller (0000142017)"/>
    <n v="292603"/>
    <s v="EASTERN MENNONITE UNIVERSITY"/>
    <n v="483827"/>
    <s v="East Mennonite University"/>
    <s v="Lancaster"/>
    <m/>
    <s v="1846 Charter Ln, Suite 212"/>
    <s v="PA"/>
    <n v="17601"/>
    <s v="1846 Charter Ln, Suite 212 Lancaster, PA 17601"/>
    <x v="3"/>
    <x v="662"/>
    <x v="662"/>
    <s v="J"/>
    <s v="Tuesday/Friday"/>
    <n v="1"/>
    <n v="1"/>
    <n v="1"/>
    <n v="4"/>
    <n v="314.62"/>
    <n v="314.62"/>
    <n v="125.85"/>
    <n v="125.85"/>
    <n v="4"/>
    <n v="0.40000635687496022"/>
  </r>
  <r>
    <n v="471779"/>
    <s v="L"/>
    <s v="Tuesday/Friday"/>
    <s v="Matthew Morris (0000142013)"/>
    <n v="239932"/>
    <s v="EAST PENN MFG CO INC#"/>
    <n v="416047"/>
    <s v="EAST PENN - CENTRAL"/>
    <s v="Lyon Station"/>
    <m/>
    <s v="102 Deka Rd"/>
    <s v="PA"/>
    <n v="19536"/>
    <s v="102 Deka Rd Lyon Station, PA 19536"/>
    <x v="42"/>
    <x v="663"/>
    <x v="663"/>
    <s v="K"/>
    <s v="All"/>
    <n v="1512"/>
    <n v="1786"/>
    <n v="1.1812169312169312"/>
    <n v="3.0674603174603177"/>
    <n v="707.79458994708864"/>
    <n v="1070185.4199999985"/>
    <n v="215.40580026455072"/>
    <n v="325693.56999999989"/>
    <n v="23990"/>
    <n v="0.30433377610395806"/>
  </r>
  <r>
    <n v="425223"/>
    <s v="L"/>
    <s v="Tuesday/Friday"/>
    <s v="Matthew Morris (0000142013)"/>
    <n v="239932"/>
    <s v="EAST PENN MFG CO INC#"/>
    <n v="416048"/>
    <s v="EAST PENN - INJECTION MOLDING"/>
    <s v="Lyon Station"/>
    <m/>
    <s v="102 Deka Rd"/>
    <s v="PA"/>
    <n v="19536"/>
    <s v="102 Deka Rd Lyon Station, PA 19536"/>
    <x v="42"/>
    <x v="663"/>
    <x v="663"/>
    <s v="K"/>
    <s v="All"/>
    <n v="1"/>
    <n v="1"/>
    <n v="1"/>
    <n v="5"/>
    <n v="1497.4500000000003"/>
    <n v="1497.4500000000003"/>
    <n v="563.38000000000011"/>
    <n v="563.38000000000011"/>
    <n v="13"/>
    <n v="0.37622625129386622"/>
  </r>
  <r>
    <n v="241811"/>
    <s v="L"/>
    <s v="Tuesday/Friday"/>
    <s v="Matthew Morris (0000142013)"/>
    <n v="239932"/>
    <s v="EAST PENN MFG CO INC#"/>
    <n v="416022"/>
    <s v="EAST PENN -Fleet Maintenance O"/>
    <s v="Lyon Station"/>
    <m/>
    <s v="102 Deka Rd"/>
    <s v="PA"/>
    <n v="19536"/>
    <s v="102 Deka Rd Lyon Station, PA 19536"/>
    <x v="42"/>
    <x v="663"/>
    <x v="663"/>
    <s v="K"/>
    <s v="All"/>
    <n v="7"/>
    <n v="9"/>
    <n v="1.2857142857142858"/>
    <n v="1.8571428571428572"/>
    <n v="374.97571428571428"/>
    <n v="2624.83"/>
    <n v="80.295714285714297"/>
    <n v="562.06999999999994"/>
    <n v="84"/>
    <n v="0.21413577260241615"/>
  </r>
  <r>
    <n v="464883"/>
    <s v="L"/>
    <s v="Tuesday/Friday"/>
    <s v="Tom McKevitt (0000143010)"/>
    <n v="243367"/>
    <s v="East Penn School District"/>
    <n v="417109"/>
    <s v="EAST PENN MAINTENANCE GARAGE"/>
    <s v="Emmaus"/>
    <m/>
    <s v="1001 North St"/>
    <s v="PA"/>
    <n v="18049"/>
    <s v="1001 North St Emmaus, PA 18049"/>
    <x v="21"/>
    <x v="664"/>
    <x v="664"/>
    <s v="E"/>
    <s v="Tuesday/Friday"/>
    <n v="2"/>
    <n v="2"/>
    <n v="1"/>
    <n v="3.5"/>
    <n v="272.22000000000003"/>
    <n v="544.44000000000005"/>
    <n v="96.99"/>
    <n v="193.98"/>
    <n v="31"/>
    <n v="0.35629270443024019"/>
  </r>
  <r>
    <n v="425222"/>
    <s v="L"/>
    <s v="Tuesday/Friday"/>
    <s v="Matthew Morris (0000142013)"/>
    <n v="239932"/>
    <s v="EAST PENN MFG CO INC#"/>
    <n v="239932"/>
    <s v="EAST PENN MFG CO INC#"/>
    <s v="Lyon Station"/>
    <m/>
    <s v="102 Deka Rd"/>
    <s v="PA"/>
    <n v="19536"/>
    <s v="102 Deka Rd Lyon Station, PA 19536"/>
    <x v="42"/>
    <x v="663"/>
    <x v="663"/>
    <s v="K"/>
    <s v="All"/>
    <n v="7"/>
    <n v="7"/>
    <n v="1"/>
    <n v="2"/>
    <n v="612.66"/>
    <n v="4288.6200000000008"/>
    <n v="174.7442857142857"/>
    <n v="1223.21"/>
    <n v="84"/>
    <n v="0.28522228595678795"/>
  </r>
  <r>
    <n v="345514"/>
    <s v="L"/>
    <s v="Tuesday/Friday"/>
    <s v="Tom McKevitt (0000143010)"/>
    <n v="243367"/>
    <s v="East Penn School District"/>
    <n v="243367"/>
    <s v="East Penn School District"/>
    <s v="Emmaus"/>
    <m/>
    <s v="800 Pine St"/>
    <s v="PA"/>
    <n v="18049"/>
    <s v="800 Pine St Emmaus, PA 18049"/>
    <x v="21"/>
    <x v="665"/>
    <x v="665"/>
    <s v="E"/>
    <s v="Tuesday/Friday"/>
    <n v="4"/>
    <n v="5"/>
    <n v="1.25"/>
    <n v="6"/>
    <n v="0"/>
    <n v="0"/>
    <n v="-36.174999999999997"/>
    <n v="-144.69999999999999"/>
    <n v="36"/>
    <n v="0"/>
  </r>
  <r>
    <n v="270587"/>
    <s v="R"/>
    <s v="Thursday"/>
    <s v="Lancaster Office (0000142002)"/>
    <n v="239933"/>
    <s v="EAST PETERSBURG BOROUGH#"/>
    <n v="239933"/>
    <s v="EAST PETERSBURG BOROUGH#"/>
    <s v="East Petersburg"/>
    <m/>
    <s v="6076 PINE ST"/>
    <s v="PA"/>
    <n v="17520"/>
    <s v="6076 PINE ST East Petersburg, PA 17520"/>
    <x v="3"/>
    <x v="666"/>
    <x v="666"/>
    <s v="J"/>
    <s v="Tuesday/Friday"/>
    <n v="3"/>
    <n v="3"/>
    <n v="1"/>
    <n v="1"/>
    <n v="203.87333333333333"/>
    <n v="611.62"/>
    <n v="107.80333333333333"/>
    <n v="323.40999999999997"/>
    <n v="8"/>
    <n v="0.5287760374088486"/>
  </r>
  <r>
    <n v="270040"/>
    <s v="R"/>
    <s v="Thursday"/>
    <s v="Brad Miller (0000142022)"/>
    <n v="239934"/>
    <s v="EAST PETERSBURG FIRE CO"/>
    <n v="239934"/>
    <s v="EAST PETERSBURG FIRE CO"/>
    <s v="East Petersburg"/>
    <m/>
    <s v="6076 PINE ST"/>
    <s v="PA"/>
    <n v="17520"/>
    <s v="6076 PINE ST East Petersburg, PA 17520"/>
    <x v="3"/>
    <x v="666"/>
    <x v="666"/>
    <s v="J"/>
    <s v="Tuesday/Friday"/>
    <n v="4"/>
    <n v="5"/>
    <n v="1.25"/>
    <n v="2.25"/>
    <n v="179.06250000000003"/>
    <n v="716.25"/>
    <n v="71.44250000000001"/>
    <n v="285.77"/>
    <n v="17"/>
    <n v="0.39898080279232107"/>
  </r>
  <r>
    <n v="241660"/>
    <s v="R"/>
    <s v="Thursday"/>
    <s v="Tom McKevitt (0000143010)"/>
    <n v="279766"/>
    <s v="East Stroudsburg Area School D"/>
    <n v="279766"/>
    <s v="East Stroudsburg Area School D"/>
    <s v="East Stroudsburg"/>
    <m/>
    <s v="50 Vine St"/>
    <s v="PA"/>
    <n v="18301"/>
    <s v="50 Vine St East Stroudsburg, PA 18301"/>
    <x v="6"/>
    <x v="667"/>
    <x v="667"/>
    <s v="E"/>
    <s v="Tuesday"/>
    <n v="5"/>
    <n v="7"/>
    <n v="1.4"/>
    <n v="2"/>
    <n v="1089.752"/>
    <n v="5448.76"/>
    <n v="172.37"/>
    <n v="861.84999999999991"/>
    <n v="200"/>
    <n v="0.1581736028013713"/>
  </r>
  <r>
    <n v="241693"/>
    <s v="R"/>
    <s v="Wednesday"/>
    <s v="Tom McKevitt (0000143010)"/>
    <n v="279766"/>
    <s v="East Stroudsburg Area School D"/>
    <n v="483477"/>
    <s v="East Stroudsburg Elementary"/>
    <s v="East Stroudsburg"/>
    <m/>
    <s v="93 Independence Rd"/>
    <s v="PA"/>
    <n v="18301"/>
    <s v="93 Independence Rd East Stroudsburg, PA 18301"/>
    <x v="6"/>
    <x v="668"/>
    <x v="668"/>
    <s v="E"/>
    <s v="Tuesday"/>
    <n v="1"/>
    <n v="1"/>
    <n v="1"/>
    <n v="1"/>
    <n v="1219.5999999999999"/>
    <n v="1219.5999999999999"/>
    <n v="299.39999999999998"/>
    <n v="299.39999999999998"/>
    <n v="20"/>
    <n v="0.24549032469662185"/>
  </r>
  <r>
    <n v="435642"/>
    <s v="L"/>
    <s v="Tuesday/Friday"/>
    <s v="Tom McKevitt (0000143010)"/>
    <n v="279766"/>
    <s v="East Stroudsburg Area School D"/>
    <n v="483475"/>
    <s v="East Stroudsburg HS North"/>
    <s v="Dingmans Ferry"/>
    <m/>
    <s v="279 Timberwolf Dr"/>
    <s v="PA"/>
    <n v="18328"/>
    <s v="279 Timberwolf Dr Dingmans Ferry, PA 18328"/>
    <x v="6"/>
    <x v="669"/>
    <x v="669"/>
    <s v="E"/>
    <s v="Tuesday"/>
    <n v="1"/>
    <n v="1"/>
    <n v="1"/>
    <n v="1"/>
    <n v="4268.6000000000004"/>
    <n v="4268.6000000000004"/>
    <n v="1047.9000000000001"/>
    <n v="1047.9000000000001"/>
    <n v="70"/>
    <n v="0.24549032469662185"/>
  </r>
  <r>
    <n v="440465"/>
    <s v="L"/>
    <s v="Tuesday/Friday"/>
    <s v="Tom McKevitt (0000143010)"/>
    <n v="279766"/>
    <s v="East Stroudsburg Area School D"/>
    <n v="483474"/>
    <s v="East Stroudsburg HS South"/>
    <s v="East Stroudsburg"/>
    <m/>
    <s v="279 N Courtland St"/>
    <s v="PA"/>
    <n v="18301"/>
    <s v="279 N Courtland St East Stroudsburg, PA 18301"/>
    <x v="6"/>
    <x v="670"/>
    <x v="670"/>
    <s v="E"/>
    <s v="Tuesday"/>
    <n v="3"/>
    <n v="3"/>
    <n v="1"/>
    <n v="1"/>
    <n v="3557.1666666666665"/>
    <n v="10671.5"/>
    <n v="886.75999999999988"/>
    <n v="2660.2799999999997"/>
    <n v="175"/>
    <n v="0.24928829124303048"/>
  </r>
  <r>
    <n v="473044"/>
    <s v="L"/>
    <s v="Tuesday/Friday"/>
    <s v="Mike Schlitter (0000142011)"/>
    <n v="239927"/>
    <s v="EAST LAMPETER ASSOCIATES"/>
    <n v="415446"/>
    <s v="EAST TOWNE MALL"/>
    <s v="Lancaster"/>
    <m/>
    <s v="2090 Lincoln Hwy E"/>
    <s v="PA"/>
    <n v="17602"/>
    <s v="2090 Lincoln Hwy E Lancaster, PA 17602"/>
    <x v="2"/>
    <x v="671"/>
    <x v="671"/>
    <s v="J"/>
    <s v="Monday/Thursday"/>
    <n v="2"/>
    <n v="2"/>
    <n v="1"/>
    <n v="1"/>
    <n v="198.70999999999998"/>
    <n v="397.41999999999996"/>
    <n v="97.605000000000004"/>
    <n v="195.21"/>
    <n v="6"/>
    <n v="0.49119319611494144"/>
  </r>
  <r>
    <n v="242001"/>
    <s v="L"/>
    <s v="Tuesday/Friday"/>
    <s v="Paul Carberry (0000143018)"/>
    <n v="345604"/>
    <s v="EAST WHITELAND VOLUNTEER FIRE"/>
    <n v="345604"/>
    <s v="EAST WHITELAND VOLUNTEER FIRE"/>
    <s v="Malvern"/>
    <m/>
    <s v="205 Conestoga Rd"/>
    <s v="PA"/>
    <n v="19355"/>
    <s v="205 Conestoga Rd Malvern, PA 19355"/>
    <x v="5"/>
    <x v="672"/>
    <x v="672"/>
    <s v="C"/>
    <s v="Monday/Thursday"/>
    <n v="4"/>
    <n v="4"/>
    <n v="1"/>
    <n v="1"/>
    <n v="203.87"/>
    <n v="815.48"/>
    <n v="85.427500000000009"/>
    <n v="341.71000000000004"/>
    <n v="9"/>
    <n v="0.41902928336685147"/>
  </r>
  <r>
    <n v="467002"/>
    <s v="L"/>
    <s v="Tuesday/Friday"/>
    <s v="Martin Carberry (0000142016)"/>
    <n v="242001"/>
    <s v="YORK SUBURBAN SCHOOL DISTRICT"/>
    <n v="466115"/>
    <s v="EAST YORK ELEMENTARY"/>
    <s v="York"/>
    <m/>
    <s v="701 Erlen Dr"/>
    <s v="PA"/>
    <n v="17402"/>
    <s v="701 Erlen Dr York, PA 17402"/>
    <x v="27"/>
    <x v="673"/>
    <x v="673"/>
    <s v="L"/>
    <s v="Tuesday/Friday"/>
    <n v="8"/>
    <n v="8"/>
    <n v="1"/>
    <n v="3.375"/>
    <n v="479.58749999999998"/>
    <n v="3836.7"/>
    <n v="195.89874999999998"/>
    <n v="1567.1900000000005"/>
    <n v="75"/>
    <n v="0.40847342768525052"/>
  </r>
  <r>
    <n v="467025"/>
    <s v="L"/>
    <s v="Tuesday/Friday"/>
    <s v="Chris Gifuni (0000143020)"/>
    <n v="345928"/>
    <s v="Eastampton Township School Dis"/>
    <n v="345928"/>
    <s v="Eastampton Township School Dis"/>
    <s v="Eastampton"/>
    <s v="Cherry Hill"/>
    <s v="1 Student Drive"/>
    <s v="NJ"/>
    <n v="8060"/>
    <s v="1 Student Drive Eastampton, NJ 08060"/>
    <x v="31"/>
    <x v="674"/>
    <x v="674"/>
    <s v="A"/>
    <s v="Monday"/>
    <n v="6"/>
    <n v="7"/>
    <n v="1.1666666666666667"/>
    <n v="2.6666666666666665"/>
    <n v="867.92666666666673"/>
    <n v="5207.5600000000004"/>
    <n v="308.82833333333338"/>
    <n v="1852.97"/>
    <n v="156"/>
    <n v="0.3558230726098211"/>
  </r>
  <r>
    <n v="483520"/>
    <s v="L"/>
    <s v="Tuesday/Friday"/>
    <s v="Chris Gifuni (0000143020)"/>
    <n v="304899"/>
    <s v="Eastern Camden County Regional"/>
    <n v="304899"/>
    <s v="Eastern Camden County Regional"/>
    <s v="Voorhees"/>
    <s v="Cherry Hill"/>
    <s v="1401 Laurel Oak Rd"/>
    <s v="NJ"/>
    <n v="8043"/>
    <s v="1401 Laurel Oak Rd Voorhees, NJ 08043"/>
    <x v="13"/>
    <x v="675"/>
    <x v="675"/>
    <s v="A"/>
    <s v="Thursday"/>
    <n v="5"/>
    <n v="6"/>
    <n v="1.2"/>
    <n v="3.2"/>
    <n v="263.19799999999998"/>
    <n v="1315.99"/>
    <n v="216.64000000000001"/>
    <n v="1083.2"/>
    <n v="115"/>
    <n v="0.82310655856047543"/>
  </r>
  <r>
    <n v="472893"/>
    <s v="L"/>
    <s v="Tuesday/Friday"/>
    <s v="Chris Gifuni (0000143020)"/>
    <n v="304899"/>
    <s v="Eastern Camden County Regional"/>
    <n v="455119"/>
    <s v="Eastern High School"/>
    <s v="Voorhees"/>
    <s v="Cherry Hill"/>
    <s v="1401 Laurel Oak Rd"/>
    <s v="NJ"/>
    <n v="8043"/>
    <s v="1401 Laurel Oak Rd Voorhees, NJ 08043"/>
    <x v="13"/>
    <x v="675"/>
    <x v="675"/>
    <s v="A"/>
    <s v="Thursday"/>
    <n v="25"/>
    <n v="49"/>
    <n v="1.96"/>
    <n v="4.6399999999999997"/>
    <n v="2726.7167999999992"/>
    <n v="68167.92"/>
    <n v="888.81119999999999"/>
    <n v="22220.280000000017"/>
    <n v="1576"/>
    <n v="0.32596388447821228"/>
  </r>
  <r>
    <n v="429485"/>
    <s v="L"/>
    <s v="Tuesday/Friday"/>
    <s v="Pete Annick (0000142010)"/>
    <n v="239940"/>
    <s v="EASTERN LANC CTY SCHOOL DIST"/>
    <n v="428193"/>
    <s v="EASTERN LANC CTY SCHOOL DIST"/>
    <s v="New Holland"/>
    <m/>
    <s v="154 Eastern School Rd"/>
    <s v="PA"/>
    <n v="17557"/>
    <s v="154 Eastern School Rd New Holland, PA 17557"/>
    <x v="2"/>
    <x v="676"/>
    <x v="676"/>
    <s v="J"/>
    <s v="Monday/Thursday"/>
    <n v="32"/>
    <n v="56"/>
    <n v="1.75"/>
    <n v="2.5625"/>
    <n v="4445.3237499999996"/>
    <n v="142250.35999999999"/>
    <n v="1298.9259374999997"/>
    <n v="41565.629999999976"/>
    <n v="3715"/>
    <n v="0.29220052588970585"/>
  </r>
  <r>
    <n v="429515"/>
    <s v="L"/>
    <s v="Tuesday/Friday"/>
    <s v="Pete Annick (0000142010)"/>
    <n v="239940"/>
    <s v="EASTERN LANC CTY SCHOOL DIST"/>
    <n v="239940"/>
    <s v="EASTERN LANC CTY SCHOOL DIST"/>
    <s v="New Holland"/>
    <m/>
    <s v="669 E Main St"/>
    <s v="PA"/>
    <n v="17557"/>
    <s v="669 E Main St New Holland, PA 17557"/>
    <x v="2"/>
    <x v="677"/>
    <x v="677"/>
    <s v="J"/>
    <s v="Monday/Thursday"/>
    <n v="2"/>
    <n v="2"/>
    <n v="1"/>
    <n v="1"/>
    <n v="2179"/>
    <n v="4358"/>
    <n v="653.31000000000006"/>
    <n v="1306.6200000000001"/>
    <n v="202"/>
    <n v="0.29982101881597067"/>
  </r>
  <r>
    <n v="242453"/>
    <s v="L"/>
    <s v="Tuesday/Friday"/>
    <s v="Mike Schlitter (0000142011)"/>
    <n v="239941"/>
    <s v="EASTERN LEBANON COUNTY SCHOOL"/>
    <n v="239941"/>
    <s v="EASTERN LEBANON COUNTY SCHOOL"/>
    <s v="Myerstown"/>
    <m/>
    <s v="180 Elco Dr"/>
    <s v="PA"/>
    <n v="17067"/>
    <s v="180 Elco Dr Myerstown, PA 17067"/>
    <x v="17"/>
    <x v="678"/>
    <x v="678"/>
    <s v="P"/>
    <s v="Tuesday/Friday"/>
    <n v="2"/>
    <n v="2"/>
    <n v="1"/>
    <n v="1"/>
    <n v="2567.46"/>
    <n v="5134.92"/>
    <n v="775.91500000000008"/>
    <n v="1551.8300000000002"/>
    <n v="7"/>
    <n v="0.30221113474017125"/>
  </r>
  <r>
    <n v="421568"/>
    <s v="L"/>
    <s v="Tuesday/Friday"/>
    <s v="Chris Gifuni (0000143020)"/>
    <n v="304899"/>
    <s v="Eastern Camden County Regional"/>
    <n v="482181"/>
    <s v="EASTERN REGIONAL BOARD OF ED"/>
    <s v="Voorhees"/>
    <s v="Cherry Hill"/>
    <s v="1202 Laurel Oak Rd Ste 201"/>
    <s v="NJ"/>
    <n v="8043"/>
    <s v="1202 Laurel Oak Rd Ste 201 Voorhees, NJ 08043"/>
    <x v="13"/>
    <x v="679"/>
    <x v="679"/>
    <s v="A"/>
    <s v="Thursday"/>
    <n v="1"/>
    <n v="2"/>
    <n v="2"/>
    <n v="2"/>
    <n v="5910.6"/>
    <n v="5910.6"/>
    <n v="1063.6500000000001"/>
    <n v="1063.6500000000001"/>
    <n v="185"/>
    <n v="0.17995634960917672"/>
  </r>
  <r>
    <n v="425224"/>
    <s v="L"/>
    <s v="Tuesday/Friday"/>
    <s v="Martin Carberry (0000142016)"/>
    <n v="238974"/>
    <s v="EASTERN YORK SCHOOL DISTRICT"/>
    <n v="415447"/>
    <s v="EASTERN YORK HIGH SCHOOL"/>
    <s v="Wrightsville"/>
    <m/>
    <s v="720 Cool Creek Rd"/>
    <s v="PA"/>
    <n v="17368"/>
    <s v="720 Cool Creek Rd Wrightsville, PA 17368"/>
    <x v="27"/>
    <x v="680"/>
    <x v="680"/>
    <s v="L"/>
    <s v="Tuesday/Friday"/>
    <n v="12"/>
    <n v="19"/>
    <n v="1.5833333333333333"/>
    <n v="4.166666666666667"/>
    <n v="2925.9150000000004"/>
    <n v="35110.980000000003"/>
    <n v="1215.605"/>
    <n v="14587.26"/>
    <n v="350"/>
    <n v="0.41546148811568345"/>
  </r>
  <r>
    <n v="327407"/>
    <s v="L"/>
    <s v="Tuesday/Friday"/>
    <s v="Martin Carberry (0000142016)"/>
    <n v="238974"/>
    <s v="EASTERN YORK SCHOOL DISTRICT"/>
    <n v="415449"/>
    <s v="EASTERN YORK MIDDLE SCHOOL"/>
    <s v="Wrightsville"/>
    <m/>
    <s v="746 Cool Creek Rd"/>
    <s v="PA"/>
    <n v="17368"/>
    <s v="746 Cool Creek Rd Wrightsville, PA 17368"/>
    <x v="27"/>
    <x v="681"/>
    <x v="681"/>
    <s v="L"/>
    <s v="Tuesday/Friday"/>
    <n v="13"/>
    <n v="25"/>
    <n v="1.9230769230769231"/>
    <n v="2.6923076923076925"/>
    <n v="3563.0192307692314"/>
    <n v="46319.250000000015"/>
    <n v="1094.2576923076922"/>
    <n v="14225.349999999999"/>
    <n v="1030"/>
    <n v="0.30711529223810824"/>
  </r>
  <r>
    <n v="429514"/>
    <s v="L"/>
    <s v="Tuesday/Friday"/>
    <s v="Lancaster Office (0000142002)"/>
    <n v="239945"/>
    <s v="EBENEZER BAPTIST CHURCH***"/>
    <n v="239945"/>
    <s v="EBENEZER BAPTIST CHURCH***"/>
    <s v="Lancaster"/>
    <m/>
    <s v="701 N Lime St"/>
    <s v="PA"/>
    <n v="17602"/>
    <s v="701 N Lime St Lancaster, PA 17602"/>
    <x v="2"/>
    <x v="682"/>
    <x v="682"/>
    <s v="J"/>
    <s v="Monday/Thursday"/>
    <n v="1"/>
    <n v="1"/>
    <n v="1"/>
    <n v="2"/>
    <n v="316.69"/>
    <n v="316.69"/>
    <n v="113.69999999999999"/>
    <n v="113.69999999999999"/>
    <n v="6"/>
    <n v="0.35902617701853545"/>
  </r>
  <r>
    <n v="472658"/>
    <s v="L"/>
    <s v="Tuesday/Friday"/>
    <s v="Robert Diller (0000142017)"/>
    <n v="302793"/>
    <s v="CC-EBENEZER GROCERIES"/>
    <n v="455042"/>
    <s v="EBENEZER GROCERIES"/>
    <s v="Ephrata"/>
    <m/>
    <s v="465 N Reading Rd"/>
    <s v="PA"/>
    <n v="17522"/>
    <s v="465 N Reading Rd Ephrata, PA 17522"/>
    <x v="7"/>
    <x v="683"/>
    <x v="683"/>
    <s v="K"/>
    <s v="Monday/Thursday"/>
    <n v="8"/>
    <n v="10"/>
    <n v="1.25"/>
    <n v="2"/>
    <n v="429.59375"/>
    <n v="3436.7500000000005"/>
    <n v="147.02000000000001"/>
    <n v="1176.1600000000003"/>
    <n v="59"/>
    <n v="0.34223030479377325"/>
  </r>
  <r>
    <n v="296548"/>
    <s v="R"/>
    <s v="Friday"/>
    <s v="Delaware Valley Office (0000143001)"/>
    <n v="346167"/>
    <s v="EBERSOLES VAC SHOP"/>
    <n v="346167"/>
    <s v="EBERSOLES VAC SHOP"/>
    <s v="Willow Street"/>
    <m/>
    <s v="20 BEAVER VALLEY PIKE"/>
    <s v="PA"/>
    <n v="17584"/>
    <s v="20 BEAVER VALLEY PIKE Willow Street, PA 17584"/>
    <x v="3"/>
    <x v="684"/>
    <x v="684"/>
    <s v="J"/>
    <s v="Tuesday/Friday"/>
    <n v="1"/>
    <n v="1"/>
    <n v="1"/>
    <n v="1"/>
    <n v="158.54"/>
    <n v="158.54"/>
    <n v="64.849999999999994"/>
    <n v="64.849999999999994"/>
    <n v="1"/>
    <n v="0.40904503595307179"/>
  </r>
  <r>
    <n v="241700"/>
    <s v="R"/>
    <s v="Friday"/>
    <s v="Robert Diller (0000142017)"/>
    <n v="239985"/>
    <s v="ENVIRONMENTAL CLEANING SOLUTIO"/>
    <n v="483571"/>
    <s v="ECS Corporate Support Center"/>
    <s v="Annville"/>
    <s v="Lebanon - West"/>
    <s v="110 Landings Dr"/>
    <s v="PA"/>
    <n v="17003"/>
    <s v="110 Landings Dr Annville, PA 17003"/>
    <x v="17"/>
    <x v="685"/>
    <x v="685"/>
    <s v="P"/>
    <s v="Tuesday/Friday"/>
    <n v="23"/>
    <n v="51"/>
    <n v="2.2173913043478262"/>
    <n v="7.2608695652173916"/>
    <n v="2261.0813043478261"/>
    <n v="52004.869999999995"/>
    <n v="539.52565217391304"/>
    <n v="12409.089999999997"/>
    <n v="1597"/>
    <n v="0.23861399903509031"/>
  </r>
  <r>
    <n v="242714"/>
    <s v="R"/>
    <s v="Thursday"/>
    <s v="Martin Carberry (0000142016)"/>
    <n v="239591"/>
    <s v="CITY OF YORK SCHOOL DISTRICT#"/>
    <n v="429487"/>
    <s v="EDGAR FAHS SMITH MIDDLE SCHOOL"/>
    <s v="York"/>
    <m/>
    <s v="701 Texas Ave"/>
    <s v="PA"/>
    <n v="17404"/>
    <s v="701 Texas Ave York, PA 17404"/>
    <x v="27"/>
    <x v="686"/>
    <x v="686"/>
    <s v="L"/>
    <s v="Tuesday/Friday"/>
    <n v="3"/>
    <n v="4"/>
    <n v="1.3333333333333333"/>
    <n v="3.3333333333333335"/>
    <n v="93.75"/>
    <n v="281.25"/>
    <n v="35.03"/>
    <n v="105.08999999999999"/>
    <n v="135"/>
    <n v="0.37365333333333328"/>
  </r>
  <r>
    <n v="432627"/>
    <s v="L"/>
    <s v="Tuesday"/>
    <s v="Chuck Lutes (0000143024)"/>
    <n v="245998"/>
    <s v="Pennsbury School District"/>
    <n v="417133"/>
    <s v="Edgewood Elementary School"/>
    <s v="Yardley"/>
    <m/>
    <s v="899 Oxford Valley Rd"/>
    <s v="PA"/>
    <n v="19067"/>
    <s v="899 Oxford Valley Rd Yardley, PA 19067"/>
    <x v="25"/>
    <x v="687"/>
    <x v="687"/>
    <s v="A"/>
    <s v="Tuesday"/>
    <n v="18"/>
    <n v="26"/>
    <n v="1.4444444444444444"/>
    <n v="5.4444444444444446"/>
    <n v="834.39944444444438"/>
    <n v="15019.18999999999"/>
    <n v="278.24111111111114"/>
    <n v="5008.3399999999992"/>
    <n v="531"/>
    <n v="0.3334627233559202"/>
  </r>
  <r>
    <n v="242376"/>
    <s v="L"/>
    <s v="Tuesday/Friday"/>
    <s v="Paul Carberry (0000143018)"/>
    <n v="246051"/>
    <s v="Pottstown School District"/>
    <n v="417132"/>
    <s v="Edgewood Elementary School"/>
    <s v="Pottstown"/>
    <m/>
    <s v="920 Morris St"/>
    <s v="PA"/>
    <n v="19464"/>
    <s v="920 Morris St Pottstown, PA 19464"/>
    <x v="9"/>
    <x v="688"/>
    <x v="688"/>
    <s v="C"/>
    <s v="Wednesday"/>
    <n v="4"/>
    <n v="6"/>
    <n v="1.5"/>
    <n v="6"/>
    <n v="1022.2699999999999"/>
    <n v="4089.0800000000008"/>
    <n v="415.00749999999999"/>
    <n v="1660.0299999999997"/>
    <n v="97"/>
    <n v="0.40596662329912825"/>
  </r>
  <r>
    <n v="429487"/>
    <s v="L"/>
    <s v="Tuesday/Friday"/>
    <s v="Delaware Valley Office (0000143001)"/>
    <n v="314233"/>
    <s v="Edward Christy"/>
    <n v="314233"/>
    <s v="Edward Christy"/>
    <s v="Hatboro"/>
    <s v="Philly Suburbs - North"/>
    <s v="208 Beatrice Ave"/>
    <s v="PA"/>
    <n v="19040"/>
    <s v="208 Beatrice Ave Hatboro, PA 19040"/>
    <x v="14"/>
    <x v="689"/>
    <x v="689"/>
    <s v="A"/>
    <s v="Friday"/>
    <n v="1"/>
    <n v="1"/>
    <n v="1"/>
    <n v="1"/>
    <n v="118.34"/>
    <n v="118.34"/>
    <n v="27.74"/>
    <n v="27.74"/>
    <n v="2"/>
    <n v="0.23440932905188439"/>
  </r>
  <r>
    <n v="240921"/>
    <s v="L"/>
    <s v="Tuesday/Friday"/>
    <s v="Lancaster Office (0000142002)"/>
    <n v="311895"/>
    <s v="EFFECT DISTRIBUTOR"/>
    <n v="311895"/>
    <s v="EFFECT DISTRIBUTOR"/>
    <s v="Lancaster"/>
    <m/>
    <s v="799 Flory Mill Rd"/>
    <s v="PA"/>
    <n v="17601"/>
    <s v="799 Flory Mill Rd Lancaster, PA 17601"/>
    <x v="3"/>
    <x v="690"/>
    <x v="690"/>
    <s v="J"/>
    <s v="Tuesday/Friday"/>
    <n v="3"/>
    <n v="3"/>
    <n v="1"/>
    <n v="3"/>
    <n v="368.84"/>
    <n v="1106.52"/>
    <n v="134.47999999999999"/>
    <n v="403.44"/>
    <n v="18"/>
    <n v="0.36460253768571738"/>
  </r>
  <r>
    <n v="481935"/>
    <s v="L"/>
    <s v="Tuesday/Friday"/>
    <s v="Lancaster Office (0000142002)"/>
    <n v="326885"/>
    <s v="ELDEEB REALTY USA LLC"/>
    <n v="326885"/>
    <s v="ELDEEB REALTY USA LLC"/>
    <s v="Lancaster"/>
    <m/>
    <s v="554 Beaver St"/>
    <s v="PA"/>
    <n v="17603"/>
    <s v="554 Beaver St Lancaster, PA 17603"/>
    <x v="27"/>
    <x v="691"/>
    <x v="691"/>
    <s v="L"/>
    <s v="Tuesday/Friday"/>
    <n v="1"/>
    <n v="1"/>
    <n v="1"/>
    <n v="1"/>
    <n v="27.32"/>
    <n v="27.32"/>
    <n v="18.37"/>
    <n v="18.37"/>
    <n v="1"/>
    <n v="0.67240117130307475"/>
  </r>
  <r>
    <n v="241652"/>
    <s v="R"/>
    <s v="Thursday"/>
    <s v="Chuck Lutes (0000143024)"/>
    <n v="245998"/>
    <s v="Pennsbury School District"/>
    <n v="418512"/>
    <s v="Eleanor Roosevelt Elementary S"/>
    <s v="Morrisville"/>
    <m/>
    <s v="185 Walton Dr"/>
    <s v="PA"/>
    <n v="19067"/>
    <s v="185 Walton Dr Morrisville, PA 19067"/>
    <x v="25"/>
    <x v="692"/>
    <x v="692"/>
    <s v="A"/>
    <s v="Tuesday"/>
    <n v="9"/>
    <n v="15"/>
    <n v="1.6666666666666667"/>
    <n v="8"/>
    <n v="1829.3211111111111"/>
    <n v="16463.889999999996"/>
    <n v="602.01111111111118"/>
    <n v="5418.0999999999958"/>
    <n v="402"/>
    <n v="0.32908990524110626"/>
  </r>
  <r>
    <n v="241662"/>
    <s v="R"/>
    <s v="Wednesday"/>
    <s v="Matthew Morris (0000142013)"/>
    <n v="239958"/>
    <s v="ELECTRO SPACE FABRICATORS"/>
    <n v="239958"/>
    <s v="ELECTRO SPACE FABRICATORS"/>
    <s v="Topton"/>
    <m/>
    <s v="300 W High St"/>
    <s v="PA"/>
    <n v="19562"/>
    <s v="300 W High St Topton, PA 19562"/>
    <x v="26"/>
    <x v="693"/>
    <x v="693"/>
    <s v="K"/>
    <s v="Monday"/>
    <n v="8"/>
    <n v="10"/>
    <n v="1.25"/>
    <n v="5"/>
    <n v="1510.7112500000003"/>
    <n v="12085.690000000002"/>
    <n v="508.57124999999996"/>
    <n v="4068.5699999999988"/>
    <n v="184"/>
    <n v="0.33664358427197771"/>
  </r>
  <r>
    <n v="241669"/>
    <s v="R"/>
    <s v="Wednesday"/>
    <s v="Mike Schlitter (0000142011)"/>
    <n v="239959"/>
    <s v="ELECTRON ENERGY CORP"/>
    <n v="239959"/>
    <s v="ELECTRON ENERGY CORP"/>
    <s v="Landisville"/>
    <m/>
    <s v="924 Links Ave"/>
    <s v="PA"/>
    <n v="17538"/>
    <s v="924 Links Ave Landisville, PA 17538"/>
    <x v="3"/>
    <x v="694"/>
    <x v="694"/>
    <s v="J"/>
    <s v="Tuesday/Friday"/>
    <n v="1"/>
    <n v="2"/>
    <n v="2"/>
    <n v="1"/>
    <n v="978.42"/>
    <n v="978.42"/>
    <n v="362.16"/>
    <n v="362.16"/>
    <n v="36"/>
    <n v="0.37014778929294173"/>
  </r>
  <r>
    <n v="241656"/>
    <s v="R"/>
    <s v="Wednesday"/>
    <s v="Mike Schlitter (0000142011)"/>
    <n v="239959"/>
    <s v="ELECTRON ENERGY CORP"/>
    <n v="450234"/>
    <s v="ELECTRON ENERGY CORP"/>
    <s v="Lancaster"/>
    <m/>
    <s v="300 Running Pump Rd"/>
    <s v="PA"/>
    <n v="17603"/>
    <s v="300 Running Pump Rd Lancaster, PA 17603"/>
    <x v="3"/>
    <x v="695"/>
    <x v="695"/>
    <s v="J"/>
    <s v="Tuesday/Friday"/>
    <n v="1"/>
    <n v="1"/>
    <n v="1"/>
    <n v="1"/>
    <n v="57.48"/>
    <n v="57.48"/>
    <n v="27.78"/>
    <n v="27.78"/>
    <n v="1"/>
    <n v="0.48329853862212946"/>
  </r>
  <r>
    <n v="239557"/>
    <s v="R"/>
    <s v="Wednesday"/>
    <s v="Tom McKevitt (0000143010)"/>
    <n v="266748"/>
    <s v="Elite Air Systems"/>
    <n v="266748"/>
    <s v="Elite Air Systems"/>
    <s v="Warminster"/>
    <s v="Philly Suburbs - North"/>
    <s v="57 Ash Cir"/>
    <s v="PA"/>
    <n v="18974"/>
    <s v="57 Ash Cir Warminster, PA 18974"/>
    <x v="14"/>
    <x v="696"/>
    <x v="696"/>
    <s v="A"/>
    <s v="Friday"/>
    <n v="11"/>
    <n v="11"/>
    <n v="1"/>
    <n v="1.5454545454545454"/>
    <n v="162.51727272727271"/>
    <n v="1787.69"/>
    <n v="73.111818181818165"/>
    <n v="804.22999999999979"/>
    <n v="19"/>
    <n v="0.44987106265627697"/>
  </r>
  <r>
    <n v="272623"/>
    <s v="R"/>
    <s v="Wednesday"/>
    <s v="Matthew Morris (0000142013)"/>
    <n v="239963"/>
    <s v="ELITE SPORTSWEAR"/>
    <n v="481935"/>
    <s v="ELITE SPORTSWEAR"/>
    <s v="York"/>
    <m/>
    <s v="44 Hokes Mill Rd"/>
    <s v="PA"/>
    <n v="17404"/>
    <s v="44 Hokes Mill Rd York, PA 17404"/>
    <x v="27"/>
    <x v="697"/>
    <x v="697"/>
    <s v="L"/>
    <s v="Tuesday/Friday"/>
    <n v="1"/>
    <n v="1"/>
    <n v="1"/>
    <n v="1"/>
    <n v="254.2"/>
    <n v="254.2"/>
    <n v="88.96"/>
    <n v="88.96"/>
    <n v="4"/>
    <n v="0.34996066089693156"/>
  </r>
  <r>
    <n v="242265"/>
    <s v="L"/>
    <s v="Tuesday/Friday"/>
    <s v="Matthew Morris (0000142013)"/>
    <n v="239963"/>
    <s v="ELITE SPORTSWEAR"/>
    <n v="239963"/>
    <s v="ELITE SPORTSWEAR"/>
    <s v="Reading"/>
    <m/>
    <s v="2136 N 13th St"/>
    <s v="PA"/>
    <n v="19604"/>
    <s v="2136 N 13th St Reading, PA 19604"/>
    <x v="7"/>
    <x v="698"/>
    <x v="698"/>
    <s v="K"/>
    <s v="Monday/Thursday"/>
    <n v="37"/>
    <n v="58"/>
    <n v="1.5675675675675675"/>
    <n v="3.7027027027027026"/>
    <n v="908.40216216216209"/>
    <n v="33610.880000000012"/>
    <n v="294.70189189189193"/>
    <n v="10903.969999999994"/>
    <n v="843"/>
    <n v="0.32441786707161463"/>
  </r>
  <r>
    <n v="433106"/>
    <s v="L"/>
    <s v="Tuesday/Friday"/>
    <s v="Matthew Morris (0000142013)"/>
    <n v="239963"/>
    <s v="ELITE SPORTSWEAR"/>
    <n v="483389"/>
    <s v="ELITE SPORTSWEAR"/>
    <s v="Reading"/>
    <m/>
    <s v="2525 N 12th St  # 9-12"/>
    <s v="PA"/>
    <n v="19605"/>
    <s v="2525 N 12th St  # 9-12 Reading, PA 19605"/>
    <x v="7"/>
    <x v="699"/>
    <x v="699"/>
    <s v="K"/>
    <s v="Monday/Thursday"/>
    <n v="11"/>
    <n v="21"/>
    <n v="1.9090909090909092"/>
    <n v="5.2727272727272725"/>
    <n v="518.69454545454539"/>
    <n v="5705.6400000000012"/>
    <n v="171.49363636363637"/>
    <n v="1886.4299999999996"/>
    <n v="328"/>
    <n v="0.33062548636086386"/>
  </r>
  <r>
    <n v="472574"/>
    <s v="L"/>
    <s v="Tuesday/Friday"/>
    <s v="Paul Carberry (0000143018)"/>
    <n v="328504"/>
    <s v="Elite Therapy Solutions"/>
    <n v="328504"/>
    <s v="Elite Therapy Solutions"/>
    <s v="Downingtown"/>
    <m/>
    <s v="983 E Lancaster Ave Apt A"/>
    <s v="PA"/>
    <n v="19335"/>
    <s v="983 E Lancaster Ave Apt A Downingtown, PA 19335"/>
    <x v="5"/>
    <x v="700"/>
    <x v="700"/>
    <s v="C"/>
    <s v="Monday/Thursday"/>
    <n v="2"/>
    <n v="2"/>
    <n v="1"/>
    <n v="1.5"/>
    <n v="189.53"/>
    <n v="379.06"/>
    <n v="58.754999999999995"/>
    <n v="117.50999999999999"/>
    <n v="6"/>
    <n v="0.31000369334669969"/>
  </r>
  <r>
    <n v="415725"/>
    <s v="L"/>
    <s v="Tuesday/Friday"/>
    <s v="Pete Annick (0000142010)"/>
    <n v="239964"/>
    <s v="ELIZABETHTOWN AREA SCHOOL V*"/>
    <n v="239964"/>
    <s v="ELIZABETHTOWN AREA SCHOOL V*"/>
    <s v="ELIZABETHTOWN"/>
    <m/>
    <s v="600 E High St"/>
    <s v="PA"/>
    <n v="17022"/>
    <s v="600 E High St ELIZABETHTOWN, PA 17022"/>
    <x v="28"/>
    <x v="701"/>
    <x v="701"/>
    <s v="P"/>
    <s v="Monday/Thursday"/>
    <n v="2"/>
    <n v="3"/>
    <n v="1.5"/>
    <n v="10.5"/>
    <n v="7123.57"/>
    <n v="14247.139999999998"/>
    <n v="2070.44"/>
    <n v="4140.88"/>
    <n v="346"/>
    <n v="0.29064640341851072"/>
  </r>
  <r>
    <n v="306550"/>
    <s v="L"/>
    <s v="Tuesday/Friday"/>
    <s v="Pete Annick (0000142010)"/>
    <n v="239964"/>
    <s v="ELIZABETHTOWN AREA SCHOOL V*"/>
    <n v="415451"/>
    <s v="ELIZABETHTOWN AREA SCHOOLS"/>
    <s v="ELIZABETHTOWN"/>
    <m/>
    <s v="600 E High St"/>
    <s v="PA"/>
    <n v="17022"/>
    <s v="600 E High St ELIZABETHTOWN, PA 17022"/>
    <x v="28"/>
    <x v="701"/>
    <x v="701"/>
    <s v="P"/>
    <s v="Monday/Thursday"/>
    <n v="18"/>
    <n v="31"/>
    <n v="1.7222222222222223"/>
    <n v="6.2222222222222223"/>
    <n v="4311.809444444445"/>
    <n v="77612.570000000036"/>
    <n v="1241.1166666666666"/>
    <n v="22340.100000000009"/>
    <n v="1938"/>
    <n v="0.28784126076484773"/>
  </r>
  <r>
    <n v="240170"/>
    <s v="L"/>
    <s v="Tuesday/Friday"/>
    <s v="Brad Miller (0000142022)"/>
    <n v="239966"/>
    <s v="ELIZABETHTOWN BRETHREN IN CHRI"/>
    <n v="239966"/>
    <s v="ELIZABETHTOWN BRETHREN IN CHRI"/>
    <s v="ELIZABETHTOWN"/>
    <m/>
    <s v="996 E High St"/>
    <s v="PA"/>
    <n v="17022"/>
    <s v="996 E High St ELIZABETHTOWN, PA 17022"/>
    <x v="28"/>
    <x v="702"/>
    <x v="702"/>
    <s v="P"/>
    <s v="Monday/Thursday"/>
    <n v="10"/>
    <n v="14"/>
    <n v="1.4"/>
    <n v="4.5"/>
    <n v="369.05800000000005"/>
    <n v="3690.5800000000004"/>
    <n v="122.83399999999999"/>
    <n v="1228.3399999999997"/>
    <n v="69"/>
    <n v="0.33283115391076729"/>
  </r>
  <r>
    <n v="473401"/>
    <s v="L"/>
    <s v="Tuesday/Friday"/>
    <s v="Brian Deiling (0000142018)"/>
    <n v="239970"/>
    <s v="Elizabethtown College *V*"/>
    <n v="482831"/>
    <s v="Elizabethtown College"/>
    <s v="ELIZABETHTOWN"/>
    <m/>
    <s v="1 Kiwanis Blvd"/>
    <s v="PA"/>
    <n v="17022"/>
    <s v="1 Kiwanis Blvd ELIZABETHTOWN, PA 17022"/>
    <x v="28"/>
    <x v="703"/>
    <x v="703"/>
    <s v="P"/>
    <s v="Monday/Thursday"/>
    <n v="1"/>
    <n v="1"/>
    <n v="1"/>
    <n v="3"/>
    <n v="120.80000000000001"/>
    <n v="120.80000000000001"/>
    <n v="71.31"/>
    <n v="71.31"/>
    <n v="3"/>
    <n v="0.59031456953642381"/>
  </r>
  <r>
    <n v="469875"/>
    <s v="L"/>
    <s v="Tuesday/Friday"/>
    <s v="Brian Deiling (0000142018)"/>
    <n v="239970"/>
    <s v="Elizabethtown College *V*"/>
    <n v="239970"/>
    <s v="Elizabethtown College *V*"/>
    <s v="ELIZABETHTOWN"/>
    <m/>
    <s v="1 Alpha Dr"/>
    <s v="PA"/>
    <n v="17022"/>
    <s v="1 Alpha Dr ELIZABETHTOWN, PA 17022"/>
    <x v="28"/>
    <x v="704"/>
    <x v="704"/>
    <s v="P"/>
    <s v="Monday/Thursday"/>
    <n v="44"/>
    <n v="93"/>
    <n v="2.1136363636363638"/>
    <n v="7.1590909090909092"/>
    <n v="3001.5940909090905"/>
    <n v="132070.14000000007"/>
    <n v="806.79068181818184"/>
    <n v="35498.79"/>
    <n v="3899"/>
    <n v="0.26878740342063678"/>
  </r>
  <r>
    <n v="480996"/>
    <s v="L"/>
    <s v="Tuesday/Friday"/>
    <s v="Brad Miller (0000142022)"/>
    <n v="324139"/>
    <s v="Elizabethtown Community Fair I"/>
    <n v="324139"/>
    <s v="Elizabethtown Community Fair I"/>
    <s v="ELIZABETHTOWN"/>
    <m/>
    <s v="900 E High St"/>
    <s v="PA"/>
    <n v="17022"/>
    <s v="900 E High St ELIZABETHTOWN, PA 17022"/>
    <x v="28"/>
    <x v="705"/>
    <x v="705"/>
    <s v="P"/>
    <s v="Monday/Thursday"/>
    <n v="3"/>
    <n v="3"/>
    <n v="1"/>
    <n v="1"/>
    <n v="938.34"/>
    <n v="2815.02"/>
    <n v="281.49666666666667"/>
    <n v="844.49"/>
    <n v="54"/>
    <n v="0.29999431620379252"/>
  </r>
  <r>
    <n v="460745"/>
    <s v="L"/>
    <s v="Tuesday/Friday"/>
    <s v="Brad Miller (0000142022)"/>
    <n v="283338"/>
    <s v="ELIZABETHTOWN HERSHEY KOA#"/>
    <n v="283338"/>
    <s v="ELIZABETHTOWN HERSHEY KOA#"/>
    <s v="ELIZABETHTOWN"/>
    <m/>
    <s v="1980 Turnpike Rd"/>
    <s v="PA"/>
    <n v="17022"/>
    <s v="1980 Turnpike Rd ELIZABETHTOWN, PA 17022"/>
    <x v="28"/>
    <x v="706"/>
    <x v="706"/>
    <s v="P"/>
    <s v="Monday/Thursday"/>
    <n v="1"/>
    <n v="1"/>
    <n v="1"/>
    <n v="2"/>
    <n v="437.06"/>
    <n v="437.06"/>
    <n v="193.32"/>
    <n v="193.32"/>
    <n v="15"/>
    <n v="0.4423191323845696"/>
  </r>
  <r>
    <n v="453145"/>
    <s v="L"/>
    <s v="Tuesday/Friday"/>
    <s v="Mike Schlitter (0000142011)"/>
    <n v="307286"/>
    <s v="MOORES LAUNDROMAT V"/>
    <n v="482606"/>
    <s v="Elizabethtown Laundromat"/>
    <s v="ELIZABETHTOWN"/>
    <m/>
    <s v="50 N Spruce St"/>
    <s v="PA"/>
    <n v="17022"/>
    <s v="50 N Spruce St ELIZABETHTOWN, PA 17022"/>
    <x v="28"/>
    <x v="707"/>
    <x v="707"/>
    <s v="P"/>
    <s v="Monday/Thursday"/>
    <n v="1"/>
    <n v="1"/>
    <n v="1"/>
    <n v="3"/>
    <n v="270.10000000000002"/>
    <n v="270.10000000000002"/>
    <n v="124.17"/>
    <n v="124.17"/>
    <n v="5"/>
    <n v="0.45971862273232134"/>
  </r>
  <r>
    <n v="459385"/>
    <s v="L"/>
    <s v="Tuesday/Friday"/>
    <s v="Brad Miller (0000142022)"/>
    <n v="239972"/>
    <s v="ELIZABETHTOWN MENN CHURCH"/>
    <n v="239972"/>
    <s v="ELIZABETHTOWN MENN CHURCH"/>
    <s v="ELIZABETHTOWN"/>
    <m/>
    <s v="300 S Spruce St"/>
    <s v="PA"/>
    <n v="17022"/>
    <s v="300 S Spruce St ELIZABETHTOWN, PA 17022"/>
    <x v="28"/>
    <x v="708"/>
    <x v="708"/>
    <s v="P"/>
    <s v="Monday/Thursday"/>
    <n v="4"/>
    <n v="5"/>
    <n v="1.25"/>
    <n v="1.5"/>
    <n v="73.559999999999988"/>
    <n v="294.24"/>
    <n v="24.84"/>
    <n v="99.360000000000014"/>
    <n v="7"/>
    <n v="0.33768352365415988"/>
  </r>
  <r>
    <n v="240101"/>
    <s v="L"/>
    <s v="Tuesday/Friday"/>
    <s v="Brad Miller (0000142022)"/>
    <n v="239974"/>
    <s v="ELIZABETHTOWN ST PAULS UM CHUR"/>
    <n v="239974"/>
    <s v="ELIZABETHTOWN ST PAULS UM CHUR"/>
    <s v="ELIZABETHTOWN"/>
    <m/>
    <s v="398 N Locust St"/>
    <s v="PA"/>
    <n v="17022"/>
    <s v="398 N Locust St ELIZABETHTOWN, PA 17022"/>
    <x v="28"/>
    <x v="709"/>
    <x v="709"/>
    <s v="P"/>
    <s v="Monday/Thursday"/>
    <n v="1"/>
    <n v="1"/>
    <n v="1"/>
    <n v="1"/>
    <n v="105.92"/>
    <n v="105.92"/>
    <n v="49.68"/>
    <n v="49.68"/>
    <n v="8"/>
    <n v="0.4690332326283988"/>
  </r>
  <r>
    <n v="242462"/>
    <s v="L"/>
    <s v="Tuesday/Friday"/>
    <s v="Leianne Krotec (0000143021)"/>
    <n v="331019"/>
    <s v="Second Alarmer's Rescue Squad"/>
    <n v="471946"/>
    <s v="Elkins Park 382"/>
    <s v="Elkins Park"/>
    <m/>
    <s v="876 Jenkintown Rd"/>
    <s v="PA"/>
    <n v="19027"/>
    <s v="876 Jenkintown Rd Elkins Park, PA 19027"/>
    <x v="10"/>
    <x v="710"/>
    <x v="710"/>
    <s v="E"/>
    <s v="Monday"/>
    <n v="1"/>
    <n v="1"/>
    <n v="1"/>
    <n v="4"/>
    <n v="403.77"/>
    <n v="403.77"/>
    <n v="170.44"/>
    <n v="170.44"/>
    <n v="4"/>
    <n v="0.42212150481709887"/>
  </r>
  <r>
    <n v="467610"/>
    <s v="L"/>
    <s v="Tuesday/Friday"/>
    <s v="Tom McKevitt (0000143010)"/>
    <n v="307757"/>
    <s v="ELMA Electronic Inc."/>
    <n v="457721"/>
    <s v="ELMA Electronic Inc."/>
    <s v="Horsham"/>
    <s v="Philly Suburbs - North"/>
    <s v="235 Gibraltar Rd"/>
    <s v="PA"/>
    <n v="19044"/>
    <s v="235 Gibraltar Rd Horsham, PA 19044"/>
    <x v="14"/>
    <x v="711"/>
    <x v="711"/>
    <s v="A"/>
    <s v="Friday"/>
    <n v="7"/>
    <n v="7"/>
    <n v="1"/>
    <n v="2"/>
    <n v="313.55285714285714"/>
    <n v="2194.8699999999994"/>
    <n v="84.53857142857143"/>
    <n v="591.76999999999987"/>
    <n v="48"/>
    <n v="0.26961505692820076"/>
  </r>
  <r>
    <n v="334885"/>
    <s v="L"/>
    <s v="Tuesday/Friday"/>
    <s v="Brad Miller (0000142022)"/>
    <n v="302408"/>
    <s v="ELSTONVILLE SPORTSMENS"/>
    <n v="302408"/>
    <s v="ELSTONVILLE SPORTSMENS"/>
    <s v="Manheim"/>
    <m/>
    <s v="3133 PINCH RD"/>
    <s v="PA"/>
    <n v="17545"/>
    <s v="3133 PINCH RD Manheim, PA 17545"/>
    <x v="17"/>
    <x v="712"/>
    <x v="712"/>
    <s v="P"/>
    <s v="Tuesday/Friday"/>
    <n v="2"/>
    <n v="3"/>
    <n v="1.5"/>
    <n v="2"/>
    <n v="2488.9499999999998"/>
    <n v="4977.8999999999996"/>
    <n v="761.56999999999994"/>
    <n v="1523.1399999999999"/>
    <n v="8"/>
    <n v="0.30598043351614135"/>
  </r>
  <r>
    <n v="241692"/>
    <s v="R"/>
    <s v="Tuesday"/>
    <s v="Tom McKevitt (0000143010)"/>
    <n v="243054"/>
    <s v="Bucks County Intermediate Unit"/>
    <n v="483221"/>
    <s v="Emilie United Methodist Church"/>
    <s v="Levittown"/>
    <m/>
    <s v="7300 New Falls Rd"/>
    <s v="PA"/>
    <n v="19055"/>
    <s v="7300 New Falls Rd Levittown, PA 19055"/>
    <x v="25"/>
    <x v="713"/>
    <x v="713"/>
    <s v="A"/>
    <s v="Tuesday"/>
    <n v="1"/>
    <n v="1"/>
    <n v="1"/>
    <n v="2"/>
    <n v="9211.2000000000007"/>
    <n v="9211.2000000000007"/>
    <n v="2656.7"/>
    <n v="2656.7"/>
    <n v="2"/>
    <n v="0.28842061837762717"/>
  </r>
  <r>
    <n v="241679"/>
    <s v="R"/>
    <s v="Wednesday"/>
    <s v="Lancaster Office (0000142002)"/>
    <n v="239977"/>
    <s v="EMMANUEL UNITED METH CHURCH"/>
    <n v="239977"/>
    <s v="EMMANUEL UNITED METH CHURCH"/>
    <s v="Brownstown"/>
    <m/>
    <s v="11 N Church St"/>
    <s v="PA"/>
    <n v="17508"/>
    <s v="11 N Church St Brownstown, PA 17508"/>
    <x v="26"/>
    <x v="714"/>
    <x v="714"/>
    <s v="K"/>
    <s v="Monday"/>
    <n v="2"/>
    <n v="3"/>
    <n v="1.5"/>
    <n v="2.5"/>
    <n v="188.03"/>
    <n v="376.06"/>
    <n v="92.334999999999994"/>
    <n v="184.67"/>
    <n v="7"/>
    <n v="0.49106525554432801"/>
  </r>
  <r>
    <n v="241695"/>
    <s v="R"/>
    <s v="Wednesday"/>
    <s v="Martin Carberry (0000142016)"/>
    <n v="241872"/>
    <s v="South Western School District"/>
    <n v="467732"/>
    <s v="Emory H. Markle Middle School"/>
    <s v="Hanover"/>
    <m/>
    <s v="225 Bowman Rd"/>
    <s v="PA"/>
    <n v="17331"/>
    <s v="225 Bowman Rd Hanover, PA 17331"/>
    <x v="15"/>
    <x v="715"/>
    <x v="715"/>
    <s v="L"/>
    <s v="Thursday"/>
    <n v="12"/>
    <n v="22"/>
    <n v="1.8333333333333333"/>
    <n v="5.25"/>
    <n v="1391.4083333333331"/>
    <n v="16696.899999999994"/>
    <n v="505.70000000000005"/>
    <n v="6068.4000000000015"/>
    <n v="452"/>
    <n v="0.36344471129371342"/>
  </r>
  <r>
    <n v="241663"/>
    <s v="R"/>
    <s v="Wednesday"/>
    <s v="Brad Miller (0000142022)"/>
    <n v="293897"/>
    <s v="ENCOUNTER CHURCH"/>
    <n v="293897"/>
    <s v="ENCOUNTER CHURCH"/>
    <s v="Quarryville"/>
    <m/>
    <s v="300 Hideaway Dr"/>
    <s v="PA"/>
    <n v="17566"/>
    <s v="300 Hideaway Dr Quarryville, PA 17566"/>
    <x v="3"/>
    <x v="716"/>
    <x v="716"/>
    <s v="J"/>
    <s v="Tuesday/Friday"/>
    <n v="1"/>
    <n v="1"/>
    <n v="1"/>
    <n v="1"/>
    <n v="154.76"/>
    <n v="154.76"/>
    <n v="82.33"/>
    <n v="82.33"/>
    <n v="1"/>
    <n v="0.53198500904626522"/>
  </r>
  <r>
    <n v="241691"/>
    <s v="R"/>
    <s v="Friday"/>
    <s v="Brad Miller (0000142022)"/>
    <n v="239982"/>
    <s v="END OF THE RAINBOW#"/>
    <n v="415454"/>
    <s v="END OF THE RAINBOW"/>
    <s v="Red Lion"/>
    <m/>
    <s v="35 Kirkland Dr"/>
    <s v="PA"/>
    <n v="17356"/>
    <s v="35 Kirkland Dr Red Lion, PA 17356"/>
    <x v="27"/>
    <x v="717"/>
    <x v="717"/>
    <s v="L"/>
    <s v="Tuesday/Friday"/>
    <n v="6"/>
    <n v="6"/>
    <n v="1"/>
    <n v="1.1666666666666667"/>
    <n v="198.90333333333334"/>
    <n v="1193.42"/>
    <n v="130.85499999999999"/>
    <n v="785.13"/>
    <n v="14"/>
    <n v="0.65788238842989055"/>
  </r>
  <r>
    <n v="241661"/>
    <s v="R"/>
    <s v="Thursday"/>
    <s v="Brad Miller (0000142022)"/>
    <n v="241289"/>
    <s v="ENERGY CENTER HARRISBURG"/>
    <n v="241289"/>
    <s v="ENERGY CENTER HARRISBURG"/>
    <s v="Harrisburg"/>
    <m/>
    <s v="900 Walnut St"/>
    <s v="PA"/>
    <n v="17101"/>
    <s v="900 Walnut St Harrisburg, PA 17101"/>
    <x v="28"/>
    <x v="524"/>
    <x v="524"/>
    <s v="P"/>
    <s v="Monday/Thursday"/>
    <n v="3"/>
    <n v="3"/>
    <n v="1"/>
    <n v="2"/>
    <n v="964.63666666666666"/>
    <n v="2893.91"/>
    <n v="341.78666666666663"/>
    <n v="1025.3599999999999"/>
    <n v="39"/>
    <n v="0.35431647839773867"/>
  </r>
  <r>
    <n v="415848"/>
    <s v="L"/>
    <s v="Tuesday/Friday"/>
    <s v="Brad Miller (0000142022)"/>
    <n v="306550"/>
    <s v="ENGEL MACHINERY INC#"/>
    <n v="306550"/>
    <s v="ENGEL MACHINERY INC#"/>
    <s v="York"/>
    <m/>
    <s v="3740 Board Rd"/>
    <s v="PA"/>
    <n v="17406"/>
    <s v="3740 Board Rd York, PA 17406"/>
    <x v="27"/>
    <x v="718"/>
    <x v="718"/>
    <s v="L"/>
    <s v="Tuesday/Friday"/>
    <n v="7"/>
    <n v="7"/>
    <n v="1"/>
    <n v="1.2857142857142858"/>
    <n v="420.50857142857143"/>
    <n v="2943.5599999999995"/>
    <n v="119.17571428571429"/>
    <n v="834.23"/>
    <n v="63"/>
    <n v="0.28340852573074787"/>
  </r>
  <r>
    <n v="306764"/>
    <s v="L"/>
    <s v="Tuesday/Friday"/>
    <s v="Matthew Morris (0000142013)"/>
    <n v="316783"/>
    <s v="ENGINEERED MATERIALS SOLUTIONS"/>
    <n v="464463"/>
    <s v="ENGINEERED MATERIALS SOLUTIONS"/>
    <s v="Hamburg"/>
    <m/>
    <s v="600 Valley Rd"/>
    <s v="PA"/>
    <n v="19526"/>
    <s v="600 Valley Rd Hamburg, PA 19526"/>
    <x v="35"/>
    <x v="719"/>
    <x v="719"/>
    <s v="J"/>
    <s v="Wednesday"/>
    <n v="11"/>
    <n v="14"/>
    <n v="1.2727272727272727"/>
    <n v="4.0909090909090908"/>
    <n v="647.61636363636364"/>
    <n v="7123.7800000000016"/>
    <n v="162.44545454545454"/>
    <n v="1786.9"/>
    <n v="123"/>
    <n v="0.2508359326088116"/>
  </r>
  <r>
    <n v="241659"/>
    <s v="R"/>
    <s v="Thursday"/>
    <s v="Lancaster Office (0000142002)"/>
    <n v="239984"/>
    <s v="ENGLESIDE CONG JEHOVAHS#"/>
    <n v="415457"/>
    <s v="ENGLESIDE CONG JEHOVAHS"/>
    <s v="Lancaster"/>
    <m/>
    <s v="850 Hershey Ave"/>
    <s v="PA"/>
    <n v="17603"/>
    <s v="850 Hershey Ave Lancaster, PA 17603"/>
    <x v="3"/>
    <x v="720"/>
    <x v="720"/>
    <s v="J"/>
    <s v="Tuesday/Friday"/>
    <n v="1"/>
    <n v="1"/>
    <n v="1"/>
    <n v="8"/>
    <n v="595.77"/>
    <n v="595.77"/>
    <n v="229.76"/>
    <n v="229.76"/>
    <n v="46"/>
    <n v="0.38565218121086997"/>
  </r>
  <r>
    <n v="241684"/>
    <s v="R"/>
    <s v="Wednesday"/>
    <s v="Robert Diller (0000142017)"/>
    <n v="239984"/>
    <s v="ENGLESIDE CONG JEHOVAHS#"/>
    <n v="239984"/>
    <s v="ENGLESIDE CONG JEHOVAHS#"/>
    <s v="Lancaster"/>
    <m/>
    <s v="850 Hershey Ave"/>
    <s v="PA"/>
    <n v="17603"/>
    <s v="850 Hershey Ave Lancaster, PA 17603"/>
    <x v="3"/>
    <x v="720"/>
    <x v="720"/>
    <s v="J"/>
    <s v="Tuesday/Friday"/>
    <n v="5"/>
    <n v="7"/>
    <n v="1.4"/>
    <n v="2.6"/>
    <n v="140.54399999999998"/>
    <n v="702.72000000000014"/>
    <n v="51.2"/>
    <n v="255.99999999999997"/>
    <n v="25"/>
    <n v="0.36429872495446253"/>
  </r>
  <r>
    <n v="241688"/>
    <s v="R"/>
    <s v="Wednesday"/>
    <s v="Robert Diller (0000142017)"/>
    <n v="239985"/>
    <s v="ENVIRONMENTAL CLEANING SOLUTIO"/>
    <n v="481025"/>
    <s v="ENVIRONMENTAL - BSSF Camphill"/>
    <s v="CAMP HILL"/>
    <m/>
    <s v="210 GRANDVIEW AVE"/>
    <s v="PA"/>
    <n v="17011"/>
    <s v="210 GRANDVIEW AVE CAMP HILL, PA 17011"/>
    <x v="37"/>
    <x v="243"/>
    <x v="243"/>
    <s v="P"/>
    <s v="Monday"/>
    <n v="3"/>
    <n v="7"/>
    <n v="2.3333333333333335"/>
    <n v="6.333333333333333"/>
    <n v="987.67666666666673"/>
    <n v="2963.0299999999997"/>
    <n v="252.36666666666667"/>
    <n v="757.10000000000014"/>
    <n v="60"/>
    <n v="0.25551546896251481"/>
  </r>
  <r>
    <n v="241684"/>
    <s v="R"/>
    <s v="Wednesday"/>
    <s v="Robert Diller (0000142017)"/>
    <n v="239985"/>
    <s v="ENVIRONMENTAL CLEANING SOLUTIO"/>
    <n v="471126"/>
    <s v="ENVIRONMENTAL - DG POTTSVILLE"/>
    <s v="Pottsville"/>
    <m/>
    <s v="1044 Keystone Blvd"/>
    <s v="PA"/>
    <n v="17901"/>
    <s v="1044 Keystone Blvd Pottsville, PA 17901"/>
    <x v="35"/>
    <x v="721"/>
    <x v="721"/>
    <s v="J"/>
    <s v="Wednesday"/>
    <n v="31"/>
    <n v="47"/>
    <n v="1.5161290322580645"/>
    <n v="4.096774193548387"/>
    <n v="813.78258064516103"/>
    <n v="25227.260000000009"/>
    <n v="201.53161290322583"/>
    <n v="6247.4800000000005"/>
    <n v="1334"/>
    <n v="0.24764798079537761"/>
  </r>
  <r>
    <n v="239352"/>
    <s v="J"/>
    <s v="Monday"/>
    <s v="Robert Diller (0000142017)"/>
    <n v="239985"/>
    <s v="ENVIRONMENTAL CLEANING SOLUTIO"/>
    <n v="468426"/>
    <s v="ENVIRONMENTAL - DOLLAR GENERAL"/>
    <s v="BETHEL"/>
    <m/>
    <s v="30 Martha Dr"/>
    <s v="PA"/>
    <n v="19507"/>
    <s v="30 Martha Dr BETHEL, PA 19507"/>
    <x v="16"/>
    <x v="722"/>
    <x v="722"/>
    <s v="K"/>
    <s v="Tuesday"/>
    <n v="43"/>
    <n v="69"/>
    <n v="1.6046511627906976"/>
    <n v="5.5116279069767442"/>
    <n v="1449.2939534883722"/>
    <n v="62319.640000000029"/>
    <n v="359.28627906976726"/>
    <n v="15449.31"/>
    <n v="1943"/>
    <n v="0.24790435246416687"/>
  </r>
  <r>
    <n v="239062"/>
    <s v="J"/>
    <s v="Monday"/>
    <s v="Robert Diller (0000142017)"/>
    <n v="239985"/>
    <s v="ENVIRONMENTAL CLEANING SOLUTIO"/>
    <n v="467831"/>
    <s v="ENVIRONMENTAL - HARRISBURG EAS"/>
    <s v="Harrisburg"/>
    <m/>
    <s v="3501 Paxton St"/>
    <s v="PA"/>
    <n v="17111"/>
    <s v="3501 Paxton St Harrisburg, PA 17111"/>
    <x v="17"/>
    <x v="723"/>
    <x v="723"/>
    <s v="P"/>
    <s v="Tuesday/Friday"/>
    <n v="8"/>
    <n v="12"/>
    <n v="1.5"/>
    <n v="5.125"/>
    <n v="779.32750000000021"/>
    <n v="6234.619999999999"/>
    <n v="201.14624999999998"/>
    <n v="1609.17"/>
    <n v="270"/>
    <n v="0.25810233823392609"/>
  </r>
  <r>
    <n v="415495"/>
    <s v="J"/>
    <s v="Monday"/>
    <s v="Robert Diller (0000142017)"/>
    <n v="239985"/>
    <s v="ENVIRONMENTAL CLEANING SOLUTIO"/>
    <n v="480659"/>
    <s v="ENVIRONMENTAL - Members 1st"/>
    <s v="Enola"/>
    <m/>
    <s v="5000 Marketplace Way"/>
    <s v="PA"/>
    <n v="17025"/>
    <s v="5000 Marketplace Way Enola, PA 17025"/>
    <x v="37"/>
    <x v="724"/>
    <x v="724"/>
    <s v="P"/>
    <s v="Monday"/>
    <n v="15"/>
    <n v="27"/>
    <n v="1.8"/>
    <n v="4.666666666666667"/>
    <n v="1522.4333333333332"/>
    <n v="22836.500000000004"/>
    <n v="414.58600000000007"/>
    <n v="6218.7900000000018"/>
    <n v="508"/>
    <n v="0.2723179996934732"/>
  </r>
  <r>
    <n v="240431"/>
    <s v="K"/>
    <s v="Monday"/>
    <s v="Robert Diller (0000142017)"/>
    <n v="239985"/>
    <s v="ENVIRONMENTAL CLEANING SOLUTIO"/>
    <n v="455107"/>
    <s v="ENVIRONMENTAL CLEANING"/>
    <s v="Lebanon"/>
    <m/>
    <s v="1490 S White Oak St"/>
    <s v="PA"/>
    <n v="17042"/>
    <s v="1490 S White Oak St Lebanon, PA 17042"/>
    <x v="17"/>
    <x v="725"/>
    <x v="725"/>
    <s v="P"/>
    <s v="Tuesday/Friday"/>
    <n v="9"/>
    <n v="14"/>
    <n v="1.5555555555555556"/>
    <n v="3"/>
    <n v="671.56999999999994"/>
    <n v="6044.13"/>
    <n v="210.09333333333336"/>
    <n v="1890.84"/>
    <n v="153"/>
    <n v="0.31283906865007866"/>
  </r>
  <r>
    <n v="323699"/>
    <s v="K"/>
    <s v="Monday"/>
    <s v="Robert Diller (0000142017)"/>
    <n v="239985"/>
    <s v="ENVIRONMENTAL CLEANING SOLUTIO"/>
    <n v="239985"/>
    <s v="Environmental Cleaning Solutio"/>
    <s v="Annville"/>
    <s v="Lebanon - West"/>
    <s v="110 Landing Dr"/>
    <s v="PA"/>
    <n v="17003"/>
    <s v="110 Landing Dr Annville, PA 17003"/>
    <x v="17"/>
    <x v="726"/>
    <x v="726"/>
    <s v="P"/>
    <s v="Tuesday/Friday"/>
    <n v="6"/>
    <n v="6"/>
    <n v="1"/>
    <n v="2.1666666666666665"/>
    <n v="678.45666666666671"/>
    <n v="4070.7400000000002"/>
    <n v="217.61833333333334"/>
    <n v="1305.7099999999998"/>
    <n v="42"/>
    <n v="0.32075494873168015"/>
  </r>
  <r>
    <n v="239139"/>
    <s v="K"/>
    <s v="Monday"/>
    <s v="Robert Diller (0000142017)"/>
    <n v="239986"/>
    <s v="EPHRATA AREA REHAB SERV#"/>
    <n v="239986"/>
    <s v="EPHRATA AREA REHAB SERV#"/>
    <s v="Ephrata"/>
    <m/>
    <s v="300 W Chestnut St"/>
    <s v="PA"/>
    <n v="17522"/>
    <s v="300 W Chestnut St Ephrata, PA 17522"/>
    <x v="7"/>
    <x v="727"/>
    <x v="727"/>
    <s v="K"/>
    <s v="Monday/Thursday"/>
    <n v="10"/>
    <n v="17"/>
    <n v="1.7"/>
    <n v="7.5"/>
    <n v="1203.645"/>
    <n v="12036.450000000006"/>
    <n v="420.59899999999999"/>
    <n v="4205.9899999999989"/>
    <n v="390"/>
    <n v="0.34943774950255241"/>
  </r>
  <r>
    <n v="453164"/>
    <s v="J"/>
    <s v="Tuesday"/>
    <s v="Robert Diller (0000142017)"/>
    <n v="239988"/>
    <s v="EPHRATA BORO LIBRARY"/>
    <n v="239988"/>
    <s v="EPHRATA BORO LIBRARY"/>
    <s v="Ephrata"/>
    <m/>
    <s v="550 S READING RD"/>
    <s v="PA"/>
    <n v="17522"/>
    <s v="550 S READING RD Ephrata, PA 17522"/>
    <x v="7"/>
    <x v="728"/>
    <x v="728"/>
    <s v="K"/>
    <s v="Monday/Thursday"/>
    <n v="3"/>
    <n v="3"/>
    <n v="1"/>
    <n v="1"/>
    <n v="268.45"/>
    <n v="805.35"/>
    <n v="85.33"/>
    <n v="255.99"/>
    <n v="9"/>
    <n v="0.31786179921773144"/>
  </r>
  <r>
    <n v="344965"/>
    <s v="J"/>
    <s v="Tuesday"/>
    <s v="Robert Diller (0000142017)"/>
    <n v="239354"/>
    <s v="BOROUGH OF EPHRATA"/>
    <n v="463788"/>
    <s v="EPHRATA BOROUGH PARKS"/>
    <s v="Ephrata"/>
    <m/>
    <s v="35 E Fulton St"/>
    <s v="PA"/>
    <n v="17522"/>
    <s v="35 E Fulton St Ephrata, PA 17522"/>
    <x v="7"/>
    <x v="729"/>
    <x v="729"/>
    <s v="K"/>
    <s v="Monday/Thursday"/>
    <n v="12"/>
    <n v="13"/>
    <n v="1.0833333333333333"/>
    <n v="2.0833333333333335"/>
    <n v="305.56166666666667"/>
    <n v="3666.74"/>
    <n v="103.25999999999999"/>
    <n v="1239.1199999999999"/>
    <n v="76"/>
    <n v="0.33793505948062857"/>
  </r>
  <r>
    <n v="239318"/>
    <s v="J"/>
    <s v="Monday"/>
    <s v="Lancaster Office (0000142002)"/>
    <n v="239990"/>
    <s v="EPHRATA COMMUNITY AMBULANCE AS"/>
    <n v="239990"/>
    <s v="EPHRATA COMMUNITY AMBULANCE AS"/>
    <s v="Ephrata"/>
    <m/>
    <s v="528 W Main St"/>
    <s v="PA"/>
    <n v="17522"/>
    <s v="528 W Main St Ephrata, PA 17522"/>
    <x v="7"/>
    <x v="730"/>
    <x v="730"/>
    <s v="K"/>
    <s v="Monday/Thursday"/>
    <n v="1"/>
    <n v="1"/>
    <n v="1"/>
    <n v="1"/>
    <n v="398.22"/>
    <n v="398.22"/>
    <n v="199.12"/>
    <n v="199.12"/>
    <n v="2"/>
    <n v="0.50002511174727537"/>
  </r>
  <r>
    <n v="242572"/>
    <s v="J"/>
    <s v="Monday"/>
    <s v="Robert Diller (0000142017)"/>
    <n v="239999"/>
    <s v="EPHRATA REC CENTER#"/>
    <n v="449317"/>
    <s v="EPHRATA COMMUNITY POOL/PARKS"/>
    <s v="Ephrata"/>
    <m/>
    <s v="418 Vine St"/>
    <s v="PA"/>
    <n v="17522"/>
    <s v="418 Vine St Ephrata, PA 17522"/>
    <x v="7"/>
    <x v="731"/>
    <x v="731"/>
    <s v="K"/>
    <s v="Monday/Thursday"/>
    <n v="1"/>
    <n v="2"/>
    <n v="2"/>
    <n v="6"/>
    <n v="802.06000000000006"/>
    <n v="802.06000000000006"/>
    <n v="333.78999999999996"/>
    <n v="333.78999999999996"/>
    <n v="12"/>
    <n v="0.41616587287734075"/>
  </r>
  <r>
    <n v="240218"/>
    <s v="J"/>
    <s v="Monday"/>
    <s v="Mike Schlitter (0000142011)"/>
    <n v="239993"/>
    <s v="EPHRATA MANAGEMENT SERVICES"/>
    <n v="451729"/>
    <s v="EPHRATA MANAGEMENT SERVICES"/>
    <s v="Ephrata"/>
    <m/>
    <s v="400 W Main St"/>
    <s v="PA"/>
    <n v="17522"/>
    <s v="400 W Main St Ephrata, PA 17522"/>
    <x v="7"/>
    <x v="732"/>
    <x v="732"/>
    <s v="K"/>
    <s v="Monday/Thursday"/>
    <n v="2"/>
    <n v="2"/>
    <n v="1"/>
    <n v="3"/>
    <n v="1580.1949999999999"/>
    <n v="3160.39"/>
    <n v="619.52"/>
    <n v="1239.04"/>
    <n v="74"/>
    <n v="0.39205287954967583"/>
  </r>
  <r>
    <n v="415905"/>
    <s v="J"/>
    <s v="Monday"/>
    <s v="Andrew Clippinger (0000142012)"/>
    <n v="239994"/>
    <s v="EPHRATA MANOR#"/>
    <n v="239994"/>
    <s v="EPHRATA MANOR#"/>
    <s v="Ephrata"/>
    <m/>
    <s v="99 Bethany Rd"/>
    <s v="PA"/>
    <n v="17522"/>
    <s v="99 Bethany Rd Ephrata, PA 17522"/>
    <x v="7"/>
    <x v="733"/>
    <x v="733"/>
    <s v="K"/>
    <s v="Monday/Thursday"/>
    <n v="19"/>
    <n v="44"/>
    <n v="2.3157894736842106"/>
    <n v="9.526315789473685"/>
    <n v="2028.9457894736847"/>
    <n v="38549.969999999994"/>
    <n v="462.57894736842127"/>
    <n v="8789.0000000000036"/>
    <n v="1889"/>
    <n v="0.22798980128908025"/>
  </r>
  <r>
    <n v="333813"/>
    <s v="J"/>
    <s v="Monday"/>
    <s v="Robert Diller (0000142017)"/>
    <n v="239999"/>
    <s v="EPHRATA REC CENTER#"/>
    <n v="239999"/>
    <s v="EPHRATA REC CENTER#"/>
    <s v="Ephrata"/>
    <m/>
    <s v="130 S Academy Dr"/>
    <s v="PA"/>
    <n v="17522"/>
    <s v="130 S Academy Dr Ephrata, PA 17522"/>
    <x v="7"/>
    <x v="734"/>
    <x v="734"/>
    <s v="K"/>
    <s v="Monday/Thursday"/>
    <n v="23"/>
    <n v="28"/>
    <n v="1.2173913043478262"/>
    <n v="2.7826086956521738"/>
    <n v="750.90869565217383"/>
    <n v="17270.899999999998"/>
    <n v="278.50782608695647"/>
    <n v="6405.6799999999967"/>
    <n v="442"/>
    <n v="0.37089439461753571"/>
  </r>
  <r>
    <n v="239319"/>
    <s v="J"/>
    <s v="Monday"/>
    <s v="Robert Diller (0000142017)"/>
    <n v="239354"/>
    <s v="BOROUGH OF EPHRATA"/>
    <n v="239999"/>
    <s v="EPHRATA REC CENTER#"/>
    <s v="Ephrata"/>
    <m/>
    <s v="130 S Academy Dr"/>
    <s v="PA"/>
    <n v="17522"/>
    <s v="130 S Academy Dr Ephrata, PA 17522"/>
    <x v="7"/>
    <x v="734"/>
    <x v="734"/>
    <s v="K"/>
    <s v="Monday/Thursday"/>
    <n v="2"/>
    <n v="2"/>
    <n v="1"/>
    <n v="4"/>
    <n v="1214.5999999999999"/>
    <n v="2429.1999999999998"/>
    <n v="556.98"/>
    <n v="1113.96"/>
    <n v="28"/>
    <n v="0.45857072287172734"/>
  </r>
  <r>
    <n v="341927"/>
    <s v="J"/>
    <s v="Monday"/>
    <s v="Pete Annick (0000142010)"/>
    <n v="242348"/>
    <s v="WELLSPAN HEALTH*"/>
    <n v="415483"/>
    <s v="EPHRATA RECEIVING WAREHOUSE"/>
    <s v="Lebanon"/>
    <m/>
    <s v="1503 Quentin Rd ECH Suite"/>
    <s v="PA"/>
    <n v="17042"/>
    <s v="1503 Quentin Rd ECH Suite Lebanon, PA 17042"/>
    <x v="17"/>
    <x v="735"/>
    <x v="735"/>
    <s v="P"/>
    <s v="Tuesday/Friday"/>
    <n v="3"/>
    <n v="3"/>
    <n v="1"/>
    <n v="1.6666666666666667"/>
    <n v="243.66333333333333"/>
    <n v="730.9899999999999"/>
    <n v="77.61"/>
    <n v="232.82999999999998"/>
    <n v="52"/>
    <n v="0.31851324915525525"/>
  </r>
  <r>
    <n v="242704"/>
    <s v="J"/>
    <s v="Monday"/>
    <s v="Nick Misciagno (0000143017)"/>
    <n v="243402"/>
    <s v="Episcopal Academy"/>
    <n v="243402"/>
    <s v="Episcopal Academy"/>
    <s v="Newtown Square"/>
    <m/>
    <s v="1785 Bishop White Dr"/>
    <s v="PA"/>
    <n v="19073"/>
    <s v="1785 Bishop White Dr Newtown Square, PA 19073"/>
    <x v="23"/>
    <x v="736"/>
    <x v="736"/>
    <s v="C"/>
    <s v="Friday"/>
    <n v="16"/>
    <n v="29"/>
    <n v="1.8125"/>
    <n v="4.5625"/>
    <n v="1630.578125"/>
    <n v="26089.250000000004"/>
    <n v="585.19499999999994"/>
    <n v="9363.1200000000008"/>
    <n v="497"/>
    <n v="0.35888804775913447"/>
  </r>
  <r>
    <n v="241646"/>
    <s v="J"/>
    <s v="Monday/Thursday"/>
    <s v="Delaware Valley Office (0000143001)"/>
    <n v="243405"/>
    <s v="Equity Enterprise"/>
    <n v="243405"/>
    <s v="Equity Enterprise"/>
    <s v="Wayne"/>
    <m/>
    <s v="512 W Lancaster Ave Ste 1"/>
    <s v="PA"/>
    <n v="19087"/>
    <s v="512 W Lancaster Ave Ste 1 Wayne, PA 19087"/>
    <x v="23"/>
    <x v="737"/>
    <x v="737"/>
    <s v="C"/>
    <s v="Friday"/>
    <n v="2"/>
    <n v="3"/>
    <n v="1.5"/>
    <n v="3.5"/>
    <n v="446.53499999999997"/>
    <n v="893.06999999999982"/>
    <n v="187.845"/>
    <n v="375.69"/>
    <n v="14"/>
    <n v="0.42067251167321718"/>
  </r>
  <r>
    <n v="423140"/>
    <s v="K"/>
    <s v="Monday"/>
    <s v="Delaware Valley Office (0000143001)"/>
    <n v="336919"/>
    <s v="Eric Smith"/>
    <n v="336919"/>
    <s v="Eric Smith"/>
    <s v="Philadelphia"/>
    <m/>
    <s v="8525 Alicia St"/>
    <s v="PA"/>
    <n v="19111"/>
    <s v="8525 Alicia St Philadelphia, PA 19111"/>
    <x v="10"/>
    <x v="738"/>
    <x v="738"/>
    <s v="E"/>
    <s v="Monday"/>
    <n v="1"/>
    <n v="1"/>
    <n v="1"/>
    <n v="1"/>
    <n v="42.36"/>
    <n v="42.36"/>
    <n v="0"/>
    <n v="0"/>
    <n v="1"/>
    <n v="0"/>
  </r>
  <r>
    <n v="239977"/>
    <s v="K"/>
    <s v="Monday"/>
    <s v="John Carberry (0000143015)"/>
    <n v="244423"/>
    <s v="Estell Manor School District"/>
    <n v="244423"/>
    <s v="Estell Manor School District"/>
    <s v="Estell Manor"/>
    <m/>
    <s v="128 Cape May Ave"/>
    <s v="NJ"/>
    <n v="8319"/>
    <s v="128 Cape May Ave Estell Manor, NJ 08319"/>
    <x v="29"/>
    <x v="739"/>
    <x v="739"/>
    <s v="E"/>
    <s v="Thursday"/>
    <n v="6"/>
    <n v="9"/>
    <n v="1.5"/>
    <n v="2.8333333333333335"/>
    <n v="699.34666666666669"/>
    <n v="4196.08"/>
    <n v="193.15166666666667"/>
    <n v="1158.9099999999999"/>
    <n v="73"/>
    <n v="0.27618872852757809"/>
  </r>
  <r>
    <n v="239895"/>
    <s v="K"/>
    <s v="Monday"/>
    <s v="Martin Carberry (0000142016)"/>
    <n v="268256"/>
    <s v="EUREKA VOLUNTEER FIRE &amp; AMBULA"/>
    <n v="268256"/>
    <s v="EUREKA VOLUNTEER FIRE &amp; AMBULA"/>
    <s v="Stewartstown"/>
    <m/>
    <s v="82 N Main St"/>
    <s v="PA"/>
    <n v="17363"/>
    <s v="82 N Main St Stewartstown, PA 17363"/>
    <x v="18"/>
    <x v="740"/>
    <x v="740"/>
    <s v="L"/>
    <s v="Tuesday"/>
    <n v="2"/>
    <n v="2"/>
    <n v="1"/>
    <n v="4"/>
    <n v="792.38499999999999"/>
    <n v="1584.7699999999998"/>
    <n v="320.02"/>
    <n v="640.04000000000008"/>
    <n v="25"/>
    <n v="0.40386933119632512"/>
  </r>
  <r>
    <n v="454428"/>
    <s v="K"/>
    <s v="Monday"/>
    <s v="Brian Deiling (0000142018)"/>
    <n v="342235"/>
    <s v="EuroOptic Ltd."/>
    <n v="480676"/>
    <s v="Euro Opric Ltd."/>
    <s v="Muncy"/>
    <m/>
    <s v="1203 Lycoming Mall Circle"/>
    <s v="PA"/>
    <n v="17756"/>
    <s v="1203 Lycoming Mall Circle Muncy, PA 17756"/>
    <x v="22"/>
    <x v="741"/>
    <x v="741"/>
    <s v="P"/>
    <s v="Wednesday"/>
    <n v="3"/>
    <n v="3"/>
    <n v="1"/>
    <n v="2.3333333333333335"/>
    <n v="1504.13"/>
    <n v="4512.3900000000003"/>
    <n v="571.30999999999995"/>
    <n v="1713.9299999999996"/>
    <n v="8"/>
    <n v="0.37982754150239662"/>
  </r>
  <r>
    <n v="453640"/>
    <s v="J"/>
    <s v="Tuesday/Friday"/>
    <s v="Brian Deiling (0000142018)"/>
    <n v="342235"/>
    <s v="EuroOptic Ltd."/>
    <n v="342235"/>
    <s v="EuroOptic Ltd."/>
    <s v="Muncy"/>
    <m/>
    <s v="1203 Lycoming Mall Cir"/>
    <s v="PA"/>
    <n v="17756"/>
    <s v="1203 Lycoming Mall Cir Muncy, PA 17756"/>
    <x v="22"/>
    <x v="741"/>
    <x v="741"/>
    <s v="P"/>
    <s v="Wednesday"/>
    <n v="3"/>
    <n v="3"/>
    <n v="1"/>
    <n v="1"/>
    <n v="106.18666666666667"/>
    <n v="318.56"/>
    <n v="45.476666666666659"/>
    <n v="136.42999999999998"/>
    <n v="5"/>
    <n v="0.42827096936212949"/>
  </r>
  <r>
    <n v="429448"/>
    <s v="J"/>
    <s v="Tuesday/Friday"/>
    <s v="Tom McKevitt (0000143010)"/>
    <n v="243116"/>
    <s v="Centennial School District"/>
    <n v="418035"/>
    <s v="Everett McDonald Elementary Sc"/>
    <s v="Warminster"/>
    <s v="Philly Suburbs - North"/>
    <s v="666 Reeves Ln"/>
    <s v="PA"/>
    <n v="18974"/>
    <s v="666 Reeves Ln Warminster, PA 18974"/>
    <x v="14"/>
    <x v="742"/>
    <x v="742"/>
    <s v="A"/>
    <s v="Friday"/>
    <n v="4"/>
    <n v="5"/>
    <n v="1.25"/>
    <n v="5"/>
    <n v="1003.9350000000001"/>
    <n v="4015.7400000000002"/>
    <n v="385.5125000000001"/>
    <n v="1542.0500000000004"/>
    <n v="52"/>
    <n v="0.38400145427741844"/>
  </r>
  <r>
    <n v="265385"/>
    <s v="J"/>
    <s v="Tuesday/Friday"/>
    <s v="David Smith (0000143023)"/>
    <n v="242914"/>
    <s v="Appoquinimink School District"/>
    <n v="418074"/>
    <s v="Everett Meredith Middle School"/>
    <s v="MIDDLETOWN"/>
    <m/>
    <s v="504 S Broad St"/>
    <s v="DE"/>
    <n v="19709"/>
    <s v="504 S Broad St MIDDLETOWN, DE 19709"/>
    <x v="20"/>
    <x v="743"/>
    <x v="743"/>
    <s v="D"/>
    <s v="Thursday"/>
    <n v="13"/>
    <n v="24"/>
    <n v="1.8461538461538463"/>
    <n v="9.384615384615385"/>
    <n v="2495.293076923077"/>
    <n v="32438.81"/>
    <n v="768.02615384615387"/>
    <n v="9984.3399999999965"/>
    <n v="1129"/>
    <n v="0.30778995900281164"/>
  </r>
  <r>
    <n v="241496"/>
    <s v="J"/>
    <s v="Monday/Thursday"/>
    <s v="Leianne Krotec (0000143021)"/>
    <n v="246009"/>
    <s v="Perkiomen Valley School Distri"/>
    <n v="417171"/>
    <s v="EVERGREEN ELEMENTARY SCHOOL"/>
    <s v="Collegeville"/>
    <m/>
    <s v="98 Kagey Rd"/>
    <s v="PA"/>
    <n v="19426"/>
    <s v="98 Kagey Rd Collegeville, PA 19426"/>
    <x v="9"/>
    <x v="744"/>
    <x v="744"/>
    <s v="C"/>
    <s v="Wednesday"/>
    <n v="9"/>
    <n v="14"/>
    <n v="1.5555555555555556"/>
    <n v="2.6666666666666665"/>
    <n v="1305.9766666666665"/>
    <n v="11753.789999999999"/>
    <n v="412.04999999999995"/>
    <n v="3708.45"/>
    <n v="349"/>
    <n v="0.31551099687845369"/>
  </r>
  <r>
    <n v="293616"/>
    <s v="L"/>
    <s v="Tuesday/Friday"/>
    <s v="Robert Diller (0000142017)"/>
    <n v="240017"/>
    <s v="EVERKLEEN INC#"/>
    <n v="240017"/>
    <s v="EVERKLEEN INC#"/>
    <s v="New Holland"/>
    <m/>
    <s v="591 E Jackson St"/>
    <s v="PA"/>
    <n v="17557"/>
    <s v="591 E Jackson St New Holland, PA 17557"/>
    <x v="2"/>
    <x v="745"/>
    <x v="745"/>
    <s v="J"/>
    <s v="Monday/Thursday"/>
    <n v="5"/>
    <n v="6"/>
    <n v="1.2"/>
    <n v="2.8"/>
    <n v="165.39599999999999"/>
    <n v="826.98000000000013"/>
    <n v="59.576000000000008"/>
    <n v="297.88"/>
    <n v="13.333"/>
    <n v="0.36020218143123167"/>
  </r>
  <r>
    <n v="239653"/>
    <s v="L"/>
    <s v="Tuesday/Friday"/>
    <s v="Lancaster Office (0000142002)"/>
    <n v="334668"/>
    <s v="EVOLUTION BARBELL LLC"/>
    <n v="334668"/>
    <s v="EVOLUTION BARBELL LLC"/>
    <s v="Myerstown"/>
    <m/>
    <s v="524 S CHERRY ST"/>
    <s v="PA"/>
    <n v="17067"/>
    <s v="524 S CHERRY ST Myerstown, PA 17067"/>
    <x v="17"/>
    <x v="746"/>
    <x v="746"/>
    <s v="P"/>
    <s v="Tuesday/Friday"/>
    <n v="1"/>
    <n v="1"/>
    <n v="1"/>
    <n v="1"/>
    <n v="100.6"/>
    <n v="100.6"/>
    <n v="40.24"/>
    <n v="40.24"/>
    <n v="1"/>
    <n v="0.4"/>
  </r>
  <r>
    <n v="415422"/>
    <s v="L"/>
    <s v="Tuesday/Friday"/>
    <s v="Bob Carberry (0000143011)"/>
    <n v="332281"/>
    <s v="Ewing Township BOE"/>
    <n v="472262"/>
    <s v="Ewing Building &amp; Grounds Dept"/>
    <s v="Trenton"/>
    <m/>
    <s v="220 Ewingville Rd"/>
    <s v="NJ"/>
    <n v="8638"/>
    <s v="220 Ewingville Rd Trenton, NJ 08638"/>
    <x v="12"/>
    <x v="747"/>
    <x v="747"/>
    <s v="A"/>
    <s v="Wednesday"/>
    <n v="25"/>
    <n v="33"/>
    <n v="1.32"/>
    <n v="2.04"/>
    <n v="3556.9440000000004"/>
    <n v="88923.599999999991"/>
    <n v="744.24279999999999"/>
    <n v="18606.07"/>
    <n v="2268"/>
    <n v="0.20923658061526976"/>
  </r>
  <r>
    <n v="239536"/>
    <s v="L"/>
    <s v="Tuesday/Friday"/>
    <s v="Bob Carberry (0000143011)"/>
    <n v="243421"/>
    <s v="Ewing Township BOE"/>
    <n v="417176"/>
    <s v="Ewing Building &amp; Grounds Dept."/>
    <s v="Trenton"/>
    <m/>
    <s v="220 Ewingville Rd"/>
    <s v="NJ"/>
    <n v="8638"/>
    <s v="220 Ewingville Rd Trenton, NJ 08638"/>
    <x v="12"/>
    <x v="747"/>
    <x v="747"/>
    <s v="A"/>
    <s v="Wednesday"/>
    <n v="2"/>
    <n v="2"/>
    <n v="1"/>
    <n v="1"/>
    <n v="70.825000000000003"/>
    <n v="141.65"/>
    <n v="27.4"/>
    <n v="54.8"/>
    <n v="3"/>
    <n v="0.38686904341687256"/>
  </r>
  <r>
    <n v="240236"/>
    <s v="L"/>
    <s v="Tuesday/Friday"/>
    <s v="John Carberry (0000143015)"/>
    <n v="342774"/>
    <s v="EXCELCARE AT THE PINES"/>
    <n v="342774"/>
    <s v="EXCELCARE AT THE PINES"/>
    <s v="Atlantic City"/>
    <s v="Atlantic City"/>
    <s v="29 N Vermont Ave"/>
    <s v="NJ"/>
    <n v="8401"/>
    <s v="29 N Vermont Ave Atlantic City, NJ 08401"/>
    <x v="11"/>
    <x v="748"/>
    <x v="748"/>
    <s v="E"/>
    <s v="Wednesday"/>
    <n v="1"/>
    <n v="1"/>
    <n v="1"/>
    <n v="3"/>
    <n v="0"/>
    <n v="0"/>
    <n v="-86.240000000000009"/>
    <n v="-86.240000000000009"/>
    <n v="3"/>
    <n v="0"/>
  </r>
  <r>
    <n v="239662"/>
    <s v="L"/>
    <s v="Tuesday/Friday"/>
    <s v="Robert Diller (0000142017)"/>
    <n v="241351"/>
    <s v="EXCENTIA MED#"/>
    <n v="241351"/>
    <s v="EXCENTIA MED#"/>
    <s v="Lancaster"/>
    <m/>
    <s v="1810 Rohrerstown Rd"/>
    <s v="PA"/>
    <n v="17601"/>
    <s v="1810 Rohrerstown Rd Lancaster, PA 17601"/>
    <x v="3"/>
    <x v="749"/>
    <x v="749"/>
    <s v="J"/>
    <s v="Tuesday/Friday"/>
    <n v="8"/>
    <n v="12"/>
    <n v="1.5"/>
    <n v="4.25"/>
    <n v="668.37249999999995"/>
    <n v="5346.9800000000014"/>
    <n v="140.04749999999999"/>
    <n v="1120.3799999999999"/>
    <n v="118"/>
    <n v="0.20953510205761"/>
  </r>
  <r>
    <n v="415646"/>
    <s v="L"/>
    <s v="Tuesday/Friday"/>
    <s v="Brad Miller (0000142022)"/>
    <n v="240020"/>
    <s v="EXECUTIVE COACH INC#"/>
    <n v="240020"/>
    <s v="EXECUTIVE COACH INC#"/>
    <s v="Lancaster"/>
    <m/>
    <s v="525 Beaver Valley Pike"/>
    <s v="PA"/>
    <n v="17602"/>
    <s v="525 Beaver Valley Pike Lancaster, PA 17602"/>
    <x v="2"/>
    <x v="750"/>
    <x v="750"/>
    <s v="J"/>
    <s v="Monday/Thursday"/>
    <n v="2"/>
    <n v="2"/>
    <n v="1"/>
    <n v="1"/>
    <n v="140.29500000000002"/>
    <n v="280.59000000000003"/>
    <n v="49.984999999999999"/>
    <n v="99.97"/>
    <n v="4"/>
    <n v="0.35628497095406103"/>
  </r>
  <r>
    <n v="469122"/>
    <s v="L"/>
    <s v="Tuesday/Friday"/>
    <s v="Matthew Morris (0000142013)"/>
    <n v="303746"/>
    <s v="EXETER BIBLE CHURCH"/>
    <n v="303746"/>
    <s v="EXETER BIBLE CHURCH"/>
    <s v="Birdsboro"/>
    <m/>
    <s v="926 Philadelphia Ter"/>
    <s v="PA"/>
    <n v="19508"/>
    <s v="926 Philadelphia Ter Birdsboro, PA 19508"/>
    <x v="9"/>
    <x v="148"/>
    <x v="148"/>
    <s v="C"/>
    <s v="Wednesday"/>
    <n v="8"/>
    <n v="10"/>
    <n v="1.25"/>
    <n v="1.875"/>
    <n v="440.37375000000003"/>
    <n v="3522.99"/>
    <n v="169.66874999999999"/>
    <n v="1357.35"/>
    <n v="100"/>
    <n v="0.3852835233707731"/>
  </r>
  <r>
    <n v="465916"/>
    <s v="L"/>
    <s v="Tuesday/Friday"/>
    <s v="Matthew Morris (0000142013)"/>
    <n v="342987"/>
    <s v="EXETER TOWNSHIP SCHOOL DISTRIC"/>
    <n v="481484"/>
    <s v="Exeter Jacksonwald Elementary"/>
    <s v="Reading"/>
    <m/>
    <s v="100 CHURCH RD"/>
    <s v="PA"/>
    <n v="19606"/>
    <s v="100 CHURCH RD Reading, PA 19606"/>
    <x v="7"/>
    <x v="751"/>
    <x v="751"/>
    <s v="K"/>
    <s v="Monday/Thursday"/>
    <n v="5"/>
    <n v="5"/>
    <n v="1"/>
    <n v="2"/>
    <n v="335.71600000000001"/>
    <n v="1678.58"/>
    <n v="97.038000000000011"/>
    <n v="485.19"/>
    <n v="13"/>
    <n v="0.28904788571292406"/>
  </r>
  <r>
    <n v="317521"/>
    <s v="L"/>
    <s v="Tuesday/Friday"/>
    <s v="Matthew Morris (0000142013)"/>
    <n v="342987"/>
    <s v="EXETER TOWNSHIP SCHOOL DISTRIC"/>
    <n v="481482"/>
    <s v="Exeter Jr High School"/>
    <s v="Reading"/>
    <m/>
    <s v="151 East 39th St"/>
    <s v="PA"/>
    <n v="19606"/>
    <s v="151 East 39th St Reading, PA 19606"/>
    <x v="7"/>
    <x v="752"/>
    <x v="752"/>
    <s v="K"/>
    <s v="Monday/Thursday"/>
    <n v="3"/>
    <n v="3"/>
    <n v="1"/>
    <n v="1.3333333333333333"/>
    <n v="386.42333333333335"/>
    <n v="1159.27"/>
    <n v="111.44333333333334"/>
    <n v="334.33000000000004"/>
    <n v="9"/>
    <n v="0.28839700846222194"/>
  </r>
  <r>
    <n v="300753"/>
    <s v="L"/>
    <s v="Tuesday/Friday"/>
    <s v="Matthew Morris (0000142013)"/>
    <n v="342987"/>
    <s v="EXETER TOWNSHIP SCHOOL DISTRIC"/>
    <n v="481490"/>
    <s v="Exeter Lorane Elementary"/>
    <s v="Reading"/>
    <m/>
    <s v="699 Rittenhouse Dr"/>
    <s v="PA"/>
    <n v="19606"/>
    <s v="699 Rittenhouse Dr Reading, PA 19606"/>
    <x v="7"/>
    <x v="753"/>
    <x v="753"/>
    <s v="K"/>
    <s v="Monday/Thursday"/>
    <n v="4"/>
    <n v="4"/>
    <n v="1"/>
    <n v="1.75"/>
    <n v="481.76"/>
    <n v="1927.04"/>
    <n v="127.64750000000001"/>
    <n v="510.59000000000003"/>
    <n v="14"/>
    <n v="0.26496076884755898"/>
  </r>
  <r>
    <n v="239688"/>
    <s v="L"/>
    <s v="Tuesday/Friday"/>
    <s v="Matthew Morris (0000142013)"/>
    <n v="342987"/>
    <s v="EXETER TOWNSHIP SCHOOL DISTRIC"/>
    <n v="482204"/>
    <s v="Exeter Owatin Creek Elementary"/>
    <s v="Reading"/>
    <m/>
    <s v="5000 Boyertown Pike"/>
    <s v="PA"/>
    <n v="19606"/>
    <s v="5000 Boyertown Pike Reading, PA 19606"/>
    <x v="7"/>
    <x v="754"/>
    <x v="754"/>
    <s v="K"/>
    <s v="Monday/Thursday"/>
    <n v="2"/>
    <n v="2"/>
    <n v="1"/>
    <n v="2"/>
    <n v="442.66499999999996"/>
    <n v="885.32999999999993"/>
    <n v="130.535"/>
    <n v="261.07"/>
    <n v="7"/>
    <n v="0.29488439339003536"/>
  </r>
  <r>
    <n v="318870"/>
    <s v="L"/>
    <s v="Tuesday/Friday"/>
    <s v="Matthew Morris (0000142013)"/>
    <n v="342987"/>
    <s v="EXETER TOWNSHIP SCHOOL DISTRIC"/>
    <n v="481483"/>
    <s v="Exeter Reiffton School"/>
    <s v="Reading"/>
    <m/>
    <s v="4355 Dunham Dr"/>
    <s v="PA"/>
    <n v="19606"/>
    <s v="4355 Dunham Dr Reading, PA 19606"/>
    <x v="7"/>
    <x v="755"/>
    <x v="755"/>
    <s v="K"/>
    <s v="Monday/Thursday"/>
    <n v="2"/>
    <n v="2"/>
    <n v="1"/>
    <n v="2"/>
    <n v="396.39499999999998"/>
    <n v="792.79"/>
    <n v="111.82000000000001"/>
    <n v="223.64"/>
    <n v="6"/>
    <n v="0.28209235737080435"/>
  </r>
  <r>
    <n v="240354"/>
    <s v="L"/>
    <s v="Tuesday/Friday"/>
    <s v="Matthew Morris (0000142013)"/>
    <n v="342987"/>
    <s v="EXETER TOWNSHIP SCHOOL DISTRIC"/>
    <n v="481481"/>
    <s v="Exeter SD High School"/>
    <s v="Reading"/>
    <m/>
    <s v="201 E. 37th St"/>
    <s v="PA"/>
    <n v="19606"/>
    <s v="201 E. 37th St Reading, PA 19606"/>
    <x v="7"/>
    <x v="756"/>
    <x v="756"/>
    <s v="K"/>
    <s v="Monday/Thursday"/>
    <n v="3"/>
    <n v="3"/>
    <n v="1"/>
    <n v="1.6666666666666667"/>
    <n v="261.83333333333331"/>
    <n v="785.5"/>
    <n v="69.38333333333334"/>
    <n v="208.15"/>
    <n v="6"/>
    <n v="0.26499045194143855"/>
  </r>
  <r>
    <n v="242183"/>
    <s v="J"/>
    <s v="Tuesday/Friday"/>
    <s v="Paul Carberry (0000143018)"/>
    <n v="341596"/>
    <s v="J &amp; T Commercial Cleaning Serv"/>
    <n v="480736"/>
    <s v="Extra Space Storage"/>
    <s v="West Chester"/>
    <m/>
    <s v="1008 Greenhill Rd"/>
    <s v="PA"/>
    <n v="19380"/>
    <s v="1008 Greenhill Rd West Chester, PA 19380"/>
    <x v="23"/>
    <x v="757"/>
    <x v="757"/>
    <s v="C"/>
    <s v="Friday"/>
    <n v="15"/>
    <n v="18"/>
    <n v="1.2"/>
    <n v="3.4"/>
    <n v="2281.4506666666666"/>
    <n v="34221.760000000009"/>
    <n v="654.3746666666666"/>
    <n v="9815.619999999999"/>
    <n v="651"/>
    <n v="0.28682393892073338"/>
  </r>
  <r>
    <n v="464042"/>
    <s v="J"/>
    <s v="Tuesday/Friday"/>
    <s v="Tom McKevitt (0000143010)"/>
    <n v="328278"/>
    <s v="F &amp; M Asset  Management"/>
    <n v="483830"/>
    <s v="F &amp; M Asset Management 401"/>
    <s v="West Chester"/>
    <m/>
    <s v="?"/>
    <s v="PA"/>
    <n v="19382"/>
    <s v="? West Chester, PA 19382"/>
    <x v="23"/>
    <x v="1"/>
    <x v="1"/>
    <s v="C"/>
    <s v="Friday"/>
    <n v="1"/>
    <n v="1"/>
    <n v="1"/>
    <n v="1"/>
    <n v="0"/>
    <n v="0"/>
    <n v="-8.42"/>
    <n v="-8.42"/>
    <n v="1"/>
    <n v="0"/>
  </r>
  <r>
    <n v="346266"/>
    <s v="J"/>
    <s v="Tuesday/Friday"/>
    <s v="Pete Annick (0000142010)"/>
    <n v="281240"/>
    <s v="FRANKLIN &amp; MARSHALL COLLEGE"/>
    <n v="474973"/>
    <s v="Facilities &amp; Operations LSP DD"/>
    <s v="Lancaster"/>
    <m/>
    <s v="760 Williamson Way Bldg 20"/>
    <s v="PA"/>
    <n v="17603"/>
    <s v="760 Williamson Way Bldg 20 Lancaster, PA 17603"/>
    <x v="3"/>
    <x v="758"/>
    <x v="758"/>
    <s v="J"/>
    <s v="Tuesday/Friday"/>
    <n v="7"/>
    <n v="8"/>
    <n v="1.1428571428571428"/>
    <n v="1.4285714285714286"/>
    <n v="70.22"/>
    <n v="491.54"/>
    <n v="46.79"/>
    <n v="327.53000000000003"/>
    <n v="24"/>
    <n v="0.66633437767017945"/>
  </r>
  <r>
    <n v="317688"/>
    <s v="J"/>
    <s v="Tuesday/Friday"/>
    <s v="Paul Carberry (0000143018)"/>
    <n v="244088"/>
    <s v="Octorara Area School District"/>
    <n v="431718"/>
    <s v="Facilities / Operations Bldg."/>
    <s v="Atglen"/>
    <s v="Lancaster - SE"/>
    <s v="213 Highland Rd"/>
    <s v="PA"/>
    <n v="19310"/>
    <s v="213 Highland Rd Atglen, PA 19310"/>
    <x v="5"/>
    <x v="759"/>
    <x v="759"/>
    <s v="C"/>
    <s v="Monday/Thursday"/>
    <n v="1"/>
    <n v="1"/>
    <n v="1"/>
    <n v="1"/>
    <n v="12136.5"/>
    <n v="12136.5"/>
    <n v="2025"/>
    <n v="2025"/>
    <n v="225"/>
    <n v="0.16685205784204671"/>
  </r>
  <r>
    <n v="457278"/>
    <s v="K"/>
    <s v="Tuesday/Friday"/>
    <s v="John Carberry (0000143015)"/>
    <n v="244685"/>
    <s v="Middle Township Board of Educa"/>
    <n v="416719"/>
    <s v="Facilities Department"/>
    <s v="Cape May Court House"/>
    <m/>
    <s v="101 W Pacific Ave Bldg"/>
    <s v="NJ"/>
    <n v="8210"/>
    <s v="101 W Pacific Ave Bldg Cape May Court House, NJ 08210"/>
    <x v="29"/>
    <x v="760"/>
    <x v="760"/>
    <s v="E"/>
    <s v="Thursday"/>
    <n v="2"/>
    <n v="3"/>
    <n v="1.5"/>
    <n v="4"/>
    <n v="7942.8600000000006"/>
    <n v="15885.720000000001"/>
    <n v="1922.3249999999998"/>
    <n v="3844.65"/>
    <n v="309"/>
    <n v="0.24201924747509082"/>
  </r>
  <r>
    <n v="470565"/>
    <s v="K"/>
    <s v="Tuesday/Friday"/>
    <s v="Martin Carberry (0000142016)"/>
    <n v="240202"/>
    <s v="GETTYSBURG COLLEGE"/>
    <n v="479015"/>
    <s v="Facilities Garage"/>
    <s v="Gettysburg"/>
    <m/>
    <s v="260 Constitution Ave"/>
    <s v="PA"/>
    <n v="17325"/>
    <s v="260 Constitution Ave Gettysburg, PA 17325"/>
    <x v="15"/>
    <x v="761"/>
    <x v="761"/>
    <s v="L"/>
    <s v="Thursday"/>
    <n v="7"/>
    <n v="8"/>
    <n v="1.1428571428571428"/>
    <n v="2.4285714285714284"/>
    <n v="1459.6571428571428"/>
    <n v="10217.6"/>
    <n v="682.60714285714289"/>
    <n v="4778.25"/>
    <n v="64"/>
    <n v="0.46764895865956779"/>
  </r>
  <r>
    <n v="470563"/>
    <s v="K"/>
    <s v="Tuesday/Friday"/>
    <s v="Nick Misciagno (0000143017)"/>
    <n v="246354"/>
    <s v="Swarthmore College"/>
    <n v="462665"/>
    <s v="Facilities Loading Dock"/>
    <s v="Swarthmore"/>
    <m/>
    <s v="500 College Ave"/>
    <s v="PA"/>
    <n v="19081"/>
    <s v="500 College Ave Swarthmore, PA 19081"/>
    <x v="32"/>
    <x v="762"/>
    <x v="762"/>
    <s v="D"/>
    <s v="Monday"/>
    <n v="2"/>
    <n v="2"/>
    <n v="1"/>
    <n v="1"/>
    <n v="305.41000000000003"/>
    <n v="610.82000000000005"/>
    <n v="110.88999999999999"/>
    <n v="221.77999999999997"/>
    <n v="8"/>
    <n v="0.363085688091418"/>
  </r>
  <r>
    <n v="470564"/>
    <s v="K"/>
    <s v="Tuesday/Friday"/>
    <s v="Martin Carberry (0000142016)"/>
    <n v="240035"/>
    <s v="FAIRFIELD AREA SCHOOL DISTRICT"/>
    <n v="240035"/>
    <s v="FAIRFIELD AREA SCHOOL DISTRICT"/>
    <s v="Fairfield"/>
    <m/>
    <s v="4840 Fairfield Rd"/>
    <s v="PA"/>
    <n v="17320"/>
    <s v="4840 Fairfield Rd Fairfield, PA 17320"/>
    <x v="15"/>
    <x v="763"/>
    <x v="763"/>
    <s v="L"/>
    <s v="Thursday"/>
    <n v="32"/>
    <n v="44"/>
    <n v="1.375"/>
    <n v="4.75"/>
    <n v="1355.6321875000001"/>
    <n v="43380.229999999974"/>
    <n v="508.35500000000008"/>
    <n v="16267.359999999997"/>
    <n v="686"/>
    <n v="0.3749947844905388"/>
  </r>
  <r>
    <n v="311031"/>
    <s v="K"/>
    <s v="Tuesday/Friday"/>
    <s v="Martin Carberry (0000142016)"/>
    <n v="240035"/>
    <s v="FAIRFIELD AREA SCHOOL DISTRICT"/>
    <n v="481751"/>
    <s v="Fairfield Area SD Food Service"/>
    <s v="Fairfield"/>
    <m/>
    <s v="4840 Fairfield Rd"/>
    <s v="PA"/>
    <n v="17320"/>
    <s v="4840 Fairfield Rd Fairfield, PA 17320"/>
    <x v="15"/>
    <x v="763"/>
    <x v="763"/>
    <s v="L"/>
    <s v="Thursday"/>
    <n v="1"/>
    <n v="1"/>
    <n v="1"/>
    <n v="3"/>
    <n v="655.14"/>
    <n v="655.14"/>
    <n v="225"/>
    <n v="225"/>
    <n v="5"/>
    <n v="0.34343804377690268"/>
  </r>
  <r>
    <n v="415796"/>
    <s v="K"/>
    <s v="Tuesday/Friday"/>
    <s v="Delaware Valley Office (0000143001)"/>
    <n v="268939"/>
    <s v="Fairfield Township BOE"/>
    <n v="268939"/>
    <s v="Fairfield Township BOE"/>
    <s v="Bridgeton"/>
    <m/>
    <s v="375 Gouldtown Woodruff Rd"/>
    <s v="NJ"/>
    <n v="8302"/>
    <s v="375 Gouldtown Woodruff Rd Bridgeton, NJ 08302"/>
    <x v="29"/>
    <x v="764"/>
    <x v="764"/>
    <s v="E"/>
    <s v="Thursday"/>
    <n v="1"/>
    <n v="1"/>
    <n v="1"/>
    <n v="1"/>
    <n v="0"/>
    <n v="0"/>
    <n v="-2.1800000000000002"/>
    <n v="-2.1800000000000002"/>
    <n v="1"/>
    <n v="0"/>
  </r>
  <r>
    <n v="456127"/>
    <s v="K"/>
    <s v="Tuesday/Friday"/>
    <s v="Brian Deiling (0000142018)"/>
    <n v="330394"/>
    <s v="POTTSVILLE COMMONS LLC."/>
    <n v="471038"/>
    <s v="FAIRLANE VILLAGE MALL"/>
    <s v="Pottsville"/>
    <m/>
    <s v="7211 Fairlane Village Mall"/>
    <s v="PA"/>
    <n v="17901"/>
    <s v="7211 Fairlane Village Mall Pottsville, PA 17901"/>
    <x v="35"/>
    <x v="765"/>
    <x v="765"/>
    <s v="J"/>
    <s v="Wednesday"/>
    <n v="7"/>
    <n v="11"/>
    <n v="1.5714285714285714"/>
    <n v="4.8571428571428568"/>
    <n v="529.17714285714294"/>
    <n v="3704.2400000000002"/>
    <n v="217.66000000000003"/>
    <n v="1523.6200000000001"/>
    <n v="126"/>
    <n v="0.41131784117659764"/>
  </r>
  <r>
    <n v="319476"/>
    <s v="K"/>
    <s v="Tuesday/Friday"/>
    <s v="Brian Deiling (0000142018)"/>
    <n v="240825"/>
    <s v="LAUREL MALL OFFICE"/>
    <n v="471038"/>
    <s v="FAIRLANE VILLAGE MALL"/>
    <s v="Pottsville"/>
    <m/>
    <s v="7211 Fairlane Village Mall"/>
    <s v="PA"/>
    <n v="17901"/>
    <s v="7211 Fairlane Village Mall Pottsville, PA 17901"/>
    <x v="35"/>
    <x v="765"/>
    <x v="765"/>
    <s v="J"/>
    <s v="Wednesday"/>
    <n v="1"/>
    <n v="1"/>
    <n v="1"/>
    <n v="1"/>
    <n v="45.64"/>
    <n v="45.64"/>
    <n v="45.63"/>
    <n v="45.63"/>
    <n v="1"/>
    <n v="0.99978089395267311"/>
  </r>
  <r>
    <n v="239630"/>
    <s v="K"/>
    <s v="Tuesday/Friday"/>
    <s v="Martin Carberry (0000142016)"/>
    <n v="242329"/>
    <s v="WAYNESBORO AREA SCHOOL DISTRIC"/>
    <n v="453081"/>
    <s v="FAIRVIEW ELEMENTARY SCHOOL"/>
    <s v="Waynesboro"/>
    <m/>
    <s v="220 Fairview Ave"/>
    <s v="PA"/>
    <n v="17268"/>
    <s v="220 Fairview Ave Waynesboro, PA 17268"/>
    <x v="38"/>
    <x v="766"/>
    <x v="766"/>
    <s v="L"/>
    <s v="Monday"/>
    <n v="9"/>
    <n v="11"/>
    <n v="1.2222222222222223"/>
    <n v="1.8888888888888888"/>
    <n v="1263.4822222222222"/>
    <n v="11371.34"/>
    <n v="523.81111111111102"/>
    <n v="4714.3"/>
    <n v="84"/>
    <n v="0.41457734972307575"/>
  </r>
  <r>
    <n v="341326"/>
    <s v="K"/>
    <s v="Tuesday/Friday"/>
    <s v="Martin Carberry (0000142016)"/>
    <n v="303262"/>
    <s v="WAYNESBORO AREA SENIOR HIGH SC"/>
    <n v="453081"/>
    <s v="FAIRVIEW ELEMENTARY SCHOOL"/>
    <s v="Waynesboro"/>
    <m/>
    <s v="220 Fairview Ave"/>
    <s v="PA"/>
    <n v="17268"/>
    <s v="220 Fairview Ave Waynesboro, PA 17268"/>
    <x v="38"/>
    <x v="766"/>
    <x v="766"/>
    <s v="L"/>
    <s v="Monday"/>
    <n v="1"/>
    <n v="1"/>
    <n v="1"/>
    <n v="1"/>
    <n v="11.76"/>
    <n v="11.76"/>
    <n v="5.0199999999999996"/>
    <n v="5.0199999999999996"/>
    <n v="4"/>
    <n v="0.4268707482993197"/>
  </r>
  <r>
    <n v="415485"/>
    <s v="J"/>
    <s v="Monday"/>
    <s v="Nick Misciagno (0000143017)"/>
    <n v="296066"/>
    <s v="Fairview Village Church"/>
    <n v="296066"/>
    <s v="Fairview Village Church"/>
    <s v="Eagleville"/>
    <m/>
    <s v="3044 W Germantown Pike"/>
    <s v="PA"/>
    <n v="19403"/>
    <s v="3044 W Germantown Pike Eagleville, PA 19403"/>
    <x v="9"/>
    <x v="767"/>
    <x v="767"/>
    <s v="C"/>
    <s v="Wednesday"/>
    <n v="57"/>
    <n v="90"/>
    <n v="1.5789473684210527"/>
    <n v="7.0877192982456139"/>
    <n v="487.18245614035084"/>
    <n v="27769.399999999994"/>
    <n v="164.99894736842106"/>
    <n v="9404.9399999999896"/>
    <n v="1599"/>
    <n v="0.33867998588374221"/>
  </r>
  <r>
    <n v="415361"/>
    <s v="J"/>
    <s v="Monday"/>
    <s v="Brad Miller (0000142022)"/>
    <n v="246796"/>
    <s v="FAITH BAPTIST CHURCH#"/>
    <n v="246796"/>
    <s v="FAITH BAPTIST CHURCH#"/>
    <s v="Lebanon"/>
    <m/>
    <s v="220 S 22nd St"/>
    <s v="PA"/>
    <n v="17042"/>
    <s v="220 S 22nd St Lebanon, PA 17042"/>
    <x v="17"/>
    <x v="768"/>
    <x v="768"/>
    <s v="P"/>
    <s v="Tuesday/Friday"/>
    <n v="10"/>
    <n v="13"/>
    <n v="1.3"/>
    <n v="3.1"/>
    <n v="328.17999999999995"/>
    <n v="3281.8000000000015"/>
    <n v="120.99100000000001"/>
    <n v="1209.9100000000003"/>
    <n v="49"/>
    <n v="0.36867267962703387"/>
  </r>
  <r>
    <n v="282420"/>
    <s v="J"/>
    <s v="Monday"/>
    <s v="Chuck Lutes (0000143024)"/>
    <n v="243426"/>
    <s v="Faith Baptist Church-Fairless"/>
    <n v="243426"/>
    <s v="Faith Baptist Church-Fairless"/>
    <s v="Fairless Hills"/>
    <m/>
    <s v="1515 Wistar Rd"/>
    <s v="PA"/>
    <n v="19030"/>
    <s v="1515 Wistar Rd Fairless Hills, PA 19030"/>
    <x v="25"/>
    <x v="769"/>
    <x v="769"/>
    <s v="A"/>
    <s v="Tuesday"/>
    <n v="13"/>
    <n v="17"/>
    <n v="1.3076923076923077"/>
    <n v="5.0769230769230766"/>
    <n v="426.46538461538455"/>
    <n v="5544.0500000000011"/>
    <n v="172.30461538461537"/>
    <n v="2239.9600000000005"/>
    <n v="105"/>
    <n v="0.40402954518808454"/>
  </r>
  <r>
    <n v="463771"/>
    <s v="J"/>
    <s v="Monday"/>
    <s v="Pete Annick (0000142010)"/>
    <n v="342427"/>
    <s v="FAITH BIBLE CHURCH"/>
    <n v="342427"/>
    <s v="FAITH BIBLE CHURCH"/>
    <s v="Mount Joy"/>
    <m/>
    <s v="2075 Harrisburg Ave"/>
    <s v="PA"/>
    <n v="17552"/>
    <s v="2075 Harrisburg Ave Mount Joy, PA 17552"/>
    <x v="17"/>
    <x v="770"/>
    <x v="770"/>
    <s v="P"/>
    <s v="Tuesday/Friday"/>
    <n v="6"/>
    <n v="6"/>
    <n v="1"/>
    <n v="1.3333333333333333"/>
    <n v="142.50000000000003"/>
    <n v="855"/>
    <n v="48.93"/>
    <n v="293.57999999999993"/>
    <n v="16"/>
    <n v="0.34336842105263149"/>
  </r>
  <r>
    <n v="301715"/>
    <s v="J"/>
    <s v="Tuesday/Friday"/>
    <s v="Robert Diller (0000142017)"/>
    <n v="240038"/>
    <s v="FAITH BIBLE FELLOWSHIP CHURCH#"/>
    <n v="240038"/>
    <s v="FAITH BIBLE FELLOWSHIP CHURCH#"/>
    <s v="Lancaster"/>
    <m/>
    <s v="151 Donerville Rd"/>
    <s v="PA"/>
    <n v="17603"/>
    <s v="151 Donerville Rd Lancaster, PA 17603"/>
    <x v="3"/>
    <x v="771"/>
    <x v="771"/>
    <s v="J"/>
    <s v="Tuesday/Friday"/>
    <n v="1"/>
    <n v="1"/>
    <n v="1"/>
    <n v="1"/>
    <n v="123.12"/>
    <n v="123.12"/>
    <n v="49.24"/>
    <n v="49.24"/>
    <n v="4"/>
    <n v="0.39993502274204029"/>
  </r>
  <r>
    <n v="242476"/>
    <s v="J"/>
    <s v="Tuesday"/>
    <s v="Robert Diller (0000142017)"/>
    <n v="240040"/>
    <s v="FAITH EVANG CONG CHURCH"/>
    <n v="240040"/>
    <s v="FAITH EVANG CONG CHURCH"/>
    <s v="Lancaster"/>
    <m/>
    <s v="2124 Old Philadelphia Pike"/>
    <s v="PA"/>
    <n v="17602"/>
    <s v="2124 Old Philadelphia Pike Lancaster, PA 17602"/>
    <x v="2"/>
    <x v="772"/>
    <x v="772"/>
    <s v="J"/>
    <s v="Monday/Thursday"/>
    <n v="8"/>
    <n v="10"/>
    <n v="1.25"/>
    <n v="3.125"/>
    <n v="258.81"/>
    <n v="2070.48"/>
    <n v="93.168750000000003"/>
    <n v="745.35"/>
    <n v="38"/>
    <n v="0.35998898806073953"/>
  </r>
  <r>
    <n v="242575"/>
    <s v="J"/>
    <s v="Tuesday/Friday"/>
    <s v="Tom McKevitt (0000143010)"/>
    <n v="243427"/>
    <s v="Faith Tabernacle Congregation"/>
    <n v="460534"/>
    <s v="Faith Tabernacle"/>
    <s v="Philadelphia"/>
    <m/>
    <s v="3618 N 5th St"/>
    <s v="PA"/>
    <n v="19140"/>
    <s v="3618 N 5th St Philadelphia, PA 19140"/>
    <x v="10"/>
    <x v="773"/>
    <x v="773"/>
    <s v="E"/>
    <s v="Monday"/>
    <n v="4"/>
    <n v="4"/>
    <n v="1"/>
    <n v="2.75"/>
    <n v="587.78"/>
    <n v="2351.12"/>
    <n v="205.14"/>
    <n v="820.56000000000006"/>
    <n v="49"/>
    <n v="0.34900813229439592"/>
  </r>
  <r>
    <n v="295895"/>
    <s v="J"/>
    <s v="Tuesday/Friday"/>
    <s v="Chuck Lutes (0000143024)"/>
    <n v="245998"/>
    <s v="Pennsbury School District"/>
    <n v="418323"/>
    <s v="Fallsington Elementary School"/>
    <s v="Fallsington"/>
    <m/>
    <s v="134 Yardley Ave"/>
    <s v="PA"/>
    <n v="19054"/>
    <s v="134 Yardley Ave Fallsington, PA 19054"/>
    <x v="25"/>
    <x v="774"/>
    <x v="774"/>
    <s v="A"/>
    <s v="Tuesday"/>
    <n v="11"/>
    <n v="15"/>
    <n v="1.3636363636363635"/>
    <n v="4.8181818181818183"/>
    <n v="789.6690909090911"/>
    <n v="8686.3600000000042"/>
    <n v="253.33090909090913"/>
    <n v="2786.639999999999"/>
    <n v="202"/>
    <n v="0.3208064137337156"/>
  </r>
  <r>
    <n v="242313"/>
    <s v="J"/>
    <s v="Tuesday/Friday"/>
    <s v="Leianne Krotec (0000143021)"/>
    <n v="294842"/>
    <s v="FAMILY WORSHIP CENTER"/>
    <n v="294842"/>
    <s v="Family Worship Center"/>
    <s v="Lansdale"/>
    <m/>
    <s v="1000 Troxel Rd"/>
    <s v="PA"/>
    <n v="19446"/>
    <s v="1000 Troxel Rd Lansdale, PA 19446"/>
    <x v="4"/>
    <x v="775"/>
    <x v="775"/>
    <s v="C"/>
    <s v="Tuesday"/>
    <n v="7"/>
    <n v="8"/>
    <n v="1.1428571428571428"/>
    <n v="2"/>
    <n v="190.21571428571428"/>
    <n v="1331.5100000000002"/>
    <n v="97.218571428571437"/>
    <n v="680.53000000000009"/>
    <n v="18"/>
    <n v="0.51109642436031266"/>
  </r>
  <r>
    <n v="239934"/>
    <s v="J"/>
    <s v="Tuesday/Friday"/>
    <s v="Brad Miller (0000142022)"/>
    <n v="240049"/>
    <s v="FANNETT METAL SCHOOL DISTRICT"/>
    <n v="240049"/>
    <s v="FANNETT METAL SCHOOL DISTRICT"/>
    <s v="Willow Hill"/>
    <m/>
    <s v="14823 Path Valley Rd"/>
    <s v="PA"/>
    <n v="17271"/>
    <s v="14823 Path Valley Rd Willow Hill, PA 17271"/>
    <x v="38"/>
    <x v="776"/>
    <x v="776"/>
    <s v="L"/>
    <s v="Monday"/>
    <n v="1"/>
    <n v="1"/>
    <n v="1"/>
    <n v="1"/>
    <n v="91.87"/>
    <n v="91.87"/>
    <n v="36.75"/>
    <n v="36.75"/>
    <n v="1"/>
    <n v="0.40002176989223903"/>
  </r>
  <r>
    <n v="240757"/>
    <s v="J"/>
    <s v="Tuesday/Friday"/>
    <s v="Robert Diller (0000142017)"/>
    <n v="240050"/>
    <s v="FARM &amp; HOME CENTER#"/>
    <n v="240050"/>
    <s v="FARM &amp; HOME CENTER#"/>
    <s v="Lancaster"/>
    <m/>
    <s v="1383 Arcadia Rd"/>
    <s v="PA"/>
    <n v="17601"/>
    <s v="1383 Arcadia Rd Lancaster, PA 17601"/>
    <x v="3"/>
    <x v="777"/>
    <x v="777"/>
    <s v="J"/>
    <s v="Tuesday/Friday"/>
    <n v="8"/>
    <n v="9"/>
    <n v="1.125"/>
    <n v="4"/>
    <n v="892.13750000000005"/>
    <n v="7137.0999999999995"/>
    <n v="292.88249999999999"/>
    <n v="2343.0600000000009"/>
    <n v="171"/>
    <n v="0.32829300416135421"/>
  </r>
  <r>
    <n v="239933"/>
    <s v="J"/>
    <s v="Tuesday/Friday"/>
    <s v="Brad Miller (0000142022)"/>
    <n v="308672"/>
    <s v="FAULCONS ENTERPRISES &amp; CO"/>
    <n v="308672"/>
    <s v="FAULCONS ENTERPRISES &amp; CO"/>
    <s v="Harrisburg"/>
    <m/>
    <s v="1306 N 14th St"/>
    <s v="PA"/>
    <n v="17103"/>
    <s v="1306 N 14th St Harrisburg, PA 17103"/>
    <x v="28"/>
    <x v="778"/>
    <x v="778"/>
    <s v="P"/>
    <s v="Monday/Thursday"/>
    <n v="2"/>
    <n v="2"/>
    <n v="1"/>
    <n v="2"/>
    <n v="210.53499999999997"/>
    <n v="421.07"/>
    <n v="83.56"/>
    <n v="167.12"/>
    <n v="6"/>
    <n v="0.39689362813783935"/>
  </r>
  <r>
    <n v="240725"/>
    <s v="J"/>
    <s v="Tuesday/Friday"/>
    <s v="Leianne Krotec (0000143021)"/>
    <n v="300465"/>
    <s v="Faulkner Ciocca Chevrolet Coll"/>
    <n v="300465"/>
    <s v="Faulkner Ciocca Chevrolet Coll"/>
    <s v="Quakertown"/>
    <m/>
    <s v="780 S West End Blvd"/>
    <s v="PA"/>
    <n v="18951"/>
    <s v="780 S West End Blvd Quakertown, PA 18951"/>
    <x v="21"/>
    <x v="779"/>
    <x v="779"/>
    <s v="E"/>
    <s v="Tuesday/Friday"/>
    <n v="2"/>
    <n v="3"/>
    <n v="1.5"/>
    <n v="5.5"/>
    <n v="879.22500000000002"/>
    <n v="1758.45"/>
    <n v="223.51499999999999"/>
    <n v="447.02999999999992"/>
    <n v="31"/>
    <n v="0.25421820353151919"/>
  </r>
  <r>
    <n v="241774"/>
    <s v="J"/>
    <s v="Tuesday/Friday"/>
    <s v="Leianne Krotec (0000143021)"/>
    <n v="246080"/>
    <s v="Faulkner Ford Mercury"/>
    <n v="246080"/>
    <s v="Faulkner Ford Mercury"/>
    <s v="Quakertown"/>
    <m/>
    <s v="1531 Park Ave"/>
    <s v="PA"/>
    <n v="18951"/>
    <s v="1531 Park Ave Quakertown, PA 18951"/>
    <x v="21"/>
    <x v="780"/>
    <x v="780"/>
    <s v="E"/>
    <s v="Tuesday/Friday"/>
    <n v="5"/>
    <n v="5"/>
    <n v="1"/>
    <n v="2.4"/>
    <n v="468.17399999999998"/>
    <n v="2340.87"/>
    <n v="116.494"/>
    <n v="582.47"/>
    <n v="37"/>
    <n v="0.24882629107981222"/>
  </r>
  <r>
    <n v="345532"/>
    <s v="J"/>
    <s v="Tuesday/Friday"/>
    <s v="Lancaster Office (0000142002)"/>
    <n v="255266"/>
    <s v="FELLOWSHIP BAPTIST CHURCH"/>
    <n v="255266"/>
    <s v="FELLOWSHIP BAPTIST CHURCH"/>
    <s v="Mount Joy"/>
    <m/>
    <s v="151 Orange St"/>
    <s v="PA"/>
    <n v="17552"/>
    <s v="151 Orange St Mount Joy, PA 17552"/>
    <x v="17"/>
    <x v="781"/>
    <x v="781"/>
    <s v="P"/>
    <s v="Tuesday/Friday"/>
    <n v="3"/>
    <n v="3"/>
    <n v="1"/>
    <n v="1.3333333333333333"/>
    <n v="101.7"/>
    <n v="305.10000000000002"/>
    <n v="35.596666666666664"/>
    <n v="106.79"/>
    <n v="9"/>
    <n v="0.35001638806948543"/>
  </r>
  <r>
    <n v="240777"/>
    <s v="P"/>
    <s v="Tuesday/Friday"/>
    <s v="Chris Gifuni (0000143020)"/>
    <n v="340681"/>
    <s v="Fellowship United Methodist Ch"/>
    <n v="340681"/>
    <s v="Fellowship United Methodist Ch"/>
    <s v="Haddon Heights"/>
    <s v="Cherry Hill"/>
    <s v="704 Garden St"/>
    <s v="NJ"/>
    <n v="8035"/>
    <s v="704 Garden St Haddon Heights, NJ 08035"/>
    <x v="13"/>
    <x v="782"/>
    <x v="782"/>
    <s v="A"/>
    <s v="Thursday"/>
    <n v="1"/>
    <n v="1"/>
    <n v="1"/>
    <n v="1"/>
    <n v="303.24"/>
    <n v="303.24"/>
    <n v="126.52"/>
    <n v="126.52"/>
    <n v="4"/>
    <n v="0.4172272787231236"/>
  </r>
  <r>
    <n v="240765"/>
    <s v="P"/>
    <s v="Tuesday/Friday"/>
    <s v="Robert Diller (0000142017)"/>
    <n v="265265"/>
    <s v="FESTIVA LANCASTER INC V"/>
    <n v="265265"/>
    <s v="FESTIVA LANCASTER INC V"/>
    <s v="Lancaster"/>
    <m/>
    <s v="701 Columbia Ave"/>
    <s v="PA"/>
    <n v="17603"/>
    <s v="701 Columbia Ave Lancaster, PA 17603"/>
    <x v="3"/>
    <x v="783"/>
    <x v="783"/>
    <s v="J"/>
    <s v="Tuesday/Friday"/>
    <n v="1"/>
    <n v="1"/>
    <n v="1"/>
    <n v="1"/>
    <n v="53.78"/>
    <n v="53.78"/>
    <n v="15.05"/>
    <n v="15.05"/>
    <n v="1"/>
    <n v="0.27984380810710302"/>
  </r>
  <r>
    <n v="241787"/>
    <s v="P"/>
    <s v="Tuesday/Friday"/>
    <s v="Lancaster Office (0000142002)"/>
    <n v="240074"/>
    <s v="FILLING CLEANERS"/>
    <n v="240074"/>
    <s v="FILLING CLEANERS"/>
    <s v="Lancaster"/>
    <m/>
    <s v="681 Harrisburg Ave"/>
    <s v="PA"/>
    <n v="17603"/>
    <s v="681 Harrisburg Ave Lancaster, PA 17603"/>
    <x v="3"/>
    <x v="784"/>
    <x v="784"/>
    <s v="J"/>
    <s v="Tuesday/Friday"/>
    <n v="3"/>
    <n v="3"/>
    <n v="1"/>
    <n v="1.6666666666666667"/>
    <n v="206.37333333333333"/>
    <n v="619.12"/>
    <n v="73.753333333333345"/>
    <n v="221.26000000000002"/>
    <n v="8"/>
    <n v="0.35737821423956584"/>
  </r>
  <r>
    <n v="295321"/>
    <s v="P"/>
    <s v="Tuesday/Friday"/>
    <s v="Brad Miller (0000142022)"/>
    <n v="298099"/>
    <s v="FIRST ALLIANCE CHURCH*"/>
    <n v="298099"/>
    <s v="FIRST ALLIANCE CHURCH*"/>
    <s v="Harrisburg"/>
    <m/>
    <s v="403 S Progress Ave"/>
    <s v="PA"/>
    <n v="17109"/>
    <s v="403 S Progress Ave Harrisburg, PA 17109"/>
    <x v="17"/>
    <x v="785"/>
    <x v="785"/>
    <s v="P"/>
    <s v="Tuesday/Friday"/>
    <n v="2"/>
    <n v="4"/>
    <n v="2"/>
    <n v="3"/>
    <n v="293.73999999999995"/>
    <n v="587.4799999999999"/>
    <n v="78.69"/>
    <n v="157.38"/>
    <n v="17"/>
    <n v="0.26788997072240761"/>
  </r>
  <r>
    <n v="451010"/>
    <s v="P"/>
    <s v="Tuesday/Friday"/>
    <s v="Lancaster Office (0000142002)"/>
    <n v="240083"/>
    <s v="FIRST ASSEMBLY OF GOD"/>
    <n v="240083"/>
    <s v="First Assembly of God"/>
    <s v="Lancaster"/>
    <m/>
    <s v="1025 Columbia Ave"/>
    <s v="PA"/>
    <n v="17603"/>
    <s v="1025 Columbia Ave Lancaster, PA 17603"/>
    <x v="3"/>
    <x v="786"/>
    <x v="786"/>
    <s v="J"/>
    <s v="Tuesday/Friday"/>
    <n v="1"/>
    <n v="1"/>
    <n v="1"/>
    <n v="6"/>
    <n v="259.75"/>
    <n v="259.75"/>
    <n v="118.89"/>
    <n v="118.89"/>
    <n v="8"/>
    <n v="0.45770933589990376"/>
  </r>
  <r>
    <n v="467575"/>
    <s v="P"/>
    <s v="Tuesday/Friday"/>
    <s v="Tom McKevitt (0000143010)"/>
    <n v="313100"/>
    <s v="First Church of Our Lord Jesus"/>
    <n v="313100"/>
    <s v="First Church of Our Lord Jesus"/>
    <s v="Philadelphia"/>
    <m/>
    <s v="5105 N 5TH ST"/>
    <s v="PA"/>
    <n v="19120"/>
    <s v="5105 N 5TH ST Philadelphia, PA 19120"/>
    <x v="10"/>
    <x v="787"/>
    <x v="787"/>
    <s v="E"/>
    <s v="Monday"/>
    <n v="11"/>
    <n v="14"/>
    <n v="1.2727272727272727"/>
    <n v="5.3636363636363633"/>
    <n v="849.78090909090929"/>
    <n v="9347.59"/>
    <n v="330.339090909091"/>
    <n v="3633.7300000000009"/>
    <n v="239"/>
    <n v="0.38873442245541373"/>
  </r>
  <r>
    <n v="265725"/>
    <s v="P"/>
    <s v="Tuesday/Friday"/>
    <s v="Chris Gifuni (0000143020)"/>
    <n v="297463"/>
    <s v="First Global Methodist Church"/>
    <n v="297463"/>
    <s v="First Global Methodist Church"/>
    <s v="Cherry Hill"/>
    <s v="Cherry Hill"/>
    <s v="1995 Marlton Pike East"/>
    <s v="NJ"/>
    <n v="8003"/>
    <s v="1995 Marlton Pike East Cherry Hill, NJ 08003"/>
    <x v="13"/>
    <x v="788"/>
    <x v="788"/>
    <s v="A"/>
    <s v="Thursday"/>
    <n v="1"/>
    <n v="1"/>
    <n v="1"/>
    <n v="1"/>
    <n v="109"/>
    <n v="109"/>
    <n v="38.159999999999997"/>
    <n v="38.159999999999997"/>
    <n v="1"/>
    <n v="0.350091743119266"/>
  </r>
  <r>
    <n v="332675"/>
    <s v="P"/>
    <s v="Tuesday/Friday"/>
    <s v="Bob Carberry (0000143011)"/>
    <n v="293697"/>
    <s v="First Haitian Church of God"/>
    <n v="293697"/>
    <s v="First Haitian Church of God"/>
    <s v="Hamilton"/>
    <m/>
    <s v="1501 Greenwood Ave"/>
    <s v="NJ"/>
    <n v="8609"/>
    <s v="1501 Greenwood Ave Hamilton, NJ 08609"/>
    <x v="12"/>
    <x v="789"/>
    <x v="789"/>
    <s v="A"/>
    <s v="Wednesday"/>
    <n v="2"/>
    <n v="2"/>
    <n v="1"/>
    <n v="3"/>
    <n v="740.39499999999998"/>
    <n v="1480.79"/>
    <n v="241.44"/>
    <n v="482.88000000000005"/>
    <n v="25"/>
    <n v="0.3260962054038723"/>
  </r>
  <r>
    <n v="340409"/>
    <s v="J"/>
    <s v="Monday/Thursday"/>
    <s v="Robert Diller (0000142017)"/>
    <n v="240091"/>
    <s v="FIRST PRESBYTERIAN CHURCH"/>
    <n v="240091"/>
    <s v="FIRST PRESBYTERIAN CHURCH"/>
    <s v="Strasburg"/>
    <m/>
    <s v="101 S Decatur St"/>
    <s v="PA"/>
    <n v="17579"/>
    <s v="101 S Decatur St Strasburg, PA 17579"/>
    <x v="34"/>
    <x v="790"/>
    <x v="790"/>
    <s v="J"/>
    <s v="Monday"/>
    <n v="11"/>
    <n v="13"/>
    <n v="1.1818181818181819"/>
    <n v="2.6363636363636362"/>
    <n v="233.45454545454547"/>
    <n v="2568"/>
    <n v="78.291818181818158"/>
    <n v="861.21"/>
    <n v="66"/>
    <n v="0.33536214953271032"/>
  </r>
  <r>
    <n v="336669"/>
    <s v="J"/>
    <s v="Monday/Thursday"/>
    <s v="Leianne Krotec (0000143021)"/>
    <n v="245952"/>
    <s v="CC - TLC Cleaning Services, In"/>
    <n v="438155"/>
    <s v="First Presbyterian Church of A"/>
    <s v="Ambler"/>
    <s v="Philly Subrubs - Central"/>
    <s v="4 S Ridge Ave"/>
    <s v="PA"/>
    <n v="19002"/>
    <s v="4 S Ridge Ave Ambler, PA 19002"/>
    <x v="5"/>
    <x v="791"/>
    <x v="791"/>
    <s v="C"/>
    <s v="Monday/Thursday"/>
    <n v="1"/>
    <n v="3"/>
    <n v="3"/>
    <n v="7"/>
    <n v="234.79"/>
    <n v="234.79"/>
    <n v="102.27"/>
    <n v="102.27"/>
    <n v="16"/>
    <n v="0.43558073171770517"/>
  </r>
  <r>
    <n v="239862"/>
    <s v="J"/>
    <s v="Monday/Thursday"/>
    <s v="Robert Diller (0000142017)"/>
    <n v="240090"/>
    <s v="FIRST PRESBYTERIAN CHURCH#"/>
    <n v="240090"/>
    <s v="FIRST PRESBYTERIAN CHURCH#"/>
    <s v="Lancaster"/>
    <m/>
    <s v="140 E Orange St"/>
    <s v="PA"/>
    <n v="17602"/>
    <s v="140 E Orange St Lancaster, PA 17602"/>
    <x v="2"/>
    <x v="792"/>
    <x v="792"/>
    <s v="J"/>
    <s v="Monday/Thursday"/>
    <n v="1"/>
    <n v="3"/>
    <n v="3"/>
    <n v="11"/>
    <n v="1511.7600000000002"/>
    <n v="1511.7600000000002"/>
    <n v="616.85"/>
    <n v="616.85"/>
    <n v="47"/>
    <n v="0.40803434407577915"/>
  </r>
  <r>
    <n v="282186"/>
    <s v="J"/>
    <s v="Monday/Thursday"/>
    <s v="Brad Miller (0000142022)"/>
    <n v="293964"/>
    <s v="FIRST RATE DRYWALL"/>
    <n v="293964"/>
    <s v="FIRST RATE DRYWALL"/>
    <s v="Lititz"/>
    <m/>
    <s v="655 W Newport Rd"/>
    <s v="PA"/>
    <n v="17543"/>
    <s v="655 W Newport Rd Lititz, PA 17543"/>
    <x v="2"/>
    <x v="793"/>
    <x v="793"/>
    <s v="J"/>
    <s v="Monday/Thursday"/>
    <n v="1"/>
    <n v="1"/>
    <n v="1"/>
    <n v="1"/>
    <n v="126.34"/>
    <n v="126.34"/>
    <n v="45.78"/>
    <n v="45.78"/>
    <n v="2"/>
    <n v="0.36235554851986701"/>
  </r>
  <r>
    <n v="285976"/>
    <s v="J"/>
    <s v="Monday/Thursday"/>
    <s v="Lancaster Office (0000142002)"/>
    <n v="284868"/>
    <s v="FIRST UNITED METHODIST CHURCH"/>
    <n v="284868"/>
    <s v="FIRST UNITED METHODIST CHURCH"/>
    <s v="Ephrata"/>
    <m/>
    <s v="68 N Church St"/>
    <s v="PA"/>
    <n v="17522"/>
    <s v="68 N Church St Ephrata, PA 17522"/>
    <x v="7"/>
    <x v="794"/>
    <x v="794"/>
    <s v="K"/>
    <s v="Monday/Thursday"/>
    <n v="1"/>
    <n v="1"/>
    <n v="1"/>
    <n v="1"/>
    <n v="155.65"/>
    <n v="155.65"/>
    <n v="34.76"/>
    <n v="34.76"/>
    <n v="4"/>
    <n v="0.22332155477031801"/>
  </r>
  <r>
    <n v="285695"/>
    <s v="J"/>
    <s v="Monday/Thursday"/>
    <s v="Mike Schlitter (0000142011)"/>
    <n v="240093"/>
    <s v="FIRST UNITED METHODIST CHURCH#"/>
    <n v="240093"/>
    <s v="FIRST UNITED METHODIST CHURCH#"/>
    <s v="Lancaster"/>
    <m/>
    <s v="29 E Walnut St"/>
    <s v="PA"/>
    <n v="17602"/>
    <s v="29 E Walnut St Lancaster, PA 17602"/>
    <x v="2"/>
    <x v="795"/>
    <x v="795"/>
    <s v="J"/>
    <s v="Monday/Thursday"/>
    <n v="12"/>
    <n v="14"/>
    <n v="1.1666666666666667"/>
    <n v="3.4166666666666665"/>
    <n v="833.81916666666666"/>
    <n v="10005.83"/>
    <n v="379.95166666666665"/>
    <n v="4559.42"/>
    <n v="125"/>
    <n v="0.45567634069337576"/>
  </r>
  <r>
    <n v="482841"/>
    <s v="J"/>
    <s v="Monday/Thursday"/>
    <s v="Bob Carberry (0000143011)"/>
    <n v="243421"/>
    <s v="Ewing Township BOE"/>
    <n v="417225"/>
    <s v="Fisher Middle School"/>
    <s v="Trenton"/>
    <m/>
    <s v="1325 Lower Ferry Rd"/>
    <s v="NJ"/>
    <n v="8618"/>
    <s v="1325 Lower Ferry Rd Trenton, NJ 08618"/>
    <x v="12"/>
    <x v="796"/>
    <x v="796"/>
    <s v="A"/>
    <s v="Wednesday"/>
    <n v="1"/>
    <n v="1"/>
    <n v="1"/>
    <n v="1"/>
    <n v="1749.68"/>
    <n v="1749.68"/>
    <n v="349.96"/>
    <n v="349.96"/>
    <n v="4"/>
    <n v="0.20001371679392801"/>
  </r>
  <r>
    <n v="316791"/>
    <s v="J"/>
    <s v="Monday/Thursday"/>
    <s v="Martin Carberry (0000142016)"/>
    <n v="242373"/>
    <s v="WEST SHORE SCHOOL DISTRICT"/>
    <n v="481073"/>
    <s v="Fishing Creek Elementary"/>
    <s v="Lewisberry"/>
    <m/>
    <s v="510 Fishing Creek Rd"/>
    <s v="PA"/>
    <n v="17339"/>
    <s v="510 Fishing Creek Rd Lewisberry, PA 17339"/>
    <x v="28"/>
    <x v="797"/>
    <x v="797"/>
    <s v="P"/>
    <s v="Monday/Thursday"/>
    <n v="5"/>
    <n v="6"/>
    <n v="1.2"/>
    <n v="2.8"/>
    <n v="1854.0080000000003"/>
    <n v="9270.0399999999972"/>
    <n v="392.38600000000002"/>
    <n v="1961.9299999999996"/>
    <n v="177"/>
    <n v="0.21164202096215337"/>
  </r>
  <r>
    <n v="480478"/>
    <s v="J"/>
    <s v="Monday/Thursday"/>
    <s v="Tom McKevitt (0000143010)"/>
    <n v="245821"/>
    <s v="Five Ponds Golf Club"/>
    <n v="454719"/>
    <s v="Five Ponds Golf Club"/>
    <s v="Warminster"/>
    <s v="Philly Suburbs - North"/>
    <s v="1225 W Street Rd"/>
    <s v="PA"/>
    <n v="18974"/>
    <s v="1225 W Street Rd Warminster, PA 18974"/>
    <x v="14"/>
    <x v="798"/>
    <x v="798"/>
    <s v="A"/>
    <s v="Friday"/>
    <n v="10"/>
    <n v="11"/>
    <n v="1.1000000000000001"/>
    <n v="3.4"/>
    <n v="443.96699999999998"/>
    <n v="4439.670000000001"/>
    <n v="135.38999999999999"/>
    <n v="1353.9000000000003"/>
    <n v="72"/>
    <n v="0.30495509801404158"/>
  </r>
  <r>
    <n v="316622"/>
    <s v="J"/>
    <s v="Monday/Thursday"/>
    <s v="Matthew Morris (0000142013)"/>
    <n v="240096"/>
    <s v="Fleetwood Area School District"/>
    <n v="481475"/>
    <s v="Fleetwood Area High School"/>
    <s v="Fleetwood"/>
    <m/>
    <s v="803 North Richmond St"/>
    <s v="PA"/>
    <n v="19522"/>
    <s v="803 North Richmond St Fleetwood, PA 19522"/>
    <x v="7"/>
    <x v="799"/>
    <x v="799"/>
    <s v="K"/>
    <s v="Monday/Thursday"/>
    <n v="2"/>
    <n v="2"/>
    <n v="1"/>
    <n v="4.5"/>
    <n v="1135.47"/>
    <n v="2270.94"/>
    <n v="341.82"/>
    <n v="683.64"/>
    <n v="18"/>
    <n v="0.30103833654786122"/>
  </r>
  <r>
    <n v="240602"/>
    <s v="J"/>
    <s v="Tuesday/Friday"/>
    <s v="Matthew Morris (0000142013)"/>
    <n v="240096"/>
    <s v="Fleetwood Area School District"/>
    <n v="481459"/>
    <s v="Fleetwood Area Middle School"/>
    <s v="Fleetwood"/>
    <m/>
    <s v="407 North Richmond"/>
    <s v="PA"/>
    <n v="19522"/>
    <s v="407 North Richmond Fleetwood, PA 19522"/>
    <x v="7"/>
    <x v="800"/>
    <x v="800"/>
    <s v="K"/>
    <s v="Monday/Thursday"/>
    <n v="3"/>
    <n v="4"/>
    <n v="1.3333333333333333"/>
    <n v="2.6666666666666665"/>
    <n v="581.54666666666662"/>
    <n v="1744.64"/>
    <n v="182.38333333333333"/>
    <n v="547.15000000000009"/>
    <n v="17"/>
    <n v="0.31361770909757891"/>
  </r>
  <r>
    <n v="239999"/>
    <s v="K"/>
    <s v="Monday/Thursday"/>
    <s v="Matthew Morris (0000142013)"/>
    <n v="313451"/>
    <s v="FLEETWOOD BIBLE CHURCH"/>
    <n v="313451"/>
    <s v="FLEETWOOD BIBLE CHURCH"/>
    <s v="Fleetwood"/>
    <m/>
    <s v="2847 Moselem Springs Rd"/>
    <s v="PA"/>
    <n v="19522"/>
    <s v="2847 Moselem Springs Rd Fleetwood, PA 19522"/>
    <x v="7"/>
    <x v="801"/>
    <x v="801"/>
    <s v="K"/>
    <s v="Monday/Thursday"/>
    <n v="8"/>
    <n v="9"/>
    <n v="1.125"/>
    <n v="1.875"/>
    <n v="310.19499999999999"/>
    <n v="2481.5600000000004"/>
    <n v="109.66500000000001"/>
    <n v="877.32"/>
    <n v="34"/>
    <n v="0.35353567916955458"/>
  </r>
  <r>
    <n v="242605"/>
    <s v="K"/>
    <s v="Monday/Thursday"/>
    <s v="Bob Carberry (0000143011)"/>
    <n v="342615"/>
    <s v="Flemington-Raritan Regional BO"/>
    <n v="342615"/>
    <s v="Flemington-Raritan Regional BO"/>
    <s v="Flemington"/>
    <m/>
    <s v="50 Court St"/>
    <s v="NJ"/>
    <n v="8822"/>
    <s v="50 Court St Flemington, NJ 08822"/>
    <x v="25"/>
    <x v="802"/>
    <x v="802"/>
    <s v="A"/>
    <s v="Tuesday"/>
    <n v="7"/>
    <n v="8"/>
    <n v="1.1428571428571428"/>
    <n v="2.1428571428571428"/>
    <n v="3563.9357142857148"/>
    <n v="24947.549999999996"/>
    <n v="1132.7385714285715"/>
    <n v="7929.17"/>
    <n v="617"/>
    <n v="0.31783361492411083"/>
  </r>
  <r>
    <n v="239994"/>
    <s v="K"/>
    <s v="Monday/Thursday"/>
    <s v="Robert Diller (0000142017)"/>
    <n v="247312"/>
    <s v="FLEX CELL PRECISION INC#"/>
    <n v="247312"/>
    <s v="FLEX CELL PRECISION INC#"/>
    <s v="Lancaster"/>
    <m/>
    <s v="1151 S Duke St"/>
    <s v="PA"/>
    <n v="17602"/>
    <s v="1151 S Duke St Lancaster, PA 17602"/>
    <x v="2"/>
    <x v="803"/>
    <x v="803"/>
    <s v="J"/>
    <s v="Monday/Thursday"/>
    <n v="9"/>
    <n v="10"/>
    <n v="1.1111111111111112"/>
    <n v="2.2222222222222223"/>
    <n v="472.37777777777774"/>
    <n v="4251.3999999999996"/>
    <n v="154.03666666666669"/>
    <n v="1386.3300000000002"/>
    <n v="75"/>
    <n v="0.32608787693465691"/>
  </r>
  <r>
    <n v="296097"/>
    <s v="K"/>
    <s v="Monday/Thursday"/>
    <s v="Mike Schlitter (0000142011)"/>
    <n v="240101"/>
    <s v="FLINCHBAUGH ENGINEERING"/>
    <n v="240101"/>
    <s v="FLINCHBAUGH ENGINEERING"/>
    <s v="York"/>
    <m/>
    <s v="4387 Run Way Bldg 2"/>
    <s v="PA"/>
    <n v="17406"/>
    <s v="4387 Run Way Bldg 2 York, PA 17406"/>
    <x v="27"/>
    <x v="804"/>
    <x v="804"/>
    <s v="L"/>
    <s v="Tuesday/Friday"/>
    <n v="1"/>
    <n v="1"/>
    <n v="1"/>
    <n v="1"/>
    <n v="467"/>
    <n v="467"/>
    <n v="466.98"/>
    <n v="466.98"/>
    <n v="2"/>
    <n v="0.99995717344753754"/>
  </r>
  <r>
    <n v="463788"/>
    <s v="K"/>
    <s v="Monday/Thursday"/>
    <s v="Delaware Valley Office (0000143001)"/>
    <n v="342744"/>
    <s v="FLOORGUY SUPPLY LLC"/>
    <n v="342744"/>
    <s v="FLOORGUY SUPPLY LLC"/>
    <s v="New Castle"/>
    <m/>
    <s v="12 McCullough Drive, Suite 10"/>
    <s v="DE"/>
    <n v="19720"/>
    <s v="12 McCullough Drive, Suite 10 New Castle, DE 19720"/>
    <x v="0"/>
    <x v="805"/>
    <x v="805"/>
    <s v="D"/>
    <s v="Tuesday"/>
    <n v="8"/>
    <n v="8"/>
    <n v="1"/>
    <n v="1.625"/>
    <n v="774.31624999999997"/>
    <n v="6194.53"/>
    <n v="387.1925"/>
    <n v="3097.54"/>
    <n v="87"/>
    <n v="0.50004439400567924"/>
  </r>
  <r>
    <n v="241326"/>
    <s v="K"/>
    <s v="Monday/Thursday"/>
    <s v="Delaware Valley Office (0000143001)"/>
    <n v="308971"/>
    <s v="Florence Challman"/>
    <n v="308971"/>
    <s v="Florence Challman"/>
    <s v="Warminster"/>
    <s v="Philly Suburbs - North"/>
    <s v="13322 Anns Choice Way"/>
    <s v="PA"/>
    <n v="18974"/>
    <s v="13322 Anns Choice Way Warminster, PA 18974"/>
    <x v="14"/>
    <x v="806"/>
    <x v="806"/>
    <s v="A"/>
    <s v="Friday"/>
    <n v="1"/>
    <n v="1"/>
    <n v="1"/>
    <n v="2"/>
    <n v="59.08"/>
    <n v="59.08"/>
    <n v="29.54"/>
    <n v="29.54"/>
    <n v="2"/>
    <n v="0.5"/>
  </r>
  <r>
    <n v="239986"/>
    <s v="K"/>
    <s v="Monday/Thursday"/>
    <s v="Chris Gifuni (0000143020)"/>
    <n v="244228"/>
    <s v="Florence Township Board of Ed"/>
    <n v="424965"/>
    <s v="Florence Twp. Memorial High Sc"/>
    <s v="Burlington"/>
    <s v="Cherry Hill"/>
    <s v="1050 Cedar Ln"/>
    <s v="NJ"/>
    <n v="8016"/>
    <s v="1050 Cedar Ln Burlington, NJ 08016"/>
    <x v="31"/>
    <x v="807"/>
    <x v="807"/>
    <s v="A"/>
    <s v="Monday"/>
    <n v="9"/>
    <n v="11"/>
    <n v="1.2222222222222223"/>
    <n v="5.5555555555555554"/>
    <n v="2844.4077777777775"/>
    <n v="25599.670000000006"/>
    <n v="982.97888888888906"/>
    <n v="8846.81"/>
    <n v="778"/>
    <n v="0.34558297040547781"/>
  </r>
  <r>
    <n v="240117"/>
    <s v="K"/>
    <s v="Monday/Thursday"/>
    <s v="Brad Miller (0000142022)"/>
    <n v="240106"/>
    <s v="FLORIN CHURCH OF THE BRETHREN#"/>
    <n v="240106"/>
    <s v="FLORIN CHURCH OF THE BRETHREN#"/>
    <s v="Mount Joy"/>
    <m/>
    <s v="815 Bruce Ave"/>
    <s v="PA"/>
    <n v="17552"/>
    <s v="815 Bruce Ave Mount Joy, PA 17552"/>
    <x v="17"/>
    <x v="808"/>
    <x v="808"/>
    <s v="P"/>
    <s v="Tuesday/Friday"/>
    <n v="5"/>
    <n v="6"/>
    <n v="1.2"/>
    <n v="2.6"/>
    <n v="250.77399999999997"/>
    <n v="1253.8699999999999"/>
    <n v="81.555999999999997"/>
    <n v="407.78000000000003"/>
    <n v="28"/>
    <n v="0.32521712777241663"/>
  </r>
  <r>
    <n v="455042"/>
    <s v="K"/>
    <s v="Monday/Thursday"/>
    <s v="Robert Diller (0000142017)"/>
    <n v="271365"/>
    <s v="FLY ADVANCED#"/>
    <n v="271365"/>
    <s v="FLY ADVANCED#"/>
    <s v="Lititz"/>
    <m/>
    <s v="530 Airport Rd"/>
    <s v="PA"/>
    <n v="17543"/>
    <s v="530 Airport Rd Lititz, PA 17543"/>
    <x v="2"/>
    <x v="809"/>
    <x v="809"/>
    <s v="J"/>
    <s v="Monday/Thursday"/>
    <n v="2"/>
    <n v="4"/>
    <n v="2"/>
    <n v="3.5"/>
    <n v="488.25000000000006"/>
    <n v="976.50000000000011"/>
    <n v="219.64000000000001"/>
    <n v="439.28000000000003"/>
    <n v="15"/>
    <n v="0.44985151049667177"/>
  </r>
  <r>
    <n v="482212"/>
    <s v="K"/>
    <s v="Monday/Thursday"/>
    <s v="Paul Carberry (0000143018)"/>
    <n v="334923"/>
    <s v="FMC Foods LLC"/>
    <n v="334923"/>
    <s v="FMC Foods LLC"/>
    <s v="Lansdale"/>
    <m/>
    <s v="220 Forty Foot Rd"/>
    <s v="PA"/>
    <n v="19446"/>
    <s v="220 Forty Foot Rd Lansdale, PA 19446"/>
    <x v="4"/>
    <x v="810"/>
    <x v="810"/>
    <s v="C"/>
    <s v="Tuesday"/>
    <n v="1"/>
    <n v="1"/>
    <n v="1"/>
    <n v="2"/>
    <n v="220.69"/>
    <n v="220.69"/>
    <n v="88.27"/>
    <n v="88.27"/>
    <n v="2"/>
    <n v="0.3999728125424804"/>
  </r>
  <r>
    <n v="240874"/>
    <s v="K"/>
    <s v="Monday/Thursday"/>
    <s v="David Smith (0000143023)"/>
    <n v="296933"/>
    <s v="Delaware County Intermediate U"/>
    <n v="479156"/>
    <s v="Folcroft"/>
    <s v="Folcroft"/>
    <m/>
    <s v="701 Henderson Blvd N"/>
    <s v="PA"/>
    <n v="19032"/>
    <s v="701 Henderson Blvd N Folcroft, PA 19032"/>
    <x v="32"/>
    <x v="811"/>
    <x v="811"/>
    <s v="D"/>
    <s v="Monday"/>
    <n v="7"/>
    <n v="9"/>
    <n v="1.2857142857142858"/>
    <n v="3.4285714285714284"/>
    <n v="3176.8928571428578"/>
    <n v="22238.249999999996"/>
    <n v="934.30571428571443"/>
    <n v="6540.1399999999994"/>
    <n v="106"/>
    <n v="0.29409418456937936"/>
  </r>
  <r>
    <n v="241070"/>
    <s v="K"/>
    <s v="Monday/Thursday"/>
    <s v="Matthew Morris (0000142013)"/>
    <n v="345356"/>
    <s v="Governor Mifflin Food Services"/>
    <n v="483043"/>
    <s v="Food Services-INTERMEDIATE SCH"/>
    <s v="Shillington"/>
    <m/>
    <s v="600 Governor Dr"/>
    <s v="PA"/>
    <n v="19607"/>
    <s v="600 Governor Dr Shillington, PA 19607"/>
    <x v="39"/>
    <x v="812"/>
    <x v="812"/>
    <s v="K"/>
    <s v="Tuesday/Friday"/>
    <n v="3"/>
    <n v="3"/>
    <n v="1"/>
    <n v="2.6666666666666665"/>
    <n v="1583.0366666666666"/>
    <n v="4749.1099999999997"/>
    <n v="495.55"/>
    <n v="1486.65"/>
    <n v="34"/>
    <n v="0.31303760072939985"/>
  </r>
  <r>
    <n v="241246"/>
    <s v="K"/>
    <s v="Monday/Thursday"/>
    <s v="Brian Deiling (0000142018)"/>
    <n v="240111"/>
    <s v="FORBES ROAD SCHOOL DISTRICT*"/>
    <n v="468574"/>
    <s v="FORBES ROAD HIGH SCHOOL"/>
    <s v="Waterfall"/>
    <m/>
    <s v="263 Red Bird Dr"/>
    <s v="PA"/>
    <n v="16689"/>
    <s v="263 Red Bird Dr Waterfall, PA 16689"/>
    <x v="38"/>
    <x v="813"/>
    <x v="813"/>
    <s v="L"/>
    <s v="Monday"/>
    <n v="5"/>
    <n v="6"/>
    <n v="1.2"/>
    <n v="6"/>
    <n v="3404.2160000000003"/>
    <n v="17021.079999999998"/>
    <n v="1151.4460000000001"/>
    <n v="5757.2300000000005"/>
    <n v="263"/>
    <n v="0.33824116918550418"/>
  </r>
  <r>
    <n v="239996"/>
    <s v="K"/>
    <s v="Monday/Thursday"/>
    <s v="Brian Deiling (0000142018)"/>
    <n v="240111"/>
    <s v="FORBES ROAD SCHOOL DISTRICT*"/>
    <n v="240111"/>
    <s v="FORBES ROAD SCHOOL DISTRICT*"/>
    <s v="Waterfall"/>
    <m/>
    <s v="159 Red Bird Dr"/>
    <s v="PA"/>
    <n v="16689"/>
    <s v="159 Red Bird Dr Waterfall, PA 16689"/>
    <x v="38"/>
    <x v="814"/>
    <x v="814"/>
    <s v="L"/>
    <s v="Monday"/>
    <n v="3"/>
    <n v="3"/>
    <n v="1"/>
    <n v="3.3333333333333335"/>
    <n v="797.62666666666667"/>
    <n v="2392.88"/>
    <n v="332.71"/>
    <n v="998.13"/>
    <n v="39"/>
    <n v="0.41712497074654808"/>
  </r>
  <r>
    <n v="301561"/>
    <s v="K"/>
    <s v="Monday/Thursday"/>
    <s v="Lancaster NP (0000142001)"/>
    <n v="264813"/>
    <s v="Forrest Russell"/>
    <n v="264813"/>
    <s v="Forrest Russell"/>
    <s v="Manheim"/>
    <m/>
    <s v="127 E Logan Ave"/>
    <s v="PA"/>
    <n v="17545"/>
    <s v="127 E Logan Ave Manheim, PA 17545"/>
    <x v="17"/>
    <x v="815"/>
    <x v="815"/>
    <s v="P"/>
    <s v="Tuesday/Friday"/>
    <n v="23"/>
    <n v="24"/>
    <n v="1.0434782608695652"/>
    <n v="1.3043478260869565"/>
    <n v="57.881304347826095"/>
    <n v="1331.2700000000002"/>
    <n v="-7.566521739130434"/>
    <n v="-174.03000000000003"/>
    <n v="230"/>
    <n v="-0.13072479662277375"/>
  </r>
  <r>
    <n v="280843"/>
    <s v="K"/>
    <s v="Monday/Thursday"/>
    <s v="Leianne Krotec (0000143021)"/>
    <n v="246237"/>
    <s v="Upper Dublin School District"/>
    <n v="416794"/>
    <s v="Fort Washington Elementary Sch"/>
    <s v="Fort Washington"/>
    <m/>
    <s v="1010 Fort Washington Ave"/>
    <s v="PA"/>
    <n v="19034"/>
    <s v="1010 Fort Washington Ave Fort Washington, PA 19034"/>
    <x v="5"/>
    <x v="816"/>
    <x v="816"/>
    <s v="C"/>
    <s v="Monday/Thursday"/>
    <n v="6"/>
    <n v="9"/>
    <n v="1.5"/>
    <n v="2.6666666666666665"/>
    <n v="985.91666666666663"/>
    <n v="5915.5000000000009"/>
    <n v="408.21333333333337"/>
    <n v="2449.2800000000002"/>
    <n v="146"/>
    <n v="0.41404445947088153"/>
  </r>
  <r>
    <n v="448238"/>
    <s v="K"/>
    <s v="Monday/Thursday"/>
    <s v="Andrew Clippinger (0000142012)"/>
    <n v="242605"/>
    <s v="FOUR SEASONS PRODUCE#"/>
    <n v="242605"/>
    <s v="FOUR SEASONS PRODUCE#"/>
    <s v="Ephrata"/>
    <m/>
    <s v="400 Wabash Rd"/>
    <s v="PA"/>
    <n v="17522"/>
    <s v="400 Wabash Rd Ephrata, PA 17522"/>
    <x v="7"/>
    <x v="817"/>
    <x v="817"/>
    <s v="K"/>
    <s v="Monday/Thursday"/>
    <n v="23"/>
    <n v="41"/>
    <n v="1.7826086956521738"/>
    <n v="5.2608695652173916"/>
    <n v="2860.1117391304351"/>
    <n v="65782.570000000022"/>
    <n v="861.19086956521733"/>
    <n v="19807.389999999989"/>
    <n v="2829"/>
    <n v="0.30110392464143593"/>
  </r>
  <r>
    <n v="264372"/>
    <s v="K"/>
    <s v="Monday/Thursday"/>
    <s v="Paul Carberry (0000143018)"/>
    <n v="322474"/>
    <s v="Fox &amp; Roach"/>
    <n v="322474"/>
    <s v="Fox &amp; Roach"/>
    <s v="HAVERFORD"/>
    <m/>
    <s v="338 W Lancaster Ave"/>
    <s v="PA"/>
    <n v="19041"/>
    <s v="338 W Lancaster Ave HAVERFORD, PA 19041"/>
    <x v="23"/>
    <x v="818"/>
    <x v="818"/>
    <s v="C"/>
    <s v="Friday"/>
    <n v="7"/>
    <n v="8"/>
    <n v="1.1428571428571428"/>
    <n v="2.5714285714285716"/>
    <n v="163.63714285714286"/>
    <n v="1145.46"/>
    <n v="57.374285714285712"/>
    <n v="401.62000000000012"/>
    <n v="18"/>
    <n v="0.35061896530651449"/>
  </r>
  <r>
    <n v="242054"/>
    <s v="K"/>
    <s v="Monday/Thursday"/>
    <s v="Paul Carberry (0000143018)"/>
    <n v="322408"/>
    <s v="Fox &amp; Roach Apartments"/>
    <n v="322408"/>
    <s v="Fox &amp; Roach Apartments"/>
    <s v="Southampton"/>
    <s v="Philly Suburbs - North"/>
    <s v="1122 Street Rd"/>
    <s v="PA"/>
    <n v="18966"/>
    <s v="1122 Street Rd Southampton, PA 18966"/>
    <x v="14"/>
    <x v="819"/>
    <x v="819"/>
    <s v="A"/>
    <s v="Friday"/>
    <n v="3"/>
    <n v="4"/>
    <n v="1.3333333333333333"/>
    <n v="4"/>
    <n v="439.26"/>
    <n v="1317.7800000000002"/>
    <n v="150.13666666666666"/>
    <n v="450.41"/>
    <n v="26"/>
    <n v="0.34179453323012943"/>
  </r>
  <r>
    <n v="239347"/>
    <s v="K"/>
    <s v="Monday/Thursday"/>
    <s v="Paul Carberry (0000143018)"/>
    <n v="320926"/>
    <s v="Fox &amp; Roach Berkshire Hathaway"/>
    <n v="320926"/>
    <s v="Fox &amp; Roach Berkshire Hathaway"/>
    <s v="Devon"/>
    <m/>
    <s v="431 W Lancaster Ave"/>
    <s v="PA"/>
    <n v="19333"/>
    <s v="431 W Lancaster Ave Devon, PA 19333"/>
    <x v="23"/>
    <x v="820"/>
    <x v="820"/>
    <s v="C"/>
    <s v="Friday"/>
    <n v="4"/>
    <n v="11"/>
    <n v="2.75"/>
    <n v="7.75"/>
    <n v="1757.8775000000001"/>
    <n v="7031.51"/>
    <n v="643.70500000000004"/>
    <n v="2574.8200000000002"/>
    <n v="153"/>
    <n v="0.36618308158560536"/>
  </r>
  <r>
    <n v="336658"/>
    <s v="K"/>
    <s v="Monday/Thursday"/>
    <s v="Paul Carberry (0000143018)"/>
    <n v="335424"/>
    <s v="Fox &amp; Roach Realtors"/>
    <n v="335424"/>
    <s v="Fox &amp; Roach Realtors"/>
    <s v="Media"/>
    <m/>
    <s v="601 E Baltimore Pike"/>
    <s v="PA"/>
    <n v="19063"/>
    <s v="601 E Baltimore Pike Media, PA 19063"/>
    <x v="23"/>
    <x v="821"/>
    <x v="821"/>
    <s v="C"/>
    <s v="Friday"/>
    <n v="2"/>
    <n v="2"/>
    <n v="1"/>
    <n v="2.5"/>
    <n v="444.07499999999999"/>
    <n v="888.15000000000009"/>
    <n v="163.41999999999999"/>
    <n v="326.84000000000003"/>
    <n v="12"/>
    <n v="0.36800090074874742"/>
  </r>
  <r>
    <n v="331085"/>
    <s v="K"/>
    <s v="Monday/Thursday"/>
    <s v="Paul Carberry (0000143018)"/>
    <n v="322379"/>
    <s v="Fox &amp; Roach Realtors"/>
    <n v="322379"/>
    <s v="Fox &amp; Roach Realtors"/>
    <s v="Spring House"/>
    <m/>
    <s v="904 Moore Dr"/>
    <s v="PA"/>
    <n v="19477"/>
    <s v="904 Moore Dr Spring House, PA 19477"/>
    <x v="4"/>
    <x v="822"/>
    <x v="822"/>
    <s v="C"/>
    <s v="Tuesday"/>
    <n v="3"/>
    <n v="3"/>
    <n v="1"/>
    <n v="1.3333333333333333"/>
    <n v="61.85"/>
    <n v="185.55"/>
    <n v="17.559999999999999"/>
    <n v="52.68"/>
    <n v="4"/>
    <n v="0.28391269199676633"/>
  </r>
  <r>
    <n v="239988"/>
    <s v="K"/>
    <s v="Monday/Thursday"/>
    <s v="Delaware Valley Office (0000143001)"/>
    <n v="336489"/>
    <s v="Foxfield At Naaman's Creek Inc"/>
    <n v="336489"/>
    <s v="Foxfield At Naaman's Creek Inc"/>
    <s v="Garnet Valley"/>
    <m/>
    <s v="100 Clubhouse Cir"/>
    <s v="PA"/>
    <n v="19060"/>
    <s v="100 Clubhouse Cir Garnet Valley, PA 19060"/>
    <x v="32"/>
    <x v="823"/>
    <x v="823"/>
    <s v="D"/>
    <s v="Monday"/>
    <n v="1"/>
    <n v="1"/>
    <n v="1"/>
    <n v="2"/>
    <n v="113.11"/>
    <n v="113.11"/>
    <n v="23.869999999999997"/>
    <n v="23.869999999999997"/>
    <n v="3"/>
    <n v="0.21103350720537528"/>
  </r>
  <r>
    <n v="240251"/>
    <s v="K"/>
    <s v="Monday/Thursday"/>
    <s v="Bob Carberry (0000143011)"/>
    <n v="342615"/>
    <s v="Flemington-Raritan Regional BO"/>
    <n v="481121"/>
    <s v="Francis A Desmares Elementary"/>
    <s v="Flemington"/>
    <m/>
    <s v="16 Old Clinton Rd"/>
    <s v="NJ"/>
    <n v="8822"/>
    <s v="16 Old Clinton Rd Flemington, NJ 08822"/>
    <x v="25"/>
    <x v="824"/>
    <x v="824"/>
    <s v="A"/>
    <s v="Tuesday"/>
    <n v="1"/>
    <n v="3"/>
    <n v="3"/>
    <n v="10"/>
    <n v="9221.9"/>
    <n v="9221.9"/>
    <n v="3481.71"/>
    <n v="3481.71"/>
    <n v="122"/>
    <n v="0.37754801071362737"/>
  </r>
  <r>
    <n v="240418"/>
    <s v="K"/>
    <s v="Monday/Thursday"/>
    <s v="Leianne Krotec (0000143021)"/>
    <n v="246089"/>
    <s v="Frank V. Radomski &amp; Sons Inc"/>
    <n v="246089"/>
    <s v="Frank V. Radomski &amp; Sons Inc"/>
    <s v="Colmar"/>
    <m/>
    <s v="3404 Trewigtown Rd"/>
    <s v="PA"/>
    <n v="18915"/>
    <s v="3404 Trewigtown Rd Colmar, PA 18915"/>
    <x v="4"/>
    <x v="825"/>
    <x v="825"/>
    <s v="C"/>
    <s v="Tuesday"/>
    <n v="3"/>
    <n v="3"/>
    <n v="1"/>
    <n v="2.3333333333333335"/>
    <n v="214.36666666666667"/>
    <n v="643.09999999999991"/>
    <n v="108.80666666666666"/>
    <n v="326.42"/>
    <n v="10"/>
    <n v="0.50757269475975753"/>
  </r>
  <r>
    <n v="239999"/>
    <s v="K"/>
    <s v="Monday/Thursday"/>
    <s v="Pete Annick (0000142010)"/>
    <n v="281240"/>
    <s v="FRANKLIN &amp; MARSHALL COLLEGE"/>
    <n v="281240"/>
    <s v="FRANKLIN &amp; MARSHALL COLLEGE"/>
    <s v="Lancaster"/>
    <m/>
    <s v="415 Harrisburg Ave"/>
    <s v="PA"/>
    <n v="17603"/>
    <s v="415 Harrisburg Ave Lancaster, PA 17603"/>
    <x v="2"/>
    <x v="826"/>
    <x v="826"/>
    <s v="J"/>
    <s v="Monday/Thursday"/>
    <n v="39"/>
    <n v="53"/>
    <n v="1.358974358974359"/>
    <n v="2.4871794871794872"/>
    <n v="780.97051282051268"/>
    <n v="30457.850000000009"/>
    <n v="327.72102564102568"/>
    <n v="12781.120000000003"/>
    <n v="1524"/>
    <n v="0.41963303384841671"/>
  </r>
  <r>
    <n v="316269"/>
    <s v="K"/>
    <s v="Monday/Thursday"/>
    <s v="Lancaster Office (0000142002)"/>
    <n v="240123"/>
    <s v="FRANKLIN CLEANING EQUIPMENT#"/>
    <n v="240123"/>
    <s v="FRANKLIN CLEANING EQUIPMENT#"/>
    <s v="PLYMOUTH MEETING"/>
    <m/>
    <s v="5116 Butler Pike"/>
    <s v="PA"/>
    <n v="19462"/>
    <s v="5116 Butler Pike PLYMOUTH MEETING, PA 19462"/>
    <x v="24"/>
    <x v="827"/>
    <x v="827"/>
    <e v="#N/A"/>
    <e v="#N/A"/>
    <n v="85"/>
    <n v="161"/>
    <n v="1.8941176470588235"/>
    <n v="3.552941176470588"/>
    <n v="451.90776470588224"/>
    <n v="38412.160000000003"/>
    <n v="156.53670588235298"/>
    <n v="13305.620000000004"/>
    <n v="469"/>
    <n v="0.34639083040370555"/>
  </r>
  <r>
    <n v="451729"/>
    <s v="K"/>
    <s v="Monday/Thursday"/>
    <s v="Paul Carberry (0000143018)"/>
    <n v="246051"/>
    <s v="Pottstown School District"/>
    <n v="417248"/>
    <s v="FRANKLIN ELEMENTARY SCHOOL"/>
    <s v="Pottstown"/>
    <m/>
    <s v="970 N Franklin St"/>
    <s v="PA"/>
    <n v="19464"/>
    <s v="970 N Franklin St Pottstown, PA 19464"/>
    <x v="9"/>
    <x v="828"/>
    <x v="828"/>
    <s v="C"/>
    <s v="Wednesday"/>
    <n v="18"/>
    <n v="35"/>
    <n v="1.9444444444444444"/>
    <n v="4.3888888888888893"/>
    <n v="1489.2344444444448"/>
    <n v="26806.219999999998"/>
    <n v="590.48500000000001"/>
    <n v="10628.729999999992"/>
    <n v="777"/>
    <n v="0.39650237892548795"/>
  </r>
  <r>
    <n v="279768"/>
    <s v="K"/>
    <s v="Monday/Thursday"/>
    <s v="Martin Carberry (0000142016)"/>
    <n v="269479"/>
    <s v="LINCOLN INTERMEDIATE UNIT #12"/>
    <n v="468494"/>
    <s v="FRANKLIN LEARNING CENTER"/>
    <s v="Chambersburg"/>
    <m/>
    <s v="2397 Loop Rd"/>
    <s v="PA"/>
    <n v="17202"/>
    <s v="2397 Loop Rd Chambersburg, PA 17202"/>
    <x v="38"/>
    <x v="829"/>
    <x v="829"/>
    <s v="L"/>
    <s v="Monday"/>
    <n v="11"/>
    <n v="13"/>
    <n v="1.1818181818181819"/>
    <n v="2.1818181818181817"/>
    <n v="992.60818181818172"/>
    <n v="10918.690000000002"/>
    <n v="280.07181818181817"/>
    <n v="3080.7899999999995"/>
    <n v="224"/>
    <n v="0.28215747493517984"/>
  </r>
  <r>
    <n v="449679"/>
    <s v="K"/>
    <s v="Monday/Thursday"/>
    <s v="Martin Carberry (0000142016)"/>
    <n v="240204"/>
    <s v="GETTYSBURG SCHOOL DISTRICT***"/>
    <n v="456916"/>
    <s v="FRANKLIN TWP ELEMENTARY"/>
    <s v="Cashtown"/>
    <m/>
    <s v="870 OLD ROUTE 30"/>
    <s v="PA"/>
    <n v="17310"/>
    <s v="870 OLD ROUTE 30 Cashtown, PA 17310"/>
    <x v="15"/>
    <x v="830"/>
    <x v="830"/>
    <s v="L"/>
    <s v="Thursday"/>
    <n v="2"/>
    <n v="2"/>
    <n v="1"/>
    <n v="1.5"/>
    <n v="624.3850000000001"/>
    <n v="1248.7700000000002"/>
    <n v="254.76000000000002"/>
    <n v="509.52000000000004"/>
    <n v="8"/>
    <n v="0.40801748920938197"/>
  </r>
  <r>
    <n v="273311"/>
    <s v="K"/>
    <s v="Monday/Thursday"/>
    <s v="Chuck Lutes (0000143024)"/>
    <n v="245599"/>
    <s v="Fred Beans Cadillac"/>
    <n v="245599"/>
    <s v="Fred Beans Cadillac"/>
    <s v="Doylestown"/>
    <s v="Philly Suburbs - North"/>
    <s v="841 N Easton Rd"/>
    <s v="PA"/>
    <n v="18902"/>
    <s v="841 N Easton Rd Doylestown, PA 18902"/>
    <x v="25"/>
    <x v="831"/>
    <x v="831"/>
    <s v="A"/>
    <s v="Tuesday"/>
    <n v="2"/>
    <n v="3"/>
    <n v="1.5"/>
    <n v="2"/>
    <n v="5641.585"/>
    <n v="11283.17"/>
    <n v="1979.2049999999999"/>
    <n v="3958.41"/>
    <n v="5"/>
    <n v="0.35082428076506866"/>
  </r>
  <r>
    <n v="318367"/>
    <s v="K"/>
    <s v="Monday/Thursday"/>
    <s v="Chuck Lutes (0000143024)"/>
    <n v="272471"/>
    <s v="Fred Beans Chevrolet"/>
    <n v="272471"/>
    <s v="Fred Beans Chevrolet"/>
    <s v="Doylestown"/>
    <s v="Philly Suburbs - North"/>
    <s v="845 N Easton Rd"/>
    <s v="PA"/>
    <n v="18902"/>
    <s v="845 N Easton Rd Doylestown, PA 18902"/>
    <x v="25"/>
    <x v="832"/>
    <x v="832"/>
    <s v="A"/>
    <s v="Tuesday"/>
    <n v="3"/>
    <n v="3"/>
    <n v="1"/>
    <n v="2.3333333333333335"/>
    <n v="94.886666666666656"/>
    <n v="284.65999999999997"/>
    <n v="42.746666666666663"/>
    <n v="128.23999999999998"/>
    <n v="10"/>
    <n v="0.450502353685098"/>
  </r>
  <r>
    <n v="239991"/>
    <s v="K"/>
    <s v="Monday/Thursday"/>
    <s v="Chuck Lutes (0000143024)"/>
    <n v="245707"/>
    <s v="Fred Beans Ford Lincoln Mercur"/>
    <n v="245707"/>
    <s v="Fred Beans Ford Lincoln Mercur"/>
    <s v="Doylestown"/>
    <s v="Philly Suburbs - North"/>
    <s v="876 N Easton Rd"/>
    <s v="PA"/>
    <n v="18902"/>
    <s v="876 N Easton Rd Doylestown, PA 18902"/>
    <x v="25"/>
    <x v="833"/>
    <x v="833"/>
    <s v="A"/>
    <s v="Tuesday"/>
    <n v="2"/>
    <n v="2"/>
    <n v="1"/>
    <n v="1.5"/>
    <n v="523.755"/>
    <n v="1047.51"/>
    <n v="260.755"/>
    <n v="521.51"/>
    <n v="3"/>
    <n v="0.49785682236923751"/>
  </r>
  <r>
    <n v="239990"/>
    <s v="K"/>
    <s v="Monday/Thursday"/>
    <s v="Chuck Lutes (0000143024)"/>
    <n v="254632"/>
    <s v="Fred Beans Ford Lincoln-Main"/>
    <n v="254632"/>
    <s v="Fred Beans Ford Lincoln-Main"/>
    <s v="Doylestown"/>
    <s v="Philly Suburbs - North"/>
    <s v="876 N Easton Rd"/>
    <s v="PA"/>
    <n v="18902"/>
    <s v="876 N Easton Rd Doylestown, PA 18902"/>
    <x v="25"/>
    <x v="833"/>
    <x v="833"/>
    <s v="A"/>
    <s v="Tuesday"/>
    <n v="10"/>
    <n v="11"/>
    <n v="1.1000000000000001"/>
    <n v="1"/>
    <n v="3090.6729999999998"/>
    <n v="30906.729999999996"/>
    <n v="1504.4849999999999"/>
    <n v="15044.849999999999"/>
    <n v="77"/>
    <n v="0.48678232863845516"/>
  </r>
  <r>
    <n v="240217"/>
    <s v="K"/>
    <s v="Monday/Thursday"/>
    <s v="Matthew Morris (0000142013)"/>
    <n v="240128"/>
    <s v="FRED BEANS FORD OF BOYERTOWN"/>
    <n v="472455"/>
    <s v="FRED BEANS FORD OF BOYERTOWN"/>
    <s v="Bechtelsville"/>
    <s v="Perkiomenville"/>
    <s v="525 N Route 100"/>
    <s v="PA"/>
    <n v="19505"/>
    <s v="525 N Route 100 Bechtelsville, PA 19505"/>
    <x v="26"/>
    <x v="834"/>
    <x v="834"/>
    <s v="K"/>
    <s v="Monday"/>
    <n v="10"/>
    <n v="11"/>
    <n v="1.1000000000000001"/>
    <n v="1.2"/>
    <n v="696.56199999999978"/>
    <n v="6965.6199999999981"/>
    <n v="248.38800000000001"/>
    <n v="2483.88"/>
    <n v="19"/>
    <n v="0.35659137305796196"/>
  </r>
  <r>
    <n v="479324"/>
    <s v="K"/>
    <s v="Monday/Thursday"/>
    <s v="Chuck Lutes (0000143024)"/>
    <n v="330183"/>
    <s v="Fred Beans Hyundai of Langhorn"/>
    <n v="330183"/>
    <s v="Fred Beans Hyundai of Langhorn"/>
    <s v="Langhorne"/>
    <m/>
    <s v="1106 E Lincoln Hwy"/>
    <s v="PA"/>
    <n v="19047"/>
    <s v="1106 E Lincoln Hwy Langhorne, PA 19047"/>
    <x v="25"/>
    <x v="835"/>
    <x v="835"/>
    <s v="A"/>
    <s v="Tuesday"/>
    <n v="1"/>
    <n v="1"/>
    <n v="1"/>
    <n v="1"/>
    <n v="827.45"/>
    <n v="827.45"/>
    <n v="405.46"/>
    <n v="405.46"/>
    <n v="2"/>
    <n v="0.49001148105625714"/>
  </r>
  <r>
    <n v="299826"/>
    <s v="K"/>
    <s v="Monday/Thursday"/>
    <s v="Chuck Lutes (0000143024)"/>
    <n v="245832"/>
    <s v="Fred Beans Subaru"/>
    <n v="245832"/>
    <s v="Fred Beans Subaru"/>
    <s v="Doylestown"/>
    <s v="Philly Suburbs - North"/>
    <s v="854 N Easton Rd"/>
    <s v="PA"/>
    <n v="18902"/>
    <s v="854 N Easton Rd Doylestown, PA 18902"/>
    <x v="25"/>
    <x v="836"/>
    <x v="836"/>
    <s v="A"/>
    <s v="Tuesday"/>
    <n v="2"/>
    <n v="2"/>
    <n v="1"/>
    <n v="3"/>
    <n v="120.44499999999999"/>
    <n v="240.89"/>
    <n v="52.955000000000005"/>
    <n v="105.91000000000001"/>
    <n v="7"/>
    <n v="0.43966125617501772"/>
  </r>
  <r>
    <n v="480988"/>
    <s v="K"/>
    <s v="Monday/Thursday"/>
    <s v="Chuck Lutes (0000143024)"/>
    <n v="304275"/>
    <s v="Fred Beans Toyota of Flemingto"/>
    <n v="416963"/>
    <s v="Fred Beans Toyota of Flemingto"/>
    <s v="Flemington"/>
    <m/>
    <s v="174 US Highway 202/31 N"/>
    <s v="NJ"/>
    <n v="8822"/>
    <s v="174 US Highway 202/31 N Flemington, NJ 08822"/>
    <x v="25"/>
    <x v="837"/>
    <x v="837"/>
    <s v="A"/>
    <s v="Tuesday"/>
    <n v="6"/>
    <n v="6"/>
    <n v="1"/>
    <n v="1"/>
    <n v="176.69666666666663"/>
    <n v="1060.1799999999998"/>
    <n v="60.313333333333333"/>
    <n v="361.88"/>
    <n v="16"/>
    <n v="0.34133826331377698"/>
  </r>
  <r>
    <n v="449317"/>
    <s v="K"/>
    <s v="Monday/Thursday"/>
    <s v="Chuck Lutes (0000143024)"/>
    <n v="312233"/>
    <s v="Fred Beans Volkswagen"/>
    <n v="312233"/>
    <s v="Fred Beans Volkswagen"/>
    <s v="Doylestown"/>
    <s v="Philly Suburbs - North"/>
    <s v="830 N Easton Rd"/>
    <s v="PA"/>
    <n v="18902"/>
    <s v="830 N Easton Rd Doylestown, PA 18902"/>
    <x v="25"/>
    <x v="838"/>
    <x v="838"/>
    <s v="A"/>
    <s v="Tuesday"/>
    <n v="1"/>
    <n v="1"/>
    <n v="1"/>
    <n v="3"/>
    <n v="11708.08"/>
    <n v="11708.08"/>
    <n v="4097.83"/>
    <n v="4097.83"/>
    <n v="4"/>
    <n v="0.35000017082220142"/>
  </r>
  <r>
    <n v="264922"/>
    <s v="K"/>
    <s v="Monday/Thursday"/>
    <s v="Nick Misciagno (0000143017)"/>
    <n v="279804"/>
    <s v="Fred Beans VW of Devon"/>
    <n v="279804"/>
    <s v="Fred Beans VW of Devon"/>
    <s v="Devon"/>
    <m/>
    <s v="315 W Lancaster Ave"/>
    <s v="PA"/>
    <n v="19333"/>
    <s v="315 W Lancaster Ave Devon, PA 19333"/>
    <x v="23"/>
    <x v="839"/>
    <x v="839"/>
    <s v="C"/>
    <s v="Friday"/>
    <n v="10"/>
    <n v="10"/>
    <n v="1"/>
    <n v="1"/>
    <n v="127.73800000000001"/>
    <n v="1277.3800000000001"/>
    <n v="35.408000000000001"/>
    <n v="354.08"/>
    <n v="22"/>
    <n v="0.27719237814902375"/>
  </r>
  <r>
    <n v="241452"/>
    <s v="K"/>
    <s v="Monday/Thursday"/>
    <s v="Leianne Krotec (0000143021)"/>
    <n v="325983"/>
    <s v="Frederick Living"/>
    <n v="470951"/>
    <s v="Frederick Living"/>
    <s v="Zieglerville"/>
    <m/>
    <s v="2849 Big Rd"/>
    <s v="PA"/>
    <n v="19492"/>
    <s v="2849 Big Rd Zieglerville, PA 19492"/>
    <x v="9"/>
    <x v="840"/>
    <x v="840"/>
    <s v="C"/>
    <s v="Wednesday"/>
    <n v="11"/>
    <n v="13"/>
    <n v="1.1818181818181819"/>
    <n v="3.2727272727272729"/>
    <n v="665.32454545454539"/>
    <n v="7318.5700000000006"/>
    <n v="157.51545454545453"/>
    <n v="1732.6700000000003"/>
    <n v="398"/>
    <n v="0.23674980221546016"/>
  </r>
  <r>
    <n v="448021"/>
    <s v="K"/>
    <s v="Monday/Thursday"/>
    <s v="Mike Schlitter (0000142011)"/>
    <n v="345067"/>
    <s v="Freedom Custom Cutting LLC"/>
    <n v="345067"/>
    <s v="Freedom Custom Cutting LLC"/>
    <s v="Stevens"/>
    <m/>
    <s v="1235 Mount Airy Rd"/>
    <s v="PA"/>
    <n v="17578"/>
    <s v="1235 Mount Airy Rd Stevens, PA 17578"/>
    <x v="16"/>
    <x v="841"/>
    <x v="841"/>
    <s v="K"/>
    <s v="Tuesday"/>
    <n v="1"/>
    <n v="1"/>
    <n v="1"/>
    <n v="1"/>
    <n v="107"/>
    <n v="107"/>
    <n v="47.46"/>
    <n v="47.46"/>
    <n v="1"/>
    <n v="0.44355140186915887"/>
  </r>
  <r>
    <n v="322645"/>
    <s v="K"/>
    <s v="Monday/Thursday"/>
    <s v="Paul Carberry (0000143018)"/>
    <n v="251825"/>
    <s v="Freedom Village at Brandywine"/>
    <n v="251825"/>
    <s v="Freedom Village at Brandywine"/>
    <s v="West Brandywine"/>
    <m/>
    <s v="15 Freedom Blvd"/>
    <s v="PA"/>
    <n v="19320"/>
    <s v="15 Freedom Blvd West Brandywine, PA 19320"/>
    <x v="5"/>
    <x v="842"/>
    <x v="842"/>
    <s v="C"/>
    <s v="Monday/Thursday"/>
    <n v="2"/>
    <n v="4"/>
    <n v="2"/>
    <n v="1.5"/>
    <n v="541.6"/>
    <n v="1083.2"/>
    <n v="189.11500000000001"/>
    <n v="378.23"/>
    <n v="11"/>
    <n v="0.34917836041358935"/>
  </r>
  <r>
    <n v="482979"/>
    <s v="K"/>
    <s v="Monday/Thursday"/>
    <s v="Brad Miller (0000142022)"/>
    <n v="240141"/>
    <s v="FRIENDSHIP COMMUNITY"/>
    <n v="240141"/>
    <s v="FRIENDSHIP COMMUNITY"/>
    <s v="Lititz"/>
    <m/>
    <s v="1149 E Oregon Rd"/>
    <s v="PA"/>
    <n v="17543"/>
    <s v="1149 E Oregon Rd Lititz, PA 17543"/>
    <x v="2"/>
    <x v="843"/>
    <x v="843"/>
    <s v="J"/>
    <s v="Monday/Thursday"/>
    <n v="5"/>
    <n v="9"/>
    <n v="1.8"/>
    <n v="3.4"/>
    <n v="535.82799999999997"/>
    <n v="2679.1400000000003"/>
    <n v="181.744"/>
    <n v="908.71999999999991"/>
    <n v="61"/>
    <n v="0.33918346932224513"/>
  </r>
  <r>
    <n v="480324"/>
    <s v="K"/>
    <s v="Monday/Thursday"/>
    <s v="Pete Annick (0000142010)"/>
    <n v="240142"/>
    <s v="FRIENDSHIP FIRE &amp; HOSE CO #1"/>
    <n v="240142"/>
    <s v="FRIENDSHIP FIRE &amp; HOSE CO #1"/>
    <s v="ELIZABETHTOWN"/>
    <m/>
    <s v="171 N Mount Joy St"/>
    <s v="PA"/>
    <n v="17022"/>
    <s v="171 N Mount Joy St ELIZABETHTOWN, PA 17022"/>
    <x v="28"/>
    <x v="844"/>
    <x v="844"/>
    <s v="P"/>
    <s v="Monday/Thursday"/>
    <n v="3"/>
    <n v="3"/>
    <n v="1"/>
    <n v="2"/>
    <n v="96.60333333333331"/>
    <n v="289.81000000000006"/>
    <n v="29.696666666666669"/>
    <n v="89.09"/>
    <n v="10"/>
    <n v="0.30740830199095953"/>
  </r>
  <r>
    <n v="240419"/>
    <s v="K"/>
    <s v="Monday/Thursday"/>
    <s v="Pete Annick (0000142010)"/>
    <n v="340912"/>
    <s v="FRIENDSHIP YMCA"/>
    <n v="340912"/>
    <s v="FRIENDSHIP YMCA"/>
    <s v="Harrisburg"/>
    <m/>
    <s v="5000 Commons Dr"/>
    <s v="PA"/>
    <n v="17112"/>
    <s v="5000 Commons Dr Harrisburg, PA 17112"/>
    <x v="28"/>
    <x v="845"/>
    <x v="845"/>
    <s v="P"/>
    <s v="Monday/Thursday"/>
    <n v="27"/>
    <n v="39"/>
    <n v="1.4444444444444444"/>
    <n v="8.2222222222222214"/>
    <n v="1074.3770370370371"/>
    <n v="29008.180000000004"/>
    <n v="337.68555555555548"/>
    <n v="9117.5099999999948"/>
    <n v="609"/>
    <n v="0.31430823995162721"/>
  </r>
  <r>
    <n v="284868"/>
    <s v="K"/>
    <s v="Monday/Thursday"/>
    <s v="Open East (0000143013)"/>
    <n v="244013"/>
    <s v="FRONTIDA BIOPHARM INC."/>
    <n v="244013"/>
    <s v="FRONTIDA BIOPHARM INC."/>
    <s v="Philadelphia"/>
    <m/>
    <s v="1100 Orthodox St"/>
    <s v="PA"/>
    <n v="19124"/>
    <s v="1100 Orthodox St Philadelphia, PA 19124"/>
    <x v="10"/>
    <x v="846"/>
    <x v="846"/>
    <s v="E"/>
    <s v="Monday"/>
    <n v="2"/>
    <n v="2"/>
    <n v="1"/>
    <n v="1"/>
    <n v="95.37"/>
    <n v="190.74"/>
    <n v="70.650000000000006"/>
    <n v="141.30000000000001"/>
    <n v="3"/>
    <n v="0.74079899339414912"/>
  </r>
  <r>
    <n v="343897"/>
    <s v="K"/>
    <s v="Tuesday"/>
    <s v="Brad Miller (0000142022)"/>
    <n v="240147"/>
    <s v="FRYS CARPET #"/>
    <n v="240147"/>
    <s v="FRYS CARPET #"/>
    <s v="Lancaster"/>
    <m/>
    <s v="517 N Plum St"/>
    <s v="PA"/>
    <n v="17602"/>
    <s v="517 N Plum St Lancaster, PA 17602"/>
    <x v="2"/>
    <x v="570"/>
    <x v="847"/>
    <s v="J"/>
    <s v="Monday/Thursday"/>
    <n v="4"/>
    <n v="5"/>
    <n v="1.25"/>
    <n v="2.25"/>
    <n v="822.59749999999997"/>
    <n v="3290.39"/>
    <n v="320.63249999999999"/>
    <n v="1282.5300000000002"/>
    <n v="29"/>
    <n v="0.38978054273201662"/>
  </r>
  <r>
    <n v="256665"/>
    <s v="L"/>
    <s v="Tuesday/Friday"/>
    <s v="Robert Diller (0000142017)"/>
    <n v="241967"/>
    <s v="FULTON STEAMBOAT INN"/>
    <n v="241967"/>
    <s v="FULTON STEAMBOAT INN"/>
    <s v="Lancaster"/>
    <m/>
    <s v="1 Hartman Bridge Rd"/>
    <s v="PA"/>
    <n v="17602"/>
    <s v="1 Hartman Bridge Rd Lancaster, PA 17602"/>
    <x v="34"/>
    <x v="551"/>
    <x v="848"/>
    <s v="J"/>
    <s v="Monday"/>
    <n v="7"/>
    <n v="9"/>
    <n v="1.2857142857142858"/>
    <n v="2.1428571428571428"/>
    <n v="984.96428571428567"/>
    <n v="6894.75"/>
    <n v="326.04714285714283"/>
    <n v="2282.33"/>
    <n v="17"/>
    <n v="0.33102433010624027"/>
  </r>
  <r>
    <n v="239903"/>
    <s v="C"/>
    <s v="Monday/Thursday"/>
    <s v="Robert Diller (0000142017)"/>
    <n v="254132"/>
    <s v="MAYTOWN CHURCH OF GOD"/>
    <n v="482767"/>
    <s v="G Kay Service"/>
    <s v="Mount Joy"/>
    <m/>
    <s v="964 W Main St"/>
    <s v="PA"/>
    <n v="17552"/>
    <s v="964 W Main St Mount Joy, PA 17552"/>
    <x v="17"/>
    <x v="847"/>
    <x v="849"/>
    <s v="P"/>
    <s v="Tuesday/Friday"/>
    <n v="2"/>
    <n v="2"/>
    <n v="1"/>
    <n v="3"/>
    <n v="238.70499999999998"/>
    <n v="477.40999999999997"/>
    <n v="106.94999999999999"/>
    <n v="213.9"/>
    <n v="11"/>
    <n v="0.44804256299616685"/>
  </r>
  <r>
    <n v="239280"/>
    <s v="C"/>
    <s v="Monday/Thursday"/>
    <s v="Robert Diller (0000142017)"/>
    <n v="309347"/>
    <s v="G PATTERSON CLEANING#"/>
    <n v="309347"/>
    <s v="G PATTERSON CLEANING#"/>
    <s v="Harrisburg"/>
    <m/>
    <s v="3902 Smarty Jones Dr"/>
    <s v="PA"/>
    <n v="17112"/>
    <s v="3902 Smarty Jones Dr Harrisburg, PA 17112"/>
    <x v="17"/>
    <x v="848"/>
    <x v="850"/>
    <s v="P"/>
    <s v="Tuesday/Friday"/>
    <n v="4"/>
    <n v="6"/>
    <n v="1.5"/>
    <n v="1"/>
    <n v="157.12000000000003"/>
    <n v="628.48000000000013"/>
    <n v="44.059999999999995"/>
    <n v="176.23999999999998"/>
    <n v="7"/>
    <n v="0.28042260692464349"/>
  </r>
  <r>
    <n v="345994"/>
    <s v="C"/>
    <s v="Monday/Thursday"/>
    <s v="Leianne Krotec (0000143021)"/>
    <n v="246567"/>
    <s v="Windcrest Animal Hospital"/>
    <n v="446148"/>
    <s v="Gabby Quinlan"/>
    <s v="Wilmington"/>
    <m/>
    <s v="5804 Kennett Pike"/>
    <s v="DE"/>
    <n v="19807"/>
    <s v="5804 Kennett Pike Wilmington, DE 19807"/>
    <x v="0"/>
    <x v="849"/>
    <x v="851"/>
    <s v="D"/>
    <s v="Tuesday"/>
    <n v="2"/>
    <n v="2"/>
    <n v="1"/>
    <n v="1"/>
    <n v="109.85499999999999"/>
    <n v="219.70999999999998"/>
    <n v="28.05"/>
    <n v="56.1"/>
    <n v="6"/>
    <n v="0.25533658003732196"/>
  </r>
  <r>
    <n v="341678"/>
    <s v="C"/>
    <s v="Monday/Thursday"/>
    <s v="Martin Carberry (0000142016)"/>
    <n v="345296"/>
    <s v="GABS Services LLC"/>
    <n v="345296"/>
    <s v="GABS Services LLC"/>
    <s v="Carlisle"/>
    <m/>
    <s v="460 Barnstable Rd"/>
    <s v="PA"/>
    <n v="17015"/>
    <s v="460 Barnstable Rd Carlisle, PA 17015"/>
    <x v="38"/>
    <x v="850"/>
    <x v="852"/>
    <s v="L"/>
    <s v="Monday"/>
    <n v="3"/>
    <n v="3"/>
    <n v="1"/>
    <n v="2.3333333333333335"/>
    <n v="1723.76"/>
    <n v="5171.28"/>
    <n v="520.18333333333328"/>
    <n v="1560.5500000000002"/>
    <n v="15"/>
    <n v="0.30177248186135741"/>
  </r>
  <r>
    <n v="483958"/>
    <s v="C"/>
    <s v="Monday/Thursday"/>
    <s v="Mike Schlitter (0000142011)"/>
    <n v="294756"/>
    <s v="GALEBACHS FLOOR FINISHING INC"/>
    <n v="294756"/>
    <s v="GALEBACHS FLOOR FINISHING INC"/>
    <s v="Manheim"/>
    <m/>
    <s v="1148 OLD LINE RD"/>
    <s v="PA"/>
    <n v="17545"/>
    <s v="1148 OLD LINE RD Manheim, PA 17545"/>
    <x v="17"/>
    <x v="851"/>
    <x v="853"/>
    <s v="P"/>
    <s v="Tuesday/Friday"/>
    <n v="2"/>
    <n v="2"/>
    <n v="1"/>
    <n v="1"/>
    <n v="371.78"/>
    <n v="743.56"/>
    <n v="144.06"/>
    <n v="288.12"/>
    <n v="7"/>
    <n v="0.38748722362687615"/>
  </r>
  <r>
    <n v="241725"/>
    <s v="J"/>
    <s v="Monday"/>
    <s v="Lancaster Office (0000142002)"/>
    <n v="246827"/>
    <s v="GALL LAMINATING COMPANY"/>
    <n v="246827"/>
    <s v="GALL LAMINATING COMPANY"/>
    <s v="Lancaster"/>
    <m/>
    <s v="315 W James St Ste 105"/>
    <s v="PA"/>
    <n v="17603"/>
    <s v="315 W James St Ste 105 Lancaster, PA 17603"/>
    <x v="3"/>
    <x v="852"/>
    <x v="854"/>
    <s v="J"/>
    <s v="Tuesday/Friday"/>
    <n v="1"/>
    <n v="1"/>
    <n v="1"/>
    <n v="1"/>
    <n v="159.86000000000001"/>
    <n v="159.86000000000001"/>
    <n v="71.5"/>
    <n v="71.5"/>
    <n v="2"/>
    <n v="0.44726635806330534"/>
  </r>
  <r>
    <n v="337114"/>
    <s v="R"/>
    <s v="Wednesday"/>
    <s v="John Carberry (0000143015)"/>
    <n v="244189"/>
    <s v="Galloway Township Public Schoo"/>
    <n v="480267"/>
    <s v="Galloway SD Operations Bldg"/>
    <s v="Absecon"/>
    <s v="Atlantic City"/>
    <s v="99 S. Reed Rd"/>
    <s v="NJ"/>
    <n v="8205"/>
    <s v="99 S. Reed Rd Absecon, NJ 08205"/>
    <x v="11"/>
    <x v="853"/>
    <x v="855"/>
    <s v="E"/>
    <s v="Wednesday"/>
    <n v="15"/>
    <n v="23"/>
    <n v="1.5333333333333334"/>
    <n v="1.7333333333333334"/>
    <n v="5109.945333333334"/>
    <n v="76649.180000000008"/>
    <n v="1464.3433333333335"/>
    <n v="21965.150000000005"/>
    <n v="1652"/>
    <n v="0.2865673187893204"/>
  </r>
  <r>
    <n v="241600"/>
    <s v="J"/>
    <s v="Monday"/>
    <s v="John Carberry (0000143015)"/>
    <n v="331448"/>
    <s v="Food Services-Galloway Townshi"/>
    <n v="471707"/>
    <s v="Galloway Township Middle Schoo"/>
    <s v="Galloway"/>
    <m/>
    <s v="100 S Reeds Rd"/>
    <s v="NJ"/>
    <n v="8205"/>
    <s v="100 S Reeds Rd Galloway, NJ 08205"/>
    <x v="11"/>
    <x v="854"/>
    <x v="856"/>
    <s v="E"/>
    <s v="Wednesday"/>
    <n v="1"/>
    <n v="2"/>
    <n v="2"/>
    <n v="4"/>
    <n v="1500.2800000000002"/>
    <n v="1500.2800000000002"/>
    <n v="559.13"/>
    <n v="559.13"/>
    <n v="9"/>
    <n v="0.37268376569706985"/>
  </r>
  <r>
    <n v="240829"/>
    <s v="J"/>
    <s v="Monday"/>
    <s v="John Carberry (0000143015)"/>
    <n v="317447"/>
    <s v="Galloway Township Municipal"/>
    <n v="317447"/>
    <s v="Galloway Township Municipal"/>
    <s v="Galloway"/>
    <m/>
    <s v="300 E Jimmie Leeds Rd"/>
    <s v="NJ"/>
    <n v="8205"/>
    <s v="300 E Jimmie Leeds Rd Galloway, NJ 08205"/>
    <x v="11"/>
    <x v="855"/>
    <x v="857"/>
    <s v="E"/>
    <s v="Wednesday"/>
    <n v="10"/>
    <n v="15"/>
    <n v="1.5"/>
    <n v="5.4"/>
    <n v="1473.0069999999998"/>
    <n v="14730.07"/>
    <n v="411.12"/>
    <n v="4111.2"/>
    <n v="460"/>
    <n v="0.27910254330088041"/>
  </r>
  <r>
    <n v="306402"/>
    <s v="J"/>
    <s v="Monday"/>
    <s v="John Carberry (0000143015)"/>
    <n v="244189"/>
    <s v="Galloway Township Public Schoo"/>
    <n v="244189"/>
    <s v="Galloway Township Public Schoo"/>
    <s v="Galloway"/>
    <m/>
    <s v="101 S Reeds Rd"/>
    <s v="NJ"/>
    <n v="8205"/>
    <s v="101 S Reeds Rd Galloway, NJ 08205"/>
    <x v="11"/>
    <x v="856"/>
    <x v="858"/>
    <s v="E"/>
    <s v="Wednesday"/>
    <n v="2"/>
    <n v="3"/>
    <n v="1.5"/>
    <n v="1.5"/>
    <n v="0"/>
    <n v="0"/>
    <n v="-412.80500000000001"/>
    <n v="-825.61"/>
    <n v="79"/>
    <n v="0"/>
  </r>
  <r>
    <n v="431515"/>
    <s v="J"/>
    <s v="Monday"/>
    <s v="Robert Diller (0000142017)"/>
    <n v="283078"/>
    <s v="GARBER METROLOGY"/>
    <n v="283078"/>
    <s v="GARBER METROLOGY"/>
    <s v="Lititz"/>
    <m/>
    <s v="520 E Oregon Rd Ste 101"/>
    <s v="PA"/>
    <n v="17543"/>
    <s v="520 E Oregon Rd Ste 101 Lititz, PA 17543"/>
    <x v="2"/>
    <x v="857"/>
    <x v="859"/>
    <s v="J"/>
    <s v="Monday/Thursday"/>
    <n v="16"/>
    <n v="16"/>
    <n v="1"/>
    <n v="1.5"/>
    <n v="117.58625000000001"/>
    <n v="1881.3799999999999"/>
    <n v="41.274375000000006"/>
    <n v="660.39000000000021"/>
    <n v="27"/>
    <n v="0.35101361766363004"/>
  </r>
  <r>
    <n v="241308"/>
    <s v="J"/>
    <s v="Monday"/>
    <s v="Brad Miller (0000142022)"/>
    <n v="240168"/>
    <s v="GARDEN SPOT ELECTRIC INC"/>
    <n v="240168"/>
    <s v="GARDEN SPOT ELECTRIC INC"/>
    <s v="Manheim"/>
    <m/>
    <s v="360 Hostetter Rd"/>
    <s v="PA"/>
    <n v="17545"/>
    <s v="360 Hostetter Rd Manheim, PA 17545"/>
    <x v="17"/>
    <x v="858"/>
    <x v="860"/>
    <s v="P"/>
    <s v="Tuesday/Friday"/>
    <n v="3"/>
    <n v="3"/>
    <n v="1"/>
    <n v="1.3333333333333333"/>
    <n v="357.45000000000005"/>
    <n v="1072.3500000000001"/>
    <n v="166.05333333333334"/>
    <n v="498.16"/>
    <n v="14"/>
    <n v="0.46454982048771387"/>
  </r>
  <r>
    <n v="317747"/>
    <s v="J"/>
    <s v="Monday"/>
    <s v="Mike Schlitter (0000142011)"/>
    <n v="238901"/>
    <s v="GARDEN SPOT FIRE RESCUE#"/>
    <n v="238901"/>
    <s v="GARDEN SPOT FIRE RESCUE#"/>
    <s v="New Holland"/>
    <m/>
    <s v="339 E Main St"/>
    <s v="PA"/>
    <n v="17557"/>
    <s v="339 E Main St New Holland, PA 17557"/>
    <x v="2"/>
    <x v="859"/>
    <x v="861"/>
    <s v="J"/>
    <s v="Monday/Thursday"/>
    <n v="3"/>
    <n v="3"/>
    <n v="1"/>
    <n v="4"/>
    <n v="789.45333333333326"/>
    <n v="2368.36"/>
    <n v="362.22"/>
    <n v="1086.6600000000001"/>
    <n v="35"/>
    <n v="0.4588238274586634"/>
  </r>
  <r>
    <n v="241418"/>
    <s v="J"/>
    <s v="Monday"/>
    <s v="Pete Annick (0000142010)"/>
    <n v="240169"/>
    <s v="GARDEN SPOT VILLAGE APN"/>
    <n v="240169"/>
    <s v="GARDEN SPOT VILLAGE APN"/>
    <s v="New Holland"/>
    <m/>
    <s v="433 S Kinzer Ave"/>
    <s v="PA"/>
    <n v="17557"/>
    <s v="433 S Kinzer Ave New Holland, PA 17557"/>
    <x v="2"/>
    <x v="860"/>
    <x v="862"/>
    <s v="J"/>
    <s v="Monday/Thursday"/>
    <n v="57"/>
    <n v="106"/>
    <n v="1.8596491228070176"/>
    <n v="8.9473684210526319"/>
    <n v="794.8368421052628"/>
    <n v="45305.699999999946"/>
    <n v="172.76210526315791"/>
    <n v="9847.4399999999732"/>
    <n v="2167"/>
    <n v="0.21735543209794761"/>
  </r>
  <r>
    <n v="474781"/>
    <s v="J"/>
    <s v="Monday"/>
    <s v="Brad Miller (0000142022)"/>
    <n v="238960"/>
    <s v="Stauffers of Kissel Hill"/>
    <n v="482720"/>
    <s v="Garden Warehouse"/>
    <s v="Manheim"/>
    <m/>
    <s v="640 Graystone Rd"/>
    <s v="PA"/>
    <n v="17545"/>
    <s v="640 Graystone Rd Manheim, PA 17545"/>
    <x v="17"/>
    <x v="861"/>
    <x v="863"/>
    <s v="P"/>
    <s v="Tuesday/Friday"/>
    <n v="3"/>
    <n v="3"/>
    <n v="1"/>
    <n v="2"/>
    <n v="382.56666666666666"/>
    <n v="1147.6999999999998"/>
    <n v="120.89999999999999"/>
    <n v="362.7"/>
    <n v="23"/>
    <n v="0.31602335104992596"/>
  </r>
  <r>
    <n v="335532"/>
    <s v="D"/>
    <s v="Friday"/>
    <s v="Brad Miller (0000142022)"/>
    <n v="240170"/>
    <s v="GARROD HYDRAULICS#"/>
    <n v="240170"/>
    <s v="GARROD HYDRAULICS#"/>
    <s v="York"/>
    <m/>
    <s v="1050 Locust Point Rd"/>
    <s v="PA"/>
    <n v="17406"/>
    <s v="1050 Locust Point Rd York, PA 17406"/>
    <x v="27"/>
    <x v="862"/>
    <x v="864"/>
    <s v="L"/>
    <s v="Tuesday/Friday"/>
    <n v="6"/>
    <n v="8"/>
    <n v="1.3333333333333333"/>
    <n v="4.833333333333333"/>
    <n v="513.33333333333337"/>
    <n v="3080"/>
    <n v="205.15333333333331"/>
    <n v="1230.92"/>
    <n v="62"/>
    <n v="0.3996493506493507"/>
  </r>
  <r>
    <n v="481208"/>
    <s v="D"/>
    <s v="Friday"/>
    <s v="Paul Carberry (0000143018)"/>
    <n v="274617"/>
    <s v="Gateway Church"/>
    <n v="274617"/>
    <s v="GATEWAY CHURCH"/>
    <s v="Parkesburg"/>
    <m/>
    <s v="160 Cowan Rd"/>
    <s v="PA"/>
    <n v="19365"/>
    <s v="160 Cowan Rd Parkesburg, PA 19365"/>
    <x v="5"/>
    <x v="863"/>
    <x v="865"/>
    <s v="C"/>
    <s v="Monday/Thursday"/>
    <n v="5"/>
    <n v="8"/>
    <n v="1.6"/>
    <n v="6.2"/>
    <n v="723.57399999999984"/>
    <n v="3617.8700000000003"/>
    <n v="224.142"/>
    <n v="1120.7099999999998"/>
    <n v="70"/>
    <n v="0.30977066616545085"/>
  </r>
  <r>
    <n v="240356"/>
    <s v="J"/>
    <s v="Tuesday/Friday"/>
    <s v="Tom McKevitt (0000143010)"/>
    <n v="245286"/>
    <s v="Gateway Kia"/>
    <n v="245286"/>
    <s v="Gateway Kia"/>
    <s v="Warrington"/>
    <m/>
    <s v="1425 Easton Rd"/>
    <s v="PA"/>
    <n v="18976"/>
    <s v="1425 Easton Rd Warrington, PA 18976"/>
    <x v="25"/>
    <x v="864"/>
    <x v="866"/>
    <s v="A"/>
    <s v="Tuesday"/>
    <n v="4"/>
    <n v="5"/>
    <n v="1.25"/>
    <n v="3.25"/>
    <n v="868.13499999999999"/>
    <n v="3472.5400000000004"/>
    <n v="294.31"/>
    <n v="1177.24"/>
    <n v="49"/>
    <n v="0.33901409343016925"/>
  </r>
  <r>
    <n v="242477"/>
    <s v="J"/>
    <s v="Tuesday/Friday"/>
    <s v="Tom McKevitt (0000143010)"/>
    <n v="245286"/>
    <s v="Gateway Kia"/>
    <n v="440578"/>
    <s v="Gateway Kia of North Brunswick"/>
    <s v="North Brunswick"/>
    <m/>
    <s v="720 Carolier Ln"/>
    <s v="NJ"/>
    <n v="8902"/>
    <s v="720 Carolier Ln North Brunswick, NJ 08902"/>
    <x v="12"/>
    <x v="865"/>
    <x v="867"/>
    <s v="A"/>
    <s v="Wednesday"/>
    <n v="3"/>
    <n v="4"/>
    <n v="1.3333333333333333"/>
    <n v="2.3333333333333335"/>
    <n v="588.15666666666664"/>
    <n v="1764.4699999999998"/>
    <n v="344.59333333333331"/>
    <n v="1033.78"/>
    <n v="43"/>
    <n v="0.58588698022635699"/>
  </r>
  <r>
    <n v="240818"/>
    <s v="J"/>
    <s v="Tuesday/Friday"/>
    <s v="Chuck Lutes (0000143024)"/>
    <n v="243124"/>
    <s v="Central Bucks School District"/>
    <n v="468566"/>
    <s v="Gayman Elementary School"/>
    <s v="Doylestown"/>
    <s v="Philly Suburbs - North"/>
    <s v="4440 Point Pleasant Pike"/>
    <s v="PA"/>
    <n v="18902"/>
    <s v="4440 Point Pleasant Pike Doylestown, PA 18902"/>
    <x v="36"/>
    <x v="866"/>
    <x v="868"/>
    <s v="A"/>
    <s v="Tuesday/Friday"/>
    <n v="1"/>
    <n v="1"/>
    <n v="1"/>
    <n v="1"/>
    <n v="87.02"/>
    <n v="87.02"/>
    <n v="37.25"/>
    <n v="37.25"/>
    <n v="1"/>
    <n v="0.42806251436451392"/>
  </r>
  <r>
    <n v="471612"/>
    <s v="J"/>
    <s v="Tuesday/Friday"/>
    <s v="Tom McKevitt (0000143010)"/>
    <n v="286450"/>
    <s v="GCJ Facility Services LLC"/>
    <n v="286450"/>
    <s v="GCJ Facility Services LLC"/>
    <s v="Warminster"/>
    <s v="Philly Suburbs - North"/>
    <s v="626 Jacksonville Road Ste 210"/>
    <s v="PA"/>
    <n v="18974"/>
    <s v="626 Jacksonville Road Ste 210 Warminster, PA 18974"/>
    <x v="14"/>
    <x v="867"/>
    <x v="869"/>
    <s v="A"/>
    <s v="Friday"/>
    <n v="4"/>
    <n v="4"/>
    <n v="1"/>
    <n v="1.25"/>
    <n v="94.287499999999994"/>
    <n v="377.15"/>
    <n v="41.3"/>
    <n v="165.2"/>
    <n v="9"/>
    <n v="0.43802200715895534"/>
  </r>
  <r>
    <n v="415511"/>
    <s v="J"/>
    <s v="Tuesday/Friday"/>
    <s v="Mike Schlitter (0000142011)"/>
    <n v="240177"/>
    <s v="GE RICHARDS GRAPHIC SUPPLIES I"/>
    <n v="240177"/>
    <s v="GE RICHARDS GRAPHIC SUPPLIES I"/>
    <s v="Landisville"/>
    <m/>
    <s v="928 Links Ave"/>
    <s v="PA"/>
    <n v="17538"/>
    <s v="928 Links Ave Landisville, PA 17538"/>
    <x v="3"/>
    <x v="868"/>
    <x v="870"/>
    <s v="J"/>
    <s v="Tuesday/Friday"/>
    <n v="1"/>
    <n v="2"/>
    <n v="2"/>
    <n v="2"/>
    <n v="315.72000000000003"/>
    <n v="315.72000000000003"/>
    <n v="139"/>
    <n v="139"/>
    <n v="4"/>
    <n v="0.4402635246420879"/>
  </r>
  <r>
    <n v="313135"/>
    <s v="J"/>
    <s v="Tuesday/Friday"/>
    <s v="Lancaster Office (0000142002)"/>
    <n v="269475"/>
    <s v="GENE ENGLISH"/>
    <n v="269475"/>
    <s v="GENE ENGLISH"/>
    <s v="Wrightsville"/>
    <m/>
    <s v="710 Strickler School Rd"/>
    <s v="PA"/>
    <n v="17368"/>
    <s v="710 Strickler School Rd Wrightsville, PA 17368"/>
    <x v="27"/>
    <x v="869"/>
    <x v="871"/>
    <s v="L"/>
    <s v="Tuesday/Friday"/>
    <n v="2"/>
    <n v="2"/>
    <n v="1"/>
    <n v="1"/>
    <n v="59.754999999999995"/>
    <n v="119.50999999999999"/>
    <n v="16.739999999999998"/>
    <n v="33.479999999999997"/>
    <n v="2"/>
    <n v="0.28014392101079405"/>
  </r>
  <r>
    <n v="315974"/>
    <s v="J"/>
    <s v="Tuesday/Friday"/>
    <s v="Delaware Valley Office (0000143001)"/>
    <n v="340399"/>
    <s v="General Chemical &amp; Supply Inc"/>
    <n v="340399"/>
    <s v="General Chemical &amp; Supply Inc"/>
    <s v="Levittown"/>
    <m/>
    <s v="2151 Green Ln"/>
    <s v="PA"/>
    <n v="19057"/>
    <s v="2151 Green Ln Levittown, PA 19057"/>
    <x v="25"/>
    <x v="870"/>
    <x v="872"/>
    <s v="A"/>
    <s v="Tuesday"/>
    <n v="4"/>
    <n v="4"/>
    <n v="1"/>
    <n v="1.5"/>
    <n v="216.01249999999999"/>
    <n v="864.05"/>
    <n v="92.454999999999998"/>
    <n v="369.82"/>
    <n v="6"/>
    <n v="0.42800763844684914"/>
  </r>
  <r>
    <n v="240177"/>
    <s v="J"/>
    <s v="Tuesday/Friday"/>
    <s v="Paul Carberry (0000143018)"/>
    <n v="245041"/>
    <s v="Great Valley School District"/>
    <n v="417278"/>
    <s v="General Wayne Elementary Schoo"/>
    <s v="Malvern"/>
    <m/>
    <s v="20 Devon Rd"/>
    <s v="PA"/>
    <n v="19355"/>
    <s v="20 Devon Rd Malvern, PA 19355"/>
    <x v="5"/>
    <x v="871"/>
    <x v="873"/>
    <s v="C"/>
    <s v="Monday/Thursday"/>
    <n v="3"/>
    <n v="4"/>
    <n v="1.3333333333333333"/>
    <n v="3.3333333333333335"/>
    <n v="2011.1366666666665"/>
    <n v="6033.41"/>
    <n v="843.78000000000009"/>
    <n v="2531.3399999999992"/>
    <n v="60"/>
    <n v="0.41955378467566423"/>
  </r>
  <r>
    <n v="240189"/>
    <s v="J"/>
    <s v="Tuesday/Friday"/>
    <s v="Delaware Valley Office (0000143001)"/>
    <n v="285503"/>
    <s v="Genesis Lehigh Commons"/>
    <n v="285503"/>
    <s v="Genesis Lehigh Commons"/>
    <s v="Macungie"/>
    <m/>
    <s v="1680 Spring Creek Rd"/>
    <s v="PA"/>
    <n v="18062"/>
    <s v="1680 Spring Creek Rd Macungie, PA 18062"/>
    <x v="21"/>
    <x v="872"/>
    <x v="874"/>
    <s v="E"/>
    <s v="Tuesday/Friday"/>
    <n v="1"/>
    <n v="1"/>
    <n v="1"/>
    <n v="1"/>
    <n v="598.39"/>
    <n v="598.39"/>
    <n v="203.44"/>
    <n v="203.44"/>
    <n v="8"/>
    <n v="0.33997894349838736"/>
  </r>
  <r>
    <n v="239959"/>
    <s v="J"/>
    <s v="Tuesday/Friday"/>
    <s v="Chris Gifuni (0000143020)"/>
    <n v="343934"/>
    <s v="Burns Buick GMC Inc"/>
    <n v="483666"/>
    <s v="Genesis of Cherry Hill"/>
    <s v="Evesham"/>
    <s v="Cherry Hill"/>
    <s v="451 Route 73 S"/>
    <s v="NJ"/>
    <n v="8053"/>
    <s v="451 Route 73 S Evesham, NJ 08053"/>
    <x v="13"/>
    <x v="873"/>
    <x v="875"/>
    <s v="A"/>
    <s v="Thursday"/>
    <n v="1"/>
    <n v="3"/>
    <n v="3"/>
    <n v="9"/>
    <n v="10931.670000000002"/>
    <n v="10931.670000000002"/>
    <n v="2862.43"/>
    <n v="2862.43"/>
    <n v="10"/>
    <n v="0.26184745789069735"/>
  </r>
  <r>
    <n v="239777"/>
    <s v="J"/>
    <s v="Monday/Thursday"/>
    <s v="Robert Diller (0000142017)"/>
    <n v="240189"/>
    <s v="GENESYS CONTROLS CORP"/>
    <n v="240189"/>
    <s v="GENESYS CONTROLS CORP"/>
    <s v="Landisville"/>
    <m/>
    <s v="1908 McFarland Dr"/>
    <s v="PA"/>
    <n v="17538"/>
    <s v="1908 McFarland Dr Landisville, PA 17538"/>
    <x v="3"/>
    <x v="874"/>
    <x v="876"/>
    <s v="J"/>
    <s v="Tuesday/Friday"/>
    <n v="1"/>
    <n v="1"/>
    <n v="1"/>
    <n v="1"/>
    <n v="60.07"/>
    <n v="60.07"/>
    <n v="26.36"/>
    <n v="26.36"/>
    <n v="1"/>
    <n v="0.43882137506242713"/>
  </r>
  <r>
    <n v="241839"/>
    <s v="J"/>
    <s v="Monday/Thursday"/>
    <s v="Brian Deiling (0000142018)"/>
    <n v="239929"/>
    <s v="East Lycoming School District"/>
    <n v="483027"/>
    <s v="George A Ferrell Elementary Sc"/>
    <s v="Picture Rocks"/>
    <m/>
    <s v="34 Court Street"/>
    <s v="PA"/>
    <n v="17762"/>
    <s v="34 Court Street Picture Rocks, PA 17762"/>
    <x v="22"/>
    <x v="875"/>
    <x v="877"/>
    <s v="P"/>
    <s v="Wednesday"/>
    <n v="4"/>
    <n v="6"/>
    <n v="1.5"/>
    <n v="8.25"/>
    <n v="935.5200000000001"/>
    <n v="3742.0799999999995"/>
    <n v="376.4425"/>
    <n v="1505.7700000000007"/>
    <n v="166"/>
    <n v="0.40238851120232622"/>
  </r>
  <r>
    <n v="241974"/>
    <s v="J"/>
    <s v="Monday/Thursday"/>
    <s v="John Carberry (0000143015)"/>
    <n v="244256"/>
    <s v="Hamilton Township Board of Ed"/>
    <n v="417331"/>
    <s v="George L. Hess Educational Com"/>
    <s v="Mays Landing"/>
    <m/>
    <s v="700 Babcock Rd"/>
    <s v="NJ"/>
    <n v="8330"/>
    <s v="700 Babcock Rd Mays Landing, NJ 08330"/>
    <x v="11"/>
    <x v="876"/>
    <x v="878"/>
    <s v="E"/>
    <s v="Wednesday"/>
    <n v="9"/>
    <n v="18"/>
    <n v="2"/>
    <n v="4.7777777777777777"/>
    <n v="4429.5333333333328"/>
    <n v="39865.800000000003"/>
    <n v="1730.6855555555558"/>
    <n v="15576.170000000002"/>
    <n v="624"/>
    <n v="0.390715099157674"/>
  </r>
  <r>
    <n v="240422"/>
    <s v="J"/>
    <s v="Monday/Thursday"/>
    <s v="David Smith (0000143023)"/>
    <n v="244049"/>
    <s v="Colonial School District DE"/>
    <n v="417281"/>
    <s v="George Read Middle School"/>
    <s v="New Castle"/>
    <m/>
    <s v="314 E Basin Rd"/>
    <s v="DE"/>
    <n v="19720"/>
    <s v="314 E Basin Rd New Castle, DE 19720"/>
    <x v="0"/>
    <x v="877"/>
    <x v="879"/>
    <s v="D"/>
    <s v="Tuesday"/>
    <n v="1"/>
    <n v="1"/>
    <n v="1"/>
    <n v="2"/>
    <n v="1151.5999999999999"/>
    <n v="1151.5999999999999"/>
    <n v="449.12"/>
    <n v="449.12"/>
    <n v="6"/>
    <n v="0.38999652657172634"/>
  </r>
  <r>
    <n v="239133"/>
    <s v="J"/>
    <s v="Monday/Thursday"/>
    <s v="Chuck Lutes (0000143024)"/>
    <n v="329340"/>
    <s v="George School"/>
    <n v="329340"/>
    <s v="George School"/>
    <s v="Newtown"/>
    <m/>
    <s v="1690 Newtown Langhorne Rd- PMB 4062"/>
    <s v="PA"/>
    <n v="18940"/>
    <s v="1690 Newtown Langhorne Rd- PMB 4062 Newtown, PA 18940"/>
    <x v="25"/>
    <x v="878"/>
    <x v="880"/>
    <s v="A"/>
    <s v="Tuesday"/>
    <n v="26"/>
    <n v="45"/>
    <n v="1.7307692307692308"/>
    <n v="5.8076923076923075"/>
    <n v="1238.7392307692307"/>
    <n v="32207.21999999999"/>
    <n v="467.32538461538456"/>
    <n v="12150.459999999992"/>
    <n v="740"/>
    <n v="0.37725888791395207"/>
  </r>
  <r>
    <n v="423136"/>
    <s v="J"/>
    <s v="Monday/Thursday"/>
    <s v="Martin Carberry (0000142016)"/>
    <n v="240202"/>
    <s v="GETTYSBURG COLLEGE"/>
    <n v="240202"/>
    <s v="GETTYSBURG COLLEGE"/>
    <s v="Gettysburg"/>
    <m/>
    <s v="300 N Washington St"/>
    <s v="PA"/>
    <n v="17325"/>
    <s v="300 N Washington St Gettysburg, PA 17325"/>
    <x v="15"/>
    <x v="879"/>
    <x v="881"/>
    <s v="L"/>
    <s v="Thursday"/>
    <n v="6"/>
    <n v="7"/>
    <n v="1.1666666666666667"/>
    <n v="1.5"/>
    <n v="171.71666666666667"/>
    <n v="1030.3"/>
    <n v="71.573333333333323"/>
    <n v="429.44"/>
    <n v="17"/>
    <n v="0.41681063767834614"/>
  </r>
  <r>
    <n v="242270"/>
    <s v="J"/>
    <s v="Monday/Thursday"/>
    <s v="Martin Carberry (0000142016)"/>
    <n v="240202"/>
    <s v="GETTYSBURG COLLEGE"/>
    <n v="415481"/>
    <s v="GETTYSBURG COLLEGE"/>
    <s v="Gettysburg"/>
    <m/>
    <s v="300 N Washington St"/>
    <s v="PA"/>
    <n v="17325"/>
    <s v="300 N Washington St Gettysburg, PA 17325"/>
    <x v="15"/>
    <x v="879"/>
    <x v="881"/>
    <s v="L"/>
    <s v="Thursday"/>
    <n v="4"/>
    <n v="7"/>
    <n v="1.75"/>
    <n v="6.75"/>
    <n v="7728.2674999999999"/>
    <n v="30913.070000000003"/>
    <n v="3863.2674999999999"/>
    <n v="15453.070000000003"/>
    <n v="101"/>
    <n v="0.49988791148857109"/>
  </r>
  <r>
    <n v="242478"/>
    <s v="J"/>
    <s v="Monday/Thursday"/>
    <s v="Martin Carberry (0000142016)"/>
    <n v="286358"/>
    <s v="GETTYSBURG COLLEGE - DINING RO"/>
    <n v="286358"/>
    <s v="GETTYSBURG COLLEGE - DINING RO"/>
    <s v="Gettysburg"/>
    <m/>
    <s v="300 N Washington St"/>
    <s v="PA"/>
    <n v="17325"/>
    <s v="300 N Washington St Gettysburg, PA 17325"/>
    <x v="15"/>
    <x v="879"/>
    <x v="881"/>
    <s v="L"/>
    <s v="Thursday"/>
    <n v="2"/>
    <n v="2"/>
    <n v="1"/>
    <n v="1"/>
    <n v="44.160000000000004"/>
    <n v="88.320000000000007"/>
    <n v="18.515000000000001"/>
    <n v="37.03"/>
    <n v="5"/>
    <n v="0.41927083333333331"/>
  </r>
  <r>
    <n v="241831"/>
    <s v="J"/>
    <s v="Monday/Thursday"/>
    <s v="Martin Carberry (0000142016)"/>
    <n v="240204"/>
    <s v="GETTYSBURG SCHOOL DISTRICT***"/>
    <n v="456913"/>
    <s v="GETTYSBURG HIGH SCHOOL"/>
    <s v="Gettysburg"/>
    <m/>
    <s v="1130 Old Harrisburg Rd"/>
    <s v="PA"/>
    <n v="17325"/>
    <s v="1130 Old Harrisburg Rd Gettysburg, PA 17325"/>
    <x v="15"/>
    <x v="880"/>
    <x v="882"/>
    <s v="L"/>
    <s v="Thursday"/>
    <n v="5"/>
    <n v="9"/>
    <n v="1.8"/>
    <n v="4.2"/>
    <n v="6085.5039999999999"/>
    <n v="30427.520000000004"/>
    <n v="2484.7539999999999"/>
    <n v="12423.77"/>
    <n v="196"/>
    <n v="0.40830701943503772"/>
  </r>
  <r>
    <n v="240868"/>
    <s v="J"/>
    <s v="Monday/Thursday"/>
    <s v="Martin Carberry (0000142016)"/>
    <n v="240204"/>
    <s v="GETTYSBURG SCHOOL DISTRICT***"/>
    <n v="456914"/>
    <s v="GETTYSBURG MIDDLE SCHOOL"/>
    <s v="Gettysburg"/>
    <m/>
    <s v="37 Lefever St"/>
    <s v="PA"/>
    <n v="17325"/>
    <s v="37 Lefever St Gettysburg, PA 17325"/>
    <x v="15"/>
    <x v="881"/>
    <x v="883"/>
    <s v="L"/>
    <s v="Thursday"/>
    <n v="2"/>
    <n v="6"/>
    <n v="3"/>
    <n v="9"/>
    <n v="8404.8649999999998"/>
    <n v="16809.729999999996"/>
    <n v="3361.81"/>
    <n v="6723.619999999999"/>
    <n v="112"/>
    <n v="0.39998381889536599"/>
  </r>
  <r>
    <n v="345381"/>
    <s v="J"/>
    <s v="Monday/Thursday"/>
    <s v="Martin Carberry (0000142016)"/>
    <n v="240204"/>
    <s v="GETTYSBURG SCHOOL DISTRICT***"/>
    <n v="240204"/>
    <s v="GETTYSBURG SCHOOL DISTRICT***"/>
    <s v="Gettysburg"/>
    <m/>
    <s v="900 Biglerville Rd"/>
    <s v="PA"/>
    <n v="17325"/>
    <s v="900 Biglerville Rd Gettysburg, PA 17325"/>
    <x v="15"/>
    <x v="882"/>
    <x v="884"/>
    <s v="L"/>
    <s v="Thursday"/>
    <n v="12"/>
    <n v="17"/>
    <n v="1.4166666666666667"/>
    <n v="3.9166666666666665"/>
    <n v="6585.2858333333343"/>
    <n v="79023.429999999993"/>
    <n v="2516.21"/>
    <n v="30194.520000000008"/>
    <n v="1049"/>
    <n v="0.38209579108373315"/>
  </r>
  <r>
    <n v="240867"/>
    <s v="J"/>
    <s v="Monday/Thursday"/>
    <s v="Lancaster Office (0000142002)"/>
    <n v="240209"/>
    <s v="GIBBLE AUTO UPHOLSTERING"/>
    <n v="240209"/>
    <s v="GIBBLE AUTO UPHOLSTERING"/>
    <s v="Manheim"/>
    <m/>
    <s v="925 Lancaster Rd"/>
    <s v="PA"/>
    <n v="17545"/>
    <s v="925 Lancaster Rd Manheim, PA 17545"/>
    <x v="17"/>
    <x v="883"/>
    <x v="885"/>
    <s v="P"/>
    <s v="Tuesday/Friday"/>
    <n v="1"/>
    <n v="1"/>
    <n v="1"/>
    <n v="2"/>
    <n v="593.84"/>
    <n v="593.84"/>
    <n v="271.61"/>
    <n v="271.61"/>
    <n v="7"/>
    <n v="0.45737909201131616"/>
  </r>
  <r>
    <n v="239704"/>
    <s v="J"/>
    <s v="Monday/Thursday"/>
    <s v="Chris Gifuni (0000143020)"/>
    <n v="344948"/>
    <s v="Gibbsboro BOE"/>
    <n v="344948"/>
    <s v="Gibbsboro BOE"/>
    <s v="Gibbsboro"/>
    <m/>
    <s v="37 Kirkwood Rd"/>
    <s v="NJ"/>
    <n v="8026"/>
    <s v="37 Kirkwood Rd Gibbsboro, NJ 08026"/>
    <x v="29"/>
    <x v="884"/>
    <x v="886"/>
    <s v="E"/>
    <s v="Thursday"/>
    <n v="1"/>
    <n v="1"/>
    <n v="1"/>
    <n v="1"/>
    <n v="676.64"/>
    <n v="676.64"/>
    <n v="338.31"/>
    <n v="338.31"/>
    <n v="4"/>
    <n v="0.49998522109245686"/>
  </r>
  <r>
    <n v="240870"/>
    <s v="J"/>
    <s v="Monday/Thursday"/>
    <s v="Delaware Valley Office (0000143001)"/>
    <n v="285884"/>
    <s v="Giesler's Garage"/>
    <n v="285884"/>
    <s v="Giesler's Garage"/>
    <s v="Aston"/>
    <s v="Philly Suburbs - SW"/>
    <s v="254 BODLEY RD"/>
    <s v="PA"/>
    <n v="19014"/>
    <s v="254 BODLEY RD Aston, PA 19014"/>
    <x v="32"/>
    <x v="885"/>
    <x v="887"/>
    <s v="D"/>
    <s v="Monday"/>
    <n v="1"/>
    <n v="1"/>
    <n v="1"/>
    <n v="1"/>
    <n v="73.12"/>
    <n v="73.12"/>
    <n v="37.619999999999997"/>
    <n v="37.619999999999997"/>
    <n v="1"/>
    <n v="0.51449671772428873"/>
  </r>
  <r>
    <n v="415423"/>
    <s v="J"/>
    <s v="Monday/Thursday"/>
    <s v="Lancaster Office (0000142002)"/>
    <n v="240210"/>
    <s v="GILBERT ARCHITECTS"/>
    <n v="240210"/>
    <s v="GILBERT ARCHITECTS"/>
    <s v="Lancaster"/>
    <m/>
    <s v="626 N Charlotte St"/>
    <s v="PA"/>
    <n v="17603"/>
    <s v="626 N Charlotte St Lancaster, PA 17603"/>
    <x v="3"/>
    <x v="886"/>
    <x v="888"/>
    <s v="J"/>
    <s v="Tuesday/Friday"/>
    <n v="3"/>
    <n v="4"/>
    <n v="1.3333333333333333"/>
    <n v="4"/>
    <n v="279.48666666666662"/>
    <n v="838.45999999999981"/>
    <n v="156.95999999999998"/>
    <n v="470.88000000000005"/>
    <n v="20"/>
    <n v="0.5616010304606065"/>
  </r>
  <r>
    <n v="239690"/>
    <s v="J"/>
    <s v="Monday/Thursday"/>
    <s v="Delaware Valley Office (0000143001)"/>
    <n v="332937"/>
    <s v="Gilbert Welliver"/>
    <n v="332937"/>
    <s v="Gilbert Welliver"/>
    <s v="Lititz"/>
    <m/>
    <s v="8 W Lexington Rd"/>
    <s v="PA"/>
    <n v="17543"/>
    <s v="8 W Lexington Rd Lititz, PA 17543"/>
    <x v="2"/>
    <x v="887"/>
    <x v="889"/>
    <s v="J"/>
    <s v="Monday/Thursday"/>
    <n v="3"/>
    <n v="3"/>
    <n v="1"/>
    <n v="1"/>
    <n v="50.166666666666664"/>
    <n v="150.5"/>
    <n v="18.506666666666664"/>
    <n v="55.519999999999996"/>
    <n v="3"/>
    <n v="0.3689036544850498"/>
  </r>
  <r>
    <n v="242253"/>
    <s v="J"/>
    <s v="Monday/Thursday"/>
    <s v="Matthew Morris (0000142013)"/>
    <n v="239368"/>
    <s v="BOYERTOWN AREA SCHOOL DIST#"/>
    <n v="468388"/>
    <s v="GILBERTSVILLE ELEMENTARY"/>
    <s v="Gilbertsville"/>
    <m/>
    <s v="36 Congo Rd"/>
    <s v="PA"/>
    <n v="19525"/>
    <s v="36 Congo Rd Gilbertsville, PA 19525"/>
    <x v="26"/>
    <x v="888"/>
    <x v="890"/>
    <s v="K"/>
    <s v="Monday"/>
    <n v="1"/>
    <n v="1"/>
    <n v="1"/>
    <n v="1"/>
    <n v="86.83"/>
    <n v="86.83"/>
    <n v="21.68"/>
    <n v="21.68"/>
    <n v="2"/>
    <n v="0.24968328918576529"/>
  </r>
  <r>
    <n v="239679"/>
    <s v="J"/>
    <s v="Monday/Thursday"/>
    <s v="Bob Carberry (0000143011)"/>
    <n v="267491"/>
    <s v="Gill St Bernards School"/>
    <n v="267491"/>
    <s v="Gill St Bernards School"/>
    <s v="Gladstone"/>
    <m/>
    <s v="25 St Bernards Rd"/>
    <s v="NJ"/>
    <n v="7934"/>
    <s v="25 St Bernards Rd Gladstone, NJ 07934"/>
    <x v="12"/>
    <x v="889"/>
    <x v="891"/>
    <s v="A"/>
    <s v="Wednesday"/>
    <n v="22"/>
    <n v="37"/>
    <n v="1.6818181818181819"/>
    <n v="5.2727272727272725"/>
    <n v="1893.1859090909093"/>
    <n v="41650.090000000004"/>
    <n v="710.23227272727263"/>
    <n v="15625.109999999993"/>
    <n v="905"/>
    <n v="0.37515189042808772"/>
  </r>
  <r>
    <n v="446984"/>
    <s v="J"/>
    <s v="Monday/Thursday"/>
    <s v="Bob Carberry (0000143011)"/>
    <n v="267491"/>
    <s v="Gill St Bernards School"/>
    <n v="436136"/>
    <s v="Gill St Bernard's School"/>
    <s v="Gladstone"/>
    <m/>
    <s v="25 St Bernards Rd"/>
    <s v="NJ"/>
    <n v="7934"/>
    <s v="25 St Bernards Rd Gladstone, NJ 07934"/>
    <x v="12"/>
    <x v="889"/>
    <x v="891"/>
    <s v="A"/>
    <s v="Wednesday"/>
    <n v="3"/>
    <n v="4"/>
    <n v="1.3333333333333333"/>
    <n v="11"/>
    <n v="357.55"/>
    <n v="1072.6500000000001"/>
    <n v="31.536666666666658"/>
    <n v="94.610000000000028"/>
    <n v="88"/>
    <n v="8.8202116254136972E-2"/>
  </r>
  <r>
    <n v="241225"/>
    <s v="J"/>
    <s v="Monday/Thursday"/>
    <s v="Lancaster Office (0000142002)"/>
    <n v="263688"/>
    <s v="WILLOW BREEZE LAUNDROMAT"/>
    <n v="428253"/>
    <s v="GL SANGREY APPLIANCE REPAIR"/>
    <s v="Willow Street"/>
    <m/>
    <s v="2850 Willow Street Pike N"/>
    <s v="PA"/>
    <n v="17584"/>
    <s v="2850 Willow Street Pike N Willow Street, PA 17584"/>
    <x v="3"/>
    <x v="890"/>
    <x v="892"/>
    <s v="J"/>
    <s v="Tuesday/Friday"/>
    <n v="1"/>
    <n v="1"/>
    <n v="1"/>
    <n v="4"/>
    <n v="638.35"/>
    <n v="638.35"/>
    <n v="326.14"/>
    <n v="326.14"/>
    <n v="14"/>
    <n v="0.51091094227304767"/>
  </r>
  <r>
    <n v="310369"/>
    <s v="J"/>
    <s v="Monday/Thursday"/>
    <s v="Tom McKevitt (0000143010)"/>
    <n v="340988"/>
    <s v="GLANZMANN SUBARU INC"/>
    <n v="340988"/>
    <s v="GLANZMANN SUBARU INC"/>
    <s v="Hatboro"/>
    <s v="Philly Suburbs - North"/>
    <s v="1001 S York Rd"/>
    <s v="PA"/>
    <n v="19040"/>
    <s v="1001 S York Rd Hatboro, PA 19040"/>
    <x v="14"/>
    <x v="891"/>
    <x v="893"/>
    <s v="A"/>
    <s v="Friday"/>
    <n v="39"/>
    <n v="63"/>
    <n v="1.6153846153846154"/>
    <n v="2.7948717948717947"/>
    <n v="1482.0669230769229"/>
    <n v="57800.61"/>
    <n v="354.39307692307682"/>
    <n v="13821.33"/>
    <n v="384"/>
    <n v="0.23912083280781984"/>
  </r>
  <r>
    <n v="344755"/>
    <s v="J"/>
    <s v="Monday/Thursday"/>
    <s v="Chris Gifuni (0000143020)"/>
    <n v="242998"/>
    <s v="Glassboro Board of Education"/>
    <n v="242998"/>
    <s v="Glassboro Board of Education"/>
    <s v="Glassboro"/>
    <m/>
    <s v="560 Joseph L Bowe Blvd"/>
    <s v="NJ"/>
    <n v="8028"/>
    <s v="560 Joseph L Bowe Blvd Glassboro, NJ 08028"/>
    <x v="29"/>
    <x v="892"/>
    <x v="894"/>
    <s v="E"/>
    <s v="Thursday"/>
    <n v="2"/>
    <n v="2"/>
    <n v="1"/>
    <n v="1"/>
    <n v="0"/>
    <n v="0"/>
    <n v="-4.72"/>
    <n v="-9.44"/>
    <n v="3"/>
    <n v="0"/>
  </r>
  <r>
    <n v="310018"/>
    <s v="R"/>
    <s v="Wednesday"/>
    <s v="Nick Misciagno (0000143017)"/>
    <n v="265763"/>
    <s v="Glen Mills Schools"/>
    <n v="429737"/>
    <s v="Glen Mills Schools"/>
    <s v="Glen Mills"/>
    <m/>
    <s v="185 Glen Mills Rd"/>
    <s v="PA"/>
    <n v="19342"/>
    <s v="185 Glen Mills Rd Glen Mills, PA 19342"/>
    <x v="23"/>
    <x v="893"/>
    <x v="895"/>
    <s v="C"/>
    <s v="Friday"/>
    <n v="1"/>
    <n v="1"/>
    <n v="1"/>
    <n v="2"/>
    <n v="3085.65"/>
    <n v="3085.65"/>
    <n v="1008.5699999999999"/>
    <n v="1008.5699999999999"/>
    <n v="45"/>
    <n v="0.32685819843468961"/>
  </r>
  <r>
    <n v="435816"/>
    <s v="J"/>
    <s v="Monday/Thursday"/>
    <s v="Lancaster Office (0000142002)"/>
    <n v="240217"/>
    <s v="GLENWOOD FOODS*"/>
    <n v="240217"/>
    <s v="GLENWOOD FOODS*"/>
    <s v="Ephrata"/>
    <m/>
    <s v="1614 Division Hwy"/>
    <s v="PA"/>
    <n v="17522"/>
    <s v="1614 Division Hwy Ephrata, PA 17522"/>
    <x v="7"/>
    <x v="894"/>
    <x v="896"/>
    <s v="K"/>
    <s v="Monday/Thursday"/>
    <n v="1"/>
    <n v="1"/>
    <n v="1"/>
    <n v="1"/>
    <n v="1189.28"/>
    <n v="1189.28"/>
    <n v="594.64"/>
    <n v="594.64"/>
    <n v="1"/>
    <n v="0.5"/>
  </r>
  <r>
    <n v="306450"/>
    <s v="J"/>
    <s v="Monday/Thursday"/>
    <s v="Robert Diller (0000142017)"/>
    <n v="240218"/>
    <s v="GLICK FIRE EQUIPMENT CO INC"/>
    <n v="240218"/>
    <s v="GLICK FIRE EQUIPMENT CO INC"/>
    <s v="Bird in Hand"/>
    <m/>
    <s v="350 Mill Creek Rd"/>
    <s v="PA"/>
    <n v="17505"/>
    <s v="350 Mill Creek Rd Bird in Hand, PA 17505"/>
    <x v="34"/>
    <x v="895"/>
    <x v="897"/>
    <s v="J"/>
    <s v="Monday"/>
    <n v="6"/>
    <n v="6"/>
    <n v="1"/>
    <n v="1.1666666666666667"/>
    <n v="528.68500000000006"/>
    <n v="3172.1099999999997"/>
    <n v="165.27500000000001"/>
    <n v="991.65"/>
    <n v="38"/>
    <n v="0.31261526239632298"/>
  </r>
  <r>
    <n v="283078"/>
    <s v="J"/>
    <s v="Monday/Thursday"/>
    <s v="Robert Diller (0000142017)"/>
    <n v="240218"/>
    <s v="GLICK FIRE EQUIPMENT CO INC"/>
    <n v="484252"/>
    <s v="GLICK FIRE EQUIPMENT CO INC"/>
    <s v="Harleysville"/>
    <m/>
    <s v="110 CHRISTOPHER LN"/>
    <s v="PA"/>
    <n v="19438"/>
    <s v="110 CHRISTOPHER LN Harleysville, PA 19438"/>
    <x v="21"/>
    <x v="896"/>
    <x v="898"/>
    <s v="E"/>
    <s v="Tuesday/Friday"/>
    <n v="1"/>
    <n v="1"/>
    <n v="1"/>
    <n v="1"/>
    <n v="802.51"/>
    <n v="802.51"/>
    <n v="401.28"/>
    <n v="401.28"/>
    <n v="12"/>
    <n v="0.50003115225978489"/>
  </r>
  <r>
    <n v="240814"/>
    <s v="J"/>
    <s v="Monday/Thursday"/>
    <s v="Robert Diller (0000142017)"/>
    <n v="240218"/>
    <s v="GLICK FIRE EQUIPMENT CO INC"/>
    <n v="483888"/>
    <s v="GLICK FIRE EQUIPMENT CO INC"/>
    <s v="Hatfield"/>
    <m/>
    <s v="1851 N PENN RD"/>
    <s v="PA"/>
    <n v="19440"/>
    <s v="1851 N PENN RD Hatfield, PA 19440"/>
    <x v="4"/>
    <x v="897"/>
    <x v="899"/>
    <s v="C"/>
    <s v="Tuesday"/>
    <n v="2"/>
    <n v="2"/>
    <n v="1"/>
    <n v="1"/>
    <n v="719.01"/>
    <n v="1438.02"/>
    <n v="244.44"/>
    <n v="488.88"/>
    <n v="8"/>
    <n v="0.33996745525097011"/>
  </r>
  <r>
    <n v="240899"/>
    <s v="J"/>
    <s v="Monday/Thursday"/>
    <s v="Leianne Krotec (0000143021)"/>
    <n v="243526"/>
    <s v="Gloria Dei Church"/>
    <n v="243526"/>
    <s v="Gloria Dei Church"/>
    <s v="Huntingdon Valley"/>
    <s v="Philly Suburbs - North"/>
    <s v="570 Welsh Rd"/>
    <s v="PA"/>
    <n v="19006"/>
    <s v="570 Welsh Rd Huntingdon Valley, PA 19006"/>
    <x v="14"/>
    <x v="898"/>
    <x v="900"/>
    <s v="A"/>
    <s v="Friday"/>
    <n v="8"/>
    <n v="9"/>
    <n v="1.125"/>
    <n v="3.875"/>
    <n v="542.14750000000004"/>
    <n v="4337.1799999999985"/>
    <n v="192.95499999999998"/>
    <n v="1543.6399999999999"/>
    <n v="88"/>
    <n v="0.35590867798892378"/>
  </r>
  <r>
    <n v="292303"/>
    <s v="J"/>
    <s v="Monday/Thursday"/>
    <s v="Lancaster Office (0000142002)"/>
    <n v="240219"/>
    <s v="GLOSSBRENNER UM CHURCH"/>
    <n v="240219"/>
    <s v="GLOSSBRENNER UM CHURCH"/>
    <s v="Mount Joy"/>
    <m/>
    <s v="713 Church St"/>
    <s v="PA"/>
    <n v="17552"/>
    <s v="713 Church St Mount Joy, PA 17552"/>
    <x v="17"/>
    <x v="899"/>
    <x v="901"/>
    <s v="P"/>
    <s v="Tuesday/Friday"/>
    <n v="3"/>
    <n v="3"/>
    <n v="1"/>
    <n v="2.6666666666666665"/>
    <n v="208.40666666666667"/>
    <n v="625.21999999999991"/>
    <n v="83.22"/>
    <n v="249.66"/>
    <n v="11"/>
    <n v="0.39931544096478044"/>
  </r>
  <r>
    <n v="240902"/>
    <s v="J"/>
    <s v="Monday/Thursday"/>
    <s v="Matthew Morris (0000142013)"/>
    <n v="255194"/>
    <s v="GOVERNOR MIFFLIN SCHOOL"/>
    <n v="483960"/>
    <s v="GMACC"/>
    <s v="Shillington"/>
    <m/>
    <s v="50 S WAVERLY ST"/>
    <s v="PA"/>
    <n v="19607"/>
    <s v="50 S WAVERLY ST Shillington, PA 19607"/>
    <x v="39"/>
    <x v="900"/>
    <x v="902"/>
    <s v="K"/>
    <s v="Tuesday/Friday"/>
    <n v="2"/>
    <n v="4"/>
    <n v="2"/>
    <n v="3"/>
    <n v="292.86500000000001"/>
    <n v="585.73"/>
    <n v="103.71000000000001"/>
    <n v="207.42000000000002"/>
    <n v="14"/>
    <n v="0.35412220647738724"/>
  </r>
  <r>
    <n v="240906"/>
    <s v="J"/>
    <s v="Monday/Thursday"/>
    <s v="Robert Diller (0000142017)"/>
    <n v="310041"/>
    <s v="LANCASTER ENTERTAINMENT PARTNE"/>
    <n v="459522"/>
    <s v="GO N BANANAS"/>
    <s v="Lancaster"/>
    <m/>
    <s v="1170 Garfield Ave"/>
    <s v="PA"/>
    <n v="17601"/>
    <s v="1170 Garfield Ave Lancaster, PA 17601"/>
    <x v="3"/>
    <x v="901"/>
    <x v="903"/>
    <s v="J"/>
    <s v="Tuesday/Friday"/>
    <n v="2"/>
    <n v="2"/>
    <n v="1"/>
    <n v="1.5"/>
    <n v="39.045000000000002"/>
    <n v="78.09"/>
    <n v="13.92"/>
    <n v="27.84"/>
    <n v="4"/>
    <n v="0.35651171724932768"/>
  </r>
  <r>
    <n v="323231"/>
    <s v="J"/>
    <s v="Monday/Thursday"/>
    <s v="Delaware Valley Office (0000143001)"/>
    <n v="345532"/>
    <s v="GOCHNAUER'S HOME APPLIANCE CNT"/>
    <n v="345532"/>
    <s v="GOCHNAUER'S HOME APPLIANCE CNT"/>
    <s v="East Petersburg"/>
    <m/>
    <s v="5939 Main St"/>
    <s v="PA"/>
    <n v="17520"/>
    <s v="5939 Main St East Petersburg, PA 17520"/>
    <x v="3"/>
    <x v="902"/>
    <x v="904"/>
    <s v="J"/>
    <s v="Tuesday/Friday"/>
    <n v="1"/>
    <n v="1"/>
    <n v="1"/>
    <n v="4"/>
    <n v="249.24999999999997"/>
    <n v="249.24999999999997"/>
    <n v="95.52"/>
    <n v="95.52"/>
    <n v="4"/>
    <n v="0.38322968906720162"/>
  </r>
  <r>
    <n v="480178"/>
    <s v="J"/>
    <s v="Monday/Thursday"/>
    <s v="Bob Carberry (0000143011)"/>
    <n v="323792"/>
    <s v="Golden Paws Pet Resort &amp; Spa"/>
    <n v="323792"/>
    <s v="Golden Paws Pet Resort &amp; Spa"/>
    <s v="Robbinsville"/>
    <m/>
    <s v="8 Sharon Rd"/>
    <s v="NJ"/>
    <n v="8691"/>
    <s v="8 Sharon Rd Robbinsville, NJ 08691"/>
    <x v="12"/>
    <x v="903"/>
    <x v="905"/>
    <s v="A"/>
    <s v="Wednesday"/>
    <n v="14"/>
    <n v="19"/>
    <n v="1.3571428571428572"/>
    <n v="2.5"/>
    <n v="755.05928571428581"/>
    <n v="10570.83"/>
    <n v="296.21928571428577"/>
    <n v="4147.07"/>
    <n v="111"/>
    <n v="0.39231261878206347"/>
  </r>
  <r>
    <n v="239344"/>
    <s v="J"/>
    <s v="Monday/Thursday"/>
    <s v="Brad Miller (0000142022)"/>
    <n v="240236"/>
    <s v="GOOD TRANSPORT INC"/>
    <n v="240236"/>
    <s v="GOOD TRANSPORT INC"/>
    <s v="Columbia"/>
    <m/>
    <s v="4668 Breezyview Dr"/>
    <s v="PA"/>
    <n v="17512"/>
    <s v="4668 Breezyview Dr Columbia, PA 17512"/>
    <x v="27"/>
    <x v="904"/>
    <x v="906"/>
    <s v="L"/>
    <s v="Tuesday/Friday"/>
    <n v="5"/>
    <n v="5"/>
    <n v="1"/>
    <n v="1"/>
    <n v="166.142"/>
    <n v="830.71"/>
    <n v="62.331999999999994"/>
    <n v="311.65999999999997"/>
    <n v="20"/>
    <n v="0.37517304474485674"/>
  </r>
  <r>
    <n v="341011"/>
    <s v="J"/>
    <s v="Monday/Thursday"/>
    <s v="Lancaster Office (0000142002)"/>
    <n v="285695"/>
    <s v="GOODS DISPOSAL SERVICE INC#"/>
    <n v="285695"/>
    <s v="GOODS DISPOSAL SERVICE INC#"/>
    <s v="Ephrata"/>
    <m/>
    <s v="4361 Oregon Pike"/>
    <s v="PA"/>
    <n v="17522"/>
    <s v="4361 Oregon Pike Ephrata, PA 17522"/>
    <x v="2"/>
    <x v="905"/>
    <x v="907"/>
    <s v="J"/>
    <s v="Monday/Thursday"/>
    <n v="2"/>
    <n v="2"/>
    <n v="1"/>
    <n v="1"/>
    <n v="240.57499999999999"/>
    <n v="481.15"/>
    <n v="88.41"/>
    <n v="176.82"/>
    <n v="12"/>
    <n v="0.36749454432089784"/>
  </r>
  <r>
    <n v="442577"/>
    <s v="J"/>
    <s v="Monday/Thursday"/>
    <s v="Robert Diller (0000142017)"/>
    <n v="267487"/>
    <s v="GOODS POTATO CHIPS"/>
    <n v="267487"/>
    <s v="GOODS POTATO CHIPS"/>
    <s v="Adamstown"/>
    <s v="Reading - SW"/>
    <s v="306 E Main St"/>
    <s v="PA"/>
    <n v="19501"/>
    <s v="306 E Main St Adamstown, PA 19501"/>
    <x v="16"/>
    <x v="906"/>
    <x v="908"/>
    <s v="K"/>
    <s v="Tuesday"/>
    <n v="3"/>
    <n v="5"/>
    <n v="1.6666666666666667"/>
    <n v="4.333333333333333"/>
    <n v="1599.9333333333334"/>
    <n v="4799.8"/>
    <n v="699.61333333333334"/>
    <n v="2098.8399999999997"/>
    <n v="33"/>
    <n v="0.43727655318971614"/>
  </r>
  <r>
    <n v="294039"/>
    <s v="J"/>
    <s v="Monday/Thursday"/>
    <s v="Mike Schlitter (0000142011)"/>
    <n v="240235"/>
    <s v="GOODS STORE"/>
    <n v="415484"/>
    <s v="GOODS STORE"/>
    <s v="Schaefferstown"/>
    <m/>
    <s v="2499 Stiegel Pike"/>
    <s v="PA"/>
    <n v="17088"/>
    <s v="2499 Stiegel Pike Schaefferstown, PA 17088"/>
    <x v="16"/>
    <x v="907"/>
    <x v="909"/>
    <s v="K"/>
    <s v="Tuesday"/>
    <n v="1"/>
    <n v="1"/>
    <n v="1"/>
    <n v="4"/>
    <n v="299.27999999999997"/>
    <n v="299.27999999999997"/>
    <n v="119.89"/>
    <n v="119.89"/>
    <n v="7"/>
    <n v="0.40059476075915534"/>
  </r>
  <r>
    <n v="241156"/>
    <s v="J"/>
    <s v="Monday/Thursday"/>
    <s v="Mike Schlitter (0000142011)"/>
    <n v="240235"/>
    <s v="GOODS STORE"/>
    <n v="415485"/>
    <s v="GOODS STORE"/>
    <s v="East Earl"/>
    <m/>
    <s v="1338 Main St"/>
    <s v="PA"/>
    <n v="17519"/>
    <s v="1338 Main St East Earl, PA 17519"/>
    <x v="34"/>
    <x v="908"/>
    <x v="910"/>
    <s v="J"/>
    <s v="Monday"/>
    <n v="1"/>
    <n v="1"/>
    <n v="1"/>
    <n v="4"/>
    <n v="138.28"/>
    <n v="138.28"/>
    <n v="69.19"/>
    <n v="69.19"/>
    <n v="5"/>
    <n v="0.5003615851894706"/>
  </r>
  <r>
    <n v="272808"/>
    <s v="J"/>
    <s v="Monday/Thursday"/>
    <s v="Mike Schlitter (0000142011)"/>
    <n v="240235"/>
    <s v="GOODS STORE"/>
    <n v="480988"/>
    <s v="GOODS STORE"/>
    <s v="Ephrata"/>
    <m/>
    <s v="1127 S State St"/>
    <s v="PA"/>
    <n v="17522"/>
    <s v="1127 S State St Ephrata, PA 17522"/>
    <x v="7"/>
    <x v="909"/>
    <x v="911"/>
    <s v="K"/>
    <s v="Monday/Thursday"/>
    <n v="1"/>
    <n v="3"/>
    <n v="3"/>
    <n v="5"/>
    <n v="416.13000000000005"/>
    <n v="416.13000000000005"/>
    <n v="173.43"/>
    <n v="173.43"/>
    <n v="7"/>
    <n v="0.41676879821209717"/>
  </r>
  <r>
    <n v="462866"/>
    <s v="J"/>
    <s v="Monday/Thursday"/>
    <s v="Mike Schlitter (0000142011)"/>
    <n v="240235"/>
    <s v="GOODS STORE"/>
    <n v="415487"/>
    <s v="GOODS STORE"/>
    <s v="Quarryville"/>
    <m/>
    <s v="333 W 4th St"/>
    <s v="PA"/>
    <n v="17566"/>
    <s v="333 W 4th St Quarryville, PA 17566"/>
    <x v="3"/>
    <x v="910"/>
    <x v="912"/>
    <s v="J"/>
    <s v="Tuesday/Friday"/>
    <n v="4"/>
    <n v="4"/>
    <n v="1"/>
    <n v="2"/>
    <n v="3786.8274999999999"/>
    <n v="15147.31"/>
    <n v="1181.1224999999999"/>
    <n v="4724.4900000000007"/>
    <n v="19"/>
    <n v="0.31190290553240152"/>
  </r>
  <r>
    <n v="240707"/>
    <s v="J"/>
    <s v="Monday/Thursday"/>
    <s v="Brad Miller (0000142022)"/>
    <n v="240239"/>
    <s v="GOODWIN MEMORIAL BAPTIST"/>
    <n v="240239"/>
    <s v="GOODWIN MEMORIAL BAPTIST"/>
    <s v="Harrisburg"/>
    <m/>
    <s v="2447 Green St"/>
    <s v="PA"/>
    <n v="17110"/>
    <s v="2447 Green St Harrisburg, PA 17110"/>
    <x v="17"/>
    <x v="911"/>
    <x v="913"/>
    <s v="P"/>
    <s v="Tuesday/Friday"/>
    <n v="2"/>
    <n v="2"/>
    <n v="1"/>
    <n v="6.5"/>
    <n v="796.88499999999999"/>
    <n v="1593.7700000000007"/>
    <n v="312.40999999999997"/>
    <n v="624.81999999999994"/>
    <n v="28"/>
    <n v="0.39203900186350582"/>
  </r>
  <r>
    <n v="239767"/>
    <s v="J"/>
    <s v="Monday/Thursday"/>
    <s v="Delaware Valley Office (0000143001)"/>
    <n v="336703"/>
    <s v="Goshen Volunteer Fire Company"/>
    <n v="336703"/>
    <s v="Goshen Volunteer Fire Company"/>
    <s v="Cape May Court House"/>
    <m/>
    <s v="331 Route 47 N"/>
    <s v="NJ"/>
    <n v="8210"/>
    <s v="331 Route 47 N Cape May Court House, NJ 08210"/>
    <x v="29"/>
    <x v="912"/>
    <x v="914"/>
    <s v="E"/>
    <s v="Thursday"/>
    <n v="1"/>
    <n v="1"/>
    <n v="1"/>
    <n v="4"/>
    <n v="622.38000000000011"/>
    <n v="622.38000000000011"/>
    <n v="234.95999999999998"/>
    <n v="234.95999999999998"/>
    <n v="4"/>
    <n v="0.37751855779427351"/>
  </r>
  <r>
    <n v="307286"/>
    <s v="J"/>
    <s v="Monday/Thursday"/>
    <s v="Matthew Morris (0000142013)"/>
    <n v="345356"/>
    <s v="Governor Mifflin Food Services"/>
    <n v="345356"/>
    <s v="Governor Mifflin Food Services"/>
    <s v="Shillington"/>
    <m/>
    <s v="10 S Waverly St"/>
    <s v="PA"/>
    <n v="19607"/>
    <s v="10 S Waverly St Shillington, PA 19607"/>
    <x v="39"/>
    <x v="913"/>
    <x v="915"/>
    <s v="K"/>
    <s v="Tuesday/Friday"/>
    <n v="1"/>
    <n v="2"/>
    <n v="2"/>
    <n v="3"/>
    <n v="0"/>
    <n v="0"/>
    <n v="-0.04"/>
    <n v="-0.04"/>
    <n v="5"/>
    <n v="0"/>
  </r>
  <r>
    <n v="298530"/>
    <s v="J"/>
    <s v="Monday/Thursday"/>
    <s v="Matthew Morris (0000142013)"/>
    <n v="255194"/>
    <s v="GOVERNOR MIFFLIN SCHOOL"/>
    <n v="428614"/>
    <s v="GOVERNOR MIFFLIN HIGH SCHOOL"/>
    <s v="Shillington"/>
    <m/>
    <s v="101 S Waverly St"/>
    <s v="PA"/>
    <n v="19607"/>
    <s v="101 S Waverly St Shillington, PA 19607"/>
    <x v="39"/>
    <x v="914"/>
    <x v="916"/>
    <s v="K"/>
    <s v="Tuesday/Friday"/>
    <n v="8"/>
    <n v="20"/>
    <n v="2.5"/>
    <n v="7.625"/>
    <n v="4222.0649999999996"/>
    <n v="33776.519999999997"/>
    <n v="1291.1237499999997"/>
    <n v="10328.990000000003"/>
    <n v="750"/>
    <n v="0.3058038542751001"/>
  </r>
  <r>
    <n v="240141"/>
    <s v="J"/>
    <s v="Monday/Thursday"/>
    <s v="Matthew Morris (0000142013)"/>
    <n v="255194"/>
    <s v="GOVERNOR MIFFLIN SCHOOL"/>
    <n v="439742"/>
    <s v="GOVERNOR MIFFLIN Maintenance B"/>
    <s v="Shillington"/>
    <m/>
    <s v="600 Governor Dr"/>
    <s v="PA"/>
    <n v="19607"/>
    <s v="600 Governor Dr Shillington, PA 19607"/>
    <x v="39"/>
    <x v="812"/>
    <x v="812"/>
    <s v="K"/>
    <s v="Tuesday/Friday"/>
    <n v="24"/>
    <n v="35"/>
    <n v="1.4583333333333333"/>
    <n v="3.7916666666666665"/>
    <n v="945.28166666666675"/>
    <n v="22686.760000000002"/>
    <n v="291.8170833333333"/>
    <n v="7003.6099999999988"/>
    <n v="922"/>
    <n v="0.3087091325513206"/>
  </r>
  <r>
    <n v="240449"/>
    <s v="J"/>
    <s v="Monday/Thursday"/>
    <s v="Matthew Morris (0000142013)"/>
    <n v="255194"/>
    <s v="GOVERNOR MIFFLIN SCHOOL"/>
    <n v="428613"/>
    <s v="GOVERNOR MIFFLIN MIDDLE SCHOOL"/>
    <s v="Shillington"/>
    <m/>
    <s v="130 E Lancaster Ave"/>
    <s v="PA"/>
    <n v="19607"/>
    <s v="130 E Lancaster Ave Shillington, PA 19607"/>
    <x v="39"/>
    <x v="915"/>
    <x v="917"/>
    <s v="K"/>
    <s v="Tuesday/Friday"/>
    <n v="12"/>
    <n v="21"/>
    <n v="1.75"/>
    <n v="5.083333333333333"/>
    <n v="1210.6441666666665"/>
    <n v="14527.73"/>
    <n v="387.7675000000001"/>
    <n v="4653.2100000000028"/>
    <n v="284"/>
    <n v="0.32029849123021992"/>
  </r>
  <r>
    <n v="240900"/>
    <s v="J"/>
    <s v="Monday/Thursday"/>
    <s v="Matthew Morris (0000142013)"/>
    <n v="255194"/>
    <s v="GOVERNOR MIFFLIN SCHOOL"/>
    <n v="471296"/>
    <s v="GOVERNOR MIFFLIN PARK ELEMENTA"/>
    <s v="Shillington"/>
    <m/>
    <s v="598 Governor Dr"/>
    <s v="PA"/>
    <n v="19607"/>
    <s v="598 Governor Dr Shillington, PA 19607"/>
    <x v="39"/>
    <x v="916"/>
    <x v="918"/>
    <s v="K"/>
    <s v="Tuesday/Friday"/>
    <n v="7"/>
    <n v="11"/>
    <n v="1.5714285714285714"/>
    <n v="4.8571428571428568"/>
    <n v="1919.9557142857145"/>
    <n v="13439.690000000002"/>
    <n v="557.38571428571424"/>
    <n v="3901.7"/>
    <n v="262"/>
    <n v="0.29031175570269846"/>
  </r>
  <r>
    <n v="448360"/>
    <s v="J"/>
    <s v="Monday/Thursday"/>
    <s v="Robert Diller (0000142017)"/>
    <n v="240156"/>
    <s v="G R KLINEFELTER UNDERWRITERS I"/>
    <n v="482212"/>
    <s v="GR Klinefelter Underwriters"/>
    <s v="Ephrata"/>
    <m/>
    <s v="1 E Main St"/>
    <s v="PA"/>
    <n v="17522"/>
    <s v="1 E Main St Ephrata, PA 17522"/>
    <x v="7"/>
    <x v="917"/>
    <x v="919"/>
    <s v="K"/>
    <s v="Monday/Thursday"/>
    <n v="5"/>
    <n v="6"/>
    <n v="1.2"/>
    <n v="3.6"/>
    <n v="693.78399999999999"/>
    <n v="3468.9200000000005"/>
    <n v="298.09399999999999"/>
    <n v="1490.4700000000005"/>
    <n v="74"/>
    <n v="0.42966398763880409"/>
  </r>
  <r>
    <n v="415384"/>
    <s v="J"/>
    <s v="Monday/Thursday"/>
    <s v="Tom McKevitt (0000143010)"/>
    <n v="245908"/>
    <s v="Grace Bible Fellowship"/>
    <n v="245908"/>
    <s v="Grace Bible Fellowship"/>
    <s v="Quakertown"/>
    <m/>
    <s v="1811 N Old Bethlehem Pike"/>
    <s v="PA"/>
    <n v="18951"/>
    <s v="1811 N Old Bethlehem Pike Quakertown, PA 18951"/>
    <x v="21"/>
    <x v="918"/>
    <x v="920"/>
    <s v="E"/>
    <s v="Tuesday/Friday"/>
    <n v="1"/>
    <n v="1"/>
    <n v="1"/>
    <n v="4"/>
    <n v="447.19"/>
    <n v="447.19"/>
    <n v="198.96"/>
    <n v="198.96"/>
    <n v="6"/>
    <n v="0.44491155884523359"/>
  </r>
  <r>
    <n v="267441"/>
    <s v="J"/>
    <s v="Monday/Thursday"/>
    <s v="Matthew Morris (0000142013)"/>
    <n v="325224"/>
    <s v="GRACE BIBLE FELLOWSHIP CHURCH"/>
    <n v="325224"/>
    <s v="GRACE BIBLE FELLOWSHIP CHURCH"/>
    <s v="Reading"/>
    <m/>
    <s v="1128 Hampden Blvd"/>
    <s v="PA"/>
    <n v="19604"/>
    <s v="1128 Hampden Blvd Reading, PA 19604"/>
    <x v="7"/>
    <x v="919"/>
    <x v="921"/>
    <s v="K"/>
    <s v="Monday/Thursday"/>
    <n v="4"/>
    <n v="4"/>
    <n v="1"/>
    <n v="2.25"/>
    <n v="352.65500000000003"/>
    <n v="1410.62"/>
    <n v="121.545"/>
    <n v="486.18"/>
    <n v="27"/>
    <n v="0.34465695935120733"/>
  </r>
  <r>
    <n v="239541"/>
    <s v="J"/>
    <s v="Monday/Thursday"/>
    <s v="Robert Diller (0000142017)"/>
    <n v="240246"/>
    <s v="GRACE CHURCH AT WILLOW VALLEY"/>
    <n v="240246"/>
    <s v="GRACE CHURCH AT WILLOW VALLEY"/>
    <s v="Lancaster"/>
    <m/>
    <s v="300 Willow Valley Sq"/>
    <s v="PA"/>
    <n v="17602"/>
    <s v="300 Willow Valley Sq Lancaster, PA 17602"/>
    <x v="3"/>
    <x v="920"/>
    <x v="922"/>
    <s v="J"/>
    <s v="Tuesday/Friday"/>
    <n v="1"/>
    <n v="1"/>
    <n v="1"/>
    <n v="2"/>
    <n v="490.66"/>
    <n v="490.66"/>
    <n v="211.44"/>
    <n v="211.44"/>
    <n v="4"/>
    <n v="0.43092976806750088"/>
  </r>
  <r>
    <n v="264441"/>
    <s v="J"/>
    <s v="Monday/Thursday"/>
    <s v="Lancaster Office (0000142002)"/>
    <n v="240251"/>
    <s v="GRACE FELLOWSHIP CHURCH"/>
    <n v="240251"/>
    <s v="GRACE FELLOWSHIP CHURCH"/>
    <s v="Ephrata"/>
    <m/>
    <s v="822 Pointview Ave"/>
    <s v="PA"/>
    <n v="17522"/>
    <s v="822 Pointview Ave Ephrata, PA 17522"/>
    <x v="7"/>
    <x v="921"/>
    <x v="923"/>
    <s v="K"/>
    <s v="Monday/Thursday"/>
    <n v="3"/>
    <n v="3"/>
    <n v="1"/>
    <n v="2.6666666666666665"/>
    <n v="183.97333333333336"/>
    <n v="551.91999999999996"/>
    <n v="57.516666666666659"/>
    <n v="172.55"/>
    <n v="8"/>
    <n v="0.31263588925931296"/>
  </r>
  <r>
    <n v="239382"/>
    <s v="J"/>
    <s v="Monday/Thursday"/>
    <s v="Mike Schlitter (0000142011)"/>
    <n v="240263"/>
    <s v="GRANDVIEW UNITED METHODIST CHU"/>
    <n v="240263"/>
    <s v="GRANDVIEW UNITED METHODIST CHU"/>
    <s v="Lancaster"/>
    <m/>
    <s v="888 Pleasure Rd"/>
    <s v="PA"/>
    <n v="17601"/>
    <s v="888 Pleasure Rd Lancaster, PA 17601"/>
    <x v="3"/>
    <x v="922"/>
    <x v="924"/>
    <s v="J"/>
    <s v="Tuesday/Friday"/>
    <n v="5"/>
    <n v="7"/>
    <n v="1.4"/>
    <n v="2"/>
    <n v="95.677999999999997"/>
    <n v="478.39000000000004"/>
    <n v="48.353999999999999"/>
    <n v="241.76999999999998"/>
    <n v="13"/>
    <n v="0.50538263759693969"/>
  </r>
  <r>
    <n v="240545"/>
    <s v="J"/>
    <s v="Monday/Thursday"/>
    <s v="Leianne Krotec (0000143021)"/>
    <n v="245997"/>
    <s v="Pennridge School District"/>
    <n v="425066"/>
    <s v="Grasse Elementary School"/>
    <s v="Sellersville"/>
    <m/>
    <s v="600 Rickert Rd"/>
    <s v="PA"/>
    <n v="18960"/>
    <s v="600 Rickert Rd Sellersville, PA 18960"/>
    <x v="21"/>
    <x v="923"/>
    <x v="925"/>
    <s v="E"/>
    <s v="Tuesday/Friday"/>
    <n v="6"/>
    <n v="9"/>
    <n v="1.5"/>
    <n v="7.5"/>
    <n v="2406.0466666666666"/>
    <n v="14436.280000000002"/>
    <n v="850.005"/>
    <n v="5100.0300000000016"/>
    <n v="286"/>
    <n v="0.35327868398230022"/>
  </r>
  <r>
    <n v="474710"/>
    <s v="J"/>
    <s v="Monday/Thursday"/>
    <s v="Mike Schlitter (0000142011)"/>
    <n v="240266"/>
    <s v="GRAYBILL MACHINE INC"/>
    <n v="240266"/>
    <s v="GRAYBILL MACHINE INC"/>
    <s v="Lititz"/>
    <m/>
    <s v="221 W Lexington Rd"/>
    <s v="PA"/>
    <n v="17543"/>
    <s v="221 W Lexington Rd Lititz, PA 17543"/>
    <x v="2"/>
    <x v="924"/>
    <x v="926"/>
    <s v="J"/>
    <s v="Monday/Thursday"/>
    <n v="2"/>
    <n v="2"/>
    <n v="1"/>
    <n v="1.5"/>
    <n v="251.34999999999997"/>
    <n v="502.69999999999993"/>
    <n v="106.15"/>
    <n v="212.3"/>
    <n v="9"/>
    <n v="0.42231947483588628"/>
  </r>
  <r>
    <n v="240907"/>
    <s v="J"/>
    <s v="Monday/Thursday"/>
    <s v="Pete Annick (0000142010)"/>
    <n v="240267"/>
    <s v="GRAYBILL TOOL &amp; DIE"/>
    <n v="240267"/>
    <s v="GRAYBILL TOOL &amp; DIE"/>
    <s v="Manheim"/>
    <m/>
    <s v="147 W High St"/>
    <s v="PA"/>
    <n v="17545"/>
    <s v="147 W High St Manheim, PA 17545"/>
    <x v="17"/>
    <x v="925"/>
    <x v="927"/>
    <s v="P"/>
    <s v="Tuesday/Friday"/>
    <n v="4"/>
    <n v="7"/>
    <n v="1.75"/>
    <n v="5.5"/>
    <n v="419.82749999999999"/>
    <n v="1679.31"/>
    <n v="151.36250000000001"/>
    <n v="605.44999999999993"/>
    <n v="37"/>
    <n v="0.36053498162935965"/>
  </r>
  <r>
    <n v="297575"/>
    <s v="J"/>
    <s v="Monday/Thursday"/>
    <s v="Paul Carberry (0000143018)"/>
    <n v="346083"/>
    <s v="GREAT VALLEY COMMUNITY ORG"/>
    <n v="346083"/>
    <s v="GREAT VALLEY COMMUNITY ORG"/>
    <s v="Malvern"/>
    <m/>
    <s v="51 N Bacton Hill Rd"/>
    <s v="PA"/>
    <n v="19355"/>
    <s v="51 N Bacton Hill Rd Malvern, PA 19355"/>
    <x v="5"/>
    <x v="926"/>
    <x v="928"/>
    <s v="C"/>
    <s v="Monday/Thursday"/>
    <n v="2"/>
    <n v="4"/>
    <n v="2"/>
    <n v="10.5"/>
    <n v="498.12500000000011"/>
    <n v="996.25000000000023"/>
    <n v="183.73000000000002"/>
    <n v="367.46000000000004"/>
    <n v="48"/>
    <n v="0.36884316185696359"/>
  </r>
  <r>
    <n v="301723"/>
    <s v="J"/>
    <s v="Monday/Thursday"/>
    <s v="Paul Carberry (0000143018)"/>
    <n v="245041"/>
    <s v="Great Valley School District"/>
    <n v="417401"/>
    <s v="Great Valley High School"/>
    <s v="Malvern"/>
    <m/>
    <s v="225 Phoenixville Pike"/>
    <s v="PA"/>
    <n v="19355"/>
    <s v="225 Phoenixville Pike Malvern, PA 19355"/>
    <x v="5"/>
    <x v="927"/>
    <x v="929"/>
    <s v="C"/>
    <s v="Monday/Thursday"/>
    <n v="4"/>
    <n v="6"/>
    <n v="1.5"/>
    <n v="2.25"/>
    <n v="1461.98"/>
    <n v="5847.92"/>
    <n v="612.47"/>
    <n v="2449.88"/>
    <n v="35"/>
    <n v="0.41893185953296214"/>
  </r>
  <r>
    <n v="332937"/>
    <s v="J"/>
    <s v="Monday/Thursday"/>
    <s v="Paul Carberry (0000143018)"/>
    <n v="245041"/>
    <s v="Great Valley School District"/>
    <n v="417398"/>
    <s v="Great Valley Middle School"/>
    <s v="Malvern"/>
    <m/>
    <s v="255 Phoenixville Pike"/>
    <s v="PA"/>
    <n v="19355"/>
    <s v="255 Phoenixville Pike Malvern, PA 19355"/>
    <x v="5"/>
    <x v="928"/>
    <x v="930"/>
    <s v="C"/>
    <s v="Monday/Thursday"/>
    <n v="2"/>
    <n v="5"/>
    <n v="2.5"/>
    <n v="5"/>
    <n v="4755.6399999999994"/>
    <n v="9511.2799999999988"/>
    <n v="1865.5500000000002"/>
    <n v="3731.1000000000004"/>
    <n v="59"/>
    <n v="0.39228158565408661"/>
  </r>
  <r>
    <n v="242160"/>
    <s v="J"/>
    <s v="Monday/Thursday"/>
    <s v="Paul Carberry (0000143018)"/>
    <n v="245041"/>
    <s v="Great Valley School District"/>
    <n v="245041"/>
    <s v="Great Valley School District"/>
    <s v="Malvern"/>
    <m/>
    <s v="301 Lindenwood Dr"/>
    <s v="PA"/>
    <n v="19355"/>
    <s v="301 Lindenwood Dr Malvern, PA 19355"/>
    <x v="5"/>
    <x v="929"/>
    <x v="931"/>
    <s v="C"/>
    <s v="Monday/Thursday"/>
    <n v="2"/>
    <n v="2"/>
    <n v="1"/>
    <n v="2"/>
    <n v="1121.0899999999999"/>
    <n v="2242.1799999999998"/>
    <n v="456.13"/>
    <n v="912.26"/>
    <n v="35"/>
    <n v="0.4068629637228055"/>
  </r>
  <r>
    <n v="449774"/>
    <s v="J"/>
    <s v="Monday/Thursday"/>
    <s v="John Carberry (0000143015)"/>
    <n v="244387"/>
    <s v="Greater Egg Harbor Dist Oakcre"/>
    <n v="244387"/>
    <s v="Greater Egg Harbor Dist Oakcre"/>
    <s v="Mays Landing"/>
    <m/>
    <s v="1824 Dr Dennis Foreman Dr"/>
    <s v="NJ"/>
    <n v="8330"/>
    <s v="1824 Dr Dennis Foreman Dr Mays Landing, NJ 08330"/>
    <x v="11"/>
    <x v="930"/>
    <x v="932"/>
    <s v="E"/>
    <s v="Wednesday"/>
    <n v="15"/>
    <n v="21"/>
    <n v="1.4"/>
    <n v="3.2"/>
    <n v="4348.2766666666666"/>
    <n v="65224.149999999987"/>
    <n v="1475.3946666666666"/>
    <n v="22130.919999999991"/>
    <n v="1971"/>
    <n v="0.33930560996195419"/>
  </r>
  <r>
    <n v="240890"/>
    <s v="J"/>
    <s v="Monday/Thursday"/>
    <s v="John Carberry (0000143015)"/>
    <n v="244387"/>
    <s v="Greater Egg Harbor Dist Oakcre"/>
    <n v="458355"/>
    <s v="Greater Egg Harbor SD Warehous"/>
    <s v="Mays Landing"/>
    <m/>
    <s v="1824 Dr Dennis Foreman Dr"/>
    <s v="NJ"/>
    <n v="8330"/>
    <s v="1824 Dr Dennis Foreman Dr Mays Landing, NJ 08330"/>
    <x v="11"/>
    <x v="930"/>
    <x v="932"/>
    <s v="E"/>
    <s v="Wednesday"/>
    <n v="1"/>
    <n v="2"/>
    <n v="2"/>
    <n v="4"/>
    <n v="0"/>
    <n v="0"/>
    <n v="-559.44000000000005"/>
    <n v="-559.44000000000005"/>
    <n v="72"/>
    <n v="0"/>
  </r>
  <r>
    <n v="442578"/>
    <s v="J"/>
    <s v="Monday/Thursday"/>
    <s v="Lancaster Office (0000142002)"/>
    <n v="239062"/>
    <s v="STONEMILL PROPERTY MGMT"/>
    <n v="415495"/>
    <s v="GREEN ACRES LAUNDRY CENTER"/>
    <s v="AKRON"/>
    <s v="Lancaster - NE"/>
    <s v="328 S 7th St"/>
    <s v="PA"/>
    <n v="17501"/>
    <s v="328 S 7th St AKRON, PA 17501"/>
    <x v="34"/>
    <x v="931"/>
    <x v="933"/>
    <s v="J"/>
    <s v="Monday"/>
    <n v="1"/>
    <n v="1"/>
    <n v="1"/>
    <n v="2"/>
    <n v="222.06"/>
    <n v="222.06"/>
    <n v="82.14"/>
    <n v="82.14"/>
    <n v="3"/>
    <n v="0.36990002701972441"/>
  </r>
  <r>
    <n v="241247"/>
    <s v="J"/>
    <s v="Monday/Thursday"/>
    <s v="Robert Diller (0000142017)"/>
    <n v="247395"/>
    <s v="GREEN HILLS FARM DISCOUNT GROC"/>
    <n v="247395"/>
    <s v="GREEN HILLS FARM DISCOUNT GROC"/>
    <s v="Lititz"/>
    <m/>
    <s v="615 E Newport Rd"/>
    <s v="PA"/>
    <n v="17543"/>
    <s v="615 E Newport Rd Lititz, PA 17543"/>
    <x v="2"/>
    <x v="932"/>
    <x v="934"/>
    <s v="J"/>
    <s v="Monday/Thursday"/>
    <n v="2"/>
    <n v="4"/>
    <n v="2"/>
    <n v="2"/>
    <n v="777.41499999999996"/>
    <n v="1554.83"/>
    <n v="327.68000000000006"/>
    <n v="655.36000000000013"/>
    <n v="6"/>
    <n v="0.42149945653222548"/>
  </r>
  <r>
    <n v="271365"/>
    <s v="J"/>
    <s v="Monday/Thursday"/>
    <s v="Matthew Morris (0000142013)"/>
    <n v="242417"/>
    <s v="WILSON SCHOOL DISTRICT#"/>
    <n v="421747"/>
    <s v="GREEN VALLEY ELEMENTARY"/>
    <s v="Sinking Spring"/>
    <m/>
    <s v="270 Green Valley Rd"/>
    <s v="PA"/>
    <n v="19608"/>
    <s v="270 Green Valley Rd Sinking Spring, PA 19608"/>
    <x v="39"/>
    <x v="933"/>
    <x v="935"/>
    <s v="K"/>
    <s v="Tuesday/Friday"/>
    <n v="4"/>
    <n v="6"/>
    <n v="1.5"/>
    <n v="1.5"/>
    <n v="8925.8349999999991"/>
    <n v="35703.339999999997"/>
    <n v="2197.5475000000001"/>
    <n v="8790.19"/>
    <n v="663"/>
    <n v="0.24620077561371012"/>
  </r>
  <r>
    <n v="240266"/>
    <s v="J"/>
    <s v="Monday/Thursday"/>
    <s v="Bob Carberry (0000143011)"/>
    <n v="307799"/>
    <s v="South Brunswick School Distric"/>
    <n v="468563"/>
    <s v="Greenbrook Elementary"/>
    <s v="Kendall Park"/>
    <m/>
    <s v="23 Roberts St"/>
    <s v="NJ"/>
    <n v="8824"/>
    <s v="23 Roberts St Kendall Park, NJ 08824"/>
    <x v="12"/>
    <x v="934"/>
    <x v="936"/>
    <s v="A"/>
    <s v="Wednesday"/>
    <n v="5"/>
    <n v="5"/>
    <n v="1"/>
    <n v="3.4"/>
    <n v="11579.544"/>
    <n v="57897.719999999994"/>
    <n v="2540.136"/>
    <n v="12700.68"/>
    <n v="21"/>
    <n v="0.21936407858547802"/>
  </r>
  <r>
    <n v="241605"/>
    <s v="J"/>
    <s v="Monday/Thursday"/>
    <s v="Martin Carberry (0000142016)"/>
    <n v="240272"/>
    <s v="GREENCASTLE ANTRIM SCHOOL DIST"/>
    <n v="240272"/>
    <s v="GREENCASTLE ANTRIM SCHOOL DIST"/>
    <s v="Greencastle"/>
    <m/>
    <s v="500 Leitersburg St"/>
    <s v="PA"/>
    <n v="17225"/>
    <s v="500 Leitersburg St Greencastle, PA 17225"/>
    <x v="38"/>
    <x v="935"/>
    <x v="937"/>
    <s v="L"/>
    <s v="Monday"/>
    <n v="10"/>
    <n v="17"/>
    <n v="1.7"/>
    <n v="5.5"/>
    <n v="5558.2909999999993"/>
    <n v="55582.909999999996"/>
    <n v="2149.2899999999991"/>
    <n v="21492.899999999994"/>
    <n v="821"/>
    <n v="0.38668180561255239"/>
  </r>
  <r>
    <n v="247395"/>
    <s v="J"/>
    <s v="Monday/Thursday"/>
    <s v="Martin Carberry (0000142016)"/>
    <n v="240272"/>
    <s v="GREENCASTLE ANTRIM SCHOOL DIST"/>
    <n v="434903"/>
    <s v="GREENCASTLE ELEMENTARY SCHOOL"/>
    <s v="Greencastle"/>
    <m/>
    <s v="500 Leitersburg St"/>
    <s v="PA"/>
    <n v="17225"/>
    <s v="500 Leitersburg St Greencastle, PA 17225"/>
    <x v="38"/>
    <x v="935"/>
    <x v="937"/>
    <s v="L"/>
    <s v="Monday"/>
    <n v="1"/>
    <n v="1"/>
    <n v="1"/>
    <n v="5"/>
    <n v="11931.73"/>
    <n v="11931.73"/>
    <n v="3933.7500000000005"/>
    <n v="3933.7500000000005"/>
    <n v="6"/>
    <n v="0.3296881508381434"/>
  </r>
  <r>
    <n v="240903"/>
    <s v="J"/>
    <s v="Monday/Thursday"/>
    <s v="Martin Carberry (0000142016)"/>
    <n v="240272"/>
    <s v="GREENCASTLE ANTRIM SCHOOL DIST"/>
    <n v="434902"/>
    <s v="GREENCASTLE HIGH SCHOOL"/>
    <s v="Greencastle"/>
    <m/>
    <s v="300 S Ridge Ave"/>
    <s v="PA"/>
    <n v="17225"/>
    <s v="300 S Ridge Ave Greencastle, PA 17225"/>
    <x v="38"/>
    <x v="936"/>
    <x v="938"/>
    <s v="L"/>
    <s v="Monday"/>
    <n v="22"/>
    <n v="50"/>
    <n v="2.2727272727272729"/>
    <n v="6.5454545454545459"/>
    <n v="5985.430454545457"/>
    <n v="131679.46999999997"/>
    <n v="1862.5986363636364"/>
    <n v="40977.170000000035"/>
    <n v="2842"/>
    <n v="0.31118875250637051"/>
  </r>
  <r>
    <n v="325948"/>
    <s v="J"/>
    <s v="Monday/Thursday"/>
    <s v="Matthew Morris (0000142013)"/>
    <n v="271189"/>
    <s v="KUTZTOWN AREA SCHOOL DISTRICT"/>
    <n v="481548"/>
    <s v="Greenwich Elementary School"/>
    <s v="Lenhartsville"/>
    <m/>
    <s v="1457 Krumsville Rd"/>
    <s v="PA"/>
    <n v="19534"/>
    <s v="1457 Krumsville Rd Lenhartsville, PA 19534"/>
    <x v="7"/>
    <x v="937"/>
    <x v="939"/>
    <s v="K"/>
    <s v="Monday/Thursday"/>
    <n v="2"/>
    <n v="2"/>
    <n v="1"/>
    <n v="3"/>
    <n v="2176.9349999999999"/>
    <n v="4353.87"/>
    <n v="525.68000000000006"/>
    <n v="1051.3599999999999"/>
    <n v="74"/>
    <n v="0.24147712265180171"/>
  </r>
  <r>
    <n v="241465"/>
    <s v="J"/>
    <s v="Monday/Thursday"/>
    <s v="Brian Deiling (0000142018)"/>
    <n v="240274"/>
    <s v="GREENWOOD SCHOOL DISTRICT"/>
    <n v="468630"/>
    <s v="GREENWOOD - ELEMENTARY SCHOOL"/>
    <s v="Millerstown"/>
    <s v="Lewistown"/>
    <s v="405 E Sunbury St"/>
    <s v="PA"/>
    <n v="17062"/>
    <s v="405 E Sunbury St Millerstown, PA 17062"/>
    <x v="19"/>
    <x v="938"/>
    <x v="940"/>
    <s v="L"/>
    <s v="Wednesday"/>
    <n v="3"/>
    <n v="4"/>
    <n v="1.3333333333333333"/>
    <n v="5.333333333333333"/>
    <n v="1153.9966666666667"/>
    <n v="3461.9899999999993"/>
    <n v="495.32999999999993"/>
    <n v="1485.99"/>
    <n v="47"/>
    <n v="0.42923000932989419"/>
  </r>
  <r>
    <n v="481625"/>
    <s v="J"/>
    <s v="Monday/Thursday"/>
    <s v="Brian Deiling (0000142018)"/>
    <n v="240274"/>
    <s v="GREENWOOD SCHOOL DISTRICT"/>
    <n v="468631"/>
    <s v="GREENWOOD - MIDDLE / HIGH"/>
    <s v="Millerstown"/>
    <s v="Lewistown"/>
    <s v="405 E Sunbury St"/>
    <s v="PA"/>
    <n v="17062"/>
    <s v="405 E Sunbury St Millerstown, PA 17062"/>
    <x v="19"/>
    <x v="938"/>
    <x v="940"/>
    <s v="L"/>
    <s v="Wednesday"/>
    <n v="2"/>
    <n v="3"/>
    <n v="1.5"/>
    <n v="5.5"/>
    <n v="1796.9050000000002"/>
    <n v="3593.81"/>
    <n v="758.58999999999992"/>
    <n v="1517.1799999999996"/>
    <n v="30"/>
    <n v="0.42216477777066669"/>
  </r>
  <r>
    <n v="241116"/>
    <s v="J"/>
    <s v="Monday/Thursday"/>
    <s v="Paul Carberry (0000143018)"/>
    <n v="244969"/>
    <s v="Kennett Consolidated School"/>
    <n v="417403"/>
    <s v="Greenwood Elementary School"/>
    <s v="Kennett Square"/>
    <m/>
    <s v="420 Greenwood Rd"/>
    <s v="PA"/>
    <n v="19348"/>
    <s v="420 Greenwood Rd Kennett Square, PA 19348"/>
    <x v="8"/>
    <x v="939"/>
    <x v="941"/>
    <s v="D"/>
    <s v="Friday"/>
    <n v="29"/>
    <n v="43"/>
    <n v="1.4827586206896552"/>
    <n v="4.2068965517241379"/>
    <n v="935.81586206896543"/>
    <n v="27138.660000000022"/>
    <n v="297.22655172413801"/>
    <n v="8619.5700000000033"/>
    <n v="594"/>
    <n v="0.31761221814194202"/>
  </r>
  <r>
    <n v="242271"/>
    <s v="J"/>
    <s v="Monday/Thursday"/>
    <s v="Brian Deiling (0000142018)"/>
    <n v="240274"/>
    <s v="GREENWOOD SCHOOL DISTRICT"/>
    <n v="240274"/>
    <s v="GREENWOOD SCHOOL DISTRICT"/>
    <s v="Millerstown"/>
    <s v="Lewistown"/>
    <s v="405 E Sunbury St"/>
    <s v="PA"/>
    <n v="17062"/>
    <s v="405 E Sunbury St Millerstown, PA 17062"/>
    <x v="19"/>
    <x v="938"/>
    <x v="940"/>
    <s v="L"/>
    <s v="Wednesday"/>
    <n v="6"/>
    <n v="10"/>
    <n v="1.6666666666666667"/>
    <n v="6.5"/>
    <n v="3090.6666666666674"/>
    <n v="18543.999999999996"/>
    <n v="1354.81"/>
    <n v="8128.8600000000006"/>
    <n v="234"/>
    <n v="0.43835526315789486"/>
  </r>
  <r>
    <n v="315440"/>
    <s v="J"/>
    <s v="Monday/Thursday"/>
    <s v="Lancaster NP (0000142001)"/>
    <n v="240275"/>
    <s v="Greer Heindel"/>
    <n v="240275"/>
    <s v="Greer Heindel"/>
    <s v="Downingtown"/>
    <m/>
    <s v="111 Great Oak Dr"/>
    <s v="PA"/>
    <n v="19335"/>
    <s v="111 Great Oak Dr Downingtown, PA 19335"/>
    <x v="24"/>
    <x v="940"/>
    <x v="942"/>
    <e v="#N/A"/>
    <e v="#N/A"/>
    <n v="3"/>
    <n v="3"/>
    <n v="1"/>
    <n v="1.3333333333333333"/>
    <n v="27.153333333333332"/>
    <n v="81.459999999999994"/>
    <n v="-36.463333333333331"/>
    <n v="-109.39"/>
    <n v="7"/>
    <n v="-1.3428676651117113"/>
  </r>
  <r>
    <n v="435481"/>
    <s v="J"/>
    <s v="Monday/Thursday"/>
    <s v="Martin Carberry (0000142016)"/>
    <n v="315984"/>
    <s v="GREG CAVOLI V#"/>
    <n v="315984"/>
    <s v="GREG CAVOLI V#"/>
    <s v="Harrisburg"/>
    <m/>
    <s v="2450 Kensington Way"/>
    <s v="PA"/>
    <n v="17112"/>
    <s v="2450 Kensington Way Harrisburg, PA 17112"/>
    <x v="17"/>
    <x v="941"/>
    <x v="943"/>
    <s v="P"/>
    <s v="Tuesday/Friday"/>
    <n v="2"/>
    <n v="2"/>
    <n v="1"/>
    <n v="2"/>
    <n v="103.85000000000001"/>
    <n v="207.7"/>
    <n v="38.845000000000006"/>
    <n v="77.69"/>
    <n v="7"/>
    <n v="0.37404910929224844"/>
  </r>
  <r>
    <n v="241235"/>
    <s v="J"/>
    <s v="Monday/Thursday"/>
    <s v="Robert Diller (0000142017)"/>
    <n v="330198"/>
    <s v="GROSFILLEX INC#"/>
    <n v="330198"/>
    <s v="GROSFILLEX INC#"/>
    <s v="Robesonia"/>
    <m/>
    <s v="230 Old West Penn Ave"/>
    <s v="PA"/>
    <n v="19551"/>
    <s v="230 Old West Penn Ave Robesonia, PA 19551"/>
    <x v="16"/>
    <x v="942"/>
    <x v="944"/>
    <s v="K"/>
    <s v="Tuesday"/>
    <n v="18"/>
    <n v="22"/>
    <n v="1.2222222222222223"/>
    <n v="4.8888888888888893"/>
    <n v="788.55722222222221"/>
    <n v="14194.030000000008"/>
    <n v="244.38944444444445"/>
    <n v="4399.0100000000011"/>
    <n v="381"/>
    <n v="0.30991973385993959"/>
  </r>
  <r>
    <n v="240710"/>
    <s v="J"/>
    <s v="Monday/Thursday"/>
    <s v="Chris Gifuni (0000143020)"/>
    <n v="299259"/>
    <s v="Grosse &amp; Quade Management Co"/>
    <n v="299259"/>
    <s v="Grosse &amp; Quade Management Co"/>
    <s v="Lansdale"/>
    <m/>
    <s v="762 E Main St Ste 2"/>
    <s v="PA"/>
    <n v="19446"/>
    <s v="762 E Main St Ste 2 Lansdale, PA 19446"/>
    <x v="4"/>
    <x v="943"/>
    <x v="945"/>
    <s v="C"/>
    <s v="Tuesday"/>
    <n v="4"/>
    <n v="4"/>
    <n v="1"/>
    <n v="1.25"/>
    <n v="75.522500000000008"/>
    <n v="302.08999999999997"/>
    <n v="20.387499999999999"/>
    <n v="81.55"/>
    <n v="5"/>
    <n v="0.26995266311364163"/>
  </r>
  <r>
    <n v="296186"/>
    <s v="J"/>
    <s v="Monday/Thursday"/>
    <s v="Mike Schlitter (0000142011)"/>
    <n v="305136"/>
    <s v="GRUDI ASSOCIATES"/>
    <n v="305136"/>
    <s v="GRUDI ASSOCIATES"/>
    <s v="Annville"/>
    <s v="Lebanon - West"/>
    <s v="50 Landings Dr Ste A"/>
    <s v="PA"/>
    <n v="17003"/>
    <s v="50 Landings Dr Ste A Annville, PA 17003"/>
    <x v="17"/>
    <x v="944"/>
    <x v="946"/>
    <s v="P"/>
    <s v="Tuesday/Friday"/>
    <n v="1"/>
    <n v="1"/>
    <n v="1"/>
    <n v="1"/>
    <n v="139.28"/>
    <n v="139.28"/>
    <n v="44.2"/>
    <n v="44.2"/>
    <n v="2"/>
    <n v="0.31734635267087885"/>
  </r>
  <r>
    <n v="330511"/>
    <s v="J"/>
    <s v="Monday/Thursday"/>
    <s v="Chuck Lutes (0000143024)"/>
    <n v="243564"/>
    <s v="Grundy Hall"/>
    <n v="243564"/>
    <s v="Grundy Hall"/>
    <s v="Doylestown"/>
    <s v="Philly Suburbs - North"/>
    <s v="1290 Almshouse Rd"/>
    <s v="PA"/>
    <n v="18901"/>
    <s v="1290 Almshouse Rd Doylestown, PA 18901"/>
    <x v="25"/>
    <x v="945"/>
    <x v="947"/>
    <s v="A"/>
    <s v="Tuesday"/>
    <n v="6"/>
    <n v="7"/>
    <n v="1.1666666666666667"/>
    <n v="2.6666666666666665"/>
    <n v="694.03166666666675"/>
    <n v="4164.1899999999996"/>
    <n v="262.16000000000003"/>
    <n v="1572.96"/>
    <n v="36"/>
    <n v="0.37773492563980032"/>
  </r>
  <r>
    <n v="240373"/>
    <s v="J"/>
    <s v="Monday/Thursday"/>
    <s v="Brad Miller (0000142022)"/>
    <n v="240284"/>
    <s v="GSM INDUSTRIAL"/>
    <n v="240284"/>
    <s v="GSM INDUSTRIAL"/>
    <s v="Lancaster"/>
    <m/>
    <s v="3249 Hempland Rd"/>
    <s v="PA"/>
    <n v="17601"/>
    <s v="3249 Hempland Rd Lancaster, PA 17601"/>
    <x v="3"/>
    <x v="946"/>
    <x v="948"/>
    <s v="J"/>
    <s v="Tuesday/Friday"/>
    <n v="5"/>
    <n v="5"/>
    <n v="1"/>
    <n v="1.6"/>
    <n v="218.70199999999994"/>
    <n v="1093.5099999999998"/>
    <n v="93.668000000000006"/>
    <n v="468.34000000000003"/>
    <n v="23"/>
    <n v="0.42829055061224874"/>
  </r>
  <r>
    <n v="469868"/>
    <s v="J"/>
    <s v="Monday/Thursday"/>
    <s v="David Smith (0000143023)"/>
    <n v="244049"/>
    <s v="Colonial School District DE"/>
    <n v="417417"/>
    <s v="Gunning Bedford Middle School"/>
    <s v="New Castle"/>
    <m/>
    <s v="801 Cox Neck Rd"/>
    <s v="DE"/>
    <n v="19720"/>
    <s v="801 Cox Neck Rd New Castle, DE 19720"/>
    <x v="0"/>
    <x v="947"/>
    <x v="949"/>
    <s v="D"/>
    <s v="Tuesday"/>
    <n v="5"/>
    <n v="5"/>
    <n v="1"/>
    <n v="2.4"/>
    <n v="1706.152"/>
    <n v="8530.7599999999984"/>
    <n v="646.49799999999993"/>
    <n v="3232.4900000000002"/>
    <n v="78"/>
    <n v="0.37892169044727558"/>
  </r>
  <r>
    <n v="242070"/>
    <s v="J"/>
    <s v="Monday/Thursday"/>
    <s v="Mike Schlitter (0000142011)"/>
    <n v="316622"/>
    <s v="GUS'S KEYSTONE FAMILY RESTAURA"/>
    <n v="316622"/>
    <s v="GUS'S KEYSTONE FAMILY RESTAURA"/>
    <s v="Ephrata"/>
    <m/>
    <s v="3687 Rothsville Rd"/>
    <s v="PA"/>
    <n v="17522"/>
    <s v="3687 Rothsville Rd Ephrata, PA 17522"/>
    <x v="2"/>
    <x v="948"/>
    <x v="950"/>
    <s v="J"/>
    <s v="Monday/Thursday"/>
    <n v="1"/>
    <n v="1"/>
    <n v="1"/>
    <n v="1"/>
    <n v="97.28"/>
    <n v="97.28"/>
    <n v="30.84"/>
    <n v="30.84"/>
    <n v="1"/>
    <n v="0.31702302631578949"/>
  </r>
  <r>
    <n v="451854"/>
    <s v="J"/>
    <s v="Monday/Thursday"/>
    <s v="Bob Carberry (0000143011)"/>
    <n v="243421"/>
    <s v="Ewing Township BOE"/>
    <n v="417177"/>
    <s v="Gusz Maintenance Bldg."/>
    <s v="Trenton"/>
    <m/>
    <s v="220 Ewingville Rd"/>
    <s v="NJ"/>
    <n v="8638"/>
    <s v="220 Ewingville Rd Trenton, NJ 08638"/>
    <x v="12"/>
    <x v="747"/>
    <x v="747"/>
    <s v="A"/>
    <s v="Wednesday"/>
    <n v="2"/>
    <n v="3"/>
    <n v="1.5"/>
    <n v="2"/>
    <n v="581.32999999999993"/>
    <n v="1162.6600000000001"/>
    <n v="427.35"/>
    <n v="854.7"/>
    <n v="765"/>
    <n v="0.73512462800818812"/>
  </r>
  <r>
    <n v="322725"/>
    <s v="J"/>
    <s v="Monday/Thursday"/>
    <s v="Leianne Krotec (0000143021)"/>
    <n v="245997"/>
    <s v="Pennridge School District"/>
    <n v="467450"/>
    <s v="Guth Elementary"/>
    <s v="Perkasie"/>
    <m/>
    <s v="601 N 7th St"/>
    <s v="PA"/>
    <n v="18944"/>
    <s v="601 N 7th St Perkasie, PA 18944"/>
    <x v="21"/>
    <x v="949"/>
    <x v="951"/>
    <s v="E"/>
    <s v="Tuesday/Friday"/>
    <n v="7"/>
    <n v="14"/>
    <n v="2"/>
    <n v="5"/>
    <n v="2477.2742857142853"/>
    <n v="17340.919999999998"/>
    <n v="853.0100000000001"/>
    <n v="5971.0700000000006"/>
    <n v="318"/>
    <n v="0.34433409530751546"/>
  </r>
  <r>
    <n v="479841"/>
    <s v="J"/>
    <s v="Monday/Thursday"/>
    <s v="Paul Carberry (0000143018)"/>
    <n v="244667"/>
    <s v="Guthriesville Tire &amp; Service C"/>
    <n v="244667"/>
    <s v="Guthriesville Tire &amp; Service C"/>
    <s v="Glenmoore"/>
    <m/>
    <s v="1528 Horse Shoe Pike"/>
    <s v="PA"/>
    <n v="19343"/>
    <s v="1528 Horse Shoe Pike Glenmoore, PA 19343"/>
    <x v="5"/>
    <x v="950"/>
    <x v="952"/>
    <s v="C"/>
    <s v="Monday/Thursday"/>
    <n v="3"/>
    <n v="3"/>
    <n v="1"/>
    <n v="1"/>
    <n v="293.01333333333332"/>
    <n v="879.04"/>
    <n v="136.54"/>
    <n v="409.62"/>
    <n v="3"/>
    <n v="0.46598562067710231"/>
  </r>
  <r>
    <n v="467079"/>
    <s v="J"/>
    <s v="Monday/Thursday"/>
    <s v="Leianne Krotec (0000143021)"/>
    <n v="244080"/>
    <s v="North Penn School District"/>
    <n v="417418"/>
    <s v="Gwyn Nor Elementary School"/>
    <s v="North Wales"/>
    <m/>
    <s v="139 Hancock Rd"/>
    <s v="PA"/>
    <n v="19454"/>
    <s v="139 Hancock Rd North Wales, PA 19454"/>
    <x v="4"/>
    <x v="951"/>
    <x v="953"/>
    <s v="C"/>
    <s v="Tuesday"/>
    <n v="3"/>
    <n v="3"/>
    <n v="1"/>
    <n v="1"/>
    <n v="106.93333333333334"/>
    <n v="320.8"/>
    <n v="28.996666666666666"/>
    <n v="86.99"/>
    <n v="8"/>
    <n v="0.27116583541147132"/>
  </r>
  <r>
    <n v="307991"/>
    <s v="J"/>
    <s v="Monday/Thursday"/>
    <s v="Tom McKevitt (0000143010)"/>
    <n v="320010"/>
    <s v="Gwynedd Mercy Academy Elementa"/>
    <n v="320010"/>
    <s v="Gwynedd Mercy Academy Elementa"/>
    <s v="Ambler"/>
    <s v="Philly Subrubs - Central"/>
    <s v="816 Norristown Rd"/>
    <s v="PA"/>
    <n v="19002"/>
    <s v="816 Norristown Rd Ambler, PA 19002"/>
    <x v="4"/>
    <x v="952"/>
    <x v="954"/>
    <s v="C"/>
    <s v="Tuesday"/>
    <n v="8"/>
    <n v="8"/>
    <n v="1"/>
    <n v="1.75"/>
    <n v="78.205000000000013"/>
    <n v="625.6400000000001"/>
    <n v="37.346249999999998"/>
    <n v="298.77000000000004"/>
    <n v="40"/>
    <n v="0.47754299597212452"/>
  </r>
  <r>
    <n v="330506"/>
    <s v="J"/>
    <s v="Monday/Thursday"/>
    <s v="Leianne Krotec (0000143021)"/>
    <n v="244080"/>
    <s v="North Penn School District"/>
    <n v="469288"/>
    <s v="Gwynedd Square Elementary Scho"/>
    <s v="Lansdale"/>
    <m/>
    <s v="1641 Supplee Rd"/>
    <s v="PA"/>
    <n v="19446"/>
    <s v="1641 Supplee Rd Lansdale, PA 19446"/>
    <x v="4"/>
    <x v="953"/>
    <x v="955"/>
    <s v="C"/>
    <s v="Tuesday"/>
    <n v="1"/>
    <n v="1"/>
    <n v="1"/>
    <n v="1"/>
    <n v="122.18"/>
    <n v="122.18"/>
    <n v="27.08"/>
    <n v="27.08"/>
    <n v="4"/>
    <n v="0.22164020297921097"/>
  </r>
  <r>
    <n v="242316"/>
    <s v="J"/>
    <s v="Monday/Thursday"/>
    <s v="John Carberry (0000143015)"/>
    <n v="278982"/>
    <s v="Berkeley Township School Distr"/>
    <n v="417419"/>
    <s v="H &amp; M Potter Elementary School"/>
    <s v="Bayville"/>
    <s v="Jersey Shore - North"/>
    <s v="60 Veeder Ln"/>
    <s v="NJ"/>
    <n v="8721"/>
    <s v="60 Veeder Ln Bayville, NJ 08721"/>
    <x v="31"/>
    <x v="954"/>
    <x v="956"/>
    <s v="A"/>
    <s v="Monday"/>
    <n v="1"/>
    <n v="1"/>
    <n v="1"/>
    <n v="1"/>
    <n v="1839.04"/>
    <n v="1839.04"/>
    <n v="625.28"/>
    <n v="625.28"/>
    <n v="14"/>
    <n v="0.34000348007656167"/>
  </r>
  <r>
    <n v="240901"/>
    <s v="J"/>
    <s v="Monday/Thursday"/>
    <s v="John Carberry (0000143015)"/>
    <n v="244451"/>
    <s v="Absecon Public Schools"/>
    <n v="457770"/>
    <s v="H. Aston Marsh Elementary Scho"/>
    <s v="Absecon"/>
    <s v="Atlantic City"/>
    <s v="800 Ireland Ave"/>
    <s v="NJ"/>
    <n v="8201"/>
    <s v="800 Ireland Ave Absecon, NJ 08201"/>
    <x v="11"/>
    <x v="19"/>
    <x v="19"/>
    <s v="E"/>
    <s v="Wednesday"/>
    <n v="2"/>
    <n v="3"/>
    <n v="1.5"/>
    <n v="7"/>
    <n v="734.77499999999998"/>
    <n v="1469.55"/>
    <n v="206.79"/>
    <n v="413.5800000000001"/>
    <n v="24"/>
    <n v="0.28143309176278458"/>
  </r>
  <r>
    <n v="318050"/>
    <s v="J"/>
    <s v="Monday/Thursday"/>
    <s v="Brad Miller (0000142022)"/>
    <n v="265707"/>
    <s v="H2 ENTERPRISES LLC"/>
    <n v="265707"/>
    <s v="H2 ENTERPRISES LLC"/>
    <s v="Lancaster"/>
    <m/>
    <s v="113 Millersville Rd"/>
    <s v="PA"/>
    <n v="17603"/>
    <s v="113 Millersville Rd Lancaster, PA 17603"/>
    <x v="3"/>
    <x v="955"/>
    <x v="957"/>
    <s v="J"/>
    <s v="Tuesday/Friday"/>
    <n v="1"/>
    <n v="1"/>
    <n v="1"/>
    <n v="2"/>
    <n v="659.17"/>
    <n v="659.17"/>
    <n v="253.76999999999998"/>
    <n v="253.76999999999998"/>
    <n v="9"/>
    <n v="0.3849841467299786"/>
  </r>
  <r>
    <n v="239357"/>
    <s v="J"/>
    <s v="Monday/Thursday"/>
    <s v="Brian Deiling (0000142018)"/>
    <n v="293285"/>
    <s v="HAMBURG AREA SCHOOL DISTRICT"/>
    <n v="293285"/>
    <s v="HAMBURG AREA SCHOOL DISTRICT"/>
    <s v="Hamburg"/>
    <m/>
    <s v="701 Windsor St"/>
    <s v="PA"/>
    <n v="19526"/>
    <s v="701 Windsor St Hamburg, PA 19526"/>
    <x v="35"/>
    <x v="956"/>
    <x v="958"/>
    <s v="J"/>
    <s v="Wednesday"/>
    <n v="1"/>
    <n v="1"/>
    <n v="1"/>
    <n v="1"/>
    <n v="2275.6"/>
    <n v="2275.6"/>
    <n v="463.5"/>
    <n v="463.5"/>
    <n v="40"/>
    <n v="0.20368254526278784"/>
  </r>
  <r>
    <n v="316927"/>
    <s v="J"/>
    <s v="Monday/Thursday"/>
    <s v="Brian Deiling (0000142018)"/>
    <n v="296306"/>
    <s v="HAMILTON HEALTH CENTER INC#"/>
    <n v="449886"/>
    <s v="HAMILTON HEALTH CENTER"/>
    <s v="Harrisburg"/>
    <m/>
    <s v="110 S 17th St"/>
    <s v="PA"/>
    <n v="17104"/>
    <s v="110 S 17th St Harrisburg, PA 17104"/>
    <x v="28"/>
    <x v="957"/>
    <x v="959"/>
    <s v="P"/>
    <s v="Monday/Thursday"/>
    <n v="5"/>
    <n v="7"/>
    <n v="1.4"/>
    <n v="2.6"/>
    <n v="447.07600000000002"/>
    <n v="2235.3799999999997"/>
    <n v="-14.74"/>
    <n v="-73.700000000000031"/>
    <n v="104"/>
    <n v="-3.2969785897699742E-2"/>
  </r>
  <r>
    <n v="254712"/>
    <s v="J"/>
    <s v="Monday/Thursday"/>
    <s v="Brian Deiling (0000142018)"/>
    <n v="296306"/>
    <s v="HAMILTON HEALTH CENTER INC#"/>
    <n v="296306"/>
    <s v="HAMILTON HEALTH CENTER INC#"/>
    <s v="Harrisburg"/>
    <m/>
    <s v="110 S 17th St"/>
    <s v="PA"/>
    <n v="17104"/>
    <s v="110 S 17th St Harrisburg, PA 17104"/>
    <x v="28"/>
    <x v="957"/>
    <x v="959"/>
    <s v="P"/>
    <s v="Monday/Thursday"/>
    <n v="40"/>
    <n v="56"/>
    <n v="1.4"/>
    <n v="3.7"/>
    <n v="912.39874999999995"/>
    <n v="36495.950000000012"/>
    <n v="256.19524999999987"/>
    <n v="10247.809999999998"/>
    <n v="1058"/>
    <n v="0.28079307430002493"/>
  </r>
  <r>
    <n v="282605"/>
    <s v="J"/>
    <s v="Monday/Thursday"/>
    <s v="Mike Schlitter (0000142011)"/>
    <n v="240297"/>
    <s v="HAMILTON PARK UNITED"/>
    <n v="240297"/>
    <s v="HAMILTON PARK UNITED"/>
    <s v="Lancaster"/>
    <m/>
    <s v="1210 Maple Ave"/>
    <s v="PA"/>
    <n v="17603"/>
    <s v="1210 Maple Ave Lancaster, PA 17603"/>
    <x v="3"/>
    <x v="958"/>
    <x v="960"/>
    <s v="J"/>
    <s v="Tuesday/Friday"/>
    <n v="2"/>
    <n v="2"/>
    <n v="1"/>
    <n v="4"/>
    <n v="256.57"/>
    <n v="513.14"/>
    <n v="109.19000000000001"/>
    <n v="218.38"/>
    <n v="9"/>
    <n v="0.42557586623533539"/>
  </r>
  <r>
    <n v="293964"/>
    <s v="J"/>
    <s v="Monday/Thursday"/>
    <s v="John Carberry (0000143015)"/>
    <n v="244256"/>
    <s v="Hamilton Township Board of Ed"/>
    <n v="244256"/>
    <s v="Hamilton Township Board of Ed"/>
    <s v="Mays Landing"/>
    <m/>
    <s v="1876 Dr Dennis Foreman Dr"/>
    <s v="NJ"/>
    <n v="8330"/>
    <s v="1876 Dr Dennis Foreman Dr Mays Landing, NJ 08330"/>
    <x v="11"/>
    <x v="959"/>
    <x v="961"/>
    <s v="E"/>
    <s v="Wednesday"/>
    <n v="2"/>
    <n v="2"/>
    <n v="1"/>
    <n v="1"/>
    <n v="4611.1499999999996"/>
    <n v="9222.2999999999993"/>
    <n v="1493.1"/>
    <n v="2986.2"/>
    <n v="40"/>
    <n v="0.32380208841612179"/>
  </r>
  <r>
    <n v="315518"/>
    <s v="J"/>
    <s v="Monday/Thursday"/>
    <s v="Bob Carberry (0000143011)"/>
    <n v="328336"/>
    <s v="Hamilton Township School Dist"/>
    <n v="328336"/>
    <s v="Hamilton Township School Dist"/>
    <s v="Hamilton"/>
    <m/>
    <s v="90 Park Ave"/>
    <s v="NJ"/>
    <n v="8690"/>
    <s v="90 Park Ave Hamilton, NJ 08690"/>
    <x v="12"/>
    <x v="960"/>
    <x v="962"/>
    <s v="A"/>
    <s v="Wednesday"/>
    <n v="3"/>
    <n v="4"/>
    <n v="1.3333333333333333"/>
    <n v="2.6666666666666665"/>
    <n v="1580.8533333333335"/>
    <n v="4742.5600000000004"/>
    <n v="626.99666666666678"/>
    <n v="1880.9900000000002"/>
    <n v="80"/>
    <n v="0.39661912553557571"/>
  </r>
  <r>
    <n v="240571"/>
    <s v="J"/>
    <s v="Monday/Thursday"/>
    <s v="Robert Diller (0000142017)"/>
    <n v="315390"/>
    <s v="HANCOCK CLEANING SERV COVERALL"/>
    <n v="315390"/>
    <s v="HANCOCK CLEANING SERV COVERALL"/>
    <s v="Lititz"/>
    <m/>
    <s v="542 W 2nd Ave"/>
    <s v="PA"/>
    <n v="17543"/>
    <s v="542 W 2nd Ave Lititz, PA 17543"/>
    <x v="2"/>
    <x v="961"/>
    <x v="963"/>
    <s v="J"/>
    <s v="Monday/Thursday"/>
    <n v="1"/>
    <n v="1"/>
    <n v="1"/>
    <n v="1"/>
    <n v="16.12"/>
    <n v="16.12"/>
    <n v="5.16"/>
    <n v="5.16"/>
    <n v="2"/>
    <n v="0.32009925558312652"/>
  </r>
  <r>
    <n v="240731"/>
    <s v="J"/>
    <s v="Monday/Thursday"/>
    <s v="Lancaster Office (0000142002)"/>
    <n v="319887"/>
    <s v="HANK DIENSTBERGER#"/>
    <n v="319887"/>
    <s v="HANK DIENSTBERGER#"/>
    <s v="Lancaster"/>
    <m/>
    <s v="394 Carter Moir Dr"/>
    <s v="PA"/>
    <n v="17601"/>
    <s v="394 Carter Moir Dr Lancaster, PA 17601"/>
    <x v="3"/>
    <x v="962"/>
    <x v="964"/>
    <s v="J"/>
    <s v="Tuesday/Friday"/>
    <n v="1"/>
    <n v="1"/>
    <n v="1"/>
    <n v="1"/>
    <n v="41.4"/>
    <n v="41.4"/>
    <n v="16.559999999999999"/>
    <n v="16.559999999999999"/>
    <n v="1"/>
    <n v="0.39999999999999997"/>
  </r>
  <r>
    <n v="315390"/>
    <s v="J"/>
    <s v="Monday/Thursday"/>
    <s v="Martin Carberry (0000142016)"/>
    <n v="239591"/>
    <s v="CITY OF YORK SCHOOL DISTRICT#"/>
    <n v="429485"/>
    <s v="HANNAH PENN MIDDLE SCHOOL"/>
    <s v="York"/>
    <m/>
    <s v="415 E Boundary Ave"/>
    <s v="PA"/>
    <n v="17403"/>
    <s v="415 E Boundary Ave York, PA 17403"/>
    <x v="27"/>
    <x v="963"/>
    <x v="965"/>
    <s v="L"/>
    <s v="Tuesday/Friday"/>
    <n v="1"/>
    <n v="1"/>
    <n v="1"/>
    <n v="1"/>
    <n v="0"/>
    <n v="0"/>
    <n v="-0.04"/>
    <n v="-0.04"/>
    <n v="4"/>
    <n v="0"/>
  </r>
  <r>
    <n v="339905"/>
    <s v="J"/>
    <s v="Monday/Thursday"/>
    <s v="Martin Carberry (0000142016)"/>
    <n v="296618"/>
    <s v="HANOVER AREA YMCA#"/>
    <n v="296618"/>
    <s v="HANOVER AREA YMCA#"/>
    <s v="Hanover"/>
    <m/>
    <s v="500 George St"/>
    <s v="PA"/>
    <n v="17331"/>
    <s v="500 George St Hanover, PA 17331"/>
    <x v="15"/>
    <x v="964"/>
    <x v="966"/>
    <s v="L"/>
    <s v="Thursday"/>
    <n v="11"/>
    <n v="20"/>
    <n v="1.8181818181818181"/>
    <n v="6.2727272727272725"/>
    <n v="2067.5999999999995"/>
    <n v="22743.599999999999"/>
    <n v="896.17636363636348"/>
    <n v="9857.94"/>
    <n v="187"/>
    <n v="0.43343797815649243"/>
  </r>
  <r>
    <n v="311898"/>
    <s v="J"/>
    <s v="Monday/Thursday"/>
    <s v="Robert Diller (0000142017)"/>
    <n v="312605"/>
    <s v="RUSSELL ENTERPRISE"/>
    <n v="457907"/>
    <s v="Hanover Grocery Outlet"/>
    <s v="Hanover"/>
    <m/>
    <s v="1150 Carlisle St"/>
    <s v="PA"/>
    <n v="17331"/>
    <s v="1150 Carlisle St Hanover, PA 17331"/>
    <x v="15"/>
    <x v="965"/>
    <x v="967"/>
    <s v="L"/>
    <s v="Thursday"/>
    <n v="1"/>
    <n v="1"/>
    <n v="1"/>
    <n v="1"/>
    <n v="35.99"/>
    <n v="35.99"/>
    <n v="14.72"/>
    <n v="14.72"/>
    <n v="1"/>
    <n v="0.40900250069463739"/>
  </r>
  <r>
    <n v="239566"/>
    <s v="J"/>
    <s v="Monday/Thursday"/>
    <s v="Martin Carberry (0000142016)"/>
    <n v="240307"/>
    <s v="HANOVER PUBLIC SCHOOL DISTRICT"/>
    <n v="415504"/>
    <s v="HANOVER PUBLIC SCHOOL DISTRICT"/>
    <s v="Hanover"/>
    <m/>
    <s v="305 FAME AVENUE"/>
    <s v="PA"/>
    <n v="17331"/>
    <s v="305 FAME AVENUE Hanover, PA 17331"/>
    <x v="15"/>
    <x v="966"/>
    <x v="968"/>
    <s v="L"/>
    <s v="Thursday"/>
    <n v="24"/>
    <n v="35"/>
    <n v="1.4583333333333333"/>
    <n v="4.916666666666667"/>
    <n v="2605.094583333333"/>
    <n v="62522.269999999982"/>
    <n v="980.00833333333333"/>
    <n v="23520.2"/>
    <n v="1718"/>
    <n v="0.37618915627983451"/>
  </r>
  <r>
    <n v="479454"/>
    <s v="J"/>
    <s v="Monday/Thursday"/>
    <s v="Martin Carberry (0000142016)"/>
    <n v="240307"/>
    <s v="HANOVER PUBLIC SCHOOL DISTRICT"/>
    <n v="240307"/>
    <s v="HANOVER PUBLIC SCHOOL DISTRICT"/>
    <s v="Hanover"/>
    <m/>
    <s v="403 Moul Ave"/>
    <s v="PA"/>
    <n v="17331"/>
    <s v="403 Moul Ave Hanover, PA 17331"/>
    <x v="15"/>
    <x v="967"/>
    <x v="969"/>
    <s v="L"/>
    <s v="Thursday"/>
    <n v="2"/>
    <n v="3"/>
    <n v="1.5"/>
    <n v="3"/>
    <n v="1980.925"/>
    <n v="3961.85"/>
    <n v="820.72"/>
    <n v="1641.44"/>
    <n v="13"/>
    <n v="0.41431149589207067"/>
  </r>
  <r>
    <n v="415723"/>
    <s v="P"/>
    <s v="Tuesday/Friday"/>
    <s v="Wood Floor Contractors (0000143025)"/>
    <n v="293135"/>
    <s v="Hardcourts Flooring Contractin"/>
    <n v="293135"/>
    <s v="Hardcourts Flooring Contractin"/>
    <s v="Jamison"/>
    <m/>
    <s v="107 Eagle Ct"/>
    <s v="PA"/>
    <n v="18929"/>
    <s v="107 Eagle Ct Jamison, PA 18929"/>
    <x v="25"/>
    <x v="968"/>
    <x v="970"/>
    <s v="A"/>
    <s v="Tuesday"/>
    <n v="2"/>
    <n v="2"/>
    <n v="1"/>
    <n v="1"/>
    <n v="3750.39"/>
    <n v="7500.78"/>
    <n v="1200.0999999999999"/>
    <n v="2400.1999999999998"/>
    <n v="20"/>
    <n v="0.31999338735438182"/>
  </r>
  <r>
    <n v="415719"/>
    <s v="P"/>
    <s v="Tuesday/Friday"/>
    <s v="David Smith (0000143023)"/>
    <n v="244047"/>
    <s v="Brandywine School District"/>
    <n v="417437"/>
    <s v="Harlan Elementary School"/>
    <s v="Wilmington"/>
    <m/>
    <s v="3601 N Jefferson St"/>
    <s v="DE"/>
    <n v="19802"/>
    <s v="3601 N Jefferson St Wilmington, DE 19802"/>
    <x v="0"/>
    <x v="969"/>
    <x v="971"/>
    <s v="D"/>
    <s v="Tuesday"/>
    <n v="1"/>
    <n v="1"/>
    <n v="1"/>
    <n v="1"/>
    <n v="910.64"/>
    <n v="910.64"/>
    <n v="245.87"/>
    <n v="245.87"/>
    <n v="4"/>
    <n v="0.26999692523939206"/>
  </r>
  <r>
    <n v="238960"/>
    <s v="P"/>
    <s v="Tuesday/Friday"/>
    <s v="Chuck Lutes (0000143024)"/>
    <n v="242957"/>
    <s v="Harold Beck &amp; Sons Inc."/>
    <n v="242957"/>
    <s v="Harold Beck &amp; Sons Inc."/>
    <s v="Newtown"/>
    <m/>
    <s v="11 Terry Dr"/>
    <s v="PA"/>
    <n v="18940"/>
    <s v="11 Terry Dr Newtown, PA 18940"/>
    <x v="25"/>
    <x v="970"/>
    <x v="972"/>
    <s v="A"/>
    <s v="Tuesday"/>
    <n v="5"/>
    <n v="6"/>
    <n v="1.2"/>
    <n v="2"/>
    <n v="335.67"/>
    <n v="1678.35"/>
    <n v="119.776"/>
    <n v="598.88"/>
    <n v="18"/>
    <n v="0.35682664521702867"/>
  </r>
  <r>
    <n v="279769"/>
    <s v="J"/>
    <s v="Monday/Thursday"/>
    <s v="John Carberry (0000143015)"/>
    <n v="244487"/>
    <s v="Caesars Entertainment Corporat"/>
    <n v="417546"/>
    <s v="Harrah's Atlantic City"/>
    <s v="Atlantic City"/>
    <s v="Atlantic City"/>
    <s v="777 Harrahs Blvd"/>
    <s v="NJ"/>
    <n v="8401"/>
    <s v="777 Harrahs Blvd Atlantic City, NJ 08401"/>
    <x v="11"/>
    <x v="971"/>
    <x v="973"/>
    <s v="E"/>
    <s v="Wednesday"/>
    <n v="1"/>
    <n v="2"/>
    <n v="2"/>
    <n v="1"/>
    <n v="1026.6400000000001"/>
    <n v="1026.6400000000001"/>
    <n v="410.63"/>
    <n v="410.63"/>
    <n v="8"/>
    <n v="0.39997467466687442"/>
  </r>
  <r>
    <n v="300023"/>
    <s v="J"/>
    <s v="Tuesday/Friday"/>
    <s v="Brad Miller (0000142022)"/>
    <n v="240316"/>
    <s v="HARRISBURG COMM COLLEGE-Lancas"/>
    <n v="240316"/>
    <s v="HARRISBURG COMM COLLEGE-Lancas"/>
    <s v="Lancaster"/>
    <m/>
    <s v="1641 Old Philadelphia Pike"/>
    <s v="PA"/>
    <n v="17602"/>
    <s v="1641 Old Philadelphia Pike Lancaster, PA 17602"/>
    <x v="2"/>
    <x v="972"/>
    <x v="974"/>
    <s v="J"/>
    <s v="Monday/Thursday"/>
    <n v="1"/>
    <n v="1"/>
    <n v="1"/>
    <n v="1"/>
    <n v="182.4"/>
    <n v="182.4"/>
    <n v="72.97"/>
    <n v="72.97"/>
    <n v="1"/>
    <n v="0.40005482456140351"/>
  </r>
  <r>
    <n v="240809"/>
    <s v="K"/>
    <s v="Tuesday"/>
    <s v="Chris Gifuni (0000143020)"/>
    <n v="244164"/>
    <s v="Harrison Township School Distr"/>
    <n v="244164"/>
    <s v="Harrison Township School Distr"/>
    <s v="Mullica Hill"/>
    <m/>
    <s v="120 N MAIN ST"/>
    <s v="NJ"/>
    <n v="8062"/>
    <s v="120 N MAIN ST Mullica Hill, NJ 08062"/>
    <x v="29"/>
    <x v="973"/>
    <x v="975"/>
    <s v="E"/>
    <s v="Thursday"/>
    <n v="13"/>
    <n v="21"/>
    <n v="1.6153846153846154"/>
    <n v="3.8461538461538463"/>
    <n v="2742.5176923076924"/>
    <n v="35652.729999999996"/>
    <n v="871.76076923076937"/>
    <n v="11332.890000000001"/>
    <n v="1397"/>
    <n v="0.31786878592466838"/>
  </r>
  <r>
    <n v="286426"/>
    <s v="P"/>
    <s v="Monday/Thursday"/>
    <s v="David Smith (0000143023)"/>
    <n v="244049"/>
    <s v="Colonial School District DE"/>
    <n v="417148"/>
    <s v="Harry O. Eisenberg Elementary"/>
    <s v="New Castle"/>
    <m/>
    <s v="27 Landers Ln"/>
    <s v="DE"/>
    <n v="19720"/>
    <s v="27 Landers Ln New Castle, DE 19720"/>
    <x v="0"/>
    <x v="974"/>
    <x v="976"/>
    <s v="D"/>
    <s v="Tuesday"/>
    <n v="1"/>
    <n v="2"/>
    <n v="2"/>
    <n v="4"/>
    <n v="2339.5199999999995"/>
    <n v="2339.5199999999995"/>
    <n v="892.76"/>
    <n v="892.76"/>
    <n v="15"/>
    <n v="0.38159964437149507"/>
  </r>
  <r>
    <n v="308251"/>
    <s v="P"/>
    <s v="Monday/Thursday"/>
    <s v="Leianne Krotec (0000143021)"/>
    <n v="331019"/>
    <s v="Second Alarmer's Rescue Squad"/>
    <n v="471948"/>
    <s v="Hatboro 384"/>
    <s v="Hatboro"/>
    <s v="Philly Suburbs - North"/>
    <s v="307 Davisville Rd"/>
    <s v="PA"/>
    <n v="19040"/>
    <s v="307 Davisville Rd Hatboro, PA 19040"/>
    <x v="14"/>
    <x v="975"/>
    <x v="977"/>
    <s v="A"/>
    <s v="Friday"/>
    <n v="1"/>
    <n v="1"/>
    <n v="1"/>
    <n v="1"/>
    <n v="0"/>
    <n v="0"/>
    <n v="-0.01"/>
    <n v="-0.01"/>
    <n v="1"/>
    <n v="0"/>
  </r>
  <r>
    <n v="240723"/>
    <s v="P"/>
    <s v="Tuesday/Friday"/>
    <s v="Leianne Krotec (0000143021)"/>
    <n v="244080"/>
    <s v="North Penn School District"/>
    <n v="458350"/>
    <s v="Hatfield Elementary School"/>
    <s v="Hatfield"/>
    <m/>
    <s v="1701 Fairgrounds Rd"/>
    <s v="PA"/>
    <n v="19440"/>
    <s v="1701 Fairgrounds Rd Hatfield, PA 19440"/>
    <x v="4"/>
    <x v="976"/>
    <x v="978"/>
    <s v="C"/>
    <s v="Tuesday"/>
    <n v="9"/>
    <n v="9"/>
    <n v="1"/>
    <n v="1.5555555555555556"/>
    <n v="137.40222222222221"/>
    <n v="1236.6199999999999"/>
    <n v="62.855555555555547"/>
    <n v="565.69999999999993"/>
    <n v="22"/>
    <n v="0.45745661561352718"/>
  </r>
  <r>
    <n v="240499"/>
    <s v="P"/>
    <s v="Tuesday/Friday"/>
    <s v="Nick Misciagno (0000143017)"/>
    <n v="299777"/>
    <s v="Haverford College"/>
    <n v="299777"/>
    <s v="Haverford College"/>
    <s v="HAVERFORD"/>
    <m/>
    <s v="370 W LANCASTER AVE"/>
    <s v="PA"/>
    <n v="19041"/>
    <s v="370 W LANCASTER AVE HAVERFORD, PA 19041"/>
    <x v="23"/>
    <x v="977"/>
    <x v="979"/>
    <s v="C"/>
    <s v="Friday"/>
    <n v="14"/>
    <n v="22"/>
    <n v="1.5714285714285714"/>
    <n v="4.5"/>
    <n v="1480.1114285714286"/>
    <n v="20721.560000000009"/>
    <n v="514.29357142857157"/>
    <n v="7200.11"/>
    <n v="414"/>
    <n v="0.34746949553991091"/>
  </r>
  <r>
    <n v="264813"/>
    <s v="P"/>
    <s v="Tuesday/Friday"/>
    <s v="Nick Misciagno (0000143017)"/>
    <n v="246617"/>
    <s v="Township of Haverford"/>
    <n v="452927"/>
    <s v="Haverford Parks/Recreation"/>
    <s v="HAVERFORD"/>
    <m/>
    <s v="9000 Parkview Dr"/>
    <s v="PA"/>
    <n v="19041"/>
    <s v="9000 Parkview Dr HAVERFORD, PA 19041"/>
    <x v="23"/>
    <x v="978"/>
    <x v="980"/>
    <s v="C"/>
    <s v="Friday"/>
    <n v="1"/>
    <n v="1"/>
    <n v="1"/>
    <n v="2"/>
    <n v="68.400000000000006"/>
    <n v="68.400000000000006"/>
    <n v="45"/>
    <n v="45"/>
    <n v="2"/>
    <n v="0.6578947368421052"/>
  </r>
  <r>
    <n v="239922"/>
    <s v="P"/>
    <s v="Tuesday/Friday"/>
    <s v="Lancaster Office (0000142002)"/>
    <n v="343134"/>
    <s v="HAZLETT BURT &amp; WATSON INC"/>
    <n v="343134"/>
    <s v="HAZLETT BURT &amp; WATSON INC"/>
    <s v="Lancaster"/>
    <m/>
    <s v="48-50 W. CHESTNUT ST; 3RD FLOOR, ST"/>
    <s v="PA"/>
    <n v="17603"/>
    <s v="48-50 W. CHESTNUT ST; 3RD FLOOR, ST Lancaster, PA 17603"/>
    <x v="3"/>
    <x v="979"/>
    <x v="981"/>
    <s v="J"/>
    <s v="Tuesday/Friday"/>
    <n v="1"/>
    <n v="1"/>
    <n v="1"/>
    <n v="1"/>
    <n v="83.83"/>
    <n v="83.83"/>
    <n v="29.34"/>
    <n v="29.34"/>
    <n v="1"/>
    <n v="0.34999403554813313"/>
  </r>
  <r>
    <n v="239504"/>
    <s v="P"/>
    <s v="Tuesday/Friday"/>
    <s v="Lancaster Office (0000142002)"/>
    <n v="240342"/>
    <s v="HEADINGS INC MC"/>
    <n v="240342"/>
    <s v="HEADINGS INC MC"/>
    <s v="Manheim"/>
    <m/>
    <s v="629 Graystone Rd"/>
    <s v="PA"/>
    <n v="17545"/>
    <s v="629 Graystone Rd Manheim, PA 17545"/>
    <x v="17"/>
    <x v="980"/>
    <x v="982"/>
    <s v="P"/>
    <s v="Tuesday/Friday"/>
    <n v="1"/>
    <n v="1"/>
    <n v="1"/>
    <n v="1"/>
    <n v="245.1"/>
    <n v="245.1"/>
    <n v="90.02"/>
    <n v="90.02"/>
    <n v="2"/>
    <n v="0.36727866177070584"/>
  </r>
  <r>
    <n v="240727"/>
    <s v="P"/>
    <s v="Tuesday/Friday"/>
    <s v="Lancaster Office (0000142002)"/>
    <n v="271796"/>
    <s v="HEALTHDIRECT INSTITUTIONAL PHA"/>
    <n v="271796"/>
    <s v="HEALTHDIRECT INSTITUTIONAL PHA"/>
    <s v="Lancaster"/>
    <m/>
    <s v="208 N Lime St"/>
    <s v="PA"/>
    <n v="17602"/>
    <s v="208 N Lime St Lancaster, PA 17602"/>
    <x v="2"/>
    <x v="981"/>
    <x v="983"/>
    <s v="J"/>
    <s v="Monday/Thursday"/>
    <n v="5"/>
    <n v="5"/>
    <n v="1"/>
    <n v="1"/>
    <n v="127.78600000000002"/>
    <n v="638.93000000000006"/>
    <n v="39.820000000000007"/>
    <n v="199.10000000000002"/>
    <n v="10"/>
    <n v="0.31161473087818697"/>
  </r>
  <r>
    <n v="306344"/>
    <s v="P"/>
    <s v="Tuesday/Friday"/>
    <s v="Leianne Krotec (0000143021)"/>
    <n v="247068"/>
    <s v="Heart &amp; Paw Acquistion Co, LLC"/>
    <n v="247068"/>
    <s v="Heart &amp; Paw Acquistion Co, LLC"/>
    <s v="Berwyn"/>
    <m/>
    <s v="1055 Westlakes Dr Ste 300"/>
    <s v="PA"/>
    <n v="19312"/>
    <s v="1055 Westlakes Dr Ste 300 Berwyn, PA 19312"/>
    <x v="23"/>
    <x v="982"/>
    <x v="984"/>
    <s v="C"/>
    <s v="Friday"/>
    <n v="1"/>
    <n v="1"/>
    <n v="1"/>
    <n v="2"/>
    <n v="459.73"/>
    <n v="459.73"/>
    <n v="179.72"/>
    <n v="179.72"/>
    <n v="4"/>
    <n v="0.39092510821569182"/>
  </r>
  <r>
    <n v="241454"/>
    <s v="P"/>
    <s v="Tuesday/Friday"/>
    <s v="Brad Miller (0000142022)"/>
    <n v="346288"/>
    <s v="NOTTINGHAM VILLAGE"/>
    <n v="484122"/>
    <s v="Heather Courts"/>
    <s v="NORTHUMBERLAND"/>
    <m/>
    <s v="281 IRONSTONE DR"/>
    <s v="PA"/>
    <n v="17857"/>
    <s v="281 IRONSTONE DR NORTHUMBERLAND, PA 17857"/>
    <x v="22"/>
    <x v="983"/>
    <x v="985"/>
    <s v="P"/>
    <s v="Wednesday"/>
    <n v="1"/>
    <n v="1"/>
    <n v="1"/>
    <n v="4"/>
    <n v="278.52999999999997"/>
    <n v="278.52999999999997"/>
    <n v="49.129999999999995"/>
    <n v="49.129999999999995"/>
    <n v="9"/>
    <n v="0.17639033497289341"/>
  </r>
  <r>
    <n v="241005"/>
    <s v="P"/>
    <s v="Tuesday/Friday"/>
    <s v="Lancaster Office (0000142002)"/>
    <n v="303870"/>
    <s v="HEGINS VALLEY FARM OPERATING L"/>
    <n v="415509"/>
    <s v="HEGINS VALLEY FARMS"/>
    <s v="Hegins"/>
    <m/>
    <s v="824 Church Rd"/>
    <s v="PA"/>
    <n v="17938"/>
    <s v="824 Church Rd Hegins, PA 17938"/>
    <x v="35"/>
    <x v="984"/>
    <x v="986"/>
    <s v="J"/>
    <s v="Wednesday"/>
    <n v="4"/>
    <n v="4"/>
    <n v="1"/>
    <n v="1.75"/>
    <n v="719.27499999999998"/>
    <n v="2877.1"/>
    <n v="272.8775"/>
    <n v="1091.5099999999998"/>
    <n v="61"/>
    <n v="0.37937854089187023"/>
  </r>
  <r>
    <n v="240267"/>
    <s v="P"/>
    <s v="Tuesday/Friday"/>
    <s v="Mike Schlitter (0000142011)"/>
    <n v="240354"/>
    <s v="HEISEY MECHANICAL LTD"/>
    <n v="240354"/>
    <s v="HEISEY MECHANICAL LTD"/>
    <s v="Columbia"/>
    <m/>
    <s v="615 Florence St"/>
    <s v="PA"/>
    <n v="17512"/>
    <s v="615 Florence St Columbia, PA 17512"/>
    <x v="27"/>
    <x v="985"/>
    <x v="987"/>
    <s v="L"/>
    <s v="Tuesday/Friday"/>
    <n v="1"/>
    <n v="1"/>
    <n v="1"/>
    <n v="1"/>
    <n v="335.31"/>
    <n v="335.31"/>
    <n v="73.77"/>
    <n v="73.77"/>
    <n v="1"/>
    <n v="0.22000536816677105"/>
  </r>
  <r>
    <n v="241438"/>
    <s v="P"/>
    <s v="Tuesday/Friday"/>
    <s v="Robert Diller (0000142017)"/>
    <n v="240356"/>
    <s v="HEMPFIELD AREA RECREATION#"/>
    <n v="240356"/>
    <s v="HEMPFIELD AREA RECREATION#"/>
    <s v="Landisville"/>
    <m/>
    <s v="1251 Stony Battery Road"/>
    <s v="PA"/>
    <n v="17538"/>
    <s v="1251 Stony Battery Road Landisville, PA 17538"/>
    <x v="3"/>
    <x v="986"/>
    <x v="988"/>
    <s v="J"/>
    <s v="Tuesday/Friday"/>
    <n v="6"/>
    <n v="7"/>
    <n v="1.1666666666666667"/>
    <n v="1.3333333333333333"/>
    <n v="140.69333333333333"/>
    <n v="844.16"/>
    <n v="64.036666666666662"/>
    <n v="384.22"/>
    <n v="18"/>
    <n v="0.45515068233510242"/>
  </r>
  <r>
    <n v="240472"/>
    <s v="P"/>
    <s v="Tuesday/Friday"/>
    <s v="Brad Miller (0000142022)"/>
    <n v="240358"/>
    <s v="HEMPFIELD CHURCH OF THE BRETHR"/>
    <n v="240358"/>
    <s v="HEMPFIELD CHURCH OF THE BRETHR"/>
    <s v="Manheim"/>
    <m/>
    <s v="1186 Stevens St"/>
    <s v="PA"/>
    <n v="17545"/>
    <s v="1186 Stevens St Manheim, PA 17545"/>
    <x v="17"/>
    <x v="987"/>
    <x v="989"/>
    <s v="P"/>
    <s v="Tuesday/Friday"/>
    <n v="1"/>
    <n v="1"/>
    <n v="1"/>
    <n v="4"/>
    <n v="429.77"/>
    <n v="429.77"/>
    <n v="204.31"/>
    <n v="204.31"/>
    <n v="10"/>
    <n v="0.475393815296554"/>
  </r>
  <r>
    <n v="240168"/>
    <s v="P"/>
    <s v="Tuesday/Friday"/>
    <s v="Robert Diller (0000142017)"/>
    <n v="240362"/>
    <s v="HEMPFIELD SCHOOL DISTRICT"/>
    <n v="415511"/>
    <s v="HEMPFIELD SCHOOL DIST - MAINT"/>
    <s v="Landisville"/>
    <m/>
    <s v="350 Mumma Dr"/>
    <s v="PA"/>
    <n v="17538"/>
    <s v="350 Mumma Dr Landisville, PA 17538"/>
    <x v="3"/>
    <x v="988"/>
    <x v="990"/>
    <s v="J"/>
    <s v="Tuesday/Friday"/>
    <n v="3"/>
    <n v="4"/>
    <n v="1.3333333333333333"/>
    <n v="5.333333333333333"/>
    <n v="3484.35"/>
    <n v="10453.050000000001"/>
    <n v="1439.1166666666668"/>
    <n v="4317.3500000000004"/>
    <n v="72"/>
    <n v="0.41302299328904002"/>
  </r>
  <r>
    <n v="253713"/>
    <s v="P"/>
    <s v="Tuesday/Friday"/>
    <s v="Brad Miller (0000142022)"/>
    <n v="264372"/>
    <s v="HENDRIX ISA LLC#"/>
    <n v="264372"/>
    <s v="HENDRIX ISA LLC#"/>
    <s v="Ephrata"/>
    <m/>
    <s v="621 Stevens Rd"/>
    <s v="PA"/>
    <n v="17522"/>
    <s v="621 Stevens Rd Ephrata, PA 17522"/>
    <x v="7"/>
    <x v="989"/>
    <x v="991"/>
    <s v="K"/>
    <s v="Monday/Thursday"/>
    <n v="3"/>
    <n v="4"/>
    <n v="1.3333333333333333"/>
    <n v="1"/>
    <n v="514.66"/>
    <n v="1543.98"/>
    <n v="267.64"/>
    <n v="802.92"/>
    <n v="12"/>
    <n v="0.52003264290988227"/>
  </r>
  <r>
    <n v="241934"/>
    <s v="P"/>
    <s v="Tuesday/Friday"/>
    <s v="Paul Carberry (0000143018)"/>
    <n v="341596"/>
    <s v="J &amp; T Commercial Cleaning Serv"/>
    <n v="482194"/>
    <s v="Henry Company"/>
    <s v="Kimberton"/>
    <m/>
    <s v="336 Cold Stream Rd"/>
    <s v="PA"/>
    <n v="19442"/>
    <s v="336 Cold Stream Rd Kimberton, PA 19442"/>
    <x v="9"/>
    <x v="990"/>
    <x v="992"/>
    <s v="C"/>
    <s v="Wednesday"/>
    <n v="7"/>
    <n v="9"/>
    <n v="1.2857142857142858"/>
    <n v="4.4285714285714288"/>
    <n v="1285.6828571428571"/>
    <n v="8999.779999999997"/>
    <n v="440.91714285714289"/>
    <n v="3086.4200000000014"/>
    <n v="211"/>
    <n v="0.3429439386296112"/>
  </r>
  <r>
    <n v="239459"/>
    <s v="P"/>
    <s v="Tuesday/Friday"/>
    <s v="Tom McKevitt (0000143010)"/>
    <n v="244036"/>
    <s v="Neshaminy School District"/>
    <n v="417325"/>
    <s v="Herbert Hoover Elementary Scho"/>
    <s v="Langhorne"/>
    <m/>
    <s v="501 Trenton Rd"/>
    <s v="PA"/>
    <n v="19047"/>
    <s v="501 Trenton Rd Langhorne, PA 19047"/>
    <x v="25"/>
    <x v="991"/>
    <x v="993"/>
    <s v="A"/>
    <s v="Tuesday"/>
    <n v="1"/>
    <n v="1"/>
    <n v="1"/>
    <n v="1"/>
    <n v="5127.43"/>
    <n v="5127.43"/>
    <n v="1589.35"/>
    <n v="1589.35"/>
    <n v="35"/>
    <n v="0.3099701019809144"/>
  </r>
  <r>
    <n v="239554"/>
    <s v="P"/>
    <s v="Tuesday/Friday"/>
    <s v="Lancaster Office (0000142002)"/>
    <n v="346482"/>
    <s v="HERBERT NOLL"/>
    <n v="346482"/>
    <s v="HERBERT NOLL"/>
    <s v="Lancaster"/>
    <m/>
    <s v="1847 BUCHERS ML"/>
    <s v="PA"/>
    <n v="17601"/>
    <s v="1847 BUCHERS ML Lancaster, PA 17601"/>
    <x v="3"/>
    <x v="992"/>
    <x v="994"/>
    <s v="J"/>
    <s v="Tuesday/Friday"/>
    <n v="1"/>
    <n v="1"/>
    <n v="1"/>
    <n v="1"/>
    <n v="16.46"/>
    <n v="16.46"/>
    <n v="6.58"/>
    <n v="6.58"/>
    <n v="2"/>
    <n v="0.39975698663426484"/>
  </r>
  <r>
    <n v="415419"/>
    <s v="P"/>
    <s v="Tuesday/Friday"/>
    <s v="Andrew Clippinger (0000142012)"/>
    <n v="331582"/>
    <s v="Heritage Hills Athletic I, LLC"/>
    <n v="471779"/>
    <s v="Heritage Hills Athletic Club"/>
    <s v="York"/>
    <m/>
    <s v="2810 E Prospect Rd"/>
    <s v="PA"/>
    <n v="17402"/>
    <s v="2810 E Prospect Rd York, PA 17402"/>
    <x v="27"/>
    <x v="993"/>
    <x v="995"/>
    <s v="L"/>
    <s v="Tuesday/Friday"/>
    <n v="1"/>
    <n v="1"/>
    <n v="1"/>
    <n v="3"/>
    <n v="286.39999999999998"/>
    <n v="286.39999999999998"/>
    <n v="151.88"/>
    <n v="151.88"/>
    <n v="8"/>
    <n v="0.5303072625698324"/>
  </r>
  <r>
    <n v="482720"/>
    <s v="P"/>
    <s v="Tuesday/Friday"/>
    <s v="Andrew Clippinger (0000142012)"/>
    <n v="331582"/>
    <s v="Heritage Hills Athletic I, LLC"/>
    <n v="331582"/>
    <s v="Heritage Hills Athletic I, LLC"/>
    <s v="York"/>
    <m/>
    <s v="2700 Mount Rose Ave"/>
    <s v="PA"/>
    <n v="17402"/>
    <s v="2700 Mount Rose Ave York, PA 17402"/>
    <x v="27"/>
    <x v="994"/>
    <x v="996"/>
    <s v="L"/>
    <s v="Tuesday/Friday"/>
    <n v="3"/>
    <n v="4"/>
    <n v="1.3333333333333333"/>
    <n v="2.6666666666666665"/>
    <n v="199.31666666666669"/>
    <n v="597.95000000000005"/>
    <n v="109.12"/>
    <n v="327.36"/>
    <n v="16"/>
    <n v="0.5474705242913287"/>
  </r>
  <r>
    <n v="241004"/>
    <s v="P"/>
    <s v="Tuesday/Friday"/>
    <s v="Lancaster Office (0000142002)"/>
    <n v="239664"/>
    <s v="York Sherwood Associates***"/>
    <n v="431262"/>
    <s v="HERITAGE HOTEL"/>
    <s v="Lancaster"/>
    <m/>
    <s v="500 Centerville Rd"/>
    <s v="PA"/>
    <n v="17601"/>
    <s v="500 Centerville Rd Lancaster, PA 17601"/>
    <x v="3"/>
    <x v="995"/>
    <x v="997"/>
    <s v="J"/>
    <s v="Tuesday/Friday"/>
    <n v="2"/>
    <n v="2"/>
    <n v="1"/>
    <n v="1"/>
    <n v="18.899999999999999"/>
    <n v="37.799999999999997"/>
    <n v="8.39"/>
    <n v="16.78"/>
    <n v="2"/>
    <n v="0.44391534391534399"/>
  </r>
  <r>
    <n v="240442"/>
    <s v="P"/>
    <s v="Tuesday/Friday"/>
    <s v="Mike Schlitter (0000142011)"/>
    <n v="345381"/>
    <s v="HERNDON'S SPOTLESS CLEANING"/>
    <n v="345381"/>
    <s v="HERNDON'S SPOTLESS CLEANING"/>
    <s v="Leola"/>
    <m/>
    <s v="204 Market Sq S"/>
    <s v="PA"/>
    <n v="17540"/>
    <s v="204 Market Sq S Leola, PA 17540"/>
    <x v="2"/>
    <x v="996"/>
    <x v="998"/>
    <s v="J"/>
    <s v="Monday/Thursday"/>
    <n v="3"/>
    <n v="3"/>
    <n v="1"/>
    <n v="4.333333333333333"/>
    <n v="440.29333333333335"/>
    <n v="1320.8799999999999"/>
    <n v="130.31333333333333"/>
    <n v="390.94000000000005"/>
    <n v="198"/>
    <n v="0.29596935376415728"/>
  </r>
  <r>
    <n v="239305"/>
    <s v="P"/>
    <s v="Tuesday/Friday"/>
    <s v="Brad Miller (0000142022)"/>
    <n v="345670"/>
    <s v="Hershey Farm Restaurant &amp; Inn"/>
    <n v="345670"/>
    <s v="Hershey Farm Restaurant &amp; Inn"/>
    <s v="Ronks"/>
    <m/>
    <s v="240 Hartman Bridge Rd"/>
    <s v="PA"/>
    <n v="17572"/>
    <s v="240 Hartman Bridge Rd Ronks, PA 17572"/>
    <x v="34"/>
    <x v="997"/>
    <x v="999"/>
    <s v="J"/>
    <s v="Monday"/>
    <n v="1"/>
    <n v="1"/>
    <n v="1"/>
    <n v="2"/>
    <n v="2418.6"/>
    <n v="2418.6"/>
    <n v="917.94"/>
    <n v="917.94"/>
    <n v="6"/>
    <n v="0.37953361448772022"/>
  </r>
  <r>
    <n v="415851"/>
    <s v="P"/>
    <s v="Tuesday/Friday"/>
    <s v="Lancaster Office (0000142002)"/>
    <n v="266721"/>
    <s v="HERSHEY PAPER COMPANY V"/>
    <n v="266721"/>
    <s v="HERSHEY PAPER COMPANY V"/>
    <s v="Lancaster"/>
    <m/>
    <s v="3650 Hempland Rd"/>
    <s v="PA"/>
    <n v="17601"/>
    <s v="3650 Hempland Rd Lancaster, PA 17601"/>
    <x v="3"/>
    <x v="998"/>
    <x v="1000"/>
    <s v="J"/>
    <s v="Tuesday/Friday"/>
    <n v="1"/>
    <n v="1"/>
    <n v="1"/>
    <n v="1"/>
    <n v="35.53"/>
    <n v="35.53"/>
    <n v="14.21"/>
    <n v="14.21"/>
    <n v="1"/>
    <n v="0.39994370954123276"/>
  </r>
  <r>
    <n v="242389"/>
    <s v="P"/>
    <s v="Tuesday/Friday"/>
    <s v="Mike Schlitter (0000142011)"/>
    <n v="318367"/>
    <s v="HI TECH COMMERCE LLC#"/>
    <n v="318367"/>
    <s v="HI TECH COMMERCE LLC#"/>
    <s v="Ephrata"/>
    <m/>
    <s v="55 New St Ste 1"/>
    <s v="PA"/>
    <n v="17522"/>
    <s v="55 New St Ste 1 Ephrata, PA 17522"/>
    <x v="7"/>
    <x v="999"/>
    <x v="1001"/>
    <s v="K"/>
    <s v="Monday/Thursday"/>
    <n v="2"/>
    <n v="2"/>
    <n v="1"/>
    <n v="1"/>
    <n v="109.22999999999999"/>
    <n v="218.45999999999998"/>
    <n v="34.885000000000005"/>
    <n v="69.77000000000001"/>
    <n v="4"/>
    <n v="0.31937196740822127"/>
  </r>
  <r>
    <n v="471042"/>
    <s v="P"/>
    <s v="Tuesday/Friday"/>
    <s v="Bob Carberry (0000143011)"/>
    <n v="243602"/>
    <s v="Hibbert Group"/>
    <n v="417335"/>
    <s v="Hibbert Group"/>
    <s v="Trenton"/>
    <m/>
    <s v="400 Pennington Ave"/>
    <s v="NJ"/>
    <n v="8618"/>
    <s v="400 Pennington Ave Trenton, NJ 08618"/>
    <x v="12"/>
    <x v="1000"/>
    <x v="1002"/>
    <s v="A"/>
    <s v="Wednesday"/>
    <n v="20"/>
    <n v="27"/>
    <n v="1.35"/>
    <n v="5.7"/>
    <n v="1371.6405000000002"/>
    <n v="27432.809999999983"/>
    <n v="578.23450000000014"/>
    <n v="11564.69"/>
    <n v="642"/>
    <n v="0.42156417807727342"/>
  </r>
  <r>
    <n v="481118"/>
    <s v="P"/>
    <s v="Tuesday/Friday"/>
    <s v="Bob Carberry (0000143011)"/>
    <n v="243602"/>
    <s v="Hibbert Group"/>
    <n v="482653"/>
    <s v="Hibbert Group"/>
    <s v="Robbinsville"/>
    <m/>
    <s v="1100 US Highway 130"/>
    <s v="NJ"/>
    <n v="8691"/>
    <s v="1100 US Highway 130 Robbinsville, NJ 08691"/>
    <x v="12"/>
    <x v="1001"/>
    <x v="1003"/>
    <s v="A"/>
    <s v="Wednesday"/>
    <n v="14"/>
    <n v="17"/>
    <n v="1.2142857142857142"/>
    <n v="4.7142857142857144"/>
    <n v="1863.3835714285713"/>
    <n v="26087.370000000003"/>
    <n v="773.55142857142857"/>
    <n v="10829.720000000007"/>
    <n v="328"/>
    <n v="0.4151326868135809"/>
  </r>
  <r>
    <n v="242479"/>
    <s v="P"/>
    <s v="Tuesday/Friday"/>
    <s v="Bob Carberry (0000143011)"/>
    <n v="243602"/>
    <s v="Hibbert Group"/>
    <n v="417333"/>
    <s v="Hibbert Group"/>
    <s v="New Castle"/>
    <m/>
    <s v="890 Ships Landing Way"/>
    <s v="DE"/>
    <n v="19720"/>
    <s v="890 Ships Landing Way New Castle, DE 19720"/>
    <x v="0"/>
    <x v="1002"/>
    <x v="1004"/>
    <s v="D"/>
    <s v="Tuesday"/>
    <n v="9"/>
    <n v="14"/>
    <n v="1.5555555555555556"/>
    <n v="5.4444444444444446"/>
    <n v="1517.0766666666668"/>
    <n v="13653.690000000002"/>
    <n v="653.45999999999992"/>
    <n v="5881.1400000000012"/>
    <n v="457"/>
    <n v="0.43073630644902589"/>
  </r>
  <r>
    <n v="294756"/>
    <s v="P"/>
    <s v="Tuesday/Friday"/>
    <s v="Bob Carberry (0000143011)"/>
    <n v="243602"/>
    <s v="Hibbert Group"/>
    <n v="243601"/>
    <s v="Hibbert Group *ShipTo Only*"/>
    <s v="Robbinsville"/>
    <m/>
    <s v="1100 US Highway 130"/>
    <s v="NJ"/>
    <n v="8691"/>
    <s v="1100 US Highway 130 Robbinsville, NJ 08691"/>
    <x v="12"/>
    <x v="1001"/>
    <x v="1003"/>
    <s v="A"/>
    <s v="Wednesday"/>
    <n v="2"/>
    <n v="2"/>
    <n v="1"/>
    <n v="7"/>
    <n v="1588.4499999999998"/>
    <n v="3176.8999999999996"/>
    <n v="659.22"/>
    <n v="1318.4400000000003"/>
    <n v="142"/>
    <n v="0.41500834146495025"/>
  </r>
  <r>
    <n v="297406"/>
    <s v="P"/>
    <s v="Tuesday/Friday"/>
    <s v="Matthew Morris (0000142013)"/>
    <n v="303872"/>
    <s v="HICKORY HOUSE NURSING HOME#"/>
    <n v="303872"/>
    <s v="HICKORY HOUSE NURSING HOME#"/>
    <s v="Honey Brook"/>
    <m/>
    <s v="3120 Horseshoe Pike"/>
    <s v="PA"/>
    <n v="19344"/>
    <s v="3120 Horseshoe Pike Honey Brook, PA 19344"/>
    <x v="34"/>
    <x v="1003"/>
    <x v="1005"/>
    <s v="J"/>
    <s v="Monday"/>
    <n v="13"/>
    <n v="22"/>
    <n v="1.6923076923076923"/>
    <n v="4.0769230769230766"/>
    <n v="796.01230769230767"/>
    <n v="10348.159999999998"/>
    <n v="343.12230769230757"/>
    <n v="4460.59"/>
    <n v="307"/>
    <n v="0.43105151060671665"/>
  </r>
  <r>
    <n v="241723"/>
    <s v="P"/>
    <s v="Tuesday/Friday"/>
    <s v="Brad Miller (0000142022)"/>
    <n v="242489"/>
    <s v="HIGH ASSOCIATES"/>
    <n v="242489"/>
    <s v="HIGH ASSOCIATES"/>
    <s v="Lancaster"/>
    <m/>
    <s v="1853 William Penn Way"/>
    <s v="PA"/>
    <n v="17601"/>
    <s v="1853 William Penn Way Lancaster, PA 17601"/>
    <x v="3"/>
    <x v="1004"/>
    <x v="1006"/>
    <s v="J"/>
    <s v="Tuesday/Friday"/>
    <n v="5"/>
    <n v="8"/>
    <n v="1.6"/>
    <n v="2"/>
    <n v="105.23800000000001"/>
    <n v="526.19000000000005"/>
    <n v="40.165999999999997"/>
    <n v="200.83"/>
    <n v="14"/>
    <n v="0.38166821870427031"/>
  </r>
  <r>
    <n v="302408"/>
    <s v="P"/>
    <s v="Tuesday/Friday"/>
    <s v="Lancaster Office (0000142002)"/>
    <n v="282605"/>
    <s v="HIGH AUTO SERVICE #"/>
    <n v="282605"/>
    <s v="HIGH AUTO SERVICE #"/>
    <s v="Lititz"/>
    <m/>
    <s v="1603 Rothsville Rd"/>
    <s v="PA"/>
    <n v="17543"/>
    <s v="1603 Rothsville Rd Lititz, PA 17543"/>
    <x v="2"/>
    <x v="1005"/>
    <x v="1007"/>
    <s v="J"/>
    <s v="Monday/Thursday"/>
    <n v="1"/>
    <n v="1"/>
    <n v="1"/>
    <n v="1"/>
    <n v="408.46"/>
    <n v="408.46"/>
    <n v="150"/>
    <n v="150"/>
    <n v="6"/>
    <n v="0.36723302159330168"/>
  </r>
  <r>
    <n v="241629"/>
    <s v="P"/>
    <s v="Tuesday/Friday"/>
    <s v="Brad Miller (0000142022)"/>
    <n v="242489"/>
    <s v="HIGH ASSOCIATES"/>
    <n v="483288"/>
    <s v="High Hotels DBA"/>
    <s v="Lancaster"/>
    <m/>
    <s v="1931 Hospitality Dr"/>
    <s v="PA"/>
    <n v="17601"/>
    <s v="1931 Hospitality Dr Lancaster, PA 17601"/>
    <x v="3"/>
    <x v="1006"/>
    <x v="1008"/>
    <s v="J"/>
    <s v="Tuesday/Friday"/>
    <n v="3"/>
    <n v="4"/>
    <n v="1.3333333333333333"/>
    <n v="2"/>
    <n v="13571.053333333335"/>
    <n v="40713.160000000003"/>
    <n v="4749.8833333333341"/>
    <n v="14249.650000000001"/>
    <n v="12"/>
    <n v="0.35000108073163566"/>
  </r>
  <r>
    <n v="241008"/>
    <s v="P"/>
    <s v="Tuesday/Friday"/>
    <s v="Matthew Morris (0000142013)"/>
    <n v="308805"/>
    <s v="HIGH POINT BAPTIST CHAPEL"/>
    <n v="461409"/>
    <s v="HIGH POINT BAPTIST CAMP"/>
    <s v="Birdsboro"/>
    <m/>
    <s v="200 Chapel Rd"/>
    <s v="PA"/>
    <n v="19508"/>
    <s v="200 Chapel Rd Birdsboro, PA 19508"/>
    <x v="9"/>
    <x v="1007"/>
    <x v="1009"/>
    <s v="C"/>
    <s v="Wednesday"/>
    <n v="7"/>
    <n v="9"/>
    <n v="1.2857142857142858"/>
    <n v="6.2857142857142856"/>
    <n v="1474.3799999999999"/>
    <n v="10320.659999999998"/>
    <n v="606.16571428571422"/>
    <n v="4243.1600000000008"/>
    <n v="193"/>
    <n v="0.41113262136336259"/>
  </r>
  <r>
    <n v="468150"/>
    <s v="P"/>
    <s v="Tuesday/Friday"/>
    <s v="Matthew Morris (0000142013)"/>
    <n v="308805"/>
    <s v="HIGH POINT BAPTIST CHAPEL"/>
    <n v="308805"/>
    <s v="HIGH POINT BAPTIST CHAPEL"/>
    <s v="Birdsboro"/>
    <m/>
    <s v="200 Chapel Rd"/>
    <s v="PA"/>
    <n v="19508"/>
    <s v="200 Chapel Rd Birdsboro, PA 19508"/>
    <x v="9"/>
    <x v="1007"/>
    <x v="1009"/>
    <s v="C"/>
    <s v="Wednesday"/>
    <n v="21"/>
    <n v="22"/>
    <n v="1.0476190476190477"/>
    <n v="3.8095238095238093"/>
    <n v="549.600476190476"/>
    <n v="11541.61"/>
    <n v="214.76333333333326"/>
    <n v="4510.0300000000007"/>
    <n v="191"/>
    <n v="0.39076264056747717"/>
  </r>
  <r>
    <n v="240358"/>
    <s v="P"/>
    <s v="Tuesday/Friday"/>
    <s v="Matthew Morris (0000142013)"/>
    <n v="320020"/>
    <s v="Highland Auto &amp; Truck Repairs,"/>
    <n v="320020"/>
    <s v="Highland Auto &amp; Truck Repairs,"/>
    <s v="Reading"/>
    <m/>
    <s v="5 Oesterling Dr"/>
    <s v="PA"/>
    <n v="19605"/>
    <s v="5 Oesterling Dr Reading, PA 19605"/>
    <x v="7"/>
    <x v="1008"/>
    <x v="1010"/>
    <s v="K"/>
    <s v="Monday/Thursday"/>
    <n v="2"/>
    <n v="3"/>
    <n v="1.5"/>
    <n v="1.5"/>
    <n v="517.85500000000002"/>
    <n v="1035.71"/>
    <n v="232.48000000000002"/>
    <n v="464.96000000000004"/>
    <n v="8"/>
    <n v="0.44892875418794836"/>
  </r>
  <r>
    <n v="336865"/>
    <s v="P"/>
    <s v="Tuesday/Friday"/>
    <s v="Chris Gifuni (0000143020)"/>
    <n v="242994"/>
    <s v="Black Horse Pike Reg School Di"/>
    <n v="417340"/>
    <s v="Highland Regional High School"/>
    <s v="Blackwood"/>
    <s v="Cherry Hill"/>
    <s v="450 Erial Rd"/>
    <s v="NJ"/>
    <n v="8012"/>
    <s v="450 Erial Rd Blackwood, NJ 08012"/>
    <x v="13"/>
    <x v="1009"/>
    <x v="1011"/>
    <s v="A"/>
    <s v="Thursday"/>
    <n v="26"/>
    <n v="47"/>
    <n v="1.8076923076923077"/>
    <n v="3.8076923076923075"/>
    <n v="1498.503461538462"/>
    <n v="38961.089999999997"/>
    <n v="490.55730769230763"/>
    <n v="12754.489999999996"/>
    <n v="942"/>
    <n v="0.32736481448542631"/>
  </r>
  <r>
    <n v="240546"/>
    <s v="P"/>
    <s v="Tuesday/Friday"/>
    <s v="Lancaster Office (0000142002)"/>
    <n v="240406"/>
    <s v="HIGHLANDER CLEANERS"/>
    <n v="240406"/>
    <s v="HIGHLANDER CLEANERS"/>
    <s v="Mount Joy"/>
    <m/>
    <s v="5 S Barbara St"/>
    <s v="PA"/>
    <n v="17552"/>
    <s v="5 S Barbara St Mount Joy, PA 17552"/>
    <x v="17"/>
    <x v="1010"/>
    <x v="1012"/>
    <s v="P"/>
    <s v="Tuesday/Friday"/>
    <n v="2"/>
    <n v="2"/>
    <n v="1"/>
    <n v="3.5"/>
    <n v="374.55"/>
    <n v="749.1"/>
    <n v="150.86000000000001"/>
    <n v="301.71999999999997"/>
    <n v="12"/>
    <n v="0.40277666533173134"/>
  </r>
  <r>
    <n v="240209"/>
    <s v="P"/>
    <s v="Tuesday/Friday"/>
    <s v="Nick Misciagno (0000143017)"/>
    <n v="272447"/>
    <s v="Hill Top Preparatory School"/>
    <n v="272447"/>
    <s v="Hill Top Preparatory School"/>
    <s v="Bryn Mawr"/>
    <m/>
    <s v="737 S Ithan Ave"/>
    <s v="PA"/>
    <n v="19010"/>
    <s v="737 S Ithan Ave Bryn Mawr, PA 19010"/>
    <x v="23"/>
    <x v="1011"/>
    <x v="1013"/>
    <s v="C"/>
    <s v="Friday"/>
    <n v="10"/>
    <n v="14"/>
    <n v="1.4"/>
    <n v="4.9000000000000004"/>
    <n v="591.06500000000005"/>
    <n v="5910.65"/>
    <n v="299.56900000000007"/>
    <n v="2995.69"/>
    <n v="85"/>
    <n v="0.50682919814233629"/>
  </r>
  <r>
    <n v="304299"/>
    <s v="P"/>
    <s v="Tuesday/Friday"/>
    <s v="Paul Carberry (0000143018)"/>
    <n v="245598"/>
    <s v="Unionville-Chadds Ford School"/>
    <n v="461275"/>
    <s v="Hillendale Elementary School"/>
    <s v="Chadds Ford"/>
    <m/>
    <s v="1850 Hillendale Rd"/>
    <s v="PA"/>
    <n v="19317"/>
    <s v="1850 Hillendale Rd Chadds Ford, PA 19317"/>
    <x v="8"/>
    <x v="1012"/>
    <x v="1014"/>
    <s v="D"/>
    <s v="Friday"/>
    <n v="4"/>
    <n v="4"/>
    <n v="1"/>
    <n v="3"/>
    <n v="2720.0574999999999"/>
    <n v="10880.230000000001"/>
    <n v="727.005"/>
    <n v="2908.0200000000009"/>
    <n v="208"/>
    <n v="0.26727559987242921"/>
  </r>
  <r>
    <n v="482607"/>
    <s v="P"/>
    <s v="Tuesday/Friday"/>
    <s v="Mike Schlitter (0000142011)"/>
    <n v="240418"/>
    <s v="HINKLETOWN MENNONITE CHURCH M"/>
    <n v="240418"/>
    <s v="HINKLETOWN MENNONITE CHURCH M"/>
    <s v="Ephrata"/>
    <m/>
    <s v="2031 Division Hwy"/>
    <s v="PA"/>
    <n v="17522"/>
    <s v="2031 Division Hwy Ephrata, PA 17522"/>
    <x v="7"/>
    <x v="1013"/>
    <x v="1015"/>
    <s v="K"/>
    <s v="Monday/Thursday"/>
    <n v="3"/>
    <n v="3"/>
    <n v="1"/>
    <n v="2"/>
    <n v="260.51666666666665"/>
    <n v="781.55"/>
    <n v="23.38333333333334"/>
    <n v="70.150000000000006"/>
    <n v="25"/>
    <n v="8.9757533107286819E-2"/>
  </r>
  <r>
    <n v="239118"/>
    <s v="P"/>
    <s v="Tuesday/Friday"/>
    <s v="Mike Schlitter (0000142011)"/>
    <n v="240419"/>
    <s v="HINKLETOWN MENNONITE SCHOOL M"/>
    <n v="240419"/>
    <s v="HINKLETOWN MENNONITE SCHOOL M"/>
    <s v="Ephrata"/>
    <m/>
    <s v="272 Wanner Rd"/>
    <s v="PA"/>
    <n v="17522"/>
    <s v="272 Wanner Rd Ephrata, PA 17522"/>
    <x v="7"/>
    <x v="1014"/>
    <x v="1016"/>
    <s v="K"/>
    <s v="Monday/Thursday"/>
    <n v="1"/>
    <n v="1"/>
    <n v="1"/>
    <n v="4"/>
    <n v="200.26999999999998"/>
    <n v="200.26999999999998"/>
    <n v="54.050000000000004"/>
    <n v="54.050000000000004"/>
    <n v="20"/>
    <n v="0.26988565436660511"/>
  </r>
  <r>
    <n v="324150"/>
    <s v="P"/>
    <s v="Tuesday/Friday"/>
    <s v="Delaware Valley Office (0000143001)"/>
    <n v="343786"/>
    <s v="Hi-Tech Concrete Coatings LLC"/>
    <n v="343786"/>
    <s v="Hi-Tech Concrete Coatings LLC"/>
    <s v="Mount Joy"/>
    <m/>
    <s v="1003 Cornerstone Dr"/>
    <s v="PA"/>
    <n v="17552"/>
    <s v="1003 Cornerstone Dr Mount Joy, PA 17552"/>
    <x v="17"/>
    <x v="1015"/>
    <x v="1017"/>
    <s v="P"/>
    <s v="Tuesday/Friday"/>
    <n v="2"/>
    <n v="2"/>
    <n v="1"/>
    <n v="1"/>
    <n v="276.64"/>
    <n v="553.28"/>
    <n v="136.51499999999999"/>
    <n v="273.02999999999997"/>
    <n v="7"/>
    <n v="0.49347527472527469"/>
  </r>
  <r>
    <n v="474419"/>
    <s v="P"/>
    <s v="Tuesday/Friday"/>
    <s v="Matthew Morris (0000142013)"/>
    <n v="301915"/>
    <s v="HOGAN LEARNING ACADEMY#"/>
    <n v="452760"/>
    <s v="HOGAN LEARNING ACADEMY"/>
    <s v="Fleetwood"/>
    <m/>
    <s v="73 Lyons Rd"/>
    <s v="PA"/>
    <n v="19522"/>
    <s v="73 Lyons Rd Fleetwood, PA 19522"/>
    <x v="7"/>
    <x v="1016"/>
    <x v="1018"/>
    <s v="K"/>
    <s v="Monday/Thursday"/>
    <n v="13"/>
    <n v="16"/>
    <n v="1.2307692307692308"/>
    <n v="5.3076923076923075"/>
    <n v="591.15"/>
    <n v="7684.9500000000016"/>
    <n v="270.80923076923079"/>
    <n v="3520.5200000000018"/>
    <n v="162"/>
    <n v="0.45810577817682629"/>
  </r>
  <r>
    <n v="462421"/>
    <s v="P"/>
    <s v="Tuesday/Friday"/>
    <s v="Lancaster Office (0000142002)"/>
    <n v="328356"/>
    <s v="HOLIDAY INN LANCASTER"/>
    <n v="328356"/>
    <s v="HOLIDAY INN LANCASTER"/>
    <s v="Lancaster"/>
    <m/>
    <s v="26 E Chestnut St"/>
    <s v="PA"/>
    <n v="17602"/>
    <s v="26 E Chestnut St Lancaster, PA 17602"/>
    <x v="2"/>
    <x v="1017"/>
    <x v="1019"/>
    <s v="J"/>
    <s v="Monday/Thursday"/>
    <n v="1"/>
    <n v="1"/>
    <n v="1"/>
    <n v="1"/>
    <n v="126.8"/>
    <n v="126.8"/>
    <n v="52.92"/>
    <n v="52.92"/>
    <n v="4"/>
    <n v="0.41735015772870665"/>
  </r>
  <r>
    <n v="483782"/>
    <s v="P"/>
    <s v="Tuesday/Friday"/>
    <s v="Bob Carberry (0000143011)"/>
    <n v="342142"/>
    <s v="Holmdel Board of Education"/>
    <n v="480570"/>
    <s v="Holmdel High School"/>
    <s v="Holmdel"/>
    <m/>
    <s v="36 Crawfords Corner Rd"/>
    <s v="NJ"/>
    <n v="7733"/>
    <s v="36 Crawfords Corner Rd Holmdel, NJ 07733"/>
    <x v="12"/>
    <x v="1018"/>
    <x v="1020"/>
    <s v="A"/>
    <s v="Wednesday"/>
    <n v="11"/>
    <n v="13"/>
    <n v="1.1818181818181819"/>
    <n v="3.9090909090909092"/>
    <n v="1799.4909090909093"/>
    <n v="19794.400000000005"/>
    <n v="521.72"/>
    <n v="5738.920000000001"/>
    <n v="561"/>
    <n v="0.28992644384270294"/>
  </r>
  <r>
    <n v="301538"/>
    <s v="P"/>
    <s v="Tuesday/Friday"/>
    <s v="Bob Carberry (0000143011)"/>
    <n v="305734"/>
    <s v="Holmdel Board of Education"/>
    <n v="468732"/>
    <s v="Holmdel High School"/>
    <s v="Holmdel"/>
    <m/>
    <s v="36 Crawfords Corner Rd"/>
    <s v="NJ"/>
    <n v="7733"/>
    <s v="36 Crawfords Corner Rd Holmdel, NJ 07733"/>
    <x v="12"/>
    <x v="1018"/>
    <x v="1020"/>
    <s v="A"/>
    <s v="Wednesday"/>
    <n v="1"/>
    <n v="1"/>
    <n v="1"/>
    <n v="1"/>
    <n v="1997.2"/>
    <n v="1997.2"/>
    <n v="422.4"/>
    <n v="422.4"/>
    <n v="40"/>
    <n v="0.21149609453234527"/>
  </r>
  <r>
    <n v="295660"/>
    <s v="P"/>
    <s v="Tuesday/Friday"/>
    <s v="Nick Misciagno (0000143017)"/>
    <n v="309392"/>
    <s v="Holy Child School At Rosemont"/>
    <n v="309392"/>
    <s v="Holy Child School At Rosemont"/>
    <s v="Bryn Mawr"/>
    <m/>
    <s v="1344 MONTGOMERY AVE"/>
    <s v="PA"/>
    <n v="19010"/>
    <s v="1344 MONTGOMERY AVE Bryn Mawr, PA 19010"/>
    <x v="23"/>
    <x v="1019"/>
    <x v="1021"/>
    <s v="C"/>
    <s v="Friday"/>
    <n v="14"/>
    <n v="19"/>
    <n v="1.3571428571428572"/>
    <n v="5.1428571428571432"/>
    <n v="1125.9992857142859"/>
    <n v="15763.990000000007"/>
    <n v="300.73642857142858"/>
    <n v="4210.3100000000013"/>
    <n v="330"/>
    <n v="0.26708403139052989"/>
  </r>
  <r>
    <n v="295907"/>
    <s v="P"/>
    <s v="Tuesday/Friday"/>
    <s v="David Smith (0000143023)"/>
    <n v="271622"/>
    <s v="Holy Cross Catholic School"/>
    <n v="271622"/>
    <s v="Holy Cross Catholic School"/>
    <s v="Dover"/>
    <m/>
    <s v="631 S State St"/>
    <s v="DE"/>
    <n v="19901"/>
    <s v="631 S State St Dover, DE 19901"/>
    <x v="1"/>
    <x v="1020"/>
    <x v="1022"/>
    <s v="D"/>
    <s v="Wednesday"/>
    <n v="14"/>
    <n v="22"/>
    <n v="1.5714285714285714"/>
    <n v="3.3571428571428572"/>
    <n v="1508.0078571428573"/>
    <n v="21112.110000000008"/>
    <n v="572.70499999999993"/>
    <n v="8017.87"/>
    <n v="254"/>
    <n v="0.37977587271002267"/>
  </r>
  <r>
    <n v="307226"/>
    <s v="P"/>
    <s v="Tuesday/Friday"/>
    <s v="Leianne Krotec (0000143021)"/>
    <n v="308438"/>
    <s v="Holy Cross Regional Catholic S"/>
    <n v="308438"/>
    <s v="Holy Cross Regional Catholic S"/>
    <s v="Collegeville"/>
    <m/>
    <s v="701 Locust St"/>
    <s v="PA"/>
    <n v="19426"/>
    <s v="701 Locust St Collegeville, PA 19426"/>
    <x v="9"/>
    <x v="1021"/>
    <x v="1023"/>
    <s v="C"/>
    <s v="Wednesday"/>
    <n v="20"/>
    <n v="26"/>
    <n v="1.3"/>
    <n v="3"/>
    <n v="1048.8815"/>
    <n v="20977.630000000005"/>
    <n v="296.846"/>
    <n v="5936.92"/>
    <n v="349"/>
    <n v="0.28301195130241114"/>
  </r>
  <r>
    <n v="319048"/>
    <s v="P"/>
    <s v="Tuesday/Friday"/>
    <s v="Lancaster Office (0000142002)"/>
    <n v="241089"/>
    <s v="HOLY CROSS UNITED METHODIST"/>
    <n v="241089"/>
    <s v="HOLY CROSS UNITED METHODIST"/>
    <s v="Reading"/>
    <m/>
    <s v="329 N 5th St"/>
    <s v="PA"/>
    <n v="19601"/>
    <s v="329 N 5th St Reading, PA 19601"/>
    <x v="7"/>
    <x v="1022"/>
    <x v="1024"/>
    <s v="K"/>
    <s v="Monday/Thursday"/>
    <n v="2"/>
    <n v="2"/>
    <n v="1"/>
    <n v="3"/>
    <n v="357.41500000000002"/>
    <n v="714.82999999999993"/>
    <n v="156.96"/>
    <n v="313.92"/>
    <n v="9"/>
    <n v="0.43915336513576664"/>
  </r>
  <r>
    <n v="240342"/>
    <s v="P"/>
    <s v="Tuesday/Friday"/>
    <s v="Brian Deiling (0000142018)"/>
    <n v="317177"/>
    <s v="HOLY FAMILY ACADEMY SCHOOL"/>
    <n v="317177"/>
    <s v="HOLY FAMILY ACADEMY SCHOOL"/>
    <s v="Hazleton"/>
    <m/>
    <s v="601 N Laurel St"/>
    <s v="PA"/>
    <n v="18201"/>
    <s v="601 N Laurel St Hazleton, PA 18201"/>
    <x v="30"/>
    <x v="1023"/>
    <x v="1025"/>
    <s v="K"/>
    <s v="Wednesday"/>
    <n v="1"/>
    <n v="1"/>
    <n v="1"/>
    <n v="4"/>
    <n v="1223.17"/>
    <n v="1223.17"/>
    <n v="492.75"/>
    <n v="492.75"/>
    <n v="16"/>
    <n v="0.40284670160321129"/>
  </r>
  <r>
    <n v="239615"/>
    <s v="P"/>
    <s v="Tuesday/Friday"/>
    <s v="David Smith (0000143023)"/>
    <n v="243627"/>
    <s v="HOLY FAMILY CHURCH"/>
    <n v="243627"/>
    <s v="HOLY FAMILY CHURCH"/>
    <s v="Newark"/>
    <m/>
    <s v="15 Gender Rd"/>
    <s v="DE"/>
    <n v="19713"/>
    <s v="15 Gender Rd Newark, DE 19713"/>
    <x v="8"/>
    <x v="1024"/>
    <x v="1026"/>
    <s v="D"/>
    <s v="Friday"/>
    <n v="6"/>
    <n v="6"/>
    <n v="1"/>
    <n v="3.3333333333333335"/>
    <n v="293.93333333333334"/>
    <n v="1763.6000000000004"/>
    <n v="147.60333333333335"/>
    <n v="885.62"/>
    <n v="28"/>
    <n v="0.50216602404173272"/>
  </r>
  <r>
    <n v="241648"/>
    <s v="P"/>
    <s v="Tuesday/Friday"/>
    <s v="Chuck Lutes (0000143024)"/>
    <n v="284678"/>
    <s v="Holy Family Regional Catholic"/>
    <n v="284678"/>
    <s v="Holy Family Regional Catholic"/>
    <s v="Levittown"/>
    <m/>
    <s v="2477 Trenton Rd"/>
    <s v="PA"/>
    <n v="19056"/>
    <s v="2477 Trenton Rd Levittown, PA 19056"/>
    <x v="25"/>
    <x v="1025"/>
    <x v="1027"/>
    <s v="A"/>
    <s v="Tuesday"/>
    <n v="6"/>
    <n v="8"/>
    <n v="1.3333333333333333"/>
    <n v="4.333333333333333"/>
    <n v="1138.1933333333334"/>
    <n v="6829.1600000000008"/>
    <n v="367.75666666666666"/>
    <n v="2206.5400000000004"/>
    <n v="169"/>
    <n v="0.32310562353203032"/>
  </r>
  <r>
    <n v="273733"/>
    <s v="P"/>
    <s v="Tuesday/Friday"/>
    <s v="Brad Miller (0000142022)"/>
    <n v="334433"/>
    <s v="Holy Name Of Jesus Parish &amp; Sc"/>
    <n v="334433"/>
    <s v="Holy Name Of Jesus Parish &amp; Sc"/>
    <s v="Harrisburg"/>
    <m/>
    <s v="6150 Allentown Blvd"/>
    <s v="PA"/>
    <n v="17112"/>
    <s v="6150 Allentown Blvd Harrisburg, PA 17112"/>
    <x v="17"/>
    <x v="1026"/>
    <x v="1028"/>
    <s v="P"/>
    <s v="Tuesday/Friday"/>
    <n v="16"/>
    <n v="21"/>
    <n v="1.3125"/>
    <n v="3"/>
    <n v="586.208125"/>
    <n v="9379.33"/>
    <n v="180.85750000000002"/>
    <n v="2893.7199999999993"/>
    <n v="232"/>
    <n v="0.30852097111414134"/>
  </r>
  <r>
    <n v="415442"/>
    <s v="J"/>
    <s v="Tuesday"/>
    <s v="Nick Misciagno (0000143017)"/>
    <n v="343425"/>
    <s v="Holy Rosary Regional Catholic"/>
    <n v="343425"/>
    <s v="Holy Rosary Regional Catholic"/>
    <s v="PLYMOUTH MEETING"/>
    <m/>
    <s v="3040 Walton Rd"/>
    <s v="PA"/>
    <n v="19462"/>
    <s v="3040 Walton Rd PLYMOUTH MEETING, PA 19462"/>
    <x v="9"/>
    <x v="1027"/>
    <x v="1029"/>
    <s v="C"/>
    <s v="Wednesday"/>
    <n v="1"/>
    <n v="1"/>
    <n v="1"/>
    <n v="1"/>
    <n v="108.46"/>
    <n v="108.46"/>
    <n v="43.4"/>
    <n v="43.4"/>
    <n v="1"/>
    <n v="0.40014751982297625"/>
  </r>
  <r>
    <n v="264345"/>
    <s v="J"/>
    <s v="Tuesday"/>
    <s v="John Carberry (0000143015)"/>
    <n v="343689"/>
    <s v="Holy Spirit High School"/>
    <n v="343689"/>
    <s v="Holy Spirit High School"/>
    <s v="Absecon"/>
    <s v="Atlantic City"/>
    <s v="500 S New Rd"/>
    <s v="NJ"/>
    <n v="8201"/>
    <s v="500 S New Rd Absecon, NJ 08201"/>
    <x v="11"/>
    <x v="1028"/>
    <x v="1030"/>
    <s v="E"/>
    <s v="Wednesday"/>
    <n v="27"/>
    <n v="35"/>
    <n v="1.2962962962962963"/>
    <n v="3.7777777777777777"/>
    <n v="695.9"/>
    <n v="18789.3"/>
    <n v="219.44777777777776"/>
    <n v="5925.0899999999992"/>
    <n v="331"/>
    <n v="0.31534383931280036"/>
  </r>
  <r>
    <n v="284763"/>
    <s v="J"/>
    <s v="Tuesday"/>
    <s v="Robert Diller (0000142017)"/>
    <n v="240431"/>
    <s v="HOMESTEAD CUSTOM CABINETS#"/>
    <n v="240431"/>
    <s v="HOMESTEAD CUSTOM CABINETS#"/>
    <s v="AKRON"/>
    <s v="Lancaster - NE"/>
    <s v="120 S 11th St"/>
    <s v="PA"/>
    <n v="17501"/>
    <s v="120 S 11th St AKRON, PA 17501"/>
    <x v="26"/>
    <x v="1029"/>
    <x v="1031"/>
    <s v="K"/>
    <s v="Monday"/>
    <n v="1"/>
    <n v="2"/>
    <n v="2"/>
    <n v="5"/>
    <n v="1029.52"/>
    <n v="1029.52"/>
    <n v="510.48"/>
    <n v="510.48"/>
    <n v="13"/>
    <n v="0.49584272282228614"/>
  </r>
  <r>
    <n v="331166"/>
    <s v="J"/>
    <s v="Tuesday"/>
    <s v="Mike Schlitter (0000142011)"/>
    <n v="339231"/>
    <s v="HONDRU CHEVROLET"/>
    <n v="339231"/>
    <s v="HONDRU CHEVROLET"/>
    <s v="ELIZABETHTOWN"/>
    <m/>
    <s v="2005 S Market St"/>
    <s v="PA"/>
    <n v="17022"/>
    <s v="2005 S Market St ELIZABETHTOWN, PA 17022"/>
    <x v="28"/>
    <x v="1030"/>
    <x v="1032"/>
    <s v="P"/>
    <s v="Monday/Thursday"/>
    <n v="1"/>
    <n v="1"/>
    <n v="1"/>
    <n v="1"/>
    <n v="15.6"/>
    <n v="15.6"/>
    <n v="7.81"/>
    <n v="7.81"/>
    <n v="1"/>
    <n v="0.50064102564102564"/>
  </r>
  <r>
    <n v="469621"/>
    <s v="J"/>
    <s v="Tuesday"/>
    <s v="Martin Carberry (0000142016)"/>
    <n v="242329"/>
    <s v="WAYNESBORO AREA SCHOOL DISTRIC"/>
    <n v="453501"/>
    <s v="HOOVERVILLE ELEMENTARY SCHOOL"/>
    <s v="Waynesboro"/>
    <m/>
    <s v="10829 Buchanan Trl E"/>
    <s v="PA"/>
    <n v="17268"/>
    <s v="10829 Buchanan Trl E Waynesboro, PA 17268"/>
    <x v="38"/>
    <x v="1031"/>
    <x v="1033"/>
    <s v="L"/>
    <s v="Monday"/>
    <n v="2"/>
    <n v="2"/>
    <n v="1"/>
    <n v="3"/>
    <n v="2637.1549999999997"/>
    <n v="5274.3099999999995"/>
    <n v="1113.6500000000001"/>
    <n v="2227.3000000000002"/>
    <n v="24"/>
    <n v="0.42229220504672654"/>
  </r>
  <r>
    <n v="239850"/>
    <s v="J"/>
    <s v="Tuesday"/>
    <s v="Delaware Valley  NP (0000143002)"/>
    <n v="333126"/>
    <s v="Hope City Church INC."/>
    <n v="333126"/>
    <s v="Hope City Church INC."/>
    <s v="Lancaster"/>
    <m/>
    <s v="921 Nissley Rd"/>
    <s v="PA"/>
    <n v="17601"/>
    <s v="921 Nissley Rd Lancaster, PA 17601"/>
    <x v="3"/>
    <x v="1032"/>
    <x v="1034"/>
    <s v="J"/>
    <s v="Tuesday/Friday"/>
    <n v="1"/>
    <n v="1"/>
    <n v="1"/>
    <n v="2"/>
    <n v="132.51"/>
    <n v="132.51"/>
    <n v="68.41"/>
    <n v="68.41"/>
    <n v="2"/>
    <n v="0.51626292355293946"/>
  </r>
  <r>
    <n v="281418"/>
    <s v="J"/>
    <s v="Tuesday"/>
    <s v="Mike Schlitter (0000142011)"/>
    <n v="240442"/>
    <s v="HOPE FIRE ENGINE &amp; HOSE*"/>
    <n v="240442"/>
    <s v="HOPE FIRE ENGINE &amp; HOSE*"/>
    <s v="Manheim"/>
    <m/>
    <s v="83 S Main St"/>
    <s v="PA"/>
    <n v="17545"/>
    <s v="83 S Main St Manheim, PA 17545"/>
    <x v="17"/>
    <x v="1033"/>
    <x v="1035"/>
    <s v="P"/>
    <s v="Tuesday/Friday"/>
    <n v="2"/>
    <n v="3"/>
    <n v="1.5"/>
    <n v="5"/>
    <n v="354.52"/>
    <n v="709.04"/>
    <n v="169.48000000000002"/>
    <n v="338.96000000000004"/>
    <n v="18"/>
    <n v="0.47805483470608151"/>
  </r>
  <r>
    <n v="240826"/>
    <s v="J"/>
    <s v="Tuesday/Friday"/>
    <s v="Mike Schlitter (0000142011)"/>
    <n v="316269"/>
    <s v="HOPE UNITED METHODIST CHURCH*"/>
    <n v="316269"/>
    <s v="HOPE UNITED METHODIST CHURCH*"/>
    <s v="Ephrata"/>
    <m/>
    <s v="3474 Rothsville Rd"/>
    <s v="PA"/>
    <n v="17522"/>
    <s v="3474 Rothsville Rd Ephrata, PA 17522"/>
    <x v="7"/>
    <x v="1034"/>
    <x v="1036"/>
    <s v="K"/>
    <s v="Monday/Thursday"/>
    <n v="2"/>
    <n v="3"/>
    <n v="1.5"/>
    <n v="4.5"/>
    <n v="328.67500000000001"/>
    <n v="657.35"/>
    <n v="138.23000000000002"/>
    <n v="276.46000000000004"/>
    <n v="15"/>
    <n v="0.42056742983190087"/>
  </r>
  <r>
    <n v="415338"/>
    <s v="J"/>
    <s v="Tuesday/Friday"/>
    <s v="Lancaster Office (0000142002)"/>
    <n v="240444"/>
    <s v="HOPEWELL CHRISTIAN FELLOWSHIP"/>
    <n v="240444"/>
    <s v="HOPEWELL CHRISTIAN FELLOWSHIP"/>
    <s v="Elverson"/>
    <m/>
    <s v="2286 Hopewell Rd"/>
    <s v="PA"/>
    <n v="19520"/>
    <s v="2286 Hopewell Rd Elverson, PA 19520"/>
    <x v="16"/>
    <x v="1035"/>
    <x v="1037"/>
    <s v="K"/>
    <s v="Tuesday"/>
    <n v="6"/>
    <n v="7"/>
    <n v="1.1666666666666667"/>
    <n v="2.3333333333333335"/>
    <n v="372.65166666666664"/>
    <n v="2235.9100000000003"/>
    <n v="134.07000000000002"/>
    <n v="804.42000000000007"/>
    <n v="30"/>
    <n v="0.35977297833991528"/>
  </r>
  <r>
    <n v="242475"/>
    <s v="J"/>
    <s v="Tuesday/Friday"/>
    <s v="Bob Carberry (0000143011)"/>
    <n v="245870"/>
    <s v="Hopewell Valley Regional Schoo"/>
    <n v="430805"/>
    <s v="Hopewell Valley Regional Schoo"/>
    <s v="Pennington"/>
    <m/>
    <s v="425 S Main St"/>
    <s v="NJ"/>
    <n v="8534"/>
    <s v="425 S Main St Pennington, NJ 08534"/>
    <x v="12"/>
    <x v="1036"/>
    <x v="1038"/>
    <s v="A"/>
    <s v="Wednesday"/>
    <n v="29"/>
    <n v="40"/>
    <n v="1.3793103448275863"/>
    <n v="2.103448275862069"/>
    <n v="3479.3589655172418"/>
    <n v="100901.41000000002"/>
    <n v="1042.3706896551723"/>
    <n v="30228.749999999996"/>
    <n v="1925"/>
    <n v="0.29958699288741347"/>
  </r>
  <r>
    <n v="332497"/>
    <s v="J"/>
    <s v="Tuesday/Friday"/>
    <s v="Bob Carberry (0000143011)"/>
    <n v="245870"/>
    <s v="Hopewell Valley Regional Schoo"/>
    <n v="245870"/>
    <s v="Hopewell Valley Regional Schoo"/>
    <s v="Pennington"/>
    <m/>
    <s v="425 S Main St"/>
    <s v="NJ"/>
    <n v="8534"/>
    <s v="425 S Main St Pennington, NJ 08534"/>
    <x v="12"/>
    <x v="1036"/>
    <x v="1038"/>
    <s v="A"/>
    <s v="Wednesday"/>
    <n v="3"/>
    <n v="4"/>
    <n v="1.3333333333333333"/>
    <n v="1.3333333333333333"/>
    <n v="1040.44"/>
    <n v="3121.3199999999997"/>
    <n v="288.14333333333332"/>
    <n v="864.43"/>
    <n v="73"/>
    <n v="0.27694372893519409"/>
  </r>
  <r>
    <n v="241682"/>
    <s v="R"/>
    <s v="Tuesday"/>
    <s v="Brad Miller (0000142022)"/>
    <n v="240447"/>
    <s v="HORIZON HEALTH CARE#"/>
    <n v="240447"/>
    <s v="HORIZON HEALTH CARE#"/>
    <s v="Lancaster"/>
    <m/>
    <s v="1070 New Holland Ave"/>
    <s v="PA"/>
    <n v="17601"/>
    <s v="1070 New Holland Ave Lancaster, PA 17601"/>
    <x v="3"/>
    <x v="1037"/>
    <x v="1039"/>
    <s v="J"/>
    <s v="Tuesday/Friday"/>
    <n v="2"/>
    <n v="3"/>
    <n v="1.5"/>
    <n v="1"/>
    <n v="483.53499999999997"/>
    <n v="967.06999999999994"/>
    <n v="252.75"/>
    <n v="505.5"/>
    <n v="12"/>
    <n v="0.5227129370159348"/>
  </r>
  <r>
    <n v="321198"/>
    <s v="J"/>
    <s v="Tuesday"/>
    <s v="Chuck Lutes (0000143024)"/>
    <n v="304821"/>
    <s v="Horsham Athletic Club LLC"/>
    <n v="304821"/>
    <s v="Horsham Athletic Club LLC"/>
    <s v="Horsham"/>
    <s v="Philly Suburbs - North"/>
    <s v="400 Horsham Rd"/>
    <s v="PA"/>
    <n v="19044"/>
    <s v="400 Horsham Rd Horsham, PA 19044"/>
    <x v="14"/>
    <x v="1038"/>
    <x v="1040"/>
    <s v="A"/>
    <s v="Friday"/>
    <n v="8"/>
    <n v="8"/>
    <n v="1"/>
    <n v="1"/>
    <n v="1011.0687499999999"/>
    <n v="8088.5499999999993"/>
    <n v="374.28125"/>
    <n v="2994.25"/>
    <n v="63"/>
    <n v="0.37018377830389876"/>
  </r>
  <r>
    <n v="254428"/>
    <s v="J"/>
    <s v="Tuesday/Friday"/>
    <s v="Robert Diller (0000142017)"/>
    <n v="240450"/>
    <s v="HOSPICE OF LANC COUNTY"/>
    <n v="434177"/>
    <s v="HOSPICE OF LANC COUNTY"/>
    <s v="Mount Joy"/>
    <m/>
    <s v="4075 Old Harrisburg Pike"/>
    <s v="PA"/>
    <n v="17552"/>
    <s v="4075 Old Harrisburg Pike Mount Joy, PA 17552"/>
    <x v="17"/>
    <x v="1039"/>
    <x v="1041"/>
    <s v="P"/>
    <s v="Tuesday/Friday"/>
    <n v="6"/>
    <n v="7"/>
    <n v="1.1666666666666667"/>
    <n v="3.8333333333333335"/>
    <n v="552.25833333333333"/>
    <n v="3313.5500000000006"/>
    <n v="237.13666666666666"/>
    <n v="1422.8200000000004"/>
    <n v="89"/>
    <n v="0.42939445609693533"/>
  </r>
  <r>
    <n v="471058"/>
    <s v="J"/>
    <s v="Tuesday/Friday"/>
    <s v="John Carberry (0000143015)"/>
    <n v="244245"/>
    <s v="Freehold Regional High School"/>
    <n v="417382"/>
    <s v="Howell High School"/>
    <s v="Farmingdale"/>
    <s v="Trenton - East Shore"/>
    <s v="405 Squankum Yellowbrook Rd"/>
    <s v="NJ"/>
    <n v="7727"/>
    <s v="405 Squankum Yellowbrook Rd Farmingdale, NJ 07727"/>
    <x v="31"/>
    <x v="261"/>
    <x v="261"/>
    <s v="A"/>
    <s v="Monday"/>
    <n v="1"/>
    <n v="1"/>
    <n v="1"/>
    <n v="2"/>
    <n v="9187.7000000000007"/>
    <n v="9187.7000000000007"/>
    <n v="2253.1999999999998"/>
    <n v="2253.1999999999998"/>
    <n v="70"/>
    <n v="0.24524091992555261"/>
  </r>
  <r>
    <n v="471873"/>
    <s v="J"/>
    <s v="Tuesday/Friday"/>
    <s v="John Carberry (0000143015)"/>
    <n v="316969"/>
    <s v="Howell Township School Distric"/>
    <n v="471316"/>
    <s v="Howell Township Middle School"/>
    <s v="Howell"/>
    <s v="Trenton - East Shore"/>
    <s v="220 Ramtown Greenville Rd"/>
    <s v="NJ"/>
    <n v="7731"/>
    <s v="220 Ramtown Greenville Rd Howell, NJ 07731"/>
    <x v="31"/>
    <x v="1040"/>
    <x v="1042"/>
    <s v="A"/>
    <s v="Monday"/>
    <n v="1"/>
    <n v="1"/>
    <n v="1"/>
    <n v="1"/>
    <n v="1482.81"/>
    <n v="1482.81"/>
    <n v="296.57"/>
    <n v="296.57"/>
    <n v="3"/>
    <n v="0.20000539516188859"/>
  </r>
  <r>
    <n v="469991"/>
    <s v="J"/>
    <s v="Tuesday/Friday"/>
    <s v="John Carberry (0000143015)"/>
    <n v="316969"/>
    <s v="Howell Township School Distric"/>
    <n v="316969"/>
    <s v="Howell Township School Distric"/>
    <s v="Howell"/>
    <s v="Trenton - East Shore"/>
    <s v="67 Windeler Rd"/>
    <s v="NJ"/>
    <n v="7731"/>
    <s v="67 Windeler Rd Howell, NJ 07731"/>
    <x v="31"/>
    <x v="1041"/>
    <x v="1043"/>
    <s v="A"/>
    <s v="Monday"/>
    <n v="33"/>
    <n v="59"/>
    <n v="1.7878787878787878"/>
    <n v="2.6666666666666665"/>
    <n v="4362.0399999999991"/>
    <n v="143947.31999999995"/>
    <n v="1571.2239393939392"/>
    <n v="51850.39"/>
    <n v="3064"/>
    <n v="0.36020392738121154"/>
  </r>
  <r>
    <n v="471857"/>
    <s v="J"/>
    <s v="Tuesday/Friday"/>
    <s v="Lancaster Office (0000142002)"/>
    <n v="332675"/>
    <s v="HOWELLS GARAGE"/>
    <n v="332675"/>
    <s v="HOWELLS GARAGE"/>
    <s v="East Petersburg"/>
    <m/>
    <s v="6128 Sundra Cir"/>
    <s v="PA"/>
    <n v="17520"/>
    <s v="6128 Sundra Cir East Petersburg, PA 17520"/>
    <x v="17"/>
    <x v="1042"/>
    <x v="1044"/>
    <s v="P"/>
    <s v="Tuesday/Friday"/>
    <n v="1"/>
    <n v="1"/>
    <n v="1"/>
    <n v="1"/>
    <n v="95.25"/>
    <n v="95.25"/>
    <n v="39.75"/>
    <n v="39.75"/>
    <n v="3"/>
    <n v="0.41732283464566927"/>
  </r>
  <r>
    <n v="471881"/>
    <s v="J"/>
    <s v="Tuesday/Friday"/>
    <s v="Martin Carberry (0000142016)"/>
    <n v="307810"/>
    <s v="HR PHARMACEUTICALS INC#"/>
    <n v="457581"/>
    <s v="HR PHARMACEUTICALS INC"/>
    <s v="York"/>
    <m/>
    <s v="3630 Concord Rd"/>
    <s v="PA"/>
    <n v="17402"/>
    <s v="3630 Concord Rd York, PA 17402"/>
    <x v="27"/>
    <x v="1043"/>
    <x v="1045"/>
    <s v="L"/>
    <s v="Tuesday/Friday"/>
    <n v="17"/>
    <n v="17"/>
    <n v="1"/>
    <n v="1.7647058823529411"/>
    <n v="364.80058823529407"/>
    <n v="6201.6099999999969"/>
    <n v="86.514117647058825"/>
    <n v="1470.7399999999998"/>
    <n v="94"/>
    <n v="0.23715454535193289"/>
  </r>
  <r>
    <n v="469990"/>
    <s v="J"/>
    <s v="Tuesday/Friday"/>
    <s v="David Smith (0000143023)"/>
    <n v="345262"/>
    <s v="Hudson's Cleaning"/>
    <n v="345262"/>
    <s v="Hudson's Cleaning"/>
    <s v="MIDDLETOWN"/>
    <m/>
    <s v="4200 Summit Bridge Rd"/>
    <s v="DE"/>
    <n v="19709"/>
    <s v="4200 Summit Bridge Rd MIDDLETOWN, DE 19709"/>
    <x v="1"/>
    <x v="1044"/>
    <x v="1046"/>
    <s v="D"/>
    <s v="Wednesday"/>
    <n v="1"/>
    <n v="1"/>
    <n v="1"/>
    <n v="1"/>
    <n v="4484"/>
    <n v="4484"/>
    <n v="986.69"/>
    <n v="986.69"/>
    <n v="40"/>
    <n v="0.22004683318465657"/>
  </r>
  <r>
    <n v="470135"/>
    <s v="J"/>
    <s v="Tuesday/Friday"/>
    <s v="Brian Deiling (0000142018)"/>
    <n v="239929"/>
    <s v="East Lycoming School District"/>
    <n v="483025"/>
    <s v="Hughesville JR/SR High School"/>
    <s v="Hughesville"/>
    <m/>
    <s v="349 Cemetery St"/>
    <s v="PA"/>
    <n v="17737"/>
    <s v="349 Cemetery St Hughesville, PA 17737"/>
    <x v="22"/>
    <x v="661"/>
    <x v="661"/>
    <s v="P"/>
    <s v="Wednesday"/>
    <n v="24"/>
    <n v="36"/>
    <n v="1.5"/>
    <n v="5.125"/>
    <n v="2454.6324999999997"/>
    <n v="58911.180000000022"/>
    <n v="887.38000000000011"/>
    <n v="21297.119999999995"/>
    <n v="894"/>
    <n v="0.36151236488557836"/>
  </r>
  <r>
    <n v="479939"/>
    <s v="J"/>
    <s v="Tuesday/Friday"/>
    <s v="Mike Schlitter (0000142011)"/>
    <n v="240461"/>
    <s v="HUNTER KEYSTONE PETERBILT LP"/>
    <n v="240461"/>
    <s v="HUNTER KEYSTONE PETERBILT LP"/>
    <s v="Lancaster"/>
    <m/>
    <s v="1463 Manheim Pike"/>
    <s v="PA"/>
    <n v="17601"/>
    <s v="1463 Manheim Pike Lancaster, PA 17601"/>
    <x v="3"/>
    <x v="1045"/>
    <x v="1047"/>
    <s v="J"/>
    <s v="Tuesday/Friday"/>
    <n v="6"/>
    <n v="6"/>
    <n v="1"/>
    <n v="3.3333333333333335"/>
    <n v="143.07499999999999"/>
    <n v="858.45000000000016"/>
    <n v="59.013333333333343"/>
    <n v="354.08"/>
    <n v="60"/>
    <n v="0.41246432523734627"/>
  </r>
  <r>
    <n v="471877"/>
    <s v="J"/>
    <s v="Tuesday/Friday"/>
    <s v="Tom McKevitt (0000143010)"/>
    <n v="284104"/>
    <s v="Multi Flow Industries L.P."/>
    <n v="441248"/>
    <s v="HV-2"/>
    <s v="Huntingdon Valley"/>
    <s v="Philly Suburbs - North"/>
    <s v="1438 County Line Rd"/>
    <s v="PA"/>
    <n v="19006"/>
    <s v="1438 County Line Rd Huntingdon Valley, PA 19006"/>
    <x v="14"/>
    <x v="1046"/>
    <x v="1048"/>
    <s v="A"/>
    <s v="Friday"/>
    <n v="2"/>
    <n v="2"/>
    <n v="1"/>
    <n v="2"/>
    <n v="1075.67"/>
    <n v="2151.34"/>
    <n v="524.1"/>
    <n v="1048.2"/>
    <n v="12"/>
    <n v="0.4872312140340439"/>
  </r>
  <r>
    <n v="242367"/>
    <s v="J"/>
    <s v="Tuesday/Friday"/>
    <s v="Robert Diller (0000142017)"/>
    <n v="240462"/>
    <s v="HVAC DISTRIBUTORS INC#"/>
    <n v="240462"/>
    <s v="HVAC DISTRIBUTORS INC#"/>
    <s v="Mount Joy"/>
    <m/>
    <s v="2 Old Market St"/>
    <s v="PA"/>
    <n v="17552"/>
    <s v="2 Old Market St Mount Joy, PA 17552"/>
    <x v="17"/>
    <x v="1047"/>
    <x v="1049"/>
    <s v="P"/>
    <s v="Tuesday/Friday"/>
    <n v="12"/>
    <n v="15"/>
    <n v="1.25"/>
    <n v="2.1666666666666665"/>
    <n v="719.40250000000003"/>
    <n v="8632.8299999999981"/>
    <n v="289.28999999999996"/>
    <n v="3471.48"/>
    <n v="144"/>
    <n v="0.40212537487706823"/>
  </r>
  <r>
    <n v="471007"/>
    <s v="J"/>
    <s v="Tuesday/Friday"/>
    <s v="Brad Miller (0000142022)"/>
    <n v="240464"/>
    <s v="HY LINE NORTH AMERICAN LLC"/>
    <n v="240464"/>
    <s v="HY LINE NORTH AMERICAN LLC"/>
    <s v="ELIZABETHTOWN"/>
    <m/>
    <s v="79 Industrial Rd"/>
    <s v="PA"/>
    <n v="17022"/>
    <s v="79 Industrial Rd ELIZABETHTOWN, PA 17022"/>
    <x v="28"/>
    <x v="1048"/>
    <x v="1050"/>
    <s v="P"/>
    <s v="Monday/Thursday"/>
    <n v="9"/>
    <n v="9"/>
    <n v="1"/>
    <n v="2.7777777777777777"/>
    <n v="1076.2544444444443"/>
    <n v="9686.2900000000009"/>
    <n v="411.67111111111114"/>
    <n v="3705.0400000000004"/>
    <n v="129"/>
    <n v="0.38250351785874676"/>
  </r>
  <r>
    <n v="471882"/>
    <s v="J"/>
    <s v="Tuesday/Friday"/>
    <s v="Delaware Valley Office (0000143001)"/>
    <n v="307934"/>
    <s v="Hysen Xhoxhaj"/>
    <n v="307934"/>
    <s v="Hysen Xhoxhaj"/>
    <s v="Huntingdon Valley"/>
    <s v="Philly Suburbs - North"/>
    <s v="2560 Walton Rd"/>
    <s v="PA"/>
    <n v="19006"/>
    <s v="2560 Walton Rd Huntingdon Valley, PA 19006"/>
    <x v="14"/>
    <x v="1049"/>
    <x v="1051"/>
    <s v="A"/>
    <s v="Friday"/>
    <n v="3"/>
    <n v="3"/>
    <n v="1"/>
    <n v="1.3333333333333333"/>
    <n v="127.75666666666666"/>
    <n v="383.27"/>
    <n v="65.433333333333337"/>
    <n v="196.3"/>
    <n v="5"/>
    <n v="0.51217157617345477"/>
  </r>
  <r>
    <n v="471883"/>
    <s v="J"/>
    <s v="Tuesday/Friday"/>
    <s v="Lancaster Office (0000142002)"/>
    <n v="325104"/>
    <s v="IGLESIA DE DIOS PENTECOSTAL#"/>
    <n v="325104"/>
    <s v="IGLESIA DE DIOS PENTECOSTAL#"/>
    <s v="Lancaster"/>
    <m/>
    <s v="609 Prospect St"/>
    <s v="PA"/>
    <n v="17603"/>
    <s v="609 Prospect St Lancaster, PA 17603"/>
    <x v="3"/>
    <x v="1050"/>
    <x v="1052"/>
    <s v="J"/>
    <s v="Tuesday/Friday"/>
    <n v="3"/>
    <n v="4"/>
    <n v="1.3333333333333333"/>
    <n v="2.6666666666666665"/>
    <n v="140.49"/>
    <n v="421.47"/>
    <n v="51.68"/>
    <n v="155.04"/>
    <n v="14"/>
    <n v="0.3678553633710584"/>
  </r>
  <r>
    <n v="471871"/>
    <s v="J"/>
    <s v="Tuesday/Friday"/>
    <s v="Robert Diller (0000142017)"/>
    <n v="240472"/>
    <s v="IK STOLTZFUS SERVICE CORP#"/>
    <n v="240472"/>
    <s v="IK STOLTZFUS SERVICE CORP#"/>
    <s v="Manheim"/>
    <m/>
    <s v="1896 Auction Rd"/>
    <s v="PA"/>
    <n v="17545"/>
    <s v="1896 Auction Rd Manheim, PA 17545"/>
    <x v="17"/>
    <x v="1051"/>
    <x v="1053"/>
    <s v="P"/>
    <s v="Tuesday/Friday"/>
    <n v="3"/>
    <n v="3"/>
    <n v="1"/>
    <n v="1"/>
    <n v="446.0266666666667"/>
    <n v="1338.0800000000002"/>
    <n v="223.01333333333335"/>
    <n v="669.04000000000008"/>
    <n v="25"/>
    <n v="0.5"/>
  </r>
  <r>
    <n v="239359"/>
    <s v="J"/>
    <s v="Tuesday/Friday"/>
    <s v="Robert Diller (0000142017)"/>
    <n v="247675"/>
    <s v="Image Keepers Inc - CC"/>
    <n v="247675"/>
    <s v="Image Keepers Inc - CC"/>
    <s v="Ronks"/>
    <m/>
    <s v="146 N Ronks Rd"/>
    <s v="PA"/>
    <n v="17572"/>
    <s v="146 N Ronks Rd Ronks, PA 17572"/>
    <x v="34"/>
    <x v="1052"/>
    <x v="1054"/>
    <s v="J"/>
    <s v="Monday"/>
    <n v="21"/>
    <n v="25"/>
    <n v="1.1904761904761905"/>
    <n v="2.2380952380952381"/>
    <n v="166.02380952380955"/>
    <n v="3486.5000000000005"/>
    <n v="62.980952380952388"/>
    <n v="1322.6000000000001"/>
    <n v="151"/>
    <n v="0.37934891725225872"/>
  </r>
  <r>
    <n v="469992"/>
    <s v="J"/>
    <s v="Tuesday/Friday"/>
    <s v="Bob Carberry (0000143011)"/>
    <n v="342767"/>
    <s v="IMMACULATE CONCEPTION SCHOOL"/>
    <n v="342767"/>
    <s v="IMMACULATE CONCEPTION SCHOOL"/>
    <s v="ANNANDALE"/>
    <s v="Easton - East"/>
    <s v="314 OLD ALLERTON RD"/>
    <s v="NJ"/>
    <n v="8801"/>
    <s v="314 OLD ALLERTON RD ANNANDALE, NJ 08801"/>
    <x v="12"/>
    <x v="1053"/>
    <x v="1055"/>
    <s v="A"/>
    <s v="Wednesday"/>
    <n v="16"/>
    <n v="20"/>
    <n v="1.25"/>
    <n v="3.625"/>
    <n v="907.49374999999986"/>
    <n v="14519.899999999998"/>
    <n v="325.86437500000005"/>
    <n v="5213.8300000000017"/>
    <n v="350"/>
    <n v="0.35908167411621311"/>
  </r>
  <r>
    <n v="471006"/>
    <s v="J"/>
    <s v="Tuesday/Friday"/>
    <s v="Mike Schlitter (0000142011)"/>
    <n v="273778"/>
    <s v="IN THE NET#"/>
    <n v="273778"/>
    <s v="IN THE NET#"/>
    <s v="Palmyra"/>
    <m/>
    <s v="798 Airport Rd"/>
    <s v="PA"/>
    <n v="17078"/>
    <s v="798 Airport Rd Palmyra, PA 17078"/>
    <x v="17"/>
    <x v="1054"/>
    <x v="1056"/>
    <s v="P"/>
    <s v="Tuesday/Friday"/>
    <n v="1"/>
    <n v="1"/>
    <n v="1"/>
    <n v="1"/>
    <n v="3200"/>
    <n v="3200"/>
    <n v="684.03"/>
    <n v="684.03"/>
    <n v="1"/>
    <n v="0.213759375"/>
  </r>
  <r>
    <n v="315468"/>
    <s v="J"/>
    <s v="Tuesday/Friday"/>
    <s v="Delaware Valley Office (0000143001)"/>
    <n v="340136"/>
    <s v="INCENTER"/>
    <n v="340136"/>
    <s v="INCENTER"/>
    <s v="Fort Washington"/>
    <m/>
    <s v="550 Pinetown Rd Ste 206A"/>
    <s v="PA"/>
    <n v="19034"/>
    <s v="550 Pinetown Rd Ste 206A Fort Washington, PA 19034"/>
    <x v="5"/>
    <x v="1055"/>
    <x v="1057"/>
    <s v="C"/>
    <s v="Monday/Thursday"/>
    <n v="1"/>
    <n v="1"/>
    <n v="1"/>
    <n v="1"/>
    <n v="54.64"/>
    <n v="54.64"/>
    <n v="25.96"/>
    <n v="25.96"/>
    <n v="2"/>
    <n v="0.47510980966325039"/>
  </r>
  <r>
    <n v="471880"/>
    <s v="J"/>
    <s v="Tuesday/Friday"/>
    <s v="Bob Carberry (0000143011)"/>
    <n v="342142"/>
    <s v="Holmdel Board of Education"/>
    <n v="480580"/>
    <s v="Indian Hill School"/>
    <s v="Holmdel"/>
    <m/>
    <s v="735 Holmdel Rd"/>
    <s v="NJ"/>
    <n v="7733"/>
    <s v="735 Holmdel Rd Holmdel, NJ 07733"/>
    <x v="12"/>
    <x v="1056"/>
    <x v="1058"/>
    <s v="A"/>
    <s v="Wednesday"/>
    <n v="9"/>
    <n v="10"/>
    <n v="1.1111111111111112"/>
    <n v="4.4444444444444446"/>
    <n v="1936.8244444444442"/>
    <n v="17431.420000000002"/>
    <n v="535.12666666666655"/>
    <n v="4816.1400000000003"/>
    <n v="544"/>
    <n v="0.27629074395545516"/>
  </r>
  <r>
    <n v="471892"/>
    <s v="J"/>
    <s v="Tuesday/Friday"/>
    <s v="Bob Carberry (0000143011)"/>
    <n v="305734"/>
    <s v="Holmdel Board of Education"/>
    <n v="468734"/>
    <s v="Indian Hill School"/>
    <s v="Holmdel"/>
    <m/>
    <s v="735 Holmdel Rd"/>
    <s v="NJ"/>
    <n v="7733"/>
    <s v="735 Holmdel Rd Holmdel, NJ 07733"/>
    <x v="12"/>
    <x v="1056"/>
    <x v="1058"/>
    <s v="A"/>
    <s v="Wednesday"/>
    <n v="1"/>
    <n v="1"/>
    <n v="1"/>
    <n v="1"/>
    <n v="1997.2"/>
    <n v="1997.2"/>
    <n v="422.4"/>
    <n v="422.4"/>
    <n v="40"/>
    <n v="0.21149609453234527"/>
  </r>
  <r>
    <n v="471886"/>
    <s v="J"/>
    <s v="Tuesday/Friday"/>
    <s v="Nick Misciagno (0000143017)"/>
    <n v="246689"/>
    <s v="Rose Tree Media School Distric"/>
    <n v="419196"/>
    <s v="Indian Lane Elementary School"/>
    <s v="Media"/>
    <m/>
    <s v="309 S Old Middletown Rd"/>
    <s v="PA"/>
    <n v="19063"/>
    <s v="309 S Old Middletown Rd Media, PA 19063"/>
    <x v="23"/>
    <x v="1057"/>
    <x v="1059"/>
    <s v="C"/>
    <s v="Friday"/>
    <n v="6"/>
    <n v="9"/>
    <n v="1.5"/>
    <n v="5"/>
    <n v="2080.9283333333333"/>
    <n v="12485.569999999998"/>
    <n v="623.55500000000006"/>
    <n v="3741.33"/>
    <n v="236"/>
    <n v="0.29965231863663416"/>
  </r>
  <r>
    <n v="241932"/>
    <s v="J"/>
    <s v="Tuesday/Friday"/>
    <s v="Chris Gifuni (0000143020)"/>
    <n v="246269"/>
    <s v="Shamong Township Public School"/>
    <n v="457975"/>
    <s v="Indian Mill Elementary School"/>
    <s v="Shamong"/>
    <s v="Southampton Twp"/>
    <s v="112 Indian Mills Rd"/>
    <s v="NJ"/>
    <n v="8088"/>
    <s v="112 Indian Mills Rd Shamong, NJ 08088"/>
    <x v="13"/>
    <x v="1058"/>
    <x v="1060"/>
    <s v="A"/>
    <s v="Thursday"/>
    <n v="3"/>
    <n v="5"/>
    <n v="1.6666666666666667"/>
    <n v="3.3333333333333335"/>
    <n v="3155.1466666666661"/>
    <n v="9465.4399999999987"/>
    <n v="1124.4433333333334"/>
    <n v="3373.3300000000004"/>
    <n v="163"/>
    <n v="0.35638385537280898"/>
  </r>
  <r>
    <n v="481207"/>
    <s v="J"/>
    <s v="Tuesday/Friday"/>
    <s v="Chris Gifuni (0000143020)"/>
    <n v="246269"/>
    <s v="Shamong Township Public School"/>
    <n v="417471"/>
    <s v="Indian Mills Memorial School"/>
    <s v="Shamong"/>
    <s v="Southampton Twp"/>
    <s v="295 Indian Mills Rd"/>
    <s v="NJ"/>
    <n v="8088"/>
    <s v="295 Indian Mills Rd Shamong, NJ 08088"/>
    <x v="13"/>
    <x v="1059"/>
    <x v="1061"/>
    <s v="A"/>
    <s v="Thursday"/>
    <n v="16"/>
    <n v="20"/>
    <n v="1.25"/>
    <n v="2.1875"/>
    <n v="939.41437499999984"/>
    <n v="15030.63"/>
    <n v="312.20187500000003"/>
    <n v="4995.2299999999996"/>
    <n v="451"/>
    <n v="0.33233670178828167"/>
  </r>
  <r>
    <n v="471872"/>
    <s v="J"/>
    <s v="Tuesday/Friday"/>
    <s v="Martin Carberry (0000142016)"/>
    <n v="242001"/>
    <s v="YORK SUBURBAN SCHOOL DISTRICT"/>
    <n v="421568"/>
    <s v="INDIAN ROCK ELEMENTARY"/>
    <s v="York"/>
    <m/>
    <s v="1500 Indian Rock Dam Rd"/>
    <s v="PA"/>
    <n v="17403"/>
    <s v="1500 Indian Rock Dam Rd York, PA 17403"/>
    <x v="27"/>
    <x v="1060"/>
    <x v="1062"/>
    <s v="L"/>
    <s v="Tuesday/Friday"/>
    <n v="1"/>
    <n v="3"/>
    <n v="3"/>
    <n v="4"/>
    <n v="1953.4699999999998"/>
    <n v="1953.4699999999998"/>
    <n v="822.11"/>
    <n v="822.11"/>
    <n v="13"/>
    <n v="0.42084598176578092"/>
  </r>
  <r>
    <n v="471875"/>
    <s v="J"/>
    <s v="Tuesday/Friday"/>
    <s v="Brian Deiling (0000142018)"/>
    <n v="285279"/>
    <s v="MIFFLIN COUNTY SCHOOL DISTRICT"/>
    <n v="445821"/>
    <s v="INDIAN VALLEY CENTER"/>
    <s v="Reedsville"/>
    <s v="Lewistown"/>
    <s v="125 Kish Rd"/>
    <s v="PA"/>
    <n v="17084"/>
    <s v="125 Kish Rd Reedsville, PA 17084"/>
    <x v="19"/>
    <x v="1061"/>
    <x v="1063"/>
    <s v="L"/>
    <s v="Wednesday"/>
    <n v="9"/>
    <n v="11"/>
    <n v="1.2222222222222223"/>
    <n v="2.3333333333333335"/>
    <n v="361.92666666666668"/>
    <n v="3257.34"/>
    <n v="151.80444444444444"/>
    <n v="1366.2400000000002"/>
    <n v="53"/>
    <n v="0.41943426231219344"/>
  </r>
  <r>
    <n v="328686"/>
    <s v="J"/>
    <s v="Tuesday/Friday"/>
    <s v="Delaware Valley Office (0000143001)"/>
    <n v="265759"/>
    <s v="Industrial Services Inc."/>
    <n v="265759"/>
    <s v="Industrial Services Inc."/>
    <s v="WHITEHALL"/>
    <m/>
    <s v="2300 Eberhart Rd"/>
    <s v="PA"/>
    <n v="18052"/>
    <s v="2300 Eberhart Rd WHITEHALL, PA 18052"/>
    <x v="21"/>
    <x v="1062"/>
    <x v="1064"/>
    <s v="E"/>
    <s v="Tuesday/Friday"/>
    <n v="4"/>
    <n v="5"/>
    <n v="1.25"/>
    <n v="1"/>
    <n v="92.262500000000003"/>
    <n v="369.05"/>
    <n v="31.725000000000001"/>
    <n v="126.9"/>
    <n v="78"/>
    <n v="0.34385584609131553"/>
  </r>
  <r>
    <n v="324665"/>
    <s v="J"/>
    <s v="Tuesday/Friday"/>
    <s v="David Smith (0000143023)"/>
    <n v="243403"/>
    <s v="Ingleside Homes Inc."/>
    <n v="243403"/>
    <s v="Ingleside Homes Inc."/>
    <s v="Wilmington"/>
    <m/>
    <s v="1005 N Franklin St"/>
    <s v="DE"/>
    <n v="19806"/>
    <s v="1005 N Franklin St Wilmington, DE 19806"/>
    <x v="0"/>
    <x v="1063"/>
    <x v="1065"/>
    <s v="D"/>
    <s v="Tuesday"/>
    <n v="2"/>
    <n v="2"/>
    <n v="1"/>
    <n v="1.5"/>
    <n v="364.53999999999996"/>
    <n v="729.07999999999993"/>
    <n v="137.32"/>
    <n v="274.64"/>
    <n v="8"/>
    <n v="0.37669391561968513"/>
  </r>
  <r>
    <n v="240569"/>
    <s v="J"/>
    <s v="Tuesday/Friday"/>
    <s v="Leianne Krotec (0000143021)"/>
    <n v="244080"/>
    <s v="North Penn School District"/>
    <n v="461668"/>
    <s v="Inglewood Elementary School"/>
    <s v="Lansdale"/>
    <m/>
    <s v="1313 Allentown Rd"/>
    <s v="PA"/>
    <n v="19446"/>
    <s v="1313 Allentown Rd Lansdale, PA 19446"/>
    <x v="4"/>
    <x v="1064"/>
    <x v="1066"/>
    <s v="C"/>
    <s v="Tuesday"/>
    <n v="2"/>
    <n v="3"/>
    <n v="1.5"/>
    <n v="2"/>
    <n v="106.05499999999999"/>
    <n v="212.10999999999999"/>
    <n v="30.284999999999997"/>
    <n v="60.569999999999993"/>
    <n v="9"/>
    <n v="0.28555937956720567"/>
  </r>
  <r>
    <n v="292991"/>
    <s v="J"/>
    <s v="Tuesday/Friday"/>
    <s v="Leianne Krotec (0000143021)"/>
    <n v="301074"/>
    <s v="Inline 309 Hockey"/>
    <n v="301074"/>
    <s v="Inline 309 Hockey"/>
    <s v="Hatfield"/>
    <m/>
    <s v="2117 Bethlehem Pike"/>
    <s v="PA"/>
    <n v="19440"/>
    <s v="2117 Bethlehem Pike Hatfield, PA 19440"/>
    <x v="4"/>
    <x v="1065"/>
    <x v="1067"/>
    <s v="C"/>
    <s v="Tuesday"/>
    <n v="20"/>
    <n v="27"/>
    <n v="1.35"/>
    <n v="3.4"/>
    <n v="245.00799999999998"/>
    <n v="4900.1600000000008"/>
    <n v="66.858499999999992"/>
    <n v="1337.1700000000005"/>
    <n v="147"/>
    <n v="0.27288292627179528"/>
  </r>
  <r>
    <n v="471889"/>
    <s v="J"/>
    <s v="Tuesday/Friday"/>
    <s v="Matthew Morris (0000142013)"/>
    <n v="255194"/>
    <s v="GOVERNOR MIFFLIN SCHOOL"/>
    <n v="428612"/>
    <s v="INTERMEDIATE SCHOOL"/>
    <s v="Shillington"/>
    <m/>
    <s v="600 Governor Dr"/>
    <s v="PA"/>
    <n v="19607"/>
    <s v="600 Governor Dr Shillington, PA 19607"/>
    <x v="39"/>
    <x v="812"/>
    <x v="812"/>
    <s v="K"/>
    <s v="Tuesday/Friday"/>
    <n v="20"/>
    <n v="38"/>
    <n v="1.9"/>
    <n v="6.95"/>
    <n v="2245.4684999999999"/>
    <n v="44909.369999999952"/>
    <n v="728.40850000000012"/>
    <n v="14568.169999999998"/>
    <n v="831"/>
    <n v="0.32439043344406776"/>
  </r>
  <r>
    <n v="329016"/>
    <s v="J"/>
    <s v="Tuesday/Friday"/>
    <s v="Tom McKevitt (0000143010)"/>
    <n v="243681"/>
    <s v="Interstate Building Maintenanc"/>
    <n v="437096"/>
    <s v="Interstate - Renaissance Bldg."/>
    <s v="Wilmington"/>
    <m/>
    <s v="405 N King St"/>
    <s v="DE"/>
    <n v="19801"/>
    <s v="405 N King St Wilmington, DE 19801"/>
    <x v="0"/>
    <x v="1066"/>
    <x v="1068"/>
    <s v="D"/>
    <s v="Tuesday"/>
    <n v="3"/>
    <n v="5"/>
    <n v="1.6666666666666667"/>
    <n v="6.666666666666667"/>
    <n v="2298.2766666666666"/>
    <n v="6894.8300000000017"/>
    <n v="828.9"/>
    <n v="2486.7000000000003"/>
    <n v="126"/>
    <n v="0.36066153915324956"/>
  </r>
  <r>
    <n v="241140"/>
    <s v="J"/>
    <s v="Tuesday/Friday"/>
    <s v="Leianne Krotec (0000143021)"/>
    <n v="344722"/>
    <s v="It Takes Philly"/>
    <n v="344722"/>
    <s v="It Takes Philly"/>
    <s v="Jenkintown"/>
    <m/>
    <s v="419 Johnson St"/>
    <s v="PA"/>
    <n v="19046"/>
    <s v="419 Johnson St Jenkintown, PA 19046"/>
    <x v="10"/>
    <x v="1067"/>
    <x v="1069"/>
    <s v="E"/>
    <s v="Monday"/>
    <n v="4"/>
    <n v="5"/>
    <n v="1.25"/>
    <n v="1.75"/>
    <n v="0"/>
    <n v="0"/>
    <n v="-64.734999999999999"/>
    <n v="-258.94"/>
    <n v="7"/>
    <n v="0"/>
  </r>
  <r>
    <n v="330069"/>
    <s v="J"/>
    <s v="Tuesday/Friday"/>
    <s v="Nick Misciagno (0000143017)"/>
    <n v="246088"/>
    <s v="Radnor Township School Distric"/>
    <n v="418446"/>
    <s v="Ithan Elementary School"/>
    <s v="Bryn Mawr"/>
    <m/>
    <s v="695 Clyde Rd"/>
    <s v="PA"/>
    <n v="19010"/>
    <s v="695 Clyde Rd Bryn Mawr, PA 19010"/>
    <x v="23"/>
    <x v="1068"/>
    <x v="1070"/>
    <s v="C"/>
    <s v="Friday"/>
    <n v="4"/>
    <n v="8"/>
    <n v="2"/>
    <n v="2.5"/>
    <n v="4621.4549999999999"/>
    <n v="18485.820000000003"/>
    <n v="1602.0650000000001"/>
    <n v="6408.26"/>
    <n v="247"/>
    <n v="0.34665814121310273"/>
  </r>
  <r>
    <n v="449037"/>
    <s v="J"/>
    <s v="Tuesday/Friday"/>
    <s v="Brad Miller (0000142022)"/>
    <n v="297891"/>
    <s v="ITP"/>
    <n v="297891"/>
    <s v="ITP"/>
    <s v="ELIZABETHTOWN"/>
    <m/>
    <s v="200 S Chestnut St"/>
    <s v="PA"/>
    <n v="17022"/>
    <s v="200 S Chestnut St ELIZABETHTOWN, PA 17022"/>
    <x v="28"/>
    <x v="1069"/>
    <x v="1071"/>
    <s v="P"/>
    <s v="Monday/Thursday"/>
    <n v="5"/>
    <n v="8"/>
    <n v="1.6"/>
    <n v="5.8"/>
    <n v="939.4"/>
    <n v="4697"/>
    <n v="371.30799999999999"/>
    <n v="1856.5400000000002"/>
    <n v="90"/>
    <n v="0.39526080476900155"/>
  </r>
  <r>
    <n v="471878"/>
    <s v="J"/>
    <s v="Tuesday/Friday"/>
    <s v="Tom McKevitt (0000143010)"/>
    <n v="243686"/>
    <s v="Ivy Hill Cemetery"/>
    <n v="449489"/>
    <s v="Ivy Hill Cemetery"/>
    <s v="Philadelphia"/>
    <m/>
    <s v="1201 Easton Rd"/>
    <s v="PA"/>
    <n v="19150"/>
    <s v="1201 Easton Rd Philadelphia, PA 19150"/>
    <x v="10"/>
    <x v="1070"/>
    <x v="1072"/>
    <s v="E"/>
    <s v="Monday"/>
    <n v="2"/>
    <n v="3"/>
    <n v="1.5"/>
    <n v="2"/>
    <n v="1115.67"/>
    <n v="2231.34"/>
    <n v="412.79999999999995"/>
    <n v="825.59999999999991"/>
    <n v="24"/>
    <n v="0.37000188227701736"/>
  </r>
  <r>
    <n v="239741"/>
    <s v="J"/>
    <s v="Tuesday/Friday"/>
    <s v="Mike Schlitter (0000142011)"/>
    <n v="273733"/>
    <s v="J &amp; A CLEANING"/>
    <n v="273733"/>
    <s v="J &amp; A CLEANING"/>
    <s v="Manheim"/>
    <m/>
    <s v="2253 Meadow View Rd"/>
    <s v="PA"/>
    <n v="17545"/>
    <s v="2253 Meadow View Rd Manheim, PA 17545"/>
    <x v="17"/>
    <x v="1071"/>
    <x v="1073"/>
    <s v="P"/>
    <s v="Tuesday/Friday"/>
    <n v="1"/>
    <n v="1"/>
    <n v="1"/>
    <n v="1"/>
    <n v="53.87"/>
    <n v="53.87"/>
    <n v="16.16"/>
    <n v="16.16"/>
    <n v="1"/>
    <n v="0.29998143679227773"/>
  </r>
  <r>
    <n v="471885"/>
    <s v="J"/>
    <s v="Tuesday/Friday"/>
    <s v="Paul Carberry (0000143018)"/>
    <n v="341596"/>
    <s v="J &amp; T Commercial Cleaning Serv"/>
    <n v="341596"/>
    <s v="J &amp; T Commercial Cleaning Serv"/>
    <s v="EXTON"/>
    <m/>
    <s v="117 Lori Cir"/>
    <s v="PA"/>
    <n v="19341"/>
    <s v="117 Lori Cir EXTON, PA 19341"/>
    <x v="5"/>
    <x v="1072"/>
    <x v="1074"/>
    <s v="C"/>
    <s v="Monday/Thursday"/>
    <n v="6"/>
    <n v="7"/>
    <n v="1.1666666666666667"/>
    <n v="2"/>
    <n v="836.52666666666664"/>
    <n v="5019.1600000000008"/>
    <n v="278.22666666666663"/>
    <n v="1669.3599999999997"/>
    <n v="253"/>
    <n v="0.3325974864319925"/>
  </r>
  <r>
    <n v="471879"/>
    <s v="J"/>
    <s v="Tuesday/Friday"/>
    <s v="Robert Diller (0000142017)"/>
    <n v="239704"/>
    <s v="CONESTOGA VALLEY SCHOOL"/>
    <n v="423135"/>
    <s v="J E FRITZ ELEMENTARY"/>
    <s v="Lancaster"/>
    <m/>
    <s v="845 Hornig Rd"/>
    <s v="PA"/>
    <n v="17601"/>
    <s v="845 Hornig Rd Lancaster, PA 17601"/>
    <x v="2"/>
    <x v="1073"/>
    <x v="1075"/>
    <s v="J"/>
    <s v="Monday/Thursday"/>
    <n v="12"/>
    <n v="17"/>
    <n v="1.4166666666666667"/>
    <n v="5"/>
    <n v="1750.4933333333331"/>
    <n v="21005.920000000002"/>
    <n v="578.54333333333329"/>
    <n v="6942.5200000000013"/>
    <n v="337"/>
    <n v="0.33050302010100013"/>
  </r>
  <r>
    <n v="471859"/>
    <s v="J"/>
    <s v="Tuesday/Friday"/>
    <s v="Bob Carberry (0000143011)"/>
    <n v="342615"/>
    <s v="Flemington-Raritan Regional BO"/>
    <n v="481120"/>
    <s v="J P Chase Middle School"/>
    <s v="Flemington"/>
    <m/>
    <s v="301 Case Blvd"/>
    <s v="NJ"/>
    <n v="8822"/>
    <s v="301 Case Blvd Flemington, NJ 08822"/>
    <x v="25"/>
    <x v="1074"/>
    <x v="1076"/>
    <s v="A"/>
    <s v="Tuesday"/>
    <n v="1"/>
    <n v="3"/>
    <n v="3"/>
    <n v="8"/>
    <n v="10280.49"/>
    <n v="10280.49"/>
    <n v="3923.08"/>
    <n v="3923.08"/>
    <n v="136"/>
    <n v="0.38160437877961068"/>
  </r>
  <r>
    <n v="254583"/>
    <s v="J"/>
    <s v="Tuesday/Friday"/>
    <s v="Lancaster Office (0000142002)"/>
    <n v="324665"/>
    <s v="J VINASCO CONSULTING SERVICES"/>
    <n v="324665"/>
    <s v="J VINASCO CONSULTING SERVICES"/>
    <s v="Millersville"/>
    <m/>
    <s v="43 Chamberlain Ln"/>
    <s v="PA"/>
    <n v="17551"/>
    <s v="43 Chamberlain Ln Millersville, PA 17551"/>
    <x v="3"/>
    <x v="1075"/>
    <x v="1077"/>
    <s v="J"/>
    <s v="Tuesday/Friday"/>
    <n v="3"/>
    <n v="3"/>
    <n v="1"/>
    <n v="1.6666666666666667"/>
    <n v="236.70333333333335"/>
    <n v="710.1099999999999"/>
    <n v="101.75333333333333"/>
    <n v="305.26"/>
    <n v="6"/>
    <n v="0.42987706130036196"/>
  </r>
  <r>
    <n v="344841"/>
    <s v="J"/>
    <s v="Tuesday/Friday"/>
    <s v="Chris Gifuni (0000143020)"/>
    <n v="331288"/>
    <s v="Buena Regional School District"/>
    <n v="430489"/>
    <s v="J. P. Cleary Elementary School"/>
    <s v="Minotola"/>
    <m/>
    <s v="1501 Central Ave"/>
    <s v="NJ"/>
    <n v="8341"/>
    <s v="1501 Central Ave Minotola, NJ 08341"/>
    <x v="11"/>
    <x v="1076"/>
    <x v="1078"/>
    <s v="E"/>
    <s v="Wednesday"/>
    <n v="10"/>
    <n v="17"/>
    <n v="1.7"/>
    <n v="3.2"/>
    <n v="1380.1699999999998"/>
    <n v="13801.699999999999"/>
    <n v="437.3370000000001"/>
    <n v="4373.369999999999"/>
    <n v="299"/>
    <n v="0.31687183462906737"/>
  </r>
  <r>
    <n v="478972"/>
    <s v="P"/>
    <s v="Tuesday/Friday"/>
    <s v="Tom McKevitt (0000143010)"/>
    <n v="279766"/>
    <s v="East Stroudsburg Area School D"/>
    <n v="483268"/>
    <s v="J.T. Lambert Intermediate Scho"/>
    <s v="East Stroudsburg"/>
    <m/>
    <s v="2000 Milford Rd"/>
    <s v="PA"/>
    <n v="18301"/>
    <s v="2000 Milford Rd East Stroudsburg, PA 18301"/>
    <x v="6"/>
    <x v="1077"/>
    <x v="1079"/>
    <s v="E"/>
    <s v="Tuesday"/>
    <n v="1"/>
    <n v="1"/>
    <n v="1"/>
    <n v="1"/>
    <n v="2317.2399999999998"/>
    <n v="2317.2399999999998"/>
    <n v="568.86"/>
    <n v="568.86"/>
    <n v="38"/>
    <n v="0.24549032469662188"/>
  </r>
  <r>
    <n v="447723"/>
    <s v="P"/>
    <s v="Tuesday/Friday"/>
    <s v="Nick Misciagno (0000143017)"/>
    <n v="243690"/>
    <s v="Jack Devine Gym Floor Restorat"/>
    <n v="417566"/>
    <s v="Jack Devine c/o Radnor School"/>
    <s v="Marlton"/>
    <s v="Cherry Hill"/>
    <s v="29 Old Republic Ln"/>
    <s v="NJ"/>
    <n v="8053"/>
    <s v="29 Old Republic Ln Marlton, NJ 08053"/>
    <x v="13"/>
    <x v="1078"/>
    <x v="1080"/>
    <s v="A"/>
    <s v="Thursday"/>
    <n v="1"/>
    <n v="1"/>
    <n v="1"/>
    <n v="2"/>
    <n v="8205.39"/>
    <n v="8205.39"/>
    <n v="2625.62"/>
    <n v="2625.62"/>
    <n v="21"/>
    <n v="0.31998722790750961"/>
  </r>
  <r>
    <n v="240462"/>
    <s v="P"/>
    <s v="Tuesday/Friday"/>
    <s v="Delaware Valley Office (0000143001)"/>
    <n v="243690"/>
    <s v="Jack Devine Gym Floor Restorat"/>
    <n v="243690"/>
    <s v="Jack Devine Gym Floor Restorat"/>
    <s v="Marlton"/>
    <s v="Cherry Hill"/>
    <s v="29 Old Republic Ln"/>
    <s v="NJ"/>
    <n v="8053"/>
    <s v="29 Old Republic Ln Marlton, NJ 08053"/>
    <x v="13"/>
    <x v="1078"/>
    <x v="1080"/>
    <s v="A"/>
    <s v="Thursday"/>
    <n v="2"/>
    <n v="2"/>
    <n v="1"/>
    <n v="2"/>
    <n v="8205.43"/>
    <n v="16410.86"/>
    <n v="2625.66"/>
    <n v="5251.32"/>
    <n v="42"/>
    <n v="0.31999054284784584"/>
  </r>
  <r>
    <n v="447724"/>
    <s v="P"/>
    <s v="Tuesday/Friday"/>
    <s v="Robert Diller (0000142017)"/>
    <n v="264275"/>
    <s v="JACKSONS WINDOW SHOPPE INC#"/>
    <n v="264275"/>
    <s v="JACKSONS WINDOW SHOPPE INC#"/>
    <s v="Lancaster"/>
    <m/>
    <s v="633 Lausch Ln"/>
    <s v="PA"/>
    <n v="17601"/>
    <s v="633 Lausch Ln Lancaster, PA 17601"/>
    <x v="3"/>
    <x v="1079"/>
    <x v="1081"/>
    <s v="J"/>
    <s v="Tuesday/Friday"/>
    <n v="6"/>
    <n v="6"/>
    <n v="1"/>
    <n v="1.8333333333333333"/>
    <n v="253.87999999999997"/>
    <n v="1523.2799999999997"/>
    <n v="91.99"/>
    <n v="551.94000000000005"/>
    <n v="21"/>
    <n v="0.36233653694658902"/>
  </r>
  <r>
    <n v="481877"/>
    <s v="P"/>
    <s v="Tuesday/Friday"/>
    <s v="Delaware Valley Office (0000143001)"/>
    <n v="269161"/>
    <s v="Jaime Lebron"/>
    <n v="269161"/>
    <s v="Jaime Lebron"/>
    <s v="Philadelphia"/>
    <m/>
    <s v="208 Stearly St"/>
    <s v="PA"/>
    <n v="19111"/>
    <s v="208 Stearly St Philadelphia, PA 19111"/>
    <x v="10"/>
    <x v="1080"/>
    <x v="1082"/>
    <s v="E"/>
    <s v="Monday"/>
    <n v="2"/>
    <n v="2"/>
    <n v="1"/>
    <n v="1"/>
    <n v="12.42"/>
    <n v="24.84"/>
    <n v="-0.01"/>
    <n v="-0.02"/>
    <n v="3"/>
    <n v="-8.0515297906602254E-4"/>
  </r>
  <r>
    <n v="449185"/>
    <s v="P"/>
    <s v="Tuesday/Friday"/>
    <s v="Martin Carberry (0000142016)"/>
    <n v="242187"/>
    <s v="TUSCARORA SCHOOL DISTRICT"/>
    <n v="447868"/>
    <s v="JAMES BUCHANAN HIGH SCHOOL"/>
    <s v="Mercersburg"/>
    <m/>
    <s v="4773 Fort Loudon Rd"/>
    <s v="PA"/>
    <n v="17236"/>
    <s v="4773 Fort Loudon Rd Mercersburg, PA 17236"/>
    <x v="38"/>
    <x v="1081"/>
    <x v="1083"/>
    <s v="L"/>
    <s v="Monday"/>
    <n v="3"/>
    <n v="3"/>
    <n v="1"/>
    <n v="4"/>
    <n v="2181.11"/>
    <n v="6543.329999999999"/>
    <n v="863.59000000000015"/>
    <n v="2590.7700000000009"/>
    <n v="46"/>
    <n v="0.39594059905277607"/>
  </r>
  <r>
    <n v="242421"/>
    <s v="P"/>
    <s v="Tuesday/Friday"/>
    <s v="Chris Gifuni (0000143020)"/>
    <n v="307472"/>
    <s v="James E. Conner Jr. Plumbing,"/>
    <n v="307472"/>
    <s v="James E. Conner Jr. Plumbing,"/>
    <s v="TURNERSVILLE"/>
    <m/>
    <s v="505 ROUTE 168"/>
    <s v="NJ"/>
    <n v="8012"/>
    <s v="505 ROUTE 168 TURNERSVILLE, NJ 08012"/>
    <x v="11"/>
    <x v="1082"/>
    <x v="1084"/>
    <s v="E"/>
    <s v="Wednesday"/>
    <n v="1"/>
    <n v="1"/>
    <n v="1"/>
    <n v="5"/>
    <n v="490.22"/>
    <n v="490.22"/>
    <n v="486.73000000000008"/>
    <n v="486.73000000000008"/>
    <n v="7.5"/>
    <n v="0.99288074741952603"/>
  </r>
  <r>
    <n v="468380"/>
    <s v="P"/>
    <s v="Tuesday/Friday"/>
    <s v="Martin Carberry (0000142016)"/>
    <n v="240204"/>
    <s v="GETTYSBURG SCHOOL DISTRICT***"/>
    <n v="454898"/>
    <s v="JAMES GETTYS ELEMENTARY"/>
    <s v="Gettysburg"/>
    <m/>
    <s v="898 Biglerville Rd"/>
    <s v="PA"/>
    <n v="17325"/>
    <s v="898 Biglerville Rd Gettysburg, PA 17325"/>
    <x v="15"/>
    <x v="1083"/>
    <x v="1085"/>
    <s v="L"/>
    <s v="Thursday"/>
    <n v="1"/>
    <n v="1"/>
    <n v="1"/>
    <n v="2"/>
    <n v="2339.46"/>
    <n v="2339.46"/>
    <n v="970.86"/>
    <n v="970.86"/>
    <n v="14"/>
    <n v="0.41499320355979585"/>
  </r>
  <r>
    <n v="242394"/>
    <s v="P"/>
    <s v="Tuesday/Friday"/>
    <s v="Lancaster NP (0000142001)"/>
    <n v="272995"/>
    <s v="JAMIE HIRST"/>
    <n v="272995"/>
    <s v="JAMIE HIRST"/>
    <s v="Lancaster"/>
    <m/>
    <s v="143 Hershey Ave"/>
    <s v="PA"/>
    <n v="17601"/>
    <s v="143 Hershey Ave Lancaster, PA 17601"/>
    <x v="3"/>
    <x v="1084"/>
    <x v="1086"/>
    <s v="J"/>
    <s v="Tuesday/Friday"/>
    <n v="1"/>
    <n v="2"/>
    <n v="2"/>
    <n v="2"/>
    <n v="19.8"/>
    <n v="19.8"/>
    <n v="0"/>
    <n v="0"/>
    <n v="2"/>
    <n v="0"/>
  </r>
  <r>
    <n v="481876"/>
    <s v="P"/>
    <s v="Tuesday/Friday"/>
    <s v="Delaware Valley Office (0000143001)"/>
    <n v="244695"/>
    <s v="Janice Butterfield"/>
    <n v="244695"/>
    <s v="Janice Butterfield"/>
    <s v="Roslyn"/>
    <m/>
    <s v="1148 Colonial Ave"/>
    <s v="PA"/>
    <n v="19001"/>
    <s v="1148 Colonial Ave Roslyn, PA 19001"/>
    <x v="10"/>
    <x v="1085"/>
    <x v="1087"/>
    <s v="E"/>
    <s v="Monday"/>
    <n v="1"/>
    <n v="1"/>
    <n v="1"/>
    <n v="1"/>
    <n v="73.77"/>
    <n v="73.77"/>
    <n v="6.63"/>
    <n v="6.63"/>
    <n v="3"/>
    <n v="8.9873932492883293E-2"/>
  </r>
  <r>
    <n v="434177"/>
    <s v="P"/>
    <s v="Tuesday/Friday"/>
    <s v="Tom McKevitt (0000143010)"/>
    <n v="308404"/>
    <s v="Janitorial Management Inc"/>
    <n v="308404"/>
    <s v="Janitorial Management Inc"/>
    <s v="Jamison"/>
    <m/>
    <s v="1780 Kendarbren Dr"/>
    <s v="PA"/>
    <n v="18929"/>
    <s v="1780 Kendarbren Dr Jamison, PA 18929"/>
    <x v="25"/>
    <x v="1086"/>
    <x v="1088"/>
    <s v="A"/>
    <s v="Tuesday"/>
    <n v="2"/>
    <n v="2"/>
    <n v="1"/>
    <n v="1"/>
    <n v="0"/>
    <n v="0"/>
    <n v="-12.664999999999999"/>
    <n v="-25.33"/>
    <n v="9"/>
    <n v="0"/>
  </r>
  <r>
    <n v="342427"/>
    <s v="P"/>
    <s v="Tuesday/Friday"/>
    <s v="Leianne Krotec (0000143021)"/>
    <n v="246237"/>
    <s v="Upper Dublin School District"/>
    <n v="461471"/>
    <s v="Jarrettown El School"/>
    <s v="DRESHER"/>
    <m/>
    <s v="1520 LIMEKILN PIKE"/>
    <s v="PA"/>
    <n v="19025"/>
    <s v="1520 LIMEKILN PIKE DRESHER, PA 19025"/>
    <x v="5"/>
    <x v="1087"/>
    <x v="1089"/>
    <s v="C"/>
    <s v="Monday/Thursday"/>
    <n v="2"/>
    <n v="2"/>
    <n v="1"/>
    <n v="1"/>
    <n v="1985.575"/>
    <n v="3971.15"/>
    <n v="814.32"/>
    <n v="1628.64"/>
    <n v="12"/>
    <n v="0.41011797590118731"/>
  </r>
  <r>
    <n v="241924"/>
    <s v="P"/>
    <s v="Tuesday/Friday"/>
    <s v="Chuck Lutes (0000143024)"/>
    <n v="243692"/>
    <s v="Jasco Cleaning"/>
    <n v="417602"/>
    <s v="Jasco Inc"/>
    <s v="Levittown"/>
    <m/>
    <s v="66 Levittown Pkwy"/>
    <s v="PA"/>
    <n v="19054"/>
    <s v="66 Levittown Pkwy Levittown, PA 19054"/>
    <x v="25"/>
    <x v="1088"/>
    <x v="1090"/>
    <s v="A"/>
    <s v="Tuesday"/>
    <n v="3"/>
    <n v="5"/>
    <n v="1.6666666666666667"/>
    <n v="1.3333333333333333"/>
    <n v="448.76333333333332"/>
    <n v="1346.29"/>
    <n v="148.96666666666667"/>
    <n v="446.90000000000003"/>
    <n v="28"/>
    <n v="0.3319492828439638"/>
  </r>
  <r>
    <n v="240751"/>
    <s v="P"/>
    <s v="Tuesday/Friday"/>
    <s v="David Smith (0000143023)"/>
    <n v="346335"/>
    <s v="JASON CLAPPER"/>
    <n v="346335"/>
    <s v="JASON CLAPPER"/>
    <s v="TERRE HILL"/>
    <m/>
    <s v="419 MAIN ST"/>
    <s v="PA"/>
    <n v="17581"/>
    <s v="419 MAIN ST TERRE HILL, PA 17581"/>
    <x v="34"/>
    <x v="1089"/>
    <x v="1091"/>
    <s v="J"/>
    <s v="Monday"/>
    <n v="1"/>
    <n v="1"/>
    <n v="1"/>
    <n v="4"/>
    <n v="928.95"/>
    <n v="928.95"/>
    <n v="325.12"/>
    <n v="325.12"/>
    <n v="7"/>
    <n v="0.34998654394746753"/>
  </r>
  <r>
    <n v="240106"/>
    <s v="P"/>
    <s v="Tuesday/Friday"/>
    <s v="Delaware Valley Office (0000143001)"/>
    <n v="244115"/>
    <s v="Jason Williams"/>
    <n v="244115"/>
    <s v="Jason Williams"/>
    <s v="Elkins Park"/>
    <m/>
    <s v="816 Elkins Ave"/>
    <s v="PA"/>
    <n v="19027"/>
    <s v="816 Elkins Ave Elkins Park, PA 19027"/>
    <x v="10"/>
    <x v="1090"/>
    <x v="1092"/>
    <s v="E"/>
    <s v="Monday"/>
    <n v="1"/>
    <n v="1"/>
    <n v="1"/>
    <n v="1"/>
    <n v="57.48"/>
    <n v="57.48"/>
    <n v="-2.2999999999999998"/>
    <n v="-2.2999999999999998"/>
    <n v="3"/>
    <n v="-4.001391788448156E-2"/>
  </r>
  <r>
    <n v="260300"/>
    <s v="P"/>
    <s v="Tuesday/Friday"/>
    <s v="Tom McKevitt (0000143010)"/>
    <n v="243707"/>
    <s v="Jasper Engines &amp; Trans. Exch."/>
    <n v="243707"/>
    <s v="Jasper Engines &amp; Trans. Exch."/>
    <s v="Bristol"/>
    <s v="Philly - NE"/>
    <s v="2 Pearl Buck Ct"/>
    <s v="PA"/>
    <n v="19007"/>
    <s v="2 Pearl Buck Ct Bristol, PA 19007"/>
    <x v="25"/>
    <x v="1091"/>
    <x v="1093"/>
    <s v="A"/>
    <s v="Tuesday"/>
    <n v="2"/>
    <n v="2"/>
    <n v="1"/>
    <n v="1.5"/>
    <n v="79.31"/>
    <n v="158.62"/>
    <n v="50.24"/>
    <n v="100.48"/>
    <n v="3"/>
    <n v="0.63346362375488585"/>
  </r>
  <r>
    <n v="286504"/>
    <s v="P"/>
    <s v="Tuesday/Friday"/>
    <s v="Martin Carberry (0000142016)"/>
    <n v="242462"/>
    <s v="Yorkana Congregation of"/>
    <n v="482844"/>
    <s v="Jehovah's Witnesses"/>
    <s v="York"/>
    <m/>
    <s v="4054 Park Ln"/>
    <s v="PA"/>
    <n v="17402"/>
    <s v="4054 Park Ln York, PA 17402"/>
    <x v="27"/>
    <x v="1092"/>
    <x v="1094"/>
    <s v="L"/>
    <s v="Tuesday/Friday"/>
    <n v="1"/>
    <n v="1"/>
    <n v="1"/>
    <n v="1"/>
    <n v="0"/>
    <n v="0"/>
    <n v="-0.01"/>
    <n v="-0.01"/>
    <n v="1"/>
    <n v="0"/>
  </r>
  <r>
    <n v="465627"/>
    <s v="P"/>
    <s v="Tuesday/Friday"/>
    <s v="Chuck Lutes (0000143024)"/>
    <n v="243711"/>
    <s v="Jelko Services Inc."/>
    <n v="480971"/>
    <s v="Jelko Services Inc."/>
    <s v="Flemington"/>
    <m/>
    <s v="683 State Route 12"/>
    <s v="NJ"/>
    <n v="8822"/>
    <s v="683 State Route 12 Flemington, NJ 08822"/>
    <x v="25"/>
    <x v="1093"/>
    <x v="1095"/>
    <s v="A"/>
    <s v="Tuesday"/>
    <n v="1"/>
    <n v="2"/>
    <n v="2"/>
    <n v="2"/>
    <n v="116.31"/>
    <n v="116.31"/>
    <n v="61.260000000000005"/>
    <n v="61.260000000000005"/>
    <n v="15"/>
    <n v="0.52669589889089508"/>
  </r>
  <r>
    <n v="241182"/>
    <s v="P"/>
    <s v="Tuesday/Friday"/>
    <s v="Paul Carberry (0000143018)"/>
    <n v="255573"/>
    <s v="Jenner's Pond"/>
    <n v="417618"/>
    <s v="Jenner's Pond Retirement Commu"/>
    <s v="West Grove"/>
    <m/>
    <s v="100 Sycamore Dr"/>
    <s v="PA"/>
    <n v="19390"/>
    <s v="100 Sycamore Dr West Grove, PA 19390"/>
    <x v="8"/>
    <x v="1094"/>
    <x v="1096"/>
    <s v="D"/>
    <s v="Friday"/>
    <n v="4"/>
    <n v="4"/>
    <n v="1"/>
    <n v="1.5"/>
    <n v="182.41"/>
    <n v="729.64"/>
    <n v="76.63"/>
    <n v="306.52"/>
    <n v="39"/>
    <n v="0.4200975823693876"/>
  </r>
  <r>
    <n v="240219"/>
    <s v="P"/>
    <s v="Tuesday/Friday"/>
    <s v="Tom McKevitt (0000143010)"/>
    <n v="303249"/>
    <s v="Jennersville Rd. Associates, L"/>
    <n v="435918"/>
    <s v="Jennersville Rd. Associates, L"/>
    <s v="West Grove"/>
    <m/>
    <s v="105 Vineyard Way"/>
    <s v="PA"/>
    <n v="19390"/>
    <s v="105 Vineyard Way West Grove, PA 19390"/>
    <x v="8"/>
    <x v="1095"/>
    <x v="1097"/>
    <s v="D"/>
    <s v="Friday"/>
    <n v="5"/>
    <n v="5"/>
    <n v="1"/>
    <n v="3"/>
    <n v="161.08600000000001"/>
    <n v="805.43000000000018"/>
    <n v="45.362000000000002"/>
    <n v="226.80999999999995"/>
    <n v="18"/>
    <n v="0.28160113231441575"/>
  </r>
  <r>
    <n v="255266"/>
    <s v="P"/>
    <s v="Tuesday/Friday"/>
    <s v="Lancaster Office (0000142002)"/>
    <n v="240546"/>
    <s v="JERUSALEM CHURCH"/>
    <n v="240546"/>
    <s v="JERUSALEM CHURCH"/>
    <s v="Manheim"/>
    <m/>
    <s v="1620 Newport Rd"/>
    <s v="PA"/>
    <n v="17545"/>
    <s v="1620 Newport Rd Manheim, PA 17545"/>
    <x v="17"/>
    <x v="1096"/>
    <x v="1098"/>
    <s v="P"/>
    <s v="Tuesday/Friday"/>
    <n v="1"/>
    <n v="1"/>
    <n v="1"/>
    <n v="3"/>
    <n v="322.77"/>
    <n v="322.77"/>
    <n v="149.82999999999998"/>
    <n v="149.82999999999998"/>
    <n v="6"/>
    <n v="0.46420051429810699"/>
  </r>
  <r>
    <n v="239854"/>
    <s v="P"/>
    <s v="Tuesday/Friday"/>
    <s v="Lancaster Office (0000142002)"/>
    <n v="240545"/>
    <s v="JERUSALEM LUTHERAN CHURCH"/>
    <n v="240545"/>
    <s v="JERUSALEM LUTHERAN CHURCH"/>
    <s v="Lititz"/>
    <m/>
    <s v="36 Church Sq"/>
    <s v="PA"/>
    <n v="17543"/>
    <s v="36 Church Sq Lititz, PA 17543"/>
    <x v="2"/>
    <x v="1097"/>
    <x v="1099"/>
    <s v="J"/>
    <s v="Monday/Thursday"/>
    <n v="3"/>
    <n v="3"/>
    <n v="1"/>
    <n v="2.3333333333333335"/>
    <n v="122.68"/>
    <n v="368.03999999999996"/>
    <n v="53.846666666666664"/>
    <n v="161.54000000000002"/>
    <n v="11"/>
    <n v="0.43891968264319103"/>
  </r>
  <r>
    <n v="343786"/>
    <s v="P"/>
    <s v="Tuesday/Friday"/>
    <s v="Lancaster Office (0000142002)"/>
    <n v="317087"/>
    <s v="JESSIS CLEANING SERVICE"/>
    <n v="317087"/>
    <s v="JESSIS CLEANING SERVICE"/>
    <s v="Lancaster"/>
    <m/>
    <s v="1636 Santa Barbara Dr"/>
    <s v="PA"/>
    <n v="17601"/>
    <s v="1636 Santa Barbara Dr Lancaster, PA 17601"/>
    <x v="2"/>
    <x v="1098"/>
    <x v="1100"/>
    <s v="J"/>
    <s v="Monday/Thursday"/>
    <n v="19"/>
    <n v="19"/>
    <n v="1"/>
    <n v="1.5789473684210527"/>
    <n v="250.06947368421046"/>
    <n v="4751.3200000000006"/>
    <n v="99.435263157894752"/>
    <n v="1889.2700000000002"/>
    <n v="66"/>
    <n v="0.39763055319363882"/>
  </r>
  <r>
    <n v="482767"/>
    <s v="P"/>
    <s v="Tuesday/Friday"/>
    <s v="Delaware Valley  NP (0000143002)"/>
    <n v="240557"/>
    <s v="JL CLARK MFG CO#"/>
    <n v="449082"/>
    <s v="JL CLARK MFG CO"/>
    <s v="Lancaster"/>
    <m/>
    <s v="303 N Plum St"/>
    <s v="PA"/>
    <n v="17602"/>
    <s v="303 N Plum St Lancaster, PA 17602"/>
    <x v="2"/>
    <x v="1099"/>
    <x v="1101"/>
    <s v="J"/>
    <s v="Monday/Thursday"/>
    <n v="15"/>
    <n v="20"/>
    <n v="1.3333333333333333"/>
    <n v="5"/>
    <n v="1138.682"/>
    <n v="17080.230000000007"/>
    <n v="357.17533333333341"/>
    <n v="5357.63"/>
    <n v="569"/>
    <n v="0.3136743474765854"/>
  </r>
  <r>
    <n v="317840"/>
    <s v="P"/>
    <s v="Tuesday/Friday"/>
    <s v="Brad Miller (0000142022)"/>
    <n v="240557"/>
    <s v="JL CLARK MFG CO#"/>
    <n v="415532"/>
    <s v="JL CLARK MFG CO"/>
    <s v="Lancaster"/>
    <m/>
    <s v="405 W Walnut St"/>
    <s v="PA"/>
    <n v="17603"/>
    <s v="405 W Walnut St Lancaster, PA 17603"/>
    <x v="2"/>
    <x v="1100"/>
    <x v="1102"/>
    <s v="J"/>
    <s v="Monday/Thursday"/>
    <n v="1"/>
    <n v="1"/>
    <n v="1"/>
    <n v="1"/>
    <n v="83.62"/>
    <n v="83.62"/>
    <n v="33.450000000000003"/>
    <n v="33.450000000000003"/>
    <n v="2"/>
    <n v="0.40002391772303281"/>
  </r>
  <r>
    <n v="309094"/>
    <s v="P"/>
    <s v="Tuesday/Friday"/>
    <s v="Tom McKevitt (0000143010)"/>
    <n v="279766"/>
    <s v="East Stroudsburg Area School D"/>
    <n v="483480"/>
    <s v="JM Hill Elementary"/>
    <s v="East Stroudsburg"/>
    <m/>
    <s v="151 E Broad St"/>
    <s v="PA"/>
    <n v="18301"/>
    <s v="151 E Broad St East Stroudsburg, PA 18301"/>
    <x v="6"/>
    <x v="1101"/>
    <x v="1103"/>
    <s v="E"/>
    <s v="Tuesday"/>
    <n v="1"/>
    <n v="1"/>
    <n v="1"/>
    <n v="1"/>
    <n v="1219.5999999999999"/>
    <n v="1219.5999999999999"/>
    <n v="299.39999999999998"/>
    <n v="299.39999999999998"/>
    <n v="20"/>
    <n v="0.24549032469662185"/>
  </r>
  <r>
    <n v="325403"/>
    <s v="P"/>
    <s v="Tuesday/Friday"/>
    <s v="Lehigh Valley (0000143022)"/>
    <n v="273148"/>
    <s v="Joe Fruhman"/>
    <n v="273148"/>
    <s v="Joe Fruhman"/>
    <s v="Schnecksville"/>
    <m/>
    <s v="4140 Lawton Ct"/>
    <s v="PA"/>
    <n v="18078"/>
    <s v="4140 Lawton Ct Schnecksville, PA 18078"/>
    <x v="21"/>
    <x v="1102"/>
    <x v="1104"/>
    <s v="E"/>
    <s v="Tuesday/Friday"/>
    <n v="1"/>
    <n v="1"/>
    <n v="1"/>
    <n v="2"/>
    <n v="77.240000000000009"/>
    <n v="77.240000000000009"/>
    <n v="35.19"/>
    <n v="35.19"/>
    <n v="2"/>
    <n v="0.45559295701708952"/>
  </r>
  <r>
    <n v="240348"/>
    <s v="P"/>
    <s v="Tuesday/Friday"/>
    <s v="Delaware Valley Office (0000143001)"/>
    <n v="244296"/>
    <s v="John Carberry"/>
    <n v="244296"/>
    <s v="John Carberry"/>
    <s v="Absecon"/>
    <s v="Atlantic City"/>
    <s v="27 Cortez Ave"/>
    <s v="NJ"/>
    <n v="8201"/>
    <s v="27 Cortez Ave Absecon, NJ 08201"/>
    <x v="11"/>
    <x v="1103"/>
    <x v="1105"/>
    <s v="E"/>
    <s v="Wednesday"/>
    <n v="4"/>
    <n v="4"/>
    <n v="1"/>
    <n v="2"/>
    <n v="0"/>
    <n v="0"/>
    <n v="-44.4375"/>
    <n v="-177.75"/>
    <n v="9"/>
    <n v="0"/>
  </r>
  <r>
    <n v="415855"/>
    <s v="P"/>
    <s v="Tuesday/Friday"/>
    <s v="Delaware Valley Office (0000143001)"/>
    <n v="244431"/>
    <s v="John Dupnock"/>
    <n v="244431"/>
    <s v="John Dupnock"/>
    <s v="Berwyn"/>
    <m/>
    <s v="627 Contention Ln"/>
    <s v="PA"/>
    <n v="19312"/>
    <s v="627 Contention Ln Berwyn, PA 19312"/>
    <x v="23"/>
    <x v="1104"/>
    <x v="1106"/>
    <s v="C"/>
    <s v="Friday"/>
    <n v="1"/>
    <n v="1"/>
    <n v="1"/>
    <n v="1"/>
    <n v="170.34"/>
    <n v="170.34"/>
    <n v="74.239999999999995"/>
    <n v="74.239999999999995"/>
    <n v="3"/>
    <n v="0.43583421392509097"/>
  </r>
  <r>
    <n v="240406"/>
    <s v="P"/>
    <s v="Tuesday/Friday"/>
    <s v="Mike Schlitter (0000142011)"/>
    <n v="240569"/>
    <s v="JOHN HERRS VILLAGE MARKET"/>
    <n v="240569"/>
    <s v="JOHN HERRS VILLAGE MARKET"/>
    <s v="Millersville"/>
    <m/>
    <s v="25 Manor Ave"/>
    <s v="PA"/>
    <n v="17551"/>
    <s v="25 Manor Ave Millersville, PA 17551"/>
    <x v="3"/>
    <x v="1105"/>
    <x v="1107"/>
    <s v="J"/>
    <s v="Tuesday/Friday"/>
    <n v="3"/>
    <n v="6"/>
    <n v="2"/>
    <n v="3"/>
    <n v="1440.9366666666665"/>
    <n v="4322.8099999999995"/>
    <n v="313.45000000000005"/>
    <n v="940.35000000000014"/>
    <n v="9"/>
    <n v="0.2175321145273561"/>
  </r>
  <r>
    <n v="298098"/>
    <s v="P"/>
    <s v="Tuesday/Friday"/>
    <s v="Delaware Valley Office (0000143001)"/>
    <n v="266110"/>
    <s v="CC - Burlington Masonic Lodge"/>
    <n v="468670"/>
    <s v="John Megariotis"/>
    <s v="Bordentown"/>
    <s v="Trenton - South"/>
    <s v="1301 Jacksonville Smithville Rd"/>
    <s v="NJ"/>
    <n v="8505"/>
    <s v="1301 Jacksonville Smithville Rd Bordentown, NJ 08505"/>
    <x v="31"/>
    <x v="1106"/>
    <x v="1108"/>
    <s v="A"/>
    <s v="Monday"/>
    <n v="1"/>
    <n v="1"/>
    <n v="1"/>
    <n v="2"/>
    <n v="260.8"/>
    <n v="260.8"/>
    <n v="118.32000000000001"/>
    <n v="118.32000000000001"/>
    <n v="4"/>
    <n v="0.45368098159509201"/>
  </r>
  <r>
    <n v="331559"/>
    <s v="P"/>
    <s v="Tuesday/Friday"/>
    <s v="Lancaster Office (0000142002)"/>
    <n v="240571"/>
    <s v="JOHN R YERGER"/>
    <n v="240571"/>
    <s v="JOHN R YERGER"/>
    <s v="Lititz"/>
    <m/>
    <s v="301 Balmer Rd"/>
    <s v="PA"/>
    <n v="17543"/>
    <s v="301 Balmer Rd Lititz, PA 17543"/>
    <x v="2"/>
    <x v="1107"/>
    <x v="1109"/>
    <s v="J"/>
    <s v="Monday/Thursday"/>
    <n v="1"/>
    <n v="1"/>
    <n v="1"/>
    <n v="1"/>
    <n v="67.84"/>
    <n v="67.84"/>
    <n v="22.68"/>
    <n v="22.68"/>
    <n v="1"/>
    <n v="0.33431603773584906"/>
  </r>
  <r>
    <n v="318497"/>
    <s v="P"/>
    <s v="Tuesday/Friday"/>
    <s v="Martin Carberry (0000142016)"/>
    <n v="271965"/>
    <s v="JOHN WRIGHT RESTAURANT"/>
    <n v="271965"/>
    <s v="JOHN WRIGHT RESTAURANT"/>
    <s v="Wrightsville"/>
    <m/>
    <s v="234 N Front St"/>
    <s v="PA"/>
    <n v="17368"/>
    <s v="234 N Front St Wrightsville, PA 17368"/>
    <x v="27"/>
    <x v="1108"/>
    <x v="1110"/>
    <s v="L"/>
    <s v="Tuesday/Friday"/>
    <n v="10"/>
    <n v="11"/>
    <n v="1.1000000000000001"/>
    <n v="2.7"/>
    <n v="625.6400000000001"/>
    <n v="6256.4000000000005"/>
    <n v="173.565"/>
    <n v="1735.6499999999994"/>
    <n v="100"/>
    <n v="0.27741992199987203"/>
  </r>
  <r>
    <n v="317079"/>
    <s v="P"/>
    <s v="Tuesday/Friday"/>
    <s v="Robert Diller (0000142017)"/>
    <n v="240578"/>
    <s v="JONES DEALERSHIPS INC"/>
    <n v="240578"/>
    <s v="JONES DEALERSHIPS INC"/>
    <s v="Lancaster"/>
    <m/>
    <s v="1335 Manheim Pike"/>
    <s v="PA"/>
    <n v="17601"/>
    <s v="1335 Manheim Pike Lancaster, PA 17601"/>
    <x v="3"/>
    <x v="1109"/>
    <x v="1111"/>
    <s v="J"/>
    <s v="Tuesday/Friday"/>
    <n v="26"/>
    <n v="42"/>
    <n v="1.6153846153846154"/>
    <n v="4.115384615384615"/>
    <n v="610.67192307692301"/>
    <n v="15877.47"/>
    <n v="233.6888461538461"/>
    <n v="6075.9099999999989"/>
    <n v="341"/>
    <n v="0.38267494758295867"/>
  </r>
  <r>
    <n v="471732"/>
    <s v="P"/>
    <s v="Tuesday/Friday"/>
    <s v="Robert Diller (0000142017)"/>
    <n v="240579"/>
    <s v="JONES DEALERSHIPS INC"/>
    <n v="240579"/>
    <s v="JONES DEALERSHIPS INC"/>
    <s v="Lancaster"/>
    <m/>
    <s v="1335 Manheim Pike"/>
    <s v="PA"/>
    <n v="17601"/>
    <s v="1335 Manheim Pike Lancaster, PA 17601"/>
    <x v="3"/>
    <x v="1109"/>
    <x v="1111"/>
    <s v="J"/>
    <s v="Tuesday/Friday"/>
    <n v="2"/>
    <n v="2"/>
    <n v="1"/>
    <n v="1"/>
    <n v="21.164999999999999"/>
    <n v="42.33"/>
    <n v="3.2749999999999995"/>
    <n v="6.5499999999999989"/>
    <n v="2"/>
    <n v="0.15473659343255372"/>
  </r>
  <r>
    <n v="241297"/>
    <s v="P"/>
    <s v="Tuesday/Friday"/>
    <s v="Pete Annick (0000142010)"/>
    <n v="240798"/>
    <s v="LANCASTER LEBANON IU 13"/>
    <n v="483964"/>
    <s v="JONESTOWN ELEMENTARY SCHOOL"/>
    <s v="Jonestown"/>
    <m/>
    <s v="135 S King St"/>
    <s v="PA"/>
    <n v="17038"/>
    <s v="135 S King St Jonestown, PA 17038"/>
    <x v="41"/>
    <x v="1110"/>
    <x v="1112"/>
    <s v="P"/>
    <s v="Tuesday"/>
    <n v="1"/>
    <n v="2"/>
    <n v="2"/>
    <n v="3"/>
    <n v="5523.16"/>
    <n v="5523.16"/>
    <n v="1440.49"/>
    <n v="1440.49"/>
    <n v="4"/>
    <n v="0.26080902961348212"/>
  </r>
  <r>
    <n v="483136"/>
    <s v="P"/>
    <s v="Tuesday/Friday"/>
    <s v="Lancaster Office (0000142002)"/>
    <n v="330034"/>
    <s v="JOSE L OTERO"/>
    <n v="330034"/>
    <s v="JOSE L OTERO"/>
    <s v="Lancaster"/>
    <m/>
    <s v="401 Eden Rd"/>
    <s v="PA"/>
    <n v="17601"/>
    <s v="401 Eden Rd Lancaster, PA 17601"/>
    <x v="2"/>
    <x v="1111"/>
    <x v="1113"/>
    <s v="J"/>
    <s v="Monday/Thursday"/>
    <n v="8"/>
    <n v="10"/>
    <n v="1.25"/>
    <n v="2.25"/>
    <n v="47.1175"/>
    <n v="376.94"/>
    <n v="15.018750000000002"/>
    <n v="120.15"/>
    <n v="290"/>
    <n v="0.31875099485329234"/>
  </r>
  <r>
    <n v="344733"/>
    <s v="P"/>
    <s v="Tuesday/Friday"/>
    <s v="Delaware Valley Office (0000143001)"/>
    <n v="243473"/>
    <s v="Joseph A. Fluehr III Funeral"/>
    <n v="243473"/>
    <s v="Joseph A. Fluehr III Funeral"/>
    <s v="Richboro"/>
    <s v="Philly Suburbs - North"/>
    <s v="800 Newtown Richboro Rd"/>
    <s v="PA"/>
    <n v="18954"/>
    <s v="800 Newtown Richboro Rd Richboro, PA 18954"/>
    <x v="14"/>
    <x v="1112"/>
    <x v="1114"/>
    <s v="A"/>
    <s v="Friday"/>
    <n v="3"/>
    <n v="5"/>
    <n v="1.6666666666666667"/>
    <n v="1"/>
    <n v="456.96333333333331"/>
    <n v="1370.8899999999999"/>
    <n v="169.08"/>
    <n v="507.24"/>
    <n v="14"/>
    <n v="0.37000780514848025"/>
  </r>
  <r>
    <n v="241165"/>
    <s v="P"/>
    <s v="Tuesday/Friday"/>
    <s v="John Carberry (0000143015)"/>
    <n v="244256"/>
    <s v="Hamilton Township Board of Ed"/>
    <n v="417664"/>
    <s v="Joseph C. Shaner Memorial Scho"/>
    <s v="Mays Landing"/>
    <m/>
    <s v="5801 3rd St"/>
    <s v="NJ"/>
    <n v="8330"/>
    <s v="5801 3rd St Mays Landing, NJ 08330"/>
    <x v="11"/>
    <x v="1113"/>
    <x v="1115"/>
    <s v="E"/>
    <s v="Wednesday"/>
    <n v="9"/>
    <n v="18"/>
    <n v="2"/>
    <n v="4.2222222222222223"/>
    <n v="3769.8344444444438"/>
    <n v="33928.51"/>
    <n v="1469.4188888888889"/>
    <n v="13224.77"/>
    <n v="534"/>
    <n v="0.38978340044994608"/>
  </r>
  <r>
    <n v="239739"/>
    <s v="P"/>
    <s v="Tuesday/Friday"/>
    <s v="Paul Carberry (0000143018)"/>
    <n v="244752"/>
    <s v="Journal Register Company"/>
    <n v="244752"/>
    <s v="Journal Register Company"/>
    <s v="EXTON"/>
    <m/>
    <s v="390 Eagleview Blvd"/>
    <s v="PA"/>
    <n v="19341"/>
    <s v="390 Eagleview Blvd EXTON, PA 19341"/>
    <x v="5"/>
    <x v="1114"/>
    <x v="1116"/>
    <s v="C"/>
    <s v="Monday/Thursday"/>
    <n v="6"/>
    <n v="14"/>
    <n v="2.3333333333333335"/>
    <n v="7"/>
    <n v="1483.5866666666668"/>
    <n v="8901.5200000000023"/>
    <n v="654.7883333333333"/>
    <n v="3928.7300000000005"/>
    <n v="519"/>
    <n v="0.44135495960240495"/>
  </r>
  <r>
    <n v="479167"/>
    <s v="P"/>
    <s v="Tuesday/Friday"/>
    <s v="Lancaster Office (0000142002)"/>
    <n v="325482"/>
    <s v="JOYCE HALL"/>
    <n v="325482"/>
    <s v="JOYCE HALL"/>
    <s v="Lancaster"/>
    <m/>
    <s v="695 New Holland Ave"/>
    <s v="PA"/>
    <n v="17602"/>
    <s v="695 New Holland Ave Lancaster, PA 17602"/>
    <x v="2"/>
    <x v="1115"/>
    <x v="1117"/>
    <s v="J"/>
    <s v="Monday/Thursday"/>
    <n v="1"/>
    <n v="1"/>
    <n v="1"/>
    <n v="1"/>
    <n v="57.94"/>
    <n v="57.94"/>
    <n v="28.97"/>
    <n v="28.97"/>
    <n v="1"/>
    <n v="0.5"/>
  </r>
  <r>
    <n v="330639"/>
    <s v="P"/>
    <s v="Tuesday/Friday"/>
    <s v="Delaware Valley Office (0000143001)"/>
    <n v="346244"/>
    <s v="JR Custom Builder"/>
    <n v="346244"/>
    <s v="JR Custom Builder"/>
    <s v="Holland"/>
    <s v="Philly Suburbs - North"/>
    <s v="2307 OLD BRISTOL RD"/>
    <s v="PA"/>
    <n v="18966"/>
    <s v="2307 OLD BRISTOL RD Holland, PA 18966"/>
    <x v="14"/>
    <x v="1116"/>
    <x v="1118"/>
    <s v="A"/>
    <s v="Friday"/>
    <n v="1"/>
    <n v="1"/>
    <n v="1"/>
    <n v="1"/>
    <n v="980.96"/>
    <n v="980.96"/>
    <n v="215.81"/>
    <n v="215.81"/>
    <n v="4"/>
    <n v="0.21999877670853041"/>
  </r>
  <r>
    <n v="239793"/>
    <s v="L"/>
    <s v="Tuesday/Friday"/>
    <s v="Delaware Valley Office (0000143001)"/>
    <n v="243946"/>
    <s v="Judel Corp Jem Jewelers Metal"/>
    <n v="243946"/>
    <s v="Judel Corp Jem Jewelers Metal"/>
    <s v="Warrington"/>
    <m/>
    <s v="1409 Easton Rd"/>
    <s v="PA"/>
    <n v="18976"/>
    <s v="1409 Easton Rd Warrington, PA 18976"/>
    <x v="25"/>
    <x v="1117"/>
    <x v="1119"/>
    <s v="A"/>
    <s v="Tuesday"/>
    <n v="1"/>
    <n v="1"/>
    <n v="1"/>
    <n v="2"/>
    <n v="294.68"/>
    <n v="294.68"/>
    <n v="147.34"/>
    <n v="147.34"/>
    <n v="3"/>
    <n v="0.5"/>
  </r>
  <r>
    <n v="241169"/>
    <s v="L"/>
    <s v="Tuesday/Friday"/>
    <s v="Brian Deiling (0000142018)"/>
    <n v="240585"/>
    <s v="JUNIATA COUNTY SCHOOL DISTRICT"/>
    <n v="240585"/>
    <s v="JUNIATA COUNTY SCHOOL DISTRICT"/>
    <s v="Mifflintown"/>
    <s v="Lewistown"/>
    <s v="146 Weatherby Way"/>
    <s v="PA"/>
    <n v="17059"/>
    <s v="146 Weatherby Way Mifflintown, PA 17059"/>
    <x v="19"/>
    <x v="1118"/>
    <x v="1120"/>
    <s v="L"/>
    <s v="Wednesday"/>
    <n v="2"/>
    <n v="3"/>
    <n v="1.5"/>
    <n v="2.5"/>
    <n v="324.19000000000005"/>
    <n v="648.38"/>
    <n v="81.694999999999993"/>
    <n v="163.39000000000001"/>
    <n v="27"/>
    <n v="0.25199728554242884"/>
  </r>
  <r>
    <n v="342785"/>
    <s v="L"/>
    <s v="Tuesday/Friday"/>
    <s v="Brian Deiling (0000142018)"/>
    <n v="240585"/>
    <s v="JUNIATA COUNTY SCHOOL DISTRICT"/>
    <n v="470371"/>
    <s v="JUNIATA ELEMENTARY SCHOOL"/>
    <s v="Mifflintown"/>
    <s v="Lewistown"/>
    <s v="75 S 7th St"/>
    <s v="PA"/>
    <n v="17059"/>
    <s v="75 S 7th St Mifflintown, PA 17059"/>
    <x v="19"/>
    <x v="1119"/>
    <x v="1121"/>
    <s v="L"/>
    <s v="Wednesday"/>
    <n v="4"/>
    <n v="5"/>
    <n v="1.25"/>
    <n v="2.75"/>
    <n v="1181.76"/>
    <n v="4727.0400000000009"/>
    <n v="491.62750000000005"/>
    <n v="1966.5100000000002"/>
    <n v="41"/>
    <n v="0.41601298063904679"/>
  </r>
  <r>
    <n v="239684"/>
    <s v="L"/>
    <s v="Tuesday/Friday"/>
    <s v="Brian Deiling (0000142018)"/>
    <n v="240585"/>
    <s v="JUNIATA COUNTY SCHOOL DISTRICT"/>
    <n v="470372"/>
    <s v="JUNIATA HIGH SCHOOL"/>
    <s v="Mifflintown"/>
    <s v="Lewistown"/>
    <s v="3931 William Penn Hwy"/>
    <s v="PA"/>
    <n v="17059"/>
    <s v="3931 William Penn Hwy Mifflintown, PA 17059"/>
    <x v="19"/>
    <x v="1120"/>
    <x v="1122"/>
    <s v="L"/>
    <s v="Wednesday"/>
    <n v="2"/>
    <n v="2"/>
    <n v="1"/>
    <n v="4"/>
    <n v="2158.2999999999997"/>
    <n v="4316.6000000000004"/>
    <n v="894.07000000000016"/>
    <n v="1788.1400000000003"/>
    <n v="32"/>
    <n v="0.41424732428300054"/>
  </r>
  <r>
    <n v="240999"/>
    <s v="L"/>
    <s v="Tuesday/Friday"/>
    <s v="Brad Miller (0000142022)"/>
    <n v="303419"/>
    <s v="JUNIPER VILLAGE#"/>
    <n v="303419"/>
    <s v="JUNIPER VILLAGE#"/>
    <s v="Lebanon"/>
    <m/>
    <s v="1125 Birch Rd"/>
    <s v="PA"/>
    <n v="17042"/>
    <s v="1125 Birch Rd Lebanon, PA 17042"/>
    <x v="17"/>
    <x v="1121"/>
    <x v="1123"/>
    <s v="P"/>
    <s v="Tuesday/Friday"/>
    <n v="2"/>
    <n v="2"/>
    <n v="1"/>
    <n v="1"/>
    <n v="139.94499999999999"/>
    <n v="279.89"/>
    <n v="60.879999999999995"/>
    <n v="121.75999999999999"/>
    <n v="2"/>
    <n v="0.43502804673264495"/>
  </r>
  <r>
    <n v="286048"/>
    <s v="L"/>
    <s v="Tuesday/Friday"/>
    <s v="Andrew Clippinger (0000142012)"/>
    <n v="240348"/>
    <s v="JUNIPER VILLAGE#"/>
    <n v="240348"/>
    <s v="JUNIPER VILLAGE#"/>
    <s v="Mount Joy"/>
    <m/>
    <s v="607 Hearthstone Ln"/>
    <s v="PA"/>
    <n v="17552"/>
    <s v="607 Hearthstone Ln Mount Joy, PA 17552"/>
    <x v="17"/>
    <x v="1122"/>
    <x v="1124"/>
    <s v="P"/>
    <s v="Tuesday/Friday"/>
    <n v="2"/>
    <n v="2"/>
    <n v="1"/>
    <n v="1"/>
    <n v="81.399999999999991"/>
    <n v="162.79999999999998"/>
    <n v="32.94"/>
    <n v="65.88"/>
    <n v="5"/>
    <n v="0.40466830466830467"/>
  </r>
  <r>
    <n v="241171"/>
    <s v="L"/>
    <s v="Tuesday/Friday"/>
    <s v="Tom McKevitt (0000143010)"/>
    <n v="243731"/>
    <s v="Just Cleaning Services Inc"/>
    <n v="243731"/>
    <s v="Just Cleaning Services Inc"/>
    <s v="Hatboro"/>
    <s v="Philly Suburbs - North"/>
    <s v="708 PRESTON LN"/>
    <s v="PA"/>
    <n v="19040"/>
    <s v="708 PRESTON LN Hatboro, PA 19040"/>
    <x v="14"/>
    <x v="1123"/>
    <x v="1125"/>
    <s v="A"/>
    <s v="Friday"/>
    <n v="3"/>
    <n v="4"/>
    <n v="1.3333333333333333"/>
    <n v="2.6666666666666665"/>
    <n v="195.13666666666668"/>
    <n v="585.41000000000008"/>
    <n v="54.52"/>
    <n v="163.55999999999997"/>
    <n v="32"/>
    <n v="0.27939392904118471"/>
  </r>
  <r>
    <n v="464456"/>
    <s v="L"/>
    <s v="Tuesday/Friday"/>
    <s v="Robert Diller (0000142017)"/>
    <n v="240588"/>
    <s v="K &amp; L PLATING CO#"/>
    <n v="240588"/>
    <s v="K &amp; L PLATING CO#"/>
    <s v="Lancaster"/>
    <m/>
    <s v="524 E Mifflin St"/>
    <s v="PA"/>
    <n v="17602"/>
    <s v="524 E Mifflin St Lancaster, PA 17602"/>
    <x v="2"/>
    <x v="1124"/>
    <x v="1126"/>
    <s v="J"/>
    <s v="Monday/Thursday"/>
    <n v="2"/>
    <n v="2"/>
    <n v="1"/>
    <n v="1.5"/>
    <n v="274.01499999999999"/>
    <n v="548.03"/>
    <n v="113.765"/>
    <n v="227.53"/>
    <n v="5"/>
    <n v="0.41517800120431364"/>
  </r>
  <r>
    <n v="285530"/>
    <s v="L"/>
    <s v="Tuesday/Friday"/>
    <s v="Paul Carberry (0000143018)"/>
    <n v="244969"/>
    <s v="Kennett Consolidated School"/>
    <n v="417687"/>
    <s v="K.C.S.D."/>
    <s v="Kennett Square"/>
    <m/>
    <s v="200 E South St"/>
    <s v="PA"/>
    <n v="19348"/>
    <s v="200 E South St Kennett Square, PA 19348"/>
    <x v="8"/>
    <x v="1125"/>
    <x v="1127"/>
    <s v="D"/>
    <s v="Friday"/>
    <n v="1"/>
    <n v="1"/>
    <n v="1"/>
    <n v="2"/>
    <n v="171.8"/>
    <n v="171.8"/>
    <n v="79.88"/>
    <n v="79.88"/>
    <n v="4"/>
    <n v="0.46495925494761342"/>
  </r>
  <r>
    <n v="264584"/>
    <s v="L"/>
    <s v="Tuesday/Friday"/>
    <s v="Paul Carberry (0000143018)"/>
    <n v="245041"/>
    <s v="Great Valley School District"/>
    <n v="419573"/>
    <s v="K.D. Markley Elementary"/>
    <s v="Malvern"/>
    <m/>
    <s v="354 Swedesford Rd"/>
    <s v="PA"/>
    <n v="19355"/>
    <s v="354 Swedesford Rd Malvern, PA 19355"/>
    <x v="5"/>
    <x v="1126"/>
    <x v="1128"/>
    <s v="C"/>
    <s v="Monday/Thursday"/>
    <n v="3"/>
    <n v="5"/>
    <n v="1.6666666666666667"/>
    <n v="4.333333333333333"/>
    <n v="2093.8233333333333"/>
    <n v="6281.47"/>
    <n v="854.41666666666663"/>
    <n v="2563.25"/>
    <n v="66"/>
    <n v="0.40806530955333703"/>
  </r>
  <r>
    <n v="325687"/>
    <s v="L"/>
    <s v="Tuesday/Friday"/>
    <s v="Lancaster Office (0000142002)"/>
    <n v="330506"/>
    <s v="KAREN BISCHOFF"/>
    <n v="330506"/>
    <s v="KAREN BISCHOFF"/>
    <s v="Lititz"/>
    <m/>
    <s v="225 New Haven Dr"/>
    <s v="PA"/>
    <n v="17543"/>
    <s v="225 New Haven Dr Lititz, PA 17543"/>
    <x v="2"/>
    <x v="1127"/>
    <x v="1129"/>
    <s v="J"/>
    <s v="Monday/Thursday"/>
    <n v="1"/>
    <n v="1"/>
    <n v="1"/>
    <n v="5"/>
    <n v="259.68"/>
    <n v="259.68"/>
    <n v="103.88"/>
    <n v="103.88"/>
    <n v="22"/>
    <n v="0.40003080714725814"/>
  </r>
  <r>
    <n v="342785"/>
    <s v="L"/>
    <s v="Tuesday/Friday"/>
    <s v="Brad Miller (0000142022)"/>
    <n v="316850"/>
    <s v="KAREN WHITTINGTON"/>
    <n v="316850"/>
    <s v="KAREN WHITTINGTON"/>
    <s v="Paradise"/>
    <m/>
    <s v="16 Bethany Ave"/>
    <s v="PA"/>
    <n v="17562"/>
    <s v="16 Bethany Ave Paradise, PA 17562"/>
    <x v="34"/>
    <x v="1128"/>
    <x v="1130"/>
    <s v="J"/>
    <s v="Monday"/>
    <n v="4"/>
    <n v="4"/>
    <n v="1"/>
    <n v="2.5"/>
    <n v="506.02"/>
    <n v="2024.0800000000002"/>
    <n v="210.44749999999999"/>
    <n v="841.79"/>
    <n v="27"/>
    <n v="0.41588771194814428"/>
  </r>
  <r>
    <n v="301337"/>
    <s v="R"/>
    <s v="Tuesday"/>
    <s v="David Smith (0000143023)"/>
    <n v="244049"/>
    <s v="Colonial School District DE"/>
    <n v="430561"/>
    <s v="Kathleen H. Wilbur Elementary"/>
    <s v="Bear"/>
    <s v="Wilmington"/>
    <s v="4050 Wrangle Hill Rd"/>
    <s v="DE"/>
    <n v="19701"/>
    <s v="4050 Wrangle Hill Rd Bear, DE 19701"/>
    <x v="0"/>
    <x v="1129"/>
    <x v="1131"/>
    <s v="D"/>
    <s v="Tuesday"/>
    <n v="2"/>
    <n v="4"/>
    <n v="2"/>
    <n v="8"/>
    <n v="9672.2200000000012"/>
    <n v="19344.439999999999"/>
    <n v="3682.8100000000004"/>
    <n v="7365.6200000000008"/>
    <n v="226"/>
    <n v="0.38076160385102908"/>
  </r>
  <r>
    <n v="279388"/>
    <s v="J"/>
    <s v="Monday"/>
    <s v="Lancaster Office (0000142002)"/>
    <n v="334071"/>
    <s v="Kathy Speitel"/>
    <n v="334071"/>
    <s v="Kathy Speitel"/>
    <s v="Lancaster"/>
    <m/>
    <s v="416 S Queen St"/>
    <s v="PA"/>
    <n v="17603"/>
    <s v="416 S Queen St Lancaster, PA 17603"/>
    <x v="34"/>
    <x v="1130"/>
    <x v="1132"/>
    <s v="J"/>
    <s v="Monday"/>
    <n v="1"/>
    <n v="1"/>
    <n v="1"/>
    <n v="1"/>
    <n v="42.59"/>
    <n v="42.59"/>
    <n v="12.37"/>
    <n v="12.37"/>
    <n v="1"/>
    <n v="0.2904437661422869"/>
  </r>
  <r>
    <n v="240169"/>
    <s v="J"/>
    <s v="Monday/Thursday"/>
    <s v="Mike Schlitter (0000142011)"/>
    <n v="240616"/>
    <s v="KEGEL PRODUCE#"/>
    <n v="415535"/>
    <s v="KEGEL PRODUCE"/>
    <s v="Lancaster"/>
    <m/>
    <s v="2851 Old Tree Dr"/>
    <s v="PA"/>
    <n v="17603"/>
    <s v="2851 Old Tree Dr Lancaster, PA 17603"/>
    <x v="3"/>
    <x v="1131"/>
    <x v="1133"/>
    <s v="J"/>
    <s v="Tuesday/Friday"/>
    <n v="2"/>
    <n v="2"/>
    <n v="1"/>
    <n v="1"/>
    <n v="748.12"/>
    <n v="1496.24"/>
    <n v="334.45"/>
    <n v="668.9"/>
    <n v="4"/>
    <n v="0.44705394856440139"/>
  </r>
  <r>
    <n v="428193"/>
    <s v="J"/>
    <s v="Monday/Thursday"/>
    <s v="Rutters (0000142020)"/>
    <n v="334885"/>
    <s v="KELLER CONTRACTING LLC"/>
    <n v="334885"/>
    <s v="KELLER CONTRACTING LLC"/>
    <s v="York"/>
    <m/>
    <s v="76 Willow Springs Cir"/>
    <s v="PA"/>
    <n v="17406"/>
    <s v="76 Willow Springs Cir York, PA 17406"/>
    <x v="27"/>
    <x v="1132"/>
    <x v="1134"/>
    <s v="L"/>
    <s v="Tuesday/Friday"/>
    <n v="1"/>
    <n v="1"/>
    <n v="1"/>
    <n v="5"/>
    <n v="2419.9500000000003"/>
    <n v="2419.9500000000003"/>
    <n v="462.05"/>
    <n v="462.05"/>
    <n v="16"/>
    <n v="0.19093369697721024"/>
  </r>
  <r>
    <n v="241236"/>
    <s v="J"/>
    <s v="Monday/Thursday"/>
    <s v="Lancaster Office (0000142002)"/>
    <n v="301832"/>
    <s v="KELLEYS HOOD &amp; VENT CLG"/>
    <n v="301832"/>
    <s v="KELLEYS HOOD &amp; VENT CLG"/>
    <s v="Lancaster"/>
    <m/>
    <s v="645 Clermont Ave"/>
    <s v="PA"/>
    <n v="17602"/>
    <s v="645 Clermont Ave Lancaster, PA 17602"/>
    <x v="2"/>
    <x v="1133"/>
    <x v="1135"/>
    <s v="J"/>
    <s v="Monday/Thursday"/>
    <n v="1"/>
    <n v="2"/>
    <n v="2"/>
    <n v="1"/>
    <n v="11.2"/>
    <n v="11.2"/>
    <n v="5.58"/>
    <n v="5.58"/>
    <n v="18"/>
    <n v="0.49821428571428578"/>
  </r>
  <r>
    <n v="241814"/>
    <s v="J"/>
    <s v="Monday/Thursday"/>
    <s v="Delaware Valley Office (0000143001)"/>
    <n v="298547"/>
    <s v="Ken Rowan Ceramic Tile"/>
    <n v="298547"/>
    <s v="Ken Rowan Ceramic Tile"/>
    <s v="Hatboro"/>
    <s v="Philly Suburbs - North"/>
    <s v="244 Beatrice Ave"/>
    <s v="PA"/>
    <n v="19040"/>
    <s v="244 Beatrice Ave Hatboro, PA 19040"/>
    <x v="14"/>
    <x v="1134"/>
    <x v="1136"/>
    <s v="A"/>
    <s v="Friday"/>
    <n v="3"/>
    <n v="4"/>
    <n v="1.3333333333333333"/>
    <n v="2.6666666666666665"/>
    <n v="158.29999999999998"/>
    <n v="474.9"/>
    <n v="22.313333333333333"/>
    <n v="66.94"/>
    <n v="18"/>
    <n v="0.14095599073489157"/>
  </r>
  <r>
    <n v="240017"/>
    <s v="J"/>
    <s v="Monday/Thursday"/>
    <s v="Nick Misciagno (0000143017)"/>
    <n v="299033"/>
    <s v="Kendall Electric"/>
    <n v="299033"/>
    <s v="Kendall Electric"/>
    <s v="CONSHOHOCKEN"/>
    <m/>
    <s v="15 Colwell Ln"/>
    <s v="PA"/>
    <n v="19428"/>
    <s v="15 Colwell Ln CONSHOHOCKEN, PA 19428"/>
    <x v="5"/>
    <x v="1135"/>
    <x v="1137"/>
    <s v="C"/>
    <s v="Monday/Thursday"/>
    <n v="11"/>
    <n v="11"/>
    <n v="1"/>
    <n v="2.3636363636363638"/>
    <n v="738.18727272727278"/>
    <n v="8120.0600000000022"/>
    <n v="222.18272727272731"/>
    <n v="2444.0100000000007"/>
    <n v="133"/>
    <n v="0.30098422918057255"/>
  </r>
  <r>
    <n v="241424"/>
    <s v="J"/>
    <s v="Monday/Thursday"/>
    <s v="David Smith (0000143023)"/>
    <n v="243833"/>
    <s v="Kenneth G. Lilly Fasteners"/>
    <n v="436260"/>
    <s v="Kenneth G. Lilly Fasteners"/>
    <s v="Newark"/>
    <m/>
    <s v="855 Dawson Dr"/>
    <s v="DE"/>
    <n v="19713"/>
    <s v="855 Dawson Dr Newark, DE 19713"/>
    <x v="8"/>
    <x v="1136"/>
    <x v="1138"/>
    <s v="D"/>
    <s v="Friday"/>
    <n v="6"/>
    <n v="8"/>
    <n v="1.3333333333333333"/>
    <n v="2.3333333333333335"/>
    <n v="764.4083333333333"/>
    <n v="4586.45"/>
    <n v="362.85500000000002"/>
    <n v="2177.13"/>
    <n v="54"/>
    <n v="0.47468739438999669"/>
  </r>
  <r>
    <n v="241233"/>
    <s v="J"/>
    <s v="Monday/Thursday"/>
    <s v="Paul Carberry (0000143018)"/>
    <n v="244969"/>
    <s v="Kennett Consolidated School"/>
    <n v="244969"/>
    <s v="Kennett Consolidated School"/>
    <s v="Kennett Square"/>
    <m/>
    <s v="300 E South St"/>
    <s v="PA"/>
    <n v="19348"/>
    <s v="300 E South St Kennett Square, PA 19348"/>
    <x v="8"/>
    <x v="1137"/>
    <x v="1139"/>
    <s v="D"/>
    <s v="Friday"/>
    <n v="1"/>
    <n v="1"/>
    <n v="1"/>
    <n v="2"/>
    <n v="59.4"/>
    <n v="59.4"/>
    <n v="26.35"/>
    <n v="26.35"/>
    <n v="4"/>
    <n v="0.44360269360269361"/>
  </r>
  <r>
    <n v="431347"/>
    <s v="J"/>
    <s v="Monday/Thursday"/>
    <s v="Paul Carberry (0000143018)"/>
    <n v="244969"/>
    <s v="Kennett Consolidated School"/>
    <n v="417688"/>
    <s v="Kennett High School"/>
    <s v="Kennett Square"/>
    <m/>
    <s v="100 E South St"/>
    <s v="PA"/>
    <n v="19348"/>
    <s v="100 E South St Kennett Square, PA 19348"/>
    <x v="8"/>
    <x v="1138"/>
    <x v="1140"/>
    <s v="D"/>
    <s v="Friday"/>
    <n v="27"/>
    <n v="45"/>
    <n v="1.6666666666666667"/>
    <n v="3.4814814814814814"/>
    <n v="1674.8129629629632"/>
    <n v="45219.950000000004"/>
    <n v="552.49148148148151"/>
    <n v="14917.270000000002"/>
    <n v="959"/>
    <n v="0.32988249655295948"/>
  </r>
  <r>
    <n v="238901"/>
    <s v="J"/>
    <s v="Monday/Thursday"/>
    <s v="Paul Carberry (0000143018)"/>
    <n v="244969"/>
    <s v="Kennett Consolidated School"/>
    <n v="417686"/>
    <s v="Kennett Middle School"/>
    <s v="Landenberg"/>
    <m/>
    <s v="195 Sunny Dell Rd"/>
    <s v="PA"/>
    <n v="19350"/>
    <s v="195 Sunny Dell Rd Landenberg, PA 19350"/>
    <x v="8"/>
    <x v="1139"/>
    <x v="1141"/>
    <s v="D"/>
    <s v="Friday"/>
    <n v="15"/>
    <n v="20"/>
    <n v="1.3333333333333333"/>
    <n v="4.1333333333333337"/>
    <n v="2021.9153333333334"/>
    <n v="30328.730000000007"/>
    <n v="656.4906666666667"/>
    <n v="9847.36"/>
    <n v="640"/>
    <n v="0.32468751576475502"/>
  </r>
  <r>
    <n v="344012"/>
    <s v="J"/>
    <s v="Monday/Thursday"/>
    <s v="Robert Diller (0000142017)"/>
    <n v="297630"/>
    <s v="KEPIRO COMPANY INC"/>
    <n v="297630"/>
    <s v="KEPIRO COMPANY INC"/>
    <s v="Willow Street"/>
    <m/>
    <s v="2850 WILLOW STREET PIKE SUITE B"/>
    <s v="PA"/>
    <n v="17584"/>
    <s v="2850 WILLOW STREET PIKE SUITE B Willow Street, PA 17584"/>
    <x v="34"/>
    <x v="890"/>
    <x v="892"/>
    <s v="J"/>
    <s v="Monday"/>
    <n v="13"/>
    <n v="15"/>
    <n v="1.1538461538461537"/>
    <n v="2.0769230769230771"/>
    <n v="153.82384615384618"/>
    <n v="1999.7099999999998"/>
    <n v="47.439999999999991"/>
    <n v="616.72"/>
    <n v="48"/>
    <n v="0.30840471868420927"/>
  </r>
  <r>
    <n v="240884"/>
    <s v="J"/>
    <s v="Monday/Thursday"/>
    <s v="Brad Miller (0000142022)"/>
    <n v="240628"/>
    <s v="KERMITOOL INC"/>
    <n v="240628"/>
    <s v="KERMITOOL INC"/>
    <s v="York"/>
    <m/>
    <s v="401 Manor St"/>
    <s v="PA"/>
    <n v="17401"/>
    <s v="401 Manor St York, PA 17401"/>
    <x v="27"/>
    <x v="1140"/>
    <x v="1142"/>
    <s v="L"/>
    <s v="Tuesday/Friday"/>
    <n v="2"/>
    <n v="2"/>
    <n v="1"/>
    <n v="2"/>
    <n v="446.96499999999997"/>
    <n v="893.93"/>
    <n v="164.14499999999998"/>
    <n v="328.29"/>
    <n v="14"/>
    <n v="0.36724352018614437"/>
  </r>
  <r>
    <n v="336056"/>
    <s v="J"/>
    <s v="Monday/Thursday"/>
    <s v="Mike Schlitter (0000142011)"/>
    <n v="300735"/>
    <s v="KEYSTONE CHURCH"/>
    <n v="300735"/>
    <s v="KEYSTONE CHURCH"/>
    <s v="Paradise"/>
    <m/>
    <s v="6 Pequea Dr"/>
    <s v="PA"/>
    <n v="17562"/>
    <s v="6 Pequea Dr Paradise, PA 17562"/>
    <x v="34"/>
    <x v="1141"/>
    <x v="1143"/>
    <s v="J"/>
    <s v="Monday"/>
    <n v="9"/>
    <n v="10"/>
    <n v="1.1111111111111112"/>
    <n v="3"/>
    <n v="437.01111111111118"/>
    <n v="3933.1000000000008"/>
    <n v="155.58888888888885"/>
    <n v="1400.3"/>
    <n v="67"/>
    <n v="0.35602959497597308"/>
  </r>
  <r>
    <n v="431348"/>
    <s v="J"/>
    <s v="Monday/Thursday"/>
    <s v="Mike Schlitter (0000142011)"/>
    <n v="304641"/>
    <s v="KEYSTONE FIREWORKS#"/>
    <n v="304641"/>
    <s v="KEYSTONE FIREWORKS#"/>
    <s v="Lancaster"/>
    <m/>
    <s v="2357 Lincoln Hwy E"/>
    <s v="PA"/>
    <n v="17602"/>
    <s v="2357 Lincoln Hwy E Lancaster, PA 17602"/>
    <x v="15"/>
    <x v="1142"/>
    <x v="1144"/>
    <s v="L"/>
    <s v="Thursday"/>
    <n v="1"/>
    <n v="1"/>
    <n v="1"/>
    <n v="3"/>
    <n v="505.14"/>
    <n v="505.14"/>
    <n v="160.34"/>
    <n v="160.34"/>
    <n v="4"/>
    <n v="0.31741695371580159"/>
  </r>
  <r>
    <n v="467047"/>
    <s v="J"/>
    <s v="Monday/Thursday"/>
    <s v="Lancaster Office (0000142002)"/>
    <n v="264584"/>
    <s v="KEYSTONE INDUST.SAFETY SERVICE"/>
    <n v="264584"/>
    <s v="KEYSTONE INDUST.SAFETY SERVICE"/>
    <s v="Mountville"/>
    <m/>
    <s v="3571 Mountain View Dr"/>
    <s v="PA"/>
    <n v="17554"/>
    <s v="3571 Mountain View Dr Mountville, PA 17554"/>
    <x v="27"/>
    <x v="1143"/>
    <x v="1145"/>
    <s v="L"/>
    <s v="Tuesday/Friday"/>
    <n v="1"/>
    <n v="1"/>
    <n v="1"/>
    <n v="1"/>
    <n v="69.69"/>
    <n v="69.69"/>
    <n v="24.39"/>
    <n v="24.39"/>
    <n v="1"/>
    <n v="0.34997847610848043"/>
  </r>
  <r>
    <n v="239940"/>
    <s v="J"/>
    <s v="Monday/Thursday"/>
    <s v="Delaware Valley Office (0000143001)"/>
    <n v="336865"/>
    <s v="Keystone State Sports"/>
    <n v="336865"/>
    <s v="Keystone State Sports"/>
    <s v="Manheim"/>
    <m/>
    <s v="662 Ditz Dr"/>
    <s v="PA"/>
    <n v="17545"/>
    <s v="662 Ditz Dr Manheim, PA 17545"/>
    <x v="17"/>
    <x v="1144"/>
    <x v="1146"/>
    <s v="P"/>
    <s v="Tuesday/Friday"/>
    <n v="1"/>
    <n v="1"/>
    <n v="1"/>
    <n v="1"/>
    <n v="108"/>
    <n v="108"/>
    <n v="50.22"/>
    <n v="50.22"/>
    <n v="1"/>
    <n v="0.46499999999999997"/>
  </r>
  <r>
    <n v="241382"/>
    <s v="J"/>
    <s v="Monday/Thursday"/>
    <s v="Tom McKevitt (0000143010)"/>
    <n v="345931"/>
    <s v="KG APARTMENTS LLC"/>
    <n v="483635"/>
    <s v="KG Apartments"/>
    <s v="Kennett Square"/>
    <m/>
    <s v="660 Cypress St"/>
    <s v="PA"/>
    <n v="19348"/>
    <s v="660 Cypress St Kennett Square, PA 19348"/>
    <x v="8"/>
    <x v="1145"/>
    <x v="1147"/>
    <s v="D"/>
    <s v="Friday"/>
    <n v="1"/>
    <n v="1"/>
    <n v="1"/>
    <n v="3"/>
    <n v="198.7"/>
    <n v="198.7"/>
    <n v="99.35"/>
    <n v="99.35"/>
    <n v="3"/>
    <n v="0.5"/>
  </r>
  <r>
    <n v="311982"/>
    <s v="J"/>
    <s v="Monday/Thursday"/>
    <s v="David Smith (0000143023)"/>
    <n v="302051"/>
    <s v="Kidz Ink"/>
    <n v="302051"/>
    <s v="Kidz Ink"/>
    <s v="Bear"/>
    <s v="Wilmington"/>
    <s v="1703 Porter Rd"/>
    <s v="DE"/>
    <n v="19701"/>
    <s v="1703 Porter Rd Bear, DE 19701"/>
    <x v="8"/>
    <x v="1146"/>
    <x v="1148"/>
    <s v="D"/>
    <s v="Friday"/>
    <n v="1"/>
    <n v="2"/>
    <n v="2"/>
    <n v="5"/>
    <n v="577.08000000000004"/>
    <n v="577.08000000000004"/>
    <n v="275.95000000000005"/>
    <n v="275.95000000000005"/>
    <n v="5"/>
    <n v="0.47818326748457757"/>
  </r>
  <r>
    <n v="239060"/>
    <s v="J"/>
    <s v="Monday/Thursday"/>
    <s v="David Smith (0000143023)"/>
    <n v="302051"/>
    <s v="Kidz Ink"/>
    <n v="452962"/>
    <s v="Kidz Ink 1"/>
    <s v="Bear"/>
    <s v="Wilmington"/>
    <s v="1 Songsmith Dr"/>
    <s v="DE"/>
    <n v="19701"/>
    <s v="1 Songsmith Dr Bear, DE 19701"/>
    <x v="8"/>
    <x v="1147"/>
    <x v="1149"/>
    <s v="D"/>
    <s v="Friday"/>
    <n v="2"/>
    <n v="4"/>
    <n v="2"/>
    <n v="4.5"/>
    <n v="288.54000000000002"/>
    <n v="577.08000000000004"/>
    <n v="137.97500000000002"/>
    <n v="275.95000000000005"/>
    <n v="105"/>
    <n v="0.47818326748457757"/>
  </r>
  <r>
    <n v="317363"/>
    <s v="J"/>
    <s v="Monday/Thursday"/>
    <s v="David Smith (0000143023)"/>
    <n v="302051"/>
    <s v="Kidz Ink"/>
    <n v="452964"/>
    <s v="Kidz Ink 3"/>
    <s v="Dover"/>
    <m/>
    <s v="645 W North St"/>
    <s v="DE"/>
    <n v="19904"/>
    <s v="645 W North St Dover, DE 19904"/>
    <x v="1"/>
    <x v="1148"/>
    <x v="1150"/>
    <s v="D"/>
    <s v="Wednesday"/>
    <n v="2"/>
    <n v="2"/>
    <n v="1"/>
    <n v="4.5"/>
    <n v="409.46500000000003"/>
    <n v="818.93000000000006"/>
    <n v="190.59500000000003"/>
    <n v="381.19000000000005"/>
    <n v="9"/>
    <n v="0.4654732394710171"/>
  </r>
  <r>
    <n v="453635"/>
    <s v="J"/>
    <s v="Tuesday/Friday"/>
    <s v="David Smith (0000143023)"/>
    <n v="302051"/>
    <s v="Kidz Ink"/>
    <n v="453025"/>
    <s v="Kidz Ink 5"/>
    <s v="SMYRNA"/>
    <m/>
    <s v="616 W Glenwood Ave"/>
    <s v="DE"/>
    <n v="19977"/>
    <s v="616 W Glenwood Ave SMYRNA, DE 19977"/>
    <x v="1"/>
    <x v="1149"/>
    <x v="1151"/>
    <s v="D"/>
    <s v="Wednesday"/>
    <n v="1"/>
    <n v="1"/>
    <n v="1"/>
    <n v="5"/>
    <n v="648.1"/>
    <n v="648.1"/>
    <n v="309.90999999999997"/>
    <n v="309.90999999999997"/>
    <n v="5"/>
    <n v="0.47818237926245943"/>
  </r>
  <r>
    <n v="264881"/>
    <s v="J"/>
    <s v="Tuesday/Friday"/>
    <s v="Tom McKevitt (0000143010)"/>
    <n v="245781"/>
    <s v="KC Worldwide Inc."/>
    <n v="417692"/>
    <s v="Kimberly - Clark Chester Mill"/>
    <s v="Chester"/>
    <m/>
    <s v="1 Avenue of the States"/>
    <s v="PA"/>
    <n v="19013"/>
    <s v="1 Avenue of the States Chester, PA 19013"/>
    <x v="32"/>
    <x v="1150"/>
    <x v="1152"/>
    <s v="D"/>
    <s v="Monday"/>
    <n v="22"/>
    <n v="22"/>
    <n v="1"/>
    <n v="1.6363636363636365"/>
    <n v="68.411818181818163"/>
    <n v="1505.0599999999995"/>
    <n v="25.871363636363629"/>
    <n v="569.16999999999985"/>
    <n v="290"/>
    <n v="0.37817096992810922"/>
  </r>
  <r>
    <n v="241040"/>
    <s v="J"/>
    <s v="Tuesday/Friday"/>
    <s v="Paul Carberry (0000143018)"/>
    <n v="244345"/>
    <s v="Kimberton Fire Company"/>
    <n v="446819"/>
    <s v="Kimberton Fire Company"/>
    <s v="Phoenixville"/>
    <m/>
    <s v="2276 Kimberton Rd"/>
    <s v="PA"/>
    <n v="19460"/>
    <s v="2276 Kimberton Rd Phoenixville, PA 19460"/>
    <x v="9"/>
    <x v="1151"/>
    <x v="1153"/>
    <s v="C"/>
    <s v="Wednesday"/>
    <n v="2"/>
    <n v="2"/>
    <n v="1"/>
    <n v="2.5"/>
    <n v="674.02499999999998"/>
    <n v="1348.05"/>
    <n v="349.89499999999998"/>
    <n v="699.79"/>
    <n v="53"/>
    <n v="0.51911279255220499"/>
  </r>
  <r>
    <n v="273199"/>
    <s v="J"/>
    <s v="Tuesday/Friday"/>
    <s v="Robert Diller (0000142017)"/>
    <n v="284763"/>
    <s v="KINDERHOOK EARLY LEARNING CNTR"/>
    <n v="284763"/>
    <s v="KINDERHOOK EARLY LEARNING CNTR"/>
    <s v="Marietta"/>
    <m/>
    <s v="420 Coffee Goss Rd"/>
    <s v="PA"/>
    <n v="17547"/>
    <s v="420 Coffee Goss Rd Marietta, PA 17547"/>
    <x v="33"/>
    <x v="1152"/>
    <x v="1154"/>
    <s v="J"/>
    <s v="Tuesday"/>
    <n v="7"/>
    <n v="8"/>
    <n v="1.1428571428571428"/>
    <n v="4.1428571428571432"/>
    <n v="371.07285714285712"/>
    <n v="2597.5099999999998"/>
    <n v="149.45857142857145"/>
    <n v="1046.21"/>
    <n v="81"/>
    <n v="0.40277419528702491"/>
  </r>
  <r>
    <n v="343862"/>
    <s v="J"/>
    <s v="Tuesday/Friday"/>
    <s v="Lancaster Office (0000142002)"/>
    <n v="301538"/>
    <s v="KING &amp; QUEEN SERVICES LLC#"/>
    <n v="474419"/>
    <s v="KING &amp; QUEEN SERVICES LLC"/>
    <s v="Manheim"/>
    <m/>
    <s v="196 N LAUREL ST"/>
    <s v="PA"/>
    <n v="17545"/>
    <s v="196 N LAUREL ST Manheim, PA 17545"/>
    <x v="17"/>
    <x v="1153"/>
    <x v="1155"/>
    <s v="P"/>
    <s v="Tuesday/Friday"/>
    <n v="1"/>
    <n v="1"/>
    <n v="1"/>
    <n v="2"/>
    <n v="341.98"/>
    <n v="341.98"/>
    <n v="147.76999999999998"/>
    <n v="147.76999999999998"/>
    <n v="3"/>
    <n v="0.43210129247324397"/>
  </r>
  <r>
    <n v="242031"/>
    <s v="J"/>
    <s v="Tuesday/Friday"/>
    <s v="Brad Miller (0000142022)"/>
    <n v="301538"/>
    <s v="KING &amp; QUEEN SERVICES LLC#"/>
    <n v="301538"/>
    <s v="KING &amp; QUEEN SERVICES LLC#"/>
    <s v="Manheim"/>
    <m/>
    <s v="196 N LAUREL ST"/>
    <s v="PA"/>
    <n v="17545"/>
    <s v="196 N LAUREL ST Manheim, PA 17545"/>
    <x v="17"/>
    <x v="1153"/>
    <x v="1155"/>
    <s v="P"/>
    <s v="Tuesday/Friday"/>
    <n v="1"/>
    <n v="2"/>
    <n v="2"/>
    <n v="1"/>
    <n v="145.72"/>
    <n v="145.72"/>
    <n v="58.29"/>
    <n v="58.29"/>
    <n v="1"/>
    <n v="0.40001372495196269"/>
  </r>
  <r>
    <n v="300735"/>
    <s v="J"/>
    <s v="Monday"/>
    <s v="Brad Miller (0000142022)"/>
    <n v="240641"/>
    <s v="KINGSTON CENTER"/>
    <n v="240641"/>
    <s v="KINGSTON CENTER"/>
    <s v="York"/>
    <m/>
    <s v="2550 Kingston Rd"/>
    <s v="PA"/>
    <n v="17402"/>
    <s v="2550 Kingston Rd York, PA 17402"/>
    <x v="27"/>
    <x v="1154"/>
    <x v="1156"/>
    <s v="L"/>
    <s v="Tuesday/Friday"/>
    <n v="3"/>
    <n v="3"/>
    <n v="1"/>
    <n v="4.333333333333333"/>
    <n v="789.83333333333337"/>
    <n v="2369.4999999999995"/>
    <n v="300.02666666666664"/>
    <n v="900.07999999999993"/>
    <n v="39"/>
    <n v="0.37986073011183796"/>
  </r>
  <r>
    <n v="316850"/>
    <s v="J"/>
    <s v="Monday"/>
    <s v="Chris Gifuni (0000143020)"/>
    <n v="332037"/>
    <s v="Kingsway Regional School Distr"/>
    <n v="332037"/>
    <s v="Kingsway Regional School Distr"/>
    <s v="Woolwich Township"/>
    <m/>
    <s v="213 Kings Hwy"/>
    <s v="NJ"/>
    <n v="8085"/>
    <s v="213 Kings Hwy Woolwich Township, NJ 08085"/>
    <x v="29"/>
    <x v="1155"/>
    <x v="1157"/>
    <s v="E"/>
    <s v="Thursday"/>
    <n v="31"/>
    <n v="59"/>
    <n v="1.903225806451613"/>
    <n v="4.290322580645161"/>
    <n v="5154.9796774193528"/>
    <n v="159804.37000000002"/>
    <n v="1768.4987096774191"/>
    <n v="54823.460000000006"/>
    <n v="3092"/>
    <n v="0.34306608761700319"/>
  </r>
  <r>
    <n v="241366"/>
    <s v="J"/>
    <s v="Monday"/>
    <s v="Chris Gifuni (0000143020)"/>
    <n v="244674"/>
    <s v="Medford Township Public School"/>
    <n v="465027"/>
    <s v="Kirby's Mill Elementary School"/>
    <s v="Medford"/>
    <s v="Southampton Twp"/>
    <s v="151 Hartford Rd"/>
    <s v="NJ"/>
    <n v="8055"/>
    <s v="151 Hartford Rd Medford, NJ 08055"/>
    <x v="13"/>
    <x v="1156"/>
    <x v="1158"/>
    <s v="A"/>
    <s v="Thursday"/>
    <n v="19"/>
    <n v="22"/>
    <n v="1.1578947368421053"/>
    <n v="5.4736842105263159"/>
    <n v="628.65315789473675"/>
    <n v="11944.409999999994"/>
    <n v="207.44157894736841"/>
    <n v="3941.3899999999971"/>
    <n v="215"/>
    <n v="0.32997778877315825"/>
  </r>
  <r>
    <n v="241586"/>
    <s v="J"/>
    <s v="Monday"/>
    <s v="Leianne Krotec (0000143021)"/>
    <n v="244080"/>
    <s v="North Penn School District"/>
    <n v="430052"/>
    <s v="Knapp Elementary School"/>
    <s v="Lansdale"/>
    <m/>
    <s v="698 Knapp Rd"/>
    <s v="PA"/>
    <n v="19446"/>
    <s v="698 Knapp Rd Lansdale, PA 19446"/>
    <x v="4"/>
    <x v="1157"/>
    <x v="1159"/>
    <s v="C"/>
    <s v="Tuesday"/>
    <n v="1"/>
    <n v="1"/>
    <n v="1"/>
    <n v="1"/>
    <n v="90.68"/>
    <n v="90.68"/>
    <n v="33.33"/>
    <n v="33.33"/>
    <n v="5"/>
    <n v="0.36755624172915741"/>
  </r>
  <r>
    <n v="240821"/>
    <s v="J"/>
    <s v="Monday"/>
    <s v="Lancaster Office (0000142002)"/>
    <n v="324150"/>
    <s v="KNIGHT CLEANING SERVICES#"/>
    <n v="324150"/>
    <s v="KNIGHT CLEANING SERVICES#"/>
    <s v="Manheim"/>
    <m/>
    <s v="200 Hershey Dr"/>
    <s v="PA"/>
    <n v="17545"/>
    <s v="200 Hershey Dr Manheim, PA 17545"/>
    <x v="17"/>
    <x v="1158"/>
    <x v="1160"/>
    <s v="P"/>
    <s v="Tuesday/Friday"/>
    <n v="1"/>
    <n v="2"/>
    <n v="2"/>
    <n v="2"/>
    <n v="135.46"/>
    <n v="135.46"/>
    <n v="59.33"/>
    <n v="59.33"/>
    <n v="8"/>
    <n v="0.43798907426546579"/>
  </r>
  <r>
    <n v="247051"/>
    <s v="J"/>
    <s v="Tuesday"/>
    <s v="Chris Gifuni (0000143020)"/>
    <n v="298486"/>
    <s v="Camden's Promise Charter Middl"/>
    <n v="450163"/>
    <s v="Knowledge A to Z Charter Schoo"/>
    <s v="Camden"/>
    <s v="Camden"/>
    <s v="1725 Park Blvd"/>
    <s v="NJ"/>
    <n v="8103"/>
    <s v="1725 Park Blvd Camden, NJ 08103"/>
    <x v="13"/>
    <x v="1159"/>
    <x v="1161"/>
    <s v="A"/>
    <s v="Thursday"/>
    <n v="8"/>
    <n v="16"/>
    <n v="2"/>
    <n v="6.875"/>
    <n v="1339.53125"/>
    <n v="10716.25"/>
    <n v="531.84624999999994"/>
    <n v="4254.7699999999995"/>
    <n v="232"/>
    <n v="0.3970390761693689"/>
  </r>
  <r>
    <n v="342777"/>
    <s v="J"/>
    <s v="Monday"/>
    <s v="Lancaster Office (0000142002)"/>
    <n v="240670"/>
    <s v="KOHL BROS INC"/>
    <n v="240670"/>
    <s v="KOHL BROS INC"/>
    <s v="Myerstown"/>
    <m/>
    <s v="5 E Muth Ave"/>
    <s v="PA"/>
    <n v="17067"/>
    <s v="5 E Muth Ave Myerstown, PA 17067"/>
    <x v="17"/>
    <x v="1160"/>
    <x v="1162"/>
    <s v="P"/>
    <s v="Tuesday/Friday"/>
    <n v="3"/>
    <n v="3"/>
    <n v="1"/>
    <n v="1.3333333333333333"/>
    <n v="156.01666666666665"/>
    <n v="468.04999999999995"/>
    <n v="67.69"/>
    <n v="203.07"/>
    <n v="5"/>
    <n v="0.43386390342912085"/>
  </r>
  <r>
    <n v="311096"/>
    <s v="J"/>
    <s v="Monday/Thursday"/>
    <s v="Robert Diller (0000142017)"/>
    <n v="240798"/>
    <s v="LANCASTER LEBANON IU 13"/>
    <n v="483136"/>
    <s v="KRAYBILL MENNONITE SCHOOL"/>
    <s v="Mount Joy"/>
    <m/>
    <s v="598 Kraybill Church Rd"/>
    <s v="PA"/>
    <n v="17552"/>
    <s v="598 Kraybill Church Rd Mount Joy, PA 17552"/>
    <x v="17"/>
    <x v="1161"/>
    <x v="1163"/>
    <s v="P"/>
    <s v="Tuesday/Friday"/>
    <n v="1"/>
    <n v="2"/>
    <n v="2"/>
    <n v="5"/>
    <n v="1825.1599999999999"/>
    <n v="1825.1599999999999"/>
    <n v="696.98"/>
    <n v="696.98"/>
    <n v="35"/>
    <n v="0.38187337000591731"/>
  </r>
  <r>
    <n v="308948"/>
    <s v="J"/>
    <s v="Tuesday"/>
    <s v="Robert Diller (0000142017)"/>
    <n v="325403"/>
    <s v="KRAYBILL MENNONITE SCHOOL CORP"/>
    <n v="325403"/>
    <s v="KRAYBILL MENNONITE SCHOOL CORP"/>
    <s v="Mount Joy"/>
    <m/>
    <s v="598 Kraybill Church Rd"/>
    <s v="PA"/>
    <n v="17552"/>
    <s v="598 Kraybill Church Rd Mount Joy, PA 17552"/>
    <x v="17"/>
    <x v="1161"/>
    <x v="1163"/>
    <s v="P"/>
    <s v="Tuesday/Friday"/>
    <n v="2"/>
    <n v="2"/>
    <n v="1"/>
    <n v="3"/>
    <n v="443.72500000000002"/>
    <n v="887.45"/>
    <n v="184.33500000000001"/>
    <n v="368.67"/>
    <n v="17"/>
    <n v="0.41542622119556033"/>
  </r>
  <r>
    <n v="346438"/>
    <s v="J"/>
    <s v="Tuesday"/>
    <s v="Brad Miller (0000142022)"/>
    <n v="286550"/>
    <s v="KREIDER FARMS"/>
    <n v="468150"/>
    <s v="KREIDER FARMS"/>
    <s v="Manheim"/>
    <m/>
    <s v="425 Indian Village Rd"/>
    <s v="PA"/>
    <n v="17545"/>
    <s v="425 Indian Village Rd Manheim, PA 17545"/>
    <x v="17"/>
    <x v="1162"/>
    <x v="1164"/>
    <s v="P"/>
    <s v="Tuesday/Friday"/>
    <n v="1"/>
    <n v="3"/>
    <n v="3"/>
    <n v="12"/>
    <n v="743.67000000000007"/>
    <n v="743.67000000000007"/>
    <n v="393.20000000000005"/>
    <n v="393.20000000000005"/>
    <n v="12"/>
    <n v="0.52872914061344412"/>
  </r>
  <r>
    <n v="280526"/>
    <s v="J"/>
    <s v="Tuesday/Friday"/>
    <s v="Brad Miller (0000142022)"/>
    <n v="335532"/>
    <s v="KREIDERS MARKET"/>
    <n v="335532"/>
    <s v="KREIDERS MARKET"/>
    <s v="KIRKWOOD"/>
    <m/>
    <s v="2396 KIRKWOOD PIKE"/>
    <s v="PA"/>
    <n v="17536"/>
    <s v="2396 KIRKWOOD PIKE KIRKWOOD, PA 17536"/>
    <x v="8"/>
    <x v="1163"/>
    <x v="1165"/>
    <s v="D"/>
    <s v="Friday"/>
    <n v="5"/>
    <n v="5"/>
    <n v="1"/>
    <n v="1"/>
    <n v="186.02199999999999"/>
    <n v="930.11"/>
    <n v="49.167999999999992"/>
    <n v="245.83999999999997"/>
    <n v="13"/>
    <n v="0.26431282321445848"/>
  </r>
  <r>
    <n v="453638"/>
    <s v="J"/>
    <s v="Tuesday/Friday"/>
    <s v="Leianne Krotec (0000143021)"/>
    <n v="243783"/>
    <s v="Kremp's Florist"/>
    <n v="243783"/>
    <s v="Kremp's Florist"/>
    <s v="WILLOW GROVE"/>
    <s v="Philly Suburbs - North"/>
    <s v="220 Davisville Rd"/>
    <s v="PA"/>
    <n v="19090"/>
    <s v="220 Davisville Rd WILLOW GROVE, PA 19090"/>
    <x v="14"/>
    <x v="1164"/>
    <x v="1166"/>
    <s v="A"/>
    <s v="Friday"/>
    <n v="1"/>
    <n v="1"/>
    <n v="1"/>
    <n v="1"/>
    <n v="147.26"/>
    <n v="147.26"/>
    <n v="58.9"/>
    <n v="58.9"/>
    <n v="2"/>
    <n v="0.3999728371587668"/>
  </r>
  <r>
    <n v="453639"/>
    <s v="J"/>
    <s v="Tuesday/Friday"/>
    <s v="Lancaster Office (0000142002)"/>
    <n v="326276"/>
    <s v="Krissna Nuon"/>
    <n v="326276"/>
    <s v="Krissna Nuon"/>
    <s v="Lancaster"/>
    <m/>
    <s v="267 Delp Rd"/>
    <s v="PA"/>
    <n v="17601"/>
    <s v="267 Delp Rd Lancaster, PA 17601"/>
    <x v="3"/>
    <x v="1165"/>
    <x v="1167"/>
    <s v="J"/>
    <s v="Tuesday/Friday"/>
    <n v="1"/>
    <n v="1"/>
    <n v="1"/>
    <n v="1"/>
    <n v="135.76"/>
    <n v="135.76"/>
    <n v="54.3"/>
    <n v="54.3"/>
    <n v="2"/>
    <n v="0.39997053624042428"/>
  </r>
  <r>
    <n v="453637"/>
    <s v="J"/>
    <s v="Tuesday/Friday"/>
    <s v="Matthew Morris (0000142013)"/>
    <n v="271189"/>
    <s v="KUTZTOWN AREA SCHOOL DISTRICT"/>
    <n v="271189"/>
    <s v="KUTZTOWN AREA SCHOOL DISTRICT"/>
    <s v="Kutztown"/>
    <m/>
    <s v="251 Long Lane Rd"/>
    <s v="PA"/>
    <n v="19530"/>
    <s v="251 Long Lane Rd Kutztown, PA 19530"/>
    <x v="7"/>
    <x v="1166"/>
    <x v="1168"/>
    <s v="K"/>
    <s v="Monday/Thursday"/>
    <n v="3"/>
    <n v="3"/>
    <n v="1"/>
    <n v="1.3333333333333333"/>
    <n v="317.2833333333333"/>
    <n v="951.84999999999991"/>
    <n v="46.359999999999992"/>
    <n v="139.07999999999998"/>
    <n v="24"/>
    <n v="0.14611545936859799"/>
  </r>
  <r>
    <n v="453636"/>
    <s v="J"/>
    <s v="Tuesday/Friday"/>
    <s v="Matthew Morris (0000142013)"/>
    <n v="271189"/>
    <s v="KUTZTOWN AREA SCHOOL DISTRICT"/>
    <n v="471010"/>
    <s v="KUTZTOWN ELEMENTARY"/>
    <s v="Kutztown"/>
    <m/>
    <s v="40 Normal Ave"/>
    <s v="PA"/>
    <n v="19530"/>
    <s v="40 Normal Ave Kutztown, PA 19530"/>
    <x v="7"/>
    <x v="1167"/>
    <x v="1169"/>
    <s v="K"/>
    <s v="Monday/Thursday"/>
    <n v="2"/>
    <n v="2"/>
    <n v="1"/>
    <n v="3"/>
    <n v="4030.96"/>
    <n v="8061.92"/>
    <n v="989.33"/>
    <n v="1978.6599999999999"/>
    <n v="138"/>
    <n v="0.24543284974298923"/>
  </r>
  <r>
    <n v="242085"/>
    <s v="J"/>
    <s v="Tuesday/Friday"/>
    <s v="Matthew Morris (0000142013)"/>
    <n v="271189"/>
    <s v="KUTZTOWN AREA SCHOOL DISTRICT"/>
    <n v="463293"/>
    <s v="KUTZTOWN HIGH SCHOOL"/>
    <s v="Kutztown"/>
    <m/>
    <s v="50 Trexler Ave"/>
    <s v="PA"/>
    <n v="19530"/>
    <s v="50 Trexler Ave Kutztown, PA 19530"/>
    <x v="7"/>
    <x v="1168"/>
    <x v="1170"/>
    <s v="K"/>
    <s v="Monday/Thursday"/>
    <n v="2"/>
    <n v="2"/>
    <n v="1"/>
    <n v="2"/>
    <n v="1589.45"/>
    <n v="3178.8999999999996"/>
    <n v="359.90499999999997"/>
    <n v="719.81000000000006"/>
    <n v="60"/>
    <n v="0.22643367202491432"/>
  </r>
  <r>
    <n v="453641"/>
    <s v="J"/>
    <s v="Tuesday/Friday"/>
    <s v="Matthew Morris (0000142013)"/>
    <n v="271189"/>
    <s v="KUTZTOWN AREA SCHOOL DISTRICT"/>
    <n v="469370"/>
    <s v="KUTZTOWN MIDDLE SCHOOL"/>
    <s v="Kutztown"/>
    <m/>
    <s v="10 Deisher Ln"/>
    <s v="PA"/>
    <n v="19530"/>
    <s v="10 Deisher Ln Kutztown, PA 19530"/>
    <x v="7"/>
    <x v="1169"/>
    <x v="1171"/>
    <s v="K"/>
    <s v="Monday/Thursday"/>
    <n v="2"/>
    <n v="2"/>
    <n v="1"/>
    <n v="3"/>
    <n v="2113.4499999999998"/>
    <n v="4226.8999999999996"/>
    <n v="510.53"/>
    <n v="1021.06"/>
    <n v="75"/>
    <n v="0.24156237431687527"/>
  </r>
  <r>
    <n v="239751"/>
    <s v="J"/>
    <s v="Tuesday/Friday"/>
    <s v="Matthew Morris (0000142013)"/>
    <n v="256852"/>
    <s v="KUTZTOWN UNIVERSITY PO ONLY"/>
    <n v="256852"/>
    <s v="KUTZTOWN UNIVERSITY PO ONLY"/>
    <s v="Kutztown"/>
    <m/>
    <s v="425 Baldy Rd"/>
    <s v="PA"/>
    <n v="19530"/>
    <s v="425 Baldy Rd Kutztown, PA 19530"/>
    <x v="7"/>
    <x v="1170"/>
    <x v="1172"/>
    <s v="K"/>
    <s v="Monday/Thursday"/>
    <n v="3"/>
    <n v="9"/>
    <n v="3"/>
    <n v="2"/>
    <n v="7287.9366666666674"/>
    <n v="21863.81"/>
    <n v="2631.1733333333332"/>
    <n v="7893.5199999999995"/>
    <n v="378"/>
    <n v="0.36103131156006202"/>
  </r>
  <r>
    <n v="240154"/>
    <s v="J"/>
    <s v="Tuesday/Friday"/>
    <s v="Leianne Krotec (0000143021)"/>
    <n v="298192"/>
    <s v="KVI"/>
    <n v="298192"/>
    <s v="KVI"/>
    <s v="Huntingdon Valley"/>
    <s v="Philly Suburbs - North"/>
    <s v="1458 County Line Rd"/>
    <s v="PA"/>
    <n v="19006"/>
    <s v="1458 County Line Rd Huntingdon Valley, PA 19006"/>
    <x v="14"/>
    <x v="1171"/>
    <x v="1173"/>
    <s v="A"/>
    <s v="Friday"/>
    <n v="3"/>
    <n v="3"/>
    <n v="1"/>
    <n v="1.3333333333333333"/>
    <n v="259.31666666666666"/>
    <n v="777.95"/>
    <n v="103.54333333333334"/>
    <n v="310.62999999999994"/>
    <n v="6"/>
    <n v="0.39929301368982573"/>
  </r>
  <r>
    <n v="283927"/>
    <s v="J"/>
    <s v="Tuesday/Friday"/>
    <s v="Brian Deiling (0000142018)"/>
    <n v="240691"/>
    <s v="L D B INTERSTATE CORP"/>
    <n v="240691"/>
    <s v="L D B INTERSTATE CORP"/>
    <s v="Pine Grove"/>
    <m/>
    <s v="418 Suedberg Rd"/>
    <s v="PA"/>
    <n v="17963"/>
    <s v="418 Suedberg Rd Pine Grove, PA 17963"/>
    <x v="35"/>
    <x v="1172"/>
    <x v="1174"/>
    <s v="J"/>
    <s v="Wednesday"/>
    <n v="5"/>
    <n v="7"/>
    <n v="1.4"/>
    <n v="2.8"/>
    <n v="498.25600000000003"/>
    <n v="2491.2799999999997"/>
    <n v="212.02599999999998"/>
    <n v="1060.1300000000001"/>
    <n v="31"/>
    <n v="0.42553627051154436"/>
  </r>
  <r>
    <n v="415487"/>
    <s v="J"/>
    <s v="Tuesday/Friday"/>
    <s v="Mike Schlitter (0000142011)"/>
    <n v="330439"/>
    <s v="L STOLTZFUS LLC.#"/>
    <n v="330439"/>
    <s v="L STOLTZFUS LLC.#"/>
    <s v="Ronks"/>
    <m/>
    <s v="2771 Lincoln Hwy E"/>
    <s v="PA"/>
    <n v="17572"/>
    <s v="2771 Lincoln Hwy E Ronks, PA 17572"/>
    <x v="34"/>
    <x v="1173"/>
    <x v="1175"/>
    <s v="J"/>
    <s v="Monday"/>
    <n v="1"/>
    <n v="1"/>
    <n v="1"/>
    <n v="4"/>
    <n v="563.76"/>
    <n v="563.76"/>
    <n v="241.74"/>
    <n v="241.74"/>
    <n v="8"/>
    <n v="0.42879948914431676"/>
  </r>
  <r>
    <n v="474514"/>
    <s v="J"/>
    <s v="Tuesday/Friday"/>
    <s v="Brad Miller (0000142022)"/>
    <n v="240695"/>
    <s v="LAKE MEADE P O A"/>
    <n v="240695"/>
    <s v="LAKE MEADE P O A"/>
    <s v="East Berlin"/>
    <m/>
    <s v="4 Forrest Dr"/>
    <s v="PA"/>
    <n v="17316"/>
    <s v="4 Forrest Dr East Berlin, PA 17316"/>
    <x v="15"/>
    <x v="1174"/>
    <x v="1176"/>
    <s v="L"/>
    <s v="Thursday"/>
    <n v="1"/>
    <n v="1"/>
    <n v="1"/>
    <n v="1"/>
    <n v="118.08"/>
    <n v="118.08"/>
    <n v="47.24"/>
    <n v="47.24"/>
    <n v="1"/>
    <n v="0.40006775067750677"/>
  </r>
  <r>
    <n v="345355"/>
    <s v="J"/>
    <s v="Tuesday/Friday"/>
    <s v="John Carberry (0000143015)"/>
    <n v="329753"/>
    <s v="Lakehurst BOE"/>
    <n v="329753"/>
    <s v="Lakehurst BOE"/>
    <s v="Lakehurst"/>
    <s v="Jersey Shore - North"/>
    <s v="301 Union Ave"/>
    <s v="NJ"/>
    <n v="8733"/>
    <s v="301 Union Ave Lakehurst, NJ 08733"/>
    <x v="31"/>
    <x v="1175"/>
    <x v="1177"/>
    <s v="A"/>
    <s v="Monday"/>
    <n v="1"/>
    <n v="2"/>
    <n v="2"/>
    <n v="2"/>
    <n v="690.67"/>
    <n v="690.67"/>
    <n v="292.48"/>
    <n v="292.48"/>
    <n v="2"/>
    <n v="0.42347285968697068"/>
  </r>
  <r>
    <n v="241082"/>
    <s v="J"/>
    <s v="Tuesday/Friday"/>
    <s v="Tom McKevitt (0000143010)"/>
    <n v="243790"/>
    <s v="Lakeside"/>
    <n v="417743"/>
    <s v="Lakeside Youth Services"/>
    <s v="North Wales"/>
    <m/>
    <s v="111 Chestnut Ln"/>
    <s v="PA"/>
    <n v="19454"/>
    <s v="111 Chestnut Ln North Wales, PA 19454"/>
    <x v="4"/>
    <x v="1176"/>
    <x v="1178"/>
    <s v="C"/>
    <s v="Tuesday"/>
    <n v="21"/>
    <n v="39"/>
    <n v="1.8571428571428572"/>
    <n v="6.1904761904761907"/>
    <n v="3245.8866666666663"/>
    <n v="68163.619999999966"/>
    <n v="1830.6719047619049"/>
    <n v="38444.110000000008"/>
    <n v="901"/>
    <n v="0.56399748135442374"/>
  </r>
  <r>
    <n v="263915"/>
    <s v="J"/>
    <s v="Tuesday/Friday"/>
    <s v="Chuck Lutes (0000143024)"/>
    <n v="299233"/>
    <s v="Pine Run Health Center"/>
    <n v="452492"/>
    <s v="Lakeview Campus"/>
    <s v="Doylestown"/>
    <s v="Philly Suburbs - North"/>
    <s v="2425 Lower State Rd"/>
    <s v="PA"/>
    <n v="18901"/>
    <s v="2425 Lower State Rd Doylestown, PA 18901"/>
    <x v="25"/>
    <x v="1177"/>
    <x v="1179"/>
    <s v="A"/>
    <s v="Tuesday"/>
    <n v="5"/>
    <n v="5"/>
    <n v="1"/>
    <n v="1"/>
    <n v="225.452"/>
    <n v="1127.26"/>
    <n v="56.480000000000004"/>
    <n v="282.40000000000003"/>
    <n v="8"/>
    <n v="0.25051895747210051"/>
  </r>
  <r>
    <n v="415418"/>
    <s v="J"/>
    <s v="Tuesday/Friday"/>
    <s v="Bob Carberry (0000143011)"/>
    <n v="243791"/>
    <s v="Lambertville Municipal Utiliti"/>
    <n v="451932"/>
    <s v="Lambertville Municipal"/>
    <s v="Lambertville"/>
    <s v="New Hope - W"/>
    <s v="3 Bridge St"/>
    <s v="NJ"/>
    <n v="8530"/>
    <s v="3 Bridge St Lambertville, NJ 08530"/>
    <x v="25"/>
    <x v="1178"/>
    <x v="1180"/>
    <s v="A"/>
    <s v="Tuesday"/>
    <n v="4"/>
    <n v="4"/>
    <n v="1"/>
    <n v="1.25"/>
    <n v="356.07750000000004"/>
    <n v="1424.3100000000002"/>
    <n v="126.78999999999999"/>
    <n v="507.15999999999997"/>
    <n v="15"/>
    <n v="0.3560741692468633"/>
  </r>
  <r>
    <n v="241200"/>
    <s v="J"/>
    <s v="Tuesday/Friday"/>
    <s v="Chris Gifuni (0000143020)"/>
    <n v="264398"/>
    <s v="Lambs Terrace Fire Company"/>
    <n v="264398"/>
    <s v="Lambs Terrace Fire Company"/>
    <s v="Sicklerville"/>
    <s v="Washington Twp"/>
    <s v="1781 Sicklerville Rd"/>
    <s v="NJ"/>
    <n v="8081"/>
    <s v="1781 Sicklerville Rd Sicklerville, NJ 08081"/>
    <x v="13"/>
    <x v="1179"/>
    <x v="1181"/>
    <s v="A"/>
    <s v="Thursday"/>
    <n v="1"/>
    <n v="2"/>
    <n v="2"/>
    <n v="7"/>
    <n v="2007.2999999999997"/>
    <n v="2007.2999999999997"/>
    <n v="704.88"/>
    <n v="704.88"/>
    <n v="42"/>
    <n v="0.35115827230608282"/>
  </r>
  <r>
    <n v="239467"/>
    <s v="J"/>
    <s v="Tuesday/Friday"/>
    <s v="Mike Schlitter (0000142011)"/>
    <n v="240705"/>
    <s v="LAMPETER STRASBURG SCHOOL"/>
    <n v="415549"/>
    <s v="LAMPETER STRASBURG HIGH SCHOOL"/>
    <s v="Lancaster"/>
    <m/>
    <s v="1600 Book Rd"/>
    <s v="PA"/>
    <n v="17602"/>
    <s v="1600 Book Rd Lancaster, PA 17602"/>
    <x v="2"/>
    <x v="1180"/>
    <x v="1182"/>
    <s v="J"/>
    <s v="Monday/Thursday"/>
    <n v="1"/>
    <n v="1"/>
    <n v="1"/>
    <n v="1"/>
    <n v="3814.2"/>
    <n v="3814.2"/>
    <n v="1068"/>
    <n v="1068"/>
    <n v="60"/>
    <n v="0.28000629227623092"/>
  </r>
  <r>
    <n v="239607"/>
    <s v="J"/>
    <s v="Tuesday/Friday"/>
    <s v="Mike Schlitter (0000142011)"/>
    <n v="240705"/>
    <s v="LAMPETER STRASBURG SCHOOL"/>
    <n v="240705"/>
    <s v="LAMPETER STRASBURG SCHOOL"/>
    <s v="Lancaster"/>
    <m/>
    <s v="1600 Book Rd"/>
    <s v="PA"/>
    <n v="17602"/>
    <s v="1600 Book Rd Lancaster, PA 17602"/>
    <x v="2"/>
    <x v="1180"/>
    <x v="1182"/>
    <s v="J"/>
    <s v="Monday/Thursday"/>
    <n v="5"/>
    <n v="7"/>
    <n v="1.4"/>
    <n v="1"/>
    <n v="1824.7579999999998"/>
    <n v="9123.7899999999991"/>
    <n v="334.31599999999997"/>
    <n v="1671.58"/>
    <n v="228"/>
    <n v="0.18321114361466015"/>
  </r>
  <r>
    <n v="293897"/>
    <s v="J"/>
    <s v="Tuesday/Friday"/>
    <s v="Mike Schlitter (0000142011)"/>
    <n v="240705"/>
    <s v="LAMPETER STRASBURG SCHOOL"/>
    <n v="434339"/>
    <s v="LAMPETER STRASBURG WAREHOUSE B"/>
    <s v="Lancaster"/>
    <m/>
    <s v="1600 Book Rd"/>
    <s v="PA"/>
    <n v="17602"/>
    <s v="1600 Book Rd Lancaster, PA 17602"/>
    <x v="2"/>
    <x v="1180"/>
    <x v="1182"/>
    <s v="J"/>
    <s v="Monday/Thursday"/>
    <n v="1"/>
    <n v="1"/>
    <n v="1"/>
    <n v="1"/>
    <n v="6076.66"/>
    <n v="6076.66"/>
    <n v="1093.4000000000001"/>
    <n v="1093.4000000000001"/>
    <n v="110"/>
    <n v="0.17993437184242661"/>
  </r>
  <r>
    <n v="271968"/>
    <s v="J"/>
    <s v="Tuesday/Friday"/>
    <s v="Robert Diller (0000142017)"/>
    <n v="240706"/>
    <s v="LAMPETER UNITED METHODIST CHUR"/>
    <n v="240706"/>
    <s v="LAMPETER UNITED METHODIST CHUR"/>
    <s v="Lancaster"/>
    <m/>
    <s v="1101 Village Rd"/>
    <s v="PA"/>
    <n v="17602"/>
    <s v="1101 Village Rd Lancaster, PA 17602"/>
    <x v="2"/>
    <x v="1181"/>
    <x v="1183"/>
    <s v="J"/>
    <s v="Monday/Thursday"/>
    <n v="1"/>
    <n v="1"/>
    <n v="1"/>
    <n v="2"/>
    <n v="112.65"/>
    <n v="112.65"/>
    <n v="44.5"/>
    <n v="44.5"/>
    <n v="3"/>
    <n v="0.39502885042165997"/>
  </r>
  <r>
    <n v="479272"/>
    <s v="J"/>
    <s v="Tuesday/Friday"/>
    <s v="Brad Miller (0000142022)"/>
    <n v="240707"/>
    <s v="LANC AIRPORT AUTHORITY 2*"/>
    <n v="240707"/>
    <s v="LANC AIRPORT AUTHORITY 2*"/>
    <s v="Lititz"/>
    <m/>
    <s v="500 AIRPORT RD Suite G"/>
    <s v="PA"/>
    <n v="17543"/>
    <s v="500 AIRPORT RD Suite G Lititz, PA 17543"/>
    <x v="2"/>
    <x v="2"/>
    <x v="2"/>
    <s v="J"/>
    <s v="Monday/Thursday"/>
    <n v="6"/>
    <n v="10"/>
    <n v="1.6666666666666667"/>
    <n v="3.1666666666666665"/>
    <n v="247.21833333333333"/>
    <n v="1483.3099999999997"/>
    <n v="113.30666666666669"/>
    <n v="679.83999999999992"/>
    <n v="64"/>
    <n v="0.45832631075095565"/>
  </r>
  <r>
    <n v="241855"/>
    <s v="J"/>
    <s v="Tuesday/Friday"/>
    <s v="Brad Miller (0000142022)"/>
    <n v="240713"/>
    <s v="LANC BIBLE COLLEGE*"/>
    <n v="462981"/>
    <s v="LANC BIBLE COLLEGE HAC"/>
    <s v="Lancaster"/>
    <m/>
    <s v="901 Eden Rd"/>
    <s v="PA"/>
    <n v="17601"/>
    <s v="901 Eden Rd Lancaster, PA 17601"/>
    <x v="3"/>
    <x v="1182"/>
    <x v="1184"/>
    <s v="J"/>
    <s v="Tuesday/Friday"/>
    <n v="1"/>
    <n v="1"/>
    <n v="1"/>
    <n v="1"/>
    <n v="151.06"/>
    <n v="151.06"/>
    <n v="67.239999999999995"/>
    <n v="67.239999999999995"/>
    <n v="1"/>
    <n v="0.44512114391632462"/>
  </r>
  <r>
    <n v="470562"/>
    <s v="K"/>
    <s v="Tuesday"/>
    <s v="Brad Miller (0000142022)"/>
    <n v="240713"/>
    <s v="LANC BIBLE COLLEGE*"/>
    <n v="240713"/>
    <s v="LANC BIBLE COLLEGE*"/>
    <s v="Lancaster"/>
    <m/>
    <s v="901 Eden Rd"/>
    <s v="PA"/>
    <n v="17601"/>
    <s v="901 Eden Rd Lancaster, PA 17601"/>
    <x v="3"/>
    <x v="1182"/>
    <x v="1184"/>
    <s v="J"/>
    <s v="Tuesday/Friday"/>
    <n v="8"/>
    <n v="14"/>
    <n v="1.75"/>
    <n v="3.5"/>
    <n v="1422.0012500000003"/>
    <n v="11376.01"/>
    <n v="474.37874999999991"/>
    <n v="3795.03"/>
    <n v="187"/>
    <n v="0.33359939029589464"/>
  </r>
  <r>
    <n v="254001"/>
    <s v="J"/>
    <s v="Monday"/>
    <s v="Mike Schlitter (0000142011)"/>
    <n v="240716"/>
    <s v="LANC BRETHREN IN CHRIST"/>
    <n v="240716"/>
    <s v="LANC BRETHREN IN CHRIST"/>
    <s v="Lancaster"/>
    <m/>
    <s v="1865 Fruitville Pike"/>
    <s v="PA"/>
    <n v="17601"/>
    <s v="1865 Fruitville Pike Lancaster, PA 17601"/>
    <x v="3"/>
    <x v="1183"/>
    <x v="1185"/>
    <s v="J"/>
    <s v="Tuesday/Friday"/>
    <n v="7"/>
    <n v="10"/>
    <n v="1.4285714285714286"/>
    <n v="2.8571428571428572"/>
    <n v="285.01000000000005"/>
    <n v="1995.07"/>
    <n v="106.6942857142857"/>
    <n v="746.86"/>
    <n v="34"/>
    <n v="0.37435277960171826"/>
  </r>
  <r>
    <n v="241570"/>
    <s v="J"/>
    <s v="Tuesday"/>
    <s v="Mike Schlitter (0000142011)"/>
    <n v="240723"/>
    <s v="LANC COUNTY BIBLE CHURCH#"/>
    <n v="480259"/>
    <s v="LANC CO BIBLE WILKES BARRE"/>
    <s v="Wilkes Barre"/>
    <m/>
    <s v="667 S River St"/>
    <s v="PA"/>
    <n v="18705"/>
    <s v="667 S River St Wilkes Barre, PA 18705"/>
    <x v="30"/>
    <x v="1184"/>
    <x v="1186"/>
    <s v="K"/>
    <s v="Wednesday"/>
    <n v="1"/>
    <n v="3"/>
    <n v="3"/>
    <n v="6"/>
    <n v="408.88000000000005"/>
    <n v="408.88000000000005"/>
    <n v="161.59"/>
    <n v="161.59"/>
    <n v="7"/>
    <n v="0.39520152612013298"/>
  </r>
  <r>
    <n v="479347"/>
    <s v="J"/>
    <s v="Tuesday"/>
    <s v="Brad Miller (0000142022)"/>
    <n v="240722"/>
    <s v="LANC COUNTY ASSOC OF REALTORS#"/>
    <n v="240722"/>
    <s v="LANC COUNTY ASSOC OF REALTORS#"/>
    <s v="Lancaster"/>
    <m/>
    <s v="1930 Harrington Dr"/>
    <s v="PA"/>
    <n v="17601"/>
    <s v="1930 Harrington Dr Lancaster, PA 17601"/>
    <x v="3"/>
    <x v="1185"/>
    <x v="1187"/>
    <s v="J"/>
    <s v="Tuesday/Friday"/>
    <n v="6"/>
    <n v="8"/>
    <n v="1.3333333333333333"/>
    <n v="2.5"/>
    <n v="292.33333333333337"/>
    <n v="1754"/>
    <n v="132.36666666666665"/>
    <n v="794.2"/>
    <n v="20"/>
    <n v="0.45279361459521095"/>
  </r>
  <r>
    <n v="482964"/>
    <s v="K"/>
    <s v="Tuesday"/>
    <s v="Mike Schlitter (0000142011)"/>
    <n v="240723"/>
    <s v="LANC COUNTY BIBLE CHURCH#"/>
    <n v="449679"/>
    <s v="LANC COUNTY BIBLE  EPHRATA CAM"/>
    <s v="Ephrata"/>
    <m/>
    <s v="6 Hahnstown Rd"/>
    <s v="PA"/>
    <n v="17522"/>
    <s v="6 Hahnstown Rd Ephrata, PA 17522"/>
    <x v="7"/>
    <x v="1186"/>
    <x v="1188"/>
    <s v="K"/>
    <s v="Monday/Thursday"/>
    <n v="2"/>
    <n v="2"/>
    <n v="1"/>
    <n v="4.5"/>
    <n v="530.29"/>
    <n v="1060.58"/>
    <n v="184.78000000000003"/>
    <n v="369.55999999999995"/>
    <n v="18"/>
    <n v="0.34845084764939938"/>
  </r>
  <r>
    <n v="344724"/>
    <s v="K"/>
    <s v="Tuesday"/>
    <s v="Mike Schlitter (0000142011)"/>
    <n v="240723"/>
    <s v="LANC COUNTY BIBLE CHURCH#"/>
    <n v="448423"/>
    <s v="LANC COUNTY BIBLE  YORK CAMPUS"/>
    <s v="York"/>
    <m/>
    <s v="951 N Hills Rd"/>
    <s v="PA"/>
    <n v="17402"/>
    <s v="951 N Hills Rd York, PA 17402"/>
    <x v="27"/>
    <x v="1187"/>
    <x v="1189"/>
    <s v="L"/>
    <s v="Tuesday/Friday"/>
    <n v="4"/>
    <n v="4"/>
    <n v="1"/>
    <n v="4.75"/>
    <n v="606.1875"/>
    <n v="2424.75"/>
    <n v="228.1875"/>
    <n v="912.74999999999989"/>
    <n v="127"/>
    <n v="0.37643055985153107"/>
  </r>
  <r>
    <n v="247675"/>
    <s v="J"/>
    <s v="Monday"/>
    <s v="Mike Schlitter (0000142011)"/>
    <n v="240723"/>
    <s v="LANC COUNTY BIBLE CHURCH#"/>
    <n v="464926"/>
    <s v="LANC COUNTY BIBLE BLOOMSBURG"/>
    <s v="Bloomsburg"/>
    <m/>
    <s v="2421 Columbia Blvd"/>
    <s v="PA"/>
    <n v="17815"/>
    <s v="2421 Columbia Blvd Bloomsburg, PA 17815"/>
    <x v="22"/>
    <x v="1188"/>
    <x v="1190"/>
    <s v="P"/>
    <s v="Wednesday"/>
    <n v="8"/>
    <n v="10"/>
    <n v="1.25"/>
    <n v="3.75"/>
    <n v="509.19750000000005"/>
    <n v="4073.5799999999995"/>
    <n v="189.5925"/>
    <n v="1516.74"/>
    <n v="54"/>
    <n v="0.37233588146053354"/>
  </r>
  <r>
    <n v="310741"/>
    <s v="J"/>
    <s v="Monday"/>
    <s v="Mike Schlitter (0000142011)"/>
    <n v="240723"/>
    <s v="LANC COUNTY BIBLE CHURCH#"/>
    <n v="453536"/>
    <s v="LANC COUNTY BIBLE BRANCH CREEK"/>
    <s v="Harleysville"/>
    <m/>
    <s v="100 Main St"/>
    <s v="PA"/>
    <n v="19438"/>
    <s v="100 Main St Harleysville, PA 19438"/>
    <x v="6"/>
    <x v="1189"/>
    <x v="1191"/>
    <s v="E"/>
    <s v="Tuesday"/>
    <n v="3"/>
    <n v="4"/>
    <n v="1.3333333333333333"/>
    <n v="2.3333333333333335"/>
    <n v="550.89666666666665"/>
    <n v="1652.6899999999998"/>
    <n v="232.27999999999997"/>
    <n v="696.83999999999992"/>
    <n v="23"/>
    <n v="0.42163987196630948"/>
  </r>
  <r>
    <n v="297010"/>
    <s v="J"/>
    <s v="Monday"/>
    <s v="Mike Schlitter (0000142011)"/>
    <n v="240723"/>
    <s v="LANC COUNTY BIBLE CHURCH#"/>
    <n v="240723"/>
    <s v="LANC COUNTY BIBLE CHURCH#"/>
    <s v="Manheim"/>
    <m/>
    <s v="2392 Mount Joy Rd"/>
    <s v="PA"/>
    <n v="17545"/>
    <s v="2392 Mount Joy Rd Manheim, PA 17545"/>
    <x v="17"/>
    <x v="1190"/>
    <x v="1192"/>
    <s v="P"/>
    <s v="Tuesday/Friday"/>
    <n v="62"/>
    <n v="94"/>
    <n v="1.5161290322580645"/>
    <n v="3.629032258064516"/>
    <n v="570.98564516129045"/>
    <n v="35401.110000000008"/>
    <n v="215.06645161290314"/>
    <n v="13334.119999999995"/>
    <n v="885"/>
    <n v="0.37665824602674869"/>
  </r>
  <r>
    <n v="332926"/>
    <s v="J"/>
    <s v="Monday"/>
    <s v="Mike Schlitter (0000142011)"/>
    <n v="240723"/>
    <s v="LANC COUNTY BIBLE CHURCH#"/>
    <n v="480258"/>
    <s v="LANC COUNTY BIBLE CLARKS SUMMI"/>
    <s v="Clarks Summit"/>
    <m/>
    <s v="607 N Abington Rd"/>
    <s v="PA"/>
    <n v="18411"/>
    <s v="607 N Abington Rd Clarks Summit, PA 18411"/>
    <x v="30"/>
    <x v="1191"/>
    <x v="1193"/>
    <s v="K"/>
    <s v="Wednesday"/>
    <n v="6"/>
    <n v="8"/>
    <n v="1.3333333333333333"/>
    <n v="3.8333333333333335"/>
    <n v="604.31166666666672"/>
    <n v="3625.87"/>
    <n v="229.51"/>
    <n v="1377.06"/>
    <n v="42"/>
    <n v="0.379787471696448"/>
  </r>
  <r>
    <n v="419500"/>
    <s v="J"/>
    <s v="Monday"/>
    <s v="Mike Schlitter (0000142011)"/>
    <n v="240723"/>
    <s v="LANC COUNTY BIBLE CHURCH#"/>
    <n v="465672"/>
    <s v="LANC COUNTY BIBLE HANOVER"/>
    <s v="Hanover"/>
    <m/>
    <s v="1504 Broadway"/>
    <s v="PA"/>
    <n v="17331"/>
    <s v="1504 Broadway Hanover, PA 17331"/>
    <x v="15"/>
    <x v="1192"/>
    <x v="1194"/>
    <s v="L"/>
    <s v="Thursday"/>
    <n v="1"/>
    <n v="2"/>
    <n v="2"/>
    <n v="5"/>
    <n v="471.54"/>
    <n v="471.54"/>
    <n v="168.05"/>
    <n v="168.05"/>
    <n v="7"/>
    <n v="0.35638546040632824"/>
  </r>
  <r>
    <n v="242272"/>
    <s v="J"/>
    <s v="Monday"/>
    <s v="Mike Schlitter (0000142011)"/>
    <n v="240723"/>
    <s v="LANC COUNTY BIBLE CHURCH#"/>
    <n v="439461"/>
    <s v="LANC COUNTY BIBLE HARRISBURG"/>
    <s v="Harrisburg"/>
    <m/>
    <s v="4150 Chambers Hill Rd"/>
    <s v="PA"/>
    <n v="17111"/>
    <s v="4150 Chambers Hill Rd Harrisburg, PA 17111"/>
    <x v="17"/>
    <x v="1193"/>
    <x v="1195"/>
    <s v="P"/>
    <s v="Tuesday/Friday"/>
    <n v="4"/>
    <n v="4"/>
    <n v="1"/>
    <n v="3.75"/>
    <n v="663.54499999999996"/>
    <n v="2654.18"/>
    <n v="267.68000000000006"/>
    <n v="1070.72"/>
    <n v="39"/>
    <n v="0.40340896246675062"/>
  </r>
  <r>
    <n v="330439"/>
    <s v="J"/>
    <s v="Monday"/>
    <s v="Mike Schlitter (0000142011)"/>
    <n v="240723"/>
    <s v="LANC COUNTY BIBLE CHURCH#"/>
    <n v="465673"/>
    <s v="LANC COUNTY BIBLE HAZLETON"/>
    <s v="Hazleton"/>
    <m/>
    <s v="760 Airport Rd"/>
    <s v="PA"/>
    <n v="18202"/>
    <s v="760 Airport Rd Hazleton, PA 18202"/>
    <x v="30"/>
    <x v="1194"/>
    <x v="1196"/>
    <s v="K"/>
    <s v="Wednesday"/>
    <n v="2"/>
    <n v="3"/>
    <n v="1.5"/>
    <n v="6.5"/>
    <n v="443.27"/>
    <n v="886.54"/>
    <n v="164.435"/>
    <n v="328.87"/>
    <n v="16"/>
    <n v="0.37095900918176283"/>
  </r>
  <r>
    <n v="345670"/>
    <s v="J"/>
    <s v="Monday"/>
    <s v="Mike Schlitter (0000142011)"/>
    <n v="240723"/>
    <s v="LANC COUNTY BIBLE CHURCH#"/>
    <n v="470001"/>
    <s v="LANC COUNTY BIBLE LEBANON CAMP"/>
    <s v="Lebanon"/>
    <m/>
    <s v="124 S 10th St"/>
    <s v="PA"/>
    <n v="17042"/>
    <s v="124 S 10th St Lebanon, PA 17042"/>
    <x v="17"/>
    <x v="1195"/>
    <x v="1197"/>
    <s v="P"/>
    <s v="Tuesday/Friday"/>
    <n v="3"/>
    <n v="3"/>
    <n v="1"/>
    <n v="5"/>
    <n v="787.15666666666675"/>
    <n v="2361.4700000000003"/>
    <n v="275.93666666666667"/>
    <n v="827.81"/>
    <n v="23"/>
    <n v="0.35054859896589829"/>
  </r>
  <r>
    <n v="316524"/>
    <s v="J"/>
    <s v="Monday"/>
    <s v="Mike Schlitter (0000142011)"/>
    <n v="240723"/>
    <s v="LANC COUNTY BIBLE CHURCH#"/>
    <n v="459673"/>
    <s v="LANC COUNTY BIBLE LEESPORT CAM"/>
    <s v="Leesport"/>
    <m/>
    <s v="130 Redners Way"/>
    <s v="PA"/>
    <n v="19533"/>
    <s v="130 Redners Way Leesport, PA 19533"/>
    <x v="16"/>
    <x v="1196"/>
    <x v="1198"/>
    <s v="K"/>
    <s v="Tuesday"/>
    <n v="4"/>
    <n v="5"/>
    <n v="1.25"/>
    <n v="4.75"/>
    <n v="381.97"/>
    <n v="1527.88"/>
    <n v="153.95749999999998"/>
    <n v="615.83000000000015"/>
    <n v="30"/>
    <n v="0.40306175877686734"/>
  </r>
  <r>
    <n v="239052"/>
    <s v="J"/>
    <s v="Monday"/>
    <s v="Mike Schlitter (0000142011)"/>
    <n v="240723"/>
    <s v="LANC COUNTY BIBLE CHURCH#"/>
    <n v="470002"/>
    <s v="LANC COUNTY BIBLE WEST SHORE"/>
    <s v="Mechanicsburg"/>
    <m/>
    <s v="200 Lambs Gap Rd"/>
    <s v="PA"/>
    <n v="17050"/>
    <s v="200 Lambs Gap Rd Mechanicsburg, PA 17050"/>
    <x v="28"/>
    <x v="1197"/>
    <x v="1199"/>
    <s v="P"/>
    <s v="Monday/Thursday"/>
    <n v="2"/>
    <n v="3"/>
    <n v="1.5"/>
    <n v="4.5"/>
    <n v="491.08"/>
    <n v="982.16"/>
    <n v="186.40999999999997"/>
    <n v="372.82000000000005"/>
    <n v="20"/>
    <n v="0.3795919198501263"/>
  </r>
  <r>
    <n v="240962"/>
    <s v="K"/>
    <s v="Tuesday"/>
    <s v="Brad Miller (0000142022)"/>
    <n v="309100"/>
    <s v="LANC COUNTY FOOD HUB#"/>
    <n v="309100"/>
    <s v="LANC COUNTY FOOD HUB#"/>
    <s v="Lancaster"/>
    <m/>
    <s v="812 N Queen St"/>
    <s v="PA"/>
    <n v="17603"/>
    <s v="812 N Queen St Lancaster, PA 17603"/>
    <x v="3"/>
    <x v="1198"/>
    <x v="1200"/>
    <s v="J"/>
    <s v="Tuesday/Friday"/>
    <n v="11"/>
    <n v="11"/>
    <n v="1"/>
    <n v="1.1818181818181819"/>
    <n v="125.10454545454544"/>
    <n v="1376.1500000000003"/>
    <n v="46.717272727272729"/>
    <n v="513.89"/>
    <n v="32"/>
    <n v="0.37342586200632188"/>
  </r>
  <r>
    <n v="241970"/>
    <s v="K"/>
    <s v="Tuesday"/>
    <s v="Robert Diller (0000142017)"/>
    <n v="240727"/>
    <s v="LANC COUNTYWIDE COMMUNICATIONS"/>
    <n v="240727"/>
    <s v="LANC COUNTYWIDE COMMUNICATIONS"/>
    <s v="Manheim"/>
    <m/>
    <s v="28 S Charlotte St"/>
    <s v="PA"/>
    <n v="17545"/>
    <s v="28 S Charlotte St Manheim, PA 17545"/>
    <x v="17"/>
    <x v="1199"/>
    <x v="1201"/>
    <s v="P"/>
    <s v="Tuesday/Friday"/>
    <n v="6"/>
    <n v="11"/>
    <n v="1.8333333333333333"/>
    <n v="2.1666666666666665"/>
    <n v="135.47666666666666"/>
    <n v="812.86"/>
    <n v="62.836666666666673"/>
    <n v="377.01999999999992"/>
    <n v="40"/>
    <n v="0.46381910784144859"/>
  </r>
  <r>
    <n v="268508"/>
    <s v="K"/>
    <s v="Tuesday"/>
    <s v="Mike Schlitter (0000142011)"/>
    <n v="240729"/>
    <s v="LANC CTY CAREER TECHNOLOG#"/>
    <n v="240729"/>
    <s v="LANC CTY CAREER TECHNOLOG#"/>
    <s v="Willow Street"/>
    <m/>
    <s v="1730 Hans Herr Dr"/>
    <s v="PA"/>
    <n v="17584"/>
    <s v="1730 Hans Herr Dr Willow Street, PA 17584"/>
    <x v="3"/>
    <x v="1200"/>
    <x v="1202"/>
    <s v="J"/>
    <s v="Tuesday/Friday"/>
    <n v="13"/>
    <n v="21"/>
    <n v="1.6153846153846154"/>
    <n v="4.6923076923076925"/>
    <n v="9873.2923076923071"/>
    <n v="128352.80000000003"/>
    <n v="3691.6276923076925"/>
    <n v="47991.159999999996"/>
    <n v="1854"/>
    <n v="0.37390037459252923"/>
  </r>
  <r>
    <n v="253834"/>
    <s v="K"/>
    <s v="Tuesday"/>
    <s v="Mike Schlitter (0000142011)"/>
    <n v="240731"/>
    <s v="LANC CTY FIREMEN'S ASSOC INC"/>
    <n v="240731"/>
    <s v="LANC CTY FIREMEN'S ASSOC INC"/>
    <s v="Lititz"/>
    <m/>
    <s v="630 E Oregon Rd"/>
    <s v="PA"/>
    <n v="17543"/>
    <s v="630 E Oregon Rd Lititz, PA 17543"/>
    <x v="2"/>
    <x v="1201"/>
    <x v="1203"/>
    <s v="J"/>
    <s v="Monday/Thursday"/>
    <n v="1"/>
    <n v="2"/>
    <n v="2"/>
    <n v="3"/>
    <n v="324.49"/>
    <n v="324.49"/>
    <n v="104.91"/>
    <n v="104.91"/>
    <n v="17"/>
    <n v="0.32330734383185922"/>
  </r>
  <r>
    <n v="301035"/>
    <s v="K"/>
    <s v="Tuesday"/>
    <s v="Pete Annick (0000142010)"/>
    <n v="242490"/>
    <s v="LANC GENERAL HOSPITAL 2#"/>
    <n v="469122"/>
    <s v="LANC GENERAL - LGH HEALTH COLU"/>
    <s v="Columbia"/>
    <m/>
    <s v="306 N 7th St"/>
    <s v="PA"/>
    <n v="17512"/>
    <s v="306 N 7th St Columbia, PA 17512"/>
    <x v="27"/>
    <x v="1202"/>
    <x v="1204"/>
    <s v="L"/>
    <s v="Tuesday/Friday"/>
    <n v="2"/>
    <n v="2"/>
    <n v="1"/>
    <n v="1"/>
    <n v="0"/>
    <n v="0"/>
    <n v="-0.01"/>
    <n v="-0.02"/>
    <n v="2"/>
    <n v="0"/>
  </r>
  <r>
    <n v="345067"/>
    <s v="K"/>
    <s v="Tuesday"/>
    <s v="Pete Annick (0000142010)"/>
    <n v="255961"/>
    <s v="LANC GENERAL HEALTH PAVILION S"/>
    <n v="255961"/>
    <s v="LANC GENERAL HEALTH PAVILION S"/>
    <s v="Lancaster"/>
    <m/>
    <s v="2100 Harrisburg Pike"/>
    <s v="PA"/>
    <n v="17601"/>
    <s v="2100 Harrisburg Pike Lancaster, PA 17601"/>
    <x v="3"/>
    <x v="1203"/>
    <x v="1205"/>
    <s v="J"/>
    <s v="Tuesday/Friday"/>
    <n v="3"/>
    <n v="3"/>
    <n v="1"/>
    <n v="1"/>
    <n v="222.9666666666667"/>
    <n v="668.90000000000009"/>
    <n v="71.523333333333326"/>
    <n v="214.57"/>
    <n v="17"/>
    <n v="0.32078038570787853"/>
  </r>
  <r>
    <n v="239626"/>
    <s v="K"/>
    <s v="Tuesday"/>
    <s v="Pete Annick (0000142010)"/>
    <n v="242490"/>
    <s v="LANC GENERAL HOSPITAL 2#"/>
    <n v="456539"/>
    <s v="Lanc General Hospital 2"/>
    <s v="Lancaster"/>
    <m/>
    <s v="555 N Duke St"/>
    <s v="PA"/>
    <n v="17602"/>
    <s v="555 N Duke St Lancaster, PA 17602"/>
    <x v="2"/>
    <x v="1204"/>
    <x v="1206"/>
    <s v="J"/>
    <s v="Monday/Thursday"/>
    <n v="46"/>
    <n v="123"/>
    <n v="2.6739130434782608"/>
    <n v="4.2826086956521738"/>
    <n v="1480.9347826086957"/>
    <n v="68123.000000000015"/>
    <n v="345.91173913043485"/>
    <n v="15911.939999999988"/>
    <n v="3473"/>
    <n v="0.23357661876311941"/>
  </r>
  <r>
    <n v="240091"/>
    <s v="J"/>
    <s v="Monday"/>
    <s v="Pete Annick (0000142010)"/>
    <n v="238980"/>
    <s v="LANC GENERAL HOSPITAL HEALTH C"/>
    <n v="472475"/>
    <s v="LANC GENERAL HOSPITAL HEALTH C"/>
    <s v="Lancaster"/>
    <m/>
    <s v="2100 Harrisburg Pike"/>
    <s v="PA"/>
    <n v="17601"/>
    <s v="2100 Harrisburg Pike Lancaster, PA 17601"/>
    <x v="3"/>
    <x v="1203"/>
    <x v="1205"/>
    <s v="J"/>
    <s v="Tuesday/Friday"/>
    <n v="36"/>
    <n v="66"/>
    <n v="1.8333333333333333"/>
    <n v="1.8888888888888888"/>
    <n v="572.74638888888876"/>
    <n v="20618.870000000006"/>
    <n v="164.25916666666666"/>
    <n v="5913.3300000000008"/>
    <n v="1446"/>
    <n v="0.28679214719332335"/>
  </r>
  <r>
    <n v="242361"/>
    <s v="J"/>
    <s v="Monday"/>
    <s v="Lancaster Office (0000142002)"/>
    <n v="240745"/>
    <s v="LANC HOUSE SOUTH"/>
    <n v="240745"/>
    <s v="LANC HOUSE SOUTH"/>
    <s v="Lancaster"/>
    <m/>
    <s v="315 N Prince St"/>
    <s v="PA"/>
    <n v="17603"/>
    <s v="315 N Prince St Lancaster, PA 17603"/>
    <x v="3"/>
    <x v="1205"/>
    <x v="1207"/>
    <s v="J"/>
    <s v="Tuesday/Friday"/>
    <n v="2"/>
    <n v="4"/>
    <n v="2"/>
    <n v="3"/>
    <n v="352.57499999999999"/>
    <n v="705.15"/>
    <n v="182.03"/>
    <n v="364.06"/>
    <n v="9"/>
    <n v="0.51628731475572576"/>
  </r>
  <r>
    <n v="283727"/>
    <s v="J"/>
    <s v="Monday"/>
    <s v="Robert Diller (0000142017)"/>
    <n v="240746"/>
    <s v="LANC HOUSING AUTHORITY"/>
    <n v="240746"/>
    <s v="LANC HOUSING AUTHORITY"/>
    <s v="Lancaster"/>
    <m/>
    <s v="325 Church St"/>
    <s v="PA"/>
    <n v="17602"/>
    <s v="325 Church St Lancaster, PA 17602"/>
    <x v="2"/>
    <x v="1206"/>
    <x v="1208"/>
    <s v="J"/>
    <s v="Monday/Thursday"/>
    <n v="7"/>
    <n v="7"/>
    <n v="1"/>
    <n v="1.5714285714285714"/>
    <n v="288.66142857142859"/>
    <n v="2020.6299999999999"/>
    <n v="93.842857142857142"/>
    <n v="656.9"/>
    <n v="46"/>
    <n v="0.32509662827929903"/>
  </r>
  <r>
    <n v="281300"/>
    <s v="J"/>
    <s v="Monday"/>
    <s v="Lancaster Office (0000142002)"/>
    <n v="325948"/>
    <s v="Lanc Independent Baptist Churc"/>
    <n v="325948"/>
    <s v="Lanc Independent Baptist Churc"/>
    <s v="Lititz"/>
    <m/>
    <s v="33 E Center St"/>
    <s v="PA"/>
    <n v="17543"/>
    <s v="33 E Center St Lititz, PA 17543"/>
    <x v="2"/>
    <x v="1207"/>
    <x v="1209"/>
    <s v="J"/>
    <s v="Monday/Thursday"/>
    <n v="2"/>
    <n v="2"/>
    <n v="1"/>
    <n v="2"/>
    <n v="52.660000000000004"/>
    <n v="105.32000000000001"/>
    <n v="21.71"/>
    <n v="43.42"/>
    <n v="6"/>
    <n v="0.4122673756171667"/>
  </r>
  <r>
    <n v="241989"/>
    <s v="J"/>
    <s v="Tuesday/Friday"/>
    <s v="Mike Schlitter (0000142011)"/>
    <n v="240798"/>
    <s v="LANCASTER LEBANON IU 13"/>
    <n v="483714"/>
    <s v="Lanc Leb IU13-Lancaster Cathol"/>
    <s v="Lancaster"/>
    <m/>
    <s v="650 Juliette Ave"/>
    <s v="PA"/>
    <n v="17601"/>
    <s v="650 Juliette Ave Lancaster, PA 17601"/>
    <x v="3"/>
    <x v="1208"/>
    <x v="1210"/>
    <s v="J"/>
    <s v="Tuesday/Friday"/>
    <n v="1"/>
    <n v="5"/>
    <n v="5"/>
    <n v="15"/>
    <n v="40101.440000000002"/>
    <n v="40101.440000000002"/>
    <n v="8902.3599999999988"/>
    <n v="8902.3599999999988"/>
    <n v="24"/>
    <n v="0.22199601809810315"/>
  </r>
  <r>
    <n v="312881"/>
    <s v="R"/>
    <s v="Wednesday"/>
    <s v="Pete Annick (0000142010)"/>
    <n v="240798"/>
    <s v="LANCASTER LEBANON IU 13"/>
    <n v="462421"/>
    <s v="LANC LEBANON IU13 - COMM SCHOO"/>
    <s v="Manheim"/>
    <m/>
    <s v="1713 Newport Rd"/>
    <s v="PA"/>
    <n v="17545"/>
    <s v="1713 Newport Rd Manheim, PA 17545"/>
    <x v="17"/>
    <x v="1209"/>
    <x v="1211"/>
    <s v="P"/>
    <s v="Tuesday/Friday"/>
    <n v="1"/>
    <n v="1"/>
    <n v="1"/>
    <n v="1"/>
    <n v="295.82"/>
    <n v="295.82"/>
    <n v="122.76"/>
    <n v="122.76"/>
    <n v="2"/>
    <n v="0.41498208369954703"/>
  </r>
  <r>
    <n v="239499"/>
    <s v="J"/>
    <s v="Monday/Thursday"/>
    <s v="Lancaster Office (0000142002)"/>
    <n v="240752"/>
    <s v="LANC MACHINE MFG CO"/>
    <n v="240752"/>
    <s v="LANC MACHINE MFG CO"/>
    <s v="Lancaster"/>
    <m/>
    <s v="2320 Dairy Rd"/>
    <s v="PA"/>
    <n v="17601"/>
    <s v="2320 Dairy Rd Lancaster, PA 17601"/>
    <x v="3"/>
    <x v="1210"/>
    <x v="1212"/>
    <s v="J"/>
    <s v="Tuesday/Friday"/>
    <n v="2"/>
    <n v="2"/>
    <n v="1"/>
    <n v="1.5"/>
    <n v="79.085000000000008"/>
    <n v="158.17000000000002"/>
    <n v="31.594999999999999"/>
    <n v="63.19"/>
    <n v="3"/>
    <n v="0.39950685970790917"/>
  </r>
  <r>
    <n v="241984"/>
    <s v="K"/>
    <s v="Monday"/>
    <s v="Robert Diller (0000142017)"/>
    <n v="240754"/>
    <s v="LANC MENNONITE HIGH SCHOOL"/>
    <n v="240754"/>
    <s v="LANC MENNONITE HIGH SCHOOL"/>
    <s v="Lancaster"/>
    <m/>
    <s v="2176 Lincoln Hwy E"/>
    <s v="PA"/>
    <n v="17602"/>
    <s v="2176 Lincoln Hwy E Lancaster, PA 17602"/>
    <x v="2"/>
    <x v="1211"/>
    <x v="1213"/>
    <s v="J"/>
    <s v="Monday/Thursday"/>
    <n v="22"/>
    <n v="29"/>
    <n v="1.3181818181818181"/>
    <n v="2.5909090909090908"/>
    <n v="913.32227272727289"/>
    <n v="20093.090000000004"/>
    <n v="336.88863636363641"/>
    <n v="7411.5499999999993"/>
    <n v="311"/>
    <n v="0.36886063815968562"/>
  </r>
  <r>
    <n v="446215"/>
    <s v="K"/>
    <s v="Monday/Thursday"/>
    <s v="Mike Schlitter (0000142011)"/>
    <n v="240755"/>
    <s v="LANC MORAVIAN CHURCH#"/>
    <n v="240755"/>
    <s v="LANC MORAVIAN CHURCH#"/>
    <s v="Lancaster"/>
    <m/>
    <s v="227 N Queen St"/>
    <s v="PA"/>
    <n v="17603"/>
    <s v="227 N Queen St Lancaster, PA 17603"/>
    <x v="2"/>
    <x v="1212"/>
    <x v="1214"/>
    <s v="J"/>
    <s v="Monday/Thursday"/>
    <n v="7"/>
    <n v="10"/>
    <n v="1.4285714285714286"/>
    <n v="4.7142857142857144"/>
    <n v="662.4585714285713"/>
    <n v="4637.21"/>
    <n v="277.09857142857146"/>
    <n v="1939.69"/>
    <n v="65"/>
    <n v="0.41828815171191297"/>
  </r>
  <r>
    <n v="242077"/>
    <s v="J"/>
    <s v="Monday"/>
    <s v="Brad Miller (0000142022)"/>
    <n v="238984"/>
    <s v="LANC ORTHODONIST ASSOC"/>
    <n v="238984"/>
    <s v="LANC ORTHODONIST ASSOC"/>
    <s v="Lancaster"/>
    <m/>
    <s v="1801 Fruitville Pike Ste 100"/>
    <s v="PA"/>
    <n v="17601"/>
    <s v="1801 Fruitville Pike Ste 100 Lancaster, PA 17601"/>
    <x v="3"/>
    <x v="1213"/>
    <x v="1215"/>
    <s v="J"/>
    <s v="Tuesday/Friday"/>
    <n v="4"/>
    <n v="4"/>
    <n v="1"/>
    <n v="2.5"/>
    <n v="439.565"/>
    <n v="1758.26"/>
    <n v="158.77000000000001"/>
    <n v="635.08000000000004"/>
    <n v="27"/>
    <n v="0.36119800257072338"/>
  </r>
  <r>
    <n v="346335"/>
    <s v="J"/>
    <s v="Monday"/>
    <s v="Robert Diller (0000142017)"/>
    <n v="240765"/>
    <s v="LANC PLUMBING &amp; HEATING#"/>
    <n v="240765"/>
    <s v="LANC PLUMBING &amp; HEATING#"/>
    <s v="East Petersburg"/>
    <m/>
    <s v="1184 Enterprise Rd"/>
    <s v="PA"/>
    <n v="17520"/>
    <s v="1184 Enterprise Rd East Petersburg, PA 17520"/>
    <x v="17"/>
    <x v="1214"/>
    <x v="1216"/>
    <s v="P"/>
    <s v="Tuesday/Friday"/>
    <n v="10"/>
    <n v="10"/>
    <n v="1"/>
    <n v="2.2999999999999998"/>
    <n v="211.56099999999998"/>
    <n v="2115.61"/>
    <n v="86.279000000000011"/>
    <n v="862.7900000000003"/>
    <n v="33"/>
    <n v="0.40782091217190325"/>
  </r>
  <r>
    <n v="239568"/>
    <s v="J"/>
    <s v="Tuesday"/>
    <s v="Robert Diller (0000142017)"/>
    <n v="268982"/>
    <s v="LANCASTER ARTS RESTURANT"/>
    <n v="268982"/>
    <s v="LANCASTER ARTS RESTURANT"/>
    <s v="Lancaster"/>
    <m/>
    <s v="300 Harrisburg Ave"/>
    <s v="PA"/>
    <n v="17603"/>
    <s v="300 Harrisburg Ave Lancaster, PA 17603"/>
    <x v="3"/>
    <x v="1215"/>
    <x v="1217"/>
    <s v="J"/>
    <s v="Tuesday/Friday"/>
    <n v="1"/>
    <n v="1"/>
    <n v="1"/>
    <n v="1"/>
    <n v="37.200000000000003"/>
    <n v="37.200000000000003"/>
    <n v="21.46"/>
    <n v="21.46"/>
    <n v="1"/>
    <n v="0.57688172043010755"/>
  </r>
  <r>
    <n v="239518"/>
    <s v="J"/>
    <s v="Tuesday"/>
    <s v="Lancaster Office (0000142002)"/>
    <n v="240710"/>
    <s v="LANCASTER ASPHALT"/>
    <n v="240710"/>
    <s v="LANCASTER ASPHALT"/>
    <s v="Lititz"/>
    <m/>
    <s v="3301 Kissel Hill Rd"/>
    <s v="PA"/>
    <n v="17543"/>
    <s v="3301 Kissel Hill Rd Lititz, PA 17543"/>
    <x v="2"/>
    <x v="1216"/>
    <x v="1218"/>
    <s v="J"/>
    <s v="Monday/Thursday"/>
    <n v="1"/>
    <n v="1"/>
    <n v="1"/>
    <n v="1"/>
    <n v="95.37"/>
    <n v="95.37"/>
    <n v="70.72"/>
    <n v="70.72"/>
    <n v="1"/>
    <n v="0.7415329768270944"/>
  </r>
  <r>
    <n v="241057"/>
    <s v="J"/>
    <s v="Tuesday"/>
    <s v="Mike Schlitter (0000142011)"/>
    <n v="240782"/>
    <s v="LANCASTER CATHOLIC HIGH SCHOOL"/>
    <n v="240782"/>
    <s v="LANCASTER CATHOLIC HIGH SCHOOL"/>
    <s v="Lancaster"/>
    <m/>
    <s v="650 Juliette Ave"/>
    <s v="PA"/>
    <n v="17601"/>
    <s v="650 Juliette Ave Lancaster, PA 17601"/>
    <x v="3"/>
    <x v="1208"/>
    <x v="1210"/>
    <s v="J"/>
    <s v="Tuesday/Friday"/>
    <n v="4"/>
    <n v="5"/>
    <n v="1.25"/>
    <n v="1.75"/>
    <n v="128.94999999999999"/>
    <n v="515.79999999999995"/>
    <n v="55.527499999999996"/>
    <n v="222.10999999999999"/>
    <n v="7"/>
    <n v="0.43061264055835596"/>
  </r>
  <r>
    <n v="297630"/>
    <s v="J"/>
    <s v="Monday"/>
    <s v="Lancaster Office (0000142002)"/>
    <n v="325841"/>
    <s v="LANCASTER COUNTRY CLUB"/>
    <n v="325841"/>
    <s v="LANCASTER COUNTRY CLUB"/>
    <s v="Lancaster"/>
    <m/>
    <s v="1466 New Holland Pike"/>
    <s v="PA"/>
    <n v="17601"/>
    <s v="1466 New Holland Pike Lancaster, PA 17601"/>
    <x v="3"/>
    <x v="1217"/>
    <x v="1219"/>
    <s v="J"/>
    <s v="Tuesday/Friday"/>
    <n v="3"/>
    <n v="3"/>
    <n v="1"/>
    <n v="1"/>
    <n v="78.333333333333329"/>
    <n v="235"/>
    <n v="42.276666666666671"/>
    <n v="126.83000000000001"/>
    <n v="3"/>
    <n v="0.53970212765957448"/>
  </r>
  <r>
    <n v="415864"/>
    <s v="J"/>
    <s v="Tuesday/Friday"/>
    <s v="Pete Annick (0000142010)"/>
    <n v="240725"/>
    <s v="Lancaster County Motors Inc."/>
    <n v="240725"/>
    <s v="Lancaster County Motors Inc."/>
    <s v="East Petersburg"/>
    <m/>
    <s v="5260 Main St"/>
    <s v="PA"/>
    <n v="17520"/>
    <s v="5260 Main St East Petersburg, PA 17520"/>
    <x v="3"/>
    <x v="1218"/>
    <x v="1220"/>
    <s v="J"/>
    <s v="Tuesday/Friday"/>
    <n v="2"/>
    <n v="2"/>
    <n v="1"/>
    <n v="3"/>
    <n v="5782.0049999999992"/>
    <n v="11564.01"/>
    <n v="1601.74"/>
    <n v="3203.48"/>
    <n v="8"/>
    <n v="0.27702155221242458"/>
  </r>
  <r>
    <n v="239004"/>
    <s v="J"/>
    <s v="Tuesday/Friday"/>
    <s v="Robert Diller (0000142017)"/>
    <n v="268257"/>
    <s v="Lancaster Cty Solid Waste Man"/>
    <n v="456416"/>
    <s v="LANCASTER COUNTY SOLID WASTE M"/>
    <s v="Harrisburg"/>
    <m/>
    <s v="1670 S 19th St"/>
    <s v="PA"/>
    <n v="17104"/>
    <s v="1670 S 19th St Harrisburg, PA 17104"/>
    <x v="28"/>
    <x v="1219"/>
    <x v="1221"/>
    <s v="P"/>
    <s v="Monday/Thursday"/>
    <n v="1"/>
    <n v="2"/>
    <n v="2"/>
    <n v="2"/>
    <n v="264.52"/>
    <n v="264.52"/>
    <n v="81.02"/>
    <n v="81.02"/>
    <n v="3"/>
    <n v="0.30629063964917586"/>
  </r>
  <r>
    <n v="240729"/>
    <s v="J"/>
    <s v="Tuesday/Friday"/>
    <s v="Robert Diller (0000142017)"/>
    <n v="268257"/>
    <s v="Lancaster Cty Solid Waste Man"/>
    <n v="268257"/>
    <s v="Lancaster Cty Solid Waste Man"/>
    <s v="Lancaster"/>
    <m/>
    <s v="1299 Harrisburg Ave"/>
    <s v="PA"/>
    <n v="17603"/>
    <s v="1299 Harrisburg Ave Lancaster, PA 17603"/>
    <x v="3"/>
    <x v="1220"/>
    <x v="1222"/>
    <s v="J"/>
    <s v="Tuesday/Friday"/>
    <n v="11"/>
    <n v="16"/>
    <n v="1.4545454545454546"/>
    <n v="2.1818181818181817"/>
    <n v="252.77909090909091"/>
    <n v="2780.57"/>
    <n v="98.497272727272716"/>
    <n v="1083.47"/>
    <n v="63"/>
    <n v="0.38965751626465078"/>
  </r>
  <r>
    <n v="482026"/>
    <s v="J"/>
    <s v="Tuesday/Friday"/>
    <s v="Robert Diller (0000142017)"/>
    <n v="310041"/>
    <s v="LANCASTER ENTERTAINMENT PARTNE"/>
    <n v="310041"/>
    <s v="LANCASTER ENTERTAINMENT PARTNE"/>
    <s v="Lancaster"/>
    <m/>
    <s v="1170 Garfield Ave"/>
    <s v="PA"/>
    <n v="17601"/>
    <s v="1170 Garfield Ave Lancaster, PA 17601"/>
    <x v="3"/>
    <x v="901"/>
    <x v="903"/>
    <s v="J"/>
    <s v="Tuesday/Friday"/>
    <n v="42"/>
    <n v="61"/>
    <n v="1.4523809523809523"/>
    <n v="4.4047619047619051"/>
    <n v="416.80499999999995"/>
    <n v="17505.810000000001"/>
    <n v="161.72714285714281"/>
    <n v="6792.5400000000009"/>
    <n v="518"/>
    <n v="0.38801632143842529"/>
  </r>
  <r>
    <n v="415759"/>
    <s v="J"/>
    <s v="Tuesday/Friday"/>
    <s v="Mike Schlitter (0000142011)"/>
    <n v="246845"/>
    <s v="LANCASTER FOUNDRY SUPPLY CO IN"/>
    <n v="246845"/>
    <s v="LANCASTER FOUNDRY SUPPLY CO IN"/>
    <s v="Lancaster"/>
    <m/>
    <s v="2314 Norman Rd"/>
    <s v="PA"/>
    <n v="17601"/>
    <s v="2314 Norman Rd Lancaster, PA 17601"/>
    <x v="2"/>
    <x v="1221"/>
    <x v="1223"/>
    <s v="J"/>
    <s v="Monday/Thursday"/>
    <n v="1"/>
    <n v="2"/>
    <n v="2"/>
    <n v="2"/>
    <n v="115.64999999999999"/>
    <n v="115.64999999999999"/>
    <n v="29.69"/>
    <n v="29.69"/>
    <n v="3"/>
    <n v="0.25672287073065286"/>
  </r>
  <r>
    <n v="241806"/>
    <s v="J"/>
    <s v="Tuesday/Friday"/>
    <s v="Mike Schlitter (0000142011)"/>
    <n v="254199"/>
    <s v="LANCASTER HEALTH CENTER#"/>
    <n v="442170"/>
    <s v="LANCASTER HEALTH CENTER WATER"/>
    <s v="Lancaster"/>
    <m/>
    <s v="625 S Duke St"/>
    <s v="PA"/>
    <n v="17602"/>
    <s v="625 S Duke St Lancaster, PA 17602"/>
    <x v="2"/>
    <x v="1222"/>
    <x v="1224"/>
    <s v="J"/>
    <s v="Monday/Thursday"/>
    <n v="18"/>
    <n v="28"/>
    <n v="1.5555555555555556"/>
    <n v="5.7777777777777777"/>
    <n v="2038.0050000000001"/>
    <n v="36684.090000000004"/>
    <n v="745.85611111111098"/>
    <n v="13425.409999999996"/>
    <n v="1153"/>
    <n v="0.36597364143420197"/>
  </r>
  <r>
    <n v="242408"/>
    <s v="J"/>
    <s v="Tuesday/Friday"/>
    <s v="Mike Schlitter (0000142011)"/>
    <n v="254199"/>
    <s v="LANCASTER HEALTH CENTER#"/>
    <n v="254199"/>
    <s v="LANCASTER HEALTH CENTER#"/>
    <s v="Lancaster"/>
    <m/>
    <s v="812 N Prince St"/>
    <s v="PA"/>
    <n v="17603"/>
    <s v="812 N Prince St Lancaster, PA 17603"/>
    <x v="3"/>
    <x v="1223"/>
    <x v="1225"/>
    <s v="J"/>
    <s v="Tuesday/Friday"/>
    <n v="1"/>
    <n v="1"/>
    <n v="1"/>
    <n v="5"/>
    <n v="0"/>
    <n v="0"/>
    <n v="-0.52"/>
    <n v="-0.52"/>
    <n v="250"/>
    <n v="0"/>
  </r>
  <r>
    <n v="239003"/>
    <s v="J"/>
    <s v="Tuesday/Friday"/>
    <s v="Pete Annick (0000142010)"/>
    <n v="240798"/>
    <s v="LANCASTER LEBANON IU 13"/>
    <n v="240798"/>
    <s v="LANCASTER LEBANON IU 13"/>
    <s v="Lancaster"/>
    <m/>
    <s v="1020 New Holland Ave"/>
    <s v="PA"/>
    <n v="17601"/>
    <s v="1020 New Holland Ave Lancaster, PA 17601"/>
    <x v="3"/>
    <x v="1224"/>
    <x v="1226"/>
    <s v="J"/>
    <s v="Tuesday/Friday"/>
    <n v="13"/>
    <n v="20"/>
    <n v="1.5384615384615385"/>
    <n v="9.3076923076923084"/>
    <n v="599.86230769230758"/>
    <n v="7798.2099999999991"/>
    <n v="-121.98846153846156"/>
    <n v="-1585.850000000001"/>
    <n v="274"/>
    <n v="-0.20336077125391611"/>
  </r>
  <r>
    <n v="239214"/>
    <s v="J"/>
    <s v="Tuesday/Friday"/>
    <s v="Robert Diller (0000142017)"/>
    <n v="240757"/>
    <s v="LANCASTER NISSAN"/>
    <n v="240757"/>
    <s v="LANCASTER NISSAN"/>
    <s v="East Petersburg"/>
    <m/>
    <s v="5340 Main St"/>
    <s v="PA"/>
    <n v="17520"/>
    <s v="5340 Main St East Petersburg, PA 17520"/>
    <x v="3"/>
    <x v="1225"/>
    <x v="1227"/>
    <s v="J"/>
    <s v="Tuesday/Friday"/>
    <n v="4"/>
    <n v="4"/>
    <n v="1"/>
    <n v="1.25"/>
    <n v="507.82"/>
    <n v="2031.28"/>
    <n v="169.96000000000004"/>
    <n v="679.84000000000015"/>
    <n v="13"/>
    <n v="0.33468551849080391"/>
  </r>
  <r>
    <n v="415335"/>
    <s v="J"/>
    <s v="Tuesday/Friday"/>
    <s v="Lancaster Office (0000142002)"/>
    <n v="281154"/>
    <s v="LANCASTER PHYSICAL THERAPY &amp; S"/>
    <n v="281154"/>
    <s v="LANCASTER PHYSICAL THERAPY &amp; S"/>
    <s v="Lancaster"/>
    <m/>
    <s v="117 Millersville Rd"/>
    <s v="PA"/>
    <n v="17603"/>
    <s v="117 Millersville Rd Lancaster, PA 17603"/>
    <x v="3"/>
    <x v="1226"/>
    <x v="1228"/>
    <s v="J"/>
    <s v="Tuesday/Friday"/>
    <n v="5"/>
    <n v="5"/>
    <n v="1"/>
    <n v="2.6"/>
    <n v="380.28399999999999"/>
    <n v="1901.42"/>
    <n v="150.63399999999999"/>
    <n v="753.17000000000007"/>
    <n v="28"/>
    <n v="0.39610922363286388"/>
  </r>
  <r>
    <n v="242374"/>
    <s v="J"/>
    <s v="Tuesday/Friday"/>
    <s v="Pete Annick (0000142010)"/>
    <n v="265209"/>
    <s v="LANCASTER REHABILITATION HOSPI"/>
    <n v="265209"/>
    <s v="LANCASTER REHABILITATION HOSPI"/>
    <s v="Lancaster"/>
    <m/>
    <s v="675 Good Dr"/>
    <s v="PA"/>
    <n v="17601"/>
    <s v="675 Good Dr Lancaster, PA 17601"/>
    <x v="3"/>
    <x v="1227"/>
    <x v="1229"/>
    <s v="J"/>
    <s v="Tuesday/Friday"/>
    <n v="31"/>
    <n v="62"/>
    <n v="2"/>
    <n v="6.193548387096774"/>
    <n v="886.78774193548406"/>
    <n v="27490.420000000013"/>
    <n v="251.02612903225801"/>
    <n v="7781.8100000000049"/>
    <n v="700"/>
    <n v="0.28307352161225624"/>
  </r>
  <r>
    <n v="286370"/>
    <s v="J"/>
    <s v="Tuesday/Friday"/>
    <s v="Robert Diller (0000142017)"/>
    <n v="240777"/>
    <s v="LANCASTER TOYOTA INC#"/>
    <n v="240777"/>
    <s v="LANCASTER TOYOTA INC#"/>
    <s v="East Petersburg"/>
    <m/>
    <s v="5270 Main St"/>
    <s v="PA"/>
    <n v="17520"/>
    <s v="5270 Main St East Petersburg, PA 17520"/>
    <x v="17"/>
    <x v="1228"/>
    <x v="1230"/>
    <s v="P"/>
    <s v="Tuesday/Friday"/>
    <n v="11"/>
    <n v="21"/>
    <n v="1.9090909090909092"/>
    <n v="11.181818181818182"/>
    <n v="1791.0954545454549"/>
    <n v="19702.05"/>
    <n v="683.55545454545461"/>
    <n v="7519.1100000000006"/>
    <n v="472"/>
    <n v="0.38164099674906932"/>
  </r>
  <r>
    <n v="428253"/>
    <s v="J"/>
    <s v="Tuesday/Friday"/>
    <s v="Robert Diller (0000142017)"/>
    <n v="272997"/>
    <s v="LANCASTER YMCA"/>
    <n v="272997"/>
    <s v="LANCASTER YMCA"/>
    <s v="Lancaster"/>
    <m/>
    <s v="265 Harrisburg Ave"/>
    <s v="PA"/>
    <n v="17603"/>
    <s v="265 Harrisburg Ave Lancaster, PA 17603"/>
    <x v="3"/>
    <x v="1229"/>
    <x v="1231"/>
    <s v="J"/>
    <s v="Tuesday/Friday"/>
    <n v="1"/>
    <n v="1"/>
    <n v="1"/>
    <n v="1"/>
    <n v="117.92"/>
    <n v="117.92"/>
    <n v="50.47"/>
    <n v="50.47"/>
    <n v="1"/>
    <n v="0.42800203527815467"/>
  </r>
  <r>
    <n v="315104"/>
    <s v="J"/>
    <s v="Tuesday/Friday"/>
    <s v="Pete Annick (0000142010)"/>
    <n v="240798"/>
    <s v="LANCASTER LEBANON IU 13"/>
    <n v="483782"/>
    <s v="Lancaster-Lebanon IU13"/>
    <s v="Manheim"/>
    <m/>
    <s v="8 Fairland Rd"/>
    <s v="PA"/>
    <n v="17545"/>
    <s v="8 Fairland Rd Manheim, PA 17545"/>
    <x v="17"/>
    <x v="1230"/>
    <x v="1232"/>
    <s v="P"/>
    <s v="Tuesday/Friday"/>
    <n v="1"/>
    <n v="1"/>
    <n v="1"/>
    <n v="1"/>
    <n v="295.82"/>
    <n v="295.82"/>
    <n v="122.76"/>
    <n v="122.76"/>
    <n v="2"/>
    <n v="0.41498208369954703"/>
  </r>
  <r>
    <n v="346167"/>
    <s v="J"/>
    <s v="Tuesday/Friday"/>
    <s v="Robert Diller (0000142017)"/>
    <n v="240809"/>
    <s v="LANCO MICRO MIDGET AUTO#"/>
    <n v="240809"/>
    <s v="LANCO MICRO MIDGET AUTO#"/>
    <s v="Manheim"/>
    <m/>
    <s v="1244 Carole Ln"/>
    <s v="PA"/>
    <n v="17545"/>
    <s v="1244 Carole Ln Manheim, PA 17545"/>
    <x v="16"/>
    <x v="1231"/>
    <x v="1233"/>
    <s v="K"/>
    <s v="Tuesday"/>
    <n v="1"/>
    <n v="1"/>
    <n v="1"/>
    <n v="3"/>
    <n v="1095.25"/>
    <n v="1095.25"/>
    <n v="394.71999999999997"/>
    <n v="394.71999999999997"/>
    <n v="17"/>
    <n v="0.36039260442821269"/>
  </r>
  <r>
    <n v="317062"/>
    <s v="J"/>
    <s v="Tuesday/Friday"/>
    <s v="Pete Annick (0000142010)"/>
    <n v="240814"/>
    <s v="LANDIS HOMES RETIREMENTMED#"/>
    <n v="240814"/>
    <s v="LANDIS HOMES RETIREMENTMED#"/>
    <s v="Lititz"/>
    <m/>
    <s v="1001 E Oregon Rd"/>
    <s v="PA"/>
    <n v="17543"/>
    <s v="1001 E Oregon Rd Lititz, PA 17543"/>
    <x v="2"/>
    <x v="1232"/>
    <x v="1234"/>
    <s v="J"/>
    <s v="Monday/Thursday"/>
    <n v="14"/>
    <n v="16"/>
    <n v="1.1428571428571428"/>
    <n v="2.7857142857142856"/>
    <n v="423.87142857142857"/>
    <n v="5934.1999999999989"/>
    <n v="205.88285714285712"/>
    <n v="2882.3600000000006"/>
    <n v="137"/>
    <n v="0.48572006336153167"/>
  </r>
  <r>
    <n v="239181"/>
    <s v="J"/>
    <s v="Tuesday/Friday"/>
    <s v="Pete Annick (0000142010)"/>
    <n v="240814"/>
    <s v="LANDIS HOMES RETIREMENTMED#"/>
    <n v="483689"/>
    <s v="Landis Place on King"/>
    <s v="Lancaster"/>
    <m/>
    <s v="239 W King St"/>
    <s v="PA"/>
    <n v="17603"/>
    <s v="239 W King St Lancaster, PA 17603"/>
    <x v="3"/>
    <x v="1233"/>
    <x v="1235"/>
    <s v="J"/>
    <s v="Tuesday/Friday"/>
    <n v="1"/>
    <n v="1"/>
    <n v="1"/>
    <n v="1"/>
    <n v="3568.57"/>
    <n v="3568.57"/>
    <n v="785.08"/>
    <n v="785.08"/>
    <n v="1"/>
    <n v="0.21999848678882578"/>
  </r>
  <r>
    <n v="333021"/>
    <s v="J"/>
    <s v="Tuesday/Friday"/>
    <s v="Pete Annick (0000142010)"/>
    <n v="241015"/>
    <s v="MANHEIM TWP SCHOOL SP#"/>
    <n v="449766"/>
    <s v="LANDIS RUN INTERMEDIATE SCHOOL"/>
    <s v="Lancaster"/>
    <m/>
    <s v="25 Blue Streak Blvd"/>
    <s v="PA"/>
    <n v="17606"/>
    <s v="25 Blue Streak Blvd Lancaster, PA 17606"/>
    <x v="2"/>
    <x v="1234"/>
    <x v="1236"/>
    <s v="J"/>
    <s v="Monday/Thursday"/>
    <n v="6"/>
    <n v="14"/>
    <n v="2.3333333333333335"/>
    <n v="11.333333333333334"/>
    <n v="7082.1049999999987"/>
    <n v="42492.630000000019"/>
    <n v="2094.37"/>
    <n v="12566.219999999998"/>
    <n v="1223.9169999999999"/>
    <n v="0.29572704725501792"/>
  </r>
  <r>
    <n v="457144"/>
    <s v="J"/>
    <s v="Tuesday/Friday"/>
    <s v="Mike Schlitter (0000142011)"/>
    <n v="240816"/>
    <s v="LANDIS VALLEY VILLAGE &amp; FARM M"/>
    <n v="240816"/>
    <s v="LANDIS VALLEY VILLAGE &amp; FARM M"/>
    <s v="Lancaster"/>
    <m/>
    <s v="2451 Kissel Hill Rd"/>
    <s v="PA"/>
    <n v="17601"/>
    <s v="2451 Kissel Hill Rd Lancaster, PA 17601"/>
    <x v="3"/>
    <x v="1235"/>
    <x v="1237"/>
    <s v="J"/>
    <s v="Tuesday/Friday"/>
    <n v="1"/>
    <n v="1"/>
    <n v="1"/>
    <n v="2"/>
    <n v="528.69000000000005"/>
    <n v="528.69000000000005"/>
    <n v="165.01999999999998"/>
    <n v="165.01999999999998"/>
    <n v="2"/>
    <n v="0.31212998165276429"/>
  </r>
  <r>
    <n v="242406"/>
    <s v="J"/>
    <s v="Tuesday/Friday"/>
    <s v="Mike Schlitter (0000142011)"/>
    <n v="240818"/>
    <s v="LANDISVILLE CHURCH OF GOD"/>
    <n v="240818"/>
    <s v="LANDISVILLE CHURCH OF GOD"/>
    <s v="Landisville"/>
    <m/>
    <s v="171 Church St"/>
    <s v="PA"/>
    <n v="17538"/>
    <s v="171 Church St Landisville, PA 17538"/>
    <x v="3"/>
    <x v="1236"/>
    <x v="1238"/>
    <s v="J"/>
    <s v="Tuesday/Friday"/>
    <n v="4"/>
    <n v="5"/>
    <n v="1.25"/>
    <n v="3"/>
    <n v="156.435"/>
    <n v="625.74"/>
    <n v="64.20750000000001"/>
    <n v="256.83"/>
    <n v="13"/>
    <n v="0.41044203662863166"/>
  </r>
  <r>
    <n v="468781"/>
    <s v="J"/>
    <s v="Tuesday/Friday"/>
    <s v="John Carberry (0000143015)"/>
    <n v="294099"/>
    <s v="Landry's Inc.d/b/a Golden Nugg"/>
    <n v="294099"/>
    <s v="Landry's Inc.d/b/a Golden Nugg"/>
    <s v="Atlantic City"/>
    <s v="Atlantic City"/>
    <s v="600 Huron Ave"/>
    <s v="NJ"/>
    <n v="8401"/>
    <s v="600 Huron Ave Atlantic City, NJ 08401"/>
    <x v="11"/>
    <x v="1237"/>
    <x v="1239"/>
    <s v="E"/>
    <s v="Wednesday"/>
    <n v="2"/>
    <n v="4"/>
    <n v="2"/>
    <n v="1"/>
    <n v="461.07499999999999"/>
    <n v="922.15"/>
    <n v="126.425"/>
    <n v="252.85"/>
    <n v="70"/>
    <n v="0.27419617198937268"/>
  </r>
  <r>
    <n v="307365"/>
    <s v="J"/>
    <s v="Tuesday/Friday"/>
    <s v="Chuck Lutes (0000143024)"/>
    <n v="243799"/>
    <s v="Langhorne Presbyterian Church"/>
    <n v="243799"/>
    <s v="Langhorne Presbyterian Church"/>
    <s v="Langhorne"/>
    <m/>
    <s v="125 E Gillam Ave"/>
    <s v="PA"/>
    <n v="19047"/>
    <s v="125 E Gillam Ave Langhorne, PA 19047"/>
    <x v="25"/>
    <x v="1238"/>
    <x v="1240"/>
    <s v="A"/>
    <s v="Tuesday"/>
    <n v="1"/>
    <n v="1"/>
    <n v="1"/>
    <n v="5"/>
    <n v="1232.8899999999999"/>
    <n v="1232.8899999999999"/>
    <n v="614.4899999999999"/>
    <n v="614.4899999999999"/>
    <n v="14"/>
    <n v="0.49841429486815525"/>
  </r>
  <r>
    <n v="343470"/>
    <s v="J"/>
    <s v="Monday"/>
    <s v="Leianne Krotec (0000143021)"/>
    <n v="242852"/>
    <s v="Abington Memorial Hospital"/>
    <n v="436840"/>
    <s v="Lansdale Hospital"/>
    <s v="Lansdale"/>
    <m/>
    <s v="100 Medical Campus Dr"/>
    <s v="PA"/>
    <n v="19446"/>
    <s v="100 Medical Campus Dr Lansdale, PA 19446"/>
    <x v="4"/>
    <x v="1239"/>
    <x v="1241"/>
    <s v="C"/>
    <s v="Tuesday"/>
    <n v="20"/>
    <n v="20"/>
    <n v="1"/>
    <n v="1"/>
    <n v="385.95949999999993"/>
    <n v="7719.1899999999987"/>
    <n v="96.684499999999986"/>
    <n v="1933.6899999999998"/>
    <n v="235"/>
    <n v="0.25050426275295729"/>
  </r>
  <r>
    <n v="481761"/>
    <s v="J"/>
    <s v="Monday/Thursday"/>
    <s v="Delaware Valley Office (0000143001)"/>
    <n v="305151"/>
    <s v="Lansdowne Swim Club"/>
    <n v="455462"/>
    <s v="Lansdowne Swim Club"/>
    <s v="Lansdowne"/>
    <m/>
    <s v="1 Burmont Dr"/>
    <s v="PA"/>
    <n v="19050"/>
    <s v="1 Burmont Dr Lansdowne, PA 19050"/>
    <x v="32"/>
    <x v="1240"/>
    <x v="1242"/>
    <s v="D"/>
    <s v="Monday"/>
    <n v="1"/>
    <n v="3"/>
    <n v="3"/>
    <n v="12"/>
    <n v="2617.8900000000003"/>
    <n v="2617.8900000000003"/>
    <n v="735.4"/>
    <n v="735.4"/>
    <n v="50"/>
    <n v="0.28091325456760974"/>
  </r>
  <r>
    <n v="242119"/>
    <s v="J"/>
    <s v="Monday/Thursday"/>
    <s v="Brad Miller (0000142022)"/>
    <n v="240821"/>
    <s v="LAPP LUMBER CO"/>
    <n v="240821"/>
    <s v="LAPP LUMBER CO"/>
    <s v="Paradise"/>
    <m/>
    <s v="1640 Mine Rd"/>
    <s v="PA"/>
    <n v="17562"/>
    <s v="1640 Mine Rd Paradise, PA 17562"/>
    <x v="34"/>
    <x v="1241"/>
    <x v="1243"/>
    <s v="J"/>
    <s v="Monday"/>
    <n v="1"/>
    <n v="1"/>
    <n v="1"/>
    <n v="2"/>
    <n v="481.07"/>
    <n v="481.07"/>
    <n v="202.07999999999998"/>
    <n v="202.07999999999998"/>
    <n v="12"/>
    <n v="0.42006360820670585"/>
  </r>
  <r>
    <n v="317087"/>
    <s v="J"/>
    <s v="Monday/Thursday"/>
    <s v="Mike Schlitter (0000142011)"/>
    <n v="241552"/>
    <s v="RED LION AREA SCHOOL DISTRICT#"/>
    <n v="467837"/>
    <s v="LARRY J MACALUSO ELEMENTARY"/>
    <s v="Red Lion"/>
    <m/>
    <s v="1195 Windsor Rd"/>
    <s v="PA"/>
    <n v="17356"/>
    <s v="1195 Windsor Rd Red Lion, PA 17356"/>
    <x v="27"/>
    <x v="1242"/>
    <x v="1244"/>
    <s v="L"/>
    <s v="Tuesday/Friday"/>
    <n v="1"/>
    <n v="1"/>
    <n v="1"/>
    <n v="1"/>
    <n v="0"/>
    <n v="0"/>
    <n v="-0.01"/>
    <n v="-0.01"/>
    <n v="1"/>
    <n v="0"/>
  </r>
  <r>
    <n v="449739"/>
    <s v="J"/>
    <s v="Monday/Thursday"/>
    <s v="David Smith (0000143023)"/>
    <n v="319103"/>
    <s v="Las Americas Aspira Academy"/>
    <n v="319103"/>
    <s v="Las Americas Aspira Academy"/>
    <s v="Newark"/>
    <m/>
    <s v="326 Ruthar Dr"/>
    <s v="DE"/>
    <n v="19711"/>
    <s v="326 Ruthar Dr Newark, DE 19711"/>
    <x v="8"/>
    <x v="1243"/>
    <x v="1245"/>
    <s v="D"/>
    <s v="Friday"/>
    <n v="2"/>
    <n v="2"/>
    <n v="1"/>
    <n v="3"/>
    <n v="1308.115"/>
    <n v="2616.23"/>
    <n v="498.4849999999999"/>
    <n v="996.9699999999998"/>
    <n v="16"/>
    <n v="0.38107123609162796"/>
  </r>
  <r>
    <n v="423135"/>
    <s v="J"/>
    <s v="Monday/Thursday"/>
    <s v="David Smith (0000143023)"/>
    <n v="346252"/>
    <s v="THE TEEN WAREHOUSE INC"/>
    <n v="483939"/>
    <s v="Laura Mood"/>
    <s v="Wilmington"/>
    <m/>
    <s v="1121 THATCHER ST"/>
    <s v="DE"/>
    <n v="19802"/>
    <s v="1121 THATCHER ST Wilmington, DE 19802"/>
    <x v="0"/>
    <x v="1244"/>
    <x v="1246"/>
    <s v="D"/>
    <s v="Tuesday"/>
    <n v="1"/>
    <n v="2"/>
    <n v="2"/>
    <n v="2"/>
    <n v="290.64999999999998"/>
    <n v="290.64999999999998"/>
    <n v="110.44"/>
    <n v="110.44"/>
    <n v="2"/>
    <n v="0.37997591605023229"/>
  </r>
  <r>
    <n v="473996"/>
    <s v="J"/>
    <s v="Monday/Thursday"/>
    <s v="David Smith (0000143023)"/>
    <n v="243804"/>
    <s v="Laurel School District"/>
    <n v="468560"/>
    <s v="Laurel Elementary"/>
    <s v="Laurel"/>
    <m/>
    <s v="815 S Central Ave"/>
    <s v="DE"/>
    <n v="19956"/>
    <s v="815 S Central Ave Laurel, DE 19956"/>
    <x v="1"/>
    <x v="1245"/>
    <x v="1247"/>
    <s v="D"/>
    <s v="Wednesday"/>
    <n v="1"/>
    <n v="1"/>
    <n v="1"/>
    <n v="1"/>
    <n v="110.02"/>
    <n v="110.02"/>
    <n v="47.08"/>
    <n v="47.08"/>
    <n v="2"/>
    <n v="0.42792219596437009"/>
  </r>
  <r>
    <n v="320822"/>
    <s v="J"/>
    <s v="Monday/Thursday"/>
    <s v="Brian Deiling (0000142018)"/>
    <n v="240825"/>
    <s v="LAUREL MALL OFFICE"/>
    <n v="240825"/>
    <s v="LAUREL MALL OFFICE"/>
    <s v="Hazleton"/>
    <m/>
    <s v="106 Laurel Mall Drive"/>
    <s v="PA"/>
    <n v="18202"/>
    <s v="106 Laurel Mall Drive Hazleton, PA 18202"/>
    <x v="30"/>
    <x v="1246"/>
    <x v="1248"/>
    <s v="K"/>
    <s v="Wednesday"/>
    <n v="10"/>
    <n v="25"/>
    <n v="2.5"/>
    <n v="6.3"/>
    <n v="1658.8039999999996"/>
    <n v="16588.040000000008"/>
    <n v="466.33199999999999"/>
    <n v="4663.3200000000015"/>
    <n v="538"/>
    <n v="0.28112543736330509"/>
  </r>
  <r>
    <n v="330034"/>
    <s v="J"/>
    <s v="Monday/Thursday"/>
    <s v="Mike Schlitter (0000142011)"/>
    <n v="240826"/>
    <s v="LAWN EQUIPMENT PARTS CO"/>
    <n v="240826"/>
    <s v="LAWN EQUIPMENT PARTS CO"/>
    <s v="Marietta"/>
    <m/>
    <s v="1475 River Rd"/>
    <s v="PA"/>
    <n v="17547"/>
    <s v="1475 River Rd Marietta, PA 17547"/>
    <x v="3"/>
    <x v="1247"/>
    <x v="1249"/>
    <s v="J"/>
    <s v="Tuesday/Friday"/>
    <n v="5"/>
    <n v="7"/>
    <n v="1.4"/>
    <n v="3.6"/>
    <n v="1537.6020000000001"/>
    <n v="7688.010000000002"/>
    <n v="493.18400000000003"/>
    <n v="2465.9200000000005"/>
    <n v="148"/>
    <n v="0.32074880235587622"/>
  </r>
  <r>
    <n v="479426"/>
    <s v="J"/>
    <s v="Monday/Thursday"/>
    <s v="Pete Annick (0000142010)"/>
    <n v="239516"/>
    <s v="CENTRAL DAUPHIN SCHOOL#"/>
    <n v="464206"/>
    <s v="LAWNTON ELEMENTARY SCHOOL"/>
    <s v="Harrisburg"/>
    <m/>
    <s v="4400 Franklin St"/>
    <s v="PA"/>
    <n v="17111"/>
    <s v="4400 Franklin St Harrisburg, PA 17111"/>
    <x v="17"/>
    <x v="1248"/>
    <x v="1250"/>
    <s v="P"/>
    <s v="Tuesday/Friday"/>
    <n v="3"/>
    <n v="4"/>
    <n v="1.3333333333333333"/>
    <n v="5.333333333333333"/>
    <n v="1011.7199999999999"/>
    <n v="3035.16"/>
    <n v="414.39666666666659"/>
    <n v="1243.1899999999998"/>
    <n v="35"/>
    <n v="0.4095961992119031"/>
  </r>
  <r>
    <n v="449771"/>
    <s v="J"/>
    <s v="Monday/Thursday"/>
    <s v="Leianne Krotec (0000143021)"/>
    <n v="243823"/>
    <s v="Le Papillon Hair Salon"/>
    <n v="243823"/>
    <s v="Le Papillon Hair Salon"/>
    <s v="Jenkintown"/>
    <m/>
    <s v="1597 The Fairway"/>
    <s v="PA"/>
    <n v="19046"/>
    <s v="1597 The Fairway Jenkintown, PA 19046"/>
    <x v="10"/>
    <x v="1249"/>
    <x v="1251"/>
    <s v="E"/>
    <s v="Monday"/>
    <n v="9"/>
    <n v="9"/>
    <n v="1"/>
    <n v="2.4444444444444446"/>
    <n v="170.70222222222219"/>
    <n v="1536.3200000000002"/>
    <n v="72.417777777777772"/>
    <n v="651.7600000000001"/>
    <n v="25"/>
    <n v="0.424234534471985"/>
  </r>
  <r>
    <n v="268071"/>
    <s v="J"/>
    <s v="Monday/Thursday"/>
    <s v="Lancaster Office (0000142002)"/>
    <n v="240829"/>
    <s v="LEACOCK TOWNSHIP"/>
    <n v="240829"/>
    <s v="LEACOCK TOWNSHIP"/>
    <s v="Gordonville"/>
    <m/>
    <s v="3545 W. Newport Rd"/>
    <s v="PA"/>
    <n v="17529"/>
    <s v="3545 W. Newport Rd Gordonville, PA 17529"/>
    <x v="34"/>
    <x v="1250"/>
    <x v="1252"/>
    <s v="J"/>
    <s v="Monday"/>
    <n v="1"/>
    <n v="2"/>
    <n v="2"/>
    <n v="2"/>
    <n v="499.79999999999995"/>
    <n v="499.79999999999995"/>
    <n v="240.38"/>
    <n v="240.38"/>
    <n v="8"/>
    <n v="0.48095238095238096"/>
  </r>
  <r>
    <n v="415717"/>
    <s v="J"/>
    <s v="Monday/Thursday"/>
    <s v="Martin Carberry (0000142016)"/>
    <n v="239765"/>
    <s v="DALLASTOWN AREA SCHOOL DIST"/>
    <n v="472893"/>
    <s v="LEADER HEIGHTS ELEMENTARY"/>
    <s v="York"/>
    <m/>
    <s v="49 Indian Rock Dam Rd"/>
    <s v="PA"/>
    <n v="17403"/>
    <s v="49 Indian Rock Dam Rd York, PA 17403"/>
    <x v="27"/>
    <x v="1251"/>
    <x v="1253"/>
    <s v="L"/>
    <s v="Tuesday/Friday"/>
    <n v="2"/>
    <n v="5"/>
    <n v="2.5"/>
    <n v="9"/>
    <n v="1613.24"/>
    <n v="3226.4800000000005"/>
    <n v="604.69500000000005"/>
    <n v="1209.3899999999999"/>
    <n v="72"/>
    <n v="0.3748326349458232"/>
  </r>
  <r>
    <n v="479675"/>
    <s v="J"/>
    <s v="Monday/Thursday"/>
    <s v="Mike Schlitter (0000142011)"/>
    <n v="240839"/>
    <s v="LEBANON COUNTY CAREER &amp; TECH."/>
    <n v="240839"/>
    <s v="LEBANON COUNTY CAREER &amp; TECH."/>
    <s v="Lebanon"/>
    <m/>
    <s v="833 Metro Dr"/>
    <s v="PA"/>
    <n v="17042"/>
    <s v="833 Metro Dr Lebanon, PA 17042"/>
    <x v="17"/>
    <x v="1252"/>
    <x v="1254"/>
    <s v="P"/>
    <s v="Tuesday/Friday"/>
    <n v="1"/>
    <n v="1"/>
    <n v="1"/>
    <n v="2"/>
    <n v="91.47999999999999"/>
    <n v="91.47999999999999"/>
    <n v="53.52"/>
    <n v="53.52"/>
    <n v="3"/>
    <n v="0.58504591167468312"/>
  </r>
  <r>
    <n v="307225"/>
    <s v="J"/>
    <s v="Monday/Thursday"/>
    <s v="Brad Miller (0000142022)"/>
    <n v="267169"/>
    <s v="LEBANON GASKET &amp; SEAL INC"/>
    <n v="267169"/>
    <s v="LEBANON GASKET &amp; SEAL INC"/>
    <s v="Lebanon"/>
    <m/>
    <s v="2380 Colebrook Rd"/>
    <s v="PA"/>
    <n v="17042"/>
    <s v="2380 Colebrook Rd Lebanon, PA 17042"/>
    <x v="17"/>
    <x v="1253"/>
    <x v="1255"/>
    <s v="P"/>
    <s v="Tuesday/Friday"/>
    <n v="6"/>
    <n v="6"/>
    <n v="1"/>
    <n v="1"/>
    <n v="147.07666666666668"/>
    <n v="882.46"/>
    <n v="46.733333333333327"/>
    <n v="280.39999999999998"/>
    <n v="12"/>
    <n v="0.31774811322892821"/>
  </r>
  <r>
    <n v="265733"/>
    <s v="J"/>
    <s v="Monday/Thursday"/>
    <s v="Brian Deiling (0000142018)"/>
    <n v="240844"/>
    <s v="LEBANON SCHOOL DISTRICT"/>
    <n v="466135"/>
    <s v="LEBANON HIGH SCHOOL"/>
    <s v="Lebanon"/>
    <m/>
    <s v="1000 S 8th St"/>
    <s v="PA"/>
    <n v="17042"/>
    <s v="1000 S 8th St Lebanon, PA 17042"/>
    <x v="17"/>
    <x v="1254"/>
    <x v="1256"/>
    <s v="P"/>
    <s v="Tuesday/Friday"/>
    <n v="1"/>
    <n v="1"/>
    <n v="1"/>
    <n v="1"/>
    <n v="484.2"/>
    <n v="484.2"/>
    <n v="81.349999999999994"/>
    <n v="81.349999999999994"/>
    <n v="12"/>
    <n v="0.16800908715406856"/>
  </r>
  <r>
    <n v="318865"/>
    <s v="J"/>
    <s v="Monday/Thursday"/>
    <s v="Brian Deiling (0000142018)"/>
    <n v="240844"/>
    <s v="LEBANON SCHOOL DISTRICT"/>
    <n v="468325"/>
    <s v="LEBANON MIDDLE SCHOOL"/>
    <s v="Lebanon"/>
    <m/>
    <s v="350 N 8th Street"/>
    <s v="PA"/>
    <n v="17046"/>
    <s v="350 N 8th Street Lebanon, PA 17046"/>
    <x v="17"/>
    <x v="1255"/>
    <x v="1257"/>
    <s v="P"/>
    <s v="Tuesday/Friday"/>
    <n v="1"/>
    <n v="1"/>
    <n v="1"/>
    <n v="2"/>
    <n v="44.949999999999996"/>
    <n v="44.949999999999996"/>
    <n v="19.939999999999998"/>
    <n v="19.939999999999998"/>
    <n v="3"/>
    <n v="0.44360400444938819"/>
  </r>
  <r>
    <n v="319477"/>
    <s v="J"/>
    <s v="Monday/Thursday"/>
    <s v="Brian Deiling (0000142018)"/>
    <n v="240844"/>
    <s v="LEBANON SCHOOL DISTRICT"/>
    <n v="240844"/>
    <s v="LEBANON SCHOOL DISTRICT"/>
    <s v="Lebanon"/>
    <m/>
    <s v="1000 S 8th St"/>
    <s v="PA"/>
    <n v="17042"/>
    <s v="1000 S 8th St Lebanon, PA 17042"/>
    <x v="17"/>
    <x v="1254"/>
    <x v="1256"/>
    <s v="P"/>
    <s v="Tuesday/Friday"/>
    <n v="19"/>
    <n v="24"/>
    <n v="1.263157894736842"/>
    <n v="1.5789473684210527"/>
    <n v="271.74842105263156"/>
    <n v="5163.22"/>
    <n v="109.94473684210526"/>
    <n v="2088.9499999999994"/>
    <n v="143"/>
    <n v="0.4045827991059841"/>
  </r>
  <r>
    <n v="423138"/>
    <s v="J"/>
    <s v="Monday/Thursday"/>
    <s v="Mike Schlitter (0000142011)"/>
    <n v="240847"/>
    <s v="LEBANON VALLEY EXPO"/>
    <n v="240847"/>
    <s v="LEBANON VALLEY EXPO"/>
    <s v="Lebanon"/>
    <m/>
    <s v="80 Rocherty Rd"/>
    <s v="PA"/>
    <n v="17042"/>
    <s v="80 Rocherty Rd Lebanon, PA 17042"/>
    <x v="17"/>
    <x v="1256"/>
    <x v="1258"/>
    <s v="P"/>
    <s v="Tuesday/Friday"/>
    <n v="11"/>
    <n v="12"/>
    <n v="1.0909090909090908"/>
    <n v="2.6363636363636362"/>
    <n v="718.44"/>
    <n v="7902.8400000000011"/>
    <n v="267.56545454545454"/>
    <n v="2943.2199999999993"/>
    <n v="118"/>
    <n v="0.37242560902156679"/>
  </r>
  <r>
    <n v="246845"/>
    <s v="J"/>
    <s v="Monday/Thursday"/>
    <s v="Mike Schlitter (0000142011)"/>
    <n v="286415"/>
    <s v="LEBANON VALLEY HOME#"/>
    <n v="286415"/>
    <s v="LEBANON VALLEY HOME#"/>
    <s v="Annville"/>
    <s v="Lebanon - West"/>
    <s v="550 E Main St"/>
    <s v="PA"/>
    <n v="17003"/>
    <s v="550 E Main St Annville, PA 17003"/>
    <x v="17"/>
    <x v="1257"/>
    <x v="1259"/>
    <s v="P"/>
    <s v="Tuesday/Friday"/>
    <n v="13"/>
    <n v="16"/>
    <n v="1.2307692307692308"/>
    <n v="3.9230769230769229"/>
    <n v="418.96846153846161"/>
    <n v="5446.590000000002"/>
    <n v="85.730769230769226"/>
    <n v="1114.5000000000005"/>
    <n v="218"/>
    <n v="0.20462344329204146"/>
  </r>
  <r>
    <n v="310041"/>
    <s v="J"/>
    <s v="Tuesday/Friday"/>
    <s v="Brad Miller (0000142022)"/>
    <n v="339905"/>
    <s v="LEGACY LAW ADVISORS"/>
    <n v="339905"/>
    <s v="LEGACY LAW ADVISORS"/>
    <s v="Lititz"/>
    <m/>
    <s v="147 W Airport Rd Ste 300"/>
    <s v="PA"/>
    <n v="17543"/>
    <s v="147 W Airport Rd Ste 300 Lititz, PA 17543"/>
    <x v="2"/>
    <x v="1258"/>
    <x v="1260"/>
    <s v="J"/>
    <s v="Monday/Thursday"/>
    <n v="1"/>
    <n v="1"/>
    <n v="1"/>
    <n v="1"/>
    <n v="68.48"/>
    <n v="68.48"/>
    <n v="21.73"/>
    <n v="21.73"/>
    <n v="1"/>
    <n v="0.31731892523364486"/>
  </r>
  <r>
    <n v="472475"/>
    <s v="J"/>
    <s v="Tuesday/Friday"/>
    <s v="Lancaster Office (0000142002)"/>
    <n v="264922"/>
    <s v="LEHMAN INSURANCE AGENCY INC"/>
    <n v="264922"/>
    <s v="LEHMAN INSURANCE AGENCY INC"/>
    <s v="Ephrata"/>
    <m/>
    <s v="1686 W Main St"/>
    <s v="PA"/>
    <n v="17522"/>
    <s v="1686 W Main St Ephrata, PA 17522"/>
    <x v="7"/>
    <x v="1259"/>
    <x v="1261"/>
    <s v="K"/>
    <s v="Monday/Thursday"/>
    <n v="1"/>
    <n v="3"/>
    <n v="3"/>
    <n v="3"/>
    <n v="432.34"/>
    <n v="432.34"/>
    <n v="177.82"/>
    <n v="177.82"/>
    <n v="9"/>
    <n v="0.41129666466207154"/>
  </r>
  <r>
    <n v="265209"/>
    <s v="J"/>
    <s v="Tuesday/Friday"/>
    <s v="Chuck Lutes (0000143024)"/>
    <n v="243124"/>
    <s v="Central Bucks School District"/>
    <n v="417770"/>
    <s v="Lenape Middle School"/>
    <s v="Doylestown"/>
    <s v="Philly Suburbs - North"/>
    <s v="313 W State St"/>
    <s v="PA"/>
    <n v="18901"/>
    <s v="313 W State St Doylestown, PA 18901"/>
    <x v="36"/>
    <x v="1260"/>
    <x v="1262"/>
    <s v="A"/>
    <s v="Tuesday/Friday"/>
    <n v="1"/>
    <n v="1"/>
    <n v="1"/>
    <n v="2"/>
    <n v="37.840000000000003"/>
    <n v="37.840000000000003"/>
    <n v="15.129999999999999"/>
    <n v="15.129999999999999"/>
    <n v="2"/>
    <n v="0.39984143763213525"/>
  </r>
  <r>
    <n v="415766"/>
    <s v="J"/>
    <s v="Tuesday/Friday"/>
    <s v="Robert Diller (0000142017)"/>
    <n v="239704"/>
    <s v="CONESTOGA VALLEY SCHOOL"/>
    <n v="423136"/>
    <s v="LEOLA ELEMENTARY"/>
    <s v="Leola"/>
    <m/>
    <s v="11 School Dr"/>
    <s v="PA"/>
    <n v="17540"/>
    <s v="11 School Dr Leola, PA 17540"/>
    <x v="2"/>
    <x v="1261"/>
    <x v="1263"/>
    <s v="J"/>
    <s v="Monday/Thursday"/>
    <n v="6"/>
    <n v="9"/>
    <n v="1.5"/>
    <n v="6.5"/>
    <n v="1932.3933333333334"/>
    <n v="11594.36"/>
    <n v="622.18333333333339"/>
    <n v="3733.1000000000004"/>
    <n v="212"/>
    <n v="0.32197551223180926"/>
  </r>
  <r>
    <n v="239466"/>
    <s v="J"/>
    <s v="Tuesday/Friday"/>
    <s v="Mike Schlitter (0000142011)"/>
    <n v="240867"/>
    <s v="LEOLA HMONG ALLIANCE*"/>
    <n v="240867"/>
    <s v="LEOLA HMONG ALLIANCE*"/>
    <s v="Leola"/>
    <m/>
    <s v="9 S Hershey Ave"/>
    <s v="PA"/>
    <n v="17540"/>
    <s v="9 S Hershey Ave Leola, PA 17540"/>
    <x v="2"/>
    <x v="1262"/>
    <x v="1264"/>
    <s v="J"/>
    <s v="Monday/Thursday"/>
    <n v="2"/>
    <n v="2"/>
    <n v="1"/>
    <n v="5"/>
    <n v="1829.575"/>
    <n v="3659.1500000000005"/>
    <n v="774.06499999999994"/>
    <n v="1548.13"/>
    <n v="54"/>
    <n v="0.42308459614937893"/>
  </r>
  <r>
    <n v="240578"/>
    <s v="J"/>
    <s v="Tuesday/Friday"/>
    <s v="Lancaster Office (0000142002)"/>
    <n v="240868"/>
    <s v="LEOLA PRODUCE AUCTION INC"/>
    <n v="240868"/>
    <s v="LEOLA PRODUCE AUCTION INC"/>
    <s v="Leola"/>
    <m/>
    <s v="135 Brethren Church Rd"/>
    <s v="PA"/>
    <n v="17540"/>
    <s v="135 Brethren Church Rd Leola, PA 17540"/>
    <x v="2"/>
    <x v="1263"/>
    <x v="1265"/>
    <s v="J"/>
    <s v="Monday/Thursday"/>
    <n v="3"/>
    <n v="3"/>
    <n v="1"/>
    <n v="2.3333333333333335"/>
    <n v="557.04666666666662"/>
    <n v="1671.1399999999999"/>
    <n v="208.54666666666665"/>
    <n v="625.6400000000001"/>
    <n v="23"/>
    <n v="0.37437916631760365"/>
  </r>
  <r>
    <n v="241912"/>
    <s v="J"/>
    <s v="Tuesday/Friday"/>
    <s v="Mike Schlitter (0000142011)"/>
    <n v="240870"/>
    <s v="LEOLA UNITED METHODIST CHURCH"/>
    <n v="240870"/>
    <s v="LEOLA UNITED METHODIST CHURCH"/>
    <s v="Leola"/>
    <m/>
    <s v="7 W Main St"/>
    <s v="PA"/>
    <n v="17540"/>
    <s v="7 W Main St Leola, PA 17540"/>
    <x v="2"/>
    <x v="1264"/>
    <x v="1266"/>
    <s v="J"/>
    <s v="Monday/Thursday"/>
    <n v="2"/>
    <n v="2"/>
    <n v="1"/>
    <n v="1.5"/>
    <n v="109.09"/>
    <n v="218.18"/>
    <n v="26.014999999999997"/>
    <n v="52.03"/>
    <n v="5"/>
    <n v="0.23847282060683839"/>
  </r>
  <r>
    <n v="242100"/>
    <s v="J"/>
    <s v="Tuesday/Friday"/>
    <s v="Lancaster Office (0000142002)"/>
    <n v="317688"/>
    <s v="LESTER FRYBERGER"/>
    <n v="317688"/>
    <s v="LESTER FRYBERGER"/>
    <s v="Conestoga"/>
    <m/>
    <s v="248 River Corner Rd"/>
    <s v="PA"/>
    <n v="17516"/>
    <s v="248 River Corner Rd Conestoga, PA 17516"/>
    <x v="3"/>
    <x v="1265"/>
    <x v="1267"/>
    <s v="J"/>
    <s v="Tuesday/Friday"/>
    <n v="1"/>
    <n v="2"/>
    <n v="2"/>
    <n v="3"/>
    <n v="234.23000000000002"/>
    <n v="234.23000000000002"/>
    <n v="93.460000000000008"/>
    <n v="93.460000000000008"/>
    <n v="22"/>
    <n v="0.39900952055671773"/>
  </r>
  <r>
    <n v="241946"/>
    <s v="J"/>
    <s v="Tuesday/Friday"/>
    <s v="John Carberry (0000143015)"/>
    <n v="319741"/>
    <s v="Lester Glenn Chevy"/>
    <n v="472882"/>
    <s v="LESTER GLENN AUTO GROUP"/>
    <s v="Toms River"/>
    <s v="Jersey Shore - North"/>
    <s v="398 Route 37 E"/>
    <s v="NJ"/>
    <n v="8753"/>
    <s v="398 Route 37 E Toms River, NJ 08753"/>
    <x v="31"/>
    <x v="1266"/>
    <x v="1268"/>
    <s v="A"/>
    <s v="Monday"/>
    <n v="1"/>
    <n v="1"/>
    <n v="1"/>
    <n v="2"/>
    <n v="557.16999999999996"/>
    <n v="557.16999999999996"/>
    <n v="194.88"/>
    <n v="194.88"/>
    <n v="18"/>
    <n v="0.3497675754258126"/>
  </r>
  <r>
    <n v="240798"/>
    <s v="J"/>
    <s v="Tuesday/Friday"/>
    <s v="Robert Diller (0000142017)"/>
    <n v="240874"/>
    <s v="LESTER R SUMMERS INC"/>
    <n v="240874"/>
    <s v="LESTER R SUMMERS INC"/>
    <s v="Ephrata"/>
    <m/>
    <s v="40 Garden Spot Rd"/>
    <s v="PA"/>
    <n v="17522"/>
    <s v="40 Garden Spot Rd Ephrata, PA 17522"/>
    <x v="7"/>
    <x v="1267"/>
    <x v="1269"/>
    <s v="K"/>
    <s v="Monday/Thursday"/>
    <n v="5"/>
    <n v="5"/>
    <n v="1"/>
    <n v="3"/>
    <n v="575.22199999999998"/>
    <n v="2876.11"/>
    <n v="228.10999999999999"/>
    <n v="1140.5500000000002"/>
    <n v="42"/>
    <n v="0.39655993685916052"/>
  </r>
  <r>
    <n v="239896"/>
    <s v="J"/>
    <s v="Tuesday/Friday"/>
    <s v="Brian Deiling (0000142018)"/>
    <n v="240876"/>
    <s v="LEWISBURG AREA SCHOOL DISTRICT"/>
    <n v="470497"/>
    <s v="LEWISBURG AREA HIGH SCHOOL"/>
    <s v="Lewisburg"/>
    <m/>
    <s v="545 Newman Rd"/>
    <s v="PA"/>
    <n v="17837"/>
    <s v="545 Newman Rd Lewisburg, PA 17837"/>
    <x v="22"/>
    <x v="1268"/>
    <x v="1270"/>
    <s v="P"/>
    <s v="Wednesday"/>
    <n v="1"/>
    <n v="2"/>
    <n v="2"/>
    <n v="2"/>
    <n v="255.66"/>
    <n v="255.66"/>
    <n v="102.24000000000001"/>
    <n v="102.24000000000001"/>
    <n v="8"/>
    <n v="0.39990612532269426"/>
  </r>
  <r>
    <n v="328860"/>
    <s v="J"/>
    <s v="Tuesday/Friday"/>
    <s v="Brian Deiling (0000142018)"/>
    <n v="240876"/>
    <s v="LEWISBURG AREA SCHOOL DISTRICT"/>
    <n v="415573"/>
    <s v="LEWISBURG AREA SCHOOL"/>
    <s v="Lewisburg"/>
    <m/>
    <s v="815 Market St"/>
    <s v="PA"/>
    <n v="17837"/>
    <s v="815 Market St Lewisburg, PA 17837"/>
    <x v="22"/>
    <x v="1269"/>
    <x v="1271"/>
    <s v="P"/>
    <s v="Wednesday"/>
    <n v="1"/>
    <n v="1"/>
    <n v="1"/>
    <n v="1"/>
    <n v="97.9"/>
    <n v="97.9"/>
    <n v="39.200000000000003"/>
    <n v="39.200000000000003"/>
    <n v="10"/>
    <n v="0.40040858018386111"/>
  </r>
  <r>
    <n v="241273"/>
    <s v="J"/>
    <s v="Tuesday/Friday"/>
    <s v="Brian Deiling (0000142018)"/>
    <n v="240876"/>
    <s v="LEWISBURG AREA SCHOOL DISTRICT"/>
    <n v="470438"/>
    <s v="LEWISBURG AREA SCHOOL DISTRICT"/>
    <s v="Lewisburg"/>
    <m/>
    <s v="2020 Washington Ave"/>
    <s v="PA"/>
    <n v="17837"/>
    <s v="2020 Washington Ave Lewisburg, PA 17837"/>
    <x v="22"/>
    <x v="1270"/>
    <x v="1272"/>
    <s v="P"/>
    <s v="Wednesday"/>
    <n v="5"/>
    <n v="5"/>
    <n v="1"/>
    <n v="1.2"/>
    <n v="662.66599999999994"/>
    <n v="3313.33"/>
    <n v="419.73399999999992"/>
    <n v="2098.6699999999996"/>
    <n v="28"/>
    <n v="0.63340204567610214"/>
  </r>
  <r>
    <n v="239230"/>
    <s v="J"/>
    <s v="Tuesday/Friday"/>
    <s v="Brian Deiling (0000142018)"/>
    <n v="240876"/>
    <s v="LEWISBURG AREA SCHOOL DISTRICT"/>
    <n v="240876"/>
    <s v="LEWISBURG AREA SCHOOL DISTRICT"/>
    <s v="Lewisburg"/>
    <m/>
    <s v="1951 Washington Ave Dept Co"/>
    <s v="PA"/>
    <n v="17837"/>
    <s v="1951 Washington Ave Dept Co Lewisburg, PA 17837"/>
    <x v="22"/>
    <x v="1271"/>
    <x v="1273"/>
    <s v="P"/>
    <s v="Wednesday"/>
    <n v="1"/>
    <n v="1"/>
    <n v="1"/>
    <n v="2"/>
    <n v="2357.13"/>
    <n v="2357.13"/>
    <n v="978.20999999999992"/>
    <n v="978.20999999999992"/>
    <n v="21"/>
    <n v="0.41500044545697518"/>
  </r>
  <r>
    <n v="239367"/>
    <s v="J"/>
    <s v="Tuesday/Friday"/>
    <s v="Brian Deiling (0000142018)"/>
    <n v="285279"/>
    <s v="MIFFLIN COUNTY SCHOOL DISTRICT"/>
    <n v="442019"/>
    <s v="Lewistown Elementary School"/>
    <s v="Lewistown"/>
    <s v="Lewistown"/>
    <s v="1 Manor Dr"/>
    <s v="PA"/>
    <n v="17044"/>
    <s v="1 Manor Dr Lewistown, PA 17044"/>
    <x v="19"/>
    <x v="1272"/>
    <x v="1274"/>
    <s v="L"/>
    <s v="Wednesday"/>
    <n v="15"/>
    <n v="22"/>
    <n v="1.4666666666666666"/>
    <n v="3.4666666666666668"/>
    <n v="2275.7746666666662"/>
    <n v="34136.619999999981"/>
    <n v="956.0286666666666"/>
    <n v="14340.43"/>
    <n v="289"/>
    <n v="0.42008933514800262"/>
  </r>
  <r>
    <n v="239898"/>
    <s v="J"/>
    <s v="Tuesday/Friday"/>
    <s v="Brian Deiling (0000142018)"/>
    <n v="285279"/>
    <s v="MIFFLIN COUNTY SCHOOL DISTRICT"/>
    <n v="445822"/>
    <s v="LEWISTOWN INTERMEDIATE SCHOOL"/>
    <s v="Lewistown"/>
    <s v="Lewistown"/>
    <s v="212 Green Ave"/>
    <s v="PA"/>
    <n v="17044"/>
    <s v="212 Green Ave Lewistown, PA 17044"/>
    <x v="19"/>
    <x v="1273"/>
    <x v="1275"/>
    <s v="L"/>
    <s v="Wednesday"/>
    <n v="13"/>
    <n v="15"/>
    <n v="1.1538461538461537"/>
    <n v="2.7692307692307692"/>
    <n v="665.23538461538453"/>
    <n v="8648.0600000000013"/>
    <n v="279.03230769230771"/>
    <n v="3627.4200000000005"/>
    <n v="81"/>
    <n v="0.41944898624662641"/>
  </r>
  <r>
    <n v="240617"/>
    <s v="J"/>
    <s v="Tuesday/Friday"/>
    <s v="Brian Deiling (0000142018)"/>
    <n v="285279"/>
    <s v="MIFFLIN COUNTY SCHOOL DISTRICT"/>
    <n v="445823"/>
    <s v="LEWISTOWN STRODES MILLS ELEMEN"/>
    <s v="McVeytown"/>
    <s v="Lewistown"/>
    <s v="185 Chestnut Ridge Rd"/>
    <s v="PA"/>
    <n v="17051"/>
    <s v="185 Chestnut Ridge Rd McVeytown, PA 17051"/>
    <x v="19"/>
    <x v="1274"/>
    <x v="1276"/>
    <s v="L"/>
    <s v="Wednesday"/>
    <n v="9"/>
    <n v="13"/>
    <n v="1.4444444444444444"/>
    <n v="2.1111111111111112"/>
    <n v="411.10222222222228"/>
    <n v="3699.920000000001"/>
    <n v="181.55111111111108"/>
    <n v="1633.9599999999998"/>
    <n v="49"/>
    <n v="0.44162035935912108"/>
  </r>
  <r>
    <n v="449754"/>
    <s v="J"/>
    <s v="Tuesday/Friday"/>
    <s v="Lancaster Office (0000142002)"/>
    <n v="240884"/>
    <s v="LIGHTHOUSE ASSEMBLY OF GOD"/>
    <n v="240884"/>
    <s v="LIGHTHOUSE ASSEMBLY OF GOD"/>
    <s v="New Holland"/>
    <m/>
    <s v="105 Earland Dr"/>
    <s v="PA"/>
    <n v="17557"/>
    <s v="105 Earland Dr New Holland, PA 17557"/>
    <x v="2"/>
    <x v="1275"/>
    <x v="1277"/>
    <s v="J"/>
    <s v="Monday/Thursday"/>
    <n v="2"/>
    <n v="3"/>
    <n v="1.5"/>
    <n v="2"/>
    <n v="169.54499999999999"/>
    <n v="339.09"/>
    <n v="81.745000000000005"/>
    <n v="163.48999999999998"/>
    <n v="9"/>
    <n v="0.48214338376242294"/>
  </r>
  <r>
    <n v="241299"/>
    <s v="J"/>
    <s v="Tuesday/Friday"/>
    <s v="Open S. NJ (0000143012)"/>
    <n v="309689"/>
    <s v="LIGHTHOUSE CHURCH"/>
    <n v="309689"/>
    <s v="LIGHTHOUSE CHURCH"/>
    <s v="Cape May Court House"/>
    <m/>
    <s v="1248 Route 9 S"/>
    <s v="NJ"/>
    <n v="8210"/>
    <s v="1248 Route 9 S Cape May Court House, NJ 08210"/>
    <x v="29"/>
    <x v="1276"/>
    <x v="1278"/>
    <s v="E"/>
    <s v="Thursday"/>
    <n v="2"/>
    <n v="2"/>
    <n v="1"/>
    <n v="2"/>
    <n v="486.875"/>
    <n v="973.75"/>
    <n v="155.76"/>
    <n v="311.52"/>
    <n v="11"/>
    <n v="0.31991784338896018"/>
  </r>
  <r>
    <n v="480312"/>
    <s v="J"/>
    <s v="Tuesday/Friday"/>
    <s v="Delaware Valley Office (0000143001)"/>
    <n v="331855"/>
    <s v="LILY'S BEST IN TOWN"/>
    <n v="331855"/>
    <s v="LILY'S BEST IN TOWN"/>
    <s v="Lancaster"/>
    <m/>
    <s v="417 E Frederick St"/>
    <s v="PA"/>
    <n v="17602"/>
    <s v="417 E Frederick St Lancaster, PA 17602"/>
    <x v="2"/>
    <x v="1277"/>
    <x v="1279"/>
    <s v="J"/>
    <s v="Monday/Thursday"/>
    <n v="1"/>
    <n v="1"/>
    <n v="1"/>
    <n v="2"/>
    <n v="109.9"/>
    <n v="109.9"/>
    <n v="46.57"/>
    <n v="46.57"/>
    <n v="10"/>
    <n v="0.42374886260236577"/>
  </r>
  <r>
    <n v="240713"/>
    <s v="J"/>
    <s v="Tuesday/Friday"/>
    <s v="Mike Schlitter (0000142011)"/>
    <n v="296097"/>
    <s v="LINCOLN CHRISTIAN HOME"/>
    <n v="296097"/>
    <s v="LINCOLN CHRISTIAN HOME"/>
    <s v="Ephrata"/>
    <m/>
    <s v="1307 Apple St"/>
    <s v="PA"/>
    <n v="17522"/>
    <s v="1307 Apple St Ephrata, PA 17522"/>
    <x v="7"/>
    <x v="1278"/>
    <x v="1280"/>
    <s v="K"/>
    <s v="Monday/Thursday"/>
    <n v="14"/>
    <n v="23"/>
    <n v="1.6428571428571428"/>
    <n v="6.3571428571428568"/>
    <n v="973.94428571428591"/>
    <n v="13635.219999999998"/>
    <n v="298.4785714285714"/>
    <n v="4178.7000000000007"/>
    <n v="272"/>
    <n v="0.30646370208914864"/>
  </r>
  <r>
    <n v="240050"/>
    <s v="J"/>
    <s v="Tuesday/Friday"/>
    <s v="Mike Schlitter (0000142011)"/>
    <n v="296097"/>
    <s v="LINCOLN CHRISTIAN HOME"/>
    <n v="448238"/>
    <s v="LINCOLN CHRISTIAN HOME"/>
    <s v="Ephrata"/>
    <m/>
    <s v="1307 Apple St"/>
    <s v="PA"/>
    <n v="17522"/>
    <s v="1307 Apple St Ephrata, PA 17522"/>
    <x v="7"/>
    <x v="1278"/>
    <x v="1280"/>
    <s v="K"/>
    <s v="Monday/Thursday"/>
    <n v="4"/>
    <n v="6"/>
    <n v="1.5"/>
    <n v="10.75"/>
    <n v="1663.8125"/>
    <n v="6655.25"/>
    <n v="448.97500000000002"/>
    <n v="1795.9"/>
    <n v="108"/>
    <n v="0.26984711318132304"/>
  </r>
  <r>
    <n v="424470"/>
    <s v="J"/>
    <s v="Tuesday/Friday"/>
    <s v="Martin Carberry (0000142016)"/>
    <n v="240204"/>
    <s v="GETTYSBURG SCHOOL DISTRICT***"/>
    <n v="456917"/>
    <s v="LINCOLN ELEMENTARY"/>
    <s v="Gettysburg"/>
    <m/>
    <s v="98 Lefever St"/>
    <s v="PA"/>
    <n v="17325"/>
    <s v="98 Lefever St Gettysburg, PA 17325"/>
    <x v="15"/>
    <x v="1279"/>
    <x v="1281"/>
    <s v="L"/>
    <s v="Thursday"/>
    <n v="2"/>
    <n v="3"/>
    <n v="1.5"/>
    <n v="5"/>
    <n v="6142.8899999999994"/>
    <n v="12285.779999999999"/>
    <n v="2521.2400000000002"/>
    <n v="5042.4800000000005"/>
    <n v="76"/>
    <n v="0.41043222326950352"/>
  </r>
  <r>
    <n v="241351"/>
    <s v="J"/>
    <s v="Tuesday/Friday"/>
    <s v="Paul Carberry (0000143018)"/>
    <n v="246051"/>
    <s v="Pottstown School District"/>
    <n v="417787"/>
    <s v="LINCOLN ELEMENTARY"/>
    <s v="Pottstown"/>
    <m/>
    <s v="461 N York St"/>
    <s v="PA"/>
    <n v="19464"/>
    <s v="461 N York St Pottstown, PA 19464"/>
    <x v="9"/>
    <x v="1280"/>
    <x v="1282"/>
    <s v="C"/>
    <s v="Wednesday"/>
    <n v="11"/>
    <n v="13"/>
    <n v="1.1818181818181819"/>
    <n v="3.1818181818181817"/>
    <n v="1141.2363636363636"/>
    <n v="12553.599999999995"/>
    <n v="442.68999999999994"/>
    <n v="4869.5899999999992"/>
    <n v="197"/>
    <n v="0.3879038682131023"/>
  </r>
  <r>
    <n v="239535"/>
    <s v="J"/>
    <s v="Tuesday/Friday"/>
    <s v="Martin Carberry (0000142016)"/>
    <n v="269479"/>
    <s v="LINCOLN INTERMEDIATE UNIT #12"/>
    <n v="269479"/>
    <s v="LINCOLN INTERMEDIATE UNIT #12"/>
    <s v="New Oxford"/>
    <m/>
    <s v="65 Billerbeck St"/>
    <s v="PA"/>
    <n v="17350"/>
    <s v="65 Billerbeck St New Oxford, PA 17350"/>
    <x v="15"/>
    <x v="1281"/>
    <x v="1283"/>
    <s v="L"/>
    <s v="Thursday"/>
    <n v="8"/>
    <n v="8"/>
    <n v="1"/>
    <n v="1.5"/>
    <n v="446.89624999999995"/>
    <n v="3575.1699999999996"/>
    <n v="125.89"/>
    <n v="1007.1199999999999"/>
    <n v="90"/>
    <n v="0.28169849265909036"/>
  </r>
  <r>
    <n v="240716"/>
    <s v="J"/>
    <s v="Tuesday/Friday"/>
    <s v="Chuck Lutes (0000143024)"/>
    <n v="243124"/>
    <s v="Central Bucks School District"/>
    <n v="468497"/>
    <s v="Linden Elementary School"/>
    <s v="Doylestown"/>
    <s v="Philly Suburbs - North"/>
    <s v="480 Linden Ave"/>
    <s v="PA"/>
    <n v="18901"/>
    <s v="480 Linden Ave Doylestown, PA 18901"/>
    <x v="36"/>
    <x v="1282"/>
    <x v="1284"/>
    <s v="A"/>
    <s v="Tuesday/Friday"/>
    <n v="1"/>
    <n v="1"/>
    <n v="1"/>
    <n v="1"/>
    <n v="72.52"/>
    <n v="72.52"/>
    <n v="29.01"/>
    <n v="29.01"/>
    <n v="1"/>
    <n v="0.40002757859900723"/>
  </r>
  <r>
    <n v="265980"/>
    <s v="J"/>
    <s v="Tuesday/Friday"/>
    <s v="Lancaster Office (0000142002)"/>
    <n v="240890"/>
    <s v="LINDEN HALL SCHOOL FOR GIRLS"/>
    <n v="240890"/>
    <s v="LINDEN HALL SCHOOL FOR GIRLS"/>
    <s v="Lititz"/>
    <m/>
    <s v="212 E Main St"/>
    <s v="PA"/>
    <n v="17543"/>
    <s v="212 E Main St Lititz, PA 17543"/>
    <x v="2"/>
    <x v="1283"/>
    <x v="1285"/>
    <s v="J"/>
    <s v="Monday/Thursday"/>
    <n v="2"/>
    <n v="3"/>
    <n v="1.5"/>
    <n v="1"/>
    <n v="154.60000000000002"/>
    <n v="309.20000000000005"/>
    <n v="82.24"/>
    <n v="164.48"/>
    <n v="5"/>
    <n v="0.53195342820181102"/>
  </r>
  <r>
    <n v="240722"/>
    <s v="J"/>
    <s v="Tuesday/Friday"/>
    <s v="Pete Annick (0000142010)"/>
    <n v="239516"/>
    <s v="CENTRAL DAUPHIN SCHOOL#"/>
    <n v="464207"/>
    <s v="LINGLESTOWN ELEMENTARY SCHOOL"/>
    <s v="Harrisburg"/>
    <m/>
    <s v="1044 N Mountain Rd"/>
    <s v="PA"/>
    <n v="17112"/>
    <s v="1044 N Mountain Rd Harrisburg, PA 17112"/>
    <x v="17"/>
    <x v="1284"/>
    <x v="1286"/>
    <s v="P"/>
    <s v="Tuesday/Friday"/>
    <n v="1"/>
    <n v="1"/>
    <n v="1"/>
    <n v="7"/>
    <n v="2017.3499999999997"/>
    <n v="2017.3499999999997"/>
    <n v="839.04"/>
    <n v="839.04"/>
    <n v="25"/>
    <n v="0.4159119637147744"/>
  </r>
  <r>
    <n v="240461"/>
    <s v="J"/>
    <s v="Tuesday/Friday"/>
    <s v="Pete Annick (0000142010)"/>
    <n v="239516"/>
    <s v="CENTRAL DAUPHIN SCHOOL#"/>
    <n v="464203"/>
    <s v="LINGLESTOWN MIDDLE SCHOOL"/>
    <s v="Harrisburg"/>
    <m/>
    <s v="1200 N Mountain Rd"/>
    <s v="PA"/>
    <n v="17112"/>
    <s v="1200 N Mountain Rd Harrisburg, PA 17112"/>
    <x v="17"/>
    <x v="1285"/>
    <x v="1287"/>
    <s v="P"/>
    <s v="Tuesday/Friday"/>
    <n v="3"/>
    <n v="6"/>
    <n v="2"/>
    <n v="7.333333333333333"/>
    <n v="2737.3700000000003"/>
    <n v="8212.1100000000024"/>
    <n v="1111.1499999999999"/>
    <n v="3333.45"/>
    <n v="78"/>
    <n v="0.40591881988916356"/>
  </r>
  <r>
    <n v="264275"/>
    <s v="J"/>
    <s v="Tuesday/Friday"/>
    <s v="Nick Misciagno (0000143017)"/>
    <n v="245676"/>
    <s v="Lionville Community YMCA Devon"/>
    <n v="245676"/>
    <s v="Lionville Community YMCA Devon"/>
    <s v="EXTON"/>
    <m/>
    <s v="100 Devon Dr"/>
    <s v="PA"/>
    <n v="19341"/>
    <s v="100 Devon Dr EXTON, PA 19341"/>
    <x v="5"/>
    <x v="1286"/>
    <x v="1288"/>
    <s v="C"/>
    <s v="Monday/Thursday"/>
    <n v="1"/>
    <n v="1"/>
    <n v="1"/>
    <n v="1"/>
    <n v="0"/>
    <n v="0"/>
    <n v="-19.34"/>
    <n v="-19.34"/>
    <n v="1"/>
    <n v="0"/>
  </r>
  <r>
    <n v="449775"/>
    <s v="J"/>
    <s v="Tuesday/Friday"/>
    <s v="Paul Carberry (0000143018)"/>
    <n v="243341"/>
    <s v="Downingtown Area School Dist"/>
    <n v="417793"/>
    <s v="Lionville Middle School"/>
    <s v="EXTON"/>
    <m/>
    <s v="550 W Uwchlan Ave"/>
    <s v="PA"/>
    <n v="19341"/>
    <s v="550 W Uwchlan Ave EXTON, PA 19341"/>
    <x v="5"/>
    <x v="1287"/>
    <x v="1289"/>
    <s v="C"/>
    <s v="Monday/Thursday"/>
    <n v="2"/>
    <n v="2"/>
    <n v="1"/>
    <n v="1"/>
    <n v="153.78"/>
    <n v="307.56"/>
    <n v="52.63"/>
    <n v="105.26"/>
    <n v="3"/>
    <n v="0.34224216413057618"/>
  </r>
  <r>
    <n v="273732"/>
    <s v="J"/>
    <s v="Tuesday/Friday"/>
    <s v="Lancaster Office (0000142002)"/>
    <n v="240602"/>
    <s v="LISA ANDERSON V"/>
    <n v="240602"/>
    <s v="LISA ANDERSON V"/>
    <s v="Ephrata"/>
    <m/>
    <s v="66 Allen Rd"/>
    <s v="PA"/>
    <n v="17522"/>
    <s v="66 Allen Rd Ephrata, PA 17522"/>
    <x v="3"/>
    <x v="1288"/>
    <x v="1290"/>
    <s v="J"/>
    <s v="Tuesday/Friday"/>
    <n v="1"/>
    <n v="1"/>
    <n v="1"/>
    <n v="1"/>
    <n v="55.58"/>
    <n v="55.58"/>
    <n v="22.23"/>
    <n v="22.23"/>
    <n v="1"/>
    <n v="0.39996401583303348"/>
  </r>
  <r>
    <n v="242071"/>
    <s v="J"/>
    <s v="Tuesday/Friday"/>
    <s v="Mike Schlitter (0000142011)"/>
    <n v="264441"/>
    <s v="LITITZ ACADEMY OF DANCE INC"/>
    <n v="264441"/>
    <s v="LITITZ ACADEMY OF DANCE INC"/>
    <s v="Lititz"/>
    <m/>
    <s v="1162 S Lefever Dr"/>
    <s v="PA"/>
    <n v="17543"/>
    <s v="1162 S Lefever Dr Lititz, PA 17543"/>
    <x v="2"/>
    <x v="1289"/>
    <x v="1291"/>
    <s v="J"/>
    <s v="Monday/Thursday"/>
    <n v="4"/>
    <n v="4"/>
    <n v="1"/>
    <n v="1.25"/>
    <n v="41.497500000000002"/>
    <n v="165.99"/>
    <n v="7.23"/>
    <n v="28.92"/>
    <n v="10"/>
    <n v="0.17422736309416231"/>
  </r>
  <r>
    <n v="240263"/>
    <s v="J"/>
    <s v="Tuesday/Friday"/>
    <s v="Mike Schlitter (0000142011)"/>
    <n v="240899"/>
    <s v="LITITZ CHURCH OF BRETHREN"/>
    <n v="240899"/>
    <s v="LITITZ CHURCH OF BRETHREN"/>
    <s v="Lititz"/>
    <m/>
    <s v="300 W Orange St"/>
    <s v="PA"/>
    <n v="17543"/>
    <s v="300 W Orange St Lititz, PA 17543"/>
    <x v="2"/>
    <x v="1290"/>
    <x v="1292"/>
    <s v="J"/>
    <s v="Monday/Thursday"/>
    <n v="14"/>
    <n v="22"/>
    <n v="1.5714285714285714"/>
    <n v="5.4285714285714288"/>
    <n v="1345.2742857142855"/>
    <n v="18833.839999999993"/>
    <n v="512.53000000000009"/>
    <n v="7175.4199999999983"/>
    <n v="237"/>
    <n v="0.38098550269090109"/>
  </r>
  <r>
    <n v="240284"/>
    <s v="J"/>
    <s v="Tuesday/Friday"/>
    <s v="Robert Diller (0000142017)"/>
    <n v="240901"/>
    <s v="LITITZ FIRE COMPANY#"/>
    <n v="240901"/>
    <s v="LITITZ FIRE COMPANY#"/>
    <s v="Lititz"/>
    <m/>
    <s v="24 W Main St"/>
    <s v="PA"/>
    <n v="17543"/>
    <s v="24 W Main St Lititz, PA 17543"/>
    <x v="2"/>
    <x v="1291"/>
    <x v="1293"/>
    <s v="J"/>
    <s v="Monday/Thursday"/>
    <n v="1"/>
    <n v="1"/>
    <n v="1"/>
    <n v="4"/>
    <n v="919.78"/>
    <n v="919.78"/>
    <n v="361.55000000000007"/>
    <n v="361.55000000000007"/>
    <n v="17"/>
    <n v="0.39308312857422434"/>
  </r>
  <r>
    <n v="242248"/>
    <s v="J"/>
    <s v="Tuesday/Friday"/>
    <s v="Robert Diller (0000142017)"/>
    <n v="315518"/>
    <s v="LITITZ MENNONITE CHURCH"/>
    <n v="315518"/>
    <s v="LITITZ MENNONITE CHURCH"/>
    <s v="Lititz"/>
    <m/>
    <s v="165 Front St"/>
    <s v="PA"/>
    <n v="17543"/>
    <s v="165 Front St Lititz, PA 17543"/>
    <x v="2"/>
    <x v="1292"/>
    <x v="1294"/>
    <s v="J"/>
    <s v="Monday/Thursday"/>
    <n v="1"/>
    <n v="1"/>
    <n v="1"/>
    <n v="7"/>
    <n v="481.94"/>
    <n v="481.94"/>
    <n v="166.57"/>
    <n v="166.57"/>
    <n v="8"/>
    <n v="0.34562393658961693"/>
  </r>
  <r>
    <n v="242489"/>
    <s v="J"/>
    <s v="Tuesday/Friday"/>
    <s v="Mike Schlitter (0000142011)"/>
    <n v="240902"/>
    <s v="LITITZ MORAVIAN CHURCH"/>
    <n v="240902"/>
    <s v="LITITZ MORAVIAN CHURCH"/>
    <s v="Lititz"/>
    <m/>
    <s v="8 Church Sq"/>
    <s v="PA"/>
    <n v="17543"/>
    <s v="8 Church Sq Lititz, PA 17543"/>
    <x v="2"/>
    <x v="1293"/>
    <x v="1295"/>
    <s v="J"/>
    <s v="Monday/Thursday"/>
    <n v="11"/>
    <n v="14"/>
    <n v="1.2727272727272727"/>
    <n v="2.1818181818181817"/>
    <n v="183.54"/>
    <n v="2018.9399999999998"/>
    <n v="77.924545454545452"/>
    <n v="857.16999999999985"/>
    <n v="33"/>
    <n v="0.42456437536529068"/>
  </r>
  <r>
    <n v="239099"/>
    <s v="J"/>
    <s v="Tuesday/Friday"/>
    <s v="Robert Diller (0000142017)"/>
    <n v="240903"/>
    <s v="LITITZ MUTUAL INSUR CO"/>
    <n v="240903"/>
    <s v="LITITZ MUTUAL INSUR CO"/>
    <s v="Lititz"/>
    <m/>
    <s v="2 N Broad St"/>
    <s v="PA"/>
    <n v="17543"/>
    <s v="2 N Broad St Lititz, PA 17543"/>
    <x v="2"/>
    <x v="1294"/>
    <x v="1296"/>
    <s v="J"/>
    <s v="Monday/Thursday"/>
    <n v="2"/>
    <n v="2"/>
    <n v="1"/>
    <n v="1"/>
    <n v="90.36"/>
    <n v="180.72"/>
    <n v="37.774999999999999"/>
    <n v="75.55"/>
    <n v="5"/>
    <n v="0.41805002213368747"/>
  </r>
  <r>
    <n v="449770"/>
    <s v="J"/>
    <s v="Tuesday/Friday"/>
    <s v="Lancaster Office (0000142002)"/>
    <n v="240900"/>
    <s v="LITITZ REC CENTER"/>
    <n v="462866"/>
    <s v="LITITZ REC CENTER"/>
    <s v="Lititz"/>
    <m/>
    <s v="201 Rock Lititz Blvd Ste 10"/>
    <s v="PA"/>
    <n v="17543"/>
    <s v="201 Rock Lititz Blvd Ste 10 Lititz, PA 17543"/>
    <x v="2"/>
    <x v="102"/>
    <x v="102"/>
    <s v="J"/>
    <s v="Monday/Thursday"/>
    <n v="6"/>
    <n v="6"/>
    <n v="1"/>
    <n v="1.6666666666666667"/>
    <n v="107.45833333333333"/>
    <n v="644.75"/>
    <n v="57.113333333333337"/>
    <n v="342.68"/>
    <n v="37"/>
    <n v="0.53149282667700659"/>
  </r>
  <r>
    <n v="239102"/>
    <s v="J"/>
    <s v="Tuesday/Friday"/>
    <s v="Mike Schlitter (0000142011)"/>
    <n v="240900"/>
    <s v="LITITZ REC CENTER"/>
    <n v="240900"/>
    <s v="LITITZ REC CENTER"/>
    <s v="Lititz"/>
    <m/>
    <s v="301 Maple St"/>
    <s v="PA"/>
    <n v="17543"/>
    <s v="301 Maple St Lititz, PA 17543"/>
    <x v="2"/>
    <x v="1295"/>
    <x v="1297"/>
    <s v="J"/>
    <s v="Monday/Thursday"/>
    <n v="4"/>
    <n v="5"/>
    <n v="1.25"/>
    <n v="2"/>
    <n v="270.84750000000003"/>
    <n v="1083.3899999999999"/>
    <n v="130.76500000000001"/>
    <n v="523.06000000000006"/>
    <n v="15"/>
    <n v="0.48279936126418016"/>
  </r>
  <r>
    <n v="241566"/>
    <s v="J"/>
    <s v="Tuesday/Friday"/>
    <s v="Mike Schlitter (0000142011)"/>
    <n v="240906"/>
    <s v="LITITZ SPRINGS PARK***"/>
    <n v="240906"/>
    <s v="LITITZ SPRINGS PARK***"/>
    <s v="Lititz"/>
    <m/>
    <s v="18 N Broad St"/>
    <s v="PA"/>
    <n v="17543"/>
    <s v="18 N Broad St Lititz, PA 17543"/>
    <x v="2"/>
    <x v="1296"/>
    <x v="1298"/>
    <s v="J"/>
    <s v="Monday/Thursday"/>
    <n v="11"/>
    <n v="14"/>
    <n v="1.2727272727272727"/>
    <n v="3.2727272727272729"/>
    <n v="585.23090909090911"/>
    <n v="6437.54"/>
    <n v="245.54181818181817"/>
    <n v="2700.9599999999996"/>
    <n v="89"/>
    <n v="0.41956399494216728"/>
  </r>
  <r>
    <n v="240782"/>
    <s v="J"/>
    <s v="Tuesday/Friday"/>
    <s v="Mike Schlitter (0000142011)"/>
    <n v="240907"/>
    <s v="LITITZ UNITED METHODIST CHURCH"/>
    <n v="240907"/>
    <s v="LITITZ UNITED METHODIST CHURCH"/>
    <s v="Lititz"/>
    <m/>
    <s v="201 Market St"/>
    <s v="PA"/>
    <n v="17543"/>
    <s v="201 Market St Lititz, PA 17543"/>
    <x v="2"/>
    <x v="248"/>
    <x v="1299"/>
    <s v="J"/>
    <s v="Monday/Thursday"/>
    <n v="3"/>
    <n v="3"/>
    <n v="1"/>
    <n v="3.6666666666666665"/>
    <n v="857.25666666666677"/>
    <n v="2571.77"/>
    <n v="365.15333333333336"/>
    <n v="1095.46"/>
    <n v="37"/>
    <n v="0.42595566477562147"/>
  </r>
  <r>
    <n v="469832"/>
    <s v="J"/>
    <s v="Tuesday/Friday"/>
    <s v="Martin Carberry (0000142016)"/>
    <n v="240911"/>
    <s v="Littlestown Area School Distri"/>
    <n v="240911"/>
    <s v="Littlestown Area School Distri"/>
    <s v="Littlestown"/>
    <m/>
    <s v="162 Newark St"/>
    <s v="PA"/>
    <n v="17340"/>
    <s v="162 Newark St Littlestown, PA 17340"/>
    <x v="15"/>
    <x v="61"/>
    <x v="61"/>
    <s v="L"/>
    <s v="Thursday"/>
    <n v="10"/>
    <n v="14"/>
    <n v="1.4"/>
    <n v="3"/>
    <n v="1461.3130000000003"/>
    <n v="14613.130000000003"/>
    <n v="596.20400000000006"/>
    <n v="5962.0400000000009"/>
    <n v="108"/>
    <n v="0.40799199076447001"/>
  </r>
  <r>
    <n v="241227"/>
    <s v="J"/>
    <s v="Tuesday/Friday"/>
    <s v="Martin Carberry (0000142016)"/>
    <n v="240911"/>
    <s v="Littlestown Area School Distri"/>
    <n v="460014"/>
    <s v="Littlestown Area School Distri"/>
    <s v="Littlestown"/>
    <m/>
    <s v="116 Newark St"/>
    <s v="PA"/>
    <n v="17340"/>
    <s v="116 Newark St Littlestown, PA 17340"/>
    <x v="15"/>
    <x v="1297"/>
    <x v="1300"/>
    <s v="L"/>
    <s v="Thursday"/>
    <n v="8"/>
    <n v="13"/>
    <n v="1.625"/>
    <n v="4.125"/>
    <n v="2055.8399999999997"/>
    <n v="16446.72"/>
    <n v="780.35750000000007"/>
    <n v="6242.8600000000006"/>
    <n v="213"/>
    <n v="0.37958085259553276"/>
  </r>
  <r>
    <n v="301335"/>
    <s v="J"/>
    <s v="Tuesday/Friday"/>
    <s v="Robert Diller (0000142017)"/>
    <n v="240914"/>
    <s v="LIVING HOPE COMMUNITY CHURCH"/>
    <n v="240914"/>
    <s v="LIVING HOPE COMMUNITY CHURCH"/>
    <s v="Lancaster"/>
    <m/>
    <s v="2823 Columbia Ave"/>
    <s v="PA"/>
    <n v="17603"/>
    <s v="2823 Columbia Ave Lancaster, PA 17603"/>
    <x v="3"/>
    <x v="1298"/>
    <x v="1301"/>
    <s v="J"/>
    <s v="Tuesday/Friday"/>
    <n v="4"/>
    <n v="4"/>
    <n v="1"/>
    <n v="3.25"/>
    <n v="472.68"/>
    <n v="1890.7199999999996"/>
    <n v="195.28749999999999"/>
    <n v="781.14999999999986"/>
    <n v="27"/>
    <n v="0.41314948802572565"/>
  </r>
  <r>
    <n v="240966"/>
    <s v="J"/>
    <s v="Tuesday/Friday"/>
    <s v="Chuck Lutes (0000143024)"/>
    <n v="302872"/>
    <s v="LIVING HOPE COMMUNITY CHURCH"/>
    <n v="302872"/>
    <s v="LIVING HOPE COMMUNITY CHURCH"/>
    <s v="Doylestown"/>
    <s v="Philly Suburbs - North"/>
    <s v="311 W State St"/>
    <s v="PA"/>
    <n v="18901"/>
    <s v="311 W State St Doylestown, PA 18901"/>
    <x v="25"/>
    <x v="1299"/>
    <x v="1302"/>
    <s v="A"/>
    <s v="Tuesday"/>
    <n v="3"/>
    <n v="3"/>
    <n v="1"/>
    <n v="1.3333333333333333"/>
    <n v="395.47666666666669"/>
    <n v="1186.43"/>
    <n v="139.15"/>
    <n v="417.45"/>
    <n v="18"/>
    <n v="0.35185388097064302"/>
  </r>
  <r>
    <n v="317264"/>
    <s v="J"/>
    <s v="Tuesday/Friday"/>
    <s v="Mike Schlitter (0000142011)"/>
    <n v="241057"/>
    <s v="LIVING LIGHT MENNONITE CHURCH*"/>
    <n v="241057"/>
    <s v="LIVING LIGHT MENNONITE CHURCH*"/>
    <s v="Washington Boro"/>
    <m/>
    <s v="2625 Safe Harbor Rd"/>
    <s v="PA"/>
    <n v="17582"/>
    <s v="2625 Safe Harbor Rd Washington Boro, PA 17582"/>
    <x v="33"/>
    <x v="1300"/>
    <x v="1303"/>
    <s v="J"/>
    <s v="Tuesday"/>
    <n v="1"/>
    <n v="1"/>
    <n v="1"/>
    <n v="2"/>
    <n v="148.05000000000001"/>
    <n v="148.05000000000001"/>
    <n v="58.26"/>
    <n v="58.26"/>
    <n v="2"/>
    <n v="0.393515704154002"/>
  </r>
  <r>
    <n v="320030"/>
    <s v="J"/>
    <s v="Tuesday/Friday"/>
    <s v="Mike Schlitter (0000142011)"/>
    <n v="344298"/>
    <s v="LIVING WATERS CHAPEL"/>
    <n v="344298"/>
    <s v="LIVING WATERS CHAPEL"/>
    <s v="Lebanon"/>
    <m/>
    <s v="1900 Jay St"/>
    <s v="PA"/>
    <n v="17046"/>
    <s v="1900 Jay St Lebanon, PA 17046"/>
    <x v="17"/>
    <x v="1301"/>
    <x v="1304"/>
    <s v="P"/>
    <s v="Tuesday/Friday"/>
    <n v="2"/>
    <n v="3"/>
    <n v="1.5"/>
    <n v="1"/>
    <n v="419.52499999999998"/>
    <n v="839.05"/>
    <n v="103.11500000000001"/>
    <n v="206.23000000000002"/>
    <n v="13"/>
    <n v="0.24578988141350341"/>
  </r>
  <r>
    <n v="238984"/>
    <s v="J"/>
    <s v="Tuesday/Friday"/>
    <s v="Brad Miller (0000142022)"/>
    <n v="240921"/>
    <s v="LOCAL 1872 UAW#"/>
    <n v="240921"/>
    <s v="LOCAL 1872 UAW#"/>
    <s v="York"/>
    <m/>
    <s v="3562 Gillespie Dr"/>
    <s v="PA"/>
    <n v="17404"/>
    <s v="3562 Gillespie Dr York, PA 17404"/>
    <x v="27"/>
    <x v="1302"/>
    <x v="1305"/>
    <s v="L"/>
    <s v="Tuesday/Friday"/>
    <n v="1"/>
    <n v="1"/>
    <n v="1"/>
    <n v="2"/>
    <n v="204.86"/>
    <n v="204.86"/>
    <n v="75.22"/>
    <n v="75.22"/>
    <n v="3"/>
    <n v="0.36717758469198475"/>
  </r>
  <r>
    <n v="313232"/>
    <s v="J"/>
    <s v="Tuesday/Friday"/>
    <s v="David Smith (0000143023)"/>
    <n v="243845"/>
    <s v="Local Union #313 IBEW"/>
    <n v="243845"/>
    <s v="Local Union #313 IBEW"/>
    <s v="New Castle"/>
    <m/>
    <s v="814 W Basin Rd"/>
    <s v="DE"/>
    <n v="19720"/>
    <s v="814 W Basin Rd New Castle, DE 19720"/>
    <x v="0"/>
    <x v="1303"/>
    <x v="1306"/>
    <s v="D"/>
    <s v="Tuesday"/>
    <n v="5"/>
    <n v="7"/>
    <n v="1.4"/>
    <n v="2.2000000000000002"/>
    <n v="647.15800000000002"/>
    <n v="3235.7900000000009"/>
    <n v="173.86799999999999"/>
    <n v="869.34"/>
    <n v="52"/>
    <n v="0.26866391205856988"/>
  </r>
  <r>
    <n v="241079"/>
    <s v="J"/>
    <s v="Tuesday/Friday"/>
    <s v="Tom McKevitt (0000143010)"/>
    <n v="243116"/>
    <s v="Centennial School District"/>
    <n v="417803"/>
    <s v="Log College Middle School"/>
    <s v="Warminster"/>
    <s v="Philly Suburbs - North"/>
    <s v="730 Norristown Rd"/>
    <s v="PA"/>
    <n v="18974"/>
    <s v="730 Norristown Rd Warminster, PA 18974"/>
    <x v="14"/>
    <x v="1304"/>
    <x v="1307"/>
    <s v="A"/>
    <s v="Friday"/>
    <n v="1"/>
    <n v="2"/>
    <n v="2"/>
    <n v="2"/>
    <n v="76.740000000000009"/>
    <n v="76.740000000000009"/>
    <n v="30.689999999999998"/>
    <n v="30.689999999999998"/>
    <n v="4"/>
    <n v="0.39992181391712267"/>
  </r>
  <r>
    <n v="325841"/>
    <s v="J"/>
    <s v="Tuesday/Friday"/>
    <s v="Martin Carberry (0000142016)"/>
    <n v="239765"/>
    <s v="DALLASTOWN AREA SCHOOL DIST"/>
    <n v="425224"/>
    <s v="LOGANVILLE SPRINGFIELD ELEMENT"/>
    <s v="York"/>
    <m/>
    <s v="169 N Main St"/>
    <s v="PA"/>
    <n v="17403"/>
    <s v="169 N Main St York, PA 17403"/>
    <x v="27"/>
    <x v="1305"/>
    <x v="1308"/>
    <s v="L"/>
    <s v="Tuesday/Friday"/>
    <n v="1"/>
    <n v="1"/>
    <n v="1"/>
    <n v="3"/>
    <n v="1979.68"/>
    <n v="1979.68"/>
    <n v="824.08"/>
    <n v="824.08"/>
    <n v="18"/>
    <n v="0.41626929604784613"/>
  </r>
  <r>
    <n v="241014"/>
    <s v="J"/>
    <s v="Tuesday/Friday"/>
    <s v="David Smith (0000143023)"/>
    <n v="244047"/>
    <s v="Brandywine School District"/>
    <n v="417804"/>
    <s v="Lombardy Elementary School"/>
    <s v="Wilmington"/>
    <m/>
    <s v="412 Foulk Rd"/>
    <s v="DE"/>
    <n v="19803"/>
    <s v="412 Foulk Rd Wilmington, DE 19803"/>
    <x v="0"/>
    <x v="1306"/>
    <x v="1309"/>
    <s v="D"/>
    <s v="Tuesday"/>
    <n v="1"/>
    <n v="1"/>
    <n v="1"/>
    <n v="1"/>
    <n v="227.66"/>
    <n v="227.66"/>
    <n v="61.47"/>
    <n v="61.47"/>
    <n v="1"/>
    <n v="0.27000790652727752"/>
  </r>
  <r>
    <n v="239333"/>
    <s v="J"/>
    <s v="Tuesday/Friday"/>
    <s v="Lancaster Office (0000142002)"/>
    <n v="240926"/>
    <s v="LONG MEMORIAL UNITED"/>
    <n v="240926"/>
    <s v="LONG MEMORIAL UNITED"/>
    <s v="Neffsville"/>
    <m/>
    <s v="2660 Lititz Pike"/>
    <s v="PA"/>
    <n v="17601"/>
    <s v="2660 Lititz Pike Neffsville, PA 17601"/>
    <x v="3"/>
    <x v="1307"/>
    <x v="1310"/>
    <s v="J"/>
    <s v="Tuesday/Friday"/>
    <n v="2"/>
    <n v="2"/>
    <n v="1"/>
    <n v="1.5"/>
    <n v="93.669999999999987"/>
    <n v="187.34"/>
    <n v="32.44"/>
    <n v="64.88"/>
    <n v="5"/>
    <n v="0.3463221949396818"/>
  </r>
  <r>
    <n v="270963"/>
    <s v="J"/>
    <s v="Tuesday/Friday"/>
    <s v="Brad Miller (0000142022)"/>
    <n v="240929"/>
    <s v="LONGENECKERS HATCHERY INC"/>
    <n v="483849"/>
    <s v="LONGENECKERS HATCHERY INC"/>
    <s v="Duncannon"/>
    <s v="Harrisburg - N"/>
    <s v="10 Duncannon Drive"/>
    <s v="PA"/>
    <n v="17020"/>
    <s v="10 Duncannon Drive Duncannon, PA 17020"/>
    <x v="19"/>
    <x v="1308"/>
    <x v="1311"/>
    <s v="L"/>
    <s v="Wednesday"/>
    <n v="4"/>
    <n v="5"/>
    <n v="1.25"/>
    <n v="4.25"/>
    <n v="426.07249999999993"/>
    <n v="1704.2899999999995"/>
    <n v="134.76000000000002"/>
    <n v="539.04"/>
    <n v="30"/>
    <n v="0.31628420045884215"/>
  </r>
  <r>
    <n v="316491"/>
    <s v="J"/>
    <s v="Tuesday/Friday"/>
    <s v="Brad Miller (0000142022)"/>
    <n v="240929"/>
    <s v="LONGENECKERS HATCHERY INC"/>
    <n v="240929"/>
    <s v="LONGENECKERS HATCHERY INC"/>
    <s v="ELIZABETHTOWN"/>
    <m/>
    <s v="1110 S Market St"/>
    <s v="PA"/>
    <n v="17022"/>
    <s v="1110 S Market St ELIZABETHTOWN, PA 17022"/>
    <x v="28"/>
    <x v="1309"/>
    <x v="1312"/>
    <s v="P"/>
    <s v="Monday/Thursday"/>
    <n v="14"/>
    <n v="17"/>
    <n v="1.2142857142857142"/>
    <n v="4.3571428571428568"/>
    <n v="934.25642857142861"/>
    <n v="13079.589999999998"/>
    <n v="287.73285714285714"/>
    <n v="4028.2599999999984"/>
    <n v="147"/>
    <n v="0.30798060183843673"/>
  </r>
  <r>
    <n v="311895"/>
    <s v="J"/>
    <s v="Tuesday/Friday"/>
    <s v="Paul Carberry (0000143018)"/>
    <n v="244121"/>
    <s v="Longwood Gardens"/>
    <n v="244121"/>
    <s v="Longwood Gardens"/>
    <s v="Kennett Square"/>
    <m/>
    <s v="1001 Longwood Rd"/>
    <s v="PA"/>
    <n v="19348"/>
    <s v="1001 Longwood Rd Kennett Square, PA 19348"/>
    <x v="8"/>
    <x v="1310"/>
    <x v="1313"/>
    <s v="D"/>
    <s v="Friday"/>
    <n v="12"/>
    <n v="29"/>
    <n v="2.4166666666666665"/>
    <n v="7.166666666666667"/>
    <n v="3395.39"/>
    <n v="40744.680000000015"/>
    <n v="1233.8599999999999"/>
    <n v="14806.320000000003"/>
    <n v="888"/>
    <n v="0.36339271777321597"/>
  </r>
  <r>
    <n v="483288"/>
    <s v="J"/>
    <s v="Tuesday/Friday"/>
    <s v="Paul Carberry (0000143018)"/>
    <n v="244121"/>
    <s v="Longwood Gardens"/>
    <n v="417813"/>
    <s v="Longwood Gardens"/>
    <s v="Kennett Square"/>
    <m/>
    <s v="409 Conservatory Rd"/>
    <s v="PA"/>
    <n v="19348"/>
    <s v="409 Conservatory Rd Kennett Square, PA 19348"/>
    <x v="8"/>
    <x v="1311"/>
    <x v="1314"/>
    <s v="D"/>
    <s v="Friday"/>
    <n v="9"/>
    <n v="21"/>
    <n v="2.3333333333333335"/>
    <n v="6.5555555555555554"/>
    <n v="3967.5999999999995"/>
    <n v="35708.399999999994"/>
    <n v="1449.001111111111"/>
    <n v="13041.010000000002"/>
    <n v="697"/>
    <n v="0.36520846635525545"/>
  </r>
  <r>
    <n v="312587"/>
    <s v="J"/>
    <s v="Tuesday/Friday"/>
    <s v="Brad Miller (0000142022)"/>
    <n v="240931"/>
    <s v="LORDS HOUSE OF PRAYER"/>
    <n v="240931"/>
    <s v="LORDS HOUSE OF PRAYER"/>
    <s v="Lancaster"/>
    <m/>
    <s v="133 E Vine St"/>
    <s v="PA"/>
    <n v="17602"/>
    <s v="133 E Vine St Lancaster, PA 17602"/>
    <x v="2"/>
    <x v="1312"/>
    <x v="1315"/>
    <s v="J"/>
    <s v="Monday/Thursday"/>
    <n v="2"/>
    <n v="2"/>
    <n v="1"/>
    <n v="1"/>
    <n v="174.88"/>
    <n v="349.76"/>
    <n v="74.099999999999994"/>
    <n v="148.19999999999999"/>
    <n v="4"/>
    <n v="0.42371912168344006"/>
  </r>
  <r>
    <n v="449772"/>
    <s v="J"/>
    <s v="Tuesday/Friday"/>
    <s v="David Smith (0000143023)"/>
    <n v="242914"/>
    <s v="Appoquinimink School District"/>
    <n v="470537"/>
    <s v="Lorewood Grove Elementary Scho"/>
    <s v="MIDDLETOWN"/>
    <m/>
    <s v="820 Mapleton Ave"/>
    <s v="DE"/>
    <n v="19709"/>
    <s v="820 Mapleton Ave MIDDLETOWN, DE 19709"/>
    <x v="20"/>
    <x v="1313"/>
    <x v="1316"/>
    <s v="D"/>
    <s v="Thursday"/>
    <n v="7"/>
    <n v="21"/>
    <n v="3"/>
    <n v="13.285714285714286"/>
    <n v="2223.8742857142856"/>
    <n v="15567.120000000008"/>
    <n v="652.21428571428555"/>
    <n v="4565.4999999999991"/>
    <n v="630"/>
    <n v="0.29327839703169223"/>
  </r>
  <r>
    <n v="255961"/>
    <s v="J"/>
    <s v="Tuesday/Friday"/>
    <s v="Brad Miller (0000142022)"/>
    <n v="240936"/>
    <s v="LOWER ALLEN TW HGY GARAGE"/>
    <n v="482283"/>
    <s v="Lower Allen"/>
    <s v="CAMP HILL"/>
    <m/>
    <s v="1400 Saint Johns Rd"/>
    <s v="PA"/>
    <n v="17011"/>
    <s v="1400 Saint Johns Rd CAMP HILL, PA 17011"/>
    <x v="37"/>
    <x v="1314"/>
    <x v="1317"/>
    <s v="P"/>
    <s v="Monday"/>
    <n v="1"/>
    <n v="3"/>
    <n v="3"/>
    <n v="4"/>
    <n v="548.25"/>
    <n v="548.25"/>
    <n v="148.63"/>
    <n v="148.63"/>
    <n v="31"/>
    <n v="0.27109895120839034"/>
  </r>
  <r>
    <n v="239465"/>
    <s v="J"/>
    <s v="Tuesday/Friday"/>
    <s v="Brad Miller (0000142022)"/>
    <n v="240936"/>
    <s v="LOWER ALLEN TW HGY GARAGE"/>
    <n v="240936"/>
    <s v="LOWER ALLEN TW HGY GARAGE"/>
    <s v="CAMP HILL"/>
    <m/>
    <s v="2233 Gettysburg Rd"/>
    <s v="PA"/>
    <n v="17011"/>
    <s v="2233 Gettysburg Rd CAMP HILL, PA 17011"/>
    <x v="37"/>
    <x v="1315"/>
    <x v="1318"/>
    <s v="P"/>
    <s v="Monday"/>
    <n v="2"/>
    <n v="2"/>
    <n v="1"/>
    <n v="3"/>
    <n v="1355.79"/>
    <n v="2711.58"/>
    <n v="457.01500000000004"/>
    <n v="914.03"/>
    <n v="52"/>
    <n v="0.33708391417549916"/>
  </r>
  <r>
    <n v="241643"/>
    <s v="J"/>
    <s v="Tuesday/Friday"/>
    <s v="Pete Annick (0000142010)"/>
    <n v="240939"/>
    <s v="LOWER DAUPHIN SCHOOL DIST"/>
    <n v="456350"/>
    <s v="LOWER DAUPHIN HIGH SCHOOL"/>
    <s v="Hummelstown"/>
    <m/>
    <s v="201 S Hanover St"/>
    <s v="PA"/>
    <n v="17036"/>
    <s v="201 S Hanover St Hummelstown, PA 17036"/>
    <x v="41"/>
    <x v="1316"/>
    <x v="1319"/>
    <s v="P"/>
    <s v="Tuesday"/>
    <n v="1"/>
    <n v="1"/>
    <n v="1"/>
    <n v="1"/>
    <n v="196.52"/>
    <n v="196.52"/>
    <n v="74.84"/>
    <n v="74.84"/>
    <n v="2"/>
    <n v="0.38082637899450439"/>
  </r>
  <r>
    <n v="316947"/>
    <s v="J"/>
    <s v="Tuesday/Friday"/>
    <s v="Tom McKevitt (0000143010)"/>
    <n v="243054"/>
    <s v="Bucks County Intermediate Unit"/>
    <n v="462132"/>
    <s v="Lower Southampton Early Learni"/>
    <s v="Feasterville Trevose"/>
    <s v="Philly Suburbs - North"/>
    <s v="7 School Ln"/>
    <s v="PA"/>
    <n v="19053"/>
    <s v="7 School Ln Feasterville Trevose, PA 19053"/>
    <x v="14"/>
    <x v="1317"/>
    <x v="1320"/>
    <s v="A"/>
    <s v="Friday"/>
    <n v="2"/>
    <n v="4"/>
    <n v="2"/>
    <n v="9"/>
    <n v="15645.130000000001"/>
    <n v="31290.259999999995"/>
    <n v="4520.74"/>
    <n v="9041.48"/>
    <n v="18"/>
    <n v="0.2889550933741043"/>
  </r>
  <r>
    <n v="241015"/>
    <s v="J"/>
    <s v="Tuesday/Friday"/>
    <s v="Open S. NJ (0000143012)"/>
    <n v="343882"/>
    <s v="Lower Township School District"/>
    <n v="343882"/>
    <s v="Lower Township School District"/>
    <s v="Cape May"/>
    <m/>
    <s v="905 Seashore Rd"/>
    <s v="NJ"/>
    <n v="8204"/>
    <s v="905 Seashore Rd Cape May, NJ 08204"/>
    <x v="29"/>
    <x v="1318"/>
    <x v="1321"/>
    <s v="E"/>
    <s v="Thursday"/>
    <n v="6"/>
    <n v="7"/>
    <n v="1.1666666666666667"/>
    <n v="4.333333333333333"/>
    <n v="2288.7566666666667"/>
    <n v="13732.54"/>
    <n v="648.92500000000007"/>
    <n v="3893.5499999999997"/>
    <n v="1053"/>
    <n v="0.28352730084893252"/>
  </r>
  <r>
    <n v="240447"/>
    <s v="J"/>
    <s v="Tuesday/Friday"/>
    <s v="Brian Deiling (0000142018)"/>
    <n v="263408"/>
    <s v="LOYALSOCK TOWNSHIP SCHOOL"/>
    <n v="471593"/>
    <s v="LOYALSOCK HIGH SCHOOL"/>
    <s v="Williamsport"/>
    <m/>
    <s v="1801 Loyalsock Dr"/>
    <s v="PA"/>
    <n v="17701"/>
    <s v="1801 Loyalsock Dr Williamsport, PA 17701"/>
    <x v="22"/>
    <x v="1319"/>
    <x v="1322"/>
    <s v="P"/>
    <s v="Wednesday"/>
    <n v="24"/>
    <n v="29"/>
    <n v="1.2083333333333333"/>
    <n v="2.6666666666666665"/>
    <n v="1454.5191666666667"/>
    <n v="34908.460000000006"/>
    <n v="551.11874999999986"/>
    <n v="13226.849999999999"/>
    <n v="376"/>
    <n v="0.37890098847098946"/>
  </r>
  <r>
    <n v="419476"/>
    <s v="J"/>
    <s v="Tuesday/Friday"/>
    <s v="Brian Deiling (0000142018)"/>
    <n v="344229"/>
    <s v="LOYALSOCK TOWNSHIP SCHOOL-FOOD"/>
    <n v="471593"/>
    <s v="LOYALSOCK HIGH SCHOOL"/>
    <s v="Williamsport"/>
    <m/>
    <s v="1801 Loyalsock Dr"/>
    <s v="PA"/>
    <n v="17701"/>
    <s v="1801 Loyalsock Dr Williamsport, PA 17701"/>
    <x v="22"/>
    <x v="1319"/>
    <x v="1322"/>
    <s v="P"/>
    <s v="Wednesday"/>
    <n v="7"/>
    <n v="10"/>
    <n v="1.4285714285714286"/>
    <n v="3"/>
    <n v="525.42714285714294"/>
    <n v="3677.9900000000002"/>
    <n v="176.87571428571431"/>
    <n v="1238.1300000000003"/>
    <n v="79"/>
    <n v="0.33663223662924596"/>
  </r>
  <r>
    <n v="241062"/>
    <s v="J"/>
    <s v="Tuesday/Friday"/>
    <s v="Brian Deiling (0000142018)"/>
    <n v="344229"/>
    <s v="LOYALSOCK TOWNSHIP SCHOOL-FOOD"/>
    <n v="483898"/>
    <s v="LOYALSOCK HIGH SCHOOL Food Ser"/>
    <s v="Williamsport"/>
    <m/>
    <s v="1801 Loyalsock Dr"/>
    <s v="PA"/>
    <n v="17701"/>
    <s v="1801 Loyalsock Dr Williamsport, PA 17701"/>
    <x v="22"/>
    <x v="1319"/>
    <x v="1322"/>
    <s v="P"/>
    <s v="Wednesday"/>
    <n v="2"/>
    <n v="2"/>
    <n v="1"/>
    <n v="4.5"/>
    <n v="748.54499999999996"/>
    <n v="1497.0900000000001"/>
    <n v="217.97499999999999"/>
    <n v="435.95000000000005"/>
    <n v="11"/>
    <n v="0.29119825795376364"/>
  </r>
  <r>
    <n v="278908"/>
    <s v="J"/>
    <s v="Tuesday/Friday"/>
    <s v="Brian Deiling (0000142018)"/>
    <n v="263408"/>
    <s v="LOYALSOCK TOWNSHIP SCHOOL"/>
    <n v="263408"/>
    <s v="LOYALSOCK TOWNSHIP SCHOOL"/>
    <s v="Williamsport"/>
    <m/>
    <s v="1605 Four Mile Dr"/>
    <s v="PA"/>
    <n v="17701"/>
    <s v="1605 Four Mile Dr Williamsport, PA 17701"/>
    <x v="22"/>
    <x v="1320"/>
    <x v="1323"/>
    <s v="P"/>
    <s v="Wednesday"/>
    <n v="1"/>
    <n v="1"/>
    <n v="1"/>
    <n v="4"/>
    <n v="0"/>
    <n v="0"/>
    <n v="-0.06"/>
    <n v="-0.06"/>
    <n v="8"/>
    <n v="0"/>
  </r>
  <r>
    <n v="242380"/>
    <s v="J"/>
    <s v="Tuesday/Friday"/>
    <s v="Brian Deiling (0000142018)"/>
    <n v="344229"/>
    <s v="LOYALSOCK TOWNSHIP SCHOOL-FOOD"/>
    <n v="344229"/>
    <s v="LOYALSOCK TOWNSHIP SCHOOL-FOOD"/>
    <s v="Williamsport"/>
    <m/>
    <s v="1605 Four Mile Dr"/>
    <s v="PA"/>
    <n v="17701"/>
    <s v="1605 Four Mile Dr Williamsport, PA 17701"/>
    <x v="22"/>
    <x v="1320"/>
    <x v="1323"/>
    <s v="P"/>
    <s v="Wednesday"/>
    <n v="1"/>
    <n v="1"/>
    <n v="1"/>
    <n v="6"/>
    <n v="717.36999999999989"/>
    <n v="717.36999999999989"/>
    <n v="228.64999999999998"/>
    <n v="228.64999999999998"/>
    <n v="6"/>
    <n v="0.31873370784950583"/>
  </r>
  <r>
    <n v="317231"/>
    <s v="J"/>
    <s v="Tuesday/Friday"/>
    <s v="Mike Schlitter (0000142011)"/>
    <n v="316947"/>
    <s v="LSC COMMUNICATIONS"/>
    <n v="316947"/>
    <s v="LSC Communications"/>
    <s v="Lancaster"/>
    <m/>
    <s v="216 Greenfield Rd"/>
    <s v="PA"/>
    <n v="17601"/>
    <s v="216 Greenfield Rd Lancaster, PA 17601"/>
    <x v="3"/>
    <x v="1321"/>
    <x v="1324"/>
    <s v="J"/>
    <s v="Tuesday/Friday"/>
    <n v="3"/>
    <n v="4"/>
    <n v="1.3333333333333333"/>
    <n v="4.666666666666667"/>
    <n v="1178.3400000000001"/>
    <n v="3535.02"/>
    <n v="286.13"/>
    <n v="858.39"/>
    <n v="86"/>
    <n v="0.2428246516285622"/>
  </r>
  <r>
    <n v="431262"/>
    <s v="J"/>
    <s v="Tuesday/Friday"/>
    <s v="Mike Schlitter (0000142011)"/>
    <n v="345514"/>
    <s v="LSC Communications LLC Brands"/>
    <n v="345514"/>
    <s v="LSC Communications LLC Brands"/>
    <s v="York"/>
    <m/>
    <s v="301 Butterfly Commons Dr"/>
    <s v="PA"/>
    <n v="17402"/>
    <s v="301 Butterfly Commons Dr York, PA 17402"/>
    <x v="27"/>
    <x v="1322"/>
    <x v="1325"/>
    <s v="L"/>
    <s v="Tuesday/Friday"/>
    <n v="6"/>
    <n v="7"/>
    <n v="1.1666666666666667"/>
    <n v="1.6666666666666667"/>
    <n v="402.03000000000003"/>
    <n v="2412.1800000000003"/>
    <n v="120.86333333333334"/>
    <n v="725.18000000000029"/>
    <n v="62"/>
    <n v="0.30063262277276165"/>
  </r>
  <r>
    <n v="325871"/>
    <s v="J"/>
    <s v="Tuesday/Friday"/>
    <s v="Mike Schlitter (0000142011)"/>
    <n v="241643"/>
    <s v="LSC COM-Use Acct# 345514"/>
    <n v="345514"/>
    <s v="LSC Communications LLC Brands"/>
    <s v="York"/>
    <m/>
    <s v="301 Butterfly Commons Dr"/>
    <s v="PA"/>
    <n v="17402"/>
    <s v="301 Butterfly Commons Dr York, PA 17402"/>
    <x v="27"/>
    <x v="1322"/>
    <x v="1325"/>
    <s v="L"/>
    <s v="Tuesday/Friday"/>
    <n v="1"/>
    <n v="1"/>
    <n v="1"/>
    <n v="1"/>
    <n v="449.1"/>
    <n v="449.1"/>
    <n v="134.69999999999999"/>
    <n v="134.69999999999999"/>
    <n v="10"/>
    <n v="0.29993319973279892"/>
  </r>
  <r>
    <n v="241987"/>
    <s v="J"/>
    <s v="Tuesday/Friday"/>
    <s v="Mike Schlitter (0000142011)"/>
    <n v="241643"/>
    <s v="LSC COM-Use Acct# 345514"/>
    <n v="241643"/>
    <s v="LSC COM-Use Acct# 345514"/>
    <s v="Lancaster"/>
    <m/>
    <s v="1375 Harrisburg Pike"/>
    <s v="PA"/>
    <n v="17601"/>
    <s v="1375 Harrisburg Pike Lancaster, PA 17601"/>
    <x v="3"/>
    <x v="1323"/>
    <x v="1326"/>
    <s v="J"/>
    <s v="Tuesday/Friday"/>
    <n v="3"/>
    <n v="4"/>
    <n v="1.3333333333333333"/>
    <n v="2.3333333333333335"/>
    <n v="609.67333333333329"/>
    <n v="1829.02"/>
    <n v="149.16"/>
    <n v="447.48"/>
    <n v="50"/>
    <n v="0.24465560792118185"/>
  </r>
  <r>
    <n v="285018"/>
    <s v="J"/>
    <s v="Tuesday/Friday"/>
    <s v="Mike Schlitter (0000142011)"/>
    <n v="247123"/>
    <s v="LTG NORTH LP#"/>
    <n v="419500"/>
    <s v="LTG NORTH LP"/>
    <s v="Ronks"/>
    <m/>
    <s v="2521 Lincoln Hwy E"/>
    <s v="PA"/>
    <n v="17572"/>
    <s v="2521 Lincoln Hwy E Ronks, PA 17572"/>
    <x v="34"/>
    <x v="1324"/>
    <x v="1327"/>
    <s v="J"/>
    <s v="Monday"/>
    <n v="2"/>
    <n v="2"/>
    <n v="1"/>
    <n v="4.5"/>
    <n v="1691.4099999999999"/>
    <n v="3382.82"/>
    <n v="724.5200000000001"/>
    <n v="1449.04"/>
    <n v="35"/>
    <n v="0.42835267616958628"/>
  </r>
  <r>
    <n v="240752"/>
    <s v="J"/>
    <s v="Tuesday/Friday"/>
    <s v="Chuck Lutes (0000143024)"/>
    <n v="243861"/>
    <s v="Lumbermen Associates Inc."/>
    <n v="453223"/>
    <s v="Lumberman Associates Inc."/>
    <s v="Bristol"/>
    <s v="Philly - NE"/>
    <s v="2101 Hunter Ln"/>
    <s v="PA"/>
    <n v="19007"/>
    <s v="2101 Hunter Ln Bristol, PA 19007"/>
    <x v="25"/>
    <x v="1325"/>
    <x v="1328"/>
    <s v="A"/>
    <s v="Tuesday"/>
    <n v="1"/>
    <n v="1"/>
    <n v="1"/>
    <n v="1"/>
    <n v="693.22"/>
    <n v="693.22"/>
    <n v="330.8"/>
    <n v="330.8"/>
    <n v="8"/>
    <n v="0.4771933873806295"/>
  </r>
  <r>
    <n v="241017"/>
    <s v="J"/>
    <s v="Tuesday/Friday"/>
    <s v="Chuck Lutes (0000143024)"/>
    <n v="243861"/>
    <s v="Lumbermen Associates Inc."/>
    <n v="243861"/>
    <s v="Lumbermen Associates Inc."/>
    <s v="Bristol"/>
    <s v="Philly - NE"/>
    <s v="2101 Hunter Rd"/>
    <s v="PA"/>
    <n v="19007"/>
    <s v="2101 Hunter Rd Bristol, PA 19007"/>
    <x v="25"/>
    <x v="1325"/>
    <x v="1328"/>
    <s v="A"/>
    <s v="Tuesday"/>
    <n v="2"/>
    <n v="2"/>
    <n v="1"/>
    <n v="1"/>
    <n v="365.58"/>
    <n v="731.16"/>
    <n v="166.12"/>
    <n v="332.24"/>
    <n v="8"/>
    <n v="0.45440122544996997"/>
  </r>
  <r>
    <n v="318708"/>
    <s v="J"/>
    <s v="Tuesday/Friday"/>
    <s v="Chris Gifuni (0000143020)"/>
    <n v="312004"/>
    <s v="Lumberton Township Schools"/>
    <n v="470411"/>
    <s v="Lumberton Middle School"/>
    <s v="Lumberton"/>
    <s v="Cherry Hill"/>
    <s v="30 Dimsdale Dr"/>
    <s v="NJ"/>
    <n v="8048"/>
    <s v="30 Dimsdale Dr Lumberton, NJ 08048"/>
    <x v="13"/>
    <x v="1326"/>
    <x v="1329"/>
    <s v="A"/>
    <s v="Thursday"/>
    <n v="1"/>
    <n v="4"/>
    <n v="4"/>
    <n v="3"/>
    <n v="4031.47"/>
    <n v="4031.47"/>
    <n v="1143.68"/>
    <n v="1143.68"/>
    <n v="20"/>
    <n v="0.28368808399913681"/>
  </r>
  <r>
    <n v="241088"/>
    <s v="J"/>
    <s v="Tuesday/Friday"/>
    <s v="Chris Gifuni (0000143020)"/>
    <n v="312004"/>
    <s v="Lumberton Township Schools"/>
    <n v="312004"/>
    <s v="Lumberton Township Schools"/>
    <s v="Lumberton"/>
    <s v="Cherry Hill"/>
    <s v="33 Municipal Dr"/>
    <s v="NJ"/>
    <n v="8048"/>
    <s v="33 Municipal Dr Lumberton, NJ 08048"/>
    <x v="13"/>
    <x v="1327"/>
    <x v="1330"/>
    <s v="A"/>
    <s v="Thursday"/>
    <n v="1"/>
    <n v="1"/>
    <n v="1"/>
    <n v="1"/>
    <n v="2586.8000000000002"/>
    <n v="2586.8000000000002"/>
    <n v="905.4"/>
    <n v="905.4"/>
    <n v="20"/>
    <n v="0.3500077315602288"/>
  </r>
  <r>
    <n v="239394"/>
    <s v="J"/>
    <s v="Tuesday/Friday"/>
    <s v="Paul Carberry (0000143018)"/>
    <n v="253983"/>
    <s v="Luther House"/>
    <n v="253983"/>
    <s v="Luther House"/>
    <s v="West Grove"/>
    <m/>
    <s v="122 Jenners Pond Rd"/>
    <s v="PA"/>
    <n v="19390"/>
    <s v="122 Jenners Pond Rd West Grove, PA 19390"/>
    <x v="8"/>
    <x v="1328"/>
    <x v="1331"/>
    <s v="D"/>
    <s v="Friday"/>
    <n v="3"/>
    <n v="5"/>
    <n v="1.6666666666666667"/>
    <n v="5"/>
    <n v="779.30333333333328"/>
    <n v="2337.91"/>
    <n v="281.78333333333336"/>
    <n v="845.34999999999991"/>
    <n v="56"/>
    <n v="0.36158363666693755"/>
  </r>
  <r>
    <n v="459522"/>
    <s v="J"/>
    <s v="Tuesday/Friday"/>
    <s v="Tom McKevitt (0000143010)"/>
    <n v="244899"/>
    <s v="Luther Woods SNF LLC"/>
    <n v="244899"/>
    <s v="Luther Woods SNF LLC"/>
    <s v="Hatboro"/>
    <s v="Philly Suburbs - North"/>
    <s v="313 W County Line Rd"/>
    <s v="PA"/>
    <n v="19040"/>
    <s v="313 W County Line Rd Hatboro, PA 19040"/>
    <x v="14"/>
    <x v="1329"/>
    <x v="1332"/>
    <s v="A"/>
    <s v="Friday"/>
    <n v="1"/>
    <n v="1"/>
    <n v="1"/>
    <n v="1"/>
    <n v="0"/>
    <n v="0"/>
    <n v="-2.93"/>
    <n v="-2.93"/>
    <n v="1"/>
    <n v="0"/>
  </r>
  <r>
    <n v="242384"/>
    <s v="J"/>
    <s v="Tuesday/Friday"/>
    <s v="Leianne Krotec (0000143021)"/>
    <n v="243862"/>
    <s v="Lutheran Community at Telford"/>
    <n v="243862"/>
    <s v="Lutheran Community at Telford"/>
    <s v="Telford"/>
    <m/>
    <s v="235 N Washington St"/>
    <s v="PA"/>
    <n v="18969"/>
    <s v="235 N Washington St Telford, PA 18969"/>
    <x v="21"/>
    <x v="1330"/>
    <x v="1333"/>
    <s v="E"/>
    <s v="Tuesday/Friday"/>
    <n v="3"/>
    <n v="3"/>
    <n v="1"/>
    <n v="1"/>
    <n v="624.35"/>
    <n v="1873.0500000000002"/>
    <n v="226.98666666666668"/>
    <n v="680.96"/>
    <n v="22"/>
    <n v="0.36355676570299778"/>
  </r>
  <r>
    <n v="284406"/>
    <s v="J"/>
    <s v="Tuesday/Friday"/>
    <s v="Tom McKevitt (0000143010)"/>
    <n v="313525"/>
    <s v="Lutheran Manor of the Lehigh V"/>
    <n v="313525"/>
    <s v="Lutheran Manor of the Lehigh V"/>
    <s v="Bethlehem"/>
    <m/>
    <s v="2085 Westgate Dr"/>
    <s v="PA"/>
    <n v="18017"/>
    <s v="2085 Westgate Dr Bethlehem, PA 18017"/>
    <x v="21"/>
    <x v="1331"/>
    <x v="1334"/>
    <s v="E"/>
    <s v="Tuesday/Friday"/>
    <n v="1"/>
    <n v="3"/>
    <n v="3"/>
    <n v="4"/>
    <n v="1162.07"/>
    <n v="1162.07"/>
    <n v="441.11"/>
    <n v="441.11"/>
    <n v="17"/>
    <n v="0.37958986980130288"/>
  </r>
  <r>
    <n v="316801"/>
    <s v="J"/>
    <s v="Tuesday/Friday"/>
    <s v="Robert Diller (0000142017)"/>
    <n v="240956"/>
    <s v="LUTHERCARE"/>
    <n v="442577"/>
    <s v="LUTHERCARE  NURSING BLDG"/>
    <s v="Lititz"/>
    <m/>
    <s v="400 Saint Luke Dr"/>
    <s v="PA"/>
    <n v="17543"/>
    <s v="400 Saint Luke Dr Lititz, PA 17543"/>
    <x v="2"/>
    <x v="1332"/>
    <x v="1335"/>
    <s v="J"/>
    <s v="Monday/Thursday"/>
    <n v="8"/>
    <n v="11"/>
    <n v="1.375"/>
    <n v="3.625"/>
    <n v="315.33624999999995"/>
    <n v="2522.690000000001"/>
    <n v="94.851249999999993"/>
    <n v="758.81"/>
    <n v="39"/>
    <n v="0.30079399371306015"/>
  </r>
  <r>
    <n v="240579"/>
    <s v="J"/>
    <s v="Tuesday/Friday"/>
    <s v="Robert Diller (0000142017)"/>
    <n v="240956"/>
    <s v="LUTHERCARE"/>
    <n v="465916"/>
    <s v="LUTHERCARE - ST JOHN HERRS EST"/>
    <s v="Columbia"/>
    <m/>
    <s v="200 Luther Ln"/>
    <s v="PA"/>
    <n v="17512"/>
    <s v="200 Luther Ln Columbia, PA 17512"/>
    <x v="27"/>
    <x v="1333"/>
    <x v="1336"/>
    <s v="L"/>
    <s v="Tuesday/Friday"/>
    <n v="2"/>
    <n v="2"/>
    <n v="1"/>
    <n v="1.5"/>
    <n v="138.01"/>
    <n v="276.02000000000004"/>
    <n v="64.484999999999999"/>
    <n v="128.97"/>
    <n v="7"/>
    <n v="0.4672487500905731"/>
  </r>
  <r>
    <n v="267942"/>
    <s v="J"/>
    <s v="Tuesday/Friday"/>
    <s v="Robert Diller (0000142017)"/>
    <n v="240956"/>
    <s v="LUTHERCARE"/>
    <n v="442578"/>
    <s v="LUTHERCARE MUHLENBERG"/>
    <s v="Lititz"/>
    <m/>
    <s v="300 Saint Mark Ave"/>
    <s v="PA"/>
    <n v="17543"/>
    <s v="300 Saint Mark Ave Lititz, PA 17543"/>
    <x v="2"/>
    <x v="1334"/>
    <x v="1337"/>
    <s v="J"/>
    <s v="Monday/Thursday"/>
    <n v="2"/>
    <n v="2"/>
    <n v="1"/>
    <n v="1"/>
    <n v="139.5"/>
    <n v="279"/>
    <n v="73.39"/>
    <n v="146.78"/>
    <n v="2"/>
    <n v="0.52609318996415766"/>
  </r>
  <r>
    <n v="333126"/>
    <s v="J"/>
    <s v="Tuesday/Friday"/>
    <s v="Delaware Valley Office (0000143001)"/>
    <n v="336658"/>
    <s v="Luz Medicine PC"/>
    <n v="336658"/>
    <s v="Luz Medicine PC"/>
    <s v="Ephrata"/>
    <m/>
    <s v="29 Cloister Ave"/>
    <s v="PA"/>
    <n v="17522"/>
    <s v="29 Cloister Ave Ephrata, PA 17522"/>
    <x v="7"/>
    <x v="1335"/>
    <x v="1338"/>
    <s v="K"/>
    <s v="Monday/Thursday"/>
    <n v="3"/>
    <n v="4"/>
    <n v="1.3333333333333333"/>
    <n v="1.6666666666666667"/>
    <n v="154.48666666666665"/>
    <n v="463.46"/>
    <n v="52.726666666666667"/>
    <n v="158.17999999999998"/>
    <n v="8"/>
    <n v="0.34130237776722905"/>
  </r>
  <r>
    <n v="239715"/>
    <s v="J"/>
    <s v="Tuesday/Friday"/>
    <s v="Lancaster Office (0000142002)"/>
    <n v="240966"/>
    <s v="MAACO AUTO PAINTING"/>
    <n v="240966"/>
    <s v="MAACO AUTO PAINTING"/>
    <s v="Lancaster"/>
    <m/>
    <s v="1277 Manheim Pike"/>
    <s v="PA"/>
    <n v="17601"/>
    <s v="1277 Manheim Pike Lancaster, PA 17601"/>
    <x v="3"/>
    <x v="1336"/>
    <x v="1339"/>
    <s v="J"/>
    <s v="Tuesday/Friday"/>
    <n v="4"/>
    <n v="4"/>
    <n v="1"/>
    <n v="2.25"/>
    <n v="243.89"/>
    <n v="975.56"/>
    <n v="91.335000000000008"/>
    <n v="365.34000000000003"/>
    <n v="12"/>
    <n v="0.37449259912255528"/>
  </r>
  <r>
    <n v="312501"/>
    <s v="J"/>
    <s v="Tuesday/Friday"/>
    <s v="Delaware Valley Office (0000143001)"/>
    <n v="315018"/>
    <s v="Maddie Colon"/>
    <n v="315018"/>
    <s v="Maddie Colon"/>
    <s v="Philadelphia"/>
    <m/>
    <s v="1330 Magee Ave"/>
    <s v="PA"/>
    <n v="19111"/>
    <s v="1330 Magee Ave Philadelphia, PA 19111"/>
    <x v="10"/>
    <x v="1337"/>
    <x v="1340"/>
    <s v="E"/>
    <s v="Monday"/>
    <n v="12"/>
    <n v="12"/>
    <n v="1"/>
    <n v="1.4166666666666667"/>
    <n v="35.869166666666665"/>
    <n v="430.42999999999995"/>
    <n v="-0.19499999999999998"/>
    <n v="-2.34"/>
    <n v="23"/>
    <n v="-5.4364240410752045E-3"/>
  </r>
  <r>
    <n v="469866"/>
    <s v="J"/>
    <s v="Tuesday/Friday"/>
    <s v="David Smith (0000143023)"/>
    <n v="296933"/>
    <s v="Delaware County Intermediate U"/>
    <n v="479160"/>
    <s v="Madison HS"/>
    <s v="Chester"/>
    <m/>
    <s v="D2 200 East 5th Street"/>
    <s v="PA"/>
    <n v="19013"/>
    <s v="D2 200 East 5th Street Chester, PA 19013"/>
    <x v="32"/>
    <x v="1338"/>
    <x v="1341"/>
    <s v="D"/>
    <s v="Monday"/>
    <n v="1"/>
    <n v="1"/>
    <n v="1"/>
    <n v="1"/>
    <n v="1087.52"/>
    <n v="1087.52"/>
    <n v="380.65"/>
    <n v="380.65"/>
    <n v="16"/>
    <n v="0.35001655141974397"/>
  </r>
  <r>
    <n v="322724"/>
    <s v="J"/>
    <s v="Tuesday/Friday"/>
    <s v="David Smith (0000143023)"/>
    <n v="296933"/>
    <s v="Delaware County Intermediate U"/>
    <n v="479159"/>
    <s v="Madison HS"/>
    <s v="Chester"/>
    <m/>
    <s v="D1 100 East 5th Street"/>
    <s v="PA"/>
    <n v="19013"/>
    <s v="D1 100 East 5th Street Chester, PA 19013"/>
    <x v="32"/>
    <x v="1339"/>
    <x v="1342"/>
    <s v="D"/>
    <s v="Monday"/>
    <n v="1"/>
    <n v="1"/>
    <n v="1"/>
    <n v="2"/>
    <n v="1122.22"/>
    <n v="1122.22"/>
    <n v="374.36"/>
    <n v="374.36"/>
    <n v="14"/>
    <n v="0.33358877938372156"/>
  </r>
  <r>
    <n v="462981"/>
    <s v="J"/>
    <s v="Tuesday/Friday"/>
    <s v="Lancaster Office (0000142002)"/>
    <n v="316668"/>
    <s v="Madison Lawrence Ind INC V"/>
    <n v="464423"/>
    <s v="MADISON LAWRENCE- ARMY RESERVE"/>
    <s v="Lancaster"/>
    <m/>
    <s v="1135 Ranck Mill Rd"/>
    <s v="PA"/>
    <n v="17602"/>
    <s v="1135 Ranck Mill Rd Lancaster, PA 17602"/>
    <x v="2"/>
    <x v="1340"/>
    <x v="1343"/>
    <s v="J"/>
    <s v="Monday/Thursday"/>
    <n v="2"/>
    <n v="2"/>
    <n v="1"/>
    <n v="2"/>
    <n v="79.194999999999993"/>
    <n v="158.38999999999999"/>
    <n v="28.484999999999999"/>
    <n v="56.97"/>
    <n v="4"/>
    <n v="0.35968179809331402"/>
  </r>
  <r>
    <n v="241066"/>
    <s v="J"/>
    <s v="Tuesday/Friday"/>
    <s v="Chris Gifuni (0000143020)"/>
    <n v="244639"/>
    <s v="Magnolia Board of Education"/>
    <n v="244639"/>
    <s v="Magnolia Board of Education"/>
    <s v="Woodlynne"/>
    <s v="Camden"/>
    <s v="131 Elm Ave"/>
    <s v="NJ"/>
    <n v="8107"/>
    <s v="131 Elm Ave Woodlynne, NJ 08107"/>
    <x v="13"/>
    <x v="1341"/>
    <x v="1344"/>
    <s v="A"/>
    <s v="Thursday"/>
    <n v="1"/>
    <n v="1"/>
    <n v="1"/>
    <n v="2"/>
    <n v="0"/>
    <n v="0"/>
    <n v="-32.380000000000003"/>
    <n v="-32.380000000000003"/>
    <n v="2"/>
    <n v="0"/>
  </r>
  <r>
    <n v="321085"/>
    <s v="J"/>
    <s v="Tuesday/Friday"/>
    <s v="Chris Gifuni (0000143020)"/>
    <n v="244639"/>
    <s v="Magnolia Board of Education"/>
    <n v="462115"/>
    <s v="Magnolia Public School"/>
    <s v="Magnolia"/>
    <s v="Cherry Hill"/>
    <s v="420 N Warwick Rd"/>
    <s v="NJ"/>
    <n v="8049"/>
    <s v="420 N Warwick Rd Magnolia, NJ 08049"/>
    <x v="13"/>
    <x v="1342"/>
    <x v="1345"/>
    <s v="A"/>
    <s v="Thursday"/>
    <n v="2"/>
    <n v="2"/>
    <n v="1"/>
    <n v="1.5"/>
    <n v="4399.4399999999996"/>
    <n v="8798.8799999999992"/>
    <n v="1353.02"/>
    <n v="2706.04"/>
    <n v="4"/>
    <n v="0.30754368737839366"/>
  </r>
  <r>
    <n v="241012"/>
    <s v="J"/>
    <s v="Tuesday/Friday"/>
    <s v="Chris Gifuni (0000143020)"/>
    <n v="243061"/>
    <s v="City of Burlington BOE"/>
    <n v="436701"/>
    <s v="Maint Fac City of Burlington B"/>
    <s v="Burlington City"/>
    <s v="Cherry Hill"/>
    <s v="552 High St"/>
    <s v="NJ"/>
    <n v="8016"/>
    <s v="552 High St Burlington City, NJ 08016"/>
    <x v="31"/>
    <x v="1343"/>
    <x v="1346"/>
    <s v="A"/>
    <s v="Monday"/>
    <n v="1"/>
    <n v="1"/>
    <n v="1"/>
    <n v="2"/>
    <n v="0"/>
    <n v="0"/>
    <n v="-48.82"/>
    <n v="-48.82"/>
    <n v="3"/>
    <n v="0"/>
  </r>
  <r>
    <n v="342444"/>
    <s v="J"/>
    <s v="Tuesday/Friday"/>
    <s v="Chris Gifuni (0000143020)"/>
    <n v="242996"/>
    <s v="Clearview Regional Board of Ed"/>
    <n v="416686"/>
    <s v="Maintenance &amp; Transportation"/>
    <s v="Mullica Hill"/>
    <m/>
    <s v="420 Cedar Rd"/>
    <s v="NJ"/>
    <n v="8062"/>
    <s v="420 Cedar Rd Mullica Hill, NJ 08062"/>
    <x v="29"/>
    <x v="1344"/>
    <x v="1347"/>
    <s v="E"/>
    <s v="Thursday"/>
    <n v="1"/>
    <n v="1"/>
    <n v="1"/>
    <n v="1"/>
    <n v="0"/>
    <n v="0"/>
    <n v="-15.6"/>
    <n v="-15.6"/>
    <n v="1"/>
    <n v="0"/>
  </r>
  <r>
    <n v="343851"/>
    <s v="J"/>
    <s v="Tuesday/Friday"/>
    <s v="Paul Carberry (0000143018)"/>
    <n v="243200"/>
    <s v="Coatesville Area School Distri"/>
    <n v="417953"/>
    <s v="Maintenance &amp; Warehouse"/>
    <s v="Coatesville"/>
    <m/>
    <s v="1029 E Lincoln Hwy"/>
    <s v="PA"/>
    <n v="19320"/>
    <s v="1029 E Lincoln Hwy Coatesville, PA 19320"/>
    <x v="5"/>
    <x v="1345"/>
    <x v="1348"/>
    <s v="C"/>
    <s v="Monday/Thursday"/>
    <n v="1"/>
    <n v="1"/>
    <n v="1"/>
    <n v="3"/>
    <n v="17280.57"/>
    <n v="17280.57"/>
    <n v="6912.4"/>
    <n v="6912.4"/>
    <n v="105"/>
    <n v="0.40000995337538053"/>
  </r>
  <r>
    <n v="483827"/>
    <s v="J"/>
    <s v="Tuesday/Friday"/>
    <s v="Nick Misciagno (0000143017)"/>
    <n v="246414"/>
    <s v="Tredyffrin / Easttown  School"/>
    <n v="418850"/>
    <s v="Maintenance / Transportation D"/>
    <s v="Berwyn"/>
    <m/>
    <s v="920 Old Lancaster Rd"/>
    <s v="PA"/>
    <n v="19312"/>
    <s v="920 Old Lancaster Rd Berwyn, PA 19312"/>
    <x v="23"/>
    <x v="1346"/>
    <x v="1349"/>
    <s v="C"/>
    <s v="Friday"/>
    <n v="12"/>
    <n v="26"/>
    <n v="2.1666666666666665"/>
    <n v="3.5"/>
    <n v="4845.3083333333334"/>
    <n v="58143.700000000012"/>
    <n v="1633.1391666666668"/>
    <n v="19597.670000000009"/>
    <n v="898"/>
    <n v="0.33705577732411257"/>
  </r>
  <r>
    <n v="319887"/>
    <s v="J"/>
    <s v="Tuesday/Friday"/>
    <s v="Leianne Krotec (0000143021)"/>
    <n v="245997"/>
    <s v="Pennridge School District"/>
    <n v="446715"/>
    <s v="Maintenance Bldg"/>
    <s v="Perkasie"/>
    <m/>
    <s v="1303 N 5th St"/>
    <s v="PA"/>
    <n v="18944"/>
    <s v="1303 N 5th St Perkasie, PA 18944"/>
    <x v="21"/>
    <x v="1347"/>
    <x v="1350"/>
    <s v="E"/>
    <s v="Tuesday/Friday"/>
    <n v="4"/>
    <n v="11"/>
    <n v="2.75"/>
    <n v="1.25"/>
    <n v="2721.8824999999997"/>
    <n v="10887.529999999999"/>
    <n v="977.29250000000002"/>
    <n v="3909.17"/>
    <n v="1324"/>
    <n v="0.35905021616473165"/>
  </r>
  <r>
    <n v="312350"/>
    <s v="J"/>
    <s v="Tuesday/Friday"/>
    <s v="Chris Gifuni (0000143020)"/>
    <n v="244232"/>
    <s v="North Hanover Township Schools"/>
    <n v="433841"/>
    <s v="Maintenance Bldg. - NHTS"/>
    <s v="Wrightstown"/>
    <s v="Trenton - SW"/>
    <s v="46 Schoolhouse Rd"/>
    <s v="NJ"/>
    <n v="8562"/>
    <s v="46 Schoolhouse Rd Wrightstown, NJ 08562"/>
    <x v="31"/>
    <x v="1348"/>
    <x v="1351"/>
    <s v="A"/>
    <s v="Monday"/>
    <n v="10"/>
    <n v="17"/>
    <n v="1.7"/>
    <n v="1.9"/>
    <n v="2899.5950000000003"/>
    <n v="28995.95"/>
    <n v="775.33899999999994"/>
    <n v="7753.3899999999994"/>
    <n v="691"/>
    <n v="0.26739561904334913"/>
  </r>
  <r>
    <n v="344225"/>
    <s v="J"/>
    <s v="Tuesday/Friday"/>
    <s v="John Carberry (0000143015)"/>
    <n v="278982"/>
    <s v="Berkeley Township School Distr"/>
    <n v="437013"/>
    <s v="MAINTENANCE DEPARTMENT"/>
    <s v="Bayville"/>
    <s v="Jersey Shore - North"/>
    <s v="10 Emory Ave"/>
    <s v="NJ"/>
    <n v="8721"/>
    <s v="10 Emory Ave Bayville, NJ 08721"/>
    <x v="31"/>
    <x v="145"/>
    <x v="145"/>
    <s v="A"/>
    <s v="Monday"/>
    <n v="3"/>
    <n v="5"/>
    <n v="1.6666666666666667"/>
    <n v="3.3333333333333335"/>
    <n v="3597.8333333333335"/>
    <n v="10793.500000000002"/>
    <n v="1187.2366666666667"/>
    <n v="3561.71"/>
    <n v="152"/>
    <n v="0.3299865659887895"/>
  </r>
  <r>
    <n v="326276"/>
    <s v="J"/>
    <s v="Tuesday/Friday"/>
    <s v="Paul Carberry (0000143018)"/>
    <n v="243341"/>
    <s v="Downingtown Area School Dist"/>
    <n v="416280"/>
    <s v="Maintenance Warehouse"/>
    <s v="Downingtown"/>
    <m/>
    <s v="540 Trestle Pl"/>
    <s v="PA"/>
    <n v="19335"/>
    <s v="540 Trestle Pl Downingtown, PA 19335"/>
    <x v="5"/>
    <x v="623"/>
    <x v="623"/>
    <s v="C"/>
    <s v="Monday/Thursday"/>
    <n v="13"/>
    <n v="19"/>
    <n v="1.4615384615384615"/>
    <n v="1.9230769230769231"/>
    <n v="5219.7038461538459"/>
    <n v="67856.149999999994"/>
    <n v="1616.0576923076926"/>
    <n v="21008.750000000004"/>
    <n v="597"/>
    <n v="0.30960716162057539"/>
  </r>
  <r>
    <n v="266721"/>
    <s v="J"/>
    <s v="Tuesday/Friday"/>
    <s v="Lancaster Office (0000142002)"/>
    <n v="240999"/>
    <s v="MAJIK RENT TO OWN#"/>
    <n v="240999"/>
    <s v="MAJIK RENT TO OWN#"/>
    <s v="Mountville"/>
    <m/>
    <s v="150 N Donnerville Rd"/>
    <s v="PA"/>
    <n v="17554"/>
    <s v="150 N Donnerville Rd Mountville, PA 17554"/>
    <x v="27"/>
    <x v="1349"/>
    <x v="1352"/>
    <s v="L"/>
    <s v="Tuesday/Friday"/>
    <n v="3"/>
    <n v="4"/>
    <n v="1.3333333333333333"/>
    <n v="1"/>
    <n v="583.78666666666663"/>
    <n v="1751.36"/>
    <n v="237.22666666666666"/>
    <n v="711.68"/>
    <n v="31"/>
    <n v="0.40635848711858213"/>
  </r>
  <r>
    <n v="346482"/>
    <s v="J"/>
    <s v="Tuesday/Friday"/>
    <s v="Chuck Lutes (0000143024)"/>
    <n v="245998"/>
    <s v="Pennsbury School District"/>
    <n v="417957"/>
    <s v="Makefield Elementary School"/>
    <s v="Yardley"/>
    <m/>
    <s v="1939 Makefield Rd"/>
    <s v="PA"/>
    <n v="19067"/>
    <s v="1939 Makefield Rd Yardley, PA 19067"/>
    <x v="25"/>
    <x v="1350"/>
    <x v="1353"/>
    <s v="A"/>
    <s v="Tuesday"/>
    <n v="13"/>
    <n v="18"/>
    <n v="1.3846153846153846"/>
    <n v="5.384615384615385"/>
    <n v="633.2515384615383"/>
    <n v="8232.27"/>
    <n v="210.56769230769228"/>
    <n v="2737.3799999999997"/>
    <n v="208"/>
    <n v="0.33251824830818227"/>
  </r>
  <r>
    <n v="326081"/>
    <s v="J"/>
    <s v="Tuesday/Friday"/>
    <s v="Chuck Lutes (0000143024)"/>
    <n v="243874"/>
    <s v="Makefield Glen Community Assoc"/>
    <n v="243874"/>
    <s v="Makefield Glen Community Assoc"/>
    <s v="Yardley"/>
    <m/>
    <s v="1673 Covington Rd"/>
    <s v="PA"/>
    <n v="19067"/>
    <s v="1673 Covington Rd Yardley, PA 19067"/>
    <x v="25"/>
    <x v="1351"/>
    <x v="1354"/>
    <s v="A"/>
    <s v="Tuesday"/>
    <n v="2"/>
    <n v="2"/>
    <n v="1"/>
    <n v="3"/>
    <n v="500.28999999999996"/>
    <n v="1000.5799999999999"/>
    <n v="250.86499999999998"/>
    <n v="501.73"/>
    <n v="12"/>
    <n v="0.50143916528413524"/>
  </r>
  <r>
    <n v="419756"/>
    <s v="J"/>
    <s v="Tuesday/Friday"/>
    <s v="Paul Carberry (0000143018)"/>
    <n v="274393"/>
    <s v="Malvern Preparatory School"/>
    <n v="274393"/>
    <s v="Malvern Preparatory School"/>
    <s v="Malvern"/>
    <m/>
    <s v="418 S Warren Ave"/>
    <s v="PA"/>
    <n v="19355"/>
    <s v="418 S Warren Ave Malvern, PA 19355"/>
    <x v="5"/>
    <x v="1352"/>
    <x v="1355"/>
    <s v="C"/>
    <s v="Monday/Thursday"/>
    <n v="4"/>
    <n v="5"/>
    <n v="1.25"/>
    <n v="1.25"/>
    <n v="688.84500000000003"/>
    <n v="2755.38"/>
    <n v="259.14749999999998"/>
    <n v="1036.5900000000001"/>
    <n v="52"/>
    <n v="0.376205822790323"/>
  </r>
  <r>
    <n v="241888"/>
    <s v="J"/>
    <s v="Tuesday/Friday"/>
    <s v="Robert Diller (0000142017)"/>
    <n v="241004"/>
    <s v="MANHEIM AUTO AUCTION#"/>
    <n v="241004"/>
    <s v="MANHEIM AUTO AUCTION#"/>
    <s v="Manheim"/>
    <m/>
    <s v="1190 LANCASTER RD"/>
    <s v="PA"/>
    <n v="17545"/>
    <s v="1190 LANCASTER RD Manheim, PA 17545"/>
    <x v="17"/>
    <x v="1353"/>
    <x v="1356"/>
    <s v="P"/>
    <s v="Tuesday/Friday"/>
    <n v="2"/>
    <n v="2"/>
    <n v="1"/>
    <n v="4"/>
    <n v="499.40999999999997"/>
    <n v="998.82"/>
    <n v="313.31"/>
    <n v="626.61999999999989"/>
    <n v="54"/>
    <n v="0.62736028513646092"/>
  </r>
  <r>
    <n v="240816"/>
    <s v="J"/>
    <s v="Tuesday/Friday"/>
    <s v="Mike Schlitter (0000142011)"/>
    <n v="241005"/>
    <s v="MANHEIM BRETHREN IN CHRIST CHU"/>
    <n v="241005"/>
    <s v="MANHEIM BRETHREN IN CHRIST CHU"/>
    <s v="Manheim"/>
    <m/>
    <s v="54 N Penryn Rd"/>
    <s v="PA"/>
    <n v="17545"/>
    <s v="54 N Penryn Rd Manheim, PA 17545"/>
    <x v="17"/>
    <x v="1354"/>
    <x v="1357"/>
    <s v="P"/>
    <s v="Tuesday/Friday"/>
    <n v="4"/>
    <n v="5"/>
    <n v="1.25"/>
    <n v="2"/>
    <n v="406.3"/>
    <n v="1625.2"/>
    <n v="166.52500000000001"/>
    <n v="666.1"/>
    <n v="19"/>
    <n v="0.40985724833866599"/>
  </r>
  <r>
    <n v="242377"/>
    <s v="J"/>
    <s v="Tuesday/Friday"/>
    <s v="Mike Schlitter (0000142011)"/>
    <n v="241008"/>
    <s v="MANHEIM CHRISTIAN DAY SCHOOL"/>
    <n v="241008"/>
    <s v="MANHEIM CHRISTIAN DAY SCHOOL"/>
    <s v="Manheim"/>
    <m/>
    <s v="686 Lebanon Rd"/>
    <s v="PA"/>
    <n v="17545"/>
    <s v="686 Lebanon Rd Manheim, PA 17545"/>
    <x v="17"/>
    <x v="1355"/>
    <x v="1358"/>
    <s v="P"/>
    <s v="Tuesday/Friday"/>
    <n v="1"/>
    <n v="1"/>
    <n v="1"/>
    <n v="1"/>
    <n v="56.7"/>
    <n v="56.7"/>
    <n v="37.36"/>
    <n v="37.36"/>
    <n v="1"/>
    <n v="0.65890652557319218"/>
  </r>
  <r>
    <n v="292950"/>
    <s v="J"/>
    <s v="Tuesday/Friday"/>
    <s v="Martin Carberry (0000142016)"/>
    <n v="241872"/>
    <s v="South Western School District"/>
    <n v="440889"/>
    <s v="Manheim Elementary School"/>
    <s v="Glenville"/>
    <m/>
    <s v="5778 Blooming Grove Rd"/>
    <s v="PA"/>
    <n v="17329"/>
    <s v="5778 Blooming Grove Rd Glenville, PA 17329"/>
    <x v="15"/>
    <x v="1356"/>
    <x v="1359"/>
    <s v="L"/>
    <s v="Thursday"/>
    <n v="4"/>
    <n v="5"/>
    <n v="1.25"/>
    <n v="3.75"/>
    <n v="784.36"/>
    <n v="3137.4399999999996"/>
    <n v="302.46500000000003"/>
    <n v="1209.8600000000001"/>
    <n v="40"/>
    <n v="0.38562012341271873"/>
  </r>
  <r>
    <n v="483714"/>
    <s v="J"/>
    <s v="Tuesday/Friday"/>
    <s v="Lancaster Office (0000142002)"/>
    <n v="241012"/>
    <s v="MANHEIM PIKE VETERINARY"/>
    <n v="241012"/>
    <s v="MANHEIM PIKE VETERINARY"/>
    <s v="Lancaster"/>
    <m/>
    <s v="1669 Manheim Pike"/>
    <s v="PA"/>
    <n v="17601"/>
    <s v="1669 Manheim Pike Lancaster, PA 17601"/>
    <x v="3"/>
    <x v="1357"/>
    <x v="1360"/>
    <s v="J"/>
    <s v="Tuesday/Friday"/>
    <n v="1"/>
    <n v="1"/>
    <n v="1"/>
    <n v="1"/>
    <n v="198.14"/>
    <n v="198.14"/>
    <n v="82.08"/>
    <n v="82.08"/>
    <n v="2"/>
    <n v="0.41425254870293732"/>
  </r>
  <r>
    <n v="272995"/>
    <s v="J"/>
    <s v="Tuesday/Friday"/>
    <s v="Mike Schlitter (0000142011)"/>
    <n v="241014"/>
    <s v="MANHEIM TOWNSHIP AMBULANCE"/>
    <n v="241014"/>
    <s v="MANHEIM TOWNSHIP AMBULANCE"/>
    <s v="Lancaster"/>
    <m/>
    <s v="1820 Municipal Dr"/>
    <s v="PA"/>
    <n v="17601"/>
    <s v="1820 Municipal Dr Lancaster, PA 17601"/>
    <x v="3"/>
    <x v="1358"/>
    <x v="1361"/>
    <s v="J"/>
    <s v="Tuesday/Friday"/>
    <n v="3"/>
    <n v="3"/>
    <n v="1"/>
    <n v="2.3333333333333335"/>
    <n v="217.60999999999999"/>
    <n v="652.83000000000004"/>
    <n v="96.389999999999986"/>
    <n v="289.16999999999996"/>
    <n v="11"/>
    <n v="0.44294839391572072"/>
  </r>
  <r>
    <n v="240926"/>
    <s v="J"/>
    <s v="Tuesday/Friday"/>
    <s v="Mike Schlitter (0000142011)"/>
    <n v="344225"/>
    <s v="Manheim Township Fire Rescue"/>
    <n v="344225"/>
    <s v="Manheim Township Fire Rescue"/>
    <s v="Lancaster"/>
    <m/>
    <s v="1840 Municipal Dr"/>
    <s v="PA"/>
    <n v="17601"/>
    <s v="1840 Municipal Dr Lancaster, PA 17601"/>
    <x v="3"/>
    <x v="1359"/>
    <x v="1362"/>
    <s v="J"/>
    <s v="Tuesday/Friday"/>
    <n v="1"/>
    <n v="1"/>
    <n v="1"/>
    <n v="1"/>
    <n v="73.63"/>
    <n v="73.63"/>
    <n v="29.45"/>
    <n v="29.45"/>
    <n v="1"/>
    <n v="0.3999728371587668"/>
  </r>
  <r>
    <n v="241967"/>
    <s v="J"/>
    <s v="Monday"/>
    <s v="Pete Annick (0000142010)"/>
    <n v="241017"/>
    <s v="MANHEIM TWP COMMISSIONERS"/>
    <n v="241017"/>
    <s v="MANHEIM TWP COMMISSIONERS"/>
    <s v="Lancaster"/>
    <m/>
    <s v="1840 Municipal Dr"/>
    <s v="PA"/>
    <n v="17601"/>
    <s v="1840 Municipal Dr Lancaster, PA 17601"/>
    <x v="3"/>
    <x v="1359"/>
    <x v="1362"/>
    <s v="J"/>
    <s v="Tuesday/Friday"/>
    <n v="2"/>
    <n v="3"/>
    <n v="1.5"/>
    <n v="1.5"/>
    <n v="347.45499999999998"/>
    <n v="694.91"/>
    <n v="134.565"/>
    <n v="269.13"/>
    <n v="37"/>
    <n v="0.38728756241815487"/>
  </r>
  <r>
    <n v="470333"/>
    <s v="J"/>
    <s v="Monday"/>
    <s v="Pete Annick (0000142010)"/>
    <n v="241015"/>
    <s v="MANHEIM TWP SCHOOL SP#"/>
    <n v="449739"/>
    <s v="MANHEIM TWP HIGH SCHOOL"/>
    <s v="Lancaster"/>
    <m/>
    <s v="115 Blue Streak blvd"/>
    <s v="PA"/>
    <n v="17601"/>
    <s v="115 Blue Streak blvd Lancaster, PA 17601"/>
    <x v="2"/>
    <x v="1360"/>
    <x v="1363"/>
    <s v="J"/>
    <s v="Monday/Thursday"/>
    <n v="15"/>
    <n v="25"/>
    <n v="1.6666666666666667"/>
    <n v="5.4"/>
    <n v="3417.4653333333335"/>
    <n v="51261.979999999981"/>
    <n v="949.89066666666645"/>
    <n v="14248.36"/>
    <n v="1819"/>
    <n v="0.27795180755796023"/>
  </r>
  <r>
    <n v="300984"/>
    <s v="J"/>
    <s v="Monday"/>
    <s v="Pete Annick (0000142010)"/>
    <n v="241015"/>
    <s v="MANHEIM TWP SCHOOL SP#"/>
    <n v="449765"/>
    <s v="MANHEIM TWP MIDDLE SCHOOL"/>
    <s v="Lancaster"/>
    <m/>
    <s v="155 N School Ln"/>
    <s v="PA"/>
    <n v="17603"/>
    <s v="155 N School Ln Lancaster, PA 17603"/>
    <x v="2"/>
    <x v="1361"/>
    <x v="1364"/>
    <s v="J"/>
    <s v="Monday/Thursday"/>
    <n v="4"/>
    <n v="7"/>
    <n v="1.75"/>
    <n v="8.75"/>
    <n v="5800.9874999999984"/>
    <n v="23203.949999999997"/>
    <n v="1837.83"/>
    <n v="7351.3200000000015"/>
    <n v="448"/>
    <n v="0.31681330118363477"/>
  </r>
  <r>
    <n v="480263"/>
    <s v="J"/>
    <s v="Monday"/>
    <s v="Pete Annick (0000142010)"/>
    <n v="241015"/>
    <s v="MANHEIM TWP SCHOOL SP#"/>
    <n v="479426"/>
    <s v="MANHEIM TWP SCHOOL MAINTENANCE"/>
    <s v="Lancaster"/>
    <m/>
    <s v="75 Valley Rd"/>
    <s v="PA"/>
    <n v="17601"/>
    <s v="75 Valley Rd Lancaster, PA 17601"/>
    <x v="2"/>
    <x v="1362"/>
    <x v="1365"/>
    <s v="J"/>
    <s v="Monday/Thursday"/>
    <n v="7"/>
    <n v="8"/>
    <n v="1.1428571428571428"/>
    <n v="1.5714285714285714"/>
    <n v="295.78857142857134"/>
    <n v="2070.5199999999995"/>
    <n v="128.68571428571428"/>
    <n v="900.79999999999984"/>
    <n v="35"/>
    <n v="0.43505979174313703"/>
  </r>
  <r>
    <n v="239588"/>
    <s v="J"/>
    <s v="Monday"/>
    <s v="Pete Annick (0000142010)"/>
    <n v="241015"/>
    <s v="MANHEIM TWP SCHOOL SP#"/>
    <n v="241015"/>
    <s v="MANHEIM TWP SCHOOL SP#"/>
    <s v="Lancaster"/>
    <m/>
    <s v="450A Candlewyck Rd"/>
    <s v="PA"/>
    <n v="17601"/>
    <s v="450A Candlewyck Rd Lancaster, PA 17601"/>
    <x v="3"/>
    <x v="1363"/>
    <x v="1366"/>
    <s v="J"/>
    <s v="Tuesday/Friday"/>
    <n v="3"/>
    <n v="4"/>
    <n v="1.3333333333333333"/>
    <n v="1.3333333333333333"/>
    <n v="7309.1100000000006"/>
    <n v="21927.33"/>
    <n v="1639.1666666666667"/>
    <n v="4917.5000000000009"/>
    <n v="12"/>
    <n v="0.22426351042283765"/>
  </r>
  <r>
    <n v="415415"/>
    <s v="J"/>
    <s v="Monday"/>
    <s v="Mike Schlitter (0000142011)"/>
    <n v="241023"/>
    <s v="MANOR CHURCH"/>
    <n v="241023"/>
    <s v="MANOR CHURCH"/>
    <s v="Lancaster"/>
    <m/>
    <s v="530 Central Manor Rd"/>
    <s v="PA"/>
    <n v="17603"/>
    <s v="530 Central Manor Rd Lancaster, PA 17603"/>
    <x v="3"/>
    <x v="1364"/>
    <x v="1367"/>
    <s v="J"/>
    <s v="Tuesday/Friday"/>
    <n v="11"/>
    <n v="14"/>
    <n v="1.2727272727272727"/>
    <n v="3"/>
    <n v="871.13727272727272"/>
    <n v="9582.5099999999966"/>
    <n v="345.95272727272726"/>
    <n v="3805.48"/>
    <n v="132"/>
    <n v="0.39712768366534462"/>
  </r>
  <r>
    <n v="456539"/>
    <s v="J"/>
    <s v="Monday/Thursday"/>
    <s v="Mike Schlitter (0000142011)"/>
    <n v="283930"/>
    <s v="Central Manor Camp"/>
    <n v="483423"/>
    <s v="Manor Church C/O"/>
    <s v="Lancaster"/>
    <m/>
    <s v="530 Central Manor Rd"/>
    <s v="PA"/>
    <n v="17603"/>
    <s v="530 Central Manor Rd Lancaster, PA 17603"/>
    <x v="3"/>
    <x v="1364"/>
    <x v="1367"/>
    <s v="J"/>
    <s v="Tuesday/Friday"/>
    <n v="2"/>
    <n v="2"/>
    <n v="1"/>
    <n v="1.5"/>
    <n v="573.34999999999991"/>
    <n v="1146.6999999999998"/>
    <n v="119.14999999999999"/>
    <n v="238.3"/>
    <n v="18"/>
    <n v="0.20781372634516443"/>
  </r>
  <r>
    <n v="240754"/>
    <s v="J"/>
    <s v="Monday/Thursday"/>
    <s v="Chuck Lutes (0000143024)"/>
    <n v="245998"/>
    <s v="Pennsbury School District"/>
    <n v="417963"/>
    <s v="Manor Elementary School"/>
    <s v="Levittown"/>
    <m/>
    <s v="401 Penn Valley Rd"/>
    <s v="PA"/>
    <n v="19054"/>
    <s v="401 Penn Valley Rd Levittown, PA 19054"/>
    <x v="25"/>
    <x v="1365"/>
    <x v="1368"/>
    <s v="A"/>
    <s v="Tuesday"/>
    <n v="11"/>
    <n v="16"/>
    <n v="1.4545454545454546"/>
    <n v="4.9090909090909092"/>
    <n v="771.1936363636363"/>
    <n v="8483.1300000000028"/>
    <n v="257.51454545454538"/>
    <n v="2832.6599999999989"/>
    <n v="192"/>
    <n v="0.33391684437230101"/>
  </r>
  <r>
    <n v="242080"/>
    <s v="J"/>
    <s v="Monday/Thursday"/>
    <s v="Mike Schlitter (0000142011)"/>
    <n v="241024"/>
    <s v="MANOR HOUSE ASSOC"/>
    <n v="241024"/>
    <s v="MANOR HOUSE ASSOC"/>
    <s v="Lancaster"/>
    <m/>
    <s v="1415 Spencer Ave"/>
    <s v="PA"/>
    <n v="17603"/>
    <s v="1415 Spencer Ave Lancaster, PA 17603"/>
    <x v="3"/>
    <x v="1366"/>
    <x v="1369"/>
    <s v="J"/>
    <s v="Tuesday/Friday"/>
    <n v="1"/>
    <n v="1"/>
    <n v="1"/>
    <n v="1"/>
    <n v="84.84"/>
    <n v="84.84"/>
    <n v="25.44"/>
    <n v="25.44"/>
    <n v="2"/>
    <n v="0.29985855728429989"/>
  </r>
  <r>
    <n v="442170"/>
    <s v="J"/>
    <s v="Monday/Thursday"/>
    <s v="Robert Diller (0000142017)"/>
    <n v="241025"/>
    <s v="MANOR TOWNSHIP"/>
    <n v="241025"/>
    <s v="MANOR TOWNSHIP"/>
    <s v="Lancaster"/>
    <m/>
    <s v="950 W Fairway Dr"/>
    <s v="PA"/>
    <n v="17603"/>
    <s v="950 W Fairway Dr Lancaster, PA 17603"/>
    <x v="3"/>
    <x v="1367"/>
    <x v="1370"/>
    <s v="J"/>
    <s v="Tuesday/Friday"/>
    <n v="2"/>
    <n v="5"/>
    <n v="2.5"/>
    <n v="4.5"/>
    <n v="481.995"/>
    <n v="963.9899999999999"/>
    <n v="230.5"/>
    <n v="461.00000000000006"/>
    <n v="23"/>
    <n v="0.47822072843079294"/>
  </r>
  <r>
    <n v="449082"/>
    <s v="J"/>
    <s v="Monday/Thursday"/>
    <s v="Mike Schlitter (0000142011)"/>
    <n v="330639"/>
    <s v="MANORVIEW LLC"/>
    <n v="330639"/>
    <s v="MANORVIEW LLC"/>
    <s v="Mount Joy"/>
    <m/>
    <s v="1243 Milton Grove Rd"/>
    <s v="PA"/>
    <n v="17552"/>
    <s v="1243 Milton Grove Rd Mount Joy, PA 17552"/>
    <x v="17"/>
    <x v="1368"/>
    <x v="1371"/>
    <s v="P"/>
    <s v="Tuesday/Friday"/>
    <n v="1"/>
    <n v="1"/>
    <n v="1"/>
    <n v="1"/>
    <n v="274.39999999999998"/>
    <n v="274.39999999999998"/>
    <n v="0"/>
    <n v="0"/>
    <n v="2"/>
    <n v="0"/>
  </r>
  <r>
    <n v="240093"/>
    <s v="J"/>
    <s v="Monday/Thursday"/>
    <s v="Mike Schlitter (0000142011)"/>
    <n v="330639"/>
    <s v="MANORVIEW LLC"/>
    <n v="471167"/>
    <s v="MANORVIEW LLC"/>
    <s v="Lancaster"/>
    <m/>
    <s v="832 Manor St"/>
    <s v="PA"/>
    <n v="17603"/>
    <s v="832 Manor St Lancaster, PA 17603"/>
    <x v="3"/>
    <x v="1369"/>
    <x v="1372"/>
    <s v="J"/>
    <s v="Tuesday/Friday"/>
    <n v="7"/>
    <n v="8"/>
    <n v="1.1428571428571428"/>
    <n v="1.8571428571428572"/>
    <n v="762.52285714285699"/>
    <n v="5337.659999999998"/>
    <n v="233.80857142857144"/>
    <n v="1636.66"/>
    <n v="83"/>
    <n v="0.30662500046837016"/>
  </r>
  <r>
    <n v="431525"/>
    <s v="J"/>
    <s v="Monday/Thursday"/>
    <s v="Chris Gifuni (0000143020)"/>
    <n v="308134"/>
    <s v="Mansfield Township"/>
    <n v="308134"/>
    <s v="Mansfield Township"/>
    <s v="Columbus"/>
    <s v="Trenton - South"/>
    <s v="3135 ROUTE 206"/>
    <s v="NJ"/>
    <n v="8022"/>
    <s v="3135 ROUTE 206 Columbus, NJ 08022"/>
    <x v="31"/>
    <x v="1370"/>
    <x v="1373"/>
    <s v="A"/>
    <s v="Monday"/>
    <n v="1"/>
    <n v="1"/>
    <n v="1"/>
    <n v="2"/>
    <n v="144.63999999999999"/>
    <n v="144.63999999999999"/>
    <n v="50.62"/>
    <n v="50.62"/>
    <n v="4"/>
    <n v="0.34997234513274339"/>
  </r>
  <r>
    <n v="423139"/>
    <s v="J"/>
    <s v="Monday/Thursday"/>
    <s v="Bob Carberry (0000143011)"/>
    <n v="245430"/>
    <s v="Manville School District"/>
    <n v="245430"/>
    <s v="Manville School District"/>
    <s v="Manville"/>
    <m/>
    <s v="1100 Brooks Blvd"/>
    <s v="NJ"/>
    <n v="8835"/>
    <s v="1100 Brooks Blvd Manville, NJ 08835"/>
    <x v="12"/>
    <x v="1371"/>
    <x v="1374"/>
    <s v="A"/>
    <s v="Wednesday"/>
    <n v="6"/>
    <n v="7"/>
    <n v="1.1666666666666667"/>
    <n v="2.6666666666666665"/>
    <n v="2890.4066666666663"/>
    <n v="17342.439999999999"/>
    <n v="896.27999999999986"/>
    <n v="5377.6799999999994"/>
    <n v="282"/>
    <n v="0.31008785384294252"/>
  </r>
  <r>
    <n v="295619"/>
    <s v="J"/>
    <s v="Monday/Thursday"/>
    <s v="Pete Annick (0000142010)"/>
    <n v="323699"/>
    <s v="Maple Farm/Garden Spot"/>
    <n v="323699"/>
    <s v="Maple Farm/Garden Spot"/>
    <s v="AKRON"/>
    <s v="Lancaster - NE"/>
    <s v="604 Oak St"/>
    <s v="PA"/>
    <n v="17501"/>
    <s v="604 Oak St AKRON, PA 17501"/>
    <x v="26"/>
    <x v="1372"/>
    <x v="1375"/>
    <s v="K"/>
    <s v="Monday"/>
    <n v="21"/>
    <n v="31"/>
    <n v="1.4761904761904763"/>
    <n v="3.8095238095238093"/>
    <n v="486.01238095238097"/>
    <n v="10206.260000000006"/>
    <n v="106.47142857142858"/>
    <n v="2235.8999999999996"/>
    <n v="248"/>
    <n v="0.21907143263056186"/>
  </r>
  <r>
    <n v="241250"/>
    <s v="J"/>
    <s v="Monday/Thursday"/>
    <s v="Leianne Krotec (0000143021)"/>
    <n v="246237"/>
    <s v="Upper Dublin School District"/>
    <n v="423432"/>
    <s v="Maple Glen Elementary School"/>
    <s v="Maple Glen"/>
    <m/>
    <s v="1581 Fort Washington Ave"/>
    <s v="PA"/>
    <n v="19002"/>
    <s v="1581 Fort Washington Ave Maple Glen, PA 19002"/>
    <x v="5"/>
    <x v="1373"/>
    <x v="1376"/>
    <s v="C"/>
    <s v="Monday/Thursday"/>
    <n v="9"/>
    <n v="9"/>
    <n v="1"/>
    <n v="1"/>
    <n v="968.02444444444438"/>
    <n v="8712.2199999999993"/>
    <n v="385.25333333333333"/>
    <n v="3467.28"/>
    <n v="69"/>
    <n v="0.39797893074325491"/>
  </r>
  <r>
    <n v="247312"/>
    <s v="J"/>
    <s v="Monday/Thursday"/>
    <s v="David Smith (0000143023)"/>
    <n v="244047"/>
    <s v="Brandywine School District"/>
    <n v="417968"/>
    <s v="Maple Lane Elementary School"/>
    <s v="Claymont"/>
    <m/>
    <s v="100 Maple Ln"/>
    <s v="DE"/>
    <n v="19703"/>
    <s v="100 Maple Ln Claymont, DE 19703"/>
    <x v="0"/>
    <x v="1374"/>
    <x v="1377"/>
    <s v="D"/>
    <s v="Tuesday"/>
    <n v="1"/>
    <n v="1"/>
    <n v="1"/>
    <n v="1"/>
    <n v="910.64"/>
    <n v="910.64"/>
    <n v="245.87"/>
    <n v="245.87"/>
    <n v="4"/>
    <n v="0.26999692523939206"/>
  </r>
  <r>
    <n v="240040"/>
    <s v="J"/>
    <s v="Monday/Thursday"/>
    <s v="Tom McKevitt (0000143010)"/>
    <n v="244036"/>
    <s v="Neshaminy School District"/>
    <n v="417970"/>
    <s v="Maple Point Middle School"/>
    <s v="Langhorne"/>
    <m/>
    <s v="2250 Langhorne Yardley Rd"/>
    <s v="PA"/>
    <n v="19047"/>
    <s v="2250 Langhorne Yardley Rd Langhorne, PA 19047"/>
    <x v="25"/>
    <x v="1375"/>
    <x v="1378"/>
    <s v="A"/>
    <s v="Tuesday"/>
    <n v="1"/>
    <n v="1"/>
    <n v="1"/>
    <n v="1"/>
    <n v="7324.9"/>
    <n v="7324.9"/>
    <n v="2270.5"/>
    <n v="2270.5"/>
    <n v="50"/>
    <n v="0.3099701019809144"/>
  </r>
  <r>
    <n v="240746"/>
    <s v="J"/>
    <s v="Monday/Thursday"/>
    <s v="Brad Miller (0000142022)"/>
    <n v="306764"/>
    <s v="MARGARET E MOUL HOME"/>
    <n v="306764"/>
    <s v="MARGARET E MOUL HOME"/>
    <s v="York"/>
    <m/>
    <s v="2050 Barley Rd"/>
    <s v="PA"/>
    <n v="17408"/>
    <s v="2050 Barley Rd York, PA 17408"/>
    <x v="27"/>
    <x v="1376"/>
    <x v="1379"/>
    <s v="L"/>
    <s v="Tuesday/Friday"/>
    <n v="17"/>
    <n v="18"/>
    <n v="1.0588235294117647"/>
    <n v="2.9411764705882355"/>
    <n v="670.33764705882368"/>
    <n v="11395.739999999998"/>
    <n v="124.05411764705883"/>
    <n v="2108.92"/>
    <n v="91"/>
    <n v="0.18506213725479875"/>
  </r>
  <r>
    <n v="271796"/>
    <s v="J"/>
    <s v="Monday/Thursday"/>
    <s v="Lancaster Office (0000142002)"/>
    <n v="281418"/>
    <s v="MARIETTA COMMUNITY CHAPEL"/>
    <n v="281418"/>
    <s v="MARIETTA COMMUNITY CHAPEL"/>
    <s v="Marietta"/>
    <m/>
    <s v="1125 River Rd"/>
    <s v="PA"/>
    <n v="17547"/>
    <s v="1125 River Rd Marietta, PA 17547"/>
    <x v="33"/>
    <x v="1377"/>
    <x v="1380"/>
    <s v="J"/>
    <s v="Tuesday"/>
    <n v="1"/>
    <n v="1"/>
    <n v="1"/>
    <n v="1"/>
    <n v="416.92"/>
    <n v="416.92"/>
    <n v="145.97999999999999"/>
    <n v="145.97999999999999"/>
    <n v="6"/>
    <n v="0.35013911541782594"/>
  </r>
  <r>
    <n v="240705"/>
    <s v="J"/>
    <s v="Monday/Thursday"/>
    <s v="Delaware Valley Office (0000143001)"/>
    <n v="333733"/>
    <s v="Mark Lindsay"/>
    <n v="333733"/>
    <s v="Mark Lindsay"/>
    <s v="West Chester"/>
    <m/>
    <s v="1532 Tattersall Way"/>
    <s v="PA"/>
    <n v="19380"/>
    <s v="1532 Tattersall Way West Chester, PA 19380"/>
    <x v="32"/>
    <x v="1378"/>
    <x v="1381"/>
    <s v="D"/>
    <s v="Monday"/>
    <n v="3"/>
    <n v="3"/>
    <n v="1"/>
    <n v="1.6666666666666667"/>
    <n v="0"/>
    <n v="0"/>
    <n v="-89.353333333333339"/>
    <n v="-268.06"/>
    <n v="7"/>
    <n v="0"/>
  </r>
  <r>
    <n v="241245"/>
    <s v="J"/>
    <s v="Monday/Thursday"/>
    <s v="Brad Miller (0000142022)"/>
    <n v="241036"/>
    <s v="MARKEYS BLDG MAINT #"/>
    <n v="241036"/>
    <s v="MARKEYS BLDG MAINT #"/>
    <s v="Red Lion"/>
    <m/>
    <s v="211 S Charles St"/>
    <s v="PA"/>
    <n v="17356"/>
    <s v="211 S Charles St Red Lion, PA 17356"/>
    <x v="27"/>
    <x v="1379"/>
    <x v="1382"/>
    <s v="L"/>
    <s v="Tuesday/Friday"/>
    <n v="11"/>
    <n v="13"/>
    <n v="1.1818181818181819"/>
    <n v="1.3636363636363635"/>
    <n v="1267.1154545454547"/>
    <n v="13938.269999999999"/>
    <n v="411.25090909090909"/>
    <n v="4523.76"/>
    <n v="113"/>
    <n v="0.32455677784976189"/>
  </r>
  <r>
    <n v="240147"/>
    <s v="J"/>
    <s v="Monday/Thursday"/>
    <s v="Delaware Valley Office (0000143001)"/>
    <n v="342777"/>
    <s v="Marlin Nolt Trucking LLC"/>
    <n v="342777"/>
    <s v="Marlin Nolt Trucking LLC"/>
    <s v="Peach Bottom"/>
    <m/>
    <s v="752 Nottingham Rd"/>
    <s v="PA"/>
    <n v="17563"/>
    <s v="752 Nottingham Rd Peach Bottom, PA 17563"/>
    <x v="34"/>
    <x v="1380"/>
    <x v="1383"/>
    <s v="J"/>
    <s v="Monday"/>
    <n v="2"/>
    <n v="2"/>
    <n v="1"/>
    <n v="1"/>
    <n v="1291.5"/>
    <n v="2583"/>
    <n v="371.76499999999999"/>
    <n v="743.53"/>
    <n v="3"/>
    <n v="0.28785520712349982"/>
  </r>
  <r>
    <n v="345066"/>
    <s v="J"/>
    <s v="Monday/Thursday"/>
    <s v="David Smith (0000143023)"/>
    <n v="296933"/>
    <s v="Delaware County Intermediate U"/>
    <n v="479155"/>
    <s v="Marple"/>
    <s v="Broomall"/>
    <m/>
    <s v="85 N Malin Rd"/>
    <s v="PA"/>
    <n v="19008"/>
    <s v="85 N Malin Rd Broomall, PA 19008"/>
    <x v="23"/>
    <x v="1381"/>
    <x v="1384"/>
    <s v="C"/>
    <s v="Friday"/>
    <n v="9"/>
    <n v="11"/>
    <n v="1.2222222222222223"/>
    <n v="3.2222222222222223"/>
    <n v="3473.4744444444441"/>
    <n v="31261.27"/>
    <n v="1192.3422222222223"/>
    <n v="10731.08"/>
    <n v="268"/>
    <n v="0.34327076283209224"/>
  </r>
  <r>
    <n v="241584"/>
    <s v="J"/>
    <s v="Monday/Thursday"/>
    <s v="Tom McKevitt (0000143010)"/>
    <n v="301279"/>
    <s v="Marrows Road Associates LLC"/>
    <n v="425120"/>
    <s v="Marrows Road Associates"/>
    <s v="Newark"/>
    <m/>
    <s v="1352 Marrows Rd"/>
    <s v="DE"/>
    <n v="19711"/>
    <s v="1352 Marrows Rd Newark, DE 19711"/>
    <x v="8"/>
    <x v="1382"/>
    <x v="1385"/>
    <s v="D"/>
    <s v="Friday"/>
    <n v="19"/>
    <n v="27"/>
    <n v="1.4210526315789473"/>
    <n v="3.0526315789473686"/>
    <n v="220.57578947368418"/>
    <n v="4190.9400000000032"/>
    <n v="63.054736842105264"/>
    <n v="1198.0400000000002"/>
    <n v="93"/>
    <n v="0.28586426911385016"/>
  </r>
  <r>
    <n v="469850"/>
    <s v="J"/>
    <s v="Monday/Thursday"/>
    <s v="Mike Schlitter (0000142011)"/>
    <n v="241040"/>
    <s v="MARTIN APPLIANCE"/>
    <n v="241040"/>
    <s v="MARTIN APPLIANCE"/>
    <s v="New Providence"/>
    <m/>
    <s v="2318 Beaver Valley Pike"/>
    <s v="PA"/>
    <n v="17560"/>
    <s v="2318 Beaver Valley Pike New Providence, PA 17560"/>
    <x v="3"/>
    <x v="1383"/>
    <x v="1386"/>
    <s v="J"/>
    <s v="Tuesday/Friday"/>
    <n v="4"/>
    <n v="4"/>
    <n v="1"/>
    <n v="1.25"/>
    <n v="282.62500000000006"/>
    <n v="1130.5"/>
    <n v="121.66000000000001"/>
    <n v="486.64"/>
    <n v="13"/>
    <n v="0.43046439628482969"/>
  </r>
  <r>
    <n v="239926"/>
    <s v="J"/>
    <s v="Monday/Thursday"/>
    <s v="Lancaster Office (0000142002)"/>
    <n v="239811"/>
    <s v="DENVER MENNONITE CHURCH"/>
    <n v="480478"/>
    <s v="Martin Buildings"/>
    <s v="Ephrata"/>
    <m/>
    <s v="1825 W Main St"/>
    <s v="PA"/>
    <n v="17522"/>
    <s v="1825 W Main St Ephrata, PA 17522"/>
    <x v="2"/>
    <x v="1384"/>
    <x v="1387"/>
    <s v="J"/>
    <s v="Monday/Thursday"/>
    <n v="1"/>
    <n v="1"/>
    <n v="1"/>
    <n v="1"/>
    <n v="233.13"/>
    <n v="233.13"/>
    <n v="91.2"/>
    <n v="91.2"/>
    <n v="3"/>
    <n v="0.39119804400977998"/>
  </r>
  <r>
    <n v="241901"/>
    <s v="J"/>
    <s v="Monday/Thursday"/>
    <s v="Lancaster NP (0000142001)"/>
    <n v="249200"/>
    <s v="Martin Carberry"/>
    <n v="249200"/>
    <s v="Martin Carberry"/>
    <s v="Wrightsville"/>
    <m/>
    <s v="6598 Southridge Ln"/>
    <s v="PA"/>
    <n v="17368"/>
    <s v="6598 Southridge Ln Wrightsville, PA 17368"/>
    <x v="27"/>
    <x v="1385"/>
    <x v="1388"/>
    <s v="L"/>
    <s v="Tuesday/Friday"/>
    <n v="6"/>
    <n v="8"/>
    <n v="1.3333333333333333"/>
    <n v="1.6666666666666667"/>
    <n v="49.843333333333341"/>
    <n v="299.06"/>
    <n v="-4.3033333333333319"/>
    <n v="-25.819999999999993"/>
    <n v="21"/>
    <n v="-8.6337189861566216E-2"/>
  </r>
  <r>
    <n v="267941"/>
    <s v="J"/>
    <s v="Monday/Thursday"/>
    <s v="Robert Diller (0000142017)"/>
    <n v="273198"/>
    <s v="MARTINS FLOORING INC"/>
    <n v="463771"/>
    <s v="MARTIN FLOORING INC"/>
    <s v="East Earl"/>
    <m/>
    <s v="136 Vine St"/>
    <s v="PA"/>
    <n v="17519"/>
    <s v="136 Vine St East Earl, PA 17519"/>
    <x v="34"/>
    <x v="1386"/>
    <x v="1389"/>
    <s v="J"/>
    <s v="Monday"/>
    <n v="1"/>
    <n v="1"/>
    <n v="1"/>
    <n v="3"/>
    <n v="329.75"/>
    <n v="329.75"/>
    <n v="133.44"/>
    <n v="133.44"/>
    <n v="9"/>
    <n v="0.40467020470053072"/>
  </r>
  <r>
    <n v="481367"/>
    <s v="J"/>
    <s v="Monday/Thursday"/>
    <s v="Mike Schlitter (0000142011)"/>
    <n v="314603"/>
    <s v="BLUE BALL MENNONITE CHURCH"/>
    <n v="482979"/>
    <s v="Martin Furniture"/>
    <s v="Ephrata"/>
    <m/>
    <s v="230 S Fairmount Rd"/>
    <s v="PA"/>
    <n v="17522"/>
    <s v="230 S Fairmount Rd Ephrata, PA 17522"/>
    <x v="7"/>
    <x v="1387"/>
    <x v="1390"/>
    <s v="K"/>
    <s v="Monday/Thursday"/>
    <n v="1"/>
    <n v="1"/>
    <n v="1"/>
    <n v="1"/>
    <n v="645.16999999999996"/>
    <n v="645.16999999999996"/>
    <n v="193.6"/>
    <n v="193.6"/>
    <n v="10"/>
    <n v="0.30007594897468887"/>
  </r>
  <r>
    <n v="239464"/>
    <s v="J"/>
    <s v="Monday/Thursday"/>
    <s v="Mike Schlitter (0000142011)"/>
    <n v="282186"/>
    <s v="MARTIN FURNITURE &amp; MATTRESS"/>
    <n v="282186"/>
    <s v="MARTIN FURNITURE &amp; MATTRESS"/>
    <s v="Ephrata"/>
    <m/>
    <s v="1717 W Main St"/>
    <s v="PA"/>
    <n v="17522"/>
    <s v="1717 W Main St Ephrata, PA 17522"/>
    <x v="2"/>
    <x v="1388"/>
    <x v="1391"/>
    <s v="J"/>
    <s v="Monday/Thursday"/>
    <n v="3"/>
    <n v="3"/>
    <n v="1"/>
    <n v="1"/>
    <n v="132.24"/>
    <n v="396.72"/>
    <n v="47.919999999999995"/>
    <n v="143.76"/>
    <n v="6"/>
    <n v="0.36237144585601933"/>
  </r>
  <r>
    <n v="415446"/>
    <s v="J"/>
    <s v="Monday/Thursday"/>
    <s v="Mike Schlitter (0000142011)"/>
    <n v="240705"/>
    <s v="LAMPETER STRASBURG SCHOOL"/>
    <n v="415601"/>
    <s v="MARTIN MEYLIN MIDDLE SCHOOL"/>
    <s v="Lancaster"/>
    <m/>
    <s v="1600 Book Rd"/>
    <s v="PA"/>
    <n v="17602"/>
    <s v="1600 Book Rd Lancaster, PA 17602"/>
    <x v="2"/>
    <x v="1180"/>
    <x v="1182"/>
    <s v="J"/>
    <s v="Monday/Thursday"/>
    <n v="2"/>
    <n v="4"/>
    <n v="2"/>
    <n v="1.5"/>
    <n v="848.07500000000005"/>
    <n v="1696.15"/>
    <n v="263.59000000000003"/>
    <n v="527.18000000000006"/>
    <n v="28"/>
    <n v="0.3108097750788551"/>
  </r>
  <r>
    <n v="241751"/>
    <s v="J"/>
    <s v="Monday/Thursday"/>
    <s v="Lancaster Office (0000142002)"/>
    <n v="280843"/>
    <s v="MARTINS BIKE SHOP INC"/>
    <n v="280843"/>
    <s v="MARTINS BIKE SHOP INC"/>
    <s v="Ephrata"/>
    <m/>
    <s v="1891 Division Hwy"/>
    <s v="PA"/>
    <n v="17522"/>
    <s v="1891 Division Hwy Ephrata, PA 17522"/>
    <x v="7"/>
    <x v="1389"/>
    <x v="1392"/>
    <s v="K"/>
    <s v="Monday/Thursday"/>
    <n v="4"/>
    <n v="4"/>
    <n v="1"/>
    <n v="2"/>
    <n v="2821.1800000000003"/>
    <n v="11284.720000000001"/>
    <n v="833.55500000000006"/>
    <n v="3334.2200000000003"/>
    <n v="17"/>
    <n v="0.29546324587583916"/>
  </r>
  <r>
    <n v="308621"/>
    <s v="J"/>
    <s v="Monday/Thursday"/>
    <s v="Paul Carberry (0000143018)"/>
    <n v="244969"/>
    <s v="Kennett Consolidated School"/>
    <n v="417995"/>
    <s v="Mary D. Lang Elementary School"/>
    <s v="Kennett Square"/>
    <m/>
    <s v="409 Center St"/>
    <s v="PA"/>
    <n v="19348"/>
    <s v="409 Center St Kennett Square, PA 19348"/>
    <x v="8"/>
    <x v="1390"/>
    <x v="1393"/>
    <s v="D"/>
    <s v="Friday"/>
    <n v="10"/>
    <n v="14"/>
    <n v="1.4"/>
    <n v="4.3"/>
    <n v="1234.4209999999998"/>
    <n v="12344.210000000001"/>
    <n v="414.33899999999994"/>
    <n v="4143.3900000000012"/>
    <n v="259"/>
    <n v="0.33565452953246916"/>
  </r>
  <r>
    <n v="469690"/>
    <s v="J"/>
    <s v="Monday/Thursday"/>
    <s v="Lancaster NP (0000142001)"/>
    <n v="241048"/>
    <s v="MARY F GEIGER"/>
    <n v="241048"/>
    <s v="MARY F GEIGER"/>
    <s v="Lancaster"/>
    <m/>
    <s v="305  Donna Ave"/>
    <s v="PA"/>
    <n v="17603"/>
    <s v="305  Donna Ave Lancaster, PA 17603"/>
    <x v="3"/>
    <x v="1391"/>
    <x v="1394"/>
    <s v="J"/>
    <s v="Tuesday/Friday"/>
    <n v="2"/>
    <n v="2"/>
    <n v="1"/>
    <n v="2"/>
    <n v="11.530000000000001"/>
    <n v="23.060000000000002"/>
    <n v="1.105"/>
    <n v="2.21"/>
    <n v="5"/>
    <n v="9.5836947094535982E-2"/>
  </r>
  <r>
    <n v="240931"/>
    <s v="J"/>
    <s v="Monday/Thursday"/>
    <s v="Robert Diller (0000142017)"/>
    <n v="241049"/>
    <s v="MARY GAULS QUALITY CLEANING#"/>
    <n v="241049"/>
    <s v="MARY GAULS QUALITY CLEANING#"/>
    <s v="Lancaster"/>
    <m/>
    <s v="816 State St"/>
    <s v="PA"/>
    <n v="17603"/>
    <s v="816 State St Lancaster, PA 17603"/>
    <x v="3"/>
    <x v="1392"/>
    <x v="1395"/>
    <s v="J"/>
    <s v="Tuesday/Friday"/>
    <n v="10"/>
    <n v="11"/>
    <n v="1.1000000000000001"/>
    <n v="2"/>
    <n v="258.1450000000001"/>
    <n v="2581.4500000000007"/>
    <n v="100.834"/>
    <n v="1008.3399999999999"/>
    <n v="60"/>
    <n v="0.39060992852854004"/>
  </r>
  <r>
    <n v="240588"/>
    <s v="J"/>
    <s v="Monday/Thursday"/>
    <s v="Mike Schlitter (0000142011)"/>
    <n v="286504"/>
    <s v="MARY MOTHER OF THE CHURCH PARI"/>
    <n v="286504"/>
    <s v="MARY MOTHER OF THE CHURCH PARI"/>
    <s v="Mount Joy"/>
    <m/>
    <s v="625 Union School Rd"/>
    <s v="PA"/>
    <n v="17552"/>
    <s v="625 Union School Rd Mount Joy, PA 17552"/>
    <x v="17"/>
    <x v="1393"/>
    <x v="1396"/>
    <s v="P"/>
    <s v="Tuesday/Friday"/>
    <n v="4"/>
    <n v="7"/>
    <n v="1.75"/>
    <n v="4.25"/>
    <n v="568.83249999999998"/>
    <n v="2275.33"/>
    <n v="224.02250000000001"/>
    <n v="896.09"/>
    <n v="47"/>
    <n v="0.39382858750159322"/>
  </r>
  <r>
    <n v="242396"/>
    <s v="J"/>
    <s v="Monday/Thursday"/>
    <s v="Matthew Morris (0000142013)"/>
    <n v="316212"/>
    <s v="WITMANS CLEANING SERVICE LLC#"/>
    <n v="472994"/>
    <s v="MASANO MERCEDES BENZ"/>
    <s v="Reading"/>
    <m/>
    <s v="815 Lancaster Ave"/>
    <s v="PA"/>
    <n v="19607"/>
    <s v="815 Lancaster Ave Reading, PA 19607"/>
    <x v="7"/>
    <x v="1394"/>
    <x v="1397"/>
    <s v="K"/>
    <s v="Monday/Thursday"/>
    <n v="1"/>
    <n v="1"/>
    <n v="1"/>
    <n v="1"/>
    <n v="989.05"/>
    <n v="989.05"/>
    <n v="459.63"/>
    <n v="459.63"/>
    <n v="1"/>
    <n v="0.46471866943026136"/>
  </r>
  <r>
    <n v="464423"/>
    <s v="J"/>
    <s v="Monday/Thursday"/>
    <s v="Pete Annick (0000142010)"/>
    <n v="341917"/>
    <s v="MASONIC VILLAGES OF THE GRAND"/>
    <n v="480487"/>
    <s v="MASONIC VILLAGE BLEILER CARING"/>
    <s v="ELIZABETHTOWN"/>
    <m/>
    <s v="179 Eden View Rd"/>
    <s v="PA"/>
    <n v="17022"/>
    <s v="179 Eden View Rd ELIZABETHTOWN, PA 17022"/>
    <x v="28"/>
    <x v="1395"/>
    <x v="1398"/>
    <s v="P"/>
    <s v="Monday/Thursday"/>
    <n v="2"/>
    <n v="3"/>
    <n v="1.5"/>
    <n v="2"/>
    <n v="73.77"/>
    <n v="147.54"/>
    <n v="18.64"/>
    <n v="37.28"/>
    <n v="8"/>
    <n v="0.25267724007048936"/>
  </r>
  <r>
    <n v="240020"/>
    <s v="J"/>
    <s v="Monday/Thursday"/>
    <s v="Pete Annick (0000142010)"/>
    <n v="341917"/>
    <s v="MASONIC VILLAGES OF THE GRAND"/>
    <n v="480493"/>
    <s v="MASONIC VILLAGE CLUBHOUSE"/>
    <s v="ELIZABETHTOWN"/>
    <m/>
    <s v="515 James Buchanan Dr"/>
    <s v="PA"/>
    <n v="17022"/>
    <s v="515 James Buchanan Dr ELIZABETHTOWN, PA 17022"/>
    <x v="28"/>
    <x v="1396"/>
    <x v="1399"/>
    <s v="P"/>
    <s v="Monday/Thursday"/>
    <n v="3"/>
    <n v="4"/>
    <n v="1.3333333333333333"/>
    <n v="1.3333333333333333"/>
    <n v="353.80333333333328"/>
    <n v="1061.4099999999999"/>
    <n v="55.036666666666669"/>
    <n v="165.10999999999999"/>
    <n v="27"/>
    <n v="0.15555723047644171"/>
  </r>
  <r>
    <n v="415601"/>
    <s v="J"/>
    <s v="Monday/Thursday"/>
    <s v="Pete Annick (0000142010)"/>
    <n v="341917"/>
    <s v="MASONIC VILLAGES OF THE GRAND"/>
    <n v="469606"/>
    <s v="MASONIC VILLAGE GRAND LODGE DO"/>
    <s v="ELIZABETHTOWN"/>
    <m/>
    <s v="75 Village Green Dr - Dock #1"/>
    <s v="PA"/>
    <n v="17022"/>
    <s v="75 Village Green Dr - Dock #1 ELIZABETHTOWN, PA 17022"/>
    <x v="28"/>
    <x v="1397"/>
    <x v="1400"/>
    <s v="P"/>
    <s v="Monday/Thursday"/>
    <n v="3"/>
    <n v="3"/>
    <n v="1"/>
    <n v="1.3333333333333333"/>
    <n v="43.546666666666674"/>
    <n v="130.63999999999999"/>
    <n v="19.966666666666669"/>
    <n v="59.900000000000006"/>
    <n v="8"/>
    <n v="0.45851194121249245"/>
  </r>
  <r>
    <n v="457161"/>
    <s v="J"/>
    <s v="Monday/Thursday"/>
    <s v="Pete Annick (0000142010)"/>
    <n v="341917"/>
    <s v="MASONIC VILLAGES OF THE GRAND"/>
    <n v="480510"/>
    <s v="MASONIC VILLAGE GRAND LODGE HA"/>
    <s v="ELIZABETHTOWN"/>
    <m/>
    <s v="75 Village Green Dr"/>
    <s v="PA"/>
    <n v="17022"/>
    <s v="75 Village Green Dr ELIZABETHTOWN, PA 17022"/>
    <x v="28"/>
    <x v="1397"/>
    <x v="1400"/>
    <s v="P"/>
    <s v="Monday/Thursday"/>
    <n v="1"/>
    <n v="2"/>
    <n v="2"/>
    <n v="1"/>
    <n v="0"/>
    <n v="0"/>
    <n v="-0.2"/>
    <n v="-0.2"/>
    <n v="20"/>
    <n v="0"/>
  </r>
  <r>
    <n v="447043"/>
    <s v="J"/>
    <s v="Monday/Thursday"/>
    <s v="Nick Misciagno (0000143017)"/>
    <n v="341917"/>
    <s v="MASONIC VILLAGES OF THE GRAND"/>
    <n v="480500"/>
    <s v="MASONIC VILLAGE LAFAYETTE VILL"/>
    <s v="Lafayette Hill"/>
    <m/>
    <s v="801 Ridge Pike"/>
    <s v="PA"/>
    <n v="19444"/>
    <s v="801 Ridge Pike Lafayette Hill, PA 19444"/>
    <x v="5"/>
    <x v="1398"/>
    <x v="1401"/>
    <s v="C"/>
    <s v="Monday/Thursday"/>
    <n v="24"/>
    <n v="27"/>
    <n v="1.125"/>
    <n v="2.7083333333333335"/>
    <n v="674.35208333333333"/>
    <n v="16184.449999999993"/>
    <n v="181.88249999999996"/>
    <n v="4365.1799999999985"/>
    <n v="132"/>
    <n v="0.26971444812767814"/>
  </r>
  <r>
    <n v="325482"/>
    <s v="J"/>
    <s v="Monday/Thursday"/>
    <s v="Pete Annick (0000142010)"/>
    <n v="341917"/>
    <s v="MASONIC VILLAGES OF THE GRAND"/>
    <n v="480511"/>
    <s v="MASONIC VILLAGE LANDSCAPE-FARM"/>
    <s v="ELIZABETHTOWN"/>
    <m/>
    <s v="137 PUMP HOUSE LANE"/>
    <s v="PA"/>
    <n v="17022"/>
    <s v="137 PUMP HOUSE LANE ELIZABETHTOWN, PA 17022"/>
    <x v="28"/>
    <x v="1399"/>
    <x v="1402"/>
    <s v="P"/>
    <s v="Monday/Thursday"/>
    <n v="1"/>
    <n v="1"/>
    <n v="1"/>
    <n v="5"/>
    <n v="217.29"/>
    <n v="217.29"/>
    <n v="49.74"/>
    <n v="49.74"/>
    <n v="7"/>
    <n v="0.22891067237332599"/>
  </r>
  <r>
    <n v="301832"/>
    <s v="J"/>
    <s v="Monday/Thursday"/>
    <s v="Pete Annick (0000142010)"/>
    <n v="341917"/>
    <s v="MASONIC VILLAGES OF THE GRAND"/>
    <n v="480154"/>
    <s v="Masonic Village Maintenance"/>
    <s v="ELIZABETHTOWN"/>
    <m/>
    <s v="10 Cowbarn Ln"/>
    <s v="PA"/>
    <n v="17022"/>
    <s v="10 Cowbarn Ln ELIZABETHTOWN, PA 17022"/>
    <x v="28"/>
    <x v="1400"/>
    <x v="1403"/>
    <s v="P"/>
    <s v="Monday/Thursday"/>
    <n v="2"/>
    <n v="2"/>
    <n v="1"/>
    <n v="1"/>
    <n v="762.375"/>
    <n v="1524.75"/>
    <n v="83.155000000000001"/>
    <n v="166.31"/>
    <n v="2"/>
    <n v="0.10907361862600426"/>
  </r>
  <r>
    <n v="239700"/>
    <s v="J"/>
    <s v="Monday/Thursday"/>
    <s v="Pete Annick (0000142010)"/>
    <n v="325982"/>
    <s v="MASONIC VILLAGE MED LANDSCAPE#"/>
    <n v="325982"/>
    <s v="MASONIC VILLAGE MED LANDSCAPE#"/>
    <s v="ELIZABETHTOWN"/>
    <m/>
    <s v="137 Pump House Ln"/>
    <s v="PA"/>
    <n v="17022"/>
    <s v="137 Pump House Ln ELIZABETHTOWN, PA 17022"/>
    <x v="28"/>
    <x v="1399"/>
    <x v="1402"/>
    <s v="P"/>
    <s v="Monday/Thursday"/>
    <n v="12"/>
    <n v="12"/>
    <n v="1"/>
    <n v="2.6666666666666665"/>
    <n v="144.82416666666668"/>
    <n v="1737.8899999999999"/>
    <n v="30.600000000000005"/>
    <n v="367.19999999999993"/>
    <n v="48"/>
    <n v="0.21129070309398176"/>
  </r>
  <r>
    <n v="239570"/>
    <s v="J"/>
    <s v="Monday/Thursday"/>
    <s v="Pete Annick (0000142010)"/>
    <n v="341917"/>
    <s v="MASONIC VILLAGES OF THE GRAND"/>
    <n v="467589"/>
    <s v="MASONIC VILLAGE RETIREMENT LIV"/>
    <s v="ELIZABETHTOWN"/>
    <m/>
    <s v="515 James Buchanan Dr"/>
    <s v="PA"/>
    <n v="17022"/>
    <s v="515 James Buchanan Dr ELIZABETHTOWN, PA 17022"/>
    <x v="28"/>
    <x v="1396"/>
    <x v="1399"/>
    <s v="P"/>
    <s v="Monday/Thursday"/>
    <n v="1"/>
    <n v="1"/>
    <n v="1"/>
    <n v="1"/>
    <n v="0"/>
    <n v="0"/>
    <n v="-0.01"/>
    <n v="-0.01"/>
    <n v="1"/>
    <n v="0"/>
  </r>
  <r>
    <n v="239686"/>
    <s v="J"/>
    <s v="Monday/Thursday"/>
    <s v="Pete Annick (0000142010)"/>
    <n v="341917"/>
    <s v="MASONIC VILLAGES OF THE GRAND"/>
    <n v="480632"/>
    <s v="Masonic Village Transportation"/>
    <s v="ELIZABETHTOWN"/>
    <m/>
    <s v="75 Village Green Dr"/>
    <s v="PA"/>
    <n v="17022"/>
    <s v="75 Village Green Dr ELIZABETHTOWN, PA 17022"/>
    <x v="28"/>
    <x v="1397"/>
    <x v="1400"/>
    <s v="P"/>
    <s v="Monday/Thursday"/>
    <n v="70"/>
    <n v="170"/>
    <n v="2.4285714285714284"/>
    <n v="8.742857142857142"/>
    <n v="1299.8329999999999"/>
    <n v="90988.31"/>
    <n v="262.75471428571433"/>
    <n v="18392.830000000005"/>
    <n v="5100"/>
    <n v="0.20214497884398563"/>
  </r>
  <r>
    <n v="331855"/>
    <s v="J"/>
    <s v="Monday/Thursday"/>
    <s v="Pete Annick (0000142010)"/>
    <n v="341917"/>
    <s v="MASONIC VILLAGES OF THE GRAND"/>
    <n v="480503"/>
    <s v="MASONIC VILLAGE WARMINSTER VIL"/>
    <s v="Warminster"/>
    <s v="Philly Suburbs - North"/>
    <s v="850 Norristown Rd"/>
    <s v="PA"/>
    <n v="18974"/>
    <s v="850 Norristown Rd Warminster, PA 18974"/>
    <x v="14"/>
    <x v="1401"/>
    <x v="1404"/>
    <s v="A"/>
    <s v="Friday"/>
    <n v="1"/>
    <n v="1"/>
    <n v="1"/>
    <n v="1"/>
    <n v="300.42"/>
    <n v="300.42"/>
    <n v="117.17"/>
    <n v="117.17"/>
    <n v="3"/>
    <n v="0.39002063777378337"/>
  </r>
  <r>
    <n v="462356"/>
    <s v="J"/>
    <s v="Monday/Thursday"/>
    <s v="Pete Annick (0000142010)"/>
    <n v="341917"/>
    <s v="MASONIC VILLAGES OF THE GRAND"/>
    <n v="341917"/>
    <s v="MASONIC VILLAGES OF THE GRAND"/>
    <s v="ELIZABETHTOWN"/>
    <m/>
    <s v="581 Freemason Dr"/>
    <s v="PA"/>
    <n v="17022"/>
    <s v="581 Freemason Dr ELIZABETHTOWN, PA 17022"/>
    <x v="28"/>
    <x v="1402"/>
    <x v="1405"/>
    <s v="P"/>
    <s v="Monday/Thursday"/>
    <n v="32"/>
    <n v="44"/>
    <n v="1.375"/>
    <n v="2.09375"/>
    <n v="477.34812499999998"/>
    <n v="15275.139999999998"/>
    <n v="125.56781249999999"/>
    <n v="4018.1699999999987"/>
    <n v="1002"/>
    <n v="0.26305290818938482"/>
  </r>
  <r>
    <n v="239090"/>
    <s v="J"/>
    <s v="Monday/Thursday"/>
    <s v="Open S. NJ (0000143012)"/>
    <n v="322072"/>
    <s v="Matteras Liquors Canals"/>
    <n v="322072"/>
    <s v="Matteras Liquors Canals"/>
    <s v="Rio Grande"/>
    <m/>
    <s v="1613 Route 47"/>
    <s v="NJ"/>
    <n v="8242"/>
    <s v="1613 Route 47 Rio Grande, NJ 08242"/>
    <x v="29"/>
    <x v="1403"/>
    <x v="1406"/>
    <s v="E"/>
    <s v="Thursday"/>
    <n v="6"/>
    <n v="7"/>
    <n v="1.1666666666666667"/>
    <n v="2"/>
    <n v="545.95666666666659"/>
    <n v="3275.74"/>
    <n v="156.85333333333332"/>
    <n v="941.12000000000012"/>
    <n v="57"/>
    <n v="0.28729996886199766"/>
  </r>
  <r>
    <n v="328356"/>
    <s v="J"/>
    <s v="Monday/Thursday"/>
    <s v="Chris Gifuni (0000143020)"/>
    <n v="244674"/>
    <s v="Medford Township Public School"/>
    <n v="463493"/>
    <s v="Maurice Everett Haines School"/>
    <s v="Medford"/>
    <s v="Southampton Twp"/>
    <s v="162 Stokes Rd"/>
    <s v="NJ"/>
    <n v="8055"/>
    <s v="162 Stokes Rd Medford, NJ 08055"/>
    <x v="13"/>
    <x v="1404"/>
    <x v="1407"/>
    <s v="A"/>
    <s v="Thursday"/>
    <n v="22"/>
    <n v="40"/>
    <n v="1.8181818181818181"/>
    <n v="4.5454545454545459"/>
    <n v="566.55181818181813"/>
    <n v="12464.140000000003"/>
    <n v="190.69999999999993"/>
    <n v="4195.3999999999996"/>
    <n v="233"/>
    <n v="0.33659763128462922"/>
  </r>
  <r>
    <n v="239397"/>
    <s v="J"/>
    <s v="Monday/Thursday"/>
    <s v="Open S. NJ (0000143012)"/>
    <n v="254506"/>
    <s v="Maurice River Township BOE"/>
    <n v="254506"/>
    <s v="Maurice River Township BOE"/>
    <s v="Port Elizabeth"/>
    <m/>
    <s v="3593 Route 47"/>
    <s v="NJ"/>
    <n v="8348"/>
    <s v="3593 Route 47 Port Elizabeth, NJ 08348"/>
    <x v="29"/>
    <x v="1405"/>
    <x v="1408"/>
    <s v="E"/>
    <s v="Thursday"/>
    <n v="21"/>
    <n v="27"/>
    <n v="1.2857142857142858"/>
    <n v="3.6190476190476191"/>
    <n v="1125.6657142857141"/>
    <n v="23638.98"/>
    <n v="368.77476190476193"/>
    <n v="7744.2699999999977"/>
    <n v="490"/>
    <n v="0.32760592885141399"/>
  </r>
  <r>
    <n v="240090"/>
    <s v="J"/>
    <s v="Monday/Thursday"/>
    <s v="Brad Miller (0000142022)"/>
    <n v="241066"/>
    <s v="MAY GRANT ASSOC"/>
    <n v="241066"/>
    <s v="MAY GRANT ASSOC"/>
    <s v="Lancaster"/>
    <m/>
    <s v="694 Good Dr Ste 112"/>
    <s v="PA"/>
    <n v="17601"/>
    <s v="694 Good Dr Ste 112 Lancaster, PA 17601"/>
    <x v="3"/>
    <x v="1406"/>
    <x v="1409"/>
    <s v="J"/>
    <s v="Tuesday/Friday"/>
    <n v="1"/>
    <n v="1"/>
    <n v="1"/>
    <n v="1"/>
    <n v="459.33"/>
    <n v="459.33"/>
    <n v="198.12"/>
    <n v="198.12"/>
    <n v="3"/>
    <n v="0.43132388478871403"/>
  </r>
  <r>
    <n v="240316"/>
    <s v="J"/>
    <s v="Monday/Thursday"/>
    <s v="Robert Diller (0000142017)"/>
    <n v="254428"/>
    <s v="MAYTOWN FIRE DEPARTMENT"/>
    <n v="254428"/>
    <s v="MAYTOWN FIRE DEPARTMENT"/>
    <s v="Maytown"/>
    <m/>
    <s v="160 E High St"/>
    <s v="PA"/>
    <n v="17550"/>
    <s v="160 E High St Maytown, PA 17550"/>
    <x v="3"/>
    <x v="1407"/>
    <x v="1410"/>
    <s v="J"/>
    <s v="Tuesday/Friday"/>
    <n v="2"/>
    <n v="2"/>
    <n v="1"/>
    <n v="1.5"/>
    <n v="157.435"/>
    <n v="314.87"/>
    <n v="65.125"/>
    <n v="130.25"/>
    <n v="6"/>
    <n v="0.41366278146536667"/>
  </r>
  <r>
    <n v="299108"/>
    <s v="J"/>
    <s v="Monday/Thursday"/>
    <s v="Mike Schlitter (0000142011)"/>
    <n v="241552"/>
    <s v="RED LION AREA SCHOOL DISTRICT#"/>
    <n v="469177"/>
    <s v="MAZIE GABLE ELEMENTARY"/>
    <s v="Red Lion"/>
    <m/>
    <s v="100 E Prospect St"/>
    <s v="PA"/>
    <n v="17356"/>
    <s v="100 E Prospect St Red Lion, PA 17356"/>
    <x v="27"/>
    <x v="1408"/>
    <x v="1411"/>
    <s v="L"/>
    <s v="Tuesday/Friday"/>
    <n v="1"/>
    <n v="1"/>
    <n v="1"/>
    <n v="1"/>
    <n v="40.479999999999997"/>
    <n v="40.479999999999997"/>
    <n v="17.13"/>
    <n v="17.13"/>
    <n v="1"/>
    <n v="0.42317193675889331"/>
  </r>
  <r>
    <n v="263347"/>
    <s v="J"/>
    <s v="Monday/Thursday"/>
    <s v="Robert Diller (0000142017)"/>
    <n v="292950"/>
    <s v="MBIZI CLEANING SERVICE LLC#"/>
    <n v="292950"/>
    <s v="MBIZI CLEANING SERVICE LLC#"/>
    <s v="Lancaster"/>
    <m/>
    <s v="962 Mill Mar Rd"/>
    <s v="PA"/>
    <n v="17601"/>
    <s v="962 Mill Mar Rd Lancaster, PA 17601"/>
    <x v="3"/>
    <x v="1409"/>
    <x v="1412"/>
    <s v="J"/>
    <s v="Tuesday/Friday"/>
    <n v="1"/>
    <n v="1"/>
    <n v="1"/>
    <n v="1"/>
    <n v="379.75"/>
    <n v="379.75"/>
    <n v="103.33"/>
    <n v="103.33"/>
    <n v="7"/>
    <n v="0.27210006583278473"/>
  </r>
  <r>
    <n v="318552"/>
    <s v="J"/>
    <s v="Monday/Thursday"/>
    <s v="Lancaster Office (0000142002)"/>
    <n v="241070"/>
    <s v="MCCARTY &amp; SON INC"/>
    <n v="241070"/>
    <s v="MCCARTY &amp; SON INC"/>
    <s v="Ephrata"/>
    <m/>
    <s v="1161 Steinmetz Rd"/>
    <s v="PA"/>
    <n v="17522"/>
    <s v="1161 Steinmetz Rd Ephrata, PA 17522"/>
    <x v="7"/>
    <x v="1410"/>
    <x v="1413"/>
    <s v="K"/>
    <s v="Monday/Thursday"/>
    <n v="5"/>
    <n v="5"/>
    <n v="1"/>
    <n v="1.2"/>
    <n v="158.58800000000002"/>
    <n v="792.94"/>
    <n v="57.434000000000005"/>
    <n v="287.17"/>
    <n v="9"/>
    <n v="0.36215854919666052"/>
  </r>
  <r>
    <n v="240706"/>
    <s v="J"/>
    <s v="Monday/Thursday"/>
    <s v="Delaware Valley Office (0000143001)"/>
    <n v="243918"/>
    <s v="McGlinchey's Bar &amp; Grill"/>
    <n v="243918"/>
    <s v="McGlinchey's Bar &amp; Grill"/>
    <s v="Philadelphia"/>
    <m/>
    <s v="259 S 15th St"/>
    <s v="PA"/>
    <n v="19102"/>
    <s v="259 S 15th St Philadelphia, PA 19102"/>
    <x v="10"/>
    <x v="1411"/>
    <x v="1414"/>
    <s v="E"/>
    <s v="Monday"/>
    <n v="6"/>
    <n v="7"/>
    <n v="1.1666666666666667"/>
    <n v="2.1666666666666665"/>
    <n v="405.32"/>
    <n v="2431.9199999999996"/>
    <n v="167.50500000000002"/>
    <n v="1005.03"/>
    <n v="37"/>
    <n v="0.41326606138359817"/>
  </r>
  <r>
    <n v="266723"/>
    <s v="J"/>
    <s v="Monday/Thursday"/>
    <s v="Chris Gifuni (0000143020)"/>
    <n v="307469"/>
    <s v="MCI Sales &amp; Service Center"/>
    <n v="307469"/>
    <s v="MCI Sales &amp; Service Center"/>
    <s v="Blackwood"/>
    <m/>
    <s v="14 Harmon Dr"/>
    <s v="NJ"/>
    <n v="8012"/>
    <s v="14 Harmon Dr Blackwood, NJ 08012"/>
    <x v="11"/>
    <x v="1412"/>
    <x v="1415"/>
    <s v="E"/>
    <s v="Wednesday"/>
    <n v="1"/>
    <n v="2"/>
    <n v="2"/>
    <n v="3"/>
    <n v="517.36"/>
    <n v="517.36"/>
    <n v="190.22000000000003"/>
    <n v="190.22000000000003"/>
    <n v="5"/>
    <n v="0.36767434668316068"/>
  </r>
  <r>
    <n v="240612"/>
    <s v="J"/>
    <s v="Monday/Thursday"/>
    <s v="Open S. NJ (0000143012)"/>
    <n v="260316"/>
    <s v="McLane New Jersey Inc"/>
    <n v="260316"/>
    <s v="McLane New Jersey Inc"/>
    <s v="Carneys Point"/>
    <m/>
    <s v="742 Courses Landing Rd"/>
    <s v="NJ"/>
    <n v="8069"/>
    <s v="742 Courses Landing Rd Carneys Point, NJ 08069"/>
    <x v="0"/>
    <x v="1413"/>
    <x v="1416"/>
    <s v="D"/>
    <s v="Tuesday"/>
    <n v="6"/>
    <n v="9"/>
    <n v="1.5"/>
    <n v="7.5"/>
    <n v="604.85166666666669"/>
    <n v="3629.11"/>
    <n v="235.33166666666668"/>
    <n v="1411.99"/>
    <n v="252"/>
    <n v="0.38907335407303717"/>
  </r>
  <r>
    <n v="239945"/>
    <s v="J"/>
    <s v="Monday/Thursday"/>
    <s v="Nick Misciagno (0000143017)"/>
    <n v="285568"/>
    <s v="Meadowood Corporation"/>
    <n v="441660"/>
    <s v="Meadowood Corporation"/>
    <s v="Worcester"/>
    <m/>
    <s v="3205 Skippack Pike"/>
    <s v="PA"/>
    <n v="19490"/>
    <s v="3205 Skippack Pike Worcester, PA 19490"/>
    <x v="9"/>
    <x v="1414"/>
    <x v="1417"/>
    <s v="C"/>
    <s v="Wednesday"/>
    <n v="63"/>
    <n v="93"/>
    <n v="1.4761904761904763"/>
    <n v="3.7619047619047619"/>
    <n v="527.22936507936481"/>
    <n v="33215.450000000012"/>
    <n v="78.807460317460311"/>
    <n v="4964.8700000000008"/>
    <n v="990"/>
    <n v="0.14947471733786533"/>
  </r>
  <r>
    <n v="423994"/>
    <s v="J"/>
    <s v="Monday/Thursday"/>
    <s v="Nick Misciagno (0000143017)"/>
    <n v="285568"/>
    <s v="Meadowood Corporation"/>
    <n v="285568"/>
    <s v="Meadowood Corporation"/>
    <s v="Worcester"/>
    <m/>
    <s v="3205 Skippack Pike"/>
    <s v="PA"/>
    <n v="19490"/>
    <s v="3205 Skippack Pike Worcester, PA 19490"/>
    <x v="9"/>
    <x v="1414"/>
    <x v="1417"/>
    <s v="C"/>
    <s v="Wednesday"/>
    <n v="9"/>
    <n v="12"/>
    <n v="1.3333333333333333"/>
    <n v="6"/>
    <n v="954.50333333333322"/>
    <n v="8590.5300000000025"/>
    <n v="208.33"/>
    <n v="1874.9700000000009"/>
    <n v="563"/>
    <n v="0.21826010735076887"/>
  </r>
  <r>
    <n v="415549"/>
    <s v="J"/>
    <s v="Monday/Thursday"/>
    <s v="John Carberry (0000143015)"/>
    <n v="286120"/>
    <s v="County of Atlantic"/>
    <n v="480713"/>
    <s v="Meadowview Nursing Home COA"/>
    <s v="Northfield"/>
    <m/>
    <s v="235 Dolphin Ave"/>
    <s v="NJ"/>
    <n v="8225"/>
    <s v="235 Dolphin Ave Northfield, NJ 08225"/>
    <x v="11"/>
    <x v="1415"/>
    <x v="1418"/>
    <s v="E"/>
    <s v="Wednesday"/>
    <n v="12"/>
    <n v="23"/>
    <n v="1.9166666666666667"/>
    <n v="3.3333333333333335"/>
    <n v="2901.5566666666668"/>
    <n v="34818.679999999986"/>
    <n v="972.30833333333328"/>
    <n v="11667.700000000004"/>
    <n v="250"/>
    <n v="0.33509886072648387"/>
  </r>
  <r>
    <n v="434339"/>
    <s v="J"/>
    <s v="Monday/Thursday"/>
    <s v="Brad Miller (0000142022)"/>
    <n v="241082"/>
    <s v="MECHANIC GROVE CHURCH #"/>
    <n v="241082"/>
    <s v="MECHANIC GROVE CHURCH #"/>
    <s v="Quarryville"/>
    <m/>
    <s v="1392 Robert Fulton Hwy"/>
    <s v="PA"/>
    <n v="17566"/>
    <s v="1392 Robert Fulton Hwy Quarryville, PA 17566"/>
    <x v="3"/>
    <x v="1416"/>
    <x v="1419"/>
    <s v="J"/>
    <s v="Tuesday/Friday"/>
    <n v="3"/>
    <n v="4"/>
    <n v="1.3333333333333333"/>
    <n v="8"/>
    <n v="750.60666666666668"/>
    <n v="2251.8199999999997"/>
    <n v="296.10333333333335"/>
    <n v="888.31"/>
    <n v="45"/>
    <n v="0.39448534962830067"/>
  </r>
  <r>
    <n v="280135"/>
    <s v="J"/>
    <s v="Monday/Thursday"/>
    <s v="Martin Carberry (0000142016)"/>
    <n v="313217"/>
    <s v="MECHANICSBURG SCHOOL DISTRICT"/>
    <n v="472476"/>
    <s v="Mechanicsburg Area School Dist"/>
    <s v="Mechanicsburg"/>
    <m/>
    <s v="1298 S Market St"/>
    <s v="PA"/>
    <n v="17055"/>
    <s v="1298 S Market St Mechanicsburg, PA 17055"/>
    <x v="28"/>
    <x v="1417"/>
    <x v="1420"/>
    <s v="P"/>
    <s v="Monday/Thursday"/>
    <n v="1"/>
    <n v="1"/>
    <n v="1"/>
    <n v="1"/>
    <n v="263.16000000000003"/>
    <n v="263.16000000000003"/>
    <n v="109.2"/>
    <n v="109.2"/>
    <n v="3"/>
    <n v="0.41495668034655719"/>
  </r>
  <r>
    <n v="335604"/>
    <s v="J"/>
    <s v="Tuesday"/>
    <s v="Martin Carberry (0000142016)"/>
    <n v="313217"/>
    <s v="MECHANICSBURG SCHOOL DISTRICT"/>
    <n v="313217"/>
    <s v="MECHANICSBURG SCHOOL DISTRICT"/>
    <s v="Mechanicsburg"/>
    <m/>
    <s v="600 S Norway St Fl 2"/>
    <s v="PA"/>
    <n v="17055"/>
    <s v="600 S Norway St Fl 2 Mechanicsburg, PA 17055"/>
    <x v="28"/>
    <x v="1418"/>
    <x v="1421"/>
    <s v="P"/>
    <s v="Monday/Thursday"/>
    <n v="1"/>
    <n v="1"/>
    <n v="1"/>
    <n v="2"/>
    <n v="0"/>
    <n v="0"/>
    <n v="-38.39"/>
    <n v="-38.39"/>
    <n v="2"/>
    <n v="0"/>
  </r>
  <r>
    <n v="239007"/>
    <s v="J"/>
    <s v="Tuesday/Friday"/>
    <s v="Chris Gifuni (0000143020)"/>
    <n v="345995"/>
    <s v="MedFord Cornerstone Urban Rnwl"/>
    <n v="345995"/>
    <s v="MedFord Cornerstone Urban Rnwl"/>
    <s v="Medford"/>
    <s v="Southampton Twp"/>
    <s v="370 Stokes Rd"/>
    <s v="NJ"/>
    <n v="8055"/>
    <s v="370 Stokes Rd Medford, NJ 08055"/>
    <x v="13"/>
    <x v="1419"/>
    <x v="1422"/>
    <s v="A"/>
    <s v="Thursday"/>
    <n v="4"/>
    <n v="10"/>
    <n v="2.5"/>
    <n v="4.5"/>
    <n v="14100.642499999998"/>
    <n v="56402.569999999992"/>
    <n v="3179.8999999999996"/>
    <n v="12719.599999999999"/>
    <n v="37"/>
    <n v="0.22551454658892317"/>
  </r>
  <r>
    <n v="242094"/>
    <s v="J"/>
    <s v="Tuesday/Friday"/>
    <s v="Chris Gifuni (0000143020)"/>
    <n v="244674"/>
    <s v="Medford Township Public School"/>
    <n v="463492"/>
    <s v="Medford Memorial Middle School"/>
    <s v="Medford"/>
    <s v="Southampton Twp"/>
    <s v="55 Mill St"/>
    <s v="NJ"/>
    <n v="8055"/>
    <s v="55 Mill St Medford, NJ 08055"/>
    <x v="13"/>
    <x v="1420"/>
    <x v="1423"/>
    <s v="A"/>
    <s v="Thursday"/>
    <n v="37"/>
    <n v="53"/>
    <n v="1.4324324324324325"/>
    <n v="4.8648648648648649"/>
    <n v="664.48243243243246"/>
    <n v="24585.850000000002"/>
    <n v="224.80675675675673"/>
    <n v="8317.8499999999931"/>
    <n v="597"/>
    <n v="0.33831858569054934"/>
  </r>
  <r>
    <n v="344643"/>
    <s v="J"/>
    <s v="Tuesday/Friday"/>
    <s v="Chris Gifuni (0000143020)"/>
    <n v="244674"/>
    <s v="Medford Township Public School"/>
    <n v="458204"/>
    <s v="Medford Township Public School"/>
    <s v="Medford"/>
    <s v="Southampton Twp"/>
    <s v="28 Branin Rd"/>
    <s v="NJ"/>
    <n v="8055"/>
    <s v="28 Branin Rd Medford, NJ 08055"/>
    <x v="13"/>
    <x v="1421"/>
    <x v="1424"/>
    <s v="A"/>
    <s v="Thursday"/>
    <n v="15"/>
    <n v="19"/>
    <n v="1.2666666666666666"/>
    <n v="2.8"/>
    <n v="647.51"/>
    <n v="9712.6500000000015"/>
    <n v="181.27199999999999"/>
    <n v="2719.0800000000004"/>
    <n v="142"/>
    <n v="0.27995243316705531"/>
  </r>
  <r>
    <n v="240246"/>
    <s v="J"/>
    <s v="Tuesday/Friday"/>
    <s v="Chris Gifuni (0000143020)"/>
    <n v="244674"/>
    <s v="Medford Township Public School"/>
    <n v="244674"/>
    <s v="Medford Township Public School"/>
    <s v="Medford"/>
    <s v="Southampton Twp"/>
    <s v="137 Hartford Rd"/>
    <s v="NJ"/>
    <n v="8055"/>
    <s v="137 Hartford Rd Medford, NJ 08055"/>
    <x v="13"/>
    <x v="1422"/>
    <x v="1425"/>
    <s v="A"/>
    <s v="Thursday"/>
    <n v="7"/>
    <n v="7"/>
    <n v="1"/>
    <n v="2"/>
    <n v="148.85857142857142"/>
    <n v="1042.01"/>
    <n v="39.324285714285722"/>
    <n v="275.2700000000001"/>
    <n v="22"/>
    <n v="0.26417212886632574"/>
  </r>
  <r>
    <n v="334520"/>
    <s v="K"/>
    <s v="Tuesday/Friday"/>
    <s v="Nick Misciagno (0000143017)"/>
    <n v="246689"/>
    <s v="Rose Tree Media School Distric"/>
    <n v="419197"/>
    <s v="Media Elementary School"/>
    <s v="Media"/>
    <m/>
    <s v="120 E Front St"/>
    <s v="PA"/>
    <n v="19063"/>
    <s v="120 E Front St Media, PA 19063"/>
    <x v="23"/>
    <x v="1423"/>
    <x v="1426"/>
    <s v="C"/>
    <s v="Friday"/>
    <n v="7"/>
    <n v="17"/>
    <n v="2.4285714285714284"/>
    <n v="4.7142857142857144"/>
    <n v="987.11999999999989"/>
    <n v="6909.84"/>
    <n v="330.52857142857141"/>
    <n v="2313.6999999999998"/>
    <n v="173"/>
    <n v="0.3348413277297303"/>
  </r>
  <r>
    <n v="304641"/>
    <s v="L"/>
    <s v="Thursday"/>
    <s v="Brad Miller (0000142022)"/>
    <n v="313232"/>
    <s v="MEDICAL DEVICE &amp; IMPLANTS LLC#"/>
    <n v="313232"/>
    <s v="MEDICAL DEVICE &amp; IMPLANTS LLC#"/>
    <s v="Lancaster"/>
    <m/>
    <s v="1824 Colonial Village Ln"/>
    <s v="PA"/>
    <n v="17601"/>
    <s v="1824 Colonial Village Ln Lancaster, PA 17601"/>
    <x v="3"/>
    <x v="1424"/>
    <x v="1427"/>
    <s v="J"/>
    <s v="Tuesday/Friday"/>
    <n v="4"/>
    <n v="6"/>
    <n v="1.5"/>
    <n v="2.25"/>
    <n v="1709.4349999999999"/>
    <n v="6837.74"/>
    <n v="558.47250000000008"/>
    <n v="2233.89"/>
    <n v="11"/>
    <n v="0.32670005001652591"/>
  </r>
  <r>
    <n v="333039"/>
    <s v="J"/>
    <s v="Monday"/>
    <s v="Robert Diller (0000142017)"/>
    <n v="300984"/>
    <s v="MELLINGER MENNONITE CHURCH#"/>
    <n v="300984"/>
    <s v="MELLINGER MENNONITE CHURCH#"/>
    <s v="Lancaster"/>
    <m/>
    <s v="1916 Lincoln Hwy E"/>
    <s v="PA"/>
    <n v="17602"/>
    <s v="1916 Lincoln Hwy E Lancaster, PA 17602"/>
    <x v="34"/>
    <x v="1425"/>
    <x v="1428"/>
    <s v="J"/>
    <s v="Monday"/>
    <n v="3"/>
    <n v="3"/>
    <n v="1"/>
    <n v="4"/>
    <n v="634.82333333333338"/>
    <n v="1904.4699999999996"/>
    <n v="246.73333333333335"/>
    <n v="740.2"/>
    <n v="41"/>
    <n v="0.38866456284425599"/>
  </r>
  <r>
    <n v="334071"/>
    <s v="J"/>
    <s v="Monday"/>
    <s v="Paul Carberry (0000143018)"/>
    <n v="284013"/>
    <s v="Melmark"/>
    <n v="284013"/>
    <s v="Melmark"/>
    <s v="Berwyn"/>
    <m/>
    <s v="2600 Wayland Rd"/>
    <s v="PA"/>
    <n v="19312"/>
    <s v="2600 Wayland Rd Berwyn, PA 19312"/>
    <x v="23"/>
    <x v="1426"/>
    <x v="1429"/>
    <s v="C"/>
    <s v="Friday"/>
    <n v="4"/>
    <n v="4"/>
    <n v="1"/>
    <n v="1.5"/>
    <n v="665.62250000000006"/>
    <n v="2662.4900000000002"/>
    <n v="179.73500000000001"/>
    <n v="718.94"/>
    <n v="42"/>
    <n v="0.27002542732554863"/>
  </r>
  <r>
    <n v="281240"/>
    <s v="J"/>
    <s v="Monday/Thursday"/>
    <s v="Mike Schlitter (0000142011)"/>
    <n v="241088"/>
    <s v="MELVIN WEAVER"/>
    <n v="241088"/>
    <s v="MELVIN WEAVER"/>
    <s v="Lancaster"/>
    <m/>
    <s v="2213 Leabrook Rd"/>
    <s v="PA"/>
    <n v="17601"/>
    <s v="2213 Leabrook Rd Lancaster, PA 17601"/>
    <x v="3"/>
    <x v="1427"/>
    <x v="1430"/>
    <s v="J"/>
    <s v="Tuesday/Friday"/>
    <n v="2"/>
    <n v="2"/>
    <n v="1"/>
    <n v="1"/>
    <n v="425.73"/>
    <n v="851.46"/>
    <n v="156.21"/>
    <n v="312.42"/>
    <n v="12"/>
    <n v="0.36692269748432105"/>
  </r>
  <r>
    <n v="241332"/>
    <s v="J"/>
    <s v="Monday/Thursday"/>
    <s v="Delaware Valley Office (0000143001)"/>
    <n v="329952"/>
    <s v="Menard Premium Detailing LLC"/>
    <n v="329952"/>
    <s v="Menard Premium Detailing LLC"/>
    <s v="Warminster"/>
    <s v="Philly Suburbs - North"/>
    <s v="125 Industrial Dr"/>
    <s v="PA"/>
    <n v="18974"/>
    <s v="125 Industrial Dr Warminster, PA 18974"/>
    <x v="14"/>
    <x v="1428"/>
    <x v="1431"/>
    <s v="A"/>
    <s v="Friday"/>
    <n v="3"/>
    <n v="3"/>
    <n v="1"/>
    <n v="1.3333333333333333"/>
    <n v="93.793333333333337"/>
    <n v="281.38"/>
    <n v="33.839999999999996"/>
    <n v="101.52"/>
    <n v="6"/>
    <n v="0.36079323334991825"/>
  </r>
  <r>
    <n v="240755"/>
    <s v="J"/>
    <s v="Monday/Thursday"/>
    <s v="Chris Gifuni (0000143020)"/>
    <n v="246761"/>
    <s v="Mercedes Benz Cherry Hill"/>
    <n v="246761"/>
    <s v="Mercedes Benz Cherry Hill"/>
    <s v="Cherry Hill"/>
    <s v="Cherry Hill"/>
    <s v="2151 Route 70 W"/>
    <s v="NJ"/>
    <n v="8002"/>
    <s v="2151 Route 70 W Cherry Hill, NJ 08002"/>
    <x v="13"/>
    <x v="1429"/>
    <x v="1432"/>
    <s v="A"/>
    <s v="Thursday"/>
    <n v="1"/>
    <n v="1"/>
    <n v="1"/>
    <n v="2"/>
    <n v="90.789999999999992"/>
    <n v="90.789999999999992"/>
    <n v="36.31"/>
    <n v="36.31"/>
    <n v="2"/>
    <n v="0.39993391342658891"/>
  </r>
  <r>
    <n v="449765"/>
    <s v="J"/>
    <s v="Monday/Thursday"/>
    <s v="Nick Misciagno (0000143017)"/>
    <n v="245956"/>
    <s v="Mercedes Benz of Devon"/>
    <n v="245956"/>
    <s v="Mercedes Benz of Devon"/>
    <s v="Devon"/>
    <m/>
    <s v="214 W LANCASTER AVE"/>
    <s v="PA"/>
    <n v="19333"/>
    <s v="214 W LANCASTER AVE Devon, PA 19333"/>
    <x v="23"/>
    <x v="1430"/>
    <x v="1433"/>
    <s v="C"/>
    <s v="Friday"/>
    <n v="3"/>
    <n v="3"/>
    <n v="1"/>
    <n v="1"/>
    <n v="401.14000000000004"/>
    <n v="1203.42"/>
    <n v="190.14"/>
    <n v="570.41999999999996"/>
    <n v="3"/>
    <n v="0.47399910255771044"/>
  </r>
  <r>
    <n v="310551"/>
    <s v="J"/>
    <s v="Monday/Thursday"/>
    <s v="Brad Miller (0000142022)"/>
    <n v="255900"/>
    <s v="MESSIAH UNITED METHODIST CHURC"/>
    <n v="255900"/>
    <s v="MESSIAH UNITED METHODIST CHURC"/>
    <s v="Shippensburg"/>
    <m/>
    <s v="30 S Penn St"/>
    <s v="PA"/>
    <n v="17257"/>
    <s v="30 S Penn St Shippensburg, PA 17257"/>
    <x v="38"/>
    <x v="1431"/>
    <x v="1434"/>
    <s v="L"/>
    <s v="Monday"/>
    <n v="1"/>
    <n v="2"/>
    <n v="2"/>
    <n v="3"/>
    <n v="4941.92"/>
    <n v="4941.92"/>
    <n v="1501.4299999999998"/>
    <n v="1501.4299999999998"/>
    <n v="4"/>
    <n v="0.30381511639200953"/>
  </r>
  <r>
    <n v="415532"/>
    <s v="J"/>
    <s v="Monday/Thursday"/>
    <s v="Nick Misciagno (0000143017)"/>
    <n v="243948"/>
    <s v="Methacton School District"/>
    <n v="243948"/>
    <s v="Methacton School District"/>
    <s v="Eagleville"/>
    <m/>
    <s v="1001 Kriebel Mill Rd"/>
    <s v="PA"/>
    <n v="19403"/>
    <s v="1001 Kriebel Mill Rd Eagleville, PA 19403"/>
    <x v="9"/>
    <x v="1432"/>
    <x v="1435"/>
    <s v="C"/>
    <s v="Wednesday"/>
    <n v="8"/>
    <n v="8"/>
    <n v="1"/>
    <n v="1.75"/>
    <n v="0"/>
    <n v="0"/>
    <n v="-36.480000000000004"/>
    <n v="-291.84000000000003"/>
    <n v="14"/>
    <n v="0"/>
  </r>
  <r>
    <n v="242385"/>
    <s v="J"/>
    <s v="Tuesday"/>
    <s v="Nick Misciagno (0000143017)"/>
    <n v="243948"/>
    <s v="Methacton School District"/>
    <n v="418076"/>
    <s v="METHACTON SD FACILITIES BLDG"/>
    <s v="Eagleville"/>
    <m/>
    <s v="4001-C Eagleville Rd"/>
    <s v="PA"/>
    <n v="19403"/>
    <s v="4001-C Eagleville Rd Eagleville, PA 19403"/>
    <x v="9"/>
    <x v="1433"/>
    <x v="1436"/>
    <s v="C"/>
    <s v="Wednesday"/>
    <n v="21"/>
    <n v="32"/>
    <n v="1.5238095238095237"/>
    <n v="2.3809523809523809"/>
    <n v="7160.3023809523811"/>
    <n v="150366.35000000003"/>
    <n v="1645.374761904762"/>
    <n v="34552.870000000003"/>
    <n v="2663"/>
    <n v="0.22979123986184405"/>
  </r>
  <r>
    <n v="335837"/>
    <s v="J"/>
    <s v="Tuesday"/>
    <s v="Paul Carberry (0000143018)"/>
    <n v="243950"/>
    <s v="Metric Realty"/>
    <n v="243950"/>
    <s v="Metric Realty"/>
    <s v="Paoli"/>
    <m/>
    <s v="1800 E Lancaster Ave"/>
    <s v="PA"/>
    <n v="19301"/>
    <s v="1800 E Lancaster Ave Paoli, PA 19301"/>
    <x v="23"/>
    <x v="1434"/>
    <x v="1437"/>
    <s v="C"/>
    <s v="Friday"/>
    <n v="3"/>
    <n v="6"/>
    <n v="2"/>
    <n v="3.6666666666666665"/>
    <n v="1355.5833333333335"/>
    <n v="4066.7500000000005"/>
    <n v="538.69000000000005"/>
    <n v="1616.07"/>
    <n v="71"/>
    <n v="0.39738611913690286"/>
  </r>
  <r>
    <n v="433393"/>
    <s v="J"/>
    <s v="Tuesday/Friday"/>
    <s v="Paul Carberry (0000143018)"/>
    <n v="243950"/>
    <s v="Metric Realty"/>
    <n v="418079"/>
    <s v="Metric Realty"/>
    <s v="Paoli"/>
    <m/>
    <s v="1776 E Lancaster Ave"/>
    <s v="PA"/>
    <n v="19301"/>
    <s v="1776 E Lancaster Ave Paoli, PA 19301"/>
    <x v="23"/>
    <x v="1435"/>
    <x v="1438"/>
    <s v="C"/>
    <s v="Friday"/>
    <n v="2"/>
    <n v="2"/>
    <n v="1"/>
    <n v="3"/>
    <n v="1428.1550000000002"/>
    <n v="2856.3100000000004"/>
    <n v="659.52"/>
    <n v="1319.04"/>
    <n v="36"/>
    <n v="0.46179861429606722"/>
  </r>
  <r>
    <n v="415721"/>
    <s v="J"/>
    <s v="Tuesday/Friday"/>
    <s v="Philadelphia Area (0000143026)"/>
    <n v="243952"/>
    <s v="Metropolitan Baptist Church"/>
    <n v="243952"/>
    <s v="Metropolitan Baptist Church"/>
    <s v="Philadelphia"/>
    <m/>
    <s v="3500 Baring St"/>
    <s v="PA"/>
    <n v="19104"/>
    <s v="3500 Baring St Philadelphia, PA 19104"/>
    <x v="10"/>
    <x v="1436"/>
    <x v="1439"/>
    <s v="E"/>
    <s v="Monday"/>
    <n v="1"/>
    <n v="1"/>
    <n v="1"/>
    <n v="1"/>
    <n v="101.72"/>
    <n v="101.72"/>
    <n v="50.86"/>
    <n v="50.86"/>
    <n v="2"/>
    <n v="0.5"/>
  </r>
  <r>
    <n v="242110"/>
    <s v="J"/>
    <s v="Tuesday/Friday"/>
    <s v="Paul Carberry (0000143018)"/>
    <n v="243953"/>
    <s v="Metropolitan Communications In"/>
    <n v="472993"/>
    <s v="Metropolitan Communications"/>
    <s v="EXTON"/>
    <m/>
    <s v="309 Commerce Dr Ste 100"/>
    <s v="PA"/>
    <n v="19341"/>
    <s v="309 Commerce Dr Ste 100 EXTON, PA 19341"/>
    <x v="5"/>
    <x v="1437"/>
    <x v="1440"/>
    <s v="C"/>
    <s v="Monday/Thursday"/>
    <n v="2"/>
    <n v="2"/>
    <n v="1"/>
    <n v="4"/>
    <n v="829.81999999999994"/>
    <n v="1659.64"/>
    <n v="360.34500000000003"/>
    <n v="720.68999999999994"/>
    <n v="20"/>
    <n v="0.4342447759755127"/>
  </r>
  <r>
    <n v="241023"/>
    <s v="J"/>
    <s v="Tuesday/Friday"/>
    <s v="Lancaster Office (0000142002)"/>
    <n v="241362"/>
    <s v="MICHAEL FOODS"/>
    <n v="241362"/>
    <s v="MICHAEL FOODS"/>
    <s v="Klingerstown"/>
    <m/>
    <s v="68 Spain Rd"/>
    <s v="PA"/>
    <n v="17941"/>
    <s v="68 Spain Rd Klingerstown, PA 17941"/>
    <x v="22"/>
    <x v="1438"/>
    <x v="1441"/>
    <s v="P"/>
    <s v="Wednesday"/>
    <n v="1"/>
    <n v="1"/>
    <n v="1"/>
    <n v="1"/>
    <n v="206.46"/>
    <n v="206.46"/>
    <n v="90.23"/>
    <n v="90.23"/>
    <n v="1"/>
    <n v="0.43703380800154995"/>
  </r>
  <r>
    <n v="268257"/>
    <s v="J"/>
    <s v="Tuesday/Friday"/>
    <s v="Delaware Valley Office (0000143001)"/>
    <n v="344841"/>
    <s v="Michael Schlitter"/>
    <n v="344841"/>
    <s v="Michael Schlitter"/>
    <s v="Mount Joy"/>
    <m/>
    <s v="424 Sunset Ave"/>
    <s v="PA"/>
    <n v="17552"/>
    <s v="424 Sunset Ave Mount Joy, PA 17552"/>
    <x v="3"/>
    <x v="1439"/>
    <x v="1442"/>
    <s v="J"/>
    <s v="Tuesday/Friday"/>
    <n v="1"/>
    <n v="1"/>
    <n v="1"/>
    <n v="2"/>
    <n v="33.96"/>
    <n v="33.96"/>
    <n v="0"/>
    <n v="0"/>
    <n v="4"/>
    <n v="0"/>
  </r>
  <r>
    <n v="309100"/>
    <s v="J"/>
    <s v="Tuesday/Friday"/>
    <s v="Robert Diller (0000142017)"/>
    <n v="241108"/>
    <s v="MICHAELS MOTOR CARS"/>
    <n v="241108"/>
    <s v="MICHAELS MOTOR CARS"/>
    <s v="Lancaster"/>
    <m/>
    <s v="922 N Queen St"/>
    <s v="PA"/>
    <n v="17603"/>
    <s v="922 N Queen St Lancaster, PA 17603"/>
    <x v="3"/>
    <x v="1440"/>
    <x v="1443"/>
    <s v="J"/>
    <s v="Tuesday/Friday"/>
    <n v="4"/>
    <n v="4"/>
    <n v="1"/>
    <n v="1.25"/>
    <n v="53.31"/>
    <n v="213.24"/>
    <n v="20.522500000000001"/>
    <n v="82.09"/>
    <n v="5"/>
    <n v="0.38496529731757645"/>
  </r>
  <r>
    <n v="241049"/>
    <s v="J"/>
    <s v="Tuesday/Friday"/>
    <s v="Robert Diller (0000142017)"/>
    <n v="341011"/>
    <s v="Mickey's Black Box"/>
    <n v="341011"/>
    <s v="Mickey's Black Box"/>
    <s v="Lititz"/>
    <m/>
    <s v="101 Rock Lititz Blvd"/>
    <s v="PA"/>
    <n v="17543"/>
    <s v="101 Rock Lititz Blvd Lititz, PA 17543"/>
    <x v="2"/>
    <x v="1441"/>
    <x v="1444"/>
    <s v="J"/>
    <s v="Monday/Thursday"/>
    <n v="8"/>
    <n v="10"/>
    <n v="1.25"/>
    <n v="2.875"/>
    <n v="605.96124999999995"/>
    <n v="4847.6899999999996"/>
    <n v="233.96125000000001"/>
    <n v="1871.6899999999998"/>
    <n v="80"/>
    <n v="0.38609935866361089"/>
  </r>
  <r>
    <n v="255873"/>
    <s v="J"/>
    <s v="Tuesday/Friday"/>
    <s v="David Smith (0000143023)"/>
    <n v="274142"/>
    <s v="Mid County Senior Center"/>
    <n v="274142"/>
    <s v="Mid County Senior Center"/>
    <s v="Wilmington"/>
    <m/>
    <s v="1 1st Regiment Rd"/>
    <s v="DE"/>
    <n v="19808"/>
    <s v="1 1st Regiment Rd Wilmington, DE 19808"/>
    <x v="0"/>
    <x v="1442"/>
    <x v="1445"/>
    <s v="D"/>
    <s v="Tuesday"/>
    <n v="1"/>
    <n v="1"/>
    <n v="1"/>
    <n v="1"/>
    <n v="121.52"/>
    <n v="121.52"/>
    <n v="50.68"/>
    <n v="50.68"/>
    <n v="1"/>
    <n v="0.41705069124423966"/>
  </r>
  <r>
    <n v="241624"/>
    <s v="J"/>
    <s v="Tuesday/Friday"/>
    <s v="Brian Deiling (0000142018)"/>
    <n v="241115"/>
    <s v="MIDD WEST SCHOOL DISTRICT"/>
    <n v="432864"/>
    <s v="MIDD WEST - MIDDLEBURG MIDDLE"/>
    <s v="Middleburg"/>
    <m/>
    <s v="10 Dock Hill Rd"/>
    <s v="PA"/>
    <n v="17842"/>
    <s v="10 Dock Hill Rd Middleburg, PA 17842"/>
    <x v="22"/>
    <x v="1443"/>
    <x v="1446"/>
    <s v="P"/>
    <s v="Wednesday"/>
    <n v="1"/>
    <n v="1"/>
    <n v="1"/>
    <n v="1"/>
    <n v="1879.8"/>
    <n v="1879.8"/>
    <n v="739"/>
    <n v="739"/>
    <n v="10"/>
    <n v="0.39312692839663793"/>
  </r>
  <r>
    <n v="474973"/>
    <s v="J"/>
    <s v="Tuesday/Friday"/>
    <s v="Brad Miller (0000142022)"/>
    <n v="241116"/>
    <s v="MIDDLE CREEK CHURCH"/>
    <n v="241116"/>
    <s v="MIDDLE CREEK CHURCH"/>
    <s v="Lititz"/>
    <m/>
    <s v="351 Middle Creek Rd"/>
    <s v="PA"/>
    <n v="17543"/>
    <s v="351 Middle Creek Rd Lititz, PA 17543"/>
    <x v="2"/>
    <x v="1444"/>
    <x v="1447"/>
    <s v="J"/>
    <s v="Monday/Thursday"/>
    <n v="2"/>
    <n v="2"/>
    <n v="1"/>
    <n v="3.5"/>
    <n v="551.72"/>
    <n v="1103.44"/>
    <n v="211.595"/>
    <n v="423.19"/>
    <n v="22"/>
    <n v="0.38351881389110415"/>
  </r>
  <r>
    <n v="241925"/>
    <s v="J"/>
    <s v="Tuesday/Friday"/>
    <s v="Pete Annick (0000142010)"/>
    <n v="239516"/>
    <s v="CENTRAL DAUPHIN SCHOOL#"/>
    <n v="464208"/>
    <s v="MIDDLE PAXTON ELEMENTARY SCHOO"/>
    <s v="Dauphin"/>
    <m/>
    <s v="931 Peters Mountain Rd"/>
    <s v="PA"/>
    <n v="17018"/>
    <s v="931 Peters Mountain Rd Dauphin, PA 17018"/>
    <x v="28"/>
    <x v="1445"/>
    <x v="1448"/>
    <s v="P"/>
    <s v="Monday/Thursday"/>
    <n v="2"/>
    <n v="2"/>
    <n v="1"/>
    <n v="5.5"/>
    <n v="3930.5699999999997"/>
    <n v="7861.14"/>
    <n v="1623.155"/>
    <n v="3246.3100000000004"/>
    <n v="48"/>
    <n v="0.41295664496497969"/>
  </r>
  <r>
    <n v="241724"/>
    <s v="J"/>
    <s v="Tuesday/Friday"/>
    <s v="Paul Carberry (0000143018)"/>
    <n v="246308"/>
    <s v="Spring-Ford Area School Distri"/>
    <n v="418702"/>
    <s v="Middle School 8th Grade Center"/>
    <s v="Royersford"/>
    <m/>
    <s v="700 Washington St"/>
    <s v="PA"/>
    <n v="19468"/>
    <s v="700 Washington St Royersford, PA 19468"/>
    <x v="9"/>
    <x v="1446"/>
    <x v="1449"/>
    <s v="C"/>
    <s v="Wednesday"/>
    <n v="1"/>
    <n v="2"/>
    <n v="2"/>
    <n v="2"/>
    <n v="49.6"/>
    <n v="49.6"/>
    <n v="19.84"/>
    <n v="19.84"/>
    <n v="4"/>
    <n v="0.39999999999999997"/>
  </r>
  <r>
    <n v="471167"/>
    <s v="J"/>
    <s v="Tuesday/Friday"/>
    <s v="Tom McKevitt (0000143010)"/>
    <n v="279766"/>
    <s v="East Stroudsburg Area School D"/>
    <n v="483478"/>
    <s v="Middle Smithfield"/>
    <s v="East Stroudsburg"/>
    <m/>
    <s v="5180 Milford Rd"/>
    <s v="PA"/>
    <n v="18302"/>
    <s v="5180 Milford Rd East Stroudsburg, PA 18302"/>
    <x v="6"/>
    <x v="1447"/>
    <x v="1450"/>
    <s v="E"/>
    <s v="Tuesday"/>
    <n v="1"/>
    <n v="1"/>
    <n v="1"/>
    <n v="1"/>
    <n v="1219.5999999999999"/>
    <n v="1219.5999999999999"/>
    <n v="299.39999999999998"/>
    <n v="299.39999999999998"/>
    <n v="20"/>
    <n v="0.24549032469662185"/>
  </r>
  <r>
    <n v="242211"/>
    <s v="J"/>
    <s v="Tuesday/Friday"/>
    <s v="John Carberry (0000143015)"/>
    <n v="244685"/>
    <s v="Middle Township Board of Educa"/>
    <n v="418086"/>
    <s v="Middle Township #4 Middle Scho"/>
    <s v="Cape May Court House"/>
    <m/>
    <s v="300 E Pacific Ave"/>
    <s v="NJ"/>
    <n v="8210"/>
    <s v="300 E Pacific Ave Cape May Court House, NJ 08210"/>
    <x v="29"/>
    <x v="1448"/>
    <x v="1451"/>
    <s v="E"/>
    <s v="Thursday"/>
    <n v="4"/>
    <n v="6"/>
    <n v="1.5"/>
    <n v="1.5"/>
    <n v="1285.8699999999999"/>
    <n v="5143.4799999999996"/>
    <n v="405.70249999999999"/>
    <n v="1622.8100000000002"/>
    <n v="29"/>
    <n v="0.31550817734296632"/>
  </r>
  <r>
    <n v="239198"/>
    <s v="J"/>
    <s v="Tuesday/Friday"/>
    <s v="John Carberry (0000143015)"/>
    <n v="244685"/>
    <s v="Middle Township Board of Educa"/>
    <n v="244685"/>
    <s v="Middle Township Board of Educa"/>
    <s v="Cape May Court House"/>
    <m/>
    <s v="216 S MAIN ST"/>
    <s v="NJ"/>
    <n v="8210"/>
    <s v="216 S MAIN ST Cape May Court House, NJ 08210"/>
    <x v="29"/>
    <x v="1449"/>
    <x v="1452"/>
    <s v="E"/>
    <s v="Thursday"/>
    <n v="9"/>
    <n v="13"/>
    <n v="1.4444444444444444"/>
    <n v="2"/>
    <n v="4102.4766666666665"/>
    <n v="36922.29"/>
    <n v="860.18111111111091"/>
    <n v="7741.6299999999992"/>
    <n v="656"/>
    <n v="0.20967361450224239"/>
  </r>
  <r>
    <n v="241935"/>
    <s v="J"/>
    <s v="Tuesday/Friday"/>
    <s v="John Carberry (0000143015)"/>
    <n v="244685"/>
    <s v="Middle Township Board of Educa"/>
    <n v="418085"/>
    <s v="Middle Township Elementary # 1"/>
    <s v="Cape May Court House"/>
    <m/>
    <s v="215 Eldredge Rd"/>
    <s v="NJ"/>
    <n v="8210"/>
    <s v="215 Eldredge Rd Cape May Court House, NJ 08210"/>
    <x v="29"/>
    <x v="1450"/>
    <x v="1453"/>
    <s v="E"/>
    <s v="Thursday"/>
    <n v="4"/>
    <n v="4"/>
    <n v="1"/>
    <n v="1"/>
    <n v="444.26249999999999"/>
    <n v="1777.05"/>
    <n v="126.04249999999999"/>
    <n v="504.16999999999996"/>
    <n v="29"/>
    <n v="0.28371176950564136"/>
  </r>
  <r>
    <n v="239053"/>
    <s v="J"/>
    <s v="Tuesday/Friday"/>
    <s v="John Carberry (0000143015)"/>
    <n v="244685"/>
    <s v="Middle Township Board of Educa"/>
    <n v="418084"/>
    <s v="Middle Township Elementary #2"/>
    <s v="Cape May Court House"/>
    <m/>
    <s v="101 W Pacific Ave"/>
    <s v="NJ"/>
    <n v="8210"/>
    <s v="101 W Pacific Ave Cape May Court House, NJ 08210"/>
    <x v="29"/>
    <x v="760"/>
    <x v="760"/>
    <s v="E"/>
    <s v="Thursday"/>
    <n v="3"/>
    <n v="4"/>
    <n v="1.3333333333333333"/>
    <n v="2"/>
    <n v="3334.5799999999995"/>
    <n v="10003.739999999998"/>
    <n v="916.7399999999999"/>
    <n v="2750.22"/>
    <n v="30"/>
    <n v="0.27491918022659528"/>
  </r>
  <r>
    <n v="281154"/>
    <s v="J"/>
    <s v="Tuesday/Friday"/>
    <s v="John Carberry (0000143015)"/>
    <n v="244685"/>
    <s v="Middle Township Board of Educa"/>
    <n v="418087"/>
    <s v="Middle Township High School"/>
    <s v="Cape May Court House"/>
    <m/>
    <s v="300 E Atlantic Ave"/>
    <s v="NJ"/>
    <n v="8210"/>
    <s v="300 E Atlantic Ave Cape May Court House, NJ 08210"/>
    <x v="29"/>
    <x v="1451"/>
    <x v="1454"/>
    <s v="E"/>
    <s v="Thursday"/>
    <n v="7"/>
    <n v="7"/>
    <n v="1"/>
    <n v="1.4285714285714286"/>
    <n v="1885.8085714285717"/>
    <n v="13200.66"/>
    <n v="525.77428571428572"/>
    <n v="3680.42"/>
    <n v="120"/>
    <n v="0.27880575668186286"/>
  </r>
  <r>
    <n v="239984"/>
    <s v="J"/>
    <s v="Tuesday/Friday"/>
    <s v="Delaware Valley Office (0000143001)"/>
    <n v="334995"/>
    <s v="MIDDLE TWP AMBULANCE CORP, INC"/>
    <n v="334995"/>
    <s v="MIDDLE TWP AMBULANCE CORP, INC"/>
    <s v="Cape May Court House"/>
    <m/>
    <s v="202 S Main St"/>
    <s v="NJ"/>
    <n v="8210"/>
    <s v="202 S Main St Cape May Court House, NJ 08210"/>
    <x v="29"/>
    <x v="1452"/>
    <x v="1455"/>
    <s v="E"/>
    <s v="Thursday"/>
    <n v="1"/>
    <n v="1"/>
    <n v="1"/>
    <n v="1"/>
    <n v="258.47000000000003"/>
    <n v="258.47000000000003"/>
    <n v="129.24"/>
    <n v="129.24"/>
    <n v="3"/>
    <n v="0.5000193446047897"/>
  </r>
  <r>
    <n v="241248"/>
    <s v="J"/>
    <s v="Tuesday/Friday"/>
    <s v="Brian Deiling (0000142018)"/>
    <n v="241115"/>
    <s v="MIDD WEST SCHOOL DISTRICT"/>
    <n v="479177"/>
    <s v="Middleburg Elementary School"/>
    <s v="Middleburg"/>
    <m/>
    <s v="600 Wagenseller St"/>
    <s v="PA"/>
    <n v="17842"/>
    <s v="600 Wagenseller St Middleburg, PA 17842"/>
    <x v="22"/>
    <x v="1453"/>
    <x v="1456"/>
    <s v="P"/>
    <s v="Wednesday"/>
    <n v="1"/>
    <n v="1"/>
    <n v="1"/>
    <n v="1"/>
    <n v="2255.7600000000002"/>
    <n v="2255.7600000000002"/>
    <n v="886.8"/>
    <n v="886.8"/>
    <n v="12"/>
    <n v="0.39312692839663788"/>
  </r>
  <r>
    <n v="317642"/>
    <s v="J"/>
    <s v="Tuesday/Friday"/>
    <s v="Robert Diller (0000142017)"/>
    <n v="344724"/>
    <s v="MIDDLECREEK MENNONITE FELLOWSH"/>
    <n v="344724"/>
    <s v="MIDDLECREEK MENNONITE FELLOWSH"/>
    <s v="Reinholds"/>
    <m/>
    <s v="478 Black Horse Rd"/>
    <s v="PA"/>
    <n v="17569"/>
    <s v="478 Black Horse Rd Reinholds, PA 17569"/>
    <x v="16"/>
    <x v="1454"/>
    <x v="1457"/>
    <s v="K"/>
    <s v="Tuesday"/>
    <n v="1"/>
    <n v="1"/>
    <n v="1"/>
    <n v="2"/>
    <n v="9428.5300000000007"/>
    <n v="9428.5300000000007"/>
    <n v="2150.7399999999998"/>
    <n v="2150.7399999999998"/>
    <n v="3"/>
    <n v="0.22810979017938104"/>
  </r>
  <r>
    <n v="483518"/>
    <s v="J"/>
    <s v="Tuesday/Friday"/>
    <s v="Bob Carberry (0000143011)"/>
    <n v="247458"/>
    <s v="Middlesex County Vocational Sc"/>
    <n v="430116"/>
    <s v="Middlesex Cty Piscataway Tech"/>
    <s v="Piscataway"/>
    <m/>
    <s v="21 Suttons Ln"/>
    <s v="NJ"/>
    <n v="8854"/>
    <s v="21 Suttons Ln Piscataway, NJ 08854"/>
    <x v="12"/>
    <x v="1455"/>
    <x v="1458"/>
    <s v="A"/>
    <s v="Wednesday"/>
    <n v="2"/>
    <n v="3"/>
    <n v="1.5"/>
    <n v="3.5"/>
    <n v="8323.4950000000008"/>
    <n v="16646.990000000002"/>
    <n v="2105.9949999999999"/>
    <n v="4211.9899999999989"/>
    <n v="10"/>
    <n v="0.25301811318442546"/>
  </r>
  <r>
    <n v="241136"/>
    <s v="J"/>
    <s v="Tuesday/Friday"/>
    <s v="Brad Miller (0000142022)"/>
    <n v="241119"/>
    <s v="MIDDLETOWN BOROUGH"/>
    <n v="241119"/>
    <s v="MIDDLETOWN BOROUGH"/>
    <s v="MIDDLETOWN"/>
    <m/>
    <s v="60 W Emaus St"/>
    <s v="PA"/>
    <n v="17057"/>
    <s v="60 W Emaus St MIDDLETOWN, PA 17057"/>
    <x v="28"/>
    <x v="1456"/>
    <x v="1459"/>
    <s v="P"/>
    <s v="Monday/Thursday"/>
    <n v="3"/>
    <n v="4"/>
    <n v="1.3333333333333333"/>
    <n v="3.6666666666666665"/>
    <n v="1273.5033333333333"/>
    <n v="3820.51"/>
    <n v="566.74666666666667"/>
    <n v="1700.24"/>
    <n v="59"/>
    <n v="0.44502959029030154"/>
  </r>
  <r>
    <n v="240914"/>
    <s v="J"/>
    <s v="Tuesday/Friday"/>
    <s v="David Smith (0000143023)"/>
    <n v="242914"/>
    <s v="Appoquinimink School District"/>
    <n v="418088"/>
    <s v="Middletown High School"/>
    <s v="MIDDLETOWN"/>
    <m/>
    <s v="120 Silver Lake Rd"/>
    <s v="DE"/>
    <n v="19709"/>
    <s v="120 Silver Lake Rd MIDDLETOWN, DE 19709"/>
    <x v="20"/>
    <x v="1457"/>
    <x v="1460"/>
    <s v="D"/>
    <s v="Thursday"/>
    <n v="9"/>
    <n v="19"/>
    <n v="2.1111111111111112"/>
    <n v="9.8888888888888893"/>
    <n v="3423.77"/>
    <n v="30813.929999999993"/>
    <n v="914.07444444444423"/>
    <n v="8226.67"/>
    <n v="916"/>
    <n v="0.26697892803676787"/>
  </r>
  <r>
    <n v="242139"/>
    <s v="J"/>
    <s v="Tuesday/Friday"/>
    <s v="Brad Miller (0000142022)"/>
    <n v="241120"/>
    <s v="MIDDLETOWN HOME"/>
    <n v="241120"/>
    <s v="MIDDLETOWN HOME"/>
    <s v="MIDDLETOWN"/>
    <m/>
    <s v="999 W Harrisburg Pike"/>
    <s v="PA"/>
    <n v="17057"/>
    <s v="999 W Harrisburg Pike MIDDLETOWN, PA 17057"/>
    <x v="28"/>
    <x v="1458"/>
    <x v="1461"/>
    <s v="P"/>
    <s v="Monday/Thursday"/>
    <n v="1"/>
    <n v="1"/>
    <n v="1"/>
    <n v="1"/>
    <n v="0"/>
    <n v="0"/>
    <n v="-3.36"/>
    <n v="-3.36"/>
    <n v="1"/>
    <n v="0"/>
  </r>
  <r>
    <n v="241625"/>
    <s v="J"/>
    <s v="Tuesday/Friday"/>
    <s v="John Carberry (0000143015)"/>
    <n v="299938"/>
    <s v="Middletown Public School Distr"/>
    <n v="470820"/>
    <s v="Middletown Public School Distr"/>
    <s v="MIDDLETOWN"/>
    <m/>
    <s v="4 Swartzel Dr"/>
    <s v="NJ"/>
    <n v="7748"/>
    <s v="4 Swartzel Dr MIDDLETOWN, NJ 07748"/>
    <x v="12"/>
    <x v="1459"/>
    <x v="1462"/>
    <s v="A"/>
    <s v="Wednesday"/>
    <n v="5"/>
    <n v="8"/>
    <n v="1.6"/>
    <n v="4.2"/>
    <n v="5793.0259999999998"/>
    <n v="28965.130000000005"/>
    <n v="2120.0739999999996"/>
    <n v="10600.37"/>
    <n v="232"/>
    <n v="0.36597004743289602"/>
  </r>
  <r>
    <n v="241108"/>
    <s v="J"/>
    <s v="Tuesday/Friday"/>
    <s v="John Carberry (0000143015)"/>
    <n v="299938"/>
    <s v="Middletown Public School Distr"/>
    <n v="299938"/>
    <s v="Middletown Public School Distr"/>
    <s v="MIDDLETOWN"/>
    <m/>
    <s v="63 Tindall Rd"/>
    <s v="NJ"/>
    <n v="7748"/>
    <s v="63 Tindall Rd MIDDLETOWN, NJ 07748"/>
    <x v="12"/>
    <x v="1460"/>
    <x v="1463"/>
    <s v="A"/>
    <s v="Wednesday"/>
    <n v="1"/>
    <n v="1"/>
    <n v="1"/>
    <n v="3"/>
    <n v="11518.5"/>
    <n v="11518.5"/>
    <n v="3559.12"/>
    <n v="3559.12"/>
    <n v="75"/>
    <n v="0.308991622173026"/>
  </r>
  <r>
    <n v="239192"/>
    <s v="J"/>
    <s v="Tuesday/Friday"/>
    <s v="Robert Diller (0000142017)"/>
    <n v="318050"/>
    <s v="MIDWAY MENNONITE RECEP. CNT"/>
    <n v="318050"/>
    <s v="MIDWAY MENNONITE RECEP. CNT"/>
    <s v="Lititz"/>
    <m/>
    <s v="1026 Union House Rd"/>
    <s v="PA"/>
    <n v="17543"/>
    <s v="1026 Union House Rd Lititz, PA 17543"/>
    <x v="2"/>
    <x v="1461"/>
    <x v="1464"/>
    <s v="J"/>
    <s v="Monday/Thursday"/>
    <n v="1"/>
    <n v="1"/>
    <n v="1"/>
    <n v="1"/>
    <n v="139.02000000000001"/>
    <n v="139.02000000000001"/>
    <n v="52.45"/>
    <n v="52.45"/>
    <n v="1"/>
    <n v="0.37728384405121562"/>
  </r>
  <r>
    <n v="241571"/>
    <s v="J"/>
    <s v="Tuesday/Friday"/>
    <s v="Brian Deiling (0000142018)"/>
    <n v="285279"/>
    <s v="MIFFLIN COUNTY SCHOOL DISTRICT"/>
    <n v="445820"/>
    <s v="Mifflin County High School"/>
    <s v="Lewistown"/>
    <s v="Lewistown"/>
    <s v="501 6th St"/>
    <s v="PA"/>
    <n v="17044"/>
    <s v="501 6th St Lewistown, PA 17044"/>
    <x v="19"/>
    <x v="1462"/>
    <x v="1465"/>
    <s v="L"/>
    <s v="Wednesday"/>
    <n v="7"/>
    <n v="12"/>
    <n v="1.7142857142857142"/>
    <n v="4.5714285714285712"/>
    <n v="1706.9599999999998"/>
    <n v="11948.720000000001"/>
    <n v="675.56714285714281"/>
    <n v="4728.9699999999993"/>
    <n v="158"/>
    <n v="0.39577209943826608"/>
  </r>
  <r>
    <n v="283207"/>
    <s v="J"/>
    <s v="Tuesday/Friday"/>
    <s v="Brian Deiling (0000142018)"/>
    <n v="285279"/>
    <s v="MIFFLIN COUNTY SCHOOL DISTRICT"/>
    <n v="445819"/>
    <s v="MIFFLIN COUNTY JUNIOR HIGH"/>
    <s v="Lewistown"/>
    <s v="Lewistown"/>
    <s v="700 Cedar St"/>
    <s v="PA"/>
    <n v="17044"/>
    <s v="700 Cedar St Lewistown, PA 17044"/>
    <x v="19"/>
    <x v="1463"/>
    <x v="1466"/>
    <s v="L"/>
    <s v="Wednesday"/>
    <n v="9"/>
    <n v="13"/>
    <n v="1.4444444444444444"/>
    <n v="3.8888888888888888"/>
    <n v="1397.0544444444445"/>
    <n v="12573.489999999998"/>
    <n v="570.90666666666675"/>
    <n v="5138.1599999999989"/>
    <n v="153"/>
    <n v="0.40865026337158578"/>
  </r>
  <r>
    <n v="240210"/>
    <s v="J"/>
    <s v="Tuesday/Friday"/>
    <s v="Brian Deiling (0000142018)"/>
    <n v="285279"/>
    <s v="MIFFLIN COUNTY SCHOOL DISTRICT"/>
    <n v="442018"/>
    <s v="MIFFLIN COUNTY MIDDLE SCHOOL"/>
    <s v="Lewistown"/>
    <s v="Lewistown"/>
    <s v="2 Manor Dr"/>
    <s v="PA"/>
    <n v="17044"/>
    <s v="2 Manor Dr Lewistown, PA 17044"/>
    <x v="19"/>
    <x v="1464"/>
    <x v="1467"/>
    <s v="L"/>
    <s v="Wednesday"/>
    <n v="8"/>
    <n v="9"/>
    <n v="1.125"/>
    <n v="5.75"/>
    <n v="4508.8562499999998"/>
    <n v="36070.85"/>
    <n v="1509.54"/>
    <n v="12076.32"/>
    <n v="144"/>
    <n v="0.33479443927714486"/>
  </r>
  <r>
    <n v="325104"/>
    <s v="J"/>
    <s v="Tuesday/Friday"/>
    <s v="Brian Deiling (0000142018)"/>
    <n v="285279"/>
    <s v="MIFFLIN COUNTY SCHOOL DISTRICT"/>
    <n v="441976"/>
    <s v="MIFFLIN COUNTY SCHOOL DISTRICT"/>
    <s v="Lewistown"/>
    <s v="Lewistown"/>
    <s v="103 Green Ave"/>
    <s v="PA"/>
    <n v="17044"/>
    <s v="103 Green Ave Lewistown, PA 17044"/>
    <x v="19"/>
    <x v="1465"/>
    <x v="1468"/>
    <s v="L"/>
    <s v="Wednesday"/>
    <n v="15"/>
    <n v="16"/>
    <n v="1.0666666666666667"/>
    <n v="1.8666666666666667"/>
    <n v="492.59533333333337"/>
    <n v="7388.93"/>
    <n v="236.36000000000004"/>
    <n v="3545.4"/>
    <n v="99"/>
    <n v="0.47982590172054679"/>
  </r>
  <r>
    <n v="433295"/>
    <s v="J"/>
    <s v="Tuesday/Friday"/>
    <s v="Brian Deiling (0000142018)"/>
    <n v="285279"/>
    <s v="MIFFLIN COUNTY SCHOOL DISTRICT"/>
    <n v="285279"/>
    <s v="MIFFLIN COUNTY SCHOOL DISTRICT"/>
    <s v="Lewistown"/>
    <s v="Lewistown"/>
    <s v="103 Green Ave"/>
    <s v="PA"/>
    <n v="17044"/>
    <s v="103 Green Ave Lewistown, PA 17044"/>
    <x v="19"/>
    <x v="1465"/>
    <x v="1468"/>
    <s v="L"/>
    <s v="Wednesday"/>
    <n v="12"/>
    <n v="21"/>
    <n v="1.75"/>
    <n v="3.0833333333333335"/>
    <n v="463.24333333333334"/>
    <n v="5558.92"/>
    <n v="207.25166666666667"/>
    <n v="2487.0200000000004"/>
    <n v="349"/>
    <n v="0.44739265900570624"/>
  </r>
  <r>
    <n v="240074"/>
    <s v="J"/>
    <s v="Tuesday/Friday"/>
    <s v="Brian Deiling (0000142018)"/>
    <n v="318188"/>
    <s v="MIFFLIN CTY ACADEMY SCIENCE &amp;"/>
    <n v="318188"/>
    <s v="MIFFLIN CTY ACADEMY SCIENCE &amp;"/>
    <s v="Lewistown"/>
    <s v="Lewistown"/>
    <s v="700 Pitt St"/>
    <s v="PA"/>
    <n v="17044"/>
    <s v="700 Pitt St Lewistown, PA 17044"/>
    <x v="19"/>
    <x v="1466"/>
    <x v="1469"/>
    <s v="L"/>
    <s v="Wednesday"/>
    <n v="1"/>
    <n v="1"/>
    <n v="1"/>
    <n v="5"/>
    <n v="6285.4399999999987"/>
    <n v="6285.4399999999987"/>
    <n v="2638.92"/>
    <n v="2638.92"/>
    <n v="44"/>
    <n v="0.41984650239283178"/>
  </r>
  <r>
    <n v="241423"/>
    <s v="J"/>
    <s v="Tuesday/Friday"/>
    <s v="Brad Miller (0000142022)"/>
    <n v="268258"/>
    <s v="MIKA HANA CLEANING SERVICE"/>
    <n v="268258"/>
    <s v="MIKA HANA CLEANING SERVICE"/>
    <s v="York"/>
    <m/>
    <s v="306 S Penn St"/>
    <s v="PA"/>
    <n v="17401"/>
    <s v="306 S Penn St York, PA 17401"/>
    <x v="27"/>
    <x v="1467"/>
    <x v="1470"/>
    <s v="L"/>
    <s v="Tuesday/Friday"/>
    <n v="2"/>
    <n v="2"/>
    <n v="1"/>
    <n v="1.5"/>
    <n v="134.13999999999999"/>
    <n v="268.27999999999997"/>
    <n v="77.484999999999985"/>
    <n v="154.97"/>
    <n v="9"/>
    <n v="0.57764276129417036"/>
  </r>
  <r>
    <n v="483959"/>
    <s v="J"/>
    <s v="Tuesday/Friday"/>
    <s v="Mike Schlitter (0000142011)"/>
    <n v="331085"/>
    <s v="Mike Cleaning"/>
    <n v="331085"/>
    <s v="Mike Cleaning"/>
    <s v="Ephrata"/>
    <m/>
    <s v="1829 W Main St"/>
    <s v="PA"/>
    <n v="17522"/>
    <s v="1829 W Main St Ephrata, PA 17522"/>
    <x v="7"/>
    <x v="1468"/>
    <x v="1471"/>
    <s v="K"/>
    <s v="Monday/Thursday"/>
    <n v="3"/>
    <n v="4"/>
    <n v="1.3333333333333333"/>
    <n v="3.3333333333333335"/>
    <n v="467.11666666666662"/>
    <n v="1401.3500000000001"/>
    <n v="156.69999999999996"/>
    <n v="470.09999999999997"/>
    <n v="31"/>
    <n v="0.33546223284689758"/>
  </r>
  <r>
    <n v="240745"/>
    <s v="J"/>
    <s v="Tuesday/Friday"/>
    <s v="Brian Deiling (0000142018)"/>
    <n v="341662"/>
    <s v="Mike Mussina"/>
    <n v="341662"/>
    <s v="Mike Mussina"/>
    <s v="Muncy"/>
    <m/>
    <s v="737 White Church Rd"/>
    <s v="PA"/>
    <n v="17756"/>
    <s v="737 White Church Rd Muncy, PA 17756"/>
    <x v="22"/>
    <x v="1469"/>
    <x v="1472"/>
    <s v="P"/>
    <s v="Wednesday"/>
    <n v="7"/>
    <n v="9"/>
    <n v="1.2857142857142858"/>
    <n v="3.2857142857142856"/>
    <n v="220.71000000000004"/>
    <n v="1544.97"/>
    <n v="-4.0614285714285643"/>
    <n v="-28.430000000000167"/>
    <n v="37"/>
    <n v="-1.8401651812009402E-2"/>
  </r>
  <r>
    <n v="241025"/>
    <s v="J"/>
    <s v="Tuesday/Friday"/>
    <s v="Robert Diller (0000142017)"/>
    <n v="239115"/>
    <s v="ADAMSTOWN BOROUGH"/>
    <n v="482964"/>
    <s v="Mike Palm"/>
    <s v="Reinholds"/>
    <m/>
    <s v="65 Steeple Ct"/>
    <s v="PA"/>
    <n v="17569"/>
    <s v="65 Steeple Ct Reinholds, PA 17569"/>
    <x v="16"/>
    <x v="1470"/>
    <x v="1473"/>
    <s v="K"/>
    <s v="Tuesday"/>
    <n v="1"/>
    <n v="1"/>
    <n v="1"/>
    <n v="4"/>
    <n v="418.68"/>
    <n v="418.68"/>
    <n v="209.34"/>
    <n v="209.34"/>
    <n v="8"/>
    <n v="0.5"/>
  </r>
  <r>
    <n v="241519"/>
    <s v="J"/>
    <s v="Tuesday/Friday"/>
    <s v="Chris Gifuni (0000143020)"/>
    <n v="331288"/>
    <s v="Buena Regional School District"/>
    <n v="430497"/>
    <s v="Milanesi Elementary School"/>
    <s v="Buena"/>
    <m/>
    <s v="880 Harding Hwy"/>
    <s v="NJ"/>
    <n v="8310"/>
    <s v="880 Harding Hwy Buena, NJ 08310"/>
    <x v="11"/>
    <x v="1471"/>
    <x v="1474"/>
    <s v="E"/>
    <s v="Wednesday"/>
    <n v="10"/>
    <n v="21"/>
    <n v="2.1"/>
    <n v="4.3"/>
    <n v="2030.8989999999999"/>
    <n v="20308.989999999998"/>
    <n v="614.9799999999999"/>
    <n v="6149.7999999999993"/>
    <n v="449"/>
    <n v="0.30281171047895539"/>
  </r>
  <r>
    <n v="469867"/>
    <s v="J"/>
    <s v="Tuesday/Friday"/>
    <s v="Tom McKevitt (0000143010)"/>
    <n v="243967"/>
    <s v="Milford Enterprises Inc."/>
    <n v="243967"/>
    <s v="Milford Enterprises Inc."/>
    <s v="Quakertown"/>
    <m/>
    <s v="2650 Milford Square Pike"/>
    <s v="PA"/>
    <n v="18951"/>
    <s v="2650 Milford Square Pike Quakertown, PA 18951"/>
    <x v="21"/>
    <x v="1472"/>
    <x v="1475"/>
    <s v="E"/>
    <s v="Tuesday/Friday"/>
    <n v="7"/>
    <n v="8"/>
    <n v="1.1428571428571428"/>
    <n v="1.1428571428571428"/>
    <n v="439.71428571428572"/>
    <n v="3078"/>
    <n v="148.88857142857142"/>
    <n v="1042.22"/>
    <n v="29"/>
    <n v="0.33860298895386615"/>
  </r>
  <r>
    <n v="415535"/>
    <s v="J"/>
    <s v="Tuesday/Friday"/>
    <s v="Lancaster Office (0000142002)"/>
    <n v="266723"/>
    <s v="MILL CREEK BIBLE CHURCH"/>
    <n v="266723"/>
    <s v="MILL CREEK BIBLE CHURCH"/>
    <s v="Lancaster"/>
    <m/>
    <s v="270 Strasburg Pike"/>
    <s v="PA"/>
    <n v="17602"/>
    <s v="270 Strasburg Pike Lancaster, PA 17602"/>
    <x v="2"/>
    <x v="1473"/>
    <x v="1476"/>
    <s v="J"/>
    <s v="Monday/Thursday"/>
    <n v="1"/>
    <n v="1"/>
    <n v="1"/>
    <n v="1"/>
    <n v="78.02"/>
    <n v="78.02"/>
    <n v="29.98"/>
    <n v="29.98"/>
    <n v="1"/>
    <n v="0.38426044603947707"/>
  </r>
  <r>
    <n v="240297"/>
    <s v="J"/>
    <s v="Tuesday/Friday"/>
    <s v="Chuck Lutes (0000143024)"/>
    <n v="243124"/>
    <s v="Central Bucks School District"/>
    <n v="471241"/>
    <s v="Mill Creek Elementary"/>
    <s v="Warrington"/>
    <m/>
    <s v="638 Bellflower Blvd"/>
    <s v="PA"/>
    <n v="18976"/>
    <s v="638 Bellflower Blvd Warrington, PA 18976"/>
    <x v="36"/>
    <x v="1474"/>
    <x v="1477"/>
    <s v="A"/>
    <s v="Tuesday/Friday"/>
    <n v="2"/>
    <n v="2"/>
    <n v="1"/>
    <n v="1"/>
    <n v="45.104999999999997"/>
    <n v="90.21"/>
    <n v="19.305"/>
    <n v="38.61"/>
    <n v="2"/>
    <n v="0.42800133022946463"/>
  </r>
  <r>
    <n v="239510"/>
    <s v="J"/>
    <s v="Tuesday/Friday"/>
    <s v="Pete Annick (0000142010)"/>
    <n v="241140"/>
    <s v="MILLERSVILLE UNIVERSITY #"/>
    <n v="471857"/>
    <s v="MILLERSVILLE - BARD HALL"/>
    <s v="Millersville"/>
    <m/>
    <s v="60 Brooks Drive"/>
    <s v="PA"/>
    <n v="17551"/>
    <s v="60 Brooks Drive Millersville, PA 17551"/>
    <x v="3"/>
    <x v="1475"/>
    <x v="1478"/>
    <s v="J"/>
    <s v="Tuesday/Friday"/>
    <n v="10"/>
    <n v="24"/>
    <n v="2.4"/>
    <n v="13.3"/>
    <n v="2131.8910000000005"/>
    <n v="21318.91"/>
    <n v="716.74900000000002"/>
    <n v="7167.4899999999925"/>
    <n v="856"/>
    <n v="0.33620339876663452"/>
  </r>
  <r>
    <n v="446799"/>
    <s v="J"/>
    <s v="Tuesday/Friday"/>
    <s v="Pete Annick (0000142010)"/>
    <n v="241140"/>
    <s v="MILLERSVILLE UNIVERSITY #"/>
    <n v="471872"/>
    <s v="Millersville - Byerly/Luek Hal"/>
    <s v="Millersville"/>
    <m/>
    <s v="24 Pucillo Drive"/>
    <s v="PA"/>
    <n v="17551"/>
    <s v="24 Pucillo Drive Millersville, PA 17551"/>
    <x v="3"/>
    <x v="1476"/>
    <x v="1479"/>
    <s v="J"/>
    <s v="Tuesday/Friday"/>
    <n v="4"/>
    <n v="6"/>
    <n v="1.5"/>
    <n v="4.5"/>
    <n v="744.31500000000005"/>
    <n v="2977.26"/>
    <n v="242.965"/>
    <n v="971.86"/>
    <n v="55"/>
    <n v="0.32642765495791431"/>
  </r>
  <r>
    <n v="241829"/>
    <s v="J"/>
    <s v="Tuesday/Friday"/>
    <s v="Pete Annick (0000142010)"/>
    <n v="241140"/>
    <s v="MILLERSVILLE UNIVERSITY #"/>
    <n v="471875"/>
    <s v="Millersville - Dilworth Buildi"/>
    <s v="Millersville"/>
    <m/>
    <s v="20 Dilworth Rd"/>
    <s v="PA"/>
    <n v="17551"/>
    <s v="20 Dilworth Rd Millersville, PA 17551"/>
    <x v="3"/>
    <x v="1477"/>
    <x v="1480"/>
    <s v="J"/>
    <s v="Tuesday/Friday"/>
    <n v="4"/>
    <n v="6"/>
    <n v="1.5"/>
    <n v="4.25"/>
    <n v="408.75"/>
    <n v="1635"/>
    <n v="126.02000000000001"/>
    <n v="504.08"/>
    <n v="27"/>
    <n v="0.3083058103975535"/>
  </r>
  <r>
    <n v="242157"/>
    <s v="J"/>
    <s v="Tuesday/Friday"/>
    <s v="Pete Annick (0000142010)"/>
    <n v="241140"/>
    <s v="MILLERSVILLE UNIVERSITY #"/>
    <n v="471006"/>
    <s v="MILLERSVILLE - EAST VILLAGE"/>
    <s v="Millersville"/>
    <m/>
    <s v="210 E Residence Hall Circle"/>
    <s v="PA"/>
    <n v="17551"/>
    <s v="210 E Residence Hall Circle Millersville, PA 17551"/>
    <x v="3"/>
    <x v="1478"/>
    <x v="1481"/>
    <s v="J"/>
    <s v="Tuesday/Friday"/>
    <n v="5"/>
    <n v="7"/>
    <n v="1.4"/>
    <n v="4.5999999999999996"/>
    <n v="856.72800000000007"/>
    <n v="4283.6400000000003"/>
    <n v="267.024"/>
    <n v="1335.12"/>
    <n v="75"/>
    <n v="0.31167885256464123"/>
  </r>
  <r>
    <n v="346162"/>
    <s v="J"/>
    <s v="Tuesday/Friday"/>
    <s v="Pete Annick (0000142010)"/>
    <n v="241140"/>
    <s v="MILLERSVILLE UNIVERSITY #"/>
    <n v="469990"/>
    <s v="MILLERSVILLE - GORDINIER HALL"/>
    <s v="Millersville"/>
    <m/>
    <s v="30 S George St"/>
    <s v="PA"/>
    <n v="17551"/>
    <s v="30 S George St Millersville, PA 17551"/>
    <x v="3"/>
    <x v="1479"/>
    <x v="1482"/>
    <s v="J"/>
    <s v="Tuesday/Friday"/>
    <n v="9"/>
    <n v="12"/>
    <n v="1.3333333333333333"/>
    <n v="4.666666666666667"/>
    <n v="950.54555555555555"/>
    <n v="8554.91"/>
    <n v="271.29333333333329"/>
    <n v="2441.6400000000003"/>
    <n v="187"/>
    <n v="0.28540802883957872"/>
  </r>
  <r>
    <n v="483423"/>
    <s v="J"/>
    <s v="Tuesday/Friday"/>
    <s v="Pete Annick (0000142010)"/>
    <n v="241140"/>
    <s v="MILLERSVILLE UNIVERSITY #"/>
    <n v="471878"/>
    <s v="Millersville - Jefferson Hall"/>
    <s v="Millersville"/>
    <m/>
    <s v="164 W Cottage Ave"/>
    <s v="PA"/>
    <n v="17551"/>
    <s v="164 W Cottage Ave Millersville, PA 17551"/>
    <x v="3"/>
    <x v="1480"/>
    <x v="1483"/>
    <s v="J"/>
    <s v="Tuesday/Friday"/>
    <n v="1"/>
    <n v="1"/>
    <n v="1"/>
    <n v="1"/>
    <n v="356.79"/>
    <n v="356.79"/>
    <n v="125.04"/>
    <n v="125.04"/>
    <n v="3"/>
    <n v="0.35045825275372067"/>
  </r>
  <r>
    <n v="241048"/>
    <s v="J"/>
    <s v="Tuesday/Friday"/>
    <s v="Pete Annick (0000142010)"/>
    <n v="241140"/>
    <s v="MILLERSVILLE UNIVERSITY #"/>
    <n v="471879"/>
    <s v="Millersville - Lombardo"/>
    <s v="Millersville"/>
    <m/>
    <s v="88 James Street"/>
    <s v="PA"/>
    <n v="17551"/>
    <s v="88 James Street Millersville, PA 17551"/>
    <x v="3"/>
    <x v="1481"/>
    <x v="1484"/>
    <s v="J"/>
    <s v="Tuesday/Friday"/>
    <n v="1"/>
    <n v="1"/>
    <n v="1"/>
    <n v="2"/>
    <n v="328.02"/>
    <n v="328.02"/>
    <n v="87.2"/>
    <n v="87.2"/>
    <n v="5"/>
    <n v="0.2658374489360405"/>
  </r>
  <r>
    <n v="340593"/>
    <s v="J"/>
    <s v="Tuesday/Friday"/>
    <s v="Pete Annick (0000142010)"/>
    <n v="241140"/>
    <s v="MILLERSVILLE UNIVERSITY #"/>
    <n v="471880"/>
    <s v="Millersville - Lyle Hall"/>
    <s v="Millersville"/>
    <m/>
    <s v="40 Dilworth Rd"/>
    <s v="PA"/>
    <n v="17551"/>
    <s v="40 Dilworth Rd Millersville, PA 17551"/>
    <x v="3"/>
    <x v="1482"/>
    <x v="1485"/>
    <s v="J"/>
    <s v="Tuesday/Friday"/>
    <n v="5"/>
    <n v="9"/>
    <n v="1.8"/>
    <n v="4.8"/>
    <n v="468.26000000000005"/>
    <n v="2341.2999999999997"/>
    <n v="128.22800000000001"/>
    <n v="641.14"/>
    <n v="77"/>
    <n v="0.27383932003587752"/>
  </r>
  <r>
    <n v="254199"/>
    <s v="J"/>
    <s v="Tuesday/Friday"/>
    <s v="Pete Annick (0000142010)"/>
    <n v="241140"/>
    <s v="MILLERSVILLE UNIVERSITY #"/>
    <n v="471881"/>
    <s v="Millersville - McComsey Hall"/>
    <s v="Millersville"/>
    <m/>
    <s v="43 W Frederick St"/>
    <s v="PA"/>
    <n v="17551"/>
    <s v="43 W Frederick St Millersville, PA 17551"/>
    <x v="3"/>
    <x v="1483"/>
    <x v="1486"/>
    <s v="J"/>
    <s v="Tuesday/Friday"/>
    <n v="9"/>
    <n v="15"/>
    <n v="1.6666666666666667"/>
    <n v="6.5555555555555554"/>
    <n v="945.43444444444447"/>
    <n v="8508.91"/>
    <n v="279.49555555555554"/>
    <n v="2515.4599999999991"/>
    <n v="213"/>
    <n v="0.29562658436862055"/>
  </r>
  <r>
    <n v="268982"/>
    <s v="J"/>
    <s v="Tuesday/Friday"/>
    <s v="Pete Annick (0000142010)"/>
    <n v="241140"/>
    <s v="MILLERSVILLE UNIVERSITY #"/>
    <n v="471058"/>
    <s v="MILLERSVILLE - PALMER"/>
    <s v="Millersville"/>
    <m/>
    <s v="153 Creek Dr."/>
    <s v="PA"/>
    <n v="17551"/>
    <s v="153 Creek Dr. Millersville, PA 17551"/>
    <x v="3"/>
    <x v="1484"/>
    <x v="1487"/>
    <s v="J"/>
    <s v="Tuesday/Friday"/>
    <n v="19"/>
    <n v="29"/>
    <n v="1.5263157894736843"/>
    <n v="2"/>
    <n v="651.77947368421042"/>
    <n v="12383.809999999998"/>
    <n v="117.27473684210526"/>
    <n v="2228.2199999999998"/>
    <n v="618"/>
    <n v="0.17993008613665748"/>
  </r>
  <r>
    <n v="241416"/>
    <s v="J"/>
    <s v="Tuesday/Friday"/>
    <s v="Pete Annick (0000142010)"/>
    <n v="241140"/>
    <s v="MILLERSVILLE UNIVERSITY #"/>
    <n v="470135"/>
    <s v="MILLERSVILLE - PUCILLO GYM"/>
    <s v="Millersville"/>
    <m/>
    <s v="105 Pucillo Dr"/>
    <s v="PA"/>
    <n v="17551"/>
    <s v="105 Pucillo Dr Millersville, PA 17551"/>
    <x v="3"/>
    <x v="1485"/>
    <x v="1488"/>
    <s v="J"/>
    <s v="Tuesday/Friday"/>
    <n v="9"/>
    <n v="11"/>
    <n v="1.2222222222222223"/>
    <n v="4.5555555555555554"/>
    <n v="1294.8955555555558"/>
    <n v="11654.060000000001"/>
    <n v="352.09"/>
    <n v="3168.8099999999977"/>
    <n v="248"/>
    <n v="0.27190609967685059"/>
  </r>
  <r>
    <n v="242205"/>
    <s v="J"/>
    <s v="Tuesday/Friday"/>
    <s v="Pete Annick (0000142010)"/>
    <n v="241140"/>
    <s v="MILLERSVILLE UNIVERSITY #"/>
    <n v="471873"/>
    <s v="Millersville - Roddy / Caputo"/>
    <s v="Millersville"/>
    <m/>
    <s v="50 W Frederick St"/>
    <s v="PA"/>
    <n v="17551"/>
    <s v="50 W Frederick St Millersville, PA 17551"/>
    <x v="3"/>
    <x v="1486"/>
    <x v="1489"/>
    <s v="J"/>
    <s v="Tuesday/Friday"/>
    <n v="13"/>
    <n v="20"/>
    <n v="1.5384615384615385"/>
    <n v="5.7692307692307692"/>
    <n v="1096.1853846153847"/>
    <n v="14250.41"/>
    <n v="322.82615384615389"/>
    <n v="4196.7400000000007"/>
    <n v="481"/>
    <n v="0.29449959685370464"/>
  </r>
  <r>
    <n v="450234"/>
    <s v="J"/>
    <s v="Tuesday/Friday"/>
    <s v="Pete Annick (0000142010)"/>
    <n v="241140"/>
    <s v="MILLERSVILLE UNIVERSITY #"/>
    <n v="469992"/>
    <s v="MILLERSVILLE - SOUTH VILLAGE"/>
    <s v="Millersville"/>
    <m/>
    <s v="120 Centennial Dr"/>
    <s v="PA"/>
    <n v="17551"/>
    <s v="120 Centennial Dr Millersville, PA 17551"/>
    <x v="3"/>
    <x v="1487"/>
    <x v="1490"/>
    <s v="J"/>
    <s v="Tuesday/Friday"/>
    <n v="5"/>
    <n v="11"/>
    <n v="2.2000000000000002"/>
    <n v="7.4"/>
    <n v="1140.0500000000002"/>
    <n v="5700.2499999999991"/>
    <n v="405.88"/>
    <n v="2029.4"/>
    <n v="141"/>
    <n v="0.35601947283013913"/>
  </r>
  <r>
    <n v="240083"/>
    <s v="J"/>
    <s v="Tuesday/Friday"/>
    <s v="Pete Annick (0000142010)"/>
    <n v="241140"/>
    <s v="MILLERSVILLE UNIVERSITY #"/>
    <n v="469991"/>
    <s v="MILLERSVILLE - STUDENT MEMORIA"/>
    <s v="Millersville"/>
    <m/>
    <s v="113-251 113 Shenks Ln # 251"/>
    <s v="PA"/>
    <n v="17551"/>
    <s v="113-251 113 Shenks Ln # 251 Millersville, PA 17551"/>
    <x v="3"/>
    <x v="1488"/>
    <x v="1491"/>
    <s v="J"/>
    <s v="Tuesday/Friday"/>
    <n v="11"/>
    <n v="16"/>
    <n v="1.4545454545454546"/>
    <n v="5.5454545454545459"/>
    <n v="1566.9927272727275"/>
    <n v="17236.919999999998"/>
    <n v="439.60090909090917"/>
    <n v="4835.6100000000024"/>
    <n v="334"/>
    <n v="0.28053793833237045"/>
  </r>
  <r>
    <n v="239184"/>
    <s v="J"/>
    <s v="Tuesday/Friday"/>
    <s v="Pete Annick (0000142010)"/>
    <n v="241140"/>
    <s v="MILLERSVILLE UNIVERSITY #"/>
    <n v="446799"/>
    <s v="MILLERSVILLE - WARE CENTER"/>
    <s v="Lancaster"/>
    <m/>
    <s v="42 N Prince St"/>
    <s v="PA"/>
    <n v="17603"/>
    <s v="42 N Prince St Lancaster, PA 17603"/>
    <x v="3"/>
    <x v="1489"/>
    <x v="1492"/>
    <s v="J"/>
    <s v="Tuesday/Friday"/>
    <n v="2"/>
    <n v="3"/>
    <n v="1.5"/>
    <n v="4"/>
    <n v="2350.96"/>
    <n v="4701.92"/>
    <n v="959.89999999999986"/>
    <n v="1919.7999999999997"/>
    <n v="25"/>
    <n v="0.4083012896859155"/>
  </r>
  <r>
    <n v="318768"/>
    <s v="J"/>
    <s v="Tuesday/Friday"/>
    <s v="Pete Annick (0000142010)"/>
    <n v="241140"/>
    <s v="MILLERSVILLE UNIVERSITY #"/>
    <n v="471007"/>
    <s v="MILLERSVILLE - WEST VILLAGE"/>
    <s v="Millersville"/>
    <m/>
    <s v="90 W Residence Hall Circle"/>
    <s v="PA"/>
    <n v="17551"/>
    <s v="90 W Residence Hall Circle Millersville, PA 17551"/>
    <x v="3"/>
    <x v="1490"/>
    <x v="1493"/>
    <s v="J"/>
    <s v="Tuesday/Friday"/>
    <n v="7"/>
    <n v="9"/>
    <n v="1.2857142857142858"/>
    <n v="4.5714285714285712"/>
    <n v="796.77571428571434"/>
    <n v="5577.4300000000012"/>
    <n v="270.58571428571429"/>
    <n v="1894.1"/>
    <n v="153"/>
    <n v="0.33960085559119513"/>
  </r>
  <r>
    <n v="246827"/>
    <s v="J"/>
    <s v="Tuesday/Friday"/>
    <s v="Robert Diller (0000142017)"/>
    <n v="241135"/>
    <s v="MILLERSVILLE BIBLE CHURCH"/>
    <n v="433295"/>
    <s v="MILLERSVILLE BIBLE CHURCH"/>
    <s v="Lancaster"/>
    <m/>
    <s v="1940 New Danville Pike"/>
    <s v="PA"/>
    <n v="17603"/>
    <s v="1940 New Danville Pike Lancaster, PA 17603"/>
    <x v="3"/>
    <x v="1491"/>
    <x v="1494"/>
    <s v="J"/>
    <s v="Tuesday/Friday"/>
    <n v="3"/>
    <n v="3"/>
    <n v="1"/>
    <n v="1.6666666666666667"/>
    <n v="623.47"/>
    <n v="1870.41"/>
    <n v="228.27333333333331"/>
    <n v="684.81999999999994"/>
    <n v="26"/>
    <n v="0.36613362845579306"/>
  </r>
  <r>
    <n v="242422"/>
    <s v="J"/>
    <s v="Tuesday/Friday"/>
    <s v="Pete Annick (0000142010)"/>
    <n v="241140"/>
    <s v="MILLERSVILLE UNIVERSITY #"/>
    <n v="471859"/>
    <s v="Millersville Biemsderfer Field"/>
    <s v="Millersville"/>
    <m/>
    <s v="35 Pucillo Drive"/>
    <s v="PA"/>
    <n v="17551"/>
    <s v="35 Pucillo Drive Millersville, PA 17551"/>
    <x v="3"/>
    <x v="1492"/>
    <x v="1495"/>
    <s v="J"/>
    <s v="Tuesday/Friday"/>
    <n v="1"/>
    <n v="1"/>
    <n v="1"/>
    <n v="3"/>
    <n v="341.76"/>
    <n v="341.76"/>
    <n v="85.490000000000009"/>
    <n v="85.490000000000009"/>
    <n v="16"/>
    <n v="0.25014630149812739"/>
  </r>
  <r>
    <n v="240087"/>
    <s v="J"/>
    <s v="Tuesday/Friday"/>
    <s v="Pete Annick (0000142010)"/>
    <n v="239359"/>
    <s v="MILLERSVILLE BOROUGH"/>
    <n v="239359"/>
    <s v="MILLERSVILLE BOROUGH"/>
    <s v="Millersville"/>
    <m/>
    <s v="100 Municipal Dr"/>
    <s v="PA"/>
    <n v="17551"/>
    <s v="100 Municipal Dr Millersville, PA 17551"/>
    <x v="3"/>
    <x v="1493"/>
    <x v="1496"/>
    <s v="J"/>
    <s v="Tuesday/Friday"/>
    <n v="5"/>
    <n v="9"/>
    <n v="1.8"/>
    <n v="2.6"/>
    <n v="245.798"/>
    <n v="1228.99"/>
    <n v="98.738"/>
    <n v="493.68999999999994"/>
    <n v="22"/>
    <n v="0.4017038381109691"/>
  </r>
  <r>
    <n v="272997"/>
    <s v="J"/>
    <s v="Tuesday/Friday"/>
    <s v="Pete Annick (0000142010)"/>
    <n v="241140"/>
    <s v="MILLERSVILLE UNIVERSITY #"/>
    <n v="471871"/>
    <s v="Millersville Breidenstine Hall"/>
    <s v="Millersville"/>
    <m/>
    <s v="46 W Frederick St"/>
    <s v="PA"/>
    <n v="17551"/>
    <s v="46 W Frederick St Millersville, PA 17551"/>
    <x v="3"/>
    <x v="1494"/>
    <x v="1497"/>
    <s v="J"/>
    <s v="Tuesday/Friday"/>
    <n v="6"/>
    <n v="10"/>
    <n v="1.6666666666666667"/>
    <n v="6.166666666666667"/>
    <n v="634.58500000000015"/>
    <n v="3807.5099999999989"/>
    <n v="179.28833333333333"/>
    <n v="1075.7299999999998"/>
    <n v="79"/>
    <n v="0.28252847661595115"/>
  </r>
  <r>
    <n v="239525"/>
    <s v="J"/>
    <s v="Tuesday/Friday"/>
    <s v="Mike Schlitter (0000142011)"/>
    <n v="241136"/>
    <s v="MILLERSVILLE BRETHREN IN CHRIS"/>
    <n v="241136"/>
    <s v="MILLERSVILLE BRETHREN IN CHRIS"/>
    <s v="Lancaster"/>
    <m/>
    <s v="3116 Blue Rock Rd"/>
    <s v="PA"/>
    <n v="17603"/>
    <s v="3116 Blue Rock Rd Lancaster, PA 17603"/>
    <x v="3"/>
    <x v="1495"/>
    <x v="1498"/>
    <s v="J"/>
    <s v="Tuesday/Friday"/>
    <n v="4"/>
    <n v="5"/>
    <n v="1.25"/>
    <n v="2.75"/>
    <n v="258.4375"/>
    <n v="1033.75"/>
    <n v="131.96250000000003"/>
    <n v="527.85"/>
    <n v="20"/>
    <n v="0.51061668681983075"/>
  </r>
  <r>
    <n v="240038"/>
    <s v="J"/>
    <s v="Tuesday/Friday"/>
    <s v="Pete Annick (0000142010)"/>
    <n v="241140"/>
    <s v="MILLERSVILLE UNIVERSITY #"/>
    <n v="471877"/>
    <s v="Millersville -McNairy Library"/>
    <s v="Millersville"/>
    <m/>
    <s v="9 North George Street"/>
    <s v="PA"/>
    <n v="17551"/>
    <s v="9 North George Street Millersville, PA 17551"/>
    <x v="3"/>
    <x v="1496"/>
    <x v="1499"/>
    <s v="J"/>
    <s v="Tuesday/Friday"/>
    <n v="8"/>
    <n v="13"/>
    <n v="1.625"/>
    <n v="5.125"/>
    <n v="1053.7612500000002"/>
    <n v="8430.0899999999983"/>
    <n v="294.93125000000003"/>
    <n v="2359.4500000000007"/>
    <n v="170"/>
    <n v="0.27988431914724532"/>
  </r>
  <r>
    <n v="456329"/>
    <s v="J"/>
    <s v="Tuesday/Friday"/>
    <s v="Pete Annick (0000142010)"/>
    <n v="241140"/>
    <s v="MILLERSVILLE UNIVERSITY #"/>
    <n v="471882"/>
    <s v="Millersville Univ - Osburn Hal"/>
    <s v="Millersville"/>
    <m/>
    <s v="40 W Frederick St"/>
    <s v="PA"/>
    <n v="17551"/>
    <s v="40 W Frederick St Millersville, PA 17551"/>
    <x v="3"/>
    <x v="1497"/>
    <x v="1500"/>
    <s v="J"/>
    <s v="Tuesday/Friday"/>
    <n v="7"/>
    <n v="8"/>
    <n v="1.1428571428571428"/>
    <n v="3.1428571428571428"/>
    <n v="525.95428571428579"/>
    <n v="3681.6800000000003"/>
    <n v="136.38857142857142"/>
    <n v="954.71999999999991"/>
    <n v="70"/>
    <n v="0.25931639903522302"/>
  </r>
  <r>
    <n v="415457"/>
    <s v="J"/>
    <s v="Tuesday/Friday"/>
    <s v="Pete Annick (0000142010)"/>
    <n v="329016"/>
    <s v="MILLERSVILLE UNIV SERVICE ONLY"/>
    <n v="329016"/>
    <s v="MILLERSVILLE UNIV SERVICE ONLY"/>
    <s v="Millersville"/>
    <m/>
    <s v="153 S Creek Rd"/>
    <s v="PA"/>
    <n v="17551"/>
    <s v="153 S Creek Rd Millersville, PA 17551"/>
    <x v="3"/>
    <x v="1498"/>
    <x v="1501"/>
    <s v="J"/>
    <s v="Tuesday/Friday"/>
    <n v="1"/>
    <n v="1"/>
    <n v="1"/>
    <n v="1"/>
    <n v="111.96"/>
    <n v="111.96"/>
    <n v="75.569999999999993"/>
    <n v="75.569999999999993"/>
    <n v="3"/>
    <n v="0.67497320471597"/>
  </r>
  <r>
    <n v="265707"/>
    <s v="J"/>
    <s v="Tuesday/Friday"/>
    <s v="Pete Annick (0000142010)"/>
    <n v="241140"/>
    <s v="MILLERSVILLE UNIVERSITY #"/>
    <n v="241140"/>
    <s v="MILLERSVILLE UNIVERSITY #"/>
    <s v="Millersville"/>
    <m/>
    <s v="153 S CREEK DR"/>
    <s v="PA"/>
    <n v="17551"/>
    <s v="153 S CREEK DR Millersville, PA 17551"/>
    <x v="3"/>
    <x v="1498"/>
    <x v="1501"/>
    <s v="J"/>
    <s v="Tuesday/Friday"/>
    <n v="1"/>
    <n v="1"/>
    <n v="1"/>
    <n v="5"/>
    <n v="2060.8000000000002"/>
    <n v="2060.8000000000002"/>
    <n v="1264.52"/>
    <n v="1264.52"/>
    <n v="112"/>
    <n v="0.61360636645962729"/>
  </r>
  <r>
    <n v="239301"/>
    <s v="J"/>
    <s v="Tuesday/Friday"/>
    <s v="Pete Annick (0000142010)"/>
    <n v="241140"/>
    <s v="MILLERSVILLE UNIVERSITY #"/>
    <n v="471886"/>
    <s v="Millersville- Wickersham Hall"/>
    <s v="Millersville"/>
    <m/>
    <s v="34 Dilworth Rd"/>
    <s v="PA"/>
    <n v="17551"/>
    <s v="34 Dilworth Rd Millersville, PA 17551"/>
    <x v="3"/>
    <x v="1499"/>
    <x v="1489"/>
    <s v="J"/>
    <s v="Tuesday/Friday"/>
    <n v="5"/>
    <n v="6"/>
    <n v="1.2"/>
    <n v="3.6"/>
    <n v="521.15000000000009"/>
    <n v="2605.7499999999991"/>
    <n v="135.166"/>
    <n v="675.83"/>
    <n v="57"/>
    <n v="0.25936102849467535"/>
  </r>
  <r>
    <n v="294935"/>
    <s v="J"/>
    <s v="Tuesday/Friday"/>
    <s v="Pete Annick (0000142010)"/>
    <n v="241140"/>
    <s v="MILLERSVILLE UNIVERSITY #"/>
    <n v="471889"/>
    <s v="Millersville- Witmer Infirmary"/>
    <s v="Millersville"/>
    <m/>
    <s v="4 McCollough Ave"/>
    <s v="PA"/>
    <n v="17551"/>
    <s v="4 McCollough Ave Millersville, PA 17551"/>
    <x v="3"/>
    <x v="1500"/>
    <x v="1502"/>
    <s v="J"/>
    <s v="Tuesday/Friday"/>
    <n v="2"/>
    <n v="2"/>
    <n v="1"/>
    <n v="1"/>
    <n v="85.185000000000002"/>
    <n v="170.37"/>
    <n v="21.59"/>
    <n v="43.18"/>
    <n v="3"/>
    <n v="0.25344837706168927"/>
  </r>
  <r>
    <n v="241550"/>
    <s v="J"/>
    <s v="Tuesday/Friday"/>
    <s v="Pete Annick (0000142010)"/>
    <n v="241140"/>
    <s v="MILLERSVILLE UNIVERSITY #"/>
    <n v="471892"/>
    <s v="Millersville-Hash Bldg/Bassler"/>
    <s v="Millersville"/>
    <m/>
    <s v="10 S George St"/>
    <s v="PA"/>
    <n v="17551"/>
    <s v="10 S George St Millersville, PA 17551"/>
    <x v="3"/>
    <x v="1501"/>
    <x v="1503"/>
    <s v="J"/>
    <s v="Tuesday/Friday"/>
    <n v="5"/>
    <n v="7"/>
    <n v="1.4"/>
    <n v="3.4"/>
    <n v="583.66599999999994"/>
    <n v="2918.3299999999995"/>
    <n v="159.298"/>
    <n v="796.49"/>
    <n v="51"/>
    <n v="0.27292663955070201"/>
  </r>
  <r>
    <n v="415649"/>
    <s v="J"/>
    <s v="Tuesday/Friday"/>
    <s v="Pete Annick (0000142010)"/>
    <n v="241140"/>
    <s v="MILLERSVILLE UNIVERSITY #"/>
    <n v="479939"/>
    <s v="MILLERSVILLE-VPAC Winter Visua"/>
    <s v="Millersville"/>
    <m/>
    <s v="60 W Cottage Ave"/>
    <s v="PA"/>
    <n v="17551"/>
    <s v="60 W Cottage Ave Millersville, PA 17551"/>
    <x v="3"/>
    <x v="1502"/>
    <x v="1504"/>
    <s v="J"/>
    <s v="Tuesday/Friday"/>
    <n v="8"/>
    <n v="11"/>
    <n v="1.375"/>
    <n v="4.375"/>
    <n v="672.21374999999989"/>
    <n v="5377.7099999999982"/>
    <n v="211.38499999999999"/>
    <n v="1691.0799999999995"/>
    <n v="98"/>
    <n v="0.31446098804137823"/>
  </r>
  <r>
    <n v="484084"/>
    <s v="J"/>
    <s v="Tuesday/Friday"/>
    <s v="Mike Schlitter (0000142011)"/>
    <n v="302364"/>
    <s v="MILLET PLASTICS#"/>
    <n v="302364"/>
    <s v="MILLET PLASTICS#"/>
    <s v="Lebanon"/>
    <m/>
    <s v="21 Lebanon Valley Pkwy"/>
    <s v="PA"/>
    <n v="17042"/>
    <s v="21 Lebanon Valley Pkwy Lebanon, PA 17042"/>
    <x v="17"/>
    <x v="1503"/>
    <x v="1505"/>
    <s v="P"/>
    <s v="Tuesday/Friday"/>
    <n v="3"/>
    <n v="3"/>
    <n v="1"/>
    <n v="1.6666666666666667"/>
    <n v="763.93666666666661"/>
    <n v="2291.81"/>
    <n v="253.98"/>
    <n v="761.94"/>
    <n v="48"/>
    <n v="0.33246211509680124"/>
  </r>
  <r>
    <n v="343134"/>
    <s v="J"/>
    <s v="Tuesday/Friday"/>
    <s v="Pete Annick (0000142010)"/>
    <n v="241140"/>
    <s v="MILLERSVILLE UNIVERSITY #"/>
    <n v="471885"/>
    <s v="Millserville - Lehigh Hall"/>
    <s v="Millersville"/>
    <m/>
    <s v="80 Brooks Dr"/>
    <s v="PA"/>
    <n v="17551"/>
    <s v="80 Brooks Dr Millersville, PA 17551"/>
    <x v="3"/>
    <x v="1504"/>
    <x v="1506"/>
    <s v="J"/>
    <s v="Tuesday/Friday"/>
    <n v="1"/>
    <n v="2"/>
    <n v="2"/>
    <n v="5"/>
    <n v="416.27"/>
    <n v="416.27"/>
    <n v="123.09"/>
    <n v="123.09"/>
    <n v="7"/>
    <n v="0.29569750402383072"/>
  </r>
  <r>
    <n v="346494"/>
    <s v="J"/>
    <s v="Tuesday/Friday"/>
    <s v="Pete Annick (0000142010)"/>
    <n v="241140"/>
    <s v="MILLERSVILLE UNIVERSITY #"/>
    <n v="471883"/>
    <s v="Millserville - Stayer Hall"/>
    <s v="Millersville"/>
    <m/>
    <s v="51 Lyte Rd"/>
    <s v="PA"/>
    <n v="17551"/>
    <s v="51 Lyte Rd Millersville, PA 17551"/>
    <x v="3"/>
    <x v="1505"/>
    <x v="1507"/>
    <s v="J"/>
    <s v="Tuesday/Friday"/>
    <n v="6"/>
    <n v="8"/>
    <n v="1.3333333333333333"/>
    <n v="6"/>
    <n v="905.89333333333343"/>
    <n v="5435.36"/>
    <n v="265.005"/>
    <n v="1590.0299999999997"/>
    <n v="122"/>
    <n v="0.29253444114097316"/>
  </r>
  <r>
    <n v="241024"/>
    <s v="J"/>
    <s v="Tuesday/Friday"/>
    <s v="Open S. NJ (0000143012)"/>
    <n v="244215"/>
    <s v="Millville Board of Education"/>
    <n v="418098"/>
    <s v="Millville Support Services"/>
    <s v="Millville"/>
    <m/>
    <s v="701 Orange St"/>
    <s v="NJ"/>
    <n v="8332"/>
    <s v="701 Orange St Millville, NJ 08332"/>
    <x v="29"/>
    <x v="1506"/>
    <x v="1508"/>
    <s v="E"/>
    <s v="Thursday"/>
    <n v="2"/>
    <n v="2"/>
    <n v="1"/>
    <n v="2"/>
    <n v="835.66"/>
    <n v="1671.3200000000002"/>
    <n v="209.01999999999998"/>
    <n v="418.04"/>
    <n v="19"/>
    <n v="0.2501256491874686"/>
  </r>
  <r>
    <n v="474644"/>
    <s v="J"/>
    <s v="Tuesday/Friday"/>
    <s v="Chris Gifuni (0000143020)"/>
    <n v="244674"/>
    <s v="Medford Township Public School"/>
    <n v="463491"/>
    <s v="Milton H Allen School"/>
    <s v="Medford"/>
    <s v="Southampton Twp"/>
    <s v="24 Allen Ave"/>
    <s v="NJ"/>
    <n v="8055"/>
    <s v="24 Allen Ave Medford, NJ 08055"/>
    <x v="13"/>
    <x v="1507"/>
    <x v="1509"/>
    <s v="A"/>
    <s v="Thursday"/>
    <n v="24"/>
    <n v="35"/>
    <n v="1.4583333333333333"/>
    <n v="4.125"/>
    <n v="511.3854166666668"/>
    <n v="12273.250000000005"/>
    <n v="170.76583333333329"/>
    <n v="4098.3799999999983"/>
    <n v="213"/>
    <n v="0.33392785122115143"/>
  </r>
  <r>
    <n v="305680"/>
    <s v="J"/>
    <s v="Tuesday/Friday"/>
    <s v="Robert Diller (0000142017)"/>
    <n v="241142"/>
    <s v="MILTON HERSHEY SCHOOL#"/>
    <n v="415620"/>
    <s v="MILTON HERSHEY SCHOOL"/>
    <s v="Hershey"/>
    <m/>
    <s v="1201 Homestead Ln"/>
    <s v="PA"/>
    <n v="17033"/>
    <s v="1201 Homestead Ln Hershey, PA 17033"/>
    <x v="17"/>
    <x v="1508"/>
    <x v="1510"/>
    <s v="P"/>
    <s v="Tuesday/Friday"/>
    <n v="3"/>
    <n v="4"/>
    <n v="1.3333333333333333"/>
    <n v="2.3333333333333335"/>
    <n v="556.41999999999996"/>
    <n v="1669.26"/>
    <n v="270.73333333333335"/>
    <n v="812.19999999999993"/>
    <n v="72"/>
    <n v="0.48656290811497305"/>
  </r>
  <r>
    <n v="265265"/>
    <s v="J"/>
    <s v="Tuesday/Friday"/>
    <s v="Robert Diller (0000142017)"/>
    <n v="241142"/>
    <s v="MILTON HERSHEY SCHOOL#"/>
    <n v="449177"/>
    <s v="MILTON HERSHEY SCHOOL"/>
    <s v="Hershey"/>
    <m/>
    <s v="2000 Bachmanville Rd"/>
    <s v="PA"/>
    <n v="17033"/>
    <s v="2000 Bachmanville Rd Hershey, PA 17033"/>
    <x v="17"/>
    <x v="1509"/>
    <x v="1511"/>
    <s v="P"/>
    <s v="Tuesday/Friday"/>
    <n v="1"/>
    <n v="1"/>
    <n v="1"/>
    <n v="2"/>
    <n v="0"/>
    <n v="0"/>
    <n v="-101.15"/>
    <n v="-101.15"/>
    <n v="2"/>
    <n v="0"/>
  </r>
  <r>
    <n v="241518"/>
    <s v="J"/>
    <s v="Tuesday/Friday"/>
    <s v="Robert Diller (0000142017)"/>
    <n v="241142"/>
    <s v="MILTON HERSHEY SCHOOL#"/>
    <n v="241142"/>
    <s v="MILTON HERSHEY SCHOOL#"/>
    <s v="Hershey"/>
    <m/>
    <s v="1201 Homestead Ln"/>
    <s v="PA"/>
    <n v="17033"/>
    <s v="1201 Homestead Ln Hershey, PA 17033"/>
    <x v="17"/>
    <x v="1508"/>
    <x v="1510"/>
    <s v="P"/>
    <s v="Tuesday/Friday"/>
    <n v="1"/>
    <n v="2"/>
    <n v="2"/>
    <n v="2"/>
    <n v="0"/>
    <n v="0"/>
    <n v="-33.22"/>
    <n v="-33.22"/>
    <n v="26"/>
    <n v="0"/>
  </r>
  <r>
    <n v="483689"/>
    <s v="J"/>
    <s v="Tuesday/Friday"/>
    <s v="Pete Annick (0000142010)"/>
    <n v="269194"/>
    <s v="PENN STATE HEALTH MS HERSHEY M"/>
    <n v="448878"/>
    <s v="MILTON S HERSHEY MEDICAL CENTE"/>
    <s v="Hershey"/>
    <m/>
    <s v="500 University Dr"/>
    <s v="PA"/>
    <n v="17033"/>
    <s v="500 University Dr Hershey, PA 17033"/>
    <x v="17"/>
    <x v="1510"/>
    <x v="1512"/>
    <s v="P"/>
    <s v="Tuesday/Friday"/>
    <n v="31"/>
    <n v="34"/>
    <n v="1.096774193548387"/>
    <n v="1.2903225806451613"/>
    <n v="465.62258064516135"/>
    <n v="14434.300000000001"/>
    <n v="142.1125806451613"/>
    <n v="4405.49"/>
    <n v="182"/>
    <n v="0.30520981273771497"/>
  </r>
  <r>
    <n v="326885"/>
    <s v="L"/>
    <s v="Tuesday/Friday"/>
    <s v="Paul Carberry (0000143018)"/>
    <n v="303635"/>
    <s v="Misko Inc."/>
    <n v="303635"/>
    <s v="Misko Inc."/>
    <s v="EXTON"/>
    <m/>
    <s v="171 Philips Rd"/>
    <s v="PA"/>
    <n v="19341"/>
    <s v="171 Philips Rd EXTON, PA 19341"/>
    <x v="5"/>
    <x v="1511"/>
    <x v="1513"/>
    <s v="C"/>
    <s v="Monday/Thursday"/>
    <n v="6"/>
    <n v="8"/>
    <n v="1.3333333333333333"/>
    <n v="2.8333333333333335"/>
    <n v="734.23"/>
    <n v="4405.380000000001"/>
    <n v="254.13833333333335"/>
    <n v="1524.8300000000002"/>
    <n v="71"/>
    <n v="0.34612905129636939"/>
  </r>
  <r>
    <n v="449766"/>
    <s v="J"/>
    <s v="Monday/Thursday"/>
    <s v="Mike Schlitter (0000142011)"/>
    <n v="241250"/>
    <s v="Mission Church Pennsylvania#"/>
    <n v="241250"/>
    <s v="Mission Church Pennsylvania#"/>
    <s v="Lancaster"/>
    <m/>
    <s v="651 Lampeter Rd"/>
    <s v="PA"/>
    <n v="17602"/>
    <s v="651 Lampeter Rd Lancaster, PA 17602"/>
    <x v="2"/>
    <x v="1512"/>
    <x v="1514"/>
    <s v="J"/>
    <s v="Monday/Thursday"/>
    <n v="9"/>
    <n v="11"/>
    <n v="1.2222222222222223"/>
    <n v="5.666666666666667"/>
    <n v="667.47333333333336"/>
    <n v="6007.2599999999993"/>
    <n v="259.73888888888888"/>
    <n v="2337.65"/>
    <n v="151"/>
    <n v="0.38913747698618012"/>
  </r>
  <r>
    <n v="452133"/>
    <s v="P"/>
    <s v="Wednesday"/>
    <s v="Lancaster Office (0000142002)"/>
    <n v="300023"/>
    <s v="MOBILE DETAILING V"/>
    <n v="300023"/>
    <s v="MOBILE DETAILING V"/>
    <s v="Manheim"/>
    <m/>
    <s v="1337 Newport Rd"/>
    <s v="PA"/>
    <n v="17545"/>
    <s v="1337 Newport Rd Manheim, PA 17545"/>
    <x v="3"/>
    <x v="1513"/>
    <x v="1515"/>
    <s v="J"/>
    <s v="Tuesday/Friday"/>
    <n v="1"/>
    <n v="1"/>
    <n v="1"/>
    <n v="1"/>
    <n v="32.5"/>
    <n v="32.5"/>
    <n v="17.89"/>
    <n v="17.89"/>
    <n v="1"/>
    <n v="0.55046153846153845"/>
  </r>
  <r>
    <n v="471593"/>
    <s v="P"/>
    <s v="Wednesday"/>
    <s v="Mike Schlitter (0000142011)"/>
    <n v="241148"/>
    <s v="MOCCASIN RUN GOLF"/>
    <n v="241148"/>
    <s v="MOCCASIN RUN GOLF"/>
    <s v="Atglen"/>
    <s v="Lancaster - SE"/>
    <s v="402 Schoff Rd"/>
    <s v="PA"/>
    <n v="19310"/>
    <s v="402 Schoff Rd Atglen, PA 19310"/>
    <x v="5"/>
    <x v="1514"/>
    <x v="1516"/>
    <s v="C"/>
    <s v="Monday/Thursday"/>
    <n v="4"/>
    <n v="6"/>
    <n v="1.5"/>
    <n v="3"/>
    <n v="672.6400000000001"/>
    <n v="2690.56"/>
    <n v="262.03249999999997"/>
    <n v="1048.1299999999999"/>
    <n v="40"/>
    <n v="0.38955830756422449"/>
  </r>
  <r>
    <n v="471593"/>
    <s v="P"/>
    <s v="Wednesday"/>
    <s v="Robert Diller (0000142017)"/>
    <n v="285976"/>
    <s v="MOHLER CHURCH OF THE BRETHREN#"/>
    <n v="285976"/>
    <s v="MOHLER CHURCH OF THE BRETHREN#"/>
    <s v="Ephrata"/>
    <m/>
    <s v="21 E Mohler Church Rd"/>
    <s v="PA"/>
    <n v="17522"/>
    <s v="21 E Mohler Church Rd Ephrata, PA 17522"/>
    <x v="2"/>
    <x v="1515"/>
    <x v="1517"/>
    <s v="J"/>
    <s v="Monday/Thursday"/>
    <n v="2"/>
    <n v="3"/>
    <n v="1.5"/>
    <n v="2"/>
    <n v="187.45499999999998"/>
    <n v="374.90999999999997"/>
    <n v="81.515000000000001"/>
    <n v="163.03"/>
    <n v="13"/>
    <n v="0.43485103091408611"/>
  </r>
  <r>
    <n v="458464"/>
    <s v="P"/>
    <s v="Wednesday"/>
    <s v="Brad Miller (0000142022)"/>
    <n v="306791"/>
    <s v="MOLD BASE INDUSTRIES INC#"/>
    <n v="481570"/>
    <s v="Mold Base Industries"/>
    <s v="Harrisburg"/>
    <m/>
    <s v="7501 Derry Street"/>
    <s v="PA"/>
    <n v="17111"/>
    <s v="7501 Derry Street Harrisburg, PA 17111"/>
    <x v="17"/>
    <x v="1516"/>
    <x v="1518"/>
    <s v="P"/>
    <s v="Tuesday/Friday"/>
    <n v="6"/>
    <n v="7"/>
    <n v="1.1666666666666667"/>
    <n v="3"/>
    <n v="501.53833333333341"/>
    <n v="3009.23"/>
    <n v="95.910000000000011"/>
    <n v="575.46000000000015"/>
    <n v="70"/>
    <n v="0.19123164397536915"/>
  </r>
  <r>
    <n v="269353"/>
    <s v="P"/>
    <s v="Wednesday"/>
    <s v="Lancaster Office (0000142002)"/>
    <n v="322846"/>
    <s v="MOMMA BEAR ENTERTAINMENT LLC"/>
    <n v="322846"/>
    <s v="MOMMA BEAR ENTERTAINMENT LLC"/>
    <s v="Lebanon"/>
    <m/>
    <s v="451 State Route 117"/>
    <s v="PA"/>
    <n v="17042"/>
    <s v="451 State Route 117 Lebanon, PA 17042"/>
    <x v="17"/>
    <x v="1517"/>
    <x v="1519"/>
    <s v="P"/>
    <s v="Tuesday/Friday"/>
    <n v="1"/>
    <n v="1"/>
    <n v="1"/>
    <n v="4"/>
    <n v="322.02"/>
    <n v="322.02"/>
    <n v="128.81"/>
    <n v="128.81"/>
    <n v="7"/>
    <n v="0.40000621079436061"/>
  </r>
  <r>
    <n v="483898"/>
    <s v="P"/>
    <s v="Wednesday"/>
    <s v="Delaware Valley Office (0000143001)"/>
    <n v="253620"/>
    <s v="Mom's Cleaning Service LLC"/>
    <n v="425319"/>
    <s v="Mom's Cleaning Service"/>
    <s v="Wilmington"/>
    <m/>
    <s v="5517 E Timberview Ct"/>
    <s v="DE"/>
    <n v="19808"/>
    <s v="5517 E Timberview Ct Wilmington, DE 19808"/>
    <x v="0"/>
    <x v="1518"/>
    <x v="1520"/>
    <s v="D"/>
    <s v="Tuesday"/>
    <n v="3"/>
    <n v="4"/>
    <n v="1.3333333333333333"/>
    <n v="2"/>
    <n v="581.69333333333327"/>
    <n v="1745.08"/>
    <n v="240.43666666666664"/>
    <n v="721.31"/>
    <n v="12"/>
    <n v="0.41333921654021588"/>
  </r>
  <r>
    <n v="271944"/>
    <s v="P"/>
    <s v="Wednesday"/>
    <s v="Martin Carberry (0000142016)"/>
    <n v="241152"/>
    <s v="MONROE TOWNSHIP"/>
    <n v="241152"/>
    <s v="MONROE TOWNSHIP"/>
    <s v="Mechanicsburg"/>
    <m/>
    <s v="1220 Boiling Springs Rd"/>
    <s v="PA"/>
    <n v="17055"/>
    <s v="1220 Boiling Springs Rd Mechanicsburg, PA 17055"/>
    <x v="28"/>
    <x v="1519"/>
    <x v="1521"/>
    <s v="P"/>
    <s v="Monday/Thursday"/>
    <n v="1"/>
    <n v="1"/>
    <n v="1"/>
    <n v="1"/>
    <n v="379.88"/>
    <n v="379.88"/>
    <n v="164.58"/>
    <n v="164.58"/>
    <n v="2"/>
    <n v="0.43324207644519325"/>
  </r>
  <r>
    <n v="263408"/>
    <s v="P"/>
    <s v="Wednesday"/>
    <s v="Nick Misciagno (0000143017)"/>
    <n v="286889"/>
    <s v="Montgomery County Intermediate"/>
    <n v="286889"/>
    <s v="Montgomery County Intermediate"/>
    <s v="NORRISTOWN"/>
    <m/>
    <s v="2 W Lafayette St"/>
    <s v="PA"/>
    <n v="19401"/>
    <s v="2 W Lafayette St NORRISTOWN, PA 19401"/>
    <x v="9"/>
    <x v="1520"/>
    <x v="1522"/>
    <s v="C"/>
    <s v="Wednesday"/>
    <n v="1"/>
    <n v="1"/>
    <n v="1"/>
    <n v="1"/>
    <n v="446.89"/>
    <n v="446.89"/>
    <n v="111.7"/>
    <n v="111.7"/>
    <n v="10"/>
    <n v="0.24994965203965183"/>
  </r>
  <r>
    <n v="344229"/>
    <s v="P"/>
    <s v="Wednesday"/>
    <s v="Nick Misciagno (0000143017)"/>
    <n v="286889"/>
    <s v="Montgomery County Intermediate"/>
    <n v="460868"/>
    <s v="Montgomery County IU 23"/>
    <s v="NORRISTOWN"/>
    <m/>
    <s v="1605 W Main St"/>
    <s v="PA"/>
    <n v="19403"/>
    <s v="1605 W Main St NORRISTOWN, PA 19403"/>
    <x v="9"/>
    <x v="1521"/>
    <x v="1523"/>
    <s v="C"/>
    <s v="Wednesday"/>
    <n v="1"/>
    <n v="1"/>
    <n v="1"/>
    <n v="2"/>
    <n v="3231.09"/>
    <n v="3231.09"/>
    <n v="917.9"/>
    <n v="917.9"/>
    <n v="70"/>
    <n v="0.28408369930890193"/>
  </r>
  <r>
    <n v="331465"/>
    <s v="P"/>
    <s v="Wednesday"/>
    <s v="Leianne Krotec (0000143021)"/>
    <n v="244080"/>
    <s v="North Penn School District"/>
    <n v="418104"/>
    <s v="Montgomery Elementary School"/>
    <s v="North Wales"/>
    <m/>
    <s v="1221 Stump Rd"/>
    <s v="PA"/>
    <n v="19454"/>
    <s v="1221 Stump Rd North Wales, PA 19454"/>
    <x v="4"/>
    <x v="1522"/>
    <x v="1524"/>
    <s v="C"/>
    <s v="Tuesday"/>
    <n v="4"/>
    <n v="4"/>
    <n v="1"/>
    <n v="1"/>
    <n v="150.77250000000001"/>
    <n v="603.09"/>
    <n v="35.527500000000003"/>
    <n v="142.11000000000001"/>
    <n v="21"/>
    <n v="0.23563647216833308"/>
  </r>
  <r>
    <n v="483025"/>
    <s v="P"/>
    <s v="Wednesday"/>
    <s v="Paul Carberry (0000143018)"/>
    <n v="251656"/>
    <s v="Montgomery School"/>
    <n v="251656"/>
    <s v="Montgomery School"/>
    <s v="Chester Springs"/>
    <m/>
    <s v="1141 Kimberton Rd"/>
    <s v="PA"/>
    <n v="19425"/>
    <s v="1141 Kimberton Rd Chester Springs, PA 19425"/>
    <x v="5"/>
    <x v="1523"/>
    <x v="1525"/>
    <s v="C"/>
    <s v="Monday/Thursday"/>
    <n v="10"/>
    <n v="13"/>
    <n v="1.3"/>
    <n v="2.1"/>
    <n v="885.76400000000012"/>
    <n v="8857.6400000000012"/>
    <n v="342.048"/>
    <n v="3420.4800000000005"/>
    <n v="156"/>
    <n v="0.38616155093230253"/>
  </r>
  <r>
    <n v="483026"/>
    <s v="P"/>
    <s v="Wednesday"/>
    <s v="Mike Schlitter (0000142011)"/>
    <n v="307286"/>
    <s v="MOORES LAUNDROMAT V"/>
    <n v="482607"/>
    <s v="Moore's Laundromat"/>
    <s v="Manheim"/>
    <m/>
    <s v="125 E High St"/>
    <s v="PA"/>
    <n v="17545"/>
    <s v="125 E High St Manheim, PA 17545"/>
    <x v="17"/>
    <x v="1524"/>
    <x v="1526"/>
    <s v="P"/>
    <s v="Tuesday/Friday"/>
    <n v="1"/>
    <n v="1"/>
    <n v="1"/>
    <n v="2"/>
    <n v="241.9"/>
    <n v="241.9"/>
    <n v="107.9"/>
    <n v="107.9"/>
    <n v="4"/>
    <n v="0.44605208763952048"/>
  </r>
  <r>
    <n v="239929"/>
    <s v="P"/>
    <s v="Wednesday"/>
    <s v="Mike Schlitter (0000142011)"/>
    <n v="307286"/>
    <s v="MOORES LAUNDROMAT V"/>
    <n v="307286"/>
    <s v="MOORES LAUNDROMAT V"/>
    <s v="Lititz"/>
    <m/>
    <s v="205 E 6th St"/>
    <s v="PA"/>
    <n v="17543"/>
    <s v="205 E 6th St Lititz, PA 17543"/>
    <x v="2"/>
    <x v="1525"/>
    <x v="1527"/>
    <s v="J"/>
    <s v="Monday/Thursday"/>
    <n v="6"/>
    <n v="8"/>
    <n v="1.3333333333333333"/>
    <n v="3.6666666666666665"/>
    <n v="563.27666666666676"/>
    <n v="3379.66"/>
    <n v="199.54999999999998"/>
    <n v="1197.3000000000002"/>
    <n v="33"/>
    <n v="0.35426640549641097"/>
  </r>
  <r>
    <n v="483028"/>
    <s v="P"/>
    <s v="Wednesday"/>
    <s v="Chris Gifuni (0000143020)"/>
    <n v="243985"/>
    <s v="Moorestown Friends School"/>
    <n v="243985"/>
    <s v="Moorestown Friends School"/>
    <s v="Moorestown"/>
    <s v="Cherry Hill"/>
    <s v="110 E Main St"/>
    <s v="NJ"/>
    <n v="8057"/>
    <s v="110 E Main St Moorestown, NJ 08057"/>
    <x v="31"/>
    <x v="1526"/>
    <x v="1528"/>
    <s v="A"/>
    <s v="Monday"/>
    <n v="1"/>
    <n v="1"/>
    <n v="1"/>
    <n v="2"/>
    <n v="147.22"/>
    <n v="147.22"/>
    <n v="60.84"/>
    <n v="60.84"/>
    <n v="2"/>
    <n v="0.41325906806140472"/>
  </r>
  <r>
    <n v="432862"/>
    <s v="P"/>
    <s v="Wednesday"/>
    <s v="Chris Gifuni (0000143020)"/>
    <n v="245790"/>
    <s v="Moorestown Township BOE"/>
    <n v="418118"/>
    <s v="Moorestown High School"/>
    <s v="Moorestown"/>
    <s v="Cherry Hill"/>
    <s v="350 Bridgeboro Rd"/>
    <s v="NJ"/>
    <n v="8057"/>
    <s v="350 Bridgeboro Rd Moorestown, NJ 08057"/>
    <x v="31"/>
    <x v="1527"/>
    <x v="1529"/>
    <s v="A"/>
    <s v="Monday"/>
    <n v="1"/>
    <n v="1"/>
    <n v="1"/>
    <n v="1"/>
    <n v="541"/>
    <n v="541"/>
    <n v="215.69"/>
    <n v="215.69"/>
    <n v="5"/>
    <n v="0.39868761552680221"/>
  </r>
  <r>
    <n v="483897"/>
    <s v="P"/>
    <s v="Wednesday"/>
    <s v="Chris Gifuni (0000143020)"/>
    <n v="304035"/>
    <s v="Moorestown Recreation Center"/>
    <n v="304035"/>
    <s v="Moorestown Recreation Center"/>
    <s v="Moorestown"/>
    <s v="Cherry Hill"/>
    <s v="111 W 2nd St"/>
    <s v="NJ"/>
    <n v="8057"/>
    <s v="111 W 2nd St Moorestown, NJ 08057"/>
    <x v="31"/>
    <x v="1528"/>
    <x v="1530"/>
    <s v="A"/>
    <s v="Monday"/>
    <n v="1"/>
    <n v="1"/>
    <n v="1"/>
    <n v="1"/>
    <n v="179.83"/>
    <n v="179.83"/>
    <n v="121.8"/>
    <n v="121.8"/>
    <n v="3"/>
    <n v="0.67730634488127672"/>
  </r>
  <r>
    <n v="432862"/>
    <s v="P"/>
    <s v="Wednesday"/>
    <s v="Tom McKevitt (0000143010)"/>
    <n v="243997"/>
    <s v="Moravian Academy"/>
    <n v="243997"/>
    <s v="Moravian Academy"/>
    <s v="Bethlehem"/>
    <m/>
    <s v="4313 Green Pond Rd"/>
    <s v="PA"/>
    <n v="18020"/>
    <s v="4313 Green Pond Rd Bethlehem, PA 18020"/>
    <x v="21"/>
    <x v="1529"/>
    <x v="1531"/>
    <s v="E"/>
    <s v="Tuesday/Friday"/>
    <n v="4"/>
    <n v="5"/>
    <n v="1.25"/>
    <n v="1.5"/>
    <n v="282.95499999999998"/>
    <n v="1131.82"/>
    <n v="91.797499999999999"/>
    <n v="367.19"/>
    <n v="12"/>
    <n v="0.32442437843473343"/>
  </r>
  <r>
    <n v="341662"/>
    <s v="P"/>
    <s v="Wednesday"/>
    <s v="Pete Annick (0000142010)"/>
    <n v="241156"/>
    <s v="MORAVIAN MANOR#"/>
    <n v="241156"/>
    <s v="MORAVIAN MANOR#"/>
    <s v="Lititz"/>
    <m/>
    <s v="300 W Lemon St"/>
    <s v="PA"/>
    <n v="17543"/>
    <s v="300 W Lemon St Lititz, PA 17543"/>
    <x v="2"/>
    <x v="1530"/>
    <x v="1532"/>
    <s v="J"/>
    <s v="Monday/Thursday"/>
    <n v="7"/>
    <n v="9"/>
    <n v="1.2857142857142858"/>
    <n v="1.5714285714285714"/>
    <n v="458.91142857142859"/>
    <n v="3212.38"/>
    <n v="135.36000000000001"/>
    <n v="947.5200000000001"/>
    <n v="49"/>
    <n v="0.29495887784135127"/>
  </r>
  <r>
    <n v="342235"/>
    <s v="P"/>
    <s v="Wednesday"/>
    <s v="Tom McKevitt (0000143010)"/>
    <n v="300036"/>
    <s v="MORNING STAR FELLOWSHIP"/>
    <n v="479839"/>
    <s v="Morning Star Fellowship"/>
    <s v="Pennsburg"/>
    <m/>
    <s v="2788 Geryville Pike"/>
    <s v="PA"/>
    <n v="18073"/>
    <s v="2788 Geryville Pike Pennsburg, PA 18073"/>
    <x v="21"/>
    <x v="1531"/>
    <x v="1533"/>
    <s v="E"/>
    <s v="Tuesday/Friday"/>
    <n v="2"/>
    <n v="2"/>
    <n v="1"/>
    <n v="1"/>
    <n v="104.745"/>
    <n v="209.49"/>
    <n v="38.465000000000003"/>
    <n v="76.930000000000007"/>
    <n v="5"/>
    <n v="0.36722516587903958"/>
  </r>
  <r>
    <n v="480676"/>
    <s v="P"/>
    <s v="Wednesday"/>
    <s v="Chuck Lutes (0000143024)"/>
    <n v="265838"/>
    <s v="YMCA of BUCKS"/>
    <n v="484067"/>
    <s v="Morrisville Child Care Center"/>
    <s v="Morrisville"/>
    <m/>
    <s v="200 N PENNSYLVANIA AVE"/>
    <s v="PA"/>
    <n v="19067"/>
    <s v="200 N PENNSYLVANIA AVE Morrisville, PA 19067"/>
    <x v="25"/>
    <x v="1532"/>
    <x v="1534"/>
    <s v="A"/>
    <s v="Tuesday"/>
    <n v="1"/>
    <n v="1"/>
    <n v="1"/>
    <n v="2"/>
    <n v="1076.6799999999998"/>
    <n v="1076.6799999999998"/>
    <n v="294.15999999999997"/>
    <n v="294.15999999999997"/>
    <n v="16"/>
    <n v="0.27321023888249063"/>
  </r>
  <r>
    <n v="434613"/>
    <s v="P"/>
    <s v="Wednesday"/>
    <s v="Chuck Lutes (0000143024)"/>
    <n v="246234"/>
    <s v="Morrisville School District"/>
    <n v="246234"/>
    <s v="Morrisville School District"/>
    <s v="Morrisville"/>
    <m/>
    <s v="550 W Palmer St"/>
    <s v="PA"/>
    <n v="19067"/>
    <s v="550 W Palmer St Morrisville, PA 19067"/>
    <x v="25"/>
    <x v="1533"/>
    <x v="1535"/>
    <s v="A"/>
    <s v="Tuesday"/>
    <n v="19"/>
    <n v="31"/>
    <n v="1.631578947368421"/>
    <n v="5.1052631578947372"/>
    <n v="2480.6299999999997"/>
    <n v="47131.97"/>
    <n v="966.4652631578947"/>
    <n v="18362.84"/>
    <n v="722"/>
    <n v="0.38960476296662327"/>
  </r>
  <r>
    <n v="296774"/>
    <s v="P"/>
    <s v="Wednesday"/>
    <s v="David Smith (0000143023)"/>
    <n v="315233"/>
    <s v="MOT Charter High School"/>
    <n v="463704"/>
    <s v="MOT Charter High School"/>
    <s v="MIDDLETOWN"/>
    <m/>
    <s v="1275 Cedar Lane Rd"/>
    <s v="DE"/>
    <n v="19709"/>
    <s v="1275 Cedar Lane Rd MIDDLETOWN, DE 19709"/>
    <x v="20"/>
    <x v="1534"/>
    <x v="1536"/>
    <s v="D"/>
    <s v="Thursday"/>
    <n v="17"/>
    <n v="21"/>
    <n v="1.2352941176470589"/>
    <n v="1.7058823529411764"/>
    <n v="1155.1247058823531"/>
    <n v="19637.119999999995"/>
    <n v="373.98705882352942"/>
    <n v="6357.78"/>
    <n v="161"/>
    <n v="0.32376336244826132"/>
  </r>
  <r>
    <n v="483027"/>
    <s v="P"/>
    <s v="Wednesday"/>
    <s v="David Smith (0000143023)"/>
    <n v="315233"/>
    <s v="MOT Charter High School"/>
    <n v="315233"/>
    <s v="MOT Charter High School"/>
    <s v="MIDDLETOWN"/>
    <m/>
    <s v="1156 Levels Rd"/>
    <s v="DE"/>
    <n v="19709"/>
    <s v="1156 Levels Rd MIDDLETOWN, DE 19709"/>
    <x v="20"/>
    <x v="1535"/>
    <x v="1537"/>
    <s v="D"/>
    <s v="Thursday"/>
    <n v="1"/>
    <n v="1"/>
    <n v="1"/>
    <n v="1"/>
    <n v="21.28"/>
    <n v="21.28"/>
    <n v="10.64"/>
    <n v="10.64"/>
    <n v="1"/>
    <n v="0.5"/>
  </r>
  <r>
    <n v="470549"/>
    <s v="P"/>
    <s v="Wednesday"/>
    <s v="David Smith (0000143023)"/>
    <n v="263978"/>
    <s v="MOT Charter School"/>
    <n v="263978"/>
    <s v="MOT Charter School"/>
    <s v="MIDDLETOWN"/>
    <m/>
    <s v="1156 Levels Rd"/>
    <s v="DE"/>
    <n v="19709"/>
    <s v="1156 Levels Rd MIDDLETOWN, DE 19709"/>
    <x v="20"/>
    <x v="1535"/>
    <x v="1537"/>
    <s v="D"/>
    <s v="Thursday"/>
    <n v="2"/>
    <n v="2"/>
    <n v="1"/>
    <n v="2.5"/>
    <n v="1702.6650000000002"/>
    <n v="3405.33"/>
    <n v="458.55"/>
    <n v="917.1"/>
    <n v="6"/>
    <n v="0.26931310621878057"/>
  </r>
  <r>
    <n v="270002"/>
    <s v="P"/>
    <s v="Wednesday"/>
    <s v="Brian Deiling (0000142018)"/>
    <n v="308315"/>
    <s v="MOUNT CARMEL AREA SCHOOL DISTR"/>
    <n v="308315"/>
    <s v="MOUNT CARMEL AREA SCHOOL DISTR"/>
    <s v="Mount Carmel"/>
    <m/>
    <s v="600 W 5th St"/>
    <s v="PA"/>
    <n v="17851"/>
    <s v="600 W 5th St Mount Carmel, PA 17851"/>
    <x v="22"/>
    <x v="1536"/>
    <x v="1538"/>
    <s v="P"/>
    <s v="Wednesday"/>
    <n v="1"/>
    <n v="1"/>
    <n v="1"/>
    <n v="1"/>
    <n v="786.08"/>
    <n v="786.08"/>
    <n v="279.89"/>
    <n v="279.89"/>
    <n v="8"/>
    <n v="0.35605790759210254"/>
  </r>
  <r>
    <n v="482963"/>
    <s v="P"/>
    <s v="Wednesday"/>
    <s v="Lancaster Office (0000142002)"/>
    <n v="241165"/>
    <s v="MOUNT JOY CHURCH OF GOD*"/>
    <n v="241165"/>
    <s v="MOUNT JOY CHURCH OF GOD*"/>
    <s v="Mount Joy"/>
    <m/>
    <s v="34 E Main St"/>
    <s v="PA"/>
    <n v="17552"/>
    <s v="34 E Main St Mount Joy, PA 17552"/>
    <x v="17"/>
    <x v="1537"/>
    <x v="1539"/>
    <s v="P"/>
    <s v="Tuesday/Friday"/>
    <n v="1"/>
    <n v="1"/>
    <n v="1"/>
    <n v="1"/>
    <n v="170.52"/>
    <n v="170.52"/>
    <n v="59.68"/>
    <n v="59.68"/>
    <n v="2"/>
    <n v="0.34998827117053716"/>
  </r>
  <r>
    <n v="465579"/>
    <s v="P"/>
    <s v="Wednesday"/>
    <s v="Lancaster Office (0000142002)"/>
    <n v="241182"/>
    <s v="MOUNT JOY MENNONITE CHURCH***"/>
    <n v="241182"/>
    <s v="MOUNT JOY MENNONITE CHURCH***"/>
    <s v="Mount Joy"/>
    <m/>
    <s v="320 Musser Rd"/>
    <s v="PA"/>
    <n v="17552"/>
    <s v="320 Musser Rd Mount Joy, PA 17552"/>
    <x v="17"/>
    <x v="1538"/>
    <x v="1540"/>
    <s v="P"/>
    <s v="Tuesday/Friday"/>
    <n v="3"/>
    <n v="3"/>
    <n v="1"/>
    <n v="1"/>
    <n v="40.893333333333338"/>
    <n v="122.68"/>
    <n v="18.400000000000002"/>
    <n v="55.2"/>
    <n v="4"/>
    <n v="0.44995109227257907"/>
  </r>
  <r>
    <n v="472845"/>
    <s v="P"/>
    <s v="Wednesday"/>
    <s v="Pete Annick (0000142010)"/>
    <n v="239516"/>
    <s v="CENTRAL DAUPHIN SCHOOL#"/>
    <n v="464209"/>
    <s v="MOUNTAIN VIEW ELEMENTARY SCHOO"/>
    <s v="Harrisburg"/>
    <m/>
    <s v="400 Gibbel Rd"/>
    <s v="PA"/>
    <n v="17112"/>
    <s v="400 Gibbel Rd Harrisburg, PA 17112"/>
    <x v="17"/>
    <x v="1539"/>
    <x v="1541"/>
    <s v="P"/>
    <s v="Tuesday/Friday"/>
    <n v="1"/>
    <n v="1"/>
    <n v="1"/>
    <n v="8"/>
    <n v="1788.83"/>
    <n v="1788.83"/>
    <n v="736.61"/>
    <n v="736.61"/>
    <n v="35"/>
    <n v="0.41178312081080931"/>
  </r>
  <r>
    <n v="465798"/>
    <s v="P"/>
    <s v="Wednesday"/>
    <s v="Lancaster Office (0000142002)"/>
    <n v="285530"/>
    <s v="MOUNTVILLE BOROUGH AUTHORITY"/>
    <n v="285530"/>
    <s v="MOUNTVILLE BOROUGH AUTHORITY"/>
    <s v="Mountville"/>
    <m/>
    <s v="120 College Ave"/>
    <s v="PA"/>
    <n v="17554"/>
    <s v="120 College Ave Mountville, PA 17554"/>
    <x v="27"/>
    <x v="578"/>
    <x v="578"/>
    <s v="L"/>
    <s v="Tuesday/Friday"/>
    <n v="1"/>
    <n v="2"/>
    <n v="2"/>
    <n v="2"/>
    <n v="135.19"/>
    <n v="135.19"/>
    <n v="50.489999999999995"/>
    <n v="50.489999999999995"/>
    <n v="2"/>
    <n v="0.37347436940602113"/>
  </r>
  <r>
    <n v="472846"/>
    <s v="P"/>
    <s v="Wednesday"/>
    <s v="Lancaster Office (0000142002)"/>
    <n v="325687"/>
    <s v="MOUNTVILLE BOROUGH AUTHORITY"/>
    <n v="325687"/>
    <s v="MOUNTVILLE BOROUGH AUTHORITY"/>
    <s v="Mountville"/>
    <m/>
    <s v="21 E Main St"/>
    <s v="PA"/>
    <n v="17554"/>
    <s v="21 E Main St Mountville, PA 17554"/>
    <x v="27"/>
    <x v="1540"/>
    <x v="1542"/>
    <s v="L"/>
    <s v="Tuesday/Friday"/>
    <n v="1"/>
    <n v="1"/>
    <n v="1"/>
    <n v="4"/>
    <n v="256.27999999999997"/>
    <n v="256.27999999999997"/>
    <n v="89.67"/>
    <n v="89.67"/>
    <n v="5"/>
    <n v="0.34989074449820512"/>
  </r>
  <r>
    <n v="480737"/>
    <s v="P"/>
    <s v="Wednesday"/>
    <s v="Mike Schlitter (0000142011)"/>
    <n v="241169"/>
    <s v="MOUNTVILLE CHURCH OF THE BRETH"/>
    <n v="241169"/>
    <s v="MOUNTVILLE CHURCH OF THE BRETH"/>
    <s v="Mountville"/>
    <m/>
    <s v="60 Clay St"/>
    <s v="PA"/>
    <n v="17554"/>
    <s v="60 Clay St Mountville, PA 17554"/>
    <x v="27"/>
    <x v="1541"/>
    <x v="1543"/>
    <s v="L"/>
    <s v="Tuesday/Friday"/>
    <n v="9"/>
    <n v="10"/>
    <n v="1.1111111111111112"/>
    <n v="2.2222222222222223"/>
    <n v="140.5044444444444"/>
    <n v="1264.54"/>
    <n v="58.04666666666666"/>
    <n v="522.41999999999996"/>
    <n v="40"/>
    <n v="0.41313046641466461"/>
  </r>
  <r>
    <n v="482989"/>
    <s v="P"/>
    <s v="Wednesday"/>
    <s v="Robert Diller (0000142017)"/>
    <n v="240362"/>
    <s v="HEMPFIELD SCHOOL DISTRICT"/>
    <n v="464456"/>
    <s v="MOUNTVILLE ELEMENTARY"/>
    <s v="Mountville"/>
    <m/>
    <s v="200 College Ave"/>
    <s v="PA"/>
    <n v="17554"/>
    <s v="200 College Ave Mountville, PA 17554"/>
    <x v="27"/>
    <x v="1542"/>
    <x v="1544"/>
    <s v="L"/>
    <s v="Tuesday/Friday"/>
    <n v="1"/>
    <n v="1"/>
    <n v="1"/>
    <n v="5"/>
    <n v="3621.11"/>
    <n v="3621.11"/>
    <n v="1413.06"/>
    <n v="1413.06"/>
    <n v="24"/>
    <n v="0.39022841062547114"/>
  </r>
  <r>
    <n v="481189"/>
    <s v="L"/>
    <s v="Wednesday"/>
    <s v="Robert Diller (0000142017)"/>
    <n v="241171"/>
    <s v="MOUNTVILLE FIRE CO NO 1"/>
    <n v="241171"/>
    <s v="MOUNTVILLE FIRE CO NO 1"/>
    <s v="Mountville"/>
    <m/>
    <s v="26 N Lemon St"/>
    <s v="PA"/>
    <n v="17554"/>
    <s v="26 N Lemon St Mountville, PA 17554"/>
    <x v="27"/>
    <x v="1543"/>
    <x v="1545"/>
    <s v="L"/>
    <s v="Tuesday/Friday"/>
    <n v="1"/>
    <n v="1"/>
    <n v="1"/>
    <n v="6"/>
    <n v="502.82000000000005"/>
    <n v="502.82000000000005"/>
    <n v="254.32"/>
    <n v="254.32"/>
    <n v="6"/>
    <n v="0.50578735929358409"/>
  </r>
  <r>
    <n v="464926"/>
    <s v="P"/>
    <s v="Wednesday"/>
    <s v="Martin Carberry (0000142016)"/>
    <n v="242329"/>
    <s v="WAYNESBORO AREA SCHOOL DISTRIC"/>
    <n v="456816"/>
    <s v="MOWREY ELEMENTARY"/>
    <s v="Waynesboro"/>
    <m/>
    <s v="7891 Tomstown Rd"/>
    <s v="PA"/>
    <n v="17268"/>
    <s v="7891 Tomstown Rd Waynesboro, PA 17268"/>
    <x v="38"/>
    <x v="1544"/>
    <x v="1546"/>
    <s v="L"/>
    <s v="Monday"/>
    <n v="3"/>
    <n v="5"/>
    <n v="1.6666666666666667"/>
    <n v="3.3333333333333335"/>
    <n v="1022.75"/>
    <n v="3068.25"/>
    <n v="425.94666666666666"/>
    <n v="1277.8399999999999"/>
    <n v="85"/>
    <n v="0.41647193025340173"/>
  </r>
  <r>
    <n v="454453"/>
    <s v="P"/>
    <s v="Wednesday"/>
    <s v="Matthew Morris (0000142013)"/>
    <n v="307988"/>
    <s v="MOYER NISSAN INC"/>
    <n v="307988"/>
    <s v="MOYER NISSAN INC"/>
    <s v="Wernersville"/>
    <m/>
    <s v="6210 W Penn Ave"/>
    <s v="PA"/>
    <n v="19565"/>
    <s v="6210 W Penn Ave Wernersville, PA 19565"/>
    <x v="39"/>
    <x v="1545"/>
    <x v="1547"/>
    <s v="K"/>
    <s v="Tuesday/Friday"/>
    <n v="2"/>
    <n v="2"/>
    <n v="1"/>
    <n v="1"/>
    <n v="241.56"/>
    <n v="483.12"/>
    <n v="111.44"/>
    <n v="222.88"/>
    <n v="4"/>
    <n v="0.46133465805596952"/>
  </r>
  <r>
    <n v="442154"/>
    <s v="P"/>
    <s v="Wednesday"/>
    <s v="Lancaster Office (0000142002)"/>
    <n v="299971"/>
    <s v="MSC INDUSTRIAL DIRECT"/>
    <n v="299971"/>
    <s v="MSC INDUSTRIAL DIRECT"/>
    <s v="Jonestown"/>
    <m/>
    <s v="100 MSC Drive"/>
    <s v="PA"/>
    <n v="17038"/>
    <s v="100 MSC Drive Jonestown, PA 17038"/>
    <x v="41"/>
    <x v="1546"/>
    <x v="1548"/>
    <s v="P"/>
    <s v="Tuesday"/>
    <n v="1"/>
    <n v="1"/>
    <n v="1"/>
    <n v="4"/>
    <n v="746.7"/>
    <n v="746.7"/>
    <n v="331.24"/>
    <n v="331.24"/>
    <n v="4"/>
    <n v="0.44360519619659833"/>
  </r>
  <r>
    <n v="441330"/>
    <s v="P"/>
    <s v="Wednesday"/>
    <s v="Matthew Morris (0000142013)"/>
    <n v="239188"/>
    <s v="ANTIETAM SCHOOL DISTRICT"/>
    <n v="468887"/>
    <s v="MT PENN Elementary Center"/>
    <s v="Reading"/>
    <m/>
    <s v="2310 Cumberland Ave"/>
    <s v="PA"/>
    <n v="19606"/>
    <s v="2310 Cumberland Ave Reading, PA 19606"/>
    <x v="7"/>
    <x v="1547"/>
    <x v="1549"/>
    <s v="K"/>
    <s v="Monday/Thursday"/>
    <n v="2"/>
    <n v="2"/>
    <n v="1"/>
    <n v="3"/>
    <n v="1069.7249999999999"/>
    <n v="2139.4499999999998"/>
    <n v="409.85"/>
    <n v="819.7"/>
    <n v="30"/>
    <n v="0.38313585267241584"/>
  </r>
  <r>
    <n v="474325"/>
    <s v="P"/>
    <s v="Wednesday"/>
    <s v="Matthew Morris (0000142013)"/>
    <n v="342651"/>
    <s v="ANTIETAM SD Laundry Warewash"/>
    <n v="480972"/>
    <s v="MT Penn Elementary School"/>
    <s v="Reading"/>
    <m/>
    <s v="2310 Cumberland Ave"/>
    <s v="PA"/>
    <n v="19606"/>
    <s v="2310 Cumberland Ave Reading, PA 19606"/>
    <x v="7"/>
    <x v="1547"/>
    <x v="1549"/>
    <s v="K"/>
    <s v="Monday/Thursday"/>
    <n v="1"/>
    <n v="1"/>
    <n v="1"/>
    <n v="3"/>
    <n v="612.12"/>
    <n v="612.12"/>
    <n v="195.89"/>
    <n v="195.89"/>
    <n v="4"/>
    <n v="0.32001895053257529"/>
  </r>
  <r>
    <n v="441284"/>
    <s v="P"/>
    <s v="Wednesday"/>
    <s v="Matthew Morris (0000142013)"/>
    <n v="239188"/>
    <s v="ANTIETAM SCHOOL DISTRICT"/>
    <n v="423810"/>
    <s v="MT PENN PRIMARY CENTER"/>
    <s v="Mount Penn"/>
    <m/>
    <s v="201 N 25TH ST"/>
    <s v="PA"/>
    <n v="19606"/>
    <s v="201 N 25TH ST Mount Penn, PA 19606"/>
    <x v="7"/>
    <x v="76"/>
    <x v="76"/>
    <s v="K"/>
    <s v="Monday/Thursday"/>
    <n v="9"/>
    <n v="18"/>
    <n v="2"/>
    <n v="4.666666666666667"/>
    <n v="2554.9533333333334"/>
    <n v="22994.579999999998"/>
    <n v="999.47444444444432"/>
    <n v="8995.2699999999968"/>
    <n v="349"/>
    <n v="0.39119088063361007"/>
  </r>
  <r>
    <n v="469994"/>
    <s v="P"/>
    <s v="Wednesday"/>
    <s v="Robert Diller (0000142017)"/>
    <n v="241188"/>
    <s v="MUHLENBERG SCHOOL DIST"/>
    <n v="450409"/>
    <s v="MUHLENBERG ELEMENTARY CENTER"/>
    <s v="Reading"/>
    <m/>
    <s v="610 Sharp Ave"/>
    <s v="PA"/>
    <n v="19605"/>
    <s v="610 Sharp Ave Reading, PA 19605"/>
    <x v="7"/>
    <x v="1548"/>
    <x v="1550"/>
    <s v="K"/>
    <s v="Monday/Thursday"/>
    <n v="12"/>
    <n v="15"/>
    <n v="1.25"/>
    <n v="1.6666666666666667"/>
    <n v="2558.4791666666665"/>
    <n v="30701.749999999996"/>
    <n v="718.78499999999997"/>
    <n v="8625.42"/>
    <n v="409"/>
    <n v="0.28094229156318457"/>
  </r>
  <r>
    <n v="470636"/>
    <s v="P"/>
    <s v="Wednesday"/>
    <s v="Robert Diller (0000142017)"/>
    <n v="241188"/>
    <s v="MUHLENBERG SCHOOL DIST"/>
    <n v="450432"/>
    <s v="MUHLENBERG HIGH SCHOOL"/>
    <s v="Reading"/>
    <m/>
    <s v="400 Sharp Ave"/>
    <s v="PA"/>
    <n v="19605"/>
    <s v="400 Sharp Ave Reading, PA 19605"/>
    <x v="7"/>
    <x v="1549"/>
    <x v="1551"/>
    <s v="K"/>
    <s v="Monday/Thursday"/>
    <n v="3"/>
    <n v="6"/>
    <n v="2"/>
    <n v="5.666666666666667"/>
    <n v="973.32999999999993"/>
    <n v="2919.9900000000002"/>
    <n v="451.17666666666668"/>
    <n v="1353.5300000000002"/>
    <n v="17"/>
    <n v="0.46353925869609147"/>
  </r>
  <r>
    <n v="241344"/>
    <s v="P"/>
    <s v="Tuesday/Friday"/>
    <s v="Tom McKevitt (0000143010)"/>
    <n v="284104"/>
    <s v="Multi Flow Industries L.P."/>
    <n v="284104"/>
    <s v="Multi Flow Industries L.P."/>
    <s v="Huntingdon Valley"/>
    <s v="Philly Suburbs - North"/>
    <s v="1434 County Line Rd"/>
    <s v="PA"/>
    <n v="19006"/>
    <s v="1434 County Line Rd Huntingdon Valley, PA 19006"/>
    <x v="14"/>
    <x v="1550"/>
    <x v="1552"/>
    <s v="A"/>
    <s v="Friday"/>
    <n v="10"/>
    <n v="15"/>
    <n v="1.5"/>
    <n v="3.6"/>
    <n v="748.351"/>
    <n v="7483.5100000000011"/>
    <n v="309.88299999999998"/>
    <n v="3098.8300000000004"/>
    <n v="263"/>
    <n v="0.41408777431980448"/>
  </r>
  <r>
    <n v="415642"/>
    <s v="P"/>
    <s v="Wednesday"/>
    <s v="Brian Deiling (0000142018)"/>
    <n v="296774"/>
    <s v="MUNCY SCHOOL DISTRICT"/>
    <n v="296774"/>
    <s v="MUNCY SCHOOL DISTRICT"/>
    <s v="Muncy"/>
    <m/>
    <s v="206 Sherman St"/>
    <s v="PA"/>
    <n v="17756"/>
    <s v="206 Sherman St Muncy, PA 17756"/>
    <x v="22"/>
    <x v="1551"/>
    <x v="1553"/>
    <s v="P"/>
    <s v="Wednesday"/>
    <n v="1"/>
    <n v="1"/>
    <n v="1"/>
    <n v="2"/>
    <n v="1053.42"/>
    <n v="1053.42"/>
    <n v="207.93"/>
    <n v="207.93"/>
    <n v="21"/>
    <n v="0.19738565814205158"/>
  </r>
  <r>
    <n v="470438"/>
    <s v="P"/>
    <s v="Wednesday"/>
    <s v="Pete Annick (0000142010)"/>
    <n v="241282"/>
    <s v="MUNICIPAL EMERG SERVICE AUTHOR"/>
    <n v="241282"/>
    <s v="MUNICIPAL EMERG SERVICE AUTHOR"/>
    <s v="ELIZABETHTOWN"/>
    <m/>
    <s v="380 W BAINBRIDGE ST"/>
    <s v="PA"/>
    <n v="17022"/>
    <s v="380 W BAINBRIDGE ST ELIZABETHTOWN, PA 17022"/>
    <x v="28"/>
    <x v="1552"/>
    <x v="1554"/>
    <s v="P"/>
    <s v="Monday/Thursday"/>
    <n v="7"/>
    <n v="8"/>
    <n v="1.1428571428571428"/>
    <n v="2.2857142857142856"/>
    <n v="441.35571428571427"/>
    <n v="3089.49"/>
    <n v="121.16285714285713"/>
    <n v="848.14"/>
    <n v="67"/>
    <n v="0.27452427423296405"/>
  </r>
  <r>
    <n v="240876"/>
    <s v="P"/>
    <s v="Wednesday"/>
    <s v="Mike Schlitter (0000142011)"/>
    <n v="241200"/>
    <s v="MUSSERS INC"/>
    <n v="241200"/>
    <s v="MUSSERS INC"/>
    <s v="Quarryville"/>
    <m/>
    <s v="33 Friendly Dr Apt H"/>
    <s v="PA"/>
    <n v="17566"/>
    <s v="33 Friendly Dr Apt H Quarryville, PA 17566"/>
    <x v="3"/>
    <x v="1553"/>
    <x v="1555"/>
    <s v="J"/>
    <s v="Tuesday/Friday"/>
    <n v="2"/>
    <n v="2"/>
    <n v="1"/>
    <n v="5"/>
    <n v="625.1"/>
    <n v="1250.1999999999998"/>
    <n v="193.32499999999999"/>
    <n v="386.65000000000009"/>
    <n v="26"/>
    <n v="0.30927051671732536"/>
  </r>
  <r>
    <n v="415573"/>
    <s v="P"/>
    <s v="Wednesday"/>
    <s v="Mike Schlitter (0000142011)"/>
    <n v="240962"/>
    <s v="Myers Janitorial Services"/>
    <n v="240962"/>
    <s v="Myers Janitorial Services"/>
    <s v="Stevens"/>
    <m/>
    <s v="11 Wild Deer Dr"/>
    <s v="PA"/>
    <n v="17578"/>
    <s v="11 Wild Deer Dr Stevens, PA 17578"/>
    <x v="16"/>
    <x v="1554"/>
    <x v="1556"/>
    <s v="K"/>
    <s v="Tuesday"/>
    <n v="5"/>
    <n v="5"/>
    <n v="1"/>
    <n v="1.6"/>
    <n v="103.56399999999999"/>
    <n v="517.81999999999994"/>
    <n v="49.94"/>
    <n v="249.7"/>
    <n v="13"/>
    <n v="0.48221389672086828"/>
  </r>
  <r>
    <n v="470497"/>
    <s v="P"/>
    <s v="Wednesday"/>
    <s v="Delaware Valley Office (0000143001)"/>
    <n v="253928"/>
    <s v="Nadiya Litovska"/>
    <n v="253928"/>
    <s v="Nadiya Litovska"/>
    <s v="Philadelphia"/>
    <m/>
    <s v="9119 Mather St"/>
    <s v="PA"/>
    <n v="19115"/>
    <s v="9119 Mather St Philadelphia, PA 19115"/>
    <x v="10"/>
    <x v="1555"/>
    <x v="1557"/>
    <s v="E"/>
    <s v="Monday"/>
    <n v="1"/>
    <n v="1"/>
    <n v="1"/>
    <n v="2"/>
    <n v="216.54"/>
    <n v="216.54"/>
    <n v="83.960000000000008"/>
    <n v="83.960000000000008"/>
    <n v="3"/>
    <n v="0.38773436778424314"/>
  </r>
  <r>
    <n v="432864"/>
    <s v="P"/>
    <s v="Wednesday"/>
    <s v="Tom McKevitt (0000143010)"/>
    <n v="271298"/>
    <s v="Northampton Area School Distri"/>
    <n v="433644"/>
    <s v="NASD Maintenance Building"/>
    <s v="Northampton"/>
    <m/>
    <s v="100 Held Dr"/>
    <s v="PA"/>
    <n v="18067"/>
    <s v="100 Held Dr Northampton, PA 18067"/>
    <x v="21"/>
    <x v="1556"/>
    <x v="1558"/>
    <s v="E"/>
    <s v="Tuesday/Friday"/>
    <n v="1"/>
    <n v="1"/>
    <n v="1"/>
    <n v="1"/>
    <n v="204.48"/>
    <n v="204.48"/>
    <n v="43.8"/>
    <n v="43.8"/>
    <n v="6"/>
    <n v="0.21420187793427231"/>
  </r>
  <r>
    <n v="479177"/>
    <s v="P"/>
    <s v="Wednesday"/>
    <s v="Leianne Krotec (0000143021)"/>
    <n v="244080"/>
    <s v="North Penn School District"/>
    <n v="458869"/>
    <s v="Nash Elementary School"/>
    <s v="Harleysville"/>
    <m/>
    <s v="1560 Liberty Bell Dr"/>
    <s v="PA"/>
    <n v="19438"/>
    <s v="1560 Liberty Bell Dr Harleysville, PA 19438"/>
    <x v="21"/>
    <x v="1557"/>
    <x v="1559"/>
    <s v="E"/>
    <s v="Tuesday/Friday"/>
    <n v="6"/>
    <n v="6"/>
    <n v="1"/>
    <n v="1.3333333333333333"/>
    <n v="82.006666666666675"/>
    <n v="492.03999999999996"/>
    <n v="19.904999999999998"/>
    <n v="119.42999999999998"/>
    <n v="16"/>
    <n v="0.24272416876676689"/>
  </r>
  <r>
    <n v="306389"/>
    <s v="P"/>
    <s v="Wednesday"/>
    <s v="Lancaster NP (0000142001)"/>
    <n v="305384"/>
    <s v="Nathan Balmer Employee"/>
    <n v="305384"/>
    <s v="Nathan Balmer Employee"/>
    <s v="Myerstown"/>
    <m/>
    <s v="372 Royers Rd"/>
    <s v="PA"/>
    <n v="17067"/>
    <s v="372 Royers Rd Myerstown, PA 17067"/>
    <x v="2"/>
    <x v="1558"/>
    <x v="1560"/>
    <s v="J"/>
    <s v="Monday/Thursday"/>
    <n v="3"/>
    <n v="3"/>
    <n v="1"/>
    <n v="1.6666666666666667"/>
    <n v="232.88666666666666"/>
    <n v="698.66"/>
    <n v="22.649999999999995"/>
    <n v="67.949999999999989"/>
    <n v="7"/>
    <n v="9.7257607419918124E-2"/>
  </r>
  <r>
    <n v="308315"/>
    <s v="P"/>
    <s v="Wednesday"/>
    <s v="Brad Miller (0000142022)"/>
    <n v="242103"/>
    <s v="NATIONAL CIVIL WAR MUSEUM"/>
    <n v="242103"/>
    <s v="NATIONAL CIVIL WAR MUSEUM"/>
    <s v="Harrisburg"/>
    <m/>
    <s v="1 Lincoln Cir"/>
    <s v="PA"/>
    <n v="17103"/>
    <s v="1 Lincoln Cir Harrisburg, PA 17103"/>
    <x v="28"/>
    <x v="1559"/>
    <x v="1561"/>
    <s v="P"/>
    <s v="Monday/Thursday"/>
    <n v="5"/>
    <n v="5"/>
    <n v="1"/>
    <n v="5.2"/>
    <n v="488.75799999999998"/>
    <n v="2443.7899999999995"/>
    <n v="169.33799999999999"/>
    <n v="846.68999999999994"/>
    <n v="54"/>
    <n v="0.34646594019944438"/>
  </r>
  <r>
    <n v="461320"/>
    <s v="P"/>
    <s v="Wednesday"/>
    <s v="Nick Misciagno (0000143017)"/>
    <n v="295439"/>
    <s v="National Glass and Metal Co. I"/>
    <n v="295439"/>
    <s v="National Glass and Metal Co. I"/>
    <s v="Horsham"/>
    <s v="Philly Suburbs - North"/>
    <s v="1424 Easton Rd Ste 400"/>
    <s v="PA"/>
    <n v="19044"/>
    <s v="1424 Easton Rd Ste 400 Horsham, PA 19044"/>
    <x v="14"/>
    <x v="1560"/>
    <x v="1562"/>
    <s v="A"/>
    <s v="Friday"/>
    <n v="8"/>
    <n v="10"/>
    <n v="1.25"/>
    <n v="1.625"/>
    <n v="338.03499999999997"/>
    <n v="2704.2799999999997"/>
    <n v="129.71250000000001"/>
    <n v="1037.7"/>
    <n v="52"/>
    <n v="0.38372505805611851"/>
  </r>
  <r>
    <n v="472847"/>
    <s v="P"/>
    <s v="Wednesday"/>
    <s v="Pete Annick (0000142010)"/>
    <n v="295619"/>
    <s v="NATIONAL NOVELTY BRUSH CO#"/>
    <n v="295619"/>
    <s v="NATIONAL NOVELTY BRUSH CO#"/>
    <s v="Lancaster"/>
    <m/>
    <s v="505 E Fulton St"/>
    <s v="PA"/>
    <n v="17602"/>
    <s v="505 E Fulton St Lancaster, PA 17602"/>
    <x v="2"/>
    <x v="1561"/>
    <x v="1563"/>
    <s v="J"/>
    <s v="Monday/Thursday"/>
    <n v="10"/>
    <n v="10"/>
    <n v="1"/>
    <n v="1.3"/>
    <n v="190.14699999999999"/>
    <n v="1901.4699999999998"/>
    <n v="81.62299999999999"/>
    <n v="816.2299999999999"/>
    <n v="52"/>
    <n v="0.42926262312842167"/>
  </r>
  <r>
    <n v="484070"/>
    <s v="P"/>
    <s v="Wednesday"/>
    <s v="Delaware Valley Office (0000143001)"/>
    <n v="267431"/>
    <s v="Nationwide Janitorial Grp, LLC"/>
    <n v="267431"/>
    <s v="Nationwide Janitorial Grp, LLC"/>
    <s v="Chalfont"/>
    <m/>
    <s v="1032 Hickory Ridge Dr"/>
    <s v="PA"/>
    <n v="18914"/>
    <s v="1032 Hickory Ridge Dr Chalfont, PA 18914"/>
    <x v="4"/>
    <x v="1562"/>
    <x v="1564"/>
    <s v="C"/>
    <s v="Tuesday"/>
    <n v="72"/>
    <n v="74"/>
    <n v="1.0277777777777777"/>
    <n v="1.625"/>
    <n v="306.84416666666675"/>
    <n v="22092.78"/>
    <n v="128.45472222222219"/>
    <n v="9248.7399999999943"/>
    <n v="382"/>
    <n v="0.41863178830368991"/>
  </r>
  <r>
    <n v="484071"/>
    <s v="P"/>
    <s v="Wednesday"/>
    <s v="Mike Schlitter (0000142011)"/>
    <n v="317642"/>
    <s v="NEAT FREAK CLEAN LLC V"/>
    <n v="317642"/>
    <s v="NEAT FREAK CLEAN LLC V"/>
    <s v="Lancaster"/>
    <m/>
    <s v="321 Atkins Ave"/>
    <s v="PA"/>
    <n v="17603"/>
    <s v="321 Atkins Ave Lancaster, PA 17603"/>
    <x v="3"/>
    <x v="1563"/>
    <x v="1565"/>
    <s v="J"/>
    <s v="Tuesday/Friday"/>
    <n v="5"/>
    <n v="6"/>
    <n v="1.2"/>
    <n v="1.4"/>
    <n v="130.96799999999999"/>
    <n v="654.83999999999992"/>
    <n v="43.405999999999999"/>
    <n v="217.03"/>
    <n v="10"/>
    <n v="0.33142447009956633"/>
  </r>
  <r>
    <n v="346288"/>
    <s v="P"/>
    <s v="Wednesday"/>
    <s v="Mike Schlitter (0000142011)"/>
    <n v="241225"/>
    <s v="NED BARD &amp; SON"/>
    <n v="241225"/>
    <s v="NED BARD &amp; SON"/>
    <s v="Leola"/>
    <m/>
    <s v="120 S Maple Ave"/>
    <s v="PA"/>
    <n v="17540"/>
    <s v="120 S Maple Ave Leola, PA 17540"/>
    <x v="2"/>
    <x v="1564"/>
    <x v="1566"/>
    <s v="J"/>
    <s v="Monday/Thursday"/>
    <n v="1"/>
    <n v="1"/>
    <n v="1"/>
    <n v="1"/>
    <n v="161.27000000000001"/>
    <n v="161.27000000000001"/>
    <n v="56.44"/>
    <n v="56.44"/>
    <n v="4"/>
    <n v="0.34997209648415695"/>
  </r>
  <r>
    <n v="484122"/>
    <s v="P"/>
    <s v="Wednesday"/>
    <s v="Pete Annick (0000142010)"/>
    <n v="241015"/>
    <s v="MANHEIM TWP SCHOOL SP#"/>
    <n v="449771"/>
    <s v="NEFF ELEMENTARY SCHOOL"/>
    <s v="Lancaster"/>
    <m/>
    <s v="21 Valley Rd"/>
    <s v="PA"/>
    <n v="17601"/>
    <s v="21 Valley Rd Lancaster, PA 17601"/>
    <x v="2"/>
    <x v="1565"/>
    <x v="1567"/>
    <s v="J"/>
    <s v="Monday/Thursday"/>
    <n v="7"/>
    <n v="14"/>
    <n v="2"/>
    <n v="10.714285714285714"/>
    <n v="2591.7085714285708"/>
    <n v="18141.960000000003"/>
    <n v="-288.92"/>
    <n v="-2022.44"/>
    <n v="779"/>
    <n v="-0.11147858335042078"/>
  </r>
  <r>
    <n v="318272"/>
    <s v="P"/>
    <s v="Wednesday"/>
    <s v="Lancaster Office (0000142002)"/>
    <n v="316491"/>
    <s v="NEFFSVILLE CHRISTIAN PRESCHOOL"/>
    <n v="316491"/>
    <s v="NEFFSVILLE CHRISTIAN PRESCHOOL"/>
    <s v="Lancaster"/>
    <m/>
    <s v="2660 Lititz Pike"/>
    <s v="PA"/>
    <n v="17601"/>
    <s v="2660 Lititz Pike Lancaster, PA 17601"/>
    <x v="3"/>
    <x v="1307"/>
    <x v="1310"/>
    <s v="J"/>
    <s v="Tuesday/Friday"/>
    <n v="3"/>
    <n v="3"/>
    <n v="1"/>
    <n v="2.3333333333333335"/>
    <n v="134.29333333333332"/>
    <n v="402.88"/>
    <n v="49.629999999999995"/>
    <n v="148.89000000000001"/>
    <n v="13"/>
    <n v="0.36956413820492456"/>
  </r>
  <r>
    <n v="241325"/>
    <s v="J"/>
    <s v="Wednesday"/>
    <s v="Mike Schlitter (0000142011)"/>
    <n v="241227"/>
    <s v="NEFFSVILLE MENN CHURCH#"/>
    <n v="241227"/>
    <s v="NEFFSVILLE MENN CHURCH#"/>
    <s v="Lancaster"/>
    <m/>
    <s v="2371 Lititz Pike"/>
    <s v="PA"/>
    <n v="17601"/>
    <s v="2371 Lititz Pike Lancaster, PA 17601"/>
    <x v="3"/>
    <x v="1566"/>
    <x v="1568"/>
    <s v="J"/>
    <s v="Tuesday/Friday"/>
    <n v="4"/>
    <n v="5"/>
    <n v="1.25"/>
    <n v="8"/>
    <n v="768.19500000000005"/>
    <n v="3072.7799999999984"/>
    <n v="322.21249999999998"/>
    <n v="1288.8500000000004"/>
    <n v="59"/>
    <n v="0.41944102734331812"/>
  </r>
  <r>
    <n v="242598"/>
    <s v="P"/>
    <s v="Wednesday"/>
    <s v="Tom McKevitt (0000143010)"/>
    <n v="244036"/>
    <s v="Neshaminy School District"/>
    <n v="418154"/>
    <s v="Neshaminy High School"/>
    <s v="Langhorne"/>
    <m/>
    <s v="2001 Old Lincoln Hwy"/>
    <s v="PA"/>
    <n v="19047"/>
    <s v="2001 Old Lincoln Hwy Langhorne, PA 19047"/>
    <x v="25"/>
    <x v="383"/>
    <x v="383"/>
    <s v="A"/>
    <s v="Tuesday"/>
    <n v="1"/>
    <n v="1"/>
    <n v="1"/>
    <n v="2"/>
    <n v="13660.54"/>
    <n v="13660.54"/>
    <n v="4234.5"/>
    <n v="4234.5"/>
    <n v="100"/>
    <n v="0.30998042537117859"/>
  </r>
  <r>
    <n v="483517"/>
    <s v="P"/>
    <s v="Wednesday"/>
    <s v="Tom McKevitt (0000143010)"/>
    <n v="244036"/>
    <s v="Neshaminy School District"/>
    <n v="244036"/>
    <s v="Neshaminy School District"/>
    <s v="Langhorne"/>
    <m/>
    <s v="2001 Old Lincoln Hwy"/>
    <s v="PA"/>
    <n v="19047"/>
    <s v="2001 Old Lincoln Hwy Langhorne, PA 19047"/>
    <x v="25"/>
    <x v="383"/>
    <x v="383"/>
    <s v="A"/>
    <s v="Tuesday"/>
    <n v="1"/>
    <n v="1"/>
    <n v="1"/>
    <n v="1"/>
    <n v="215.56"/>
    <n v="215.56"/>
    <n v="86.23"/>
    <n v="86.23"/>
    <n v="2"/>
    <n v="0.40002783447763968"/>
  </r>
  <r>
    <n v="473512"/>
    <s v="P"/>
    <s v="Wednesday"/>
    <s v="Tom McKevitt (0000143010)"/>
    <n v="245916"/>
    <s v="New Beginnings Church"/>
    <n v="245916"/>
    <s v="New Beginnings Church"/>
    <s v="Jamison"/>
    <s v="Philly Suburbs - North"/>
    <s v="1471 Almshouse Rd"/>
    <s v="PA"/>
    <n v="18929"/>
    <s v="1471 Almshouse Rd Jamison, PA 18929"/>
    <x v="14"/>
    <x v="1567"/>
    <x v="1569"/>
    <s v="A"/>
    <s v="Friday"/>
    <n v="1"/>
    <n v="1"/>
    <n v="1"/>
    <n v="1"/>
    <n v="79.98"/>
    <n v="79.98"/>
    <n v="29.59"/>
    <n v="29.59"/>
    <n v="1"/>
    <n v="0.36996749187296823"/>
  </r>
  <r>
    <n v="241916"/>
    <s v="J"/>
    <s v="Wednesday"/>
    <s v="David Smith (0000143023)"/>
    <n v="244049"/>
    <s v="Colonial School District DE"/>
    <n v="418173"/>
    <s v="New Castle School"/>
    <s v="New Castle"/>
    <m/>
    <s v="903 Delaware St"/>
    <s v="DE"/>
    <n v="19720"/>
    <s v="903 Delaware St New Castle, DE 19720"/>
    <x v="0"/>
    <x v="1568"/>
    <x v="1570"/>
    <s v="D"/>
    <s v="Tuesday"/>
    <n v="1"/>
    <n v="1"/>
    <n v="1"/>
    <n v="5"/>
    <n v="9205.91"/>
    <n v="9205.91"/>
    <n v="3590.16"/>
    <n v="3590.16"/>
    <n v="42"/>
    <n v="0.38998426011116771"/>
  </r>
  <r>
    <n v="471126"/>
    <s v="J"/>
    <s v="Wednesday"/>
    <s v="Mike Schlitter (0000142011)"/>
    <n v="241231"/>
    <s v="NEW CONCEPT MFG LLC#"/>
    <n v="241231"/>
    <s v="NEW CONCEPT MFG LLC#"/>
    <s v="Emigsville"/>
    <m/>
    <s v="320 Busser Rd"/>
    <s v="PA"/>
    <n v="17318"/>
    <s v="320 Busser Rd Emigsville, PA 17318"/>
    <x v="27"/>
    <x v="1569"/>
    <x v="1571"/>
    <s v="L"/>
    <s v="Tuesday/Friday"/>
    <n v="31"/>
    <n v="39"/>
    <n v="1.2580645161290323"/>
    <n v="3.5161290322580645"/>
    <n v="511.96838709677428"/>
    <n v="15871.020000000008"/>
    <n v="56.202580645161284"/>
    <n v="1742.28"/>
    <n v="455"/>
    <n v="0.10977744341573505"/>
  </r>
  <r>
    <n v="483291"/>
    <s v="J"/>
    <s v="Wednesday"/>
    <s v="Mike Schlitter (0000142011)"/>
    <n v="281065"/>
    <s v="NEW COVENANT CHRISTIAN SCHOOL"/>
    <n v="281065"/>
    <s v="NEW COVENANT CHRISTIAN SCHOOL"/>
    <s v="Lebanon"/>
    <m/>
    <s v="452 Ebenezer Rd"/>
    <s v="PA"/>
    <n v="17046"/>
    <s v="452 Ebenezer Rd Lebanon, PA 17046"/>
    <x v="17"/>
    <x v="1570"/>
    <x v="1572"/>
    <s v="P"/>
    <s v="Tuesday/Friday"/>
    <n v="7"/>
    <n v="8"/>
    <n v="1.1428571428571428"/>
    <n v="2"/>
    <n v="660.66142857142847"/>
    <n v="4624.6299999999992"/>
    <n v="222.06"/>
    <n v="1554.42"/>
    <n v="61"/>
    <n v="0.33611770022682902"/>
  </r>
  <r>
    <n v="471038"/>
    <s v="J"/>
    <s v="Wednesday"/>
    <s v="Robert Diller (0000142017)"/>
    <n v="241233"/>
    <s v="NEW COVENANT MENNONITE FELLOWS"/>
    <n v="241233"/>
    <s v="NEW COVENANT MENNONITE FELLOWS"/>
    <s v="New Holland"/>
    <m/>
    <s v="529 Farmersville Rd"/>
    <s v="PA"/>
    <n v="17557"/>
    <s v="529 Farmersville Rd New Holland, PA 17557"/>
    <x v="2"/>
    <x v="1571"/>
    <x v="1573"/>
    <s v="J"/>
    <s v="Monday/Thursday"/>
    <n v="4"/>
    <n v="6"/>
    <n v="1.5"/>
    <n v="4.5"/>
    <n v="590.21749999999997"/>
    <n v="2360.8700000000003"/>
    <n v="218.22749999999999"/>
    <n v="872.90999999999985"/>
    <n v="36"/>
    <n v="0.36974081588566915"/>
  </r>
  <r>
    <n v="241513"/>
    <s v="J"/>
    <s v="Wednesday"/>
    <s v="Robert Diller (0000142017)"/>
    <n v="241935"/>
    <s v="NEW CREATION UMC#"/>
    <n v="241935"/>
    <s v="NEW CREATION UMC#"/>
    <s v="Lancaster"/>
    <m/>
    <s v="10 W Farnum St"/>
    <s v="PA"/>
    <n v="17603"/>
    <s v="10 W Farnum St Lancaster, PA 17603"/>
    <x v="3"/>
    <x v="1572"/>
    <x v="1574"/>
    <s v="J"/>
    <s v="Tuesday/Friday"/>
    <n v="5"/>
    <n v="6"/>
    <n v="1.2"/>
    <n v="2.2000000000000002"/>
    <n v="794.08400000000006"/>
    <n v="3970.4200000000005"/>
    <n v="335.23599999999999"/>
    <n v="1676.1800000000003"/>
    <n v="71"/>
    <n v="0.42216692440598225"/>
  </r>
  <r>
    <n v="471038"/>
    <s v="J"/>
    <s v="Wednesday"/>
    <s v="Paul Carberry (0000143018)"/>
    <n v="244969"/>
    <s v="Kennett Consolidated School"/>
    <n v="417685"/>
    <s v="New Garden Elementary School"/>
    <s v="Toughkenamon"/>
    <m/>
    <s v="265 New Garden Rd"/>
    <s v="PA"/>
    <n v="19374"/>
    <s v="265 New Garden Rd Toughkenamon, PA 19374"/>
    <x v="8"/>
    <x v="1573"/>
    <x v="1575"/>
    <s v="D"/>
    <s v="Friday"/>
    <n v="11"/>
    <n v="14"/>
    <n v="1.2727272727272727"/>
    <n v="5.3636363636363633"/>
    <n v="1657.0309090909088"/>
    <n v="18227.339999999997"/>
    <n v="548.37818181818182"/>
    <n v="6032.1599999999962"/>
    <n v="350"/>
    <n v="0.33094022495877057"/>
  </r>
  <r>
    <n v="263531"/>
    <s v="J"/>
    <s v="Wednesday"/>
    <s v="Chris Gifuni (0000143020)"/>
    <n v="245453"/>
    <s v="New Hanover Township BOE"/>
    <n v="245453"/>
    <s v="New Hanover Township BOE"/>
    <s v="Wrightstown"/>
    <s v="Trenton - SW"/>
    <s v="122 Fort Dix St"/>
    <s v="NJ"/>
    <n v="8562"/>
    <s v="122 Fort Dix St Wrightstown, NJ 08562"/>
    <x v="31"/>
    <x v="1574"/>
    <x v="1576"/>
    <s v="A"/>
    <s v="Monday"/>
    <n v="12"/>
    <n v="16"/>
    <n v="1.3333333333333333"/>
    <n v="2.9166666666666665"/>
    <n v="1365.6241666666667"/>
    <n v="16387.490000000002"/>
    <n v="456.45833333333343"/>
    <n v="5477.4999999999991"/>
    <n v="107"/>
    <n v="0.3342488691068613"/>
  </r>
  <r>
    <n v="481202"/>
    <s v="J"/>
    <s v="Wednesday"/>
    <s v="Mike Schlitter (0000142011)"/>
    <n v="241235"/>
    <s v="NEW HAVEN MENNONITE SCHOOL#"/>
    <n v="241235"/>
    <s v="NEW HAVEN MENNONITE SCHOOL#"/>
    <s v="Lititz"/>
    <m/>
    <s v="225 Crest Rd"/>
    <s v="PA"/>
    <n v="17543"/>
    <s v="225 Crest Rd Lititz, PA 17543"/>
    <x v="2"/>
    <x v="1575"/>
    <x v="1577"/>
    <s v="J"/>
    <s v="Monday/Thursday"/>
    <n v="2"/>
    <n v="2"/>
    <n v="1"/>
    <n v="3"/>
    <n v="350.95500000000004"/>
    <n v="701.91"/>
    <n v="109.51"/>
    <n v="219.02"/>
    <n v="11"/>
    <n v="0.31203430639255747"/>
  </r>
  <r>
    <n v="415509"/>
    <s v="J"/>
    <s v="Wednesday"/>
    <s v="Pete Annick (0000142010)"/>
    <n v="241236"/>
    <s v="NEW HOLLAND AMBULANCE"/>
    <n v="241236"/>
    <s v="NEW HOLLAND AMBULANCE"/>
    <s v="New Holland"/>
    <m/>
    <s v="101 E Franklin St"/>
    <s v="PA"/>
    <n v="17557"/>
    <s v="101 E Franklin St New Holland, PA 17557"/>
    <x v="2"/>
    <x v="1576"/>
    <x v="1578"/>
    <s v="J"/>
    <s v="Monday/Thursday"/>
    <n v="7"/>
    <n v="7"/>
    <n v="1"/>
    <n v="2.7142857142857144"/>
    <n v="296.58571428571429"/>
    <n v="2076.1"/>
    <n v="118.72142857142858"/>
    <n v="831.04999999999984"/>
    <n v="42"/>
    <n v="0.40029382014353831"/>
  </r>
  <r>
    <n v="241362"/>
    <s v="P"/>
    <s v="Wednesday"/>
    <s v="Pete Annick (0000142010)"/>
    <n v="239940"/>
    <s v="EASTERN LANC CTY SCHOOL DIST"/>
    <n v="467047"/>
    <s v="NEW HOLLAND ELEMENTARY"/>
    <s v="New Holland"/>
    <m/>
    <s v="126 Eastern School Rd"/>
    <s v="PA"/>
    <n v="17557"/>
    <s v="126 Eastern School Rd New Holland, PA 17557"/>
    <x v="2"/>
    <x v="1577"/>
    <x v="1579"/>
    <s v="J"/>
    <s v="Monday/Thursday"/>
    <n v="2"/>
    <n v="2"/>
    <n v="1"/>
    <n v="1"/>
    <n v="30.56"/>
    <n v="61.12"/>
    <n v="10.7"/>
    <n v="21.4"/>
    <n v="3"/>
    <n v="0.35013089005235604"/>
  </r>
  <r>
    <n v="343224"/>
    <s v="J"/>
    <s v="Wednesday"/>
    <s v="Mike Schlitter (0000142011)"/>
    <n v="311982"/>
    <s v="NEW HOLLAND HOME ASSOCIATION"/>
    <n v="311982"/>
    <s v="NEW HOLLAND HOME ASSOCIATION"/>
    <s v="New Holland"/>
    <m/>
    <s v="35 S Hoover Ave"/>
    <s v="PA"/>
    <n v="17557"/>
    <s v="35 S Hoover Ave New Holland, PA 17557"/>
    <x v="2"/>
    <x v="1578"/>
    <x v="1580"/>
    <s v="J"/>
    <s v="Monday/Thursday"/>
    <n v="1"/>
    <n v="1"/>
    <n v="1"/>
    <n v="1"/>
    <n v="154.88"/>
    <n v="154.88"/>
    <n v="80.12"/>
    <n v="80.12"/>
    <n v="1"/>
    <n v="0.51730371900826455"/>
  </r>
  <r>
    <n v="415366"/>
    <s v="J"/>
    <s v="Wednesday"/>
    <s v="Chuck Lutes (0000143024)"/>
    <n v="244054"/>
    <s v="New Hope-Solebury School Distr"/>
    <n v="434258"/>
    <s v="New Hope-Solebury High School"/>
    <s v="New Hope"/>
    <m/>
    <s v="182 W Bridge St"/>
    <s v="PA"/>
    <n v="18938"/>
    <s v="182 W Bridge St New Hope, PA 18938"/>
    <x v="25"/>
    <x v="1579"/>
    <x v="1581"/>
    <s v="A"/>
    <s v="Tuesday"/>
    <n v="27"/>
    <n v="34"/>
    <n v="1.2592592592592593"/>
    <n v="3.074074074074074"/>
    <n v="1215.975185185185"/>
    <n v="32831.329999999994"/>
    <n v="398.79518518518518"/>
    <n v="10767.470000000001"/>
    <n v="542"/>
    <n v="0.32796325948415744"/>
  </r>
  <r>
    <n v="239337"/>
    <s v="J"/>
    <s v="Wednesday"/>
    <s v="Chuck Lutes (0000143024)"/>
    <n v="244054"/>
    <s v="New Hope-Solebury School Distr"/>
    <n v="425206"/>
    <s v="New Hope-Solebury Lower Elem."/>
    <s v="New Hope"/>
    <m/>
    <s v="3020 Sugan Rd"/>
    <s v="PA"/>
    <n v="18938"/>
    <s v="3020 Sugan Rd New Hope, PA 18938"/>
    <x v="25"/>
    <x v="1580"/>
    <x v="1582"/>
    <s v="A"/>
    <s v="Tuesday"/>
    <n v="10"/>
    <n v="20"/>
    <n v="2"/>
    <n v="4.5"/>
    <n v="1999.6590000000003"/>
    <n v="19996.590000000007"/>
    <n v="706.45900000000006"/>
    <n v="7064.59"/>
    <n v="296"/>
    <n v="0.35328973589997081"/>
  </r>
  <r>
    <n v="474411"/>
    <s v="J"/>
    <s v="Wednesday"/>
    <s v="Chuck Lutes (0000143024)"/>
    <n v="244054"/>
    <s v="New Hope-Solebury School Distr"/>
    <n v="434259"/>
    <s v="New Hope-Solebury Middle Schoo"/>
    <s v="New Hope"/>
    <m/>
    <s v="182 W Bridge St"/>
    <s v="PA"/>
    <n v="18938"/>
    <s v="182 W Bridge St New Hope, PA 18938"/>
    <x v="25"/>
    <x v="1579"/>
    <x v="1581"/>
    <s v="A"/>
    <s v="Tuesday"/>
    <n v="9"/>
    <n v="14"/>
    <n v="1.5555555555555556"/>
    <n v="2.6666666666666665"/>
    <n v="1350.5088888888888"/>
    <n v="12154.58"/>
    <n v="461.55000000000007"/>
    <n v="4153.9500000000007"/>
    <n v="176"/>
    <n v="0.34176006081658111"/>
  </r>
  <r>
    <n v="474403"/>
    <s v="J"/>
    <s v="Wednesday"/>
    <s v="Chuck Lutes (0000143024)"/>
    <n v="244054"/>
    <s v="New Hope-Solebury School Distr"/>
    <n v="434260"/>
    <s v="New Hope-Solebury Upper Elem S"/>
    <s v="New Hope"/>
    <m/>
    <s v="186 W Bridge St"/>
    <s v="PA"/>
    <n v="18938"/>
    <s v="186 W Bridge St New Hope, PA 18938"/>
    <x v="25"/>
    <x v="1581"/>
    <x v="1583"/>
    <s v="A"/>
    <s v="Tuesday"/>
    <n v="8"/>
    <n v="13"/>
    <n v="1.625"/>
    <n v="3.25"/>
    <n v="1727.4412499999999"/>
    <n v="13819.529999999997"/>
    <n v="580.28250000000003"/>
    <n v="4642.26"/>
    <n v="263"/>
    <n v="0.33592025199120384"/>
  </r>
  <r>
    <n v="415363"/>
    <s v="J"/>
    <s v="Wednesday"/>
    <s v="Mike Schlitter (0000142011)"/>
    <n v="241245"/>
    <s v="NEW LIFE ASSEMBLY OF GOD#"/>
    <n v="241245"/>
    <s v="NEW LIFE ASSEMBLY OF GOD#"/>
    <s v="Lancaster"/>
    <m/>
    <s v="1991 Old Philadelphia Pike"/>
    <s v="PA"/>
    <n v="17602"/>
    <s v="1991 Old Philadelphia Pike Lancaster, PA 17602"/>
    <x v="2"/>
    <x v="1582"/>
    <x v="1584"/>
    <s v="J"/>
    <s v="Monday/Thursday"/>
    <n v="4"/>
    <n v="5"/>
    <n v="1.25"/>
    <n v="4.75"/>
    <n v="645.48749999999995"/>
    <n v="2581.9499999999998"/>
    <n v="266.71000000000004"/>
    <n v="1066.8400000000001"/>
    <n v="81"/>
    <n v="0.41319158000735884"/>
  </r>
  <r>
    <n v="320244"/>
    <s v="J"/>
    <s v="Wednesday"/>
    <s v="Mike Schlitter (0000142011)"/>
    <n v="241246"/>
    <s v="NEW LIFE FELLOWSHIP"/>
    <n v="241246"/>
    <s v="NEW LIFE FELLOWSHIP"/>
    <s v="Ephrata"/>
    <m/>
    <s v="420 E Fulton St"/>
    <s v="PA"/>
    <n v="17522"/>
    <s v="420 E Fulton St Ephrata, PA 17522"/>
    <x v="7"/>
    <x v="1583"/>
    <x v="1585"/>
    <s v="K"/>
    <s v="Monday/Thursday"/>
    <n v="4"/>
    <n v="4"/>
    <n v="1"/>
    <n v="2.25"/>
    <n v="302.58249999999998"/>
    <n v="1210.3300000000002"/>
    <n v="135.875"/>
    <n v="543.5"/>
    <n v="21"/>
    <n v="0.44905108524121518"/>
  </r>
  <r>
    <n v="241439"/>
    <s v="J"/>
    <s v="Wednesday"/>
    <s v="Leianne Krotec (0000143021)"/>
    <n v="294138"/>
    <s v="New Life Thrift Inc"/>
    <n v="294138"/>
    <s v="New Life Thrift Inc"/>
    <s v="Glenside"/>
    <m/>
    <s v="800 N Easton Rd"/>
    <s v="PA"/>
    <n v="19038"/>
    <s v="800 N Easton Rd Glenside, PA 19038"/>
    <x v="10"/>
    <x v="1584"/>
    <x v="1586"/>
    <s v="E"/>
    <s v="Monday"/>
    <n v="11"/>
    <n v="11"/>
    <n v="1"/>
    <n v="2.1818181818181817"/>
    <n v="284.98363636363632"/>
    <n v="3134.8199999999997"/>
    <n v="108.11181818181818"/>
    <n v="1189.23"/>
    <n v="47"/>
    <n v="0.37936149443987216"/>
  </r>
  <r>
    <n v="240691"/>
    <s v="J"/>
    <s v="Wednesday"/>
    <s v="Robert Diller (0000142017)"/>
    <n v="241247"/>
    <s v="NEW LUSTRE FLOOR CARE MC"/>
    <n v="241247"/>
    <s v="NEW LUSTRE FLOOR CARE MC"/>
    <s v="Lititz"/>
    <m/>
    <s v="111 W End Ave"/>
    <s v="PA"/>
    <n v="17543"/>
    <s v="111 W End Ave Lititz, PA 17543"/>
    <x v="2"/>
    <x v="1585"/>
    <x v="1587"/>
    <s v="J"/>
    <s v="Monday/Thursday"/>
    <n v="2"/>
    <n v="2"/>
    <n v="1"/>
    <n v="1"/>
    <n v="91.034999999999997"/>
    <n v="182.07"/>
    <n v="41.414999999999999"/>
    <n v="82.83"/>
    <n v="3"/>
    <n v="0.4549349151425276"/>
  </r>
  <r>
    <n v="283720"/>
    <s v="J"/>
    <s v="Wednesday"/>
    <s v="Robert Diller (0000142017)"/>
    <n v="264881"/>
    <s v="NEW PROVIDENCE CHURCH OF GOD"/>
    <n v="264881"/>
    <s v="NEW PROVIDENCE CHURCH OF GOD"/>
    <s v="New Providence"/>
    <m/>
    <s v="269 Cinder Rd"/>
    <s v="PA"/>
    <n v="17560"/>
    <s v="269 Cinder Rd New Providence, PA 17560"/>
    <x v="3"/>
    <x v="1586"/>
    <x v="1588"/>
    <s v="J"/>
    <s v="Tuesday/Friday"/>
    <n v="6"/>
    <n v="6"/>
    <n v="1"/>
    <n v="4.833333333333333"/>
    <n v="381.88833333333332"/>
    <n v="2291.33"/>
    <n v="148.66666666666666"/>
    <n v="892.00000000000011"/>
    <n v="53"/>
    <n v="0.38929355439853713"/>
  </r>
  <r>
    <n v="415365"/>
    <s v="J"/>
    <s v="Wednesday"/>
    <s v="Robert Diller (0000142017)"/>
    <n v="241248"/>
    <s v="NEW SCHOOL OF LANCASTER"/>
    <n v="241248"/>
    <s v="NEW SCHOOL OF LANCASTER"/>
    <s v="Lancaster"/>
    <m/>
    <s v="935 Columbia Ave"/>
    <s v="PA"/>
    <n v="17603"/>
    <s v="935 Columbia Ave Lancaster, PA 17603"/>
    <x v="3"/>
    <x v="1587"/>
    <x v="1589"/>
    <s v="J"/>
    <s v="Tuesday/Friday"/>
    <n v="5"/>
    <n v="5"/>
    <n v="1"/>
    <n v="1"/>
    <n v="287.84000000000003"/>
    <n v="1439.2"/>
    <n v="99.536000000000001"/>
    <n v="497.68"/>
    <n v="21"/>
    <n v="0.34580322401334074"/>
  </r>
  <r>
    <n v="415364"/>
    <s v="J"/>
    <s v="Wednesday"/>
    <s v="John Carberry (0000143015)"/>
    <n v="244713"/>
    <s v="Atlantic City Board of Educati"/>
    <n v="429084"/>
    <s v="New York Avenue School"/>
    <s v="Atlantic City"/>
    <s v="Atlantic City"/>
    <s v="411 N New York Ave"/>
    <s v="NJ"/>
    <n v="8401"/>
    <s v="411 N New York Ave Atlantic City, NJ 08401"/>
    <x v="11"/>
    <x v="1588"/>
    <x v="1590"/>
    <s v="E"/>
    <s v="Wednesday"/>
    <n v="1"/>
    <n v="1"/>
    <n v="1"/>
    <n v="1"/>
    <n v="1441.48"/>
    <n v="1441.48"/>
    <n v="116.1"/>
    <n v="116.1"/>
    <n v="30"/>
    <n v="8.0542220495601738E-2"/>
  </r>
  <r>
    <n v="474412"/>
    <s v="J"/>
    <s v="Wednesday"/>
    <s v="David Smith (0000143023)"/>
    <n v="305533"/>
    <s v="Newark Charter High Campus"/>
    <n v="305533"/>
    <s v="Newark Charter High Campus"/>
    <s v="Newark"/>
    <m/>
    <s v="200 McIntire Dr"/>
    <s v="DE"/>
    <n v="19711"/>
    <s v="200 McIntire Dr Newark, DE 19711"/>
    <x v="8"/>
    <x v="1589"/>
    <x v="1591"/>
    <s v="D"/>
    <s v="Friday"/>
    <n v="27"/>
    <n v="46"/>
    <n v="1.7037037037037037"/>
    <n v="5.8148148148148149"/>
    <n v="1130.472962962963"/>
    <n v="30522.769999999997"/>
    <n v="307.79703703703711"/>
    <n v="8310.5199999999913"/>
    <n v="858"/>
    <n v="0.27227279830762385"/>
  </r>
  <r>
    <n v="474410"/>
    <s v="J"/>
    <s v="Wednesday"/>
    <s v="David Smith (0000143023)"/>
    <n v="305533"/>
    <s v="Newark Charter High Campus"/>
    <n v="452079"/>
    <s v="Newark Charter High School"/>
    <s v="Newark"/>
    <m/>
    <s v="200 McIntire Dr"/>
    <s v="DE"/>
    <n v="19711"/>
    <s v="200 McIntire Dr Newark, DE 19711"/>
    <x v="8"/>
    <x v="1589"/>
    <x v="1591"/>
    <s v="D"/>
    <s v="Friday"/>
    <n v="6"/>
    <n v="7"/>
    <n v="1.1666666666666667"/>
    <n v="2.3333333333333335"/>
    <n v="5886.3533333333326"/>
    <n v="35318.119999999995"/>
    <n v="1506.8616666666667"/>
    <n v="9041.1700000000019"/>
    <n v="43"/>
    <n v="0.25599239144099412"/>
  </r>
  <r>
    <n v="318605"/>
    <s v="P"/>
    <s v="Tuesday/Friday"/>
    <s v="David Smith (0000143023)"/>
    <n v="305532"/>
    <s v="Newark Charter Jr High Campus"/>
    <n v="305532"/>
    <s v="Newark Charter Jr High Campus"/>
    <s v="Newark"/>
    <m/>
    <s v="1089 Elkton Rd"/>
    <s v="DE"/>
    <n v="19711"/>
    <s v="1089 Elkton Rd Newark, DE 19711"/>
    <x v="8"/>
    <x v="1590"/>
    <x v="1592"/>
    <s v="D"/>
    <s v="Friday"/>
    <n v="25"/>
    <n v="40"/>
    <n v="1.6"/>
    <n v="4.68"/>
    <n v="1008.3552000000001"/>
    <n v="25208.880000000008"/>
    <n v="291.85559999999992"/>
    <n v="7296.3899999999949"/>
    <n v="820"/>
    <n v="0.28943729352513847"/>
  </r>
  <r>
    <n v="467810"/>
    <e v="#N/A"/>
    <e v="#N/A"/>
    <s v="David Smith (0000143023)"/>
    <n v="245462"/>
    <s v="Newark Charter Kitchens"/>
    <n v="245462"/>
    <s v="Newark Charter Kitchens"/>
    <s v="Newark"/>
    <m/>
    <s v="2001 Patriot Way"/>
    <s v="DE"/>
    <n v="19711"/>
    <s v="2001 Patriot Way Newark, DE 19711"/>
    <x v="8"/>
    <x v="1591"/>
    <x v="1593"/>
    <s v="D"/>
    <s v="Friday"/>
    <n v="1"/>
    <n v="1"/>
    <n v="1"/>
    <n v="1"/>
    <n v="51.75"/>
    <n v="51.75"/>
    <n v="16.600000000000001"/>
    <n v="16.600000000000001"/>
    <n v="20"/>
    <n v="0.32077294685990343"/>
  </r>
  <r>
    <n v="461041"/>
    <s v="J"/>
    <s v="Wednesday"/>
    <s v="David Smith (0000143023)"/>
    <n v="305531"/>
    <s v="Newark Charter Meece Campus"/>
    <n v="305531"/>
    <s v="Newark Charter Meece Campus"/>
    <s v="Newark"/>
    <m/>
    <s v="2001 Patriot Way"/>
    <s v="DE"/>
    <n v="19711"/>
    <s v="2001 Patriot Way Newark, DE 19711"/>
    <x v="8"/>
    <x v="1591"/>
    <x v="1593"/>
    <s v="D"/>
    <s v="Friday"/>
    <n v="28"/>
    <n v="39"/>
    <n v="1.3928571428571428"/>
    <n v="5.1071428571428568"/>
    <n v="1499.1860714285708"/>
    <n v="41977.21"/>
    <n v="409.0814285714286"/>
    <n v="11454.280000000004"/>
    <n v="983"/>
    <n v="0.27286901630670557"/>
  </r>
  <r>
    <n v="299906"/>
    <s v="E"/>
    <s v="Tuesday"/>
    <s v="Lancaster Office (0000142002)"/>
    <n v="309094"/>
    <s v="NEWLY RESTORED"/>
    <n v="309094"/>
    <s v="NEWLY RESTORED"/>
    <s v="Mount Joy"/>
    <m/>
    <s v="714 Harold Ave"/>
    <s v="PA"/>
    <n v="17552"/>
    <s v="714 Harold Ave Mount Joy, PA 17552"/>
    <x v="17"/>
    <x v="1592"/>
    <x v="1594"/>
    <s v="P"/>
    <s v="Tuesday/Friday"/>
    <n v="2"/>
    <n v="2"/>
    <n v="1"/>
    <n v="1"/>
    <n v="19.114999999999998"/>
    <n v="38.229999999999997"/>
    <n v="8.02"/>
    <n v="16.04"/>
    <n v="2"/>
    <n v="0.41956578603191214"/>
  </r>
  <r>
    <n v="306637"/>
    <s v="E"/>
    <s v="Tuesday/Friday"/>
    <s v="Mike Schlitter (0000142011)"/>
    <n v="340409"/>
    <s v="NEWPORT CHURCH"/>
    <n v="340409"/>
    <s v="NEWPORT CHURCH"/>
    <s v="Elm"/>
    <m/>
    <s v="656 W Newport Rd"/>
    <s v="PA"/>
    <n v="17521"/>
    <s v="656 W Newport Rd Elm, PA 17521"/>
    <x v="2"/>
    <x v="1593"/>
    <x v="1595"/>
    <s v="J"/>
    <s v="Monday/Thursday"/>
    <n v="3"/>
    <n v="3"/>
    <n v="1"/>
    <n v="1"/>
    <n v="40.176666666666669"/>
    <n v="120.53"/>
    <n v="19.796666666666667"/>
    <n v="59.39"/>
    <n v="8"/>
    <n v="0.49274039658176388"/>
  </r>
  <r>
    <n v="480252"/>
    <s v="E"/>
    <s v="Tuesday/Friday"/>
    <s v="Brian Deiling (0000142018)"/>
    <n v="241255"/>
    <s v="NEWPORT SCHOOL DISTRICT"/>
    <n v="448130"/>
    <s v="NEWPORT ELEMENTARY SCHOOL"/>
    <s v="Newport"/>
    <s v="Harrisburg - N"/>
    <s v="559 N 5th St"/>
    <s v="PA"/>
    <n v="17074"/>
    <s v="559 N 5th St Newport, PA 17074"/>
    <x v="19"/>
    <x v="1594"/>
    <x v="1596"/>
    <s v="L"/>
    <s v="Wednesday"/>
    <n v="6"/>
    <n v="8"/>
    <n v="1.3333333333333333"/>
    <n v="2.8333333333333335"/>
    <n v="730.87666666666667"/>
    <n v="4385.26"/>
    <n v="230.11833333333337"/>
    <n v="1380.7100000000003"/>
    <n v="82"/>
    <n v="0.31485248309108244"/>
  </r>
  <r>
    <n v="345635"/>
    <s v="E"/>
    <s v="Tuesday/Friday"/>
    <s v="Brian Deiling (0000142018)"/>
    <n v="241255"/>
    <s v="NEWPORT SCHOOL DISTRICT"/>
    <n v="440954"/>
    <s v="NEWPORT HIGH MIDDLE SCHOOL"/>
    <s v="Newport"/>
    <s v="Harrisburg - N"/>
    <s v="500 Caroline St"/>
    <s v="PA"/>
    <n v="17074"/>
    <s v="500 Caroline St Newport, PA 17074"/>
    <x v="19"/>
    <x v="1595"/>
    <x v="1597"/>
    <s v="L"/>
    <s v="Wednesday"/>
    <n v="5"/>
    <n v="10"/>
    <n v="2"/>
    <n v="5.4"/>
    <n v="6697.5179999999991"/>
    <n v="33487.589999999997"/>
    <n v="2161.614"/>
    <n v="10808.070000000002"/>
    <n v="62"/>
    <n v="0.32274851668931692"/>
  </r>
  <r>
    <n v="313525"/>
    <s v="E"/>
    <s v="Tuesday/Friday"/>
    <s v="Brian Deiling (0000142018)"/>
    <n v="241255"/>
    <s v="NEWPORT SCHOOL DISTRICT"/>
    <n v="241255"/>
    <s v="NEWPORT SCHOOL DISTRICT"/>
    <s v="Newport"/>
    <s v="Harrisburg - N"/>
    <s v="559 N 5th St"/>
    <s v="PA"/>
    <n v="17074"/>
    <s v="559 N 5th St Newport, PA 17074"/>
    <x v="19"/>
    <x v="1594"/>
    <x v="1596"/>
    <s v="L"/>
    <s v="Wednesday"/>
    <n v="2"/>
    <n v="2"/>
    <n v="1"/>
    <n v="3"/>
    <n v="228.255"/>
    <n v="456.51"/>
    <n v="84.185000000000002"/>
    <n v="168.37"/>
    <n v="19"/>
    <n v="0.36881996013230817"/>
  </r>
  <r>
    <n v="243997"/>
    <s v="E"/>
    <s v="Tuesday/Friday"/>
    <s v="Chuck Lutes (0000143024)"/>
    <n v="244062"/>
    <s v="Newtown Athletic &amp; Aquatic Clu"/>
    <n v="244062"/>
    <s v="Newtown Athletic &amp; Aquatic Clu"/>
    <s v="Newtown"/>
    <m/>
    <s v="120 Pheasant Run"/>
    <s v="PA"/>
    <n v="18940"/>
    <s v="120 Pheasant Run Newtown, PA 18940"/>
    <x v="25"/>
    <x v="1596"/>
    <x v="1598"/>
    <s v="A"/>
    <s v="Tuesday"/>
    <n v="13"/>
    <n v="18"/>
    <n v="1.3846153846153846"/>
    <n v="4.0769230769230766"/>
    <n v="975.08"/>
    <n v="12676.04"/>
    <n v="363.7607692307692"/>
    <n v="4728.8900000000003"/>
    <n v="235"/>
    <n v="0.37305735860726219"/>
  </r>
  <r>
    <n v="299323"/>
    <e v="#N/A"/>
    <e v="#N/A"/>
    <s v="Tom McKevitt (0000143010)"/>
    <n v="286757"/>
    <s v="660 Tudor Square Development I"/>
    <n v="442560"/>
    <s v="Newtown Commons West Complex"/>
    <s v="Newtown"/>
    <m/>
    <s v="642 Newtown Yardley Rd"/>
    <s v="PA"/>
    <n v="18940"/>
    <s v="642 Newtown Yardley Rd Newtown, PA 18940"/>
    <x v="25"/>
    <x v="1597"/>
    <x v="1599"/>
    <s v="A"/>
    <s v="Tuesday"/>
    <n v="9"/>
    <n v="11"/>
    <n v="1.2222222222222223"/>
    <n v="4.4444444444444446"/>
    <n v="778.98444444444442"/>
    <n v="7010.8599999999988"/>
    <n v="268.52"/>
    <n v="2416.6799999999998"/>
    <n v="117"/>
    <n v="0.34470521448153296"/>
  </r>
  <r>
    <n v="279782"/>
    <s v="E"/>
    <s v="Tuesday"/>
    <s v="Delaware Valley Office (0000143001)"/>
    <n v="244124"/>
    <s v="Nick Misciagno"/>
    <n v="244124"/>
    <s v="Nick Misciagno"/>
    <s v="Warminster"/>
    <s v="Philly Suburbs - North"/>
    <s v="1194 Emma Ln"/>
    <s v="PA"/>
    <n v="18974"/>
    <s v="1194 Emma Ln Warminster, PA 18974"/>
    <x v="14"/>
    <x v="1598"/>
    <x v="1600"/>
    <s v="A"/>
    <s v="Friday"/>
    <n v="1"/>
    <n v="1"/>
    <n v="1"/>
    <n v="1"/>
    <n v="17.66"/>
    <n v="17.66"/>
    <n v="0"/>
    <n v="0"/>
    <n v="1"/>
    <n v="0"/>
  </r>
  <r>
    <n v="243366"/>
    <s v="E"/>
    <s v="Tuesday/Friday"/>
    <s v="Pete Annick (0000142010)"/>
    <n v="241015"/>
    <s v="MANHEIM TWP SCHOOL SP#"/>
    <n v="449772"/>
    <s v="NITRAUER ELEMENTARY SCHOOL"/>
    <s v="Lancaster"/>
    <m/>
    <s v="811 Ashbourne Ave"/>
    <s v="PA"/>
    <n v="17601"/>
    <s v="811 Ashbourne Ave Lancaster, PA 17601"/>
    <x v="3"/>
    <x v="1599"/>
    <x v="1601"/>
    <s v="J"/>
    <s v="Tuesday/Friday"/>
    <n v="3"/>
    <n v="9"/>
    <n v="3"/>
    <n v="23"/>
    <n v="5671.2766666666676"/>
    <n v="17013.829999999998"/>
    <n v="1837.4166666666667"/>
    <n v="5512.2500000000009"/>
    <n v="481"/>
    <n v="0.32398642751220635"/>
  </r>
  <r>
    <n v="308303"/>
    <s v="E"/>
    <s v="Tuesday/Friday"/>
    <s v="Open S. NJ (0000143012)"/>
    <n v="325343"/>
    <s v="NJ Veterans Home at Vineland"/>
    <n v="325343"/>
    <s v="NJ Veterans Home at Vineland"/>
    <s v="Vineland"/>
    <m/>
    <s v="524 N West Blvd"/>
    <s v="NJ"/>
    <n v="8360"/>
    <s v="524 N West Blvd Vineland, NJ 08360"/>
    <x v="29"/>
    <x v="1600"/>
    <x v="1602"/>
    <s v="E"/>
    <s v="Thursday"/>
    <n v="14"/>
    <n v="14"/>
    <n v="1"/>
    <n v="1.6428571428571428"/>
    <n v="1243.9035714285717"/>
    <n v="17414.650000000005"/>
    <n v="379.51142857142855"/>
    <n v="5313.1599999999989"/>
    <n v="211"/>
    <n v="0.30509714521968556"/>
  </r>
  <r>
    <n v="243367"/>
    <s v="E"/>
    <s v="Tuesday/Friday"/>
    <s v="Mike Schlitter (0000142011)"/>
    <n v="331402"/>
    <s v="NLFES#"/>
    <n v="471990"/>
    <s v="NLFES -Jonestown Fire Company"/>
    <s v="Jonestown"/>
    <m/>
    <s v="107 S King St"/>
    <s v="PA"/>
    <n v="17038"/>
    <s v="107 S King St Jonestown, PA 17038"/>
    <x v="17"/>
    <x v="1601"/>
    <x v="1603"/>
    <s v="P"/>
    <s v="Tuesday/Friday"/>
    <n v="2"/>
    <n v="2"/>
    <n v="1"/>
    <n v="2"/>
    <n v="247.02"/>
    <n v="494.04"/>
    <n v="85.149999999999991"/>
    <n v="170.29999999999998"/>
    <n v="9"/>
    <n v="0.34470893045097556"/>
  </r>
  <r>
    <n v="417109"/>
    <s v="E"/>
    <s v="Tuesday/Friday"/>
    <s v="Pete Annick (0000142010)"/>
    <n v="295619"/>
    <s v="NATIONAL NOVELTY BRUSH CO#"/>
    <n v="469690"/>
    <s v="NNBC MRO WAREHOUSE"/>
    <s v="Lancaster"/>
    <m/>
    <s v="239 N Ann St"/>
    <s v="PA"/>
    <n v="17602"/>
    <s v="239 N Ann St Lancaster, PA 17602"/>
    <x v="2"/>
    <x v="1602"/>
    <x v="1604"/>
    <s v="J"/>
    <s v="Monday/Thursday"/>
    <n v="2"/>
    <n v="3"/>
    <n v="1.5"/>
    <n v="3"/>
    <n v="1312.27"/>
    <n v="2624.5399999999995"/>
    <n v="577.53"/>
    <n v="1155.06"/>
    <n v="15"/>
    <n v="0.44009997942496598"/>
  </r>
  <r>
    <n v="265759"/>
    <s v="E"/>
    <s v="Tuesday/Friday"/>
    <s v="Tom McKevitt (0000143010)"/>
    <n v="244074"/>
    <s v="North &amp; Southampton Reformed C"/>
    <n v="244074"/>
    <s v="North &amp; Southampton Reformed C"/>
    <s v="Churchville"/>
    <s v="Philly Suburbs - North"/>
    <s v="1380 Bristol Rd"/>
    <s v="PA"/>
    <n v="18966"/>
    <s v="1380 Bristol Rd Churchville, PA 18966"/>
    <x v="14"/>
    <x v="1603"/>
    <x v="1605"/>
    <s v="A"/>
    <s v="Friday"/>
    <n v="8"/>
    <n v="8"/>
    <n v="1"/>
    <n v="1.625"/>
    <n v="136.4325"/>
    <n v="1091.4599999999998"/>
    <n v="44.751250000000006"/>
    <n v="358.01"/>
    <n v="33"/>
    <n v="0.3280101881882983"/>
  </r>
  <r>
    <n v="418560"/>
    <s v="E"/>
    <s v="Tuesday/Friday"/>
    <s v="Wood Floor Contractors (0000143025)"/>
    <n v="244072"/>
    <s v="North Eastern Hardwood Floors"/>
    <n v="244072"/>
    <s v="North Eastern Hardwood Floors"/>
    <s v="West Berlin"/>
    <s v="Cherry Hill"/>
    <s v="447 Commerce Ln Ste A"/>
    <s v="NJ"/>
    <n v="8091"/>
    <s v="447 Commerce Ln Ste A West Berlin, NJ 08091"/>
    <x v="13"/>
    <x v="1604"/>
    <x v="1606"/>
    <s v="A"/>
    <s v="Thursday"/>
    <n v="25"/>
    <n v="31"/>
    <n v="1.24"/>
    <n v="1.84"/>
    <n v="10915.749599999997"/>
    <n v="272893.74000000011"/>
    <n v="2372.9892"/>
    <n v="59324.729999999996"/>
    <n v="1122"/>
    <n v="0.21739131868689979"/>
  </r>
  <r>
    <n v="433159"/>
    <s v="E"/>
    <s v="Tuesday"/>
    <s v="Martin Carberry (0000142016)"/>
    <n v="270657"/>
    <s v="CENTRAL YORK SCHOOL DISTRICT"/>
    <n v="467610"/>
    <s v="NORTH HILLS ELEMENTARY"/>
    <s v="York"/>
    <m/>
    <s v="1330 N Hills Rd"/>
    <s v="PA"/>
    <n v="17406"/>
    <s v="1330 N Hills Rd York, PA 17406"/>
    <x v="27"/>
    <x v="1605"/>
    <x v="1607"/>
    <s v="L"/>
    <s v="Tuesday/Friday"/>
    <n v="1"/>
    <n v="1"/>
    <n v="1"/>
    <n v="5"/>
    <n v="3190.71"/>
    <n v="3190.71"/>
    <n v="1290.2099999999998"/>
    <n v="1290.2099999999998"/>
    <n v="14"/>
    <n v="0.40436454582208969"/>
  </r>
  <r>
    <n v="416334"/>
    <s v="E"/>
    <s v="Tuesday"/>
    <s v="Leianne Krotec (0000143021)"/>
    <n v="245997"/>
    <s v="Pennridge School District"/>
    <n v="418316"/>
    <s v="NORTH MIDDLE SCHOOL"/>
    <s v="Perkasie"/>
    <m/>
    <s v="1500 N 5th St"/>
    <s v="PA"/>
    <n v="18944"/>
    <s v="1500 N 5th St Perkasie, PA 18944"/>
    <x v="21"/>
    <x v="1606"/>
    <x v="1608"/>
    <s v="E"/>
    <s v="Tuesday/Friday"/>
    <n v="9"/>
    <n v="17"/>
    <n v="1.8888888888888888"/>
    <n v="6"/>
    <n v="2265.0011111111107"/>
    <n v="20385.010000000009"/>
    <n v="776.66666666666674"/>
    <n v="6990.0000000000018"/>
    <n v="481"/>
    <n v="0.3428990223698688"/>
  </r>
  <r>
    <n v="483193"/>
    <s v="E"/>
    <s v="Tuesday/Friday"/>
    <s v="Leianne Krotec (0000143021)"/>
    <n v="244080"/>
    <s v="North Penn School District"/>
    <n v="418197"/>
    <s v="North Penn High School"/>
    <s v="Lansdale"/>
    <m/>
    <s v="1340 S Valley Forge Rd"/>
    <s v="PA"/>
    <n v="19446"/>
    <s v="1340 S Valley Forge Rd Lansdale, PA 19446"/>
    <x v="4"/>
    <x v="1607"/>
    <x v="1609"/>
    <s v="C"/>
    <s v="Tuesday"/>
    <n v="5"/>
    <n v="5"/>
    <n v="1"/>
    <n v="1.2"/>
    <n v="442.09399999999994"/>
    <n v="2210.4699999999998"/>
    <n v="126.90799999999999"/>
    <n v="634.54"/>
    <n v="64"/>
    <n v="0.28706112274765094"/>
  </r>
  <r>
    <n v="285503"/>
    <s v="E"/>
    <s v="Tuesday/Friday"/>
    <s v="Leianne Krotec (0000143021)"/>
    <n v="244080"/>
    <s v="North Penn School District"/>
    <n v="244080"/>
    <s v="North Penn School District"/>
    <s v="Lansdale"/>
    <m/>
    <s v="630 W 8th St"/>
    <s v="PA"/>
    <n v="19446"/>
    <s v="630 W 8th St Lansdale, PA 19446"/>
    <x v="4"/>
    <x v="1608"/>
    <x v="1610"/>
    <s v="C"/>
    <s v="Tuesday"/>
    <n v="3"/>
    <n v="3"/>
    <n v="1"/>
    <n v="1"/>
    <n v="56.15"/>
    <n v="168.45"/>
    <n v="13.386666666666665"/>
    <n v="40.159999999999997"/>
    <n v="8"/>
    <n v="0.23840902344909468"/>
  </r>
  <r>
    <n v="436169"/>
    <s v="E"/>
    <s v="Tuesday/Friday"/>
    <s v="Brian Deiling (0000142018)"/>
    <n v="263531"/>
    <s v="NORTH SCHUYLKILL SCHOOL DISTRI"/>
    <n v="481202"/>
    <s v="NORTH SCHUYLKILL Elementary Sc"/>
    <s v="Ashland"/>
    <s v="Pottsville"/>
    <s v="38 Line St"/>
    <s v="PA"/>
    <n v="17921"/>
    <s v="38 Line St Ashland, PA 17921"/>
    <x v="35"/>
    <x v="1609"/>
    <x v="1611"/>
    <s v="J"/>
    <s v="Wednesday"/>
    <n v="1"/>
    <n v="1"/>
    <n v="1"/>
    <n v="2"/>
    <n v="171.06"/>
    <n v="171.06"/>
    <n v="42.459999999999994"/>
    <n v="42.459999999999994"/>
    <n v="12"/>
    <n v="0.24821699988308191"/>
  </r>
  <r>
    <n v="433644"/>
    <s v="E"/>
    <s v="Tuesday/Friday"/>
    <s v="Brian Deiling (0000142018)"/>
    <n v="263531"/>
    <s v="NORTH SCHUYLKILL SCHOOL DISTRI"/>
    <n v="263531"/>
    <s v="NORTH SCHUYLKILL SCHOOL DISTRI"/>
    <s v="Ashland"/>
    <s v="Pottsville"/>
    <s v="15 Academy Ln Apt 61"/>
    <s v="PA"/>
    <n v="17921"/>
    <s v="15 Academy Ln Apt 61 Ashland, PA 17921"/>
    <x v="35"/>
    <x v="1610"/>
    <x v="1612"/>
    <s v="J"/>
    <s v="Wednesday"/>
    <n v="1"/>
    <n v="1"/>
    <n v="1"/>
    <n v="2"/>
    <n v="171.06"/>
    <n v="171.06"/>
    <n v="42.459999999999994"/>
    <n v="42.459999999999994"/>
    <n v="12"/>
    <n v="0.24821699988308191"/>
  </r>
  <r>
    <n v="471956"/>
    <s v="E"/>
    <s v="Tuesday/Friday"/>
    <s v="Pete Annick (0000142010)"/>
    <n v="239516"/>
    <s v="CENTRAL DAUPHIN SCHOOL#"/>
    <n v="464210"/>
    <s v="NORTH SIDE ELEMENTARY SCHOOL"/>
    <s v="Harrisburg"/>
    <m/>
    <s v="4520 Devonshire Rd"/>
    <s v="PA"/>
    <n v="17109"/>
    <s v="4520 Devonshire Rd Harrisburg, PA 17109"/>
    <x v="17"/>
    <x v="1611"/>
    <x v="1613"/>
    <s v="P"/>
    <s v="Tuesday/Friday"/>
    <n v="2"/>
    <n v="3"/>
    <n v="1.5"/>
    <n v="7"/>
    <n v="1525.9649999999997"/>
    <n v="3051.93"/>
    <n v="623.74"/>
    <n v="1247.4799999999998"/>
    <n v="46"/>
    <n v="0.40875118367721403"/>
  </r>
  <r>
    <n v="479839"/>
    <s v="E"/>
    <s v="Tuesday/Friday"/>
    <s v="Brad Miller (0000142022)"/>
    <n v="241273"/>
    <s v="NORTH STAR MAINTENANCE"/>
    <n v="241273"/>
    <s v="NORTH STAR MAINTENANCE"/>
    <s v="Lancaster"/>
    <m/>
    <s v="449 Longmeadow Rd"/>
    <s v="PA"/>
    <n v="17601"/>
    <s v="449 Longmeadow Rd Lancaster, PA 17601"/>
    <x v="3"/>
    <x v="1612"/>
    <x v="1614"/>
    <s v="J"/>
    <s v="Tuesday/Friday"/>
    <n v="11"/>
    <n v="15"/>
    <n v="1.3636363636363635"/>
    <n v="2.6363636363636362"/>
    <n v="181.73999999999998"/>
    <n v="1999.1399999999999"/>
    <n v="68.174545454545452"/>
    <n v="749.92000000000007"/>
    <n v="72"/>
    <n v="0.37512130215992884"/>
  </r>
  <r>
    <n v="273148"/>
    <s v="E"/>
    <s v="Tuesday/Friday"/>
    <s v="Leianne Krotec (0000143021)"/>
    <n v="244080"/>
    <s v="North Penn School District"/>
    <n v="461457"/>
    <s v="North Wales Elementary School"/>
    <s v="North Wales"/>
    <m/>
    <s v="201 Summit St"/>
    <s v="PA"/>
    <n v="19454"/>
    <s v="201 Summit St North Wales, PA 19454"/>
    <x v="4"/>
    <x v="1613"/>
    <x v="1615"/>
    <s v="C"/>
    <s v="Tuesday"/>
    <n v="2"/>
    <n v="2"/>
    <n v="1"/>
    <n v="1"/>
    <n v="275.98500000000001"/>
    <n v="551.97"/>
    <n v="73.289999999999992"/>
    <n v="146.57999999999998"/>
    <n v="12"/>
    <n v="0.26555791075601931"/>
  </r>
  <r>
    <n v="474992"/>
    <s v="E"/>
    <s v="Tuesday/Friday"/>
    <s v="Open S. NJ (0000143012)"/>
    <n v="244268"/>
    <s v="North Wildwood BOE Margaret Ma"/>
    <n v="244268"/>
    <s v="North Wildwood BOE Margaret Ma"/>
    <s v="North Wildwood"/>
    <m/>
    <s v="1201 Atlantic Ave"/>
    <s v="NJ"/>
    <n v="8260"/>
    <s v="1201 Atlantic Ave North Wildwood, NJ 08260"/>
    <x v="29"/>
    <x v="1614"/>
    <x v="1616"/>
    <s v="E"/>
    <s v="Thursday"/>
    <n v="2"/>
    <n v="6"/>
    <n v="3"/>
    <n v="10.5"/>
    <n v="5668.4449999999997"/>
    <n v="11336.890000000005"/>
    <n v="2145.6799999999998"/>
    <n v="4291.3599999999997"/>
    <n v="158"/>
    <n v="0.37853061994956272"/>
  </r>
  <r>
    <n v="269945"/>
    <s v="E"/>
    <s v="Tuesday/Friday"/>
    <s v="Tom McKevitt (0000143010)"/>
    <n v="271298"/>
    <s v="Northampton Area School Distri"/>
    <n v="436169"/>
    <s v="Northampton Area High School"/>
    <s v="Northampton"/>
    <m/>
    <s v="1619 Laubach Ave"/>
    <s v="PA"/>
    <n v="18067"/>
    <s v="1619 Laubach Ave Northampton, PA 18067"/>
    <x v="21"/>
    <x v="1615"/>
    <x v="1617"/>
    <s v="E"/>
    <s v="Tuesday/Friday"/>
    <n v="1"/>
    <n v="1"/>
    <n v="1"/>
    <n v="1"/>
    <n v="97.82"/>
    <n v="97.82"/>
    <n v="41.87"/>
    <n v="41.87"/>
    <n v="1"/>
    <n v="0.428031077489266"/>
  </r>
  <r>
    <n v="242876"/>
    <s v="E"/>
    <s v="Tuesday/Friday"/>
    <s v="Chuck Lutes (0000143024)"/>
    <n v="342517"/>
    <s v="NORTHAMPTON TENNIS &amp; FITNESS"/>
    <n v="342517"/>
    <s v="NORTHAMPTON TENNIS &amp; FITNESS"/>
    <s v="Richboro"/>
    <s v="Philly Suburbs - North"/>
    <s v="593 Glen Meadow Rd"/>
    <s v="PA"/>
    <n v="18954"/>
    <s v="593 Glen Meadow Rd Richboro, PA 18954"/>
    <x v="14"/>
    <x v="1616"/>
    <x v="1618"/>
    <s v="A"/>
    <s v="Friday"/>
    <n v="1"/>
    <n v="1"/>
    <n v="1"/>
    <n v="1"/>
    <n v="120"/>
    <n v="120"/>
    <n v="45.12"/>
    <n v="45.12"/>
    <n v="2"/>
    <n v="0.376"/>
  </r>
  <r>
    <n v="479152"/>
    <s v="E"/>
    <s v="Tuesday/Friday"/>
    <s v="Delaware Valley Office (0000143001)"/>
    <n v="241276"/>
    <s v="NORTHEAST JANITORIAL SUPPLY LL"/>
    <n v="241276"/>
    <s v="NORTHEAST JANITORIAL SUPPLY LL"/>
    <s v="Allentown"/>
    <s v="Allentown"/>
    <s v="847 N GILMORE ST"/>
    <s v="PA"/>
    <n v="18109"/>
    <s v="847 N GILMORE ST Allentown, PA 18109"/>
    <x v="21"/>
    <x v="1617"/>
    <x v="1619"/>
    <s v="E"/>
    <s v="Tuesday/Friday"/>
    <n v="8"/>
    <n v="9"/>
    <n v="1.125"/>
    <n v="1.25"/>
    <n v="92.423750000000013"/>
    <n v="739.3900000000001"/>
    <n v="45.805"/>
    <n v="366.43999999999994"/>
    <n v="10"/>
    <n v="0.49559772244688172"/>
  </r>
  <r>
    <n v="419321"/>
    <s v="E"/>
    <s v="Tuesday/Friday"/>
    <s v="Chris Gifuni (0000143020)"/>
    <n v="244171"/>
    <s v="Northern Burlington Co Regiona"/>
    <n v="244171"/>
    <s v="Northern Burlington Co Regiona"/>
    <s v="Columbus"/>
    <s v="Trenton - South"/>
    <s v="160 Mansfield Rd E"/>
    <s v="NJ"/>
    <n v="8022"/>
    <s v="160 Mansfield Rd E Columbus, NJ 08022"/>
    <x v="31"/>
    <x v="1618"/>
    <x v="1620"/>
    <s v="A"/>
    <s v="Monday"/>
    <n v="3"/>
    <n v="4"/>
    <n v="1.3333333333333333"/>
    <n v="4.666666666666667"/>
    <n v="1709.9033333333334"/>
    <n v="5129.7099999999991"/>
    <n v="562.33999999999992"/>
    <n v="1687.02"/>
    <n v="192"/>
    <n v="0.32887239239645133"/>
  </r>
  <r>
    <n v="424769"/>
    <s v="E"/>
    <s v="Tuesday/Friday"/>
    <s v="Chris Gifuni (0000143020)"/>
    <n v="244171"/>
    <s v="Northern Burlington Co Regiona"/>
    <n v="424827"/>
    <s v="Northern Burlington Middle Sch"/>
    <s v="Columbus"/>
    <s v="Trenton - South"/>
    <s v="180 Mansfield Rd E"/>
    <s v="NJ"/>
    <n v="8022"/>
    <s v="180 Mansfield Rd E Columbus, NJ 08022"/>
    <x v="31"/>
    <x v="1619"/>
    <x v="1621"/>
    <s v="A"/>
    <s v="Monday"/>
    <n v="1"/>
    <n v="3"/>
    <n v="3"/>
    <n v="5"/>
    <n v="2993.4800000000005"/>
    <n v="2993.4800000000005"/>
    <n v="951.72"/>
    <n v="951.72"/>
    <n v="80"/>
    <n v="0.31793096997474507"/>
  </r>
  <r>
    <n v="482857"/>
    <s v="E"/>
    <s v="Tuesday/Friday"/>
    <s v="Martin Carberry (0000142016)"/>
    <n v="241278"/>
    <s v="NORTHERN YORK SCHOOL DIST"/>
    <n v="415632"/>
    <s v="NORTHERN ELEMENTARY SCHOOL"/>
    <s v="Dillsburg"/>
    <m/>
    <s v="657 S Baltimore St"/>
    <s v="PA"/>
    <n v="17019"/>
    <s v="657 S Baltimore St Dillsburg, PA 17019"/>
    <x v="28"/>
    <x v="1620"/>
    <x v="1622"/>
    <s v="P"/>
    <s v="Monday/Thursday"/>
    <n v="1"/>
    <n v="1"/>
    <n v="1"/>
    <n v="1"/>
    <n v="0"/>
    <n v="0"/>
    <n v="-0.01"/>
    <n v="-0.01"/>
    <n v="1"/>
    <n v="0"/>
  </r>
  <r>
    <n v="331095"/>
    <s v="E"/>
    <s v="Tuesday/Friday"/>
    <s v="Martin Carberry (0000142016)"/>
    <n v="241278"/>
    <s v="NORTHERN YORK SCHOOL DIST"/>
    <n v="415633"/>
    <s v="NORTHERN HIGH SCHOOL"/>
    <s v="Dillsburg"/>
    <m/>
    <s v="653 S Baltimore St"/>
    <s v="PA"/>
    <n v="17019"/>
    <s v="653 S Baltimore St Dillsburg, PA 17019"/>
    <x v="28"/>
    <x v="1621"/>
    <x v="1623"/>
    <s v="P"/>
    <s v="Monday/Thursday"/>
    <n v="1"/>
    <n v="1"/>
    <n v="1"/>
    <n v="1"/>
    <n v="10.75"/>
    <n v="10.75"/>
    <n v="9.5"/>
    <n v="9.5"/>
    <n v="1"/>
    <n v="0.88372093023255816"/>
  </r>
  <r>
    <n v="239155"/>
    <s v="E"/>
    <s v="Tuesday/Friday"/>
    <s v="Mike Schlitter (0000142011)"/>
    <n v="241277"/>
    <s v="NORTHERN LEBANON SCHOOL DIST#"/>
    <n v="483698"/>
    <s v="Northern Lebanon Elementary Sc"/>
    <s v="Fredericksburg"/>
    <m/>
    <s v="346 School Drive"/>
    <s v="PA"/>
    <n v="17026"/>
    <s v="346 School Drive Fredericksburg, PA 17026"/>
    <x v="17"/>
    <x v="1622"/>
    <x v="1624"/>
    <s v="P"/>
    <s v="Tuesday/Friday"/>
    <n v="2"/>
    <n v="3"/>
    <n v="1.5"/>
    <n v="3.5"/>
    <n v="2431.9699999999998"/>
    <n v="4863.9399999999996"/>
    <n v="792.08500000000015"/>
    <n v="1584.1700000000003"/>
    <n v="77"/>
    <n v="0.32569686303696188"/>
  </r>
  <r>
    <n v="321216"/>
    <s v="E"/>
    <s v="Tuesday/Friday"/>
    <s v="Mike Schlitter (0000142011)"/>
    <n v="241277"/>
    <s v="NORTHERN LEBANON SCHOOL DIST#"/>
    <n v="241277"/>
    <s v="NORTHERN LEBANON SCHOOL DIST#"/>
    <s v="Fredericksburg"/>
    <m/>
    <s v="345 SCHOOL DR"/>
    <s v="PA"/>
    <n v="17026"/>
    <s v="345 SCHOOL DR Fredericksburg, PA 17026"/>
    <x v="17"/>
    <x v="1623"/>
    <x v="1625"/>
    <s v="P"/>
    <s v="Tuesday/Friday"/>
    <n v="22"/>
    <n v="29"/>
    <n v="1.3181818181818181"/>
    <n v="3.3636363636363638"/>
    <n v="1957.3795454545455"/>
    <n v="43062.349999999991"/>
    <n v="422.61227272727297"/>
    <n v="9297.4699999999957"/>
    <n v="1302"/>
    <n v="0.21590716716574915"/>
  </r>
  <r>
    <n v="317826"/>
    <s v="E"/>
    <s v="Tuesday/Friday"/>
    <s v="Mike Schlitter (0000142011)"/>
    <n v="241277"/>
    <s v="NORTHERN LEBANON SCHOOL DIST#"/>
    <n v="453125"/>
    <s v="Northern Lebanon Secondary Sch"/>
    <s v="Fredericksburg"/>
    <m/>
    <s v="345 SCHOOL DR"/>
    <s v="PA"/>
    <n v="17026"/>
    <s v="345 SCHOOL DR Fredericksburg, PA 17026"/>
    <x v="17"/>
    <x v="1623"/>
    <x v="1625"/>
    <s v="P"/>
    <s v="Tuesday/Friday"/>
    <n v="20"/>
    <n v="23"/>
    <n v="1.1499999999999999"/>
    <n v="3.1"/>
    <n v="1007.9894999999997"/>
    <n v="20159.790000000005"/>
    <n v="395.30250000000001"/>
    <n v="7906.0499999999975"/>
    <n v="495"/>
    <n v="0.39216926366792487"/>
  </r>
  <r>
    <n v="241276"/>
    <s v="E"/>
    <s v="Tuesday/Friday"/>
    <s v="Delaware Valley Office (0000143001)"/>
    <n v="244083"/>
    <s v="Northern Ophthalmic Associates"/>
    <n v="244083"/>
    <s v="Northern Ophthalmic Associates"/>
    <s v="Jenkintown"/>
    <m/>
    <s v="500 York Rd"/>
    <s v="PA"/>
    <n v="19046"/>
    <s v="500 York Rd Jenkintown, PA 19046"/>
    <x v="10"/>
    <x v="1624"/>
    <x v="1626"/>
    <s v="E"/>
    <s v="Monday"/>
    <n v="4"/>
    <n v="4"/>
    <n v="1"/>
    <n v="1"/>
    <n v="91.632499999999993"/>
    <n v="366.53"/>
    <n v="38.227499999999999"/>
    <n v="152.91"/>
    <n v="7"/>
    <n v="0.41718276812266392"/>
  </r>
  <r>
    <n v="449795"/>
    <s v="E"/>
    <s v="Tuesday/Friday"/>
    <s v="Martin Carberry (0000142016)"/>
    <n v="241278"/>
    <s v="NORTHERN YORK SCHOOL DIST"/>
    <n v="415634"/>
    <s v="NORTHERN YORK -  NEW MIDDLE SC"/>
    <s v="Dillsburg"/>
    <m/>
    <s v="655 S Baltimore St"/>
    <s v="PA"/>
    <n v="17019"/>
    <s v="655 S Baltimore St Dillsburg, PA 17019"/>
    <x v="28"/>
    <x v="1625"/>
    <x v="1627"/>
    <s v="P"/>
    <s v="Monday/Thursday"/>
    <n v="1"/>
    <n v="1"/>
    <n v="1"/>
    <n v="1"/>
    <n v="10.75"/>
    <n v="10.75"/>
    <n v="9.5"/>
    <n v="9.5"/>
    <n v="1"/>
    <n v="0.88372093023255816"/>
  </r>
  <r>
    <n v="317177"/>
    <s v="K"/>
    <s v="Wednesday"/>
    <s v="Martin Carberry (0000142016)"/>
    <n v="241278"/>
    <s v="NORTHERN YORK SCHOOL DIST"/>
    <n v="241278"/>
    <s v="NORTHERN YORK SCHOOL DIST"/>
    <s v="Dillsburg"/>
    <m/>
    <s v="650 S Baltimore St"/>
    <s v="PA"/>
    <n v="17019"/>
    <s v="650 S Baltimore St Dillsburg, PA 17019"/>
    <x v="28"/>
    <x v="1626"/>
    <x v="1628"/>
    <s v="P"/>
    <s v="Monday/Thursday"/>
    <n v="28"/>
    <n v="64"/>
    <n v="2.2857142857142856"/>
    <n v="3.2142857142857144"/>
    <n v="4015.684642857143"/>
    <n v="112439.16999999991"/>
    <n v="1235.7450000000003"/>
    <n v="34600.860000000008"/>
    <n v="1748"/>
    <n v="0.30772959281005041"/>
  </r>
  <r>
    <n v="240825"/>
    <s v="K"/>
    <s v="Wednesday"/>
    <s v="Martin Carberry (0000142016)"/>
    <n v="241279"/>
    <s v="NORTHERN YORK SD FOOD SERV#"/>
    <n v="481895"/>
    <s v="NORTHERN YORK SD FOOD SERV"/>
    <s v="Dillsburg"/>
    <m/>
    <s v="653 S Baltimore St"/>
    <s v="PA"/>
    <n v="17019"/>
    <s v="653 S Baltimore St Dillsburg, PA 17019"/>
    <x v="28"/>
    <x v="1621"/>
    <x v="1623"/>
    <s v="P"/>
    <s v="Monday/Thursday"/>
    <n v="2"/>
    <n v="2"/>
    <n v="1"/>
    <n v="2"/>
    <n v="814.15000000000009"/>
    <n v="1628.3000000000002"/>
    <n v="260.53000000000003"/>
    <n v="521.06000000000006"/>
    <n v="10"/>
    <n v="0.32000245654977583"/>
  </r>
  <r>
    <n v="465673"/>
    <s v="K"/>
    <s v="Wednesday"/>
    <s v="Martin Carberry (0000142016)"/>
    <n v="241279"/>
    <s v="NORTHERN YORK SD FOOD SERV#"/>
    <n v="241279"/>
    <s v="NORTHERN YORK SD FOOD SERV#"/>
    <s v="Dillsburg"/>
    <m/>
    <s v="650 S Baltimore St"/>
    <s v="PA"/>
    <n v="17019"/>
    <s v="650 S Baltimore St Dillsburg, PA 17019"/>
    <x v="28"/>
    <x v="1626"/>
    <x v="1628"/>
    <s v="P"/>
    <s v="Monday/Thursday"/>
    <n v="1"/>
    <n v="1"/>
    <n v="1"/>
    <n v="1"/>
    <n v="494.68"/>
    <n v="494.68"/>
    <n v="148.4"/>
    <n v="148.4"/>
    <n v="4"/>
    <n v="0.29999191396458319"/>
  </r>
  <r>
    <n v="274166"/>
    <s v="K"/>
    <s v="Wednesday"/>
    <s v="John Carberry (0000143015)"/>
    <n v="343450"/>
    <s v="Northfield Community School"/>
    <n v="343450"/>
    <s v="Northfield Community School"/>
    <s v="Northfield"/>
    <m/>
    <s v="2000 New Rd"/>
    <s v="NJ"/>
    <n v="8225"/>
    <s v="2000 New Rd Northfield, NJ 08225"/>
    <x v="11"/>
    <x v="1627"/>
    <x v="1629"/>
    <s v="E"/>
    <s v="Wednesday"/>
    <n v="1"/>
    <n v="1"/>
    <n v="1"/>
    <n v="7"/>
    <n v="0"/>
    <n v="0"/>
    <n v="-300.33"/>
    <n v="-300.33"/>
    <n v="7"/>
    <n v="0"/>
  </r>
  <r>
    <n v="279766"/>
    <s v="E"/>
    <s v="Tuesday"/>
    <s v="Brian Deiling (0000142018)"/>
    <n v="241281"/>
    <s v="NORTHWEST AREA SCHOOL DIST#"/>
    <n v="241281"/>
    <s v="NORTHWEST AREA SCHOOL DIST#"/>
    <s v="Shickshinny"/>
    <m/>
    <s v="243 Thorne Hill Rd"/>
    <s v="PA"/>
    <n v="18655"/>
    <s v="243 Thorne Hill Rd Shickshinny, PA 18655"/>
    <x v="24"/>
    <x v="1628"/>
    <x v="1630"/>
    <e v="#N/A"/>
    <e v="#N/A"/>
    <n v="3"/>
    <n v="3"/>
    <n v="1"/>
    <n v="1"/>
    <n v="86.48"/>
    <n v="259.44"/>
    <n v="33.32"/>
    <n v="99.960000000000008"/>
    <n v="24"/>
    <n v="0.38529139685476416"/>
  </r>
  <r>
    <n v="483474"/>
    <s v="E"/>
    <s v="Tuesday"/>
    <s v="Brian Deiling (0000142018)"/>
    <n v="240844"/>
    <s v="LEBANON SCHOOL DISTRICT"/>
    <n v="468632"/>
    <s v="Northwest Elementary School"/>
    <s v="Lebanon"/>
    <m/>
    <s v="1315 Old Forge Rd"/>
    <s v="PA"/>
    <n v="17046"/>
    <s v="1315 Old Forge Rd Lebanon, PA 17046"/>
    <x v="17"/>
    <x v="1629"/>
    <x v="1631"/>
    <s v="P"/>
    <s v="Tuesday/Friday"/>
    <n v="2"/>
    <n v="4"/>
    <n v="2"/>
    <n v="6"/>
    <n v="8740.9650000000001"/>
    <n v="17481.929999999997"/>
    <n v="3078.25"/>
    <n v="6156.5"/>
    <n v="369"/>
    <n v="0.3521636341067606"/>
  </r>
  <r>
    <n v="483268"/>
    <s v="E"/>
    <s v="Tuesday"/>
    <s v="Brian Deiling (0000142018)"/>
    <n v="240844"/>
    <s v="LEBANON SCHOOL DISTRICT"/>
    <n v="415635"/>
    <s v="NORTHWEST SCHOOL STORAGE"/>
    <s v="Lebanon"/>
    <m/>
    <s v="1315 Old Forge Rd"/>
    <s v="PA"/>
    <n v="17046"/>
    <s v="1315 Old Forge Rd Lebanon, PA 17046"/>
    <x v="17"/>
    <x v="1629"/>
    <x v="1631"/>
    <s v="P"/>
    <s v="Tuesday/Friday"/>
    <n v="25"/>
    <n v="41"/>
    <n v="1.64"/>
    <n v="2.36"/>
    <n v="5049.6664000000001"/>
    <n v="126241.65999999999"/>
    <n v="1800.7724000000003"/>
    <n v="45019.310000000012"/>
    <n v="1790"/>
    <n v="0.35661215164629501"/>
  </r>
  <r>
    <n v="483477"/>
    <s v="E"/>
    <s v="Tuesday"/>
    <s v="Tom McKevitt (0000143010)"/>
    <n v="308303"/>
    <s v="Northwood Racquet &amp; Fitness Cl"/>
    <n v="308303"/>
    <s v="Northwood Racquet &amp; Fitness Cl"/>
    <s v="EASTON"/>
    <m/>
    <s v="3738 Northwood Ave"/>
    <s v="PA"/>
    <n v="18045"/>
    <s v="3738 Northwood Ave EASTON, PA 18045"/>
    <x v="21"/>
    <x v="1630"/>
    <x v="1632"/>
    <s v="E"/>
    <s v="Tuesday/Friday"/>
    <n v="2"/>
    <n v="2"/>
    <n v="1"/>
    <n v="1"/>
    <n v="209.11"/>
    <n v="418.22"/>
    <n v="49.204999999999998"/>
    <n v="98.41"/>
    <n v="2"/>
    <n v="0.23530677633781261"/>
  </r>
  <r>
    <n v="483479"/>
    <s v="E"/>
    <s v="Tuesday"/>
    <s v="Robert Diller (0000142017)"/>
    <n v="241286"/>
    <s v="NOTTINGHAM MISSIONARY"/>
    <n v="241286"/>
    <s v="NOTTINGHAM MISSIONARY"/>
    <s v="Nottingham"/>
    <m/>
    <s v="303 W Christine Rd"/>
    <s v="PA"/>
    <n v="19362"/>
    <s v="303 W Christine Rd Nottingham, PA 19362"/>
    <x v="8"/>
    <x v="1631"/>
    <x v="1633"/>
    <s v="D"/>
    <s v="Friday"/>
    <n v="3"/>
    <n v="4"/>
    <n v="1.3333333333333333"/>
    <n v="3.3333333333333335"/>
    <n v="549.72"/>
    <n v="1649.1600000000003"/>
    <n v="235.62666666666667"/>
    <n v="706.87999999999988"/>
    <n v="36"/>
    <n v="0.42863033301802117"/>
  </r>
  <r>
    <n v="483480"/>
    <s v="E"/>
    <s v="Tuesday"/>
    <s v="Brad Miller (0000142022)"/>
    <n v="346288"/>
    <s v="NOTTINGHAM VILLAGE"/>
    <n v="346288"/>
    <s v="NOTTINGHAM VILLAGE"/>
    <s v="NORTHUMBERLAND"/>
    <m/>
    <s v="58 Neitz Rd"/>
    <s v="PA"/>
    <n v="17857"/>
    <s v="58 Neitz Rd NORTHUMBERLAND, PA 17857"/>
    <x v="22"/>
    <x v="1632"/>
    <x v="1634"/>
    <s v="P"/>
    <s v="Wednesday"/>
    <n v="1"/>
    <n v="1"/>
    <n v="1"/>
    <n v="1"/>
    <n v="0"/>
    <n v="0"/>
    <n v="-174.4"/>
    <n v="-174.4"/>
    <n v="8"/>
    <n v="0"/>
  </r>
  <r>
    <n v="483478"/>
    <s v="E"/>
    <s v="Tuesday"/>
    <s v="Brad Miller (0000142022)"/>
    <n v="346288"/>
    <s v="NOTTINGHAM VILLAGE"/>
    <n v="484070"/>
    <s v="NOTTINGHAM VILLAGE Nursing Cen"/>
    <s v="NORTHUMBERLAND"/>
    <m/>
    <s v="58 NEITZ RD"/>
    <s v="PA"/>
    <n v="17857"/>
    <s v="58 NEITZ RD NORTHUMBERLAND, PA 17857"/>
    <x v="22"/>
    <x v="1633"/>
    <x v="1635"/>
    <s v="P"/>
    <s v="Wednesday"/>
    <n v="4"/>
    <n v="4"/>
    <n v="1"/>
    <n v="3.75"/>
    <n v="403.90499999999997"/>
    <n v="1615.62"/>
    <n v="-89.312500000000014"/>
    <n v="-357.24999999999989"/>
    <n v="133"/>
    <n v="-0.22112254119161678"/>
  </r>
  <r>
    <n v="483482"/>
    <s v="E"/>
    <s v="Tuesday"/>
    <s v="Brad Miller (0000142022)"/>
    <n v="346288"/>
    <s v="NOTTINGHAM VILLAGE"/>
    <n v="484071"/>
    <s v="NOTTINGHAM VILLAGE Retirement"/>
    <s v="NORTHUMBERLAND"/>
    <m/>
    <s v="60 NEITZ RD"/>
    <s v="PA"/>
    <n v="17857"/>
    <s v="60 NEITZ RD NORTHUMBERLAND, PA 17857"/>
    <x v="22"/>
    <x v="1634"/>
    <x v="1636"/>
    <s v="P"/>
    <s v="Wednesday"/>
    <n v="2"/>
    <n v="2"/>
    <n v="1"/>
    <n v="5"/>
    <n v="281.56"/>
    <n v="563.12000000000012"/>
    <n v="57.210000000000008"/>
    <n v="114.41999999999999"/>
    <n v="20"/>
    <n v="0.20318937349055258"/>
  </r>
  <r>
    <n v="416689"/>
    <s v="E"/>
    <s v="Tuesday"/>
    <s v="David Smith (0000143023)"/>
    <n v="245928"/>
    <s v="Ntirety Inc"/>
    <n v="431664"/>
    <s v="Ntirety Inc"/>
    <s v="Newark"/>
    <m/>
    <s v="650 Pencader Dr"/>
    <s v="DE"/>
    <n v="19702"/>
    <s v="650 Pencader Dr Newark, DE 19702"/>
    <x v="8"/>
    <x v="1635"/>
    <x v="1637"/>
    <s v="D"/>
    <s v="Friday"/>
    <n v="4"/>
    <n v="6"/>
    <n v="1.5"/>
    <n v="5"/>
    <n v="775.1450000000001"/>
    <n v="3100.5800000000008"/>
    <n v="284.03249999999997"/>
    <n v="1136.1299999999999"/>
    <n v="95"/>
    <n v="0.36642499145321183"/>
  </r>
  <r>
    <n v="417882"/>
    <s v="E"/>
    <s v="Tuesday"/>
    <s v="Philadelphia Area (0000143026)"/>
    <n v="244085"/>
    <s v="Nu Sigma Nu"/>
    <n v="244085"/>
    <s v="Nu Sigma Nu"/>
    <s v="Philadelphia"/>
    <m/>
    <s v="3904 Spruce St"/>
    <s v="PA"/>
    <n v="19104"/>
    <s v="3904 Spruce St Philadelphia, PA 19104"/>
    <x v="10"/>
    <x v="1636"/>
    <x v="1638"/>
    <s v="E"/>
    <s v="Monday"/>
    <n v="1"/>
    <n v="1"/>
    <n v="1"/>
    <n v="1"/>
    <n v="247.09"/>
    <n v="247.09"/>
    <n v="111.18"/>
    <n v="111.18"/>
    <n v="3"/>
    <n v="0.44995750536241857"/>
  </r>
  <r>
    <n v="269917"/>
    <s v="E"/>
    <s v="Tuesday"/>
    <s v="Leianne Krotec (0000143021)"/>
    <n v="244080"/>
    <s v="North Penn School District"/>
    <n v="469287"/>
    <s v="Oak Park Elementary School"/>
    <s v="Lansdale"/>
    <m/>
    <s v="500 Squirrel Ln"/>
    <s v="PA"/>
    <n v="19446"/>
    <s v="500 Squirrel Ln Lansdale, PA 19446"/>
    <x v="4"/>
    <x v="1637"/>
    <x v="1639"/>
    <s v="C"/>
    <s v="Tuesday"/>
    <n v="4"/>
    <n v="4"/>
    <n v="1"/>
    <n v="1.5"/>
    <n v="84.920000000000016"/>
    <n v="339.67999999999995"/>
    <n v="24.354999999999997"/>
    <n v="97.419999999999987"/>
    <n v="10"/>
    <n v="0.28679934055581724"/>
  </r>
  <r>
    <n v="483475"/>
    <s v="E"/>
    <s v="Tuesday"/>
    <s v="Mike Schlitter (0000142011)"/>
    <n v="283207"/>
    <s v="OAK TREE DEVELOPMENT#"/>
    <n v="454428"/>
    <s v="OAK TREE DEVELOPMENT"/>
    <s v="Brownstown"/>
    <m/>
    <s v="4139 Oregon Pike"/>
    <s v="PA"/>
    <n v="17508"/>
    <s v="4139 Oregon Pike Brownstown, PA 17508"/>
    <x v="26"/>
    <x v="1638"/>
    <x v="1640"/>
    <s v="K"/>
    <s v="Monday"/>
    <n v="1"/>
    <n v="2"/>
    <n v="2"/>
    <n v="3"/>
    <n v="986.41"/>
    <n v="986.41"/>
    <n v="315.65999999999997"/>
    <n v="315.65999999999997"/>
    <n v="16"/>
    <n v="0.3200089212396468"/>
  </r>
  <r>
    <n v="483481"/>
    <s v="E"/>
    <s v="Tuesday"/>
    <s v="Mike Schlitter (0000142011)"/>
    <n v="283207"/>
    <s v="OAK TREE DEVELOPMENT#"/>
    <n v="283207"/>
    <s v="OAK TREE DEVELOPMENT#"/>
    <s v="Lancaster"/>
    <m/>
    <s v="1650 Manhiem Pike, Suite 201"/>
    <s v="PA"/>
    <n v="17603"/>
    <s v="1650 Manhiem Pike, Suite 201 Lancaster, PA 17603"/>
    <x v="3"/>
    <x v="1639"/>
    <x v="1641"/>
    <s v="J"/>
    <s v="Tuesday/Friday"/>
    <n v="4"/>
    <n v="4"/>
    <n v="1"/>
    <n v="2"/>
    <n v="483.70000000000005"/>
    <n v="1934.8000000000002"/>
    <n v="142.77000000000001"/>
    <n v="571.08000000000004"/>
    <n v="34"/>
    <n v="0.29516229067603889"/>
  </r>
  <r>
    <n v="278939"/>
    <s v="E"/>
    <s v="Tuesday"/>
    <s v="Brian Deiling (0000142018)"/>
    <n v="241797"/>
    <s v="SHIKELLAMY SCHOOL DISTRICT#"/>
    <n v="465579"/>
    <s v="OAKLYN ELEMENTARY SCHOOL"/>
    <s v="Sunbury"/>
    <m/>
    <s v="115 Oak St"/>
    <s v="PA"/>
    <n v="17801"/>
    <s v="115 Oak St Sunbury, PA 17801"/>
    <x v="22"/>
    <x v="1640"/>
    <x v="1642"/>
    <s v="P"/>
    <s v="Wednesday"/>
    <n v="8"/>
    <n v="10"/>
    <n v="1.25"/>
    <n v="3"/>
    <n v="2038.87625"/>
    <n v="16311.009999999998"/>
    <n v="684.94250000000011"/>
    <n v="5479.54"/>
    <n v="228"/>
    <n v="0.3359411832866267"/>
  </r>
  <r>
    <n v="436978"/>
    <s v="E"/>
    <s v="Tuesday"/>
    <s v="Lancaster Office (0000142002)"/>
    <n v="241297"/>
    <s v="OBERS WATER CONDITIONING &amp; PLU"/>
    <n v="241297"/>
    <s v="OBERS WATER CONDITIONING &amp; PLU"/>
    <s v="Mount Joy"/>
    <m/>
    <s v="704 Clay Aly"/>
    <s v="PA"/>
    <n v="17552"/>
    <s v="704 Clay Aly Mount Joy, PA 17552"/>
    <x v="17"/>
    <x v="1641"/>
    <x v="1643"/>
    <s v="P"/>
    <s v="Tuesday/Friday"/>
    <n v="1"/>
    <n v="1"/>
    <n v="1"/>
    <n v="2"/>
    <n v="189.71"/>
    <n v="189.71"/>
    <n v="74.66"/>
    <n v="74.66"/>
    <n v="4"/>
    <n v="0.39354804701913443"/>
  </r>
  <r>
    <n v="480258"/>
    <s v="K"/>
    <s v="Wednesday"/>
    <s v="Mike Schlitter (0000142011)"/>
    <n v="241299"/>
    <s v="OCCUPATIONAL DEVELOPMENT CENTE"/>
    <n v="241299"/>
    <s v="OCCUPATIONAL DEVELOPMENT CENTE"/>
    <s v="Lancaster"/>
    <m/>
    <s v="640 Martha Ave"/>
    <s v="PA"/>
    <n v="17601"/>
    <s v="640 Martha Ave Lancaster, PA 17601"/>
    <x v="3"/>
    <x v="1642"/>
    <x v="1644"/>
    <s v="J"/>
    <s v="Tuesday/Friday"/>
    <n v="8"/>
    <n v="8"/>
    <n v="1"/>
    <n v="1.75"/>
    <n v="172.07499999999999"/>
    <n v="1376.6000000000001"/>
    <n v="80.353750000000005"/>
    <n v="642.83000000000004"/>
    <n v="23"/>
    <n v="0.46696934476245822"/>
  </r>
  <r>
    <n v="335208"/>
    <e v="#N/A"/>
    <e v="#N/A"/>
    <s v="Open S. NJ (0000143012)"/>
    <n v="244220"/>
    <s v="Ocean City Board of Education"/>
    <n v="418215"/>
    <s v="Ocean City High School"/>
    <s v="Ocean City"/>
    <m/>
    <s v="501 Atlantic Ave"/>
    <s v="NJ"/>
    <n v="8226"/>
    <s v="501 Atlantic Ave Ocean City, NJ 08226"/>
    <x v="29"/>
    <x v="1643"/>
    <x v="1645"/>
    <s v="E"/>
    <s v="Thursday"/>
    <n v="1"/>
    <n v="1"/>
    <n v="1"/>
    <n v="1"/>
    <n v="91.34"/>
    <n v="91.34"/>
    <n v="44.78"/>
    <n v="44.78"/>
    <n v="1"/>
    <n v="0.49025618567987739"/>
  </r>
  <r>
    <n v="345037"/>
    <s v="K"/>
    <s v="Wednesday"/>
    <s v="Paul Carberry (0000143018)"/>
    <n v="244088"/>
    <s v="Octorara Area School District"/>
    <n v="244088"/>
    <s v="Octorara Area School District"/>
    <s v="Atglen"/>
    <s v="Lancaster - SE"/>
    <s v="228 Highland Rd"/>
    <s v="PA"/>
    <n v="19310"/>
    <s v="228 Highland Rd Atglen, PA 19310"/>
    <x v="5"/>
    <x v="1644"/>
    <x v="1646"/>
    <s v="C"/>
    <s v="Monday/Thursday"/>
    <n v="1"/>
    <n v="1"/>
    <n v="1"/>
    <n v="1"/>
    <n v="0"/>
    <n v="0"/>
    <n v="-69.89"/>
    <n v="-69.89"/>
    <n v="12"/>
    <n v="0"/>
  </r>
  <r>
    <n v="415358"/>
    <s v="P"/>
    <s v="Wednesday"/>
    <s v="David Smith (0000143023)"/>
    <n v="242914"/>
    <s v="Appoquinimink School District"/>
    <n v="472897"/>
    <s v="Odessa High School"/>
    <s v="Townsend"/>
    <m/>
    <s v="570 Tony Marchio Dr"/>
    <s v="DE"/>
    <n v="19734"/>
    <s v="570 Tony Marchio Dr Townsend, DE 19734"/>
    <x v="20"/>
    <x v="1645"/>
    <x v="1647"/>
    <s v="D"/>
    <s v="Thursday"/>
    <n v="5"/>
    <n v="11"/>
    <n v="2.2000000000000002"/>
    <n v="8"/>
    <n v="5807.478000000001"/>
    <n v="29037.39"/>
    <n v="2072.2560000000003"/>
    <n v="10361.280000000001"/>
    <n v="268"/>
    <n v="0.35682545848645492"/>
  </r>
  <r>
    <n v="294629"/>
    <s v="P"/>
    <s v="Wednesday"/>
    <s v="Robert Diller (0000142017)"/>
    <n v="306402"/>
    <s v="OLD COUNTRY STORE#"/>
    <n v="306402"/>
    <s v="OLD COUNTRY STORE#"/>
    <s v="Intercourse"/>
    <m/>
    <s v="3510 Old Philadelphia Pike"/>
    <s v="PA"/>
    <n v="17534"/>
    <s v="3510 Old Philadelphia Pike Intercourse, PA 17534"/>
    <x v="34"/>
    <x v="1646"/>
    <x v="1648"/>
    <s v="J"/>
    <s v="Monday"/>
    <n v="3"/>
    <n v="3"/>
    <n v="1"/>
    <n v="5.333333333333333"/>
    <n v="486.7233333333333"/>
    <n v="1460.1699999999998"/>
    <n v="200.29"/>
    <n v="600.87"/>
    <n v="25"/>
    <n v="0.4115068793359678"/>
  </r>
  <r>
    <n v="239295"/>
    <s v="P"/>
    <s v="Wednesday"/>
    <s v="Lancaster Office (0000142002)"/>
    <n v="241308"/>
    <s v="OLD ROAD FURNITURE CO"/>
    <n v="241308"/>
    <s v="OLD ROAD FURNITURE CO"/>
    <s v="Intercourse"/>
    <m/>
    <s v="3457 Old Philadelphia Pike"/>
    <s v="PA"/>
    <n v="17534"/>
    <s v="3457 Old Philadelphia Pike Intercourse, PA 17534"/>
    <x v="34"/>
    <x v="1647"/>
    <x v="1649"/>
    <s v="J"/>
    <s v="Monday"/>
    <n v="1"/>
    <n v="1"/>
    <n v="1"/>
    <n v="2"/>
    <n v="87.09"/>
    <n v="87.09"/>
    <n v="43.019999999999996"/>
    <n v="43.019999999999996"/>
    <n v="2"/>
    <n v="0.4939717533585945"/>
  </r>
  <r>
    <n v="242021"/>
    <e v="#N/A"/>
    <e v="#N/A"/>
    <s v="David Smith (0000143023)"/>
    <n v="242914"/>
    <s v="Appoquinimink School District"/>
    <n v="449436"/>
    <s v="Old State Elementary School"/>
    <s v="Townsend"/>
    <m/>
    <s v="580 Tony Marchio Dr"/>
    <s v="DE"/>
    <n v="19734"/>
    <s v="580 Tony Marchio Dr Townsend, DE 19734"/>
    <x v="20"/>
    <x v="1648"/>
    <x v="1650"/>
    <s v="D"/>
    <s v="Thursday"/>
    <n v="7"/>
    <n v="15"/>
    <n v="2.1428571428571428"/>
    <n v="7"/>
    <n v="2780.2442857142855"/>
    <n v="19461.709999999992"/>
    <n v="702.51857142857136"/>
    <n v="4917.6299999999974"/>
    <n v="458"/>
    <n v="0.25268231825466514"/>
  </r>
  <r>
    <n v="241281"/>
    <e v="#N/A"/>
    <e v="#N/A"/>
    <s v="Matthew Morris (0000142013)"/>
    <n v="241312"/>
    <s v="OLEY VALLEY SCHOOL DISTRICT"/>
    <n v="456608"/>
    <s v="OLEY VALLEY ELEMENTARY SCHOOL"/>
    <s v="Oley"/>
    <m/>
    <s v="3257 Friedensburg Rd"/>
    <s v="PA"/>
    <n v="19547"/>
    <s v="3257 Friedensburg Rd Oley, PA 19547"/>
    <x v="26"/>
    <x v="1649"/>
    <x v="1651"/>
    <s v="K"/>
    <s v="Monday"/>
    <n v="9"/>
    <n v="13"/>
    <n v="1.4444444444444444"/>
    <n v="3.4444444444444446"/>
    <n v="3372.8600000000006"/>
    <n v="30355.739999999998"/>
    <n v="1077.9955555555555"/>
    <n v="9701.9600000000028"/>
    <n v="620"/>
    <n v="0.31960874615476359"/>
  </r>
  <r>
    <n v="324387"/>
    <s v="K"/>
    <s v="Wednesday"/>
    <s v="Matthew Morris (0000142013)"/>
    <n v="241312"/>
    <s v="OLEY VALLEY SCHOOL DISTRICT"/>
    <n v="454430"/>
    <s v="OLEY VALLEY MIDDLE SCHOOL"/>
    <s v="Oley"/>
    <m/>
    <s v="3247 Friedensburg Rd"/>
    <s v="PA"/>
    <n v="19547"/>
    <s v="3247 Friedensburg Rd Oley, PA 19547"/>
    <x v="26"/>
    <x v="1650"/>
    <x v="1652"/>
    <s v="K"/>
    <s v="Monday"/>
    <n v="4"/>
    <n v="7"/>
    <n v="1.75"/>
    <n v="4.75"/>
    <n v="2064.2524999999996"/>
    <n v="8257.0100000000039"/>
    <n v="588.82999999999993"/>
    <n v="2355.3199999999993"/>
    <n v="138"/>
    <n v="0.28525095646002585"/>
  </r>
  <r>
    <n v="242125"/>
    <s v="K"/>
    <s v="Wednesday"/>
    <s v="Matthew Morris (0000142013)"/>
    <n v="241312"/>
    <s v="OLEY VALLEY SCHOOL DISTRICT"/>
    <n v="241312"/>
    <s v="OLEY VALLEY SCHOOL DISTRICT"/>
    <s v="Oley"/>
    <m/>
    <s v="17 Jefferson St"/>
    <s v="PA"/>
    <n v="19547"/>
    <s v="17 Jefferson St Oley, PA 19547"/>
    <x v="26"/>
    <x v="1651"/>
    <x v="1653"/>
    <s v="K"/>
    <s v="Monday"/>
    <n v="5"/>
    <n v="7"/>
    <n v="1.4"/>
    <n v="3"/>
    <n v="2872.3"/>
    <n v="14361.500000000002"/>
    <n v="750.37400000000002"/>
    <n v="3751.87"/>
    <n v="323"/>
    <n v="0.26124499529993384"/>
  </r>
  <r>
    <n v="480259"/>
    <s v="K"/>
    <s v="Wednesday"/>
    <s v="David Smith (0000143023)"/>
    <n v="242914"/>
    <s v="Appoquinimink School District"/>
    <n v="418223"/>
    <s v="Olive B. Loss Elementary Schoo"/>
    <s v="Bear"/>
    <s v="Wilmington"/>
    <s v="200 Brennan Blvd"/>
    <s v="DE"/>
    <n v="19701"/>
    <s v="200 Brennan Blvd Bear, DE 19701"/>
    <x v="8"/>
    <x v="1652"/>
    <x v="1654"/>
    <s v="D"/>
    <s v="Friday"/>
    <n v="5"/>
    <n v="10"/>
    <n v="2"/>
    <n v="13.2"/>
    <n v="2758.62"/>
    <n v="13793.1"/>
    <n v="711.63599999999997"/>
    <n v="3558.18"/>
    <n v="359"/>
    <n v="0.25796811449202861"/>
  </r>
  <r>
    <n v="472539"/>
    <s v="K"/>
    <s v="Wednesday"/>
    <s v="Leianne Krotec (0000143021)"/>
    <n v="244896"/>
    <s v="Oliver Healthcare Packaging"/>
    <n v="244896"/>
    <s v="Oliver Healthcare Packaging"/>
    <s v="New Britain"/>
    <m/>
    <s v="97 Britain Dr"/>
    <s v="PA"/>
    <n v="18901"/>
    <s v="97 Britain Dr New Britain, PA 18901"/>
    <x v="25"/>
    <x v="1653"/>
    <x v="1655"/>
    <s v="A"/>
    <s v="Tuesday"/>
    <n v="14"/>
    <n v="15"/>
    <n v="1.0714285714285714"/>
    <n v="1.1428571428571428"/>
    <n v="259.15428571428572"/>
    <n v="3628.1600000000003"/>
    <n v="87.164999999999992"/>
    <n v="1220.31"/>
    <n v="44"/>
    <n v="0.3363440421591109"/>
  </r>
  <r>
    <n v="265838"/>
    <s v="A"/>
    <s v="Tuesday"/>
    <s v="Mike Schlitter (0000142011)"/>
    <n v="271798"/>
    <s v="ON THE ICE FAMILY SKATING CTR#"/>
    <n v="271798"/>
    <s v="ON THE ICE FAMILY SKATING CTR#"/>
    <s v="Annville"/>
    <s v="Lebanon - West"/>
    <s v="101 Landings Dr"/>
    <s v="PA"/>
    <n v="17003"/>
    <s v="101 Landings Dr Annville, PA 17003"/>
    <x v="17"/>
    <x v="1654"/>
    <x v="1656"/>
    <s v="P"/>
    <s v="Tuesday/Friday"/>
    <n v="4"/>
    <n v="6"/>
    <n v="1.5"/>
    <n v="3.75"/>
    <n v="1076.9949999999999"/>
    <n v="4307.9800000000005"/>
    <n v="355.2475"/>
    <n v="1420.9900000000002"/>
    <n v="94"/>
    <n v="0.32985064926021013"/>
  </r>
  <r>
    <n v="474555"/>
    <s v="A"/>
    <s v="Tuesday"/>
    <s v="Leianne Krotec (0000143021)"/>
    <n v="345026"/>
    <s v="ONE &amp; TWO INDEPENDENCE PLACE"/>
    <n v="345026"/>
    <s v="ONE &amp; TWO INDEPENDENCE PLACE"/>
    <s v="Philadelphia"/>
    <m/>
    <s v="241 S 6th St"/>
    <s v="PA"/>
    <n v="19106"/>
    <s v="241 S 6th St Philadelphia, PA 19106"/>
    <x v="10"/>
    <x v="1655"/>
    <x v="1657"/>
    <s v="E"/>
    <s v="Monday"/>
    <n v="5"/>
    <n v="5"/>
    <n v="1"/>
    <n v="3.8"/>
    <n v="1593.0279999999998"/>
    <n v="7965.14"/>
    <n v="633.47799999999995"/>
    <n v="3167.39"/>
    <n v="58"/>
    <n v="0.39765653836592951"/>
  </r>
  <r>
    <n v="299233"/>
    <s v="A"/>
    <s v="Tuesday"/>
    <s v="Leianne Krotec (0000143021)"/>
    <n v="286760"/>
    <s v="Premier CSI"/>
    <n v="483124"/>
    <s v="One Ardmore Apartment Homes"/>
    <s v="Ardmore"/>
    <s v="Philly Suburbs - West"/>
    <s v="24 Cricket Ave"/>
    <s v="PA"/>
    <n v="19003"/>
    <s v="24 Cricket Ave Ardmore, PA 19003"/>
    <x v="23"/>
    <x v="1656"/>
    <x v="1658"/>
    <s v="C"/>
    <s v="Friday"/>
    <n v="1"/>
    <n v="1"/>
    <n v="1"/>
    <n v="1"/>
    <n v="963.6"/>
    <n v="963.6"/>
    <n v="334.65"/>
    <n v="334.65"/>
    <n v="1"/>
    <n v="0.34729140722291402"/>
  </r>
  <r>
    <n v="459054"/>
    <s v="A"/>
    <s v="Tuesday"/>
    <s v="Tom McKevitt (0000143010)"/>
    <n v="301314"/>
    <s v="One River Place LLC"/>
    <n v="424854"/>
    <s v="One River Place AAA Bldg"/>
    <s v="Wilmington"/>
    <m/>
    <s v="1 River Pl"/>
    <s v="DE"/>
    <n v="19801"/>
    <s v="1 River Pl Wilmington, DE 19801"/>
    <x v="0"/>
    <x v="1657"/>
    <x v="1659"/>
    <s v="D"/>
    <s v="Tuesday"/>
    <n v="24"/>
    <n v="36"/>
    <n v="1.5"/>
    <n v="3.1666666666666665"/>
    <n v="750.53583333333302"/>
    <n v="18012.86"/>
    <n v="212.78625000000002"/>
    <n v="5106.869999999999"/>
    <n v="343"/>
    <n v="0.28351244610794724"/>
  </r>
  <r>
    <n v="243564"/>
    <s v="A"/>
    <s v="Tuesday"/>
    <s v="Robert Diller (0000142017)"/>
    <n v="239052"/>
    <s v="ONSITE DETAILING"/>
    <n v="239052"/>
    <s v="ONSITE DETAILING"/>
    <s v="Silver Springs"/>
    <m/>
    <s v="?"/>
    <s v="PA"/>
    <n v="17575"/>
    <s v="? Silver Springs, PA 17575"/>
    <x v="34"/>
    <x v="1658"/>
    <x v="1660"/>
    <s v="J"/>
    <s v="Monday"/>
    <n v="1"/>
    <n v="1"/>
    <n v="1"/>
    <n v="1"/>
    <n v="69.69"/>
    <n v="69.69"/>
    <n v="24.39"/>
    <n v="24.39"/>
    <n v="1"/>
    <n v="0.34997847610848043"/>
  </r>
  <r>
    <n v="246407"/>
    <s v="A"/>
    <s v="Tuesday"/>
    <s v="Robert Diller (0000142017)"/>
    <n v="239052"/>
    <s v="ONSITE DETAILING"/>
    <n v="419756"/>
    <s v="ONSITE DETAILING"/>
    <s v="Lancaster"/>
    <m/>
    <s v="301 Service Rd"/>
    <s v="PA"/>
    <n v="17601"/>
    <s v="301 Service Rd Lancaster, PA 17601"/>
    <x v="3"/>
    <x v="1659"/>
    <x v="1661"/>
    <s v="J"/>
    <s v="Tuesday/Friday"/>
    <n v="1"/>
    <n v="1"/>
    <n v="1"/>
    <n v="2"/>
    <n v="94.990000000000009"/>
    <n v="94.990000000000009"/>
    <n v="33.25"/>
    <n v="33.25"/>
    <n v="2"/>
    <n v="0.35003684598378776"/>
  </r>
  <r>
    <n v="452492"/>
    <s v="A"/>
    <s v="Tuesday"/>
    <s v="Chris Gifuni (0000143020)"/>
    <n v="242998"/>
    <s v="Glassboro Board of Education"/>
    <n v="418234"/>
    <s v="OPERATIONS"/>
    <s v="Glassboro"/>
    <m/>
    <s v="35 Ruth H Mancuso Ln"/>
    <s v="NJ"/>
    <n v="8028"/>
    <s v="35 Ruth H Mancuso Ln Glassboro, NJ 08028"/>
    <x v="29"/>
    <x v="1660"/>
    <x v="1662"/>
    <s v="E"/>
    <s v="Thursday"/>
    <n v="18"/>
    <n v="28"/>
    <n v="1.5555555555555556"/>
    <n v="2.4444444444444446"/>
    <n v="3908.0222222222228"/>
    <n v="70344.399999999994"/>
    <n v="1086.4883333333337"/>
    <n v="19556.789999999994"/>
    <n v="1853"/>
    <n v="0.27801488107084565"/>
  </r>
  <r>
    <n v="433181"/>
    <s v="A"/>
    <s v="Tuesday"/>
    <s v="Chuck Lutes (0000143024)"/>
    <n v="243124"/>
    <s v="Central Bucks School District"/>
    <n v="417183"/>
    <s v="Operations Center - CB School"/>
    <s v="Doylestown"/>
    <s v="Philly Suburbs - North"/>
    <s v="320 W Swamp Rd"/>
    <s v="PA"/>
    <n v="18901"/>
    <s v="320 W Swamp Rd Doylestown, PA 18901"/>
    <x v="36"/>
    <x v="371"/>
    <x v="371"/>
    <s v="A"/>
    <s v="Tuesday/Friday"/>
    <n v="1"/>
    <n v="2"/>
    <n v="2"/>
    <n v="2"/>
    <n v="84.539999999999992"/>
    <n v="84.539999999999992"/>
    <n v="36.47"/>
    <n v="36.47"/>
    <n v="5"/>
    <n v="0.43139342323160634"/>
  </r>
  <r>
    <n v="302872"/>
    <s v="A"/>
    <s v="Tuesday"/>
    <s v="Martin Carberry (0000142016)"/>
    <n v="241890"/>
    <s v="SPRING GROVE AREA SCHOOL"/>
    <n v="415711"/>
    <s v="OPILO TECHNOLOGY CENTER"/>
    <s v="Spring Grove"/>
    <m/>
    <s v="1472 Roth Church Rd"/>
    <s v="PA"/>
    <n v="17362"/>
    <s v="1472 Roth Church Rd Spring Grove, PA 17362"/>
    <x v="15"/>
    <x v="1661"/>
    <x v="1663"/>
    <s v="L"/>
    <s v="Thursday"/>
    <n v="2"/>
    <n v="2"/>
    <n v="1"/>
    <n v="2"/>
    <n v="6293.24"/>
    <n v="12586.480000000001"/>
    <n v="2564.37"/>
    <n v="5128.74"/>
    <n v="27"/>
    <n v="0.40748008974709365"/>
  </r>
  <r>
    <n v="243344"/>
    <s v="A"/>
    <s v="Tuesday"/>
    <s v="David Smith (0000143023)"/>
    <n v="243285"/>
    <s v="Optima Cleaning Services Inc."/>
    <n v="243285"/>
    <s v="Optima Cleaning Services Inc."/>
    <s v="Wilmington"/>
    <m/>
    <s v="110 Valley Rd"/>
    <s v="DE"/>
    <n v="19804"/>
    <s v="110 Valley Rd Wilmington, DE 19804"/>
    <x v="0"/>
    <x v="1662"/>
    <x v="1664"/>
    <s v="D"/>
    <s v="Tuesday"/>
    <n v="1"/>
    <n v="1"/>
    <n v="1"/>
    <n v="1"/>
    <n v="995.99"/>
    <n v="995.99"/>
    <n v="403.56"/>
    <n v="403.56"/>
    <n v="3"/>
    <n v="0.40518479101195792"/>
  </r>
  <r>
    <n v="469900"/>
    <s v="A"/>
    <s v="Tuesday"/>
    <s v="Martin Carberry (0000142016)"/>
    <n v="239765"/>
    <s v="DALLASTOWN AREA SCHOOL DIST"/>
    <n v="425222"/>
    <s v="ORE VALLEY ELEMENTARY SCHOOL"/>
    <s v="York"/>
    <m/>
    <s v="2620 Springwood Rd"/>
    <s v="PA"/>
    <n v="17402"/>
    <s v="2620 Springwood Rd York, PA 17402"/>
    <x v="27"/>
    <x v="1663"/>
    <x v="1665"/>
    <s v="L"/>
    <s v="Tuesday/Friday"/>
    <n v="1"/>
    <n v="4"/>
    <n v="4"/>
    <n v="5"/>
    <n v="2785.13"/>
    <n v="2785.13"/>
    <n v="1075.53"/>
    <n v="1075.53"/>
    <n v="31"/>
    <n v="0.38616868871470988"/>
  </r>
  <r>
    <n v="243347"/>
    <s v="A"/>
    <s v="Tuesday"/>
    <s v="Leianne Krotec (0000143021)"/>
    <n v="245952"/>
    <s v="CC - TLC Cleaning Services, In"/>
    <n v="481647"/>
    <s v="Oreland Evangelical Presbyteri"/>
    <s v="Oreland"/>
    <m/>
    <s v="1119 Church Rd"/>
    <s v="PA"/>
    <n v="19075"/>
    <s v="1119 Church Rd Oreland, PA 19075"/>
    <x v="32"/>
    <x v="1664"/>
    <x v="1666"/>
    <s v="D"/>
    <s v="Monday"/>
    <n v="1"/>
    <n v="1"/>
    <n v="1"/>
    <n v="2"/>
    <n v="549.46"/>
    <n v="549.46"/>
    <n v="205.37"/>
    <n v="205.37"/>
    <n v="4"/>
    <n v="0.37376697120809521"/>
  </r>
  <r>
    <n v="333426"/>
    <s v="A"/>
    <s v="Tuesday"/>
    <s v="Leianne Krotec (0000143021)"/>
    <n v="244097"/>
    <s v="Oreland Swim Club Inc."/>
    <n v="244097"/>
    <s v="Oreland Swim Club Inc."/>
    <s v="Oreland"/>
    <m/>
    <s v="190 Paper Mill Road"/>
    <s v="PA"/>
    <n v="19075"/>
    <s v="190 Paper Mill Road Oreland, PA 19075"/>
    <x v="32"/>
    <x v="1665"/>
    <x v="1667"/>
    <s v="D"/>
    <s v="Monday"/>
    <n v="2"/>
    <n v="3"/>
    <n v="1.5"/>
    <n v="4.5"/>
    <n v="554.92000000000007"/>
    <n v="1109.8400000000001"/>
    <n v="181.41"/>
    <n v="362.82"/>
    <n v="36"/>
    <n v="0.32691198731348659"/>
  </r>
  <r>
    <n v="246280"/>
    <s v="A"/>
    <s v="Tuesday"/>
    <s v="Brad Miller (0000142022)"/>
    <n v="265733"/>
    <s v="OSCARS PET RESORT OF GREENFIEL"/>
    <n v="265733"/>
    <s v="OSCARS PET RESORT OF GREENFIEL"/>
    <s v="Lancaster"/>
    <m/>
    <s v="521 Willow Rd"/>
    <s v="PA"/>
    <n v="17601"/>
    <s v="521 Willow Rd Lancaster, PA 17601"/>
    <x v="2"/>
    <x v="1666"/>
    <x v="1668"/>
    <s v="J"/>
    <s v="Monday/Thursday"/>
    <n v="2"/>
    <n v="6"/>
    <n v="3"/>
    <n v="3.5"/>
    <n v="360.245"/>
    <n v="720.4899999999999"/>
    <n v="150.14999999999998"/>
    <n v="300.3"/>
    <n v="9"/>
    <n v="0.41679967799691886"/>
  </r>
  <r>
    <n v="243303"/>
    <s v="A"/>
    <s v="Tuesday"/>
    <s v="Martin Carberry (0000142016)"/>
    <n v="346203"/>
    <s v="OTTERBEIN UNITED BRETHERN CHUR"/>
    <n v="346203"/>
    <s v="OTTERBEIN UNITED BRETHERN CHUR"/>
    <s v="Greencastle"/>
    <m/>
    <s v="146 Leitersburg St"/>
    <s v="PA"/>
    <n v="17225"/>
    <s v="146 Leitersburg St Greencastle, PA 17225"/>
    <x v="38"/>
    <x v="1667"/>
    <x v="1669"/>
    <s v="L"/>
    <s v="Monday"/>
    <n v="1"/>
    <n v="1"/>
    <n v="1"/>
    <n v="1"/>
    <n v="60.08"/>
    <n v="60.08"/>
    <n v="31.96"/>
    <n v="31.96"/>
    <n v="4"/>
    <n v="0.53195739014647137"/>
  </r>
  <r>
    <n v="461034"/>
    <s v="A"/>
    <s v="Tuesday"/>
    <s v="David Smith (0000143023)"/>
    <n v="298365"/>
    <s v="Our Lady of Fatima"/>
    <n v="298365"/>
    <s v="Our Lady of Fatima"/>
    <s v="New Castle"/>
    <m/>
    <s v="801 N Dupont Hwy"/>
    <s v="DE"/>
    <n v="19720"/>
    <s v="801 N Dupont Hwy New Castle, DE 19720"/>
    <x v="0"/>
    <x v="1668"/>
    <x v="1670"/>
    <s v="D"/>
    <s v="Tuesday"/>
    <n v="3"/>
    <n v="3"/>
    <n v="1"/>
    <n v="2.6666666666666665"/>
    <n v="411.89333333333337"/>
    <n v="1235.68"/>
    <n v="160.9"/>
    <n v="482.70000000000005"/>
    <n v="20"/>
    <n v="0.39063511588760846"/>
  </r>
  <r>
    <n v="430032"/>
    <s v="A"/>
    <s v="Tuesday"/>
    <s v="Brian Deiling (0000142018)"/>
    <n v="241325"/>
    <s v="OUR LADY OF LOURDES REGIONAL S"/>
    <n v="241325"/>
    <s v="OUR LADY OF LOURDES REGIONAL S"/>
    <s v="Coal Township"/>
    <m/>
    <s v="2001 Clinton Ave"/>
    <s v="PA"/>
    <n v="17866"/>
    <s v="2001 Clinton Ave Coal Township, PA 17866"/>
    <x v="35"/>
    <x v="1669"/>
    <x v="1671"/>
    <s v="J"/>
    <s v="Wednesday"/>
    <n v="3"/>
    <n v="7"/>
    <n v="2.3333333333333335"/>
    <n v="4.666666666666667"/>
    <n v="1564.29"/>
    <n v="4692.87"/>
    <n v="794.32"/>
    <n v="2382.96"/>
    <n v="85"/>
    <n v="0.50778308369931413"/>
  </r>
  <r>
    <n v="243346"/>
    <s v="A"/>
    <s v="Tuesday"/>
    <s v="Leianne Krotec (0000143021)"/>
    <n v="297467"/>
    <s v="Our Lady of the Sacred Heart"/>
    <n v="449399"/>
    <s v="Our Lady of the Sacred Heart"/>
    <s v="Hilltown"/>
    <m/>
    <s v="100 Broad St"/>
    <s v="PA"/>
    <n v="18927"/>
    <s v="100 Broad St Hilltown, PA 18927"/>
    <x v="21"/>
    <x v="1670"/>
    <x v="1672"/>
    <s v="E"/>
    <s v="Tuesday/Friday"/>
    <n v="4"/>
    <n v="5"/>
    <n v="1.25"/>
    <n v="3.75"/>
    <n v="390.13249999999999"/>
    <n v="1560.53"/>
    <n v="136.54"/>
    <n v="546.16"/>
    <n v="54"/>
    <n v="0.34998365939776871"/>
  </r>
  <r>
    <n v="244896"/>
    <s v="A"/>
    <s v="Tuesday"/>
    <s v="Robert Diller (0000142017)"/>
    <n v="273311"/>
    <s v="OUR MOTHER PERPETUAL CHURCH"/>
    <n v="273311"/>
    <s v="OUR MOTHER PERPETUAL CHURCH"/>
    <s v="Ephrata"/>
    <m/>
    <s v="320 Church Ave"/>
    <s v="PA"/>
    <n v="17522"/>
    <s v="320 Church Ave Ephrata, PA 17522"/>
    <x v="7"/>
    <x v="1671"/>
    <x v="1673"/>
    <s v="K"/>
    <s v="Monday/Thursday"/>
    <n v="2"/>
    <n v="2"/>
    <n v="1"/>
    <n v="4"/>
    <n v="248.37499999999997"/>
    <n v="496.74999999999994"/>
    <n v="86.13"/>
    <n v="172.26000000000002"/>
    <n v="10"/>
    <n v="0.34677403120281841"/>
  </r>
  <r>
    <n v="481560"/>
    <s v="A"/>
    <s v="Tuesday"/>
    <s v="Robert Diller (0000142017)"/>
    <n v="241326"/>
    <s v="OUR MOTHER PERPETUAL SCHOOL"/>
    <n v="241326"/>
    <s v="OUR MOTHER PERPETUAL SCHOOL"/>
    <s v="Ephrata"/>
    <m/>
    <s v="330 Church Ave"/>
    <s v="PA"/>
    <n v="17522"/>
    <s v="330 Church Ave Ephrata, PA 17522"/>
    <x v="7"/>
    <x v="1672"/>
    <x v="1674"/>
    <s v="K"/>
    <s v="Monday/Thursday"/>
    <n v="11"/>
    <n v="21"/>
    <n v="1.9090909090909092"/>
    <n v="6.5454545454545459"/>
    <n v="1437.7290909090907"/>
    <n v="15815.020000000008"/>
    <n v="503.96363636363634"/>
    <n v="5543.6"/>
    <n v="227"/>
    <n v="0.35052753648114249"/>
  </r>
  <r>
    <n v="243124"/>
    <s v="A"/>
    <s v="Tuesday/Friday"/>
    <s v="Robert Diller (0000142017)"/>
    <n v="240798"/>
    <s v="LANCASTER LEBANON IU 13"/>
    <n v="480324"/>
    <s v="OUR MOTHER PERPETUAL SCHOOL- I"/>
    <s v="Ephrata"/>
    <m/>
    <s v="330 Church Ave"/>
    <s v="PA"/>
    <n v="17522"/>
    <s v="330 Church Ave Ephrata, PA 17522"/>
    <x v="7"/>
    <x v="1672"/>
    <x v="1674"/>
    <s v="K"/>
    <s v="Monday/Thursday"/>
    <n v="1"/>
    <n v="1"/>
    <n v="1"/>
    <n v="1"/>
    <n v="1667.64"/>
    <n v="1667.64"/>
    <n v="468.12"/>
    <n v="468.12"/>
    <n v="12"/>
    <n v="0.28070806648917029"/>
  </r>
  <r>
    <n v="481668"/>
    <s v="A"/>
    <s v="Tuesday/Friday"/>
    <s v="Matthew Morris (0000142013)"/>
    <n v="310818"/>
    <s v="OUTTEN CHEVROLET OF HAMBURG"/>
    <n v="310818"/>
    <s v="OUTTEN CHEVROLET OF HAMBURG"/>
    <s v="Hamburg"/>
    <m/>
    <s v="1080 S 4th St"/>
    <s v="PA"/>
    <n v="19526"/>
    <s v="1080 S 4th St Hamburg, PA 19526"/>
    <x v="35"/>
    <x v="1673"/>
    <x v="1675"/>
    <s v="J"/>
    <s v="Wednesday"/>
    <n v="1"/>
    <n v="1"/>
    <n v="1"/>
    <n v="1"/>
    <n v="400.26"/>
    <n v="400.26"/>
    <n v="193.42"/>
    <n v="193.42"/>
    <n v="1"/>
    <n v="0.48323589666716632"/>
  </r>
  <r>
    <n v="419009"/>
    <s v="A"/>
    <s v="Tuesday/Friday"/>
    <s v="Matthew Morris (0000142013)"/>
    <n v="282325"/>
    <s v="OUTTEN CHRYSLER DODGE JEEP RAM"/>
    <n v="282325"/>
    <s v="OUTTEN CHRYSLER DODGE JEEP RAM"/>
    <s v="Hamburg"/>
    <m/>
    <s v="16614 Pottsville Pike"/>
    <s v="PA"/>
    <n v="19526"/>
    <s v="16614 Pottsville Pike Hamburg, PA 19526"/>
    <x v="35"/>
    <x v="1674"/>
    <x v="1676"/>
    <s v="J"/>
    <s v="Wednesday"/>
    <n v="3"/>
    <n v="3"/>
    <n v="1"/>
    <n v="1"/>
    <n v="442.11333333333329"/>
    <n v="1326.34"/>
    <n v="217.14000000000001"/>
    <n v="651.42000000000007"/>
    <n v="3"/>
    <n v="0.49114103472714393"/>
  </r>
  <r>
    <n v="417183"/>
    <s v="A"/>
    <s v="Tuesday/Friday"/>
    <s v="Paul Carberry (0000143018)"/>
    <n v="274038"/>
    <s v="Ovations at Elk View"/>
    <n v="274038"/>
    <s v="Ovations at Elk View"/>
    <s v="West Grove"/>
    <m/>
    <s v="285 Hendrickson Ln"/>
    <s v="PA"/>
    <n v="19390"/>
    <s v="285 Hendrickson Ln West Grove, PA 19390"/>
    <x v="8"/>
    <x v="1675"/>
    <x v="1677"/>
    <s v="D"/>
    <s v="Friday"/>
    <n v="1"/>
    <n v="1"/>
    <n v="1"/>
    <n v="1"/>
    <n v="74.3"/>
    <n v="74.3"/>
    <n v="27.49"/>
    <n v="27.49"/>
    <n v="1"/>
    <n v="0.36998654104979811"/>
  </r>
  <r>
    <n v="468497"/>
    <s v="A"/>
    <s v="Tuesday/Friday"/>
    <s v="Delaware Valley Office (0000143001)"/>
    <n v="307801"/>
    <s v="Owen J Roberts School District"/>
    <n v="483425"/>
    <s v="Owen J. Roberts DSC"/>
    <s v="Pottstown"/>
    <m/>
    <s v="932 Sanatoga Rd"/>
    <s v="PA"/>
    <n v="19465"/>
    <s v="932 Sanatoga Rd Pottstown, PA 19465"/>
    <x v="9"/>
    <x v="1676"/>
    <x v="1678"/>
    <s v="C"/>
    <s v="Wednesday"/>
    <n v="1"/>
    <n v="1"/>
    <n v="1"/>
    <n v="1"/>
    <n v="864.6"/>
    <n v="864.6"/>
    <n v="313.39999999999998"/>
    <n v="313.39999999999998"/>
    <n v="10"/>
    <n v="0.36247975942632427"/>
  </r>
  <r>
    <n v="417770"/>
    <s v="A"/>
    <s v="Tuesday/Friday"/>
    <s v="Chuck Lutes (0000143024)"/>
    <n v="245998"/>
    <s v="Pennsbury School District"/>
    <n v="418325"/>
    <s v="Oxford Valley Elementary Schoo"/>
    <s v="Fairless Hills"/>
    <m/>
    <s v="430 Trenton Rd"/>
    <s v="PA"/>
    <n v="19030"/>
    <s v="430 Trenton Rd Fairless Hills, PA 19030"/>
    <x v="25"/>
    <x v="1677"/>
    <x v="1679"/>
    <s v="A"/>
    <s v="Tuesday"/>
    <n v="11"/>
    <n v="14"/>
    <n v="1.2727272727272727"/>
    <n v="4.5454545454545459"/>
    <n v="863.61181818181797"/>
    <n v="9499.7300000000087"/>
    <n v="286.30818181818182"/>
    <n v="3149.3900000000012"/>
    <n v="245"/>
    <n v="0.33152415910767974"/>
  </r>
  <r>
    <n v="483465"/>
    <s v="A"/>
    <s v="Tuesday/Friday"/>
    <s v="Delaware Valley Office (0000143001)"/>
    <n v="272584"/>
    <s v="Oxymagic of Bux-Mont LLC"/>
    <n v="272584"/>
    <s v="Oxymagic of Bux-Mont LLC"/>
    <s v="Chalfont"/>
    <m/>
    <s v="417 Winding Ln"/>
    <s v="PA"/>
    <n v="18914"/>
    <s v="417 Winding Ln Chalfont, PA 18914"/>
    <x v="4"/>
    <x v="1678"/>
    <x v="1680"/>
    <s v="C"/>
    <s v="Tuesday"/>
    <n v="2"/>
    <n v="2"/>
    <n v="1"/>
    <n v="1"/>
    <n v="102.69"/>
    <n v="205.38"/>
    <n v="41.07"/>
    <n v="82.14"/>
    <n v="6"/>
    <n v="0.39994157172071282"/>
  </r>
  <r>
    <n v="254632"/>
    <s v="A"/>
    <s v="Tuesday"/>
    <s v="David Smith (0000143023)"/>
    <n v="244047"/>
    <s v="Brandywine School District"/>
    <n v="418422"/>
    <s v="P.S. DuPont Elementary School"/>
    <s v="Wilmington"/>
    <m/>
    <s v="701 W 34th St"/>
    <s v="DE"/>
    <n v="19802"/>
    <s v="701 W 34th St Wilmington, DE 19802"/>
    <x v="0"/>
    <x v="1679"/>
    <x v="1681"/>
    <s v="D"/>
    <s v="Tuesday"/>
    <n v="1"/>
    <n v="1"/>
    <n v="1"/>
    <n v="1"/>
    <n v="227.66"/>
    <n v="227.66"/>
    <n v="61.47"/>
    <n v="61.47"/>
    <n v="1"/>
    <n v="0.27000790652727752"/>
  </r>
  <r>
    <n v="272471"/>
    <s v="A"/>
    <s v="Tuesday"/>
    <s v="Lancaster Office (0000142002)"/>
    <n v="301715"/>
    <s v="PA AUCTION CENTER LLC*"/>
    <n v="301715"/>
    <s v="PA AUCTION CENTER LLC*"/>
    <s v="East Earl"/>
    <m/>
    <s v="1141 Wea Wit St"/>
    <s v="PA"/>
    <n v="17519"/>
    <s v="1141 Wea Wit St East Earl, PA 17519"/>
    <x v="3"/>
    <x v="1680"/>
    <x v="1682"/>
    <s v="J"/>
    <s v="Tuesday/Friday"/>
    <n v="1"/>
    <n v="1"/>
    <n v="1"/>
    <n v="1"/>
    <n v="1470"/>
    <n v="1470"/>
    <n v="322.27999999999997"/>
    <n v="322.27999999999997"/>
    <n v="6"/>
    <n v="0.21923809523809523"/>
  </r>
  <r>
    <n v="243123"/>
    <s v="A"/>
    <s v="Tuesday"/>
    <s v="Mike Schlitter (0000142011)"/>
    <n v="241332"/>
    <s v="PA COLLEGE OF ART &amp; DESIGN"/>
    <n v="241332"/>
    <s v="PA COLLEGE OF ART &amp; DESIGN"/>
    <s v="Lancaster"/>
    <m/>
    <s v="204 N Prince St"/>
    <s v="PA"/>
    <n v="17603"/>
    <s v="204 N Prince St Lancaster, PA 17603"/>
    <x v="2"/>
    <x v="1681"/>
    <x v="1683"/>
    <s v="J"/>
    <s v="Monday/Thursday"/>
    <n v="11"/>
    <n v="21"/>
    <n v="1.9090909090909092"/>
    <n v="4.9090909090909092"/>
    <n v="1488.4418181818182"/>
    <n v="16372.86"/>
    <n v="571.66"/>
    <n v="6288.2599999999984"/>
    <n v="173"/>
    <n v="0.38406607031392181"/>
  </r>
  <r>
    <n v="245707"/>
    <s v="A"/>
    <s v="Tuesday"/>
    <s v="Tom McKevitt (0000143010)"/>
    <n v="245968"/>
    <s v="Palisades School District"/>
    <n v="245968"/>
    <s v="Palisades School District"/>
    <s v="Kintnersville"/>
    <m/>
    <s v="39 Thomas Free Dr"/>
    <s v="PA"/>
    <n v="18930"/>
    <s v="39 Thomas Free Dr Kintnersville, PA 18930"/>
    <x v="21"/>
    <x v="1682"/>
    <x v="1684"/>
    <s v="E"/>
    <s v="Tuesday/Friday"/>
    <n v="1"/>
    <n v="1"/>
    <n v="1"/>
    <n v="1"/>
    <n v="36.03"/>
    <n v="36.03"/>
    <n v="9.01"/>
    <n v="9.01"/>
    <n v="1"/>
    <n v="0.25006938662225919"/>
  </r>
  <r>
    <n v="245832"/>
    <s v="A"/>
    <s v="Tuesday"/>
    <s v="Mike Schlitter (0000142011)"/>
    <n v="241353"/>
    <s v="PALMYRA AREA SCHOOL DISTRICT"/>
    <n v="241353"/>
    <s v="PALMYRA AREA SCHOOL DISTRICT"/>
    <s v="Palmyra"/>
    <m/>
    <s v="1125 Park Dr"/>
    <s v="PA"/>
    <n v="17078"/>
    <s v="1125 Park Dr Palmyra, PA 17078"/>
    <x v="41"/>
    <x v="1683"/>
    <x v="1685"/>
    <s v="P"/>
    <s v="Tuesday"/>
    <n v="6"/>
    <n v="6"/>
    <n v="1"/>
    <n v="1.3333333333333333"/>
    <n v="692.35166666666657"/>
    <n v="4154.1099999999997"/>
    <n v="528.69833333333338"/>
    <n v="3172.1899999999996"/>
    <n v="30"/>
    <n v="0.76362686592314599"/>
  </r>
  <r>
    <n v="245599"/>
    <s v="A"/>
    <s v="Tuesday"/>
    <s v="Mike Schlitter (0000142011)"/>
    <n v="241353"/>
    <s v="PALMYRA AREA SCHOOL DISTRICT"/>
    <n v="429486"/>
    <s v="PALMYRA AREA SD WAREHOUSE"/>
    <s v="Palmyra"/>
    <m/>
    <s v="1125 Park Dr"/>
    <s v="PA"/>
    <n v="17078"/>
    <s v="1125 Park Dr Palmyra, PA 17078"/>
    <x v="41"/>
    <x v="1683"/>
    <x v="1685"/>
    <s v="P"/>
    <s v="Tuesday"/>
    <n v="14"/>
    <n v="17"/>
    <n v="1.2142857142857142"/>
    <n v="3.2142857142857144"/>
    <n v="984.13785714285711"/>
    <n v="13777.929999999997"/>
    <n v="364.10071428571433"/>
    <n v="5097.4100000000008"/>
    <n v="345"/>
    <n v="0.3699692188884689"/>
  </r>
  <r>
    <n v="312233"/>
    <s v="A"/>
    <s v="Tuesday"/>
    <s v="Pete Annick (0000142010)"/>
    <n v="256854"/>
    <s v="PAM ROUSH INC"/>
    <n v="256854"/>
    <s v="PAM ROUSH INC"/>
    <s v="ELIZABETHTOWN"/>
    <m/>
    <s v="2633 Mill Rd"/>
    <s v="PA"/>
    <n v="17022"/>
    <s v="2633 Mill Rd ELIZABETHTOWN, PA 17022"/>
    <x v="28"/>
    <x v="1684"/>
    <x v="1686"/>
    <s v="P"/>
    <s v="Monday/Thursday"/>
    <n v="2"/>
    <n v="2"/>
    <n v="1"/>
    <n v="1"/>
    <n v="91.37"/>
    <n v="182.74"/>
    <n v="39.959999999999994"/>
    <n v="79.919999999999987"/>
    <n v="4"/>
    <n v="0.43734267264966609"/>
  </r>
  <r>
    <n v="467204"/>
    <s v="A"/>
    <s v="Tuesday/Friday"/>
    <s v="Nick Misciagno (0000143017)"/>
    <n v="285791"/>
    <s v="PAOLI FIRE COMPANY"/>
    <n v="285791"/>
    <s v="PAOLI FIRE COMPANY"/>
    <s v="Paoli"/>
    <m/>
    <s v="69 Darby Rd"/>
    <s v="PA"/>
    <n v="19301"/>
    <s v="69 Darby Rd Paoli, PA 19301"/>
    <x v="23"/>
    <x v="1685"/>
    <x v="1687"/>
    <s v="C"/>
    <s v="Friday"/>
    <n v="1"/>
    <n v="1"/>
    <n v="1"/>
    <n v="1"/>
    <n v="40.869999999999997"/>
    <n v="40.869999999999997"/>
    <n v="24.23"/>
    <n v="24.23"/>
    <n v="1"/>
    <n v="0.59285539515537078"/>
  </r>
  <r>
    <n v="471302"/>
    <s v="A"/>
    <s v="Tuesday/Friday"/>
    <s v="Paul Carberry (0000143018)"/>
    <n v="245969"/>
    <s v="Paoli United Methodist Church"/>
    <n v="245969"/>
    <s v="Paoli United Methodist Church"/>
    <s v="Paoli"/>
    <m/>
    <s v="81 Devon Rd"/>
    <s v="PA"/>
    <n v="19301"/>
    <s v="81 Devon Rd Paoli, PA 19301"/>
    <x v="23"/>
    <x v="1686"/>
    <x v="1688"/>
    <s v="C"/>
    <s v="Friday"/>
    <n v="5"/>
    <n v="8"/>
    <n v="1.6"/>
    <n v="3"/>
    <n v="648.58799999999997"/>
    <n v="3242.9400000000005"/>
    <n v="278.36599999999999"/>
    <n v="1391.8300000000004"/>
    <n v="37"/>
    <n v="0.42918771238444131"/>
  </r>
  <r>
    <n v="468566"/>
    <s v="A"/>
    <s v="Tuesday/Friday"/>
    <s v="Mike Schlitter (0000142011)"/>
    <n v="297010"/>
    <s v="PARADISE CONCRETE SOLUTIONS#"/>
    <n v="297010"/>
    <s v="PARADISE CONCRETE SOLUTIONS#"/>
    <s v="Ronks"/>
    <m/>
    <s v="2771 Lincoln Hwy E"/>
    <s v="PA"/>
    <n v="17572"/>
    <s v="2771 Lincoln Hwy E Ronks, PA 17572"/>
    <x v="34"/>
    <x v="1173"/>
    <x v="1175"/>
    <s v="J"/>
    <s v="Monday"/>
    <n v="8"/>
    <n v="10"/>
    <n v="1.25"/>
    <n v="1.75"/>
    <n v="220.36875000000001"/>
    <n v="1762.95"/>
    <n v="101.06249999999999"/>
    <n v="808.49999999999977"/>
    <n v="22"/>
    <n v="0.45860631328171514"/>
  </r>
  <r>
    <n v="481583"/>
    <s v="A"/>
    <s v="Tuesday"/>
    <s v="Lancaster Office (0000142002)"/>
    <n v="241366"/>
    <s v="PARADISE CUSTOM KITCHENS#"/>
    <n v="241366"/>
    <s v="PARADISE CUSTOM KITCHENS#"/>
    <s v="Paradise"/>
    <m/>
    <s v="3333 Lincoln Hwy E"/>
    <s v="PA"/>
    <n v="17562"/>
    <s v="3333 Lincoln Hwy E Paradise, PA 17562"/>
    <x v="34"/>
    <x v="1687"/>
    <x v="1689"/>
    <s v="J"/>
    <s v="Monday"/>
    <n v="3"/>
    <n v="3"/>
    <n v="1"/>
    <n v="2.6666666666666665"/>
    <n v="238.0633333333333"/>
    <n v="714.19"/>
    <n v="109.04"/>
    <n v="327.12"/>
    <n v="15"/>
    <n v="0.45802937593637544"/>
  </r>
  <r>
    <n v="267431"/>
    <s v="C"/>
    <s v="Tuesday"/>
    <s v="Mike Schlitter (0000142011)"/>
    <n v="316524"/>
    <s v="PARADISE MASONRY LLC#"/>
    <n v="316524"/>
    <s v="PARADISE MASONRY LLC#"/>
    <s v="Ronks"/>
    <m/>
    <s v="2771 Lincoln Hwy E"/>
    <s v="PA"/>
    <n v="17572"/>
    <s v="2771 Lincoln Hwy E Ronks, PA 17572"/>
    <x v="34"/>
    <x v="1173"/>
    <x v="1175"/>
    <s v="J"/>
    <s v="Monday"/>
    <n v="1"/>
    <n v="1"/>
    <n v="1"/>
    <n v="1"/>
    <n v="90.14"/>
    <n v="90.14"/>
    <n v="33.9"/>
    <n v="33.9"/>
    <n v="1"/>
    <n v="0.37608165076547589"/>
  </r>
  <r>
    <n v="429245"/>
    <s v="C"/>
    <s v="Tuesday"/>
    <s v="Pete Annick (0000142010)"/>
    <n v="267941"/>
    <s v="PARAMOUNT CONTRACTING#"/>
    <n v="267941"/>
    <s v="PARAMOUNT CONTRACTING#"/>
    <s v="Lancaster"/>
    <m/>
    <s v="219 Witmer Rd"/>
    <s v="PA"/>
    <n v="17602"/>
    <s v="219 Witmer Rd Lancaster, PA 17602"/>
    <x v="2"/>
    <x v="1688"/>
    <x v="1690"/>
    <s v="J"/>
    <s v="Monday/Thursday"/>
    <n v="3"/>
    <n v="3"/>
    <n v="1"/>
    <n v="1.6666666666666667"/>
    <n v="207.26666666666668"/>
    <n v="621.80000000000007"/>
    <n v="59.19"/>
    <n v="177.57"/>
    <n v="12"/>
    <n v="0.28557413959472494"/>
  </r>
  <r>
    <n v="302442"/>
    <s v="C"/>
    <s v="Tuesday"/>
    <s v="Pete Annick (0000142010)"/>
    <n v="321198"/>
    <s v="Paramount SR Living at Maytown"/>
    <n v="321198"/>
    <s v="Paramount SR Living at Maytown"/>
    <s v="Maytown"/>
    <m/>
    <s v="2760 Maytown Rd"/>
    <s v="PA"/>
    <n v="17550"/>
    <s v="2760 Maytown Rd Maytown, PA 17550"/>
    <x v="33"/>
    <x v="1689"/>
    <x v="1691"/>
    <s v="J"/>
    <s v="Tuesday"/>
    <n v="14"/>
    <n v="24"/>
    <n v="1.7142857142857142"/>
    <n v="4.7142857142857144"/>
    <n v="533.71071428571418"/>
    <n v="7471.95"/>
    <n v="192.54"/>
    <n v="2695.5600000000004"/>
    <n v="203"/>
    <n v="0.36075723204785903"/>
  </r>
  <r>
    <n v="272584"/>
    <s v="C"/>
    <s v="Tuesday"/>
    <s v="Mike Schlitter (0000142011)"/>
    <n v="239653"/>
    <s v="COLUMBIA BORO SCHOOL DIST"/>
    <n v="415646"/>
    <s v="PARK ELEMENTARY SCHOOL"/>
    <s v="Columbia"/>
    <m/>
    <s v="50 S 6th St"/>
    <s v="PA"/>
    <n v="17512"/>
    <s v="50 S 6th St Columbia, PA 17512"/>
    <x v="27"/>
    <x v="1690"/>
    <x v="1692"/>
    <s v="L"/>
    <s v="Tuesday/Friday"/>
    <n v="4"/>
    <n v="10"/>
    <n v="2.5"/>
    <n v="3"/>
    <n v="4762.6899999999996"/>
    <n v="19050.759999999998"/>
    <n v="1297.4824999999998"/>
    <n v="5189.9299999999994"/>
    <n v="465"/>
    <n v="0.27242640188632894"/>
  </r>
  <r>
    <n v="341359"/>
    <s v="C"/>
    <s v="Tuesday"/>
    <s v="Martin Carberry (0000142016)"/>
    <n v="241872"/>
    <s v="South Western School District"/>
    <n v="425399"/>
    <s v="Park Hills Elementary School"/>
    <s v="Hanover"/>
    <m/>
    <s v="137 W Granger St"/>
    <s v="PA"/>
    <n v="17331"/>
    <s v="137 W Granger St Hanover, PA 17331"/>
    <x v="15"/>
    <x v="1691"/>
    <x v="1693"/>
    <s v="L"/>
    <s v="Thursday"/>
    <n v="9"/>
    <n v="12"/>
    <n v="1.3333333333333333"/>
    <n v="4"/>
    <n v="685.49222222222227"/>
    <n v="6169.43"/>
    <n v="247.74666666666664"/>
    <n v="2229.7200000000003"/>
    <n v="108"/>
    <n v="0.36141426355433165"/>
  </r>
  <r>
    <n v="416525"/>
    <s v="C"/>
    <s v="Tuesday"/>
    <s v="Lancaster Office (0000142002)"/>
    <n v="241368"/>
    <s v="PARKESBURG FREE LIBRARY"/>
    <n v="241368"/>
    <s v="PARKESBURG FREE LIBRARY"/>
    <s v="Parkesburg"/>
    <m/>
    <s v="105 West St"/>
    <s v="PA"/>
    <n v="19365"/>
    <s v="105 West St Parkesburg, PA 19365"/>
    <x v="5"/>
    <x v="1692"/>
    <x v="1694"/>
    <s v="C"/>
    <s v="Monday/Thursday"/>
    <n v="2"/>
    <n v="2"/>
    <n v="1"/>
    <n v="1"/>
    <n v="185.66"/>
    <n v="371.32"/>
    <n v="64.98"/>
    <n v="129.96"/>
    <n v="6"/>
    <n v="0.3499946138101907"/>
  </r>
  <r>
    <n v="246089"/>
    <s v="C"/>
    <s v="Tuesday"/>
    <s v="Bob Carberry (0000143011)"/>
    <n v="243421"/>
    <s v="Ewing Township BOE"/>
    <n v="418271"/>
    <s v="Parkway Elementary School"/>
    <s v="Ewing"/>
    <m/>
    <s v="446 Parkway Ave"/>
    <s v="NJ"/>
    <n v="8618"/>
    <s v="446 Parkway Ave Ewing, NJ 08618"/>
    <x v="12"/>
    <x v="1693"/>
    <x v="1695"/>
    <s v="A"/>
    <s v="Wednesday"/>
    <n v="1"/>
    <n v="1"/>
    <n v="1"/>
    <n v="1"/>
    <n v="95.37"/>
    <n v="95.37"/>
    <n v="70.56"/>
    <n v="70.56"/>
    <n v="1"/>
    <n v="0.73985530040893366"/>
  </r>
  <r>
    <n v="342870"/>
    <s v="E"/>
    <s v="Tuesday/Friday"/>
    <s v="Brad Miller (0000142022)"/>
    <n v="300185"/>
    <s v="PASBO#"/>
    <n v="300185"/>
    <s v="PASBO#"/>
    <s v="Harrisburg"/>
    <m/>
    <s v="2608 Market Pl"/>
    <s v="PA"/>
    <n v="17110"/>
    <s v="2608 Market Pl Harrisburg, PA 17110"/>
    <x v="17"/>
    <x v="1694"/>
    <x v="1696"/>
    <s v="P"/>
    <s v="Tuesday/Friday"/>
    <n v="1"/>
    <n v="1"/>
    <n v="1"/>
    <n v="4"/>
    <n v="699.26"/>
    <n v="699.26"/>
    <n v="318.86"/>
    <n v="318.86"/>
    <n v="14"/>
    <n v="0.45599633898692904"/>
  </r>
  <r>
    <n v="243232"/>
    <s v="A"/>
    <s v="Tuesday"/>
    <s v="Delaware Valley Office (0000143001)"/>
    <n v="243087"/>
    <s v="Paul Carberry"/>
    <n v="243087"/>
    <s v="Paul Carberry"/>
    <s v="West Chester"/>
    <m/>
    <s v="712 Revere Rd"/>
    <s v="PA"/>
    <n v="19382"/>
    <s v="712 Revere Rd West Chester, PA 19382"/>
    <x v="23"/>
    <x v="1695"/>
    <x v="1697"/>
    <s v="C"/>
    <s v="Friday"/>
    <n v="3"/>
    <n v="3"/>
    <n v="1"/>
    <n v="2"/>
    <n v="105.16333333333334"/>
    <n v="315.49"/>
    <n v="-46.359999999999992"/>
    <n v="-139.07999999999998"/>
    <n v="34"/>
    <n v="-0.44083806142825438"/>
  </r>
  <r>
    <n v="345307"/>
    <s v="A"/>
    <s v="Tuesday"/>
    <s v="Delaware Valley Office (0000143001)"/>
    <n v="335604"/>
    <s v="PAUL LEFEVER"/>
    <n v="335604"/>
    <s v="PAUL LEFEVER"/>
    <s v="Lancaster"/>
    <m/>
    <s v="315 Lampeter Rd"/>
    <s v="PA"/>
    <n v="17602"/>
    <s v="315 Lampeter Rd Lancaster, PA 17602"/>
    <x v="33"/>
    <x v="1696"/>
    <x v="1698"/>
    <s v="J"/>
    <s v="Tuesday"/>
    <n v="1"/>
    <n v="1"/>
    <n v="1"/>
    <n v="5"/>
    <n v="433.36"/>
    <n v="433.36"/>
    <n v="194.14"/>
    <n v="194.14"/>
    <n v="6"/>
    <n v="0.4479878161343917"/>
  </r>
  <r>
    <n v="416776"/>
    <s v="A"/>
    <s v="Tuesday"/>
    <s v="Nick Misciagno (0000143017)"/>
    <n v="269602"/>
    <s v="Paul's Run Retirement Communit"/>
    <n v="269602"/>
    <s v="Paul's Run Retirement Communit"/>
    <s v="Philadelphia"/>
    <m/>
    <s v="9896 Bustleton Ave"/>
    <s v="PA"/>
    <n v="19115"/>
    <s v="9896 Bustleton Ave Philadelphia, PA 19115"/>
    <x v="10"/>
    <x v="1697"/>
    <x v="1699"/>
    <s v="E"/>
    <s v="Monday"/>
    <n v="74"/>
    <n v="93"/>
    <n v="1.2567567567567568"/>
    <n v="4.1216216216216219"/>
    <n v="643.89594594594575"/>
    <n v="47648.299999999843"/>
    <n v="153.43013513513506"/>
    <n v="11353.830000000034"/>
    <n v="877"/>
    <n v="0.23828405210679232"/>
  </r>
  <r>
    <n v="416879"/>
    <s v="A"/>
    <s v="Tuesday/Friday"/>
    <s v="Mike Schlitter (0000142011)"/>
    <n v="240499"/>
    <s v="PAVLIKS CARPET CLEANING#"/>
    <n v="240499"/>
    <s v="PAVLIKS CARPET CLEANING#"/>
    <s v="Manheim"/>
    <m/>
    <s v="863 Aarons Ln"/>
    <s v="PA"/>
    <n v="17545"/>
    <s v="863 Aarons Ln Manheim, PA 17545"/>
    <x v="17"/>
    <x v="1698"/>
    <x v="1700"/>
    <s v="P"/>
    <s v="Tuesday/Friday"/>
    <n v="24"/>
    <n v="27"/>
    <n v="1.125"/>
    <n v="1.625"/>
    <n v="200.94624999999999"/>
    <n v="4822.7099999999991"/>
    <n v="57.430416666666652"/>
    <n v="1378.3299999999995"/>
    <n v="61"/>
    <n v="0.28579989259150967"/>
  </r>
  <r>
    <n v="449399"/>
    <s v="E"/>
    <s v="Tuesday/Friday"/>
    <s v="Pete Annick (0000142010)"/>
    <n v="239516"/>
    <s v="CENTRAL DAUPHIN SCHOOL#"/>
    <n v="464211"/>
    <s v="PAXTANG ELEMENTARY SCHOOL"/>
    <s v="Harrisburg"/>
    <m/>
    <s v="3530 Rutherford St"/>
    <s v="PA"/>
    <n v="17111"/>
    <s v="3530 Rutherford St Harrisburg, PA 17111"/>
    <x v="17"/>
    <x v="1699"/>
    <x v="1701"/>
    <s v="P"/>
    <s v="Tuesday/Friday"/>
    <n v="3"/>
    <n v="3"/>
    <n v="1"/>
    <n v="4"/>
    <n v="713.18333333333328"/>
    <n v="2139.5499999999997"/>
    <n v="286.63666666666666"/>
    <n v="859.91"/>
    <n v="51"/>
    <n v="0.40191161692879346"/>
  </r>
  <r>
    <n v="245916"/>
    <s v="A"/>
    <s v="Friday"/>
    <s v="Brad Miller (0000142022)"/>
    <n v="281513"/>
    <s v="PAXTON UNITED METHODIST CHURCH"/>
    <n v="281513"/>
    <s v="PAXTON UNITED METHODIST CHURCH"/>
    <s v="Harrisburg"/>
    <m/>
    <s v="3550 N Progress Ave"/>
    <s v="PA"/>
    <n v="17110"/>
    <s v="3550 N Progress Ave Harrisburg, PA 17110"/>
    <x v="17"/>
    <x v="1700"/>
    <x v="1702"/>
    <s v="P"/>
    <s v="Tuesday/Friday"/>
    <n v="3"/>
    <n v="3"/>
    <n v="1"/>
    <n v="4.666666666666667"/>
    <n v="326.53666666666669"/>
    <n v="979.6099999999999"/>
    <n v="104.22333333333331"/>
    <n v="312.66999999999996"/>
    <n v="21"/>
    <n v="0.31917804024050389"/>
  </r>
  <r>
    <n v="308404"/>
    <s v="A"/>
    <s v="Tuesday"/>
    <s v="Pete Annick (0000142010)"/>
    <n v="239516"/>
    <s v="CENTRAL DAUPHIN SCHOOL#"/>
    <n v="464212"/>
    <s v="PAXTONIA ELEMENTARY SCHOOL"/>
    <s v="Harrisburg"/>
    <m/>
    <s v="6135 Jonestown Rd"/>
    <s v="PA"/>
    <n v="17112"/>
    <s v="6135 Jonestown Rd Harrisburg, PA 17112"/>
    <x v="17"/>
    <x v="1701"/>
    <x v="1703"/>
    <s v="P"/>
    <s v="Tuesday/Friday"/>
    <n v="2"/>
    <n v="2"/>
    <n v="1"/>
    <n v="5"/>
    <n v="1191.33"/>
    <n v="2382.6600000000003"/>
    <n v="490.38499999999999"/>
    <n v="980.77"/>
    <n v="30"/>
    <n v="0.41162818026911091"/>
  </r>
  <r>
    <n v="424710"/>
    <s v="A"/>
    <s v="Tuesday"/>
    <s v="Leianne Krotec (0000143021)"/>
    <n v="330700"/>
    <s v="Peachtree Health Group LLC"/>
    <n v="472748"/>
    <s v="Peachtree Health Group LLC"/>
    <s v="Harbeson"/>
    <m/>
    <s v="26900 Lewes Georgetown Hwy"/>
    <s v="DE"/>
    <n v="19951"/>
    <s v="26900 Lewes Georgetown Hwy Harbeson, DE 19951"/>
    <x v="1"/>
    <x v="1702"/>
    <x v="1704"/>
    <s v="D"/>
    <s v="Wednesday"/>
    <n v="36"/>
    <n v="50"/>
    <n v="1.3888888888888888"/>
    <n v="10.527777777777779"/>
    <n v="1392.0497222222223"/>
    <n v="50113.790000000015"/>
    <n v="486.93888888888887"/>
    <n v="17529.800000000003"/>
    <n v="1253"/>
    <n v="0.34979992532993409"/>
  </r>
  <r>
    <n v="293135"/>
    <s v="A"/>
    <s v="Tuesday"/>
    <s v="Robert Diller (0000142017)"/>
    <n v="241382"/>
    <s v="PELLMAN FOODS INC"/>
    <n v="241382"/>
    <s v="PELLMAN FOODS INC"/>
    <s v="New Holland"/>
    <m/>
    <s v="122 S Shirk Rd"/>
    <s v="PA"/>
    <n v="17557"/>
    <s v="122 S Shirk Rd New Holland, PA 17557"/>
    <x v="2"/>
    <x v="1703"/>
    <x v="1705"/>
    <s v="J"/>
    <s v="Monday/Thursday"/>
    <n v="1"/>
    <n v="1"/>
    <n v="1"/>
    <n v="1"/>
    <n v="465"/>
    <n v="465"/>
    <n v="464.99"/>
    <n v="464.99"/>
    <n v="1"/>
    <n v="0.99997849462365596"/>
  </r>
  <r>
    <n v="418262"/>
    <s v="E"/>
    <s v="Tuesday/Friday"/>
    <s v="Open S. NJ (0000143012)"/>
    <n v="267971"/>
    <s v="Pennsville Board of Education"/>
    <n v="437966"/>
    <s v="Penn Beach Elementary School"/>
    <s v="Pennsville"/>
    <m/>
    <s v="96 Kansas Rd"/>
    <s v="NJ"/>
    <n v="8070"/>
    <s v="96 Kansas Rd Pennsville, NJ 08070"/>
    <x v="0"/>
    <x v="1704"/>
    <x v="1706"/>
    <s v="D"/>
    <s v="Tuesday"/>
    <n v="1"/>
    <n v="1"/>
    <n v="1"/>
    <n v="1"/>
    <n v="119.84"/>
    <n v="119.84"/>
    <n v="71.84"/>
    <n v="71.84"/>
    <n v="2"/>
    <n v="0.59946595460614149"/>
  </r>
  <r>
    <n v="245968"/>
    <s v="E"/>
    <s v="Tuesday/Friday"/>
    <s v="Pete Annick (0000142010)"/>
    <n v="239053"/>
    <s v="PENN MANOR SCHOOL DISTRICT"/>
    <n v="415649"/>
    <s v="PENN MANOR MIDDLE SCHOOL"/>
    <s v="Lancaster"/>
    <m/>
    <s v="2950 Charlestown Rd"/>
    <s v="PA"/>
    <n v="17603"/>
    <s v="2950 Charlestown Rd Lancaster, PA 17603"/>
    <x v="3"/>
    <x v="1705"/>
    <x v="1707"/>
    <s v="J"/>
    <s v="Tuesday/Friday"/>
    <n v="1"/>
    <n v="2"/>
    <n v="2"/>
    <n v="2"/>
    <n v="453.40999999999997"/>
    <n v="453.40999999999997"/>
    <n v="159.30000000000001"/>
    <n v="159.30000000000001"/>
    <n v="34"/>
    <n v="0.35133764142828794"/>
  </r>
  <r>
    <n v="456118"/>
    <s v="C"/>
    <s v="Tuesday"/>
    <s v="Pete Annick (0000142010)"/>
    <n v="239053"/>
    <s v="PENN MANOR SCHOOL DISTRICT"/>
    <n v="239053"/>
    <s v="PENN MANOR SCHOOL DISTRICT"/>
    <s v="Lancaster"/>
    <m/>
    <s v="2950 Charlestown Rd"/>
    <s v="PA"/>
    <n v="17603"/>
    <s v="2950 Charlestown Rd Lancaster, PA 17603"/>
    <x v="3"/>
    <x v="1705"/>
    <x v="1707"/>
    <s v="J"/>
    <s v="Tuesday/Friday"/>
    <n v="5"/>
    <n v="5"/>
    <n v="1"/>
    <n v="1"/>
    <n v="543.22199999999998"/>
    <n v="2716.1099999999997"/>
    <n v="218.54599999999999"/>
    <n v="1092.73"/>
    <n v="82"/>
    <n v="0.40231433925724663"/>
  </r>
  <r>
    <n v="242926"/>
    <s v="C"/>
    <s v="Tuesday"/>
    <s v="Paul Carberry (0000143018)"/>
    <n v="305473"/>
    <s v="Penn Oaks Golf Club"/>
    <n v="305473"/>
    <s v="Penn Oaks Golf Club"/>
    <s v="West Chester"/>
    <m/>
    <s v="150 Penn Oaks Dr"/>
    <s v="PA"/>
    <n v="19382"/>
    <s v="150 Penn Oaks Dr West Chester, PA 19382"/>
    <x v="23"/>
    <x v="1706"/>
    <x v="1708"/>
    <s v="C"/>
    <s v="Friday"/>
    <n v="22"/>
    <n v="28"/>
    <n v="1.2727272727272727"/>
    <n v="2.2727272727272729"/>
    <n v="556.3277272727272"/>
    <n v="12239.210000000003"/>
    <n v="219.18454545454549"/>
    <n v="4822.0599999999995"/>
    <n v="164"/>
    <n v="0.39398457907005424"/>
  </r>
  <r>
    <n v="244126"/>
    <s v="C"/>
    <s v="Tuesday"/>
    <s v="Paul Carberry (0000143018)"/>
    <n v="305473"/>
    <s v="Penn Oaks Golf Club"/>
    <n v="455570"/>
    <s v="Penn Oaks Golf Club"/>
    <s v="West Chester"/>
    <m/>
    <s v="150 Penn Oaks Dr"/>
    <s v="PA"/>
    <n v="19382"/>
    <s v="150 Penn Oaks Dr West Chester, PA 19382"/>
    <x v="23"/>
    <x v="1706"/>
    <x v="1708"/>
    <s v="C"/>
    <s v="Friday"/>
    <n v="4"/>
    <n v="4"/>
    <n v="1"/>
    <n v="1.5"/>
    <n v="399.51"/>
    <n v="1598.04"/>
    <n v="157.17750000000001"/>
    <n v="628.71"/>
    <n v="20"/>
    <n v="0.39342569647818582"/>
  </r>
  <r>
    <n v="439606"/>
    <s v="C"/>
    <s v="Tuesday"/>
    <s v="Chuck Lutes (0000143024)"/>
    <n v="245998"/>
    <s v="Pennsbury School District"/>
    <n v="418301"/>
    <s v="Penn Valley Elementary School"/>
    <s v="Levittown"/>
    <m/>
    <s v="180 Northturn Ln"/>
    <s v="PA"/>
    <n v="19054"/>
    <s v="180 Northturn Ln Levittown, PA 19054"/>
    <x v="25"/>
    <x v="1707"/>
    <x v="1709"/>
    <s v="A"/>
    <s v="Tuesday"/>
    <n v="15"/>
    <n v="19"/>
    <n v="1.2666666666666666"/>
    <n v="5.4"/>
    <n v="835.34733333333327"/>
    <n v="12530.210000000001"/>
    <n v="274.55933333333343"/>
    <n v="4118.3899999999985"/>
    <n v="327"/>
    <n v="0.32867685377978489"/>
  </r>
  <r>
    <n v="464362"/>
    <s v="A"/>
    <s v="Tuesday"/>
    <s v="Leianne Krotec (0000143021)"/>
    <n v="244080"/>
    <s v="North Penn School District"/>
    <n v="418290"/>
    <s v="Pennbrook Middle School"/>
    <s v="North Wales"/>
    <m/>
    <s v="1201 N Wales Rd"/>
    <s v="PA"/>
    <n v="19454"/>
    <s v="1201 N Wales Rd North Wales, PA 19454"/>
    <x v="4"/>
    <x v="1708"/>
    <x v="1710"/>
    <s v="C"/>
    <s v="Tuesday"/>
    <n v="4"/>
    <n v="4"/>
    <n v="1"/>
    <n v="1"/>
    <n v="383.73250000000002"/>
    <n v="1534.93"/>
    <n v="207.20500000000001"/>
    <n v="828.82"/>
    <n v="19"/>
    <n v="0.539972506889565"/>
  </r>
  <r>
    <n v="434258"/>
    <s v="A"/>
    <s v="Tuesday"/>
    <s v="Paul Carberry (0000143018)"/>
    <n v="246689"/>
    <s v="Rose Tree Media School Distric"/>
    <n v="419200"/>
    <s v="Penncrest High School"/>
    <s v="Media"/>
    <m/>
    <s v="134 Barren Rd"/>
    <s v="PA"/>
    <n v="19063"/>
    <s v="134 Barren Rd Media, PA 19063"/>
    <x v="23"/>
    <x v="1709"/>
    <x v="1711"/>
    <s v="C"/>
    <s v="Friday"/>
    <n v="26"/>
    <n v="32"/>
    <n v="1.2307692307692308"/>
    <n v="2.3846153846153846"/>
    <n v="2226.2911538461535"/>
    <n v="57883.569999999992"/>
    <n v="757.02692307692314"/>
    <n v="19682.700000000004"/>
    <n v="984"/>
    <n v="0.34003949652725302"/>
  </r>
  <r>
    <n v="425206"/>
    <s v="A"/>
    <s v="Tuesday"/>
    <s v="Leianne Krotec (0000143021)"/>
    <n v="244080"/>
    <s v="North Penn School District"/>
    <n v="418307"/>
    <s v="Penndale Middle School"/>
    <s v="Lansdale"/>
    <m/>
    <s v="400 Penn St"/>
    <s v="PA"/>
    <n v="19446"/>
    <s v="400 Penn St Lansdale, PA 19446"/>
    <x v="4"/>
    <x v="1710"/>
    <x v="1712"/>
    <s v="C"/>
    <s v="Tuesday"/>
    <n v="3"/>
    <n v="5"/>
    <n v="1.6666666666666667"/>
    <n v="1.6666666666666667"/>
    <n v="477.1466666666667"/>
    <n v="1431.44"/>
    <n v="141.98666666666668"/>
    <n v="425.96000000000004"/>
    <n v="28"/>
    <n v="0.2975744704633097"/>
  </r>
  <r>
    <n v="434259"/>
    <s v="A"/>
    <s v="Tuesday"/>
    <s v="Leianne Krotec (0000143021)"/>
    <n v="244080"/>
    <s v="North Penn School District"/>
    <n v="440865"/>
    <s v="Pennfield Middle School"/>
    <s v="Hatfield"/>
    <m/>
    <s v="726 Forty Foot Rd"/>
    <s v="PA"/>
    <n v="19440"/>
    <s v="726 Forty Foot Rd Hatfield, PA 19440"/>
    <x v="4"/>
    <x v="1711"/>
    <x v="1713"/>
    <s v="C"/>
    <s v="Tuesday"/>
    <n v="10"/>
    <n v="14"/>
    <n v="1.4"/>
    <n v="1.9"/>
    <n v="282.60199999999998"/>
    <n v="2826.02"/>
    <n v="111.251"/>
    <n v="1112.5099999999998"/>
    <n v="37"/>
    <n v="0.39366671148824134"/>
  </r>
  <r>
    <n v="313002"/>
    <s v="A"/>
    <s v="Tuesday"/>
    <s v="Leianne Krotec (0000143021)"/>
    <n v="245997"/>
    <s v="Pennridge School District"/>
    <n v="418317"/>
    <s v="Pennridge High School"/>
    <s v="Perkasie"/>
    <m/>
    <s v="1228 N 5th St"/>
    <s v="PA"/>
    <n v="18944"/>
    <s v="1228 N 5th St Perkasie, PA 18944"/>
    <x v="21"/>
    <x v="1712"/>
    <x v="1714"/>
    <s v="E"/>
    <s v="Tuesday/Friday"/>
    <n v="58"/>
    <n v="91"/>
    <n v="1.5689655172413792"/>
    <n v="3.2931034482758621"/>
    <n v="1751.811379310345"/>
    <n v="101605.06"/>
    <n v="598.27465517241353"/>
    <n v="34699.930000000015"/>
    <n v="2535"/>
    <n v="0.34151773543561725"/>
  </r>
  <r>
    <n v="434260"/>
    <s v="A"/>
    <s v="Tuesday"/>
    <s v="Leianne Krotec (0000143021)"/>
    <n v="245997"/>
    <s v="Pennridge School District"/>
    <n v="245997"/>
    <s v="Pennridge School District"/>
    <s v="Perkasie"/>
    <m/>
    <s v="1200 N 5th St"/>
    <s v="PA"/>
    <n v="18944"/>
    <s v="1200 N 5th St Perkasie, PA 18944"/>
    <x v="21"/>
    <x v="1713"/>
    <x v="1715"/>
    <s v="E"/>
    <s v="Tuesday/Friday"/>
    <n v="1"/>
    <n v="1"/>
    <n v="1"/>
    <n v="1"/>
    <n v="0"/>
    <n v="0"/>
    <n v="-0.05"/>
    <n v="-0.05"/>
    <n v="5"/>
    <n v="0"/>
  </r>
  <r>
    <n v="336898"/>
    <s v="A"/>
    <s v="Tuesday"/>
    <s v="Chuck Lutes (0000143024)"/>
    <n v="246000"/>
    <s v="Pennswood Village"/>
    <n v="246000"/>
    <s v="Pennswood Village"/>
    <s v="Newtown"/>
    <m/>
    <s v="1382 Newtown Langhorne Rd"/>
    <s v="PA"/>
    <n v="18940"/>
    <s v="1382 Newtown Langhorne Rd Newtown, PA 18940"/>
    <x v="25"/>
    <x v="1714"/>
    <x v="1716"/>
    <s v="A"/>
    <s v="Tuesday"/>
    <n v="34"/>
    <n v="58"/>
    <n v="1.7058823529411764"/>
    <n v="6.9117647058823533"/>
    <n v="2416.59"/>
    <n v="82164.060000000056"/>
    <n v="844.40235294117667"/>
    <n v="28709.680000000033"/>
    <n v="1719"/>
    <n v="0.34941895519768634"/>
  </r>
  <r>
    <n v="246000"/>
    <s v="A"/>
    <s v="Tuesday"/>
    <s v="John Carberry (0000143015)"/>
    <n v="244713"/>
    <s v="Atlantic City Board of Educati"/>
    <n v="449685"/>
    <s v="Pennsylvania Ave School"/>
    <s v="Atlantic City"/>
    <s v="Atlantic City"/>
    <s v="201 N Pennsylvania Ave"/>
    <s v="NJ"/>
    <n v="8401"/>
    <s v="201 N Pennsylvania Ave Atlantic City, NJ 08401"/>
    <x v="11"/>
    <x v="1715"/>
    <x v="1717"/>
    <s v="E"/>
    <s v="Wednesday"/>
    <n v="1"/>
    <n v="1"/>
    <n v="1"/>
    <n v="9"/>
    <n v="0"/>
    <n v="0"/>
    <n v="-190.64999999999998"/>
    <n v="-190.64999999999998"/>
    <n v="33"/>
    <n v="0"/>
  </r>
  <r>
    <n v="329340"/>
    <s v="A"/>
    <s v="Tuesday"/>
    <s v="Chuck Lutes (0000143024)"/>
    <n v="245998"/>
    <s v="Pennsbury School District"/>
    <n v="418331"/>
    <s v="Pennwood Middle School"/>
    <s v="Yardley"/>
    <m/>
    <s v="1523 Makefield Rd"/>
    <s v="PA"/>
    <n v="19067"/>
    <s v="1523 Makefield Rd Yardley, PA 19067"/>
    <x v="25"/>
    <x v="1716"/>
    <x v="1718"/>
    <s v="A"/>
    <s v="Tuesday"/>
    <n v="11"/>
    <n v="17"/>
    <n v="1.5454545454545454"/>
    <n v="7.1818181818181817"/>
    <n v="2331.1254545454549"/>
    <n v="25642.38"/>
    <n v="792.39363636363635"/>
    <n v="8716.3299999999963"/>
    <n v="463"/>
    <n v="0.33991891548288405"/>
  </r>
  <r>
    <n v="244062"/>
    <s v="A"/>
    <s v="Tuesday"/>
    <s v="Lancaster Office (0000142002)"/>
    <n v="318708"/>
    <s v="PEOU NUON"/>
    <n v="318708"/>
    <s v="PEOU NUON"/>
    <s v="Lancaster"/>
    <m/>
    <s v="482 Delp Rd"/>
    <s v="PA"/>
    <n v="17601"/>
    <s v="482 Delp Rd Lancaster, PA 17601"/>
    <x v="3"/>
    <x v="1717"/>
    <x v="1719"/>
    <s v="J"/>
    <s v="Tuesday/Friday"/>
    <n v="2"/>
    <n v="2"/>
    <n v="1"/>
    <n v="1"/>
    <n v="143.18"/>
    <n v="286.36"/>
    <n v="52.58"/>
    <n v="105.16"/>
    <n v="4"/>
    <n v="0.36723006006425474"/>
  </r>
  <r>
    <n v="418705"/>
    <s v="A"/>
    <s v="Tuesday"/>
    <s v="Robert Diller (0000142017)"/>
    <n v="241416"/>
    <s v="PEQUEA BRETHREN IN CHRIST"/>
    <n v="241416"/>
    <s v="PEQUEA BRETHREN IN CHRIST"/>
    <s v="Lancaster"/>
    <m/>
    <s v="40 Church Rd"/>
    <s v="PA"/>
    <n v="17603"/>
    <s v="40 Church Rd Lancaster, PA 17603"/>
    <x v="3"/>
    <x v="1718"/>
    <x v="1720"/>
    <s v="J"/>
    <s v="Tuesday/Friday"/>
    <n v="1"/>
    <n v="1"/>
    <n v="1"/>
    <n v="1"/>
    <n v="114.56"/>
    <n v="114.56"/>
    <n v="58.32"/>
    <n v="58.32"/>
    <n v="8"/>
    <n v="0.50907821229050276"/>
  </r>
  <r>
    <n v="318760"/>
    <s v="A"/>
    <s v="Tuesday"/>
    <s v="Robert Diller (0000142017)"/>
    <n v="268074"/>
    <s v="INTERCOURSE LIBRARY"/>
    <n v="431515"/>
    <s v="PEQUEA VALLEY PUBLIC LIBRARY"/>
    <s v="Intercourse"/>
    <m/>
    <s v="31 Center S"/>
    <s v="PA"/>
    <n v="17534"/>
    <s v="31 Center S Intercourse, PA 17534"/>
    <x v="34"/>
    <x v="1719"/>
    <x v="1721"/>
    <s v="J"/>
    <s v="Monday"/>
    <n v="3"/>
    <n v="3"/>
    <n v="1"/>
    <n v="1.6666666666666667"/>
    <n v="128.09"/>
    <n v="384.27"/>
    <n v="50.816666666666663"/>
    <n v="152.44999999999999"/>
    <n v="7"/>
    <n v="0.39672626018164309"/>
  </r>
  <r>
    <n v="442560"/>
    <s v="A"/>
    <s v="Tuesday"/>
    <s v="Mike Schlitter (0000142011)"/>
    <n v="241418"/>
    <s v="PEQUEA VALLEY SCHOOL DIST"/>
    <n v="241418"/>
    <s v="PEQUEA VALLEY SCHOOL DIST"/>
    <s v="Kinzers"/>
    <m/>
    <s v="166 S New Holland Rd"/>
    <s v="PA"/>
    <n v="17535"/>
    <s v="166 S New Holland Rd Kinzers, PA 17535"/>
    <x v="34"/>
    <x v="1720"/>
    <x v="1722"/>
    <s v="J"/>
    <s v="Monday"/>
    <n v="1"/>
    <n v="1"/>
    <n v="1"/>
    <n v="1"/>
    <n v="206.47"/>
    <n v="206.47"/>
    <n v="89.14"/>
    <n v="89.14"/>
    <n v="1"/>
    <n v="0.43173342374194801"/>
  </r>
  <r>
    <n v="242957"/>
    <s v="A"/>
    <s v="Tuesday"/>
    <s v="Leianne Krotec (0000143021)"/>
    <n v="246009"/>
    <s v="Perkiomen Valley School Distri"/>
    <n v="418342"/>
    <s v="Perkiomen Valley High School"/>
    <s v="Collegeville"/>
    <m/>
    <s v="509 Gravel Pike"/>
    <s v="PA"/>
    <n v="19426"/>
    <s v="509 Gravel Pike Collegeville, PA 19426"/>
    <x v="9"/>
    <x v="1721"/>
    <x v="1723"/>
    <s v="C"/>
    <s v="Wednesday"/>
    <n v="24"/>
    <n v="31"/>
    <n v="1.2916666666666667"/>
    <n v="2.7083333333333335"/>
    <n v="654.09249999999997"/>
    <n v="15698.219999999994"/>
    <n v="225.26666666666665"/>
    <n v="5406.3999999999987"/>
    <n v="479"/>
    <n v="0.34439573403863627"/>
  </r>
  <r>
    <n v="246164"/>
    <s v="A"/>
    <s v="Tuesday"/>
    <s v="Leianne Krotec (0000143021)"/>
    <n v="246009"/>
    <s v="Perkiomen Valley School Distri"/>
    <n v="418339"/>
    <s v="Perkiomen Valley Middle School"/>
    <s v="Collegeville"/>
    <m/>
    <s v="5 Tammanund Circle"/>
    <s v="PA"/>
    <n v="19426"/>
    <s v="5 Tammanund Circle Collegeville, PA 19426"/>
    <x v="9"/>
    <x v="1722"/>
    <x v="1724"/>
    <s v="C"/>
    <s v="Wednesday"/>
    <n v="11"/>
    <n v="20"/>
    <n v="1.8181818181818181"/>
    <n v="4"/>
    <n v="1202.4972727272727"/>
    <n v="13227.47"/>
    <n v="418.64090909090919"/>
    <n v="4605.05"/>
    <n v="480"/>
    <n v="0.34814291773105516"/>
  </r>
  <r>
    <n v="243051"/>
    <s v="A"/>
    <s v="Tuesday"/>
    <s v="Leianne Krotec (0000143021)"/>
    <n v="246009"/>
    <s v="Perkiomen Valley School Distri"/>
    <n v="418340"/>
    <s v="Perkiomen Valley Middle School"/>
    <s v="Zieglerville"/>
    <m/>
    <s v="220 Big Rd"/>
    <s v="PA"/>
    <n v="19492"/>
    <s v="220 Big Rd Zieglerville, PA 19492"/>
    <x v="9"/>
    <x v="1723"/>
    <x v="1725"/>
    <s v="C"/>
    <s v="Wednesday"/>
    <n v="10"/>
    <n v="13"/>
    <n v="1.3"/>
    <n v="1.9"/>
    <n v="2093.5149999999999"/>
    <n v="20935.150000000001"/>
    <n v="562.14"/>
    <n v="5621.4"/>
    <n v="566"/>
    <n v="0.26851491391272569"/>
  </r>
  <r>
    <n v="246339"/>
    <s v="A"/>
    <s v="Tuesday"/>
    <s v="Leianne Krotec (0000143021)"/>
    <n v="246009"/>
    <s v="Perkiomen Valley School Distri"/>
    <n v="246009"/>
    <s v="Perkiomen Valley School Distri"/>
    <s v="Collegeville"/>
    <m/>
    <s v="3 Iron Bridge Dr"/>
    <s v="PA"/>
    <n v="19426"/>
    <s v="3 Iron Bridge Dr Collegeville, PA 19426"/>
    <x v="9"/>
    <x v="1724"/>
    <x v="1726"/>
    <s v="C"/>
    <s v="Wednesday"/>
    <n v="40"/>
    <n v="49"/>
    <n v="1.2250000000000001"/>
    <n v="2.65"/>
    <n v="2512.5364999999997"/>
    <n v="100501.45999999996"/>
    <n v="993.87049999999965"/>
    <n v="39754.819999999985"/>
    <n v="353"/>
    <n v="0.39556460174807412"/>
  </r>
  <r>
    <n v="418317"/>
    <s v="E"/>
    <s v="Tuesday/Friday"/>
    <s v="Leianne Krotec (0000143021)"/>
    <n v="246009"/>
    <s v="Perkiomen Valley School Distri"/>
    <n v="418341"/>
    <s v="Perkiomen Valley School Distri"/>
    <s v="Collegeville"/>
    <m/>
    <s v="3 Iron Bridge Dr"/>
    <s v="PA"/>
    <n v="19426"/>
    <s v="3 Iron Bridge Dr Collegeville, PA 19426"/>
    <x v="9"/>
    <x v="1724"/>
    <x v="1726"/>
    <s v="C"/>
    <s v="Wednesday"/>
    <n v="2"/>
    <n v="2"/>
    <n v="1"/>
    <n v="1.5"/>
    <n v="743.35"/>
    <n v="1486.7"/>
    <n v="260.09499999999997"/>
    <n v="520.18999999999994"/>
    <n v="40"/>
    <n v="0.34989574224793163"/>
  </r>
  <r>
    <n v="467452"/>
    <s v="E"/>
    <s v="Tuesday/Friday"/>
    <s v="Pete Annick (0000142010)"/>
    <n v="341326"/>
    <s v="Pet Food Experts"/>
    <n v="341326"/>
    <s v="Pet Food Experts"/>
    <s v="Denver"/>
    <m/>
    <s v="561 S Muddy Creek Rd"/>
    <s v="PA"/>
    <n v="17517"/>
    <s v="561 S Muddy Creek Rd Denver, PA 17517"/>
    <x v="39"/>
    <x v="1725"/>
    <x v="1727"/>
    <s v="K"/>
    <s v="Tuesday/Friday"/>
    <n v="1"/>
    <n v="1"/>
    <n v="1"/>
    <n v="5"/>
    <n v="210.53"/>
    <n v="210.53"/>
    <n v="98.96"/>
    <n v="98.96"/>
    <n v="6"/>
    <n v="0.47005177409395332"/>
  </r>
  <r>
    <n v="418310"/>
    <s v="E"/>
    <s v="Tuesday/Friday"/>
    <s v="Lancaster NP (0000142001)"/>
    <n v="273732"/>
    <s v="Pete Annick"/>
    <n v="273732"/>
    <s v="Pete Annick"/>
    <s v="Lancaster"/>
    <m/>
    <s v="1882 Manchester Ln"/>
    <s v="PA"/>
    <n v="17601"/>
    <s v="1882 Manchester Ln Lancaster, PA 17601"/>
    <x v="3"/>
    <x v="1726"/>
    <x v="1728"/>
    <s v="J"/>
    <s v="Tuesday/Friday"/>
    <n v="6"/>
    <n v="10"/>
    <n v="1.6666666666666667"/>
    <n v="3.1666666666666665"/>
    <n v="105.69833333333332"/>
    <n v="634.18999999999994"/>
    <n v="0"/>
    <n v="0"/>
    <n v="25"/>
    <n v="0"/>
  </r>
  <r>
    <n v="246467"/>
    <s v="E"/>
    <s v="Tuesday/Friday"/>
    <s v="Leianne Krotec (0000143021)"/>
    <n v="298872"/>
    <s v="Peter Becker Community"/>
    <n v="298872"/>
    <s v="Peter Becker Community"/>
    <s v="Harleysville"/>
    <m/>
    <s v="800 Maple Ave"/>
    <s v="PA"/>
    <n v="19438"/>
    <s v="800 Maple Ave Harleysville, PA 19438"/>
    <x v="21"/>
    <x v="1727"/>
    <x v="1729"/>
    <s v="E"/>
    <s v="Tuesday/Friday"/>
    <n v="9"/>
    <n v="11"/>
    <n v="1.2222222222222223"/>
    <n v="4.7777777777777777"/>
    <n v="1320.9388888888889"/>
    <n v="11888.449999999993"/>
    <n v="434.19444444444451"/>
    <n v="3907.7499999999995"/>
    <n v="77"/>
    <n v="0.32870138663997422"/>
  </r>
  <r>
    <n v="467434"/>
    <s v="E"/>
    <s v="Tuesday/Friday"/>
    <s v="Lancaster Office (0000142002)"/>
    <n v="241423"/>
    <s v="PETER MITCHELL INC"/>
    <n v="241423"/>
    <s v="PETER MITCHELL INC"/>
    <s v="Lancaster"/>
    <m/>
    <s v="631 N President Ave"/>
    <s v="PA"/>
    <n v="17603"/>
    <s v="631 N President Ave Lancaster, PA 17603"/>
    <x v="3"/>
    <x v="1728"/>
    <x v="1730"/>
    <s v="J"/>
    <s v="Tuesday/Friday"/>
    <n v="3"/>
    <n v="4"/>
    <n v="1.3333333333333333"/>
    <n v="2"/>
    <n v="287.83333333333331"/>
    <n v="863.5"/>
    <n v="91.923333333333332"/>
    <n v="275.77"/>
    <n v="9"/>
    <n v="0.31936305732484072"/>
  </r>
  <r>
    <n v="418311"/>
    <s v="E"/>
    <s v="Tuesday/Friday"/>
    <s v="Mike Schlitter (0000142011)"/>
    <n v="241424"/>
    <s v="PETRA CHRISTIAN FELLOWSHIP"/>
    <n v="241424"/>
    <s v="PETRA CHRISTIAN FELLOWSHIP"/>
    <s v="New Holland"/>
    <m/>
    <s v="565 Airport Rd"/>
    <s v="PA"/>
    <n v="17557"/>
    <s v="565 Airport Rd New Holland, PA 17557"/>
    <x v="2"/>
    <x v="1729"/>
    <x v="1731"/>
    <s v="J"/>
    <s v="Monday/Thursday"/>
    <n v="5"/>
    <n v="8"/>
    <n v="1.6"/>
    <n v="2.6"/>
    <n v="300.75"/>
    <n v="1503.7499999999998"/>
    <n v="106.846"/>
    <n v="534.23"/>
    <n v="29"/>
    <n v="0.35526517040731509"/>
  </r>
  <r>
    <n v="418316"/>
    <s v="E"/>
    <s v="Tuesday/Friday"/>
    <s v="Leianne Krotec (0000143021)"/>
    <n v="296325"/>
    <s v="Phil Mont Christian Academy"/>
    <n v="296325"/>
    <s v="Phil Mont Christian Academy"/>
    <s v="Erdenheim"/>
    <m/>
    <s v="35 Hillcrest Rd"/>
    <s v="PA"/>
    <n v="19038"/>
    <s v="35 Hillcrest Rd Erdenheim, PA 19038"/>
    <x v="4"/>
    <x v="1730"/>
    <x v="1732"/>
    <s v="C"/>
    <s v="Tuesday"/>
    <n v="8"/>
    <n v="8"/>
    <n v="1"/>
    <n v="1.25"/>
    <n v="174.57625000000004"/>
    <n v="1396.6100000000004"/>
    <n v="62.322499999999991"/>
    <n v="498.58000000000004"/>
    <n v="37.5"/>
    <n v="0.35699300448944221"/>
  </r>
  <r>
    <n v="467433"/>
    <s v="E"/>
    <s v="Tuesday/Friday"/>
    <s v="Tom McKevitt (0000143010)"/>
    <n v="344362"/>
    <s v="Philadelphia Chinatown Dev Cor"/>
    <n v="344362"/>
    <s v="Philadelphia Chinatown Dev Cor"/>
    <s v="Philadelphia"/>
    <m/>
    <s v="301 N 9th St"/>
    <s v="PA"/>
    <n v="19107"/>
    <s v="301 N 9th St Philadelphia, PA 19107"/>
    <x v="10"/>
    <x v="1731"/>
    <x v="1733"/>
    <s v="E"/>
    <s v="Monday"/>
    <n v="1"/>
    <n v="1"/>
    <n v="1"/>
    <n v="1"/>
    <n v="433.85"/>
    <n v="433.85"/>
    <n v="173.6"/>
    <n v="173.6"/>
    <n v="4"/>
    <n v="0.40013829664630629"/>
  </r>
  <r>
    <n v="467450"/>
    <s v="E"/>
    <s v="Tuesday/Friday"/>
    <s v="Pete Annick (0000142010)"/>
    <n v="239516"/>
    <s v="CENTRAL DAUPHIN SCHOOL#"/>
    <n v="464213"/>
    <s v="PHILLIPS ELEMENTARY SCHOOL"/>
    <s v="Harrisburg"/>
    <m/>
    <s v="100 Oakmont Rd"/>
    <s v="PA"/>
    <n v="17109"/>
    <s v="100 Oakmont Rd Harrisburg, PA 17109"/>
    <x v="17"/>
    <x v="1732"/>
    <x v="1734"/>
    <s v="P"/>
    <s v="Tuesday/Friday"/>
    <n v="2"/>
    <n v="3"/>
    <n v="1.5"/>
    <n v="6.5"/>
    <n v="1565.3049999999998"/>
    <n v="3130.6099999999997"/>
    <n v="641.84999999999991"/>
    <n v="1283.6999999999998"/>
    <n v="44"/>
    <n v="0.41004788204215792"/>
  </r>
  <r>
    <n v="446715"/>
    <s v="E"/>
    <s v="Tuesday/Friday"/>
    <s v="Martin Carberry (0000142016)"/>
    <n v="239591"/>
    <s v="CITY OF YORK SCHOOL DISTRICT#"/>
    <n v="429515"/>
    <s v="PHINEAS DAVIS ELEMENTARY"/>
    <s v="York"/>
    <m/>
    <s v="300 S Ogontz St"/>
    <s v="PA"/>
    <n v="17403"/>
    <s v="300 S Ogontz St York, PA 17403"/>
    <x v="27"/>
    <x v="1733"/>
    <x v="1735"/>
    <s v="L"/>
    <s v="Tuesday/Friday"/>
    <n v="1"/>
    <n v="1"/>
    <n v="1"/>
    <n v="1"/>
    <n v="0"/>
    <n v="0"/>
    <n v="-0.01"/>
    <n v="-0.01"/>
    <n v="1"/>
    <n v="0"/>
  </r>
  <r>
    <n v="245997"/>
    <s v="E"/>
    <s v="Tuesday/Friday"/>
    <s v="Paul Carberry (0000143018)"/>
    <n v="268766"/>
    <s v="Borough of Phoenixville"/>
    <n v="481503"/>
    <s v="Phoenixville Fire Dept"/>
    <s v="Phoenixville"/>
    <m/>
    <s v="150 Paradise St"/>
    <s v="PA"/>
    <n v="19460"/>
    <s v="150 Paradise St Phoenixville, PA 19460"/>
    <x v="9"/>
    <x v="1734"/>
    <x v="1736"/>
    <s v="C"/>
    <s v="Wednesday"/>
    <n v="4"/>
    <n v="6"/>
    <n v="1.5"/>
    <n v="4.25"/>
    <n v="590.495"/>
    <n v="2361.9800000000005"/>
    <n v="219.80249999999998"/>
    <n v="879.21000000000015"/>
    <n v="51"/>
    <n v="0.37223431189087119"/>
  </r>
  <r>
    <n v="244689"/>
    <s v="E"/>
    <s v="Tuesday/Friday"/>
    <s v="Paul Carberry (0000143018)"/>
    <n v="268766"/>
    <s v="Borough of Phoenixville"/>
    <n v="479953"/>
    <s v="Phoenixville Recreation Center"/>
    <s v="Phoenixville"/>
    <m/>
    <s v="501 Franklin Ave"/>
    <s v="PA"/>
    <n v="19460"/>
    <s v="501 Franklin Ave Phoenixville, PA 19460"/>
    <x v="9"/>
    <x v="1735"/>
    <x v="1737"/>
    <s v="C"/>
    <s v="Wednesday"/>
    <n v="3"/>
    <n v="6"/>
    <n v="2"/>
    <n v="5"/>
    <n v="896.64"/>
    <n v="2689.92"/>
    <n v="285.17333333333335"/>
    <n v="855.5200000000001"/>
    <n v="46"/>
    <n v="0.31804663335712591"/>
  </r>
  <r>
    <n v="243967"/>
    <s v="E"/>
    <s v="Tuesday/Friday"/>
    <s v="Paul Carberry (0000143018)"/>
    <n v="268766"/>
    <s v="Borough of Phoenixville"/>
    <n v="432040"/>
    <s v="Phoenixville Recreation Dept"/>
    <s v="Phoenixville"/>
    <m/>
    <s v="123 Main St"/>
    <s v="PA"/>
    <n v="19460"/>
    <s v="123 Main St Phoenixville, PA 19460"/>
    <x v="9"/>
    <x v="1736"/>
    <x v="1738"/>
    <s v="C"/>
    <s v="Wednesday"/>
    <n v="1"/>
    <n v="1"/>
    <n v="1"/>
    <n v="5"/>
    <n v="724.67"/>
    <n v="724.67"/>
    <n v="197.53"/>
    <n v="197.53"/>
    <n v="16"/>
    <n v="0.27257924296576375"/>
  </r>
  <r>
    <n v="269975"/>
    <s v="E"/>
    <s v="Tuesday/Friday"/>
    <s v="Matthew Morris (0000142013)"/>
    <n v="318492"/>
    <s v="PHYTOGENX INC"/>
    <n v="318492"/>
    <s v="PHYTOGENX INC"/>
    <s v="Morgantown"/>
    <m/>
    <s v="35 Thousand Oaks Blvd"/>
    <s v="PA"/>
    <n v="19543"/>
    <s v="35 Thousand Oaks Blvd Morgantown, PA 19543"/>
    <x v="16"/>
    <x v="1737"/>
    <x v="1739"/>
    <s v="K"/>
    <s v="Tuesday"/>
    <n v="14"/>
    <n v="15"/>
    <n v="1.0714285714285714"/>
    <n v="1.5714285714285714"/>
    <n v="665.7535714285716"/>
    <n v="9320.5500000000029"/>
    <n v="258.57000000000005"/>
    <n v="3619.9800000000005"/>
    <n v="37"/>
    <n v="0.38838695141381135"/>
  </r>
  <r>
    <n v="246080"/>
    <s v="E"/>
    <s v="Tuesday/Friday"/>
    <s v="Paul Carberry (0000143018)"/>
    <n v="243341"/>
    <s v="Downingtown Area School Dist"/>
    <n v="472106"/>
    <s v="Pickering Valley Elementary"/>
    <s v="Chester Springs"/>
    <m/>
    <s v="121 Byers Rd"/>
    <s v="PA"/>
    <n v="19425"/>
    <s v="121 Byers Rd Chester Springs, PA 19425"/>
    <x v="5"/>
    <x v="1738"/>
    <x v="1740"/>
    <s v="C"/>
    <s v="Monday/Thursday"/>
    <n v="2"/>
    <n v="2"/>
    <n v="1"/>
    <n v="3"/>
    <n v="13785.475"/>
    <n v="27570.95"/>
    <n v="3734.07"/>
    <n v="7468.1399999999994"/>
    <n v="6"/>
    <n v="0.27086988297465264"/>
  </r>
  <r>
    <n v="246082"/>
    <s v="E"/>
    <s v="Tuesday/Friday"/>
    <s v="Bob Carberry (0000143011)"/>
    <n v="245826"/>
    <s v="Pierson Creek Kennels"/>
    <n v="245826"/>
    <s v="Pierson Creek Kennels"/>
    <s v="Lambertville"/>
    <s v="New Hope - W"/>
    <s v="1484 Route 179"/>
    <s v="NJ"/>
    <n v="8530"/>
    <s v="1484 Route 179 Lambertville, NJ 08530"/>
    <x v="25"/>
    <x v="1739"/>
    <x v="1741"/>
    <s v="A"/>
    <s v="Tuesday"/>
    <n v="1"/>
    <n v="2"/>
    <n v="2"/>
    <n v="4"/>
    <n v="406.43999999999994"/>
    <n v="406.43999999999994"/>
    <n v="203.5"/>
    <n v="203.5"/>
    <n v="9"/>
    <n v="0.500688908571991"/>
  </r>
  <r>
    <n v="300307"/>
    <s v="E"/>
    <s v="Tuesday/Friday"/>
    <s v="Bob Carberry (0000143011)"/>
    <n v="307454"/>
    <s v="Pillar of Fire d/b/a"/>
    <n v="307454"/>
    <s v="Pillar of Fire d/b/a"/>
    <s v="Zarephath"/>
    <m/>
    <s v="2 Ministry Center Dr"/>
    <s v="NJ"/>
    <n v="8890"/>
    <s v="2 Ministry Center Dr Zarephath, NJ 08890"/>
    <x v="12"/>
    <x v="1740"/>
    <x v="1742"/>
    <s v="A"/>
    <s v="Wednesday"/>
    <n v="1"/>
    <n v="2"/>
    <n v="2"/>
    <n v="7"/>
    <n v="1911.8"/>
    <n v="1911.8"/>
    <n v="652.12000000000012"/>
    <n v="652.12000000000012"/>
    <n v="37"/>
    <n v="0.34110262579767764"/>
  </r>
  <r>
    <n v="246355"/>
    <s v="E"/>
    <s v="Tuesday/Friday"/>
    <s v="Robert Diller (0000142017)"/>
    <n v="241438"/>
    <s v="PINCH POND FAMILY#"/>
    <n v="241438"/>
    <s v="PINCH POND FAMILY#"/>
    <s v="Manheim"/>
    <m/>
    <s v="3075 Pinch Rd"/>
    <s v="PA"/>
    <n v="17545"/>
    <s v="3075 Pinch Rd Manheim, PA 17545"/>
    <x v="17"/>
    <x v="1741"/>
    <x v="1743"/>
    <s v="P"/>
    <s v="Tuesday/Friday"/>
    <n v="4"/>
    <n v="7"/>
    <n v="1.75"/>
    <n v="4"/>
    <n v="678.69"/>
    <n v="2714.7599999999998"/>
    <n v="234.17249999999996"/>
    <n v="936.68999999999994"/>
    <n v="47"/>
    <n v="0.34503602528400301"/>
  </r>
  <r>
    <n v="243448"/>
    <s v="E"/>
    <s v="Tuesday/Friday"/>
    <s v="Brian Deiling (0000142018)"/>
    <n v="241439"/>
    <s v="PINE GROVE AREA SCHOOL"/>
    <n v="241439"/>
    <s v="PINE GROVE AREA SCHOOL"/>
    <s v="Pine Grove"/>
    <m/>
    <s v="103 School St"/>
    <s v="PA"/>
    <n v="17963"/>
    <s v="103 School St Pine Grove, PA 17963"/>
    <x v="35"/>
    <x v="1742"/>
    <x v="1744"/>
    <s v="J"/>
    <s v="Wednesday"/>
    <n v="34"/>
    <n v="58"/>
    <n v="1.7058823529411764"/>
    <n v="4.4117647058823533"/>
    <n v="2370.7482352941174"/>
    <n v="80605.440000000031"/>
    <n v="767.56029411764678"/>
    <n v="26097.049999999985"/>
    <n v="1617"/>
    <n v="0.32376288746764453"/>
  </r>
  <r>
    <n v="300465"/>
    <s v="E"/>
    <s v="Tuesday/Friday"/>
    <s v="Chuck Lutes (0000143024)"/>
    <n v="299233"/>
    <s v="Pine Run Health Center"/>
    <n v="299233"/>
    <s v="Pine Run Health Center"/>
    <s v="Doylestown"/>
    <s v="Philly Suburbs - North"/>
    <s v="777 Ferry Rd"/>
    <s v="PA"/>
    <n v="18901"/>
    <s v="777 Ferry Rd Doylestown, PA 18901"/>
    <x v="25"/>
    <x v="1743"/>
    <x v="1745"/>
    <s v="A"/>
    <s v="Tuesday"/>
    <n v="11"/>
    <n v="11"/>
    <n v="1"/>
    <n v="1.9090909090909092"/>
    <n v="546.97181818181821"/>
    <n v="6016.6900000000005"/>
    <n v="169.40454545454546"/>
    <n v="1863.45"/>
    <n v="146"/>
    <n v="0.30971348033553331"/>
  </r>
  <r>
    <n v="245908"/>
    <s v="E"/>
    <s v="Tuesday/Friday"/>
    <s v="Leianne Krotec (0000143021)"/>
    <n v="246033"/>
    <s v="Pinecrest Country Club Banquet"/>
    <n v="246033"/>
    <s v="Pinecrest Country Club Banquet"/>
    <s v="Lansdale"/>
    <m/>
    <s v="101 Country Club Dr"/>
    <s v="PA"/>
    <n v="19446"/>
    <s v="101 Country Club Dr Lansdale, PA 19446"/>
    <x v="4"/>
    <x v="1744"/>
    <x v="1746"/>
    <s v="C"/>
    <s v="Tuesday"/>
    <n v="13"/>
    <n v="15"/>
    <n v="1.1538461538461537"/>
    <n v="1.5384615384615385"/>
    <n v="246.72307692307689"/>
    <n v="3207.3999999999996"/>
    <n v="76.701538461538476"/>
    <n v="997.12"/>
    <n v="65"/>
    <n v="0.31088108748519055"/>
  </r>
  <r>
    <n v="483412"/>
    <s v="E"/>
    <s v="Tuesday/Friday"/>
    <s v="Leianne Krotec (0000143021)"/>
    <n v="245283"/>
    <s v="Pinecrest Golf Club"/>
    <n v="245283"/>
    <s v="Pinecrest Golf Club"/>
    <s v="Lansdale"/>
    <m/>
    <s v="101 Country Club Dr"/>
    <s v="PA"/>
    <n v="19446"/>
    <s v="101 Country Club Dr Lansdale, PA 19446"/>
    <x v="4"/>
    <x v="1744"/>
    <x v="1746"/>
    <s v="C"/>
    <s v="Tuesday"/>
    <n v="13"/>
    <n v="14"/>
    <n v="1.0769230769230769"/>
    <n v="2.1538461538461537"/>
    <n v="396.6223076923078"/>
    <n v="5156.0900000000011"/>
    <n v="169.05230769230772"/>
    <n v="2197.6800000000003"/>
    <n v="85"/>
    <n v="0.42622995331733926"/>
  </r>
  <r>
    <n v="341016"/>
    <s v="A"/>
    <s v="Friday"/>
    <s v="Brad Miller (0000142022)"/>
    <n v="241447"/>
    <s v="PIONEER HI BRED INTL INC"/>
    <n v="241447"/>
    <s v="PIONEER HI BRED INTL INC"/>
    <s v="ELIZABETHTOWN"/>
    <m/>
    <s v="68 Industrial Rd"/>
    <s v="PA"/>
    <n v="17022"/>
    <s v="68 Industrial Rd ELIZABETHTOWN, PA 17022"/>
    <x v="28"/>
    <x v="1745"/>
    <x v="1747"/>
    <s v="P"/>
    <s v="Monday/Thursday"/>
    <n v="4"/>
    <n v="4"/>
    <n v="1"/>
    <n v="1"/>
    <n v="282.70999999999998"/>
    <n v="1130.8399999999999"/>
    <n v="105.66999999999999"/>
    <n v="422.67999999999995"/>
    <n v="16"/>
    <n v="0.37377524671925294"/>
  </r>
  <r>
    <n v="243473"/>
    <s v="A"/>
    <s v="Friday"/>
    <s v="Chris Gifuni (0000143020)"/>
    <n v="244110"/>
    <s v="Pitman Board of Education"/>
    <n v="244110"/>
    <s v="Pitman Board of Education"/>
    <s v="Pitman"/>
    <m/>
    <s v="420 Hudson Ave"/>
    <s v="NJ"/>
    <n v="8071"/>
    <s v="420 Hudson Ave Pitman, NJ 08071"/>
    <x v="29"/>
    <x v="1746"/>
    <x v="1748"/>
    <s v="E"/>
    <s v="Thursday"/>
    <n v="2"/>
    <n v="5"/>
    <n v="2.5"/>
    <n v="7.5"/>
    <n v="1675.25"/>
    <n v="3350.5"/>
    <n v="509.185"/>
    <n v="1018.37"/>
    <n v="146"/>
    <n v="0.30394567974929115"/>
  </r>
  <r>
    <n v="242862"/>
    <s v="A"/>
    <s v="Friday"/>
    <s v="Chris Gifuni (0000143020)"/>
    <n v="244110"/>
    <s v="Pitman Board of Education"/>
    <n v="418377"/>
    <s v="Pitman High School"/>
    <s v="Pitman"/>
    <m/>
    <s v="225 Linden Ave"/>
    <s v="NJ"/>
    <n v="8071"/>
    <s v="225 Linden Ave Pitman, NJ 08071"/>
    <x v="29"/>
    <x v="1747"/>
    <x v="1749"/>
    <s v="E"/>
    <s v="Thursday"/>
    <n v="13"/>
    <n v="20"/>
    <n v="1.5384615384615385"/>
    <n v="4.1538461538461542"/>
    <n v="1327.1823076923079"/>
    <n v="17253.370000000006"/>
    <n v="468.14538461538473"/>
    <n v="6085.8899999999994"/>
    <n v="521"/>
    <n v="0.3527363060086231"/>
  </r>
  <r>
    <n v="246118"/>
    <s v="A"/>
    <s v="Friday"/>
    <s v="Chris Gifuni (0000143020)"/>
    <n v="244110"/>
    <s v="Pitman Board of Education"/>
    <n v="473595"/>
    <s v="Pitman Middle School"/>
    <s v="Pitman"/>
    <m/>
    <s v="138 E Holly Ave"/>
    <s v="NJ"/>
    <n v="8071"/>
    <s v="138 E Holly Ave Pitman, NJ 08071"/>
    <x v="29"/>
    <x v="1748"/>
    <x v="1750"/>
    <s v="E"/>
    <s v="Thursday"/>
    <n v="1"/>
    <n v="2"/>
    <n v="2"/>
    <n v="8"/>
    <n v="1730.29"/>
    <n v="1730.29"/>
    <n v="614.25"/>
    <n v="614.25"/>
    <n v="43"/>
    <n v="0.35499829508348313"/>
  </r>
  <r>
    <n v="342517"/>
    <s v="A"/>
    <s v="Friday"/>
    <s v="Brad Miller (0000142022)"/>
    <n v="265980"/>
    <s v="PLANET FITNESS - CARERRA#"/>
    <n v="265980"/>
    <s v="PLANET FITNESS - CARERRA#"/>
    <s v="Lancaster"/>
    <m/>
    <s v="366 Carerra Dr"/>
    <s v="PA"/>
    <n v="17601"/>
    <s v="366 Carerra Dr Lancaster, PA 17601"/>
    <x v="3"/>
    <x v="1749"/>
    <x v="1751"/>
    <s v="J"/>
    <s v="Tuesday/Friday"/>
    <n v="6"/>
    <n v="12"/>
    <n v="2"/>
    <n v="3.1666666666666665"/>
    <n v="471.53833333333324"/>
    <n v="2829.2299999999996"/>
    <n v="214.86666666666667"/>
    <n v="1289.1999999999998"/>
    <n v="42"/>
    <n v="0.45567168452193707"/>
  </r>
  <r>
    <n v="418313"/>
    <s v="E"/>
    <s v="Tuesday/Friday"/>
    <s v="Chris Gifuni (0000143020)"/>
    <n v="244164"/>
    <s v="Harrison Township School Distr"/>
    <n v="418382"/>
    <s v="Pleasant Valley Elementary Sch"/>
    <s v="Mullica Hill"/>
    <m/>
    <s v="401 Cedar Rd"/>
    <s v="NJ"/>
    <n v="8062"/>
    <s v="401 Cedar Rd Mullica Hill, NJ 08062"/>
    <x v="29"/>
    <x v="1750"/>
    <x v="1752"/>
    <s v="E"/>
    <s v="Thursday"/>
    <n v="1"/>
    <n v="3"/>
    <n v="3"/>
    <n v="4"/>
    <n v="1855.34"/>
    <n v="1855.34"/>
    <n v="813.79000000000008"/>
    <n v="813.79000000000008"/>
    <n v="8"/>
    <n v="0.43862041458708384"/>
  </r>
  <r>
    <n v="467451"/>
    <s v="E"/>
    <s v="Tuesday/Friday"/>
    <s v="Matthew Morris (0000142013)"/>
    <n v="269917"/>
    <s v="Pleasant Valley School Distric"/>
    <n v="433159"/>
    <s v="Pleasant Valley Elementary Sch"/>
    <s v="Kunkletown"/>
    <m/>
    <s v="476 Polk Township Rd"/>
    <s v="PA"/>
    <n v="18058"/>
    <s v="476 Polk Township Rd Kunkletown, PA 18058"/>
    <x v="6"/>
    <x v="1751"/>
    <x v="1753"/>
    <s v="E"/>
    <s v="Tuesday"/>
    <n v="5"/>
    <n v="5"/>
    <n v="1"/>
    <n v="1.6"/>
    <n v="6014.2420000000002"/>
    <n v="30071.21"/>
    <n v="1656.3439999999998"/>
    <n v="8281.7199999999993"/>
    <n v="10"/>
    <n v="0.27540361694790466"/>
  </r>
  <r>
    <n v="425066"/>
    <s v="E"/>
    <s v="Tuesday/Friday"/>
    <s v="Matthew Morris (0000142013)"/>
    <n v="269917"/>
    <s v="Pleasant Valley School Distric"/>
    <n v="416689"/>
    <s v="Pleasant Valley High School"/>
    <s v="Brodheadsville"/>
    <m/>
    <s v="1671 Route 209"/>
    <s v="PA"/>
    <n v="18322"/>
    <s v="1671 Route 209 Brodheadsville, PA 18322"/>
    <x v="6"/>
    <x v="1752"/>
    <x v="1754"/>
    <s v="E"/>
    <s v="Tuesday"/>
    <n v="7"/>
    <n v="8"/>
    <n v="1.1428571428571428"/>
    <n v="1.4285714285714286"/>
    <n v="4947.8114285714282"/>
    <n v="34634.68"/>
    <n v="1433.4285714285713"/>
    <n v="10034"/>
    <n v="33"/>
    <n v="0.28970962053063576"/>
  </r>
  <r>
    <n v="297316"/>
    <s v="E"/>
    <s v="Tuesday/Friday"/>
    <s v="Matthew Morris (0000142013)"/>
    <n v="269917"/>
    <s v="Pleasant Valley School Distric"/>
    <n v="416334"/>
    <s v="Pleasant Valley Intermediate S"/>
    <s v="Kunkletown"/>
    <m/>
    <s v="477 Polk Township Rd"/>
    <s v="PA"/>
    <n v="18058"/>
    <s v="477 Polk Township Rd Kunkletown, PA 18058"/>
    <x v="6"/>
    <x v="1753"/>
    <x v="1755"/>
    <s v="E"/>
    <s v="Tuesday"/>
    <n v="4"/>
    <n v="4"/>
    <n v="1"/>
    <n v="1.75"/>
    <n v="7146.5675000000001"/>
    <n v="28586.27"/>
    <n v="1936.7849999999999"/>
    <n v="7747.1399999999994"/>
    <n v="9"/>
    <n v="0.27100912431037694"/>
  </r>
  <r>
    <n v="305036"/>
    <s v="E"/>
    <s v="Tuesday/Friday"/>
    <s v="Robert Diller (0000142017)"/>
    <n v="241452"/>
    <s v="PLEASANT VALLEY MENNONITE SCHO"/>
    <n v="241452"/>
    <s v="PLEASANT VALLEY MENNONITE SCHO"/>
    <s v="Ephrata"/>
    <m/>
    <s v="144 Pleasant Valley Rd"/>
    <s v="PA"/>
    <n v="17522"/>
    <s v="144 Pleasant Valley Rd Ephrata, PA 17522"/>
    <x v="7"/>
    <x v="1754"/>
    <x v="1756"/>
    <s v="K"/>
    <s v="Monday/Thursday"/>
    <n v="1"/>
    <n v="1"/>
    <n v="1"/>
    <n v="2"/>
    <n v="420.22999999999996"/>
    <n v="420.22999999999996"/>
    <n v="171.21"/>
    <n v="171.21"/>
    <n v="9"/>
    <n v="0.4074197463293911"/>
  </r>
  <r>
    <n v="244074"/>
    <s v="A"/>
    <s v="Friday"/>
    <s v="Matthew Morris (0000142013)"/>
    <n v="269917"/>
    <s v="Pleasant Valley School Distric"/>
    <n v="417882"/>
    <s v="PLEASANT VALLEY MIDDLE SCHOOL"/>
    <s v="Brodheadsville"/>
    <m/>
    <s v="2233 Route 115"/>
    <s v="PA"/>
    <n v="18322"/>
    <s v="2233 Route 115 Brodheadsville, PA 18322"/>
    <x v="6"/>
    <x v="1755"/>
    <x v="1757"/>
    <s v="E"/>
    <s v="Tuesday"/>
    <n v="5"/>
    <n v="6"/>
    <n v="1.2"/>
    <n v="1.8"/>
    <n v="5914.616"/>
    <n v="29573.08"/>
    <n v="1628.3719999999998"/>
    <n v="8141.86"/>
    <n v="16"/>
    <n v="0.27531322405376779"/>
  </r>
  <r>
    <n v="346244"/>
    <s v="A"/>
    <s v="Friday"/>
    <s v="Matthew Morris (0000142013)"/>
    <n v="269917"/>
    <s v="Pleasant Valley School Distric"/>
    <n v="269917"/>
    <s v="Pleasant Valley School Distric"/>
    <s v="Brodheadsville"/>
    <m/>
    <s v="2233 Route 115"/>
    <s v="PA"/>
    <n v="18322"/>
    <s v="2233 Route 115 Brodheadsville, PA 18322"/>
    <x v="6"/>
    <x v="1755"/>
    <x v="1757"/>
    <s v="E"/>
    <s v="Tuesday"/>
    <n v="1"/>
    <n v="2"/>
    <n v="2"/>
    <n v="4"/>
    <n v="961.77"/>
    <n v="961.77"/>
    <n v="357.3"/>
    <n v="357.3"/>
    <n v="59"/>
    <n v="0.37150254218784118"/>
  </r>
  <r>
    <n v="246418"/>
    <s v="A"/>
    <s v="Friday"/>
    <s v="Robert Diller (0000142017)"/>
    <n v="241454"/>
    <s v="PLEASANT VIEW RETIREMENT MED#"/>
    <n v="241454"/>
    <s v="PLEASANT VIEW RETIREMENT MED#"/>
    <s v="Manheim"/>
    <m/>
    <s v="544 N Penryn Rd"/>
    <s v="PA"/>
    <n v="17545"/>
    <s v="544 N Penryn Rd Manheim, PA 17545"/>
    <x v="17"/>
    <x v="1756"/>
    <x v="1758"/>
    <s v="P"/>
    <s v="Tuesday/Friday"/>
    <n v="6"/>
    <n v="7"/>
    <n v="1.1666666666666667"/>
    <n v="1.1666666666666667"/>
    <n v="205.92999999999998"/>
    <n v="1235.5800000000002"/>
    <n v="56.035000000000004"/>
    <n v="336.21"/>
    <n v="28"/>
    <n v="0.27210702665954445"/>
  </r>
  <r>
    <n v="243866"/>
    <s v="A"/>
    <s v="Friday"/>
    <s v="David Smith (0000143023)"/>
    <n v="244049"/>
    <s v="Colonial School District DE"/>
    <n v="418383"/>
    <s v="Pleasantville Elementary Schoo"/>
    <s v="New Castle"/>
    <m/>
    <s v="16 Pleasant Pl"/>
    <s v="DE"/>
    <n v="19720"/>
    <s v="16 Pleasant Pl New Castle, DE 19720"/>
    <x v="0"/>
    <x v="1757"/>
    <x v="1759"/>
    <s v="D"/>
    <s v="Tuesday"/>
    <n v="3"/>
    <n v="4"/>
    <n v="1.3333333333333333"/>
    <n v="2.3333333333333335"/>
    <n v="1209.0866666666668"/>
    <n v="3627.26"/>
    <n v="474.09"/>
    <n v="1422.27"/>
    <n v="21"/>
    <n v="0.39210588708832561"/>
  </r>
  <r>
    <n v="322408"/>
    <s v="A"/>
    <s v="Friday"/>
    <s v="John Carberry (0000143015)"/>
    <n v="244285"/>
    <s v="Pleasantville Public Schools"/>
    <n v="418384"/>
    <s v="Pleasantville High School"/>
    <s v="Pleasantville"/>
    <m/>
    <s v="701 Mill Rd"/>
    <s v="NJ"/>
    <n v="8232"/>
    <s v="701 Mill Rd Pleasantville, NJ 08232"/>
    <x v="11"/>
    <x v="1758"/>
    <x v="1760"/>
    <s v="E"/>
    <s v="Wednesday"/>
    <n v="17"/>
    <n v="31"/>
    <n v="1.8235294117647058"/>
    <n v="3.7647058823529411"/>
    <n v="6466.4341176470571"/>
    <n v="109929.37999999998"/>
    <n v="1796.4776470588233"/>
    <n v="30540.120000000006"/>
    <n v="1879"/>
    <n v="0.27781581229694929"/>
  </r>
  <r>
    <n v="424421"/>
    <s v="A"/>
    <s v="Friday"/>
    <s v="John Carberry (0000143015)"/>
    <n v="244285"/>
    <s v="Pleasantville Public Schools"/>
    <n v="423964"/>
    <s v="Pleasantville Middle School"/>
    <s v="Pleasantville"/>
    <m/>
    <s v="801 Mill Rd"/>
    <s v="NJ"/>
    <n v="8232"/>
    <s v="801 Mill Rd Pleasantville, NJ 08232"/>
    <x v="11"/>
    <x v="1759"/>
    <x v="1761"/>
    <s v="E"/>
    <s v="Wednesday"/>
    <n v="3"/>
    <n v="6"/>
    <n v="2"/>
    <n v="4.333333333333333"/>
    <n v="23086.633333333335"/>
    <n v="69259.899999999994"/>
    <n v="5967.4000000000005"/>
    <n v="17902.200000000004"/>
    <n v="16"/>
    <n v="0.25847857129450097"/>
  </r>
  <r>
    <n v="243271"/>
    <s v="A"/>
    <s v="Friday"/>
    <s v="John Carberry (0000143015)"/>
    <n v="244285"/>
    <s v="Pleasantville Public Schools"/>
    <n v="448558"/>
    <s v="Pleasantville Public Schools"/>
    <s v="Pleasantville"/>
    <m/>
    <s v="801 Mill Rd"/>
    <s v="NJ"/>
    <n v="8232"/>
    <s v="801 Mill Rd Pleasantville, NJ 08232"/>
    <x v="11"/>
    <x v="1759"/>
    <x v="1761"/>
    <s v="E"/>
    <s v="Wednesday"/>
    <n v="12"/>
    <n v="16"/>
    <n v="1.3333333333333333"/>
    <n v="2.5833333333333335"/>
    <n v="5606.0599999999986"/>
    <n v="67272.719999999987"/>
    <n v="1968.5699999999997"/>
    <n v="23622.839999999993"/>
    <n v="600"/>
    <n v="0.35115036228652563"/>
  </r>
  <r>
    <n v="416849"/>
    <s v="A"/>
    <s v="Friday"/>
    <s v="Nick Misciagno (0000143017)"/>
    <n v="243207"/>
    <s v="Colonial School District PA"/>
    <n v="418385"/>
    <s v="Plymouth Elementary School"/>
    <s v="PLYMOUTH MEETING"/>
    <m/>
    <s v="542 Plymouth Rd"/>
    <s v="PA"/>
    <n v="19462"/>
    <s v="542 Plymouth Rd PLYMOUTH MEETING, PA 19462"/>
    <x v="5"/>
    <x v="1760"/>
    <x v="1762"/>
    <s v="C"/>
    <s v="Monday/Thursday"/>
    <n v="12"/>
    <n v="20"/>
    <n v="1.6666666666666667"/>
    <n v="3.25"/>
    <n v="833.65416666666681"/>
    <n v="10003.850000000006"/>
    <n v="315.28249999999997"/>
    <n v="3783.39"/>
    <n v="256"/>
    <n v="0.3781933955427158"/>
  </r>
  <r>
    <n v="329971"/>
    <s v="A"/>
    <s v="Friday"/>
    <s v="Nick Misciagno (0000143017)"/>
    <n v="243207"/>
    <s v="Colonial School District PA"/>
    <n v="418387"/>
    <s v="Plymouth Whitemarsh High Schoo"/>
    <s v="PLYMOUTH MEETING"/>
    <m/>
    <s v="201 E Germantown Pike"/>
    <s v="PA"/>
    <n v="19462"/>
    <s v="201 E Germantown Pike PLYMOUTH MEETING, PA 19462"/>
    <x v="5"/>
    <x v="1761"/>
    <x v="1763"/>
    <s v="C"/>
    <s v="Monday/Thursday"/>
    <n v="14"/>
    <n v="42"/>
    <n v="3"/>
    <n v="6"/>
    <n v="1900.4928571428575"/>
    <n v="26606.899999999991"/>
    <n v="707.51928571428573"/>
    <n v="9905.27"/>
    <n v="594"/>
    <n v="0.37228200203706574"/>
  </r>
  <r>
    <n v="246498"/>
    <s v="A"/>
    <s v="Tuesday"/>
    <s v="Paul Carberry (0000143018)"/>
    <n v="245598"/>
    <s v="Unionville-Chadds Ford School"/>
    <n v="429836"/>
    <s v="Pocopson Elementary School"/>
    <s v="West Chester"/>
    <m/>
    <s v="1105 Pocopson Rd"/>
    <s v="PA"/>
    <n v="19382"/>
    <s v="1105 Pocopson Rd West Chester, PA 19382"/>
    <x v="23"/>
    <x v="1762"/>
    <x v="1764"/>
    <s v="C"/>
    <s v="Friday"/>
    <n v="10"/>
    <n v="12"/>
    <n v="1.2"/>
    <n v="2.4"/>
    <n v="2717.857"/>
    <n v="27178.570000000007"/>
    <n v="752.32600000000014"/>
    <n v="7523.260000000002"/>
    <n v="534"/>
    <n v="0.27680852966142072"/>
  </r>
  <r>
    <n v="245549"/>
    <s v="A"/>
    <s v="Tuesday"/>
    <s v="Delaware Valley Office (0000143001)"/>
    <n v="312581"/>
    <s v="Polished Ram"/>
    <n v="312581"/>
    <s v="Polished Ram"/>
    <s v="Huntingdon Valley"/>
    <s v="Philly Suburbs - North"/>
    <s v="2110 Elbow Ln"/>
    <s v="PA"/>
    <n v="19006"/>
    <s v="2110 Elbow Ln Huntingdon Valley, PA 19006"/>
    <x v="14"/>
    <x v="1763"/>
    <x v="1765"/>
    <s v="A"/>
    <s v="Friday"/>
    <n v="2"/>
    <n v="2"/>
    <n v="1"/>
    <n v="1.5"/>
    <n v="66.115000000000009"/>
    <n v="132.23000000000002"/>
    <n v="26.509999999999998"/>
    <n v="53.019999999999996"/>
    <n v="6"/>
    <n v="0.4009680102851092"/>
  </r>
  <r>
    <n v="243862"/>
    <s v="E"/>
    <s v="Tuesday/Friday"/>
    <s v="David Smith (0000143023)"/>
    <n v="246043"/>
    <s v="Polytech High School"/>
    <n v="246043"/>
    <s v="Polytech High School"/>
    <s v="Woodside"/>
    <m/>
    <s v="823 Walnut Shade Road"/>
    <s v="DE"/>
    <n v="19980"/>
    <s v="823 Walnut Shade Road Woodside, DE 19980"/>
    <x v="1"/>
    <x v="1764"/>
    <x v="1766"/>
    <s v="D"/>
    <s v="Wednesday"/>
    <n v="15"/>
    <n v="24"/>
    <n v="1.6"/>
    <n v="4.2666666666666666"/>
    <n v="1246.6813333333337"/>
    <n v="18700.220000000005"/>
    <n v="483.09199999999993"/>
    <n v="7246.3800000000019"/>
    <n v="325"/>
    <n v="0.38750239301997519"/>
  </r>
  <r>
    <n v="264913"/>
    <s v="E"/>
    <s v="Tuesday/Friday"/>
    <s v="Paul Carberry (0000143018)"/>
    <n v="344019"/>
    <s v="Pope John Paul II Reg Elementa"/>
    <n v="344019"/>
    <s v="Pope John Paul II Reg Elementa"/>
    <s v="West Brandywine"/>
    <m/>
    <s v="2875 Manor Rd"/>
    <s v="PA"/>
    <n v="19320"/>
    <s v="2875 Manor Rd West Brandywine, PA 19320"/>
    <x v="5"/>
    <x v="1765"/>
    <x v="1767"/>
    <s v="C"/>
    <s v="Monday/Thursday"/>
    <n v="2"/>
    <n v="4"/>
    <n v="2"/>
    <n v="4"/>
    <n v="2483.7799999999997"/>
    <n v="4967.5599999999995"/>
    <n v="830.98"/>
    <n v="1661.96"/>
    <n v="30"/>
    <n v="0.33456264242404726"/>
  </r>
  <r>
    <n v="419109"/>
    <s v="E"/>
    <s v="Tuesday/Friday"/>
    <s v="Tom McKevitt (0000143010)"/>
    <n v="244036"/>
    <s v="Neshaminy School District"/>
    <n v="418399"/>
    <s v="Poquessing Middle School"/>
    <s v="Feasterville Trevose"/>
    <s v="Philly Suburbs - North"/>
    <s v="300 Heights Ln"/>
    <s v="PA"/>
    <n v="19053"/>
    <s v="300 Heights Ln Feasterville Trevose, PA 19053"/>
    <x v="14"/>
    <x v="1766"/>
    <x v="1768"/>
    <s v="A"/>
    <s v="Friday"/>
    <n v="1"/>
    <n v="1"/>
    <n v="1"/>
    <n v="1"/>
    <n v="2929.96"/>
    <n v="2929.96"/>
    <n v="908.2"/>
    <n v="908.2"/>
    <n v="20"/>
    <n v="0.3099701019809144"/>
  </r>
  <r>
    <n v="470672"/>
    <s v="A"/>
    <s v="Friday"/>
    <s v="Chuck Lutes (0000143024)"/>
    <n v="330016"/>
    <s v="Porsche Audi Warrington"/>
    <n v="330016"/>
    <s v="Porsche Audi Warrington"/>
    <s v="Warrington"/>
    <m/>
    <s v="1607 EASTON RD"/>
    <s v="PA"/>
    <n v="18976"/>
    <s v="1607 EASTON RD Warrington, PA 18976"/>
    <x v="43"/>
    <x v="1767"/>
    <x v="1769"/>
    <e v="#N/A"/>
    <e v="#N/A"/>
    <n v="1"/>
    <n v="1"/>
    <n v="1"/>
    <n v="1"/>
    <n v="55.95"/>
    <n v="55.95"/>
    <n v="0"/>
    <n v="0"/>
    <n v="1"/>
    <n v="0"/>
  </r>
  <r>
    <n v="266748"/>
    <s v="A"/>
    <s v="Friday"/>
    <s v="John Carberry (0000143015)"/>
    <n v="244261"/>
    <s v="Port Republic School District"/>
    <n v="244261"/>
    <s v="Port Republic School District"/>
    <s v="Port Republic"/>
    <m/>
    <s v="137 Pomona Ave"/>
    <s v="NJ"/>
    <n v="8241"/>
    <s v="137 Pomona Ave Port Republic, NJ 08241"/>
    <x v="11"/>
    <x v="1768"/>
    <x v="1770"/>
    <s v="E"/>
    <s v="Wednesday"/>
    <n v="4"/>
    <n v="8"/>
    <n v="2"/>
    <n v="8"/>
    <n v="2529.8724999999999"/>
    <n v="10119.490000000003"/>
    <n v="822.60500000000002"/>
    <n v="3290.42"/>
    <n v="245"/>
    <n v="0.32515670256109735"/>
  </r>
  <r>
    <n v="243116"/>
    <s v="A"/>
    <s v="Friday"/>
    <s v="Paul Carberry (0000143018)"/>
    <n v="246051"/>
    <s v="Pottstown School District"/>
    <n v="418409"/>
    <s v="Pottstown High School"/>
    <s v="Pottstown"/>
    <m/>
    <s v="750 N Washington St"/>
    <s v="PA"/>
    <n v="19464"/>
    <s v="750 N Washington St Pottstown, PA 19464"/>
    <x v="9"/>
    <x v="1769"/>
    <x v="1771"/>
    <s v="C"/>
    <s v="Wednesday"/>
    <n v="21"/>
    <n v="42"/>
    <n v="2"/>
    <n v="4.7619047619047619"/>
    <n v="4270.8247619047625"/>
    <n v="89687.319999999992"/>
    <n v="1586.8509523809528"/>
    <n v="33323.870000000003"/>
    <n v="1976"/>
    <n v="0.37155609064915762"/>
  </r>
  <r>
    <n v="454719"/>
    <s v="A"/>
    <s v="Friday"/>
    <s v="Paul Carberry (0000143018)"/>
    <n v="246051"/>
    <s v="Pottstown School District"/>
    <n v="418407"/>
    <s v="Pottstown Middle School"/>
    <s v="Pottstown"/>
    <m/>
    <s v="600 N Franklin St"/>
    <s v="PA"/>
    <n v="19464"/>
    <s v="600 N Franklin St Pottstown, PA 19464"/>
    <x v="9"/>
    <x v="1770"/>
    <x v="1772"/>
    <s v="C"/>
    <s v="Wednesday"/>
    <n v="15"/>
    <n v="34"/>
    <n v="2.2666666666666666"/>
    <n v="4.5333333333333332"/>
    <n v="2765.1846666666675"/>
    <n v="41477.770000000004"/>
    <n v="1113.1753333333334"/>
    <n v="16697.629999999997"/>
    <n v="811"/>
    <n v="0.4025681708539296"/>
  </r>
  <r>
    <n v="295270"/>
    <s v="A"/>
    <s v="Friday"/>
    <s v="Paul Carberry (0000143018)"/>
    <n v="246051"/>
    <s v="Pottstown School District"/>
    <n v="418478"/>
    <s v="Pottstown N. End Early Learnin"/>
    <s v="Pottstown"/>
    <m/>
    <s v="940 N Franklin St"/>
    <s v="PA"/>
    <n v="19464"/>
    <s v="940 N Franklin St Pottstown, PA 19464"/>
    <x v="9"/>
    <x v="1771"/>
    <x v="1773"/>
    <s v="C"/>
    <s v="Wednesday"/>
    <n v="4"/>
    <n v="6"/>
    <n v="1.5"/>
    <n v="6"/>
    <n v="1827.7799999999997"/>
    <n v="7311.1199999999972"/>
    <n v="703.82249999999999"/>
    <n v="2815.29"/>
    <n v="128"/>
    <n v="0.38506959262055623"/>
  </r>
  <r>
    <n v="246511"/>
    <s v="A"/>
    <s v="Friday"/>
    <s v="Paul Carberry (0000143018)"/>
    <n v="246051"/>
    <s v="Pottstown School District"/>
    <n v="246051"/>
    <s v="Pottstown School District"/>
    <s v="Pottstown"/>
    <m/>
    <s v="230 Beech St"/>
    <s v="PA"/>
    <n v="19464"/>
    <s v="230 Beech St Pottstown, PA 19464"/>
    <x v="9"/>
    <x v="1772"/>
    <x v="1774"/>
    <s v="C"/>
    <s v="Wednesday"/>
    <n v="4"/>
    <n v="5"/>
    <n v="1.25"/>
    <n v="4.25"/>
    <n v="1433.5749999999998"/>
    <n v="5734.2999999999993"/>
    <n v="707.22500000000002"/>
    <n v="2828.9"/>
    <n v="137"/>
    <n v="0.49332961303036121"/>
  </r>
  <r>
    <n v="419027"/>
    <s v="A"/>
    <s v="Friday"/>
    <s v="Robert Diller (0000142017)"/>
    <n v="331559"/>
    <s v="POWER X3 PROPERTY MAINTENANCE"/>
    <n v="471732"/>
    <s v="POWER X3"/>
    <s v="Mount Joy"/>
    <m/>
    <s v="616 Mitchell Ave"/>
    <s v="PA"/>
    <n v="17552"/>
    <s v="616 Mitchell Ave Mount Joy, PA 17552"/>
    <x v="17"/>
    <x v="1773"/>
    <x v="1775"/>
    <s v="P"/>
    <s v="Tuesday/Friday"/>
    <n v="1"/>
    <n v="1"/>
    <n v="1"/>
    <n v="1"/>
    <n v="265.14"/>
    <n v="265.14"/>
    <n v="110.64"/>
    <n v="110.64"/>
    <n v="3"/>
    <n v="0.41728897940710569"/>
  </r>
  <r>
    <n v="286450"/>
    <s v="A"/>
    <s v="Friday"/>
    <s v="Robert Diller (0000142017)"/>
    <n v="331559"/>
    <s v="POWER X3 PROPERTY MAINTENANCE"/>
    <n v="331559"/>
    <s v="POWER X3 PROPERTY MAINTENANCE"/>
    <s v="Mount Joy"/>
    <m/>
    <s v="208 E Main St"/>
    <s v="PA"/>
    <n v="17552"/>
    <s v="208 E Main St Mount Joy, PA 17552"/>
    <x v="17"/>
    <x v="1774"/>
    <x v="1776"/>
    <s v="P"/>
    <s v="Tuesday/Friday"/>
    <n v="1"/>
    <n v="1"/>
    <n v="1"/>
    <n v="2"/>
    <n v="393.29999999999995"/>
    <n v="393.29999999999995"/>
    <n v="209.23000000000002"/>
    <n v="209.23000000000002"/>
    <n v="2"/>
    <n v="0.53198576150521237"/>
  </r>
  <r>
    <n v="418035"/>
    <s v="A"/>
    <s v="Friday"/>
    <s v="Bob Carberry (0000143011)"/>
    <n v="293699"/>
    <s v="Precision Acura of Princeton"/>
    <n v="293699"/>
    <s v="Precision Acura of Princeton"/>
    <s v="Lawrenceville"/>
    <m/>
    <s v="3001 US Highway 1"/>
    <s v="NJ"/>
    <n v="8648"/>
    <s v="3001 US Highway 1 Lawrenceville, NJ 08648"/>
    <x v="12"/>
    <x v="1775"/>
    <x v="1777"/>
    <s v="A"/>
    <s v="Wednesday"/>
    <n v="17"/>
    <n v="18"/>
    <n v="1.0588235294117647"/>
    <n v="3.5294117647058822"/>
    <n v="1617.8023529411764"/>
    <n v="27502.639999999996"/>
    <n v="445.89000000000004"/>
    <n v="7580.1299999999992"/>
    <n v="92"/>
    <n v="0.27561463190442809"/>
  </r>
  <r>
    <n v="246516"/>
    <s v="A"/>
    <s v="Friday"/>
    <s v="Mike Schlitter (0000142011)"/>
    <n v="241465"/>
    <s v="PRECISION FORM#"/>
    <n v="241465"/>
    <s v="PRECISION FORM#"/>
    <s v="Lititz"/>
    <m/>
    <s v="148 W Airport Rd"/>
    <s v="PA"/>
    <n v="17543"/>
    <s v="148 W Airport Rd Lititz, PA 17543"/>
    <x v="2"/>
    <x v="1776"/>
    <x v="1778"/>
    <s v="J"/>
    <s v="Monday/Thursday"/>
    <n v="2"/>
    <n v="2"/>
    <n v="1"/>
    <n v="1"/>
    <n v="148.32"/>
    <n v="296.64"/>
    <n v="59.34"/>
    <n v="118.68"/>
    <n v="3"/>
    <n v="0.40008090614886738"/>
  </r>
  <r>
    <n v="315848"/>
    <s v="A"/>
    <s v="Friday"/>
    <s v="Leianne Krotec (0000143021)"/>
    <n v="286760"/>
    <s v="Premier CSI"/>
    <n v="286760"/>
    <s v="Premier CSI"/>
    <s v="Jenkintown"/>
    <m/>
    <s v="501 Washington Ln Ste 202"/>
    <s v="PA"/>
    <n v="19046"/>
    <s v="501 Washington Ln Ste 202 Jenkintown, PA 19046"/>
    <x v="10"/>
    <x v="1777"/>
    <x v="1779"/>
    <s v="E"/>
    <s v="Monday"/>
    <n v="33"/>
    <n v="48"/>
    <n v="1.4545454545454546"/>
    <n v="3.9090909090909092"/>
    <n v="712.84969696969699"/>
    <n v="23524.04"/>
    <n v="284.1315151515152"/>
    <n v="9376.34"/>
    <n v="923.6"/>
    <n v="0.39858544705756321"/>
  </r>
  <r>
    <n v="246365"/>
    <s v="A"/>
    <s v="Friday"/>
    <s v="Brian Deiling (0000142018)"/>
    <n v="331465"/>
    <s v="Presbyterian Home at Williamsp"/>
    <n v="331465"/>
    <s v="Presbyterian Home at Williamsp"/>
    <s v="Williamsport"/>
    <m/>
    <s v="810 Louisa St"/>
    <s v="PA"/>
    <n v="17701"/>
    <s v="810 Louisa St Williamsport, PA 17701"/>
    <x v="22"/>
    <x v="1778"/>
    <x v="1780"/>
    <s v="P"/>
    <s v="Wednesday"/>
    <n v="1"/>
    <n v="1"/>
    <n v="1"/>
    <n v="1"/>
    <n v="302.64"/>
    <n v="302.64"/>
    <n v="63.72"/>
    <n v="63.72"/>
    <n v="8"/>
    <n v="0.2105471847739889"/>
  </r>
  <r>
    <n v="329952"/>
    <s v="A"/>
    <s v="Friday"/>
    <s v="Brian Deiling (0000142018)"/>
    <n v="241797"/>
    <s v="SHIKELLAMY SCHOOL DISTRICT#"/>
    <n v="472847"/>
    <s v="Priestly Elementary School"/>
    <s v="NORTHUMBERLAND"/>
    <m/>
    <s v="423 Cannery Rd"/>
    <s v="PA"/>
    <n v="17857"/>
    <s v="423 Cannery Rd NORTHUMBERLAND, PA 17857"/>
    <x v="22"/>
    <x v="1779"/>
    <x v="1781"/>
    <s v="P"/>
    <s v="Wednesday"/>
    <n v="4"/>
    <n v="7"/>
    <n v="1.75"/>
    <n v="5.25"/>
    <n v="4097.4024999999992"/>
    <n v="16389.609999999997"/>
    <n v="1410.7199999999998"/>
    <n v="5642.8800000000019"/>
    <n v="225"/>
    <n v="0.34429617300228638"/>
  </r>
  <r>
    <n v="470336"/>
    <s v="A"/>
    <s v="Friday"/>
    <s v="Bob Carberry (0000143011)"/>
    <n v="245853"/>
    <s v="Princeton Day School"/>
    <n v="451388"/>
    <s v="Princeton Day School Ice Rink"/>
    <s v="Princeton"/>
    <m/>
    <s v="600 Great Rd"/>
    <s v="NJ"/>
    <n v="8540"/>
    <s v="600 Great Rd Princeton, NJ 08540"/>
    <x v="12"/>
    <x v="1780"/>
    <x v="1782"/>
    <s v="A"/>
    <s v="Wednesday"/>
    <n v="14"/>
    <n v="17"/>
    <n v="1.2142857142857142"/>
    <n v="4.0714285714285712"/>
    <n v="893.36714285714277"/>
    <n v="12507.139999999996"/>
    <n v="328.66642857142858"/>
    <n v="4601.329999999999"/>
    <n v="186"/>
    <n v="0.36789625765762601"/>
  </r>
  <r>
    <n v="308971"/>
    <s v="A"/>
    <s v="Friday"/>
    <s v="Bob Carberry (0000143011)"/>
    <n v="278582"/>
    <s v="Princeton Junior School"/>
    <n v="278582"/>
    <s v="Princeton Junior School"/>
    <s v="Lawrenceville"/>
    <m/>
    <s v="90 Fackler Rd"/>
    <s v="NJ"/>
    <n v="8648"/>
    <s v="90 Fackler Rd Lawrenceville, NJ 08648"/>
    <x v="12"/>
    <x v="1781"/>
    <x v="1783"/>
    <s v="A"/>
    <s v="Wednesday"/>
    <n v="2"/>
    <n v="3"/>
    <n v="1.5"/>
    <n v="3.5"/>
    <n v="423.21000000000004"/>
    <n v="846.42"/>
    <n v="121.58500000000001"/>
    <n v="243.17000000000002"/>
    <n v="16"/>
    <n v="0.28729236076652254"/>
  </r>
  <r>
    <n v="482621"/>
    <s v="A"/>
    <s v="Friday"/>
    <s v="Chuck Lutes (0000143024)"/>
    <n v="245998"/>
    <s v="Pennsbury School District"/>
    <n v="450387"/>
    <s v="Print Shop"/>
    <s v="Langhorne"/>
    <m/>
    <s v="9 Queen Anne Ct"/>
    <s v="PA"/>
    <n v="19047"/>
    <s v="9 Queen Anne Ct Langhorne, PA 19047"/>
    <x v="25"/>
    <x v="387"/>
    <x v="387"/>
    <s v="A"/>
    <s v="Tuesday"/>
    <n v="1"/>
    <n v="1"/>
    <n v="1"/>
    <n v="8"/>
    <n v="10530.18"/>
    <n v="10530.18"/>
    <n v="3785.49"/>
    <n v="3785.49"/>
    <n v="95"/>
    <n v="0.35948958137467735"/>
  </r>
  <r>
    <n v="417803"/>
    <s v="A"/>
    <s v="Friday"/>
    <s v="Lancaster Office (0000142002)"/>
    <n v="317264"/>
    <s v="PRO CARE MEDICAL#"/>
    <n v="317264"/>
    <s v="PRO CARE MEDICAL#"/>
    <s v="Lancaster"/>
    <m/>
    <s v="759 Flory Mill Rd Apt Orad"/>
    <s v="PA"/>
    <n v="17601"/>
    <s v="759 Flory Mill Rd Apt Orad Lancaster, PA 17601"/>
    <x v="3"/>
    <x v="1782"/>
    <x v="1784"/>
    <s v="J"/>
    <s v="Tuesday/Friday"/>
    <n v="4"/>
    <n v="4"/>
    <n v="1"/>
    <n v="1"/>
    <n v="66.974999999999994"/>
    <n v="267.89999999999998"/>
    <n v="24.594999999999999"/>
    <n v="98.38"/>
    <n v="4"/>
    <n v="0.36722657708100037"/>
  </r>
  <r>
    <n v="480503"/>
    <s v="A"/>
    <s v="Friday"/>
    <s v="Pete Annick (0000142010)"/>
    <n v="241855"/>
    <s v="SOLANCO SCHOOL DISTRICT"/>
    <n v="453635"/>
    <s v="PROVIDENCE ELEM SCHOOL"/>
    <s v="New Providence"/>
    <m/>
    <s v="137 Truce Rd"/>
    <s v="PA"/>
    <n v="17560"/>
    <s v="137 Truce Rd New Providence, PA 17560"/>
    <x v="3"/>
    <x v="1783"/>
    <x v="1785"/>
    <s v="J"/>
    <s v="Tuesday/Friday"/>
    <n v="17"/>
    <n v="35"/>
    <n v="2.0588235294117645"/>
    <n v="6.2352941176470589"/>
    <n v="1470.0241176470586"/>
    <n v="24990.410000000018"/>
    <n v="465.55176470588248"/>
    <n v="7914.380000000001"/>
    <n v="588"/>
    <n v="0.3166966848483076"/>
  </r>
  <r>
    <n v="253611"/>
    <s v="A"/>
    <s v="Friday"/>
    <s v="Brian Deiling (0000142018)"/>
    <n v="274166"/>
    <s v="PROVIDENCE PLACE OF HAZLETON"/>
    <n v="274166"/>
    <s v="PROVIDENCE PLACE OF HAZLETON"/>
    <s v="DRUMS"/>
    <m/>
    <s v="149 S HUNTER HWY"/>
    <s v="PA"/>
    <n v="18222"/>
    <s v="149 S HUNTER HWY DRUMS, PA 18222"/>
    <x v="30"/>
    <x v="1784"/>
    <x v="1786"/>
    <s v="K"/>
    <s v="Wednesday"/>
    <n v="3"/>
    <n v="3"/>
    <n v="1"/>
    <n v="1"/>
    <n v="308.26"/>
    <n v="924.78"/>
    <n v="79.126666666666665"/>
    <n v="237.38"/>
    <n v="4"/>
    <n v="0.25668807716429853"/>
  </r>
  <r>
    <n v="244493"/>
    <s v="A"/>
    <s v="Friday"/>
    <s v="Delaware Valley Office (0000143001)"/>
    <n v="346271"/>
    <s v="Provision Facility Services LL"/>
    <n v="346271"/>
    <s v="Provision Facility Services LL"/>
    <s v="Philadelphia"/>
    <m/>
    <s v="822 GRAKYN LN"/>
    <s v="PA"/>
    <n v="19128"/>
    <s v="822 GRAKYN LN Philadelphia, PA 19128"/>
    <x v="10"/>
    <x v="1785"/>
    <x v="1787"/>
    <s v="E"/>
    <s v="Monday"/>
    <n v="2"/>
    <n v="2"/>
    <n v="1"/>
    <n v="1.5"/>
    <n v="128.875"/>
    <n v="257.75"/>
    <n v="51.555"/>
    <n v="103.11"/>
    <n v="3"/>
    <n v="0.40003879728419012"/>
  </r>
  <r>
    <n v="244124"/>
    <s v="A"/>
    <s v="Friday"/>
    <s v="Open S. NJ (0000143012)"/>
    <n v="246073"/>
    <s v="PSEG Public Service Elec &amp; Gas"/>
    <n v="418423"/>
    <s v="PSEG - &quot;Hope Creek Plant&quot;"/>
    <s v="Hancock's Bridge"/>
    <m/>
    <s v="1 Alloway Creek Neck Rd"/>
    <s v="NJ"/>
    <n v="8038"/>
    <s v="1 Alloway Creek Neck Rd Hancock's Bridge, NJ 08038"/>
    <x v="0"/>
    <x v="1786"/>
    <x v="1788"/>
    <s v="D"/>
    <s v="Tuesday"/>
    <n v="6"/>
    <n v="8"/>
    <n v="1.3333333333333333"/>
    <n v="2.3333333333333335"/>
    <n v="772.39499999999998"/>
    <n v="4634.37"/>
    <n v="274.19333333333333"/>
    <n v="1645.1599999999996"/>
    <n v="99"/>
    <n v="0.35499107753588938"/>
  </r>
  <r>
    <n v="246514"/>
    <s v="C"/>
    <s v="Tuesday"/>
    <s v="Open S. NJ (0000143012)"/>
    <n v="246073"/>
    <s v="PSEG Public Service Elec &amp; Gas"/>
    <n v="430839"/>
    <s v="PSEG - &quot;Materials Center&quot;"/>
    <s v="Hancocks Bridge"/>
    <m/>
    <s v="1 Alloway Creek Neck Rd"/>
    <s v="NJ"/>
    <n v="8038"/>
    <s v="1 Alloway Creek Neck Rd Hancocks Bridge, NJ 08038"/>
    <x v="0"/>
    <x v="1786"/>
    <x v="1788"/>
    <s v="D"/>
    <s v="Tuesday"/>
    <n v="7"/>
    <n v="15"/>
    <n v="2.1428571428571428"/>
    <n v="5"/>
    <n v="2306.3485714285716"/>
    <n v="16144.439999999997"/>
    <n v="949.90714285714296"/>
    <n v="6649.3499999999985"/>
    <n v="430"/>
    <n v="0.41186625240640118"/>
  </r>
  <r>
    <n v="306487"/>
    <s v="E"/>
    <s v="Tuesday/Friday"/>
    <s v="Open S. NJ (0000143012)"/>
    <n v="246073"/>
    <s v="PSEG Public Service Elec &amp; Gas"/>
    <n v="418427"/>
    <s v="PSEG - &quot;Salem Plant&quot;"/>
    <s v="Hancocks Bridge"/>
    <m/>
    <s v="Buttonwood Road"/>
    <s v="NJ"/>
    <n v="8038"/>
    <s v="Buttonwood Road Hancocks Bridge, NJ 08038"/>
    <x v="0"/>
    <x v="1787"/>
    <x v="1789"/>
    <s v="D"/>
    <s v="Tuesday"/>
    <n v="27"/>
    <n v="69"/>
    <n v="2.5555555555555554"/>
    <n v="7.4074074074074074"/>
    <n v="2160.6559259259261"/>
    <n v="58337.709999999963"/>
    <n v="914.64481481481482"/>
    <n v="24695.409999999985"/>
    <n v="1332"/>
    <n v="0.42331812476012515"/>
  </r>
  <r>
    <n v="328563"/>
    <s v="A"/>
    <s v="Friday"/>
    <s v="Mike Schlitter (0000142011)"/>
    <n v="305669"/>
    <s v="PSPM #"/>
    <n v="455897"/>
    <s v="PSPM"/>
    <s v="Lebanon"/>
    <m/>
    <s v="17 Lebanon Valley Pkwy"/>
    <s v="PA"/>
    <n v="17042"/>
    <s v="17 Lebanon Valley Pkwy Lebanon, PA 17042"/>
    <x v="17"/>
    <x v="1788"/>
    <x v="1790"/>
    <s v="P"/>
    <s v="Tuesday/Friday"/>
    <n v="3"/>
    <n v="3"/>
    <n v="1"/>
    <n v="1.3333333333333333"/>
    <n v="217.4433333333333"/>
    <n v="652.32999999999993"/>
    <n v="58.910000000000004"/>
    <n v="176.73"/>
    <n v="8"/>
    <n v="0.2709211595358178"/>
  </r>
  <r>
    <n v="246720"/>
    <s v="A"/>
    <s v="Tuesday"/>
    <s v="Mike Schlitter (0000142011)"/>
    <n v="305669"/>
    <s v="PSPM #"/>
    <n v="305669"/>
    <s v="PSPM #"/>
    <s v="Lebanon"/>
    <m/>
    <s v="17 Lebanon Valley Pkwy"/>
    <s v="PA"/>
    <n v="17042"/>
    <s v="17 Lebanon Valley Pkwy Lebanon, PA 17042"/>
    <x v="17"/>
    <x v="1788"/>
    <x v="1790"/>
    <s v="P"/>
    <s v="Tuesday/Friday"/>
    <n v="3"/>
    <n v="3"/>
    <n v="1"/>
    <n v="1"/>
    <n v="297.56666666666666"/>
    <n v="892.7"/>
    <n v="80.966666666666669"/>
    <n v="242.9"/>
    <n v="10"/>
    <n v="0.27209588887644226"/>
  </r>
  <r>
    <n v="344307"/>
    <s v="A"/>
    <s v="Tuesday"/>
    <s v="Brian Deiling (0000142018)"/>
    <n v="241344"/>
    <s v="PSSA#"/>
    <n v="415642"/>
    <s v="PSSA"/>
    <s v="Elysburg"/>
    <m/>
    <s v="405 Monastery Rd"/>
    <s v="PA"/>
    <n v="17824"/>
    <s v="405 Monastery Rd Elysburg, PA 17824"/>
    <x v="22"/>
    <x v="1789"/>
    <x v="1791"/>
    <s v="P"/>
    <s v="Wednesday"/>
    <n v="2"/>
    <n v="4"/>
    <n v="2"/>
    <n v="5"/>
    <n v="2460.8200000000002"/>
    <n v="4921.6400000000003"/>
    <n v="1122.0999999999999"/>
    <n v="2244.2000000000003"/>
    <n v="79"/>
    <n v="0.45598621597678823"/>
  </r>
  <r>
    <n v="416599"/>
    <s v="A"/>
    <s v="Tuesday"/>
    <s v="Brian Deiling (0000142018)"/>
    <n v="241344"/>
    <s v="PSSA#"/>
    <n v="241344"/>
    <s v="PSSA#"/>
    <s v="Elysburg"/>
    <m/>
    <s v="PO Box 303"/>
    <s v="PA"/>
    <n v="17824"/>
    <s v="PO Box 303 Elysburg, PA 17824"/>
    <x v="17"/>
    <x v="1790"/>
    <x v="1792"/>
    <s v="P"/>
    <s v="Tuesday/Friday"/>
    <n v="1"/>
    <n v="1"/>
    <n v="1"/>
    <n v="4"/>
    <n v="998.11000000000013"/>
    <n v="998.11000000000013"/>
    <n v="483.76000000000005"/>
    <n v="483.76000000000005"/>
    <n v="20"/>
    <n v="0.48467603771127432"/>
  </r>
  <r>
    <n v="245286"/>
    <s v="A"/>
    <s v="Tuesday"/>
    <s v="Chuck Lutes (0000143024)"/>
    <n v="247083"/>
    <s v="Warwick Township"/>
    <n v="424710"/>
    <s v="Public Works Department"/>
    <s v="Jamison"/>
    <m/>
    <s v="2045 Guinea Ln"/>
    <s v="PA"/>
    <n v="18929"/>
    <s v="2045 Guinea Ln Jamison, PA 18929"/>
    <x v="25"/>
    <x v="1791"/>
    <x v="1793"/>
    <s v="A"/>
    <s v="Tuesday"/>
    <n v="2"/>
    <n v="2"/>
    <n v="1"/>
    <n v="1.5"/>
    <n v="989.36500000000001"/>
    <n v="1978.73"/>
    <n v="537.94999999999993"/>
    <n v="1075.8999999999999"/>
    <n v="30"/>
    <n v="0.54373259616016323"/>
  </r>
  <r>
    <n v="243946"/>
    <s v="A"/>
    <s v="Tuesday"/>
    <s v="Lancaster Office (0000142002)"/>
    <n v="297575"/>
    <s v="PULSE DANCE STUDIO#"/>
    <n v="297575"/>
    <s v="PULSE DANCE STUDIO#"/>
    <s v="Lititz"/>
    <m/>
    <s v="22 Wright Ave"/>
    <s v="PA"/>
    <n v="17543"/>
    <s v="22 Wright Ave Lititz, PA 17543"/>
    <x v="2"/>
    <x v="1792"/>
    <x v="1794"/>
    <s v="J"/>
    <s v="Monday/Thursday"/>
    <n v="3"/>
    <n v="3"/>
    <n v="1"/>
    <n v="1"/>
    <n v="55.023333333333333"/>
    <n v="165.07"/>
    <n v="20.626666666666669"/>
    <n v="61.88"/>
    <n v="3"/>
    <n v="0.37487126673532445"/>
  </r>
  <r>
    <n v="286200"/>
    <s v="A"/>
    <s v="Tuesday"/>
    <s v="Paul Carberry (0000143018)"/>
    <n v="283754"/>
    <s v="Puresyn Inc."/>
    <n v="283754"/>
    <s v="Puresyn Inc."/>
    <s v="Malvern"/>
    <m/>
    <s v="87 Great Valley Pkwy"/>
    <s v="PA"/>
    <n v="19355"/>
    <s v="87 Great Valley Pkwy Malvern, PA 19355"/>
    <x v="5"/>
    <x v="1793"/>
    <x v="1795"/>
    <s v="C"/>
    <s v="Monday/Thursday"/>
    <n v="3"/>
    <n v="4"/>
    <n v="1.3333333333333333"/>
    <n v="2.6666666666666665"/>
    <n v="777.48333333333323"/>
    <n v="2332.4500000000003"/>
    <n v="271.02000000000004"/>
    <n v="813.05999999999983"/>
    <n v="36"/>
    <n v="0.34858625050912118"/>
  </r>
  <r>
    <n v="442480"/>
    <s v="A"/>
    <s v="Tuesday"/>
    <s v="Tom McKevitt (0000143010)"/>
    <n v="246082"/>
    <s v="Quaker Woods Campground"/>
    <n v="246082"/>
    <s v="Quaker Woods Campground"/>
    <s v="Quakertown"/>
    <m/>
    <s v="2225 Rosedale Rd"/>
    <s v="PA"/>
    <n v="18951"/>
    <s v="2225 Rosedale Rd Quakertown, PA 18951"/>
    <x v="21"/>
    <x v="1794"/>
    <x v="1796"/>
    <s v="E"/>
    <s v="Tuesday/Friday"/>
    <n v="3"/>
    <n v="5"/>
    <n v="1.6666666666666667"/>
    <n v="2"/>
    <n v="552.65666666666664"/>
    <n v="1657.97"/>
    <n v="225.94666666666663"/>
    <n v="677.84000000000015"/>
    <n v="34"/>
    <n v="0.40883731309975457"/>
  </r>
  <r>
    <n v="471241"/>
    <s v="A"/>
    <s v="Tuesday/Friday"/>
    <s v="Brad Miller (0000142022)"/>
    <n v="241496"/>
    <s v="QUALITY CARPET CARE"/>
    <n v="241496"/>
    <s v="QUALITY CARPET CARE"/>
    <s v="Columbia"/>
    <m/>
    <s v="337 N 3rd St"/>
    <s v="PA"/>
    <n v="17512"/>
    <s v="337 N 3rd St Columbia, PA 17512"/>
    <x v="2"/>
    <x v="1795"/>
    <x v="1797"/>
    <s v="J"/>
    <s v="Monday/Thursday"/>
    <n v="1"/>
    <n v="1"/>
    <n v="1"/>
    <n v="2"/>
    <n v="72.52000000000001"/>
    <n v="72.52000000000001"/>
    <n v="21.759999999999998"/>
    <n v="21.759999999999998"/>
    <n v="2"/>
    <n v="0.30005515719801429"/>
  </r>
  <r>
    <n v="330016"/>
    <e v="#N/A"/>
    <e v="#N/A"/>
    <s v="Robert Diller (0000142017)"/>
    <n v="254001"/>
    <s v="QUALITY STONE VENEER INC#"/>
    <n v="461041"/>
    <s v="QUALITY STONE VENEER INC"/>
    <s v="Tower City"/>
    <m/>
    <s v="251 Clarks Valley Rd"/>
    <s v="PA"/>
    <n v="17980"/>
    <s v="251 Clarks Valley Rd Tower City, PA 17980"/>
    <x v="35"/>
    <x v="1796"/>
    <x v="1798"/>
    <s v="J"/>
    <s v="Wednesday"/>
    <n v="1"/>
    <n v="1"/>
    <n v="1"/>
    <n v="1"/>
    <n v="1130.8900000000001"/>
    <n v="1130.8900000000001"/>
    <n v="270.01"/>
    <n v="270.01"/>
    <n v="1"/>
    <n v="0.23875885364624319"/>
  </r>
  <r>
    <n v="416113"/>
    <s v="E"/>
    <s v="Monday"/>
    <s v="Robert Diller (0000142017)"/>
    <n v="254001"/>
    <s v="QUALITY STONE VENEER INC#"/>
    <n v="254001"/>
    <s v="QUALITY STONE VENEER INC#"/>
    <s v="REFTON"/>
    <m/>
    <s v="50 REFTON ROAD"/>
    <s v="PA"/>
    <n v="17568"/>
    <s v="50 REFTON ROAD REFTON, PA 17568"/>
    <x v="34"/>
    <x v="1797"/>
    <x v="1799"/>
    <s v="J"/>
    <s v="Monday"/>
    <n v="1"/>
    <n v="1"/>
    <n v="1"/>
    <n v="1"/>
    <n v="1130.8900000000001"/>
    <n v="1130.8900000000001"/>
    <n v="270.01"/>
    <n v="270.01"/>
    <n v="1"/>
    <n v="0.23875885364624319"/>
  </r>
  <r>
    <n v="468567"/>
    <s v="E"/>
    <s v="Monday"/>
    <s v="Chuck Lutes (0000143024)"/>
    <n v="245998"/>
    <s v="Pennsbury School District"/>
    <n v="418438"/>
    <s v="Quarry Hill Elementary School"/>
    <s v="Yardley"/>
    <m/>
    <s v="1625 Quarry Rd"/>
    <s v="PA"/>
    <n v="19067"/>
    <s v="1625 Quarry Rd Yardley, PA 19067"/>
    <x v="25"/>
    <x v="1798"/>
    <x v="1800"/>
    <s v="A"/>
    <s v="Tuesday"/>
    <n v="11"/>
    <n v="16"/>
    <n v="1.4545454545454546"/>
    <n v="5.7272727272727275"/>
    <n v="1035.5463636363636"/>
    <n v="11391.01"/>
    <n v="335.64727272727271"/>
    <n v="3692.1200000000008"/>
    <n v="284"/>
    <n v="0.3241257798913354"/>
  </r>
  <r>
    <n v="246517"/>
    <s v="E"/>
    <s v="Monday"/>
    <s v="Pete Annick (0000142010)"/>
    <n v="241855"/>
    <s v="SOLANCO SCHOOL DISTRICT"/>
    <n v="453636"/>
    <s v="QUARRYVILLE ELEM SCHOOL"/>
    <s v="Quarryville"/>
    <m/>
    <s v="211 S Hess St"/>
    <s v="PA"/>
    <n v="17566"/>
    <s v="211 S Hess St Quarryville, PA 17566"/>
    <x v="3"/>
    <x v="1799"/>
    <x v="1801"/>
    <s v="J"/>
    <s v="Tuesday/Friday"/>
    <n v="14"/>
    <n v="31"/>
    <n v="2.2142857142857144"/>
    <n v="6.2142857142857144"/>
    <n v="1141.4471428571428"/>
    <n v="15980.26"/>
    <n v="329.61714285714288"/>
    <n v="4614.6399999999994"/>
    <n v="357"/>
    <n v="0.28877127155628252"/>
  </r>
  <r>
    <n v="245288"/>
    <s v="E"/>
    <s v="Monday"/>
    <s v="Robert Diller (0000142017)"/>
    <n v="280526"/>
    <s v="QUARRYVILLE PRESBYTERIAN-MED#"/>
    <n v="280526"/>
    <s v="QUARRYVILLE PRESBYTERIAN-MED#"/>
    <s v="Quarryville"/>
    <m/>
    <s v="625 Robert Fulton Hwy"/>
    <s v="PA"/>
    <n v="17566"/>
    <s v="625 Robert Fulton Hwy Quarryville, PA 17566"/>
    <x v="3"/>
    <x v="1800"/>
    <x v="1802"/>
    <s v="J"/>
    <s v="Tuesday/Friday"/>
    <n v="24"/>
    <n v="26"/>
    <n v="1.0833333333333333"/>
    <n v="3.0833333333333335"/>
    <n v="217.52749999999995"/>
    <n v="5220.6600000000035"/>
    <n v="65.465833333333336"/>
    <n v="1571.1800000000003"/>
    <n v="343"/>
    <n v="0.30095428547348407"/>
  </r>
  <r>
    <n v="246143"/>
    <s v="E"/>
    <s v="Monday"/>
    <s v="Tom McKevitt (0000143010)"/>
    <n v="343079"/>
    <s v="Barnett Facility Service"/>
    <n v="483220"/>
    <s v="Queen of Angels Reg Cath Schoo"/>
    <s v="WILLOW GROVE"/>
    <s v="Philly Suburbs - North"/>
    <s v="401 EASTON RD"/>
    <s v="PA"/>
    <n v="19090"/>
    <s v="401 EASTON RD WILLOW GROVE, PA 19090"/>
    <x v="14"/>
    <x v="1801"/>
    <x v="1803"/>
    <s v="A"/>
    <s v="Friday"/>
    <n v="5"/>
    <n v="5"/>
    <n v="1"/>
    <n v="3"/>
    <n v="545.84599999999989"/>
    <n v="2729.2300000000009"/>
    <n v="257.14799999999997"/>
    <n v="1285.7400000000005"/>
    <n v="48"/>
    <n v="0.47109990729986112"/>
  </r>
  <r>
    <n v="431164"/>
    <s v="E"/>
    <s v="Monday"/>
    <s v="Tom McKevitt (0000143010)"/>
    <n v="286889"/>
    <s v="Montgomery County Intermediate"/>
    <n v="482719"/>
    <s v="Queen of Angels Reg Cath Schoo"/>
    <s v="WILLOW GROVE"/>
    <s v="Philly Suburbs - North"/>
    <s v="401 EASTON RD"/>
    <s v="PA"/>
    <n v="19090"/>
    <s v="401 EASTON RD WILLOW GROVE, PA 19090"/>
    <x v="14"/>
    <x v="1801"/>
    <x v="1803"/>
    <s v="A"/>
    <s v="Friday"/>
    <n v="3"/>
    <n v="3"/>
    <n v="1"/>
    <n v="1.3333333333333333"/>
    <n v="2637.1166666666668"/>
    <n v="7911.35"/>
    <n v="1033.21"/>
    <n v="3099.63"/>
    <n v="15"/>
    <n v="0.39179533202297961"/>
  </r>
  <r>
    <n v="242852"/>
    <s v="E"/>
    <s v="Monday"/>
    <s v="Tom McKevitt (0000143010)"/>
    <n v="298005"/>
    <s v="Queen of Angels Reg Catholic S"/>
    <n v="298005"/>
    <s v="Queen of Angels Reg Catholic S"/>
    <s v="WILLOW GROVE"/>
    <s v="Philly Suburbs - North"/>
    <s v="401 EASTON RD"/>
    <s v="PA"/>
    <n v="19090"/>
    <s v="401 EASTON RD WILLOW GROVE, PA 19090"/>
    <x v="14"/>
    <x v="1801"/>
    <x v="1803"/>
    <s v="A"/>
    <s v="Friday"/>
    <n v="2"/>
    <n v="2"/>
    <n v="1"/>
    <n v="3"/>
    <n v="793.15000000000009"/>
    <n v="1586.3000000000002"/>
    <n v="393.36500000000001"/>
    <n v="786.73"/>
    <n v="28"/>
    <n v="0.49595284624598118"/>
  </r>
  <r>
    <n v="244718"/>
    <s v="E"/>
    <s v="Monday"/>
    <s v="Lancaster Office (0000142002)"/>
    <n v="263347"/>
    <s v="QUENTIN DIXON"/>
    <n v="263347"/>
    <s v="QUENTIN DIXON"/>
    <s v="Lancaster"/>
    <m/>
    <s v="539 Rockland St"/>
    <s v="PA"/>
    <n v="17602"/>
    <s v="539 Rockland St Lancaster, PA 17602"/>
    <x v="2"/>
    <x v="1802"/>
    <x v="1804"/>
    <s v="J"/>
    <s v="Monday/Thursday"/>
    <n v="1"/>
    <n v="1"/>
    <n v="1"/>
    <n v="1"/>
    <n v="145.71"/>
    <n v="145.71"/>
    <n v="58.28"/>
    <n v="58.28"/>
    <n v="1"/>
    <n v="0.39997254821220229"/>
  </r>
  <r>
    <n v="244695"/>
    <s v="E"/>
    <s v="Monday"/>
    <s v="Matthew Morris (0000142013)"/>
    <n v="308012"/>
    <s v="QUIGLEY CHRYSLER DODGE JEEP RA"/>
    <n v="308012"/>
    <s v="QUIGLEY CHRYSLER DODGE JEEP RA"/>
    <s v="Boyertown"/>
    <m/>
    <s v="565 N Route 100"/>
    <s v="PA"/>
    <n v="19512"/>
    <s v="565 N Route 100 Boyertown, PA 19512"/>
    <x v="26"/>
    <x v="1803"/>
    <x v="1805"/>
    <s v="K"/>
    <s v="Monday"/>
    <n v="2"/>
    <n v="2"/>
    <n v="1"/>
    <n v="1.5"/>
    <n v="514.32500000000005"/>
    <n v="1028.6500000000001"/>
    <n v="215.34500000000003"/>
    <n v="430.69"/>
    <n v="3"/>
    <n v="0.41869440528848489"/>
  </r>
  <r>
    <n v="305232"/>
    <s v="C"/>
    <s v="Monday/Thursday"/>
    <s v="Brian Deiling (0000142018)"/>
    <n v="241513"/>
    <s v="R &amp; J TRANSPORTATION"/>
    <n v="241513"/>
    <s v="R &amp; J TRANSPORTATION"/>
    <s v="Pottsville"/>
    <m/>
    <s v="326 Chestnut St"/>
    <s v="PA"/>
    <n v="17901"/>
    <s v="326 Chestnut St Pottsville, PA 17901"/>
    <x v="35"/>
    <x v="1804"/>
    <x v="1806"/>
    <s v="J"/>
    <s v="Wednesday"/>
    <n v="3"/>
    <n v="4"/>
    <n v="1.3333333333333333"/>
    <n v="2.6666666666666665"/>
    <n v="488.27666666666664"/>
    <n v="1464.83"/>
    <n v="232.69333333333336"/>
    <n v="698.07999999999993"/>
    <n v="21"/>
    <n v="0.47656041998047555"/>
  </r>
  <r>
    <n v="246572"/>
    <s v="C"/>
    <s v="Monday/Thursday"/>
    <s v="Wood Floor Contractors (0000143025)"/>
    <n v="315622"/>
    <s v="R B Myers Co LLC CONTRACTOR Ac"/>
    <n v="464105"/>
    <s v="R B Myers Co LLC"/>
    <s v="Lawrenceville"/>
    <m/>
    <s v="161 Millerick Ave"/>
    <s v="NJ"/>
    <n v="8648"/>
    <s v="161 Millerick Ave Lawrenceville, NJ 08648"/>
    <x v="25"/>
    <x v="1805"/>
    <x v="1807"/>
    <s v="A"/>
    <s v="Tuesday"/>
    <n v="6"/>
    <n v="8"/>
    <n v="1.3333333333333333"/>
    <n v="2.6666666666666665"/>
    <n v="2713.0416666666665"/>
    <n v="16278.249999999998"/>
    <n v="681.00666666666666"/>
    <n v="4086.04"/>
    <n v="197"/>
    <n v="0.25101224025924163"/>
  </r>
  <r>
    <n v="419075"/>
    <s v="C"/>
    <s v="Monday/Thursday"/>
    <s v="Mike Schlitter (0000142011)"/>
    <n v="312501"/>
    <s v="RACEKRAFTERS AUTOMOTIVE"/>
    <n v="312501"/>
    <s v="RACEKRAFTERS AUTOMOTIVE"/>
    <s v="Lancaster"/>
    <m/>
    <s v="1397 Arcadia Rd Ste 104"/>
    <s v="PA"/>
    <n v="17601"/>
    <s v="1397 Arcadia Rd Ste 104 Lancaster, PA 17601"/>
    <x v="3"/>
    <x v="1806"/>
    <x v="1808"/>
    <s v="J"/>
    <s v="Tuesday/Friday"/>
    <n v="1"/>
    <n v="1"/>
    <n v="1"/>
    <n v="1"/>
    <n v="463.66"/>
    <n v="463.66"/>
    <n v="226.37"/>
    <n v="226.37"/>
    <n v="2"/>
    <n v="0.48822412975024804"/>
  </r>
  <r>
    <n v="254555"/>
    <s v="C"/>
    <s v="Monday/Thursday"/>
    <s v="Nick Misciagno (0000143017)"/>
    <n v="246088"/>
    <s v="Radnor Township School Distric"/>
    <n v="418443"/>
    <s v="Radnor Elementary School"/>
    <s v="Radnor"/>
    <m/>
    <s v="20 W Matsonford Rd"/>
    <s v="PA"/>
    <n v="19087"/>
    <s v="20 W Matsonford Rd Radnor, PA 19087"/>
    <x v="23"/>
    <x v="1807"/>
    <x v="1809"/>
    <s v="C"/>
    <s v="Friday"/>
    <n v="3"/>
    <n v="6"/>
    <n v="2"/>
    <n v="4.333333333333333"/>
    <n v="5407.1133333333328"/>
    <n v="16221.34"/>
    <n v="1737.2466666666667"/>
    <n v="5211.74"/>
    <n v="233"/>
    <n v="0.32128911668209897"/>
  </r>
  <r>
    <n v="438155"/>
    <s v="C"/>
    <s v="Monday/Thursday"/>
    <s v="Nick Misciagno (0000143017)"/>
    <n v="286495"/>
    <s v="Radnor Fire Company"/>
    <n v="286495"/>
    <s v="Radnor Fire Company"/>
    <s v="Wayne"/>
    <m/>
    <s v="121 S Wayne Ave"/>
    <s v="PA"/>
    <n v="19087"/>
    <s v="121 S Wayne Ave Wayne, PA 19087"/>
    <x v="23"/>
    <x v="1808"/>
    <x v="1810"/>
    <s v="C"/>
    <s v="Friday"/>
    <n v="5"/>
    <n v="11"/>
    <n v="2.2000000000000002"/>
    <n v="8"/>
    <n v="735.23199999999997"/>
    <n v="3676.1599999999994"/>
    <n v="317.50400000000002"/>
    <n v="1587.5199999999993"/>
    <n v="55"/>
    <n v="0.43184192200557092"/>
  </r>
  <r>
    <n v="437511"/>
    <s v="C"/>
    <s v="Monday/Thursday"/>
    <s v="Nick Misciagno (0000143017)"/>
    <n v="286495"/>
    <s v="Radnor Fire Company"/>
    <n v="445960"/>
    <s v="Radnor Fire Company"/>
    <s v="Wayne"/>
    <m/>
    <s v="121 S Wayne Ave"/>
    <s v="PA"/>
    <n v="19087"/>
    <s v="121 S Wayne Ave Wayne, PA 19087"/>
    <x v="23"/>
    <x v="1808"/>
    <x v="1810"/>
    <s v="C"/>
    <s v="Friday"/>
    <n v="3"/>
    <n v="5"/>
    <n v="1.6666666666666667"/>
    <n v="5.333333333333333"/>
    <n v="3746.4366666666665"/>
    <n v="11239.31"/>
    <n v="1346.5433333333333"/>
    <n v="4039.63"/>
    <n v="22"/>
    <n v="0.35941975085659178"/>
  </r>
  <r>
    <n v="423432"/>
    <s v="C"/>
    <s v="Monday/Thursday"/>
    <s v="Nick Misciagno (0000143017)"/>
    <n v="246088"/>
    <s v="Radnor Township School Distric"/>
    <n v="418444"/>
    <s v="Radnor High School - Maint. Sh"/>
    <s v="Radnor"/>
    <m/>
    <s v="130 King of Prussia Rd"/>
    <s v="PA"/>
    <n v="19087"/>
    <s v="130 King of Prussia Rd Radnor, PA 19087"/>
    <x v="23"/>
    <x v="1809"/>
    <x v="1811"/>
    <s v="C"/>
    <s v="Friday"/>
    <n v="17"/>
    <n v="30"/>
    <n v="1.7647058823529411"/>
    <n v="4.7058823529411766"/>
    <n v="6843.9988235294122"/>
    <n v="116347.97999999997"/>
    <n v="2292.1717647058822"/>
    <n v="38966.920000000006"/>
    <n v="1671"/>
    <n v="0.33491703078987722"/>
  </r>
  <r>
    <n v="246237"/>
    <s v="C"/>
    <s v="Monday/Thursday"/>
    <s v="Nick Misciagno (0000143017)"/>
    <n v="246088"/>
    <s v="Radnor Township School Distric"/>
    <n v="437785"/>
    <s v="Radnor Middle School"/>
    <s v="Wayne"/>
    <m/>
    <s v="150 Louella Ave"/>
    <s v="PA"/>
    <n v="19087"/>
    <s v="150 Louella Ave Wayne, PA 19087"/>
    <x v="23"/>
    <x v="1810"/>
    <x v="1812"/>
    <s v="C"/>
    <s v="Friday"/>
    <n v="3"/>
    <n v="7"/>
    <n v="2.3333333333333335"/>
    <n v="5.666666666666667"/>
    <n v="10245.300000000001"/>
    <n v="30735.9"/>
    <n v="3324.8666666666668"/>
    <n v="9974.6"/>
    <n v="469"/>
    <n v="0.32452604283590197"/>
  </r>
  <r>
    <n v="320010"/>
    <s v="C"/>
    <s v="Tuesday"/>
    <s v="Nick Misciagno (0000143017)"/>
    <n v="246088"/>
    <s v="Radnor Township School Distric"/>
    <n v="246088"/>
    <s v="Radnor Township School Distric"/>
    <s v="Wayne"/>
    <m/>
    <s v="135 S Wayne Ave"/>
    <s v="PA"/>
    <n v="19087"/>
    <s v="135 S Wayne Ave Wayne, PA 19087"/>
    <x v="23"/>
    <x v="1811"/>
    <x v="1813"/>
    <s v="C"/>
    <s v="Friday"/>
    <n v="2"/>
    <n v="2"/>
    <n v="1"/>
    <n v="1"/>
    <n v="0"/>
    <n v="0"/>
    <n v="-3.5000000000000003E-2"/>
    <n v="-7.0000000000000007E-2"/>
    <n v="7"/>
    <n v="0"/>
  </r>
  <r>
    <n v="294050"/>
    <s v="C"/>
    <s v="Tuesday"/>
    <s v="Robert Diller (0000142017)"/>
    <n v="282420"/>
    <s v="RAIN FLO IRRIGATION LLC"/>
    <n v="282420"/>
    <s v="RAIN FLO IRRIGATION LLC"/>
    <s v="East Earl"/>
    <m/>
    <s v="929 Reading Rd"/>
    <s v="PA"/>
    <n v="17519"/>
    <s v="929 Reading Rd East Earl, PA 17519"/>
    <x v="34"/>
    <x v="1812"/>
    <x v="1814"/>
    <s v="J"/>
    <s v="Monday"/>
    <n v="1"/>
    <n v="2"/>
    <n v="2"/>
    <n v="2"/>
    <n v="167.94"/>
    <n v="167.94"/>
    <n v="68.16"/>
    <n v="68.16"/>
    <n v="5"/>
    <n v="0.40585923544122898"/>
  </r>
  <r>
    <n v="483124"/>
    <s v="C"/>
    <s v="Friday"/>
    <s v="Lancaster Office (0000142002)"/>
    <n v="241519"/>
    <s v="RAINBOW CLEANING SVC MC"/>
    <n v="241519"/>
    <s v="RAINBOW CLEANING SVC MC"/>
    <s v="Lancaster"/>
    <m/>
    <s v="2203 Stratford Rd"/>
    <s v="PA"/>
    <n v="17603"/>
    <s v="2203 Stratford Rd Lancaster, PA 17603"/>
    <x v="3"/>
    <x v="1813"/>
    <x v="1815"/>
    <s v="J"/>
    <s v="Tuesday/Friday"/>
    <n v="2"/>
    <n v="2"/>
    <n v="1"/>
    <n v="1.5"/>
    <n v="107.78"/>
    <n v="215.56"/>
    <n v="50.795000000000002"/>
    <n v="101.59"/>
    <n v="3"/>
    <n v="0.47128409723510856"/>
  </r>
  <r>
    <n v="471995"/>
    <s v="C"/>
    <s v="Friday"/>
    <s v="Paul Carberry (0000143018)"/>
    <n v="243200"/>
    <s v="Coatesville Area School Distri"/>
    <n v="418448"/>
    <s v="Rainbow Elementary School"/>
    <s v="Coatesville"/>
    <m/>
    <s v="50 Country Club Rd"/>
    <s v="PA"/>
    <n v="19320"/>
    <s v="50 Country Club Rd Coatesville, PA 19320"/>
    <x v="5"/>
    <x v="1814"/>
    <x v="1816"/>
    <s v="C"/>
    <s v="Monday/Thursday"/>
    <n v="2"/>
    <n v="3"/>
    <n v="1.5"/>
    <n v="4.5"/>
    <n v="1731.6799999999998"/>
    <n v="3463.3599999999997"/>
    <n v="725.0200000000001"/>
    <n v="1450.04"/>
    <n v="23"/>
    <n v="0.41868012565832025"/>
  </r>
  <r>
    <n v="301231"/>
    <s v="C"/>
    <s v="Friday"/>
    <s v="Chris Gifuni (0000143020)"/>
    <n v="244287"/>
    <s v="Rancocas Valley Board of Educa"/>
    <n v="244287"/>
    <s v="Rancocas Valley Board of Educa"/>
    <s v="Mount Holly"/>
    <s v="Cherry Hill"/>
    <s v="520 Jacksonville Rd"/>
    <s v="NJ"/>
    <n v="8060"/>
    <s v="520 Jacksonville Rd Mount Holly, NJ 08060"/>
    <x v="31"/>
    <x v="1815"/>
    <x v="1817"/>
    <s v="A"/>
    <s v="Monday"/>
    <n v="1"/>
    <n v="1"/>
    <n v="1"/>
    <n v="2"/>
    <n v="0"/>
    <n v="0"/>
    <n v="-77"/>
    <n v="-77"/>
    <n v="2"/>
    <n v="0"/>
  </r>
  <r>
    <n v="418143"/>
    <s v="C"/>
    <s v="Friday"/>
    <s v="Chris Gifuni (0000143020)"/>
    <n v="244287"/>
    <s v="Rancocas Valley Board of Educa"/>
    <n v="418450"/>
    <s v="Rancocas Valley Regional High"/>
    <s v="Mount Holly"/>
    <s v="Cherry Hill"/>
    <s v="520 Jacksonville Rd"/>
    <s v="NJ"/>
    <n v="8060"/>
    <s v="520 Jacksonville Rd Mount Holly, NJ 08060"/>
    <x v="31"/>
    <x v="1815"/>
    <x v="1817"/>
    <s v="A"/>
    <s v="Monday"/>
    <n v="4"/>
    <n v="6"/>
    <n v="1.5"/>
    <n v="2"/>
    <n v="864.67250000000001"/>
    <n v="3458.69"/>
    <n v="239.79"/>
    <n v="959.16"/>
    <n v="146"/>
    <n v="0.27731886928287874"/>
  </r>
  <r>
    <n v="284104"/>
    <s v="A"/>
    <s v="Friday"/>
    <s v="Lancaster Office (0000142002)"/>
    <n v="295907"/>
    <s v="RAPHO TOWNSHIP"/>
    <n v="295907"/>
    <s v="RAPHO TOWNSHIP"/>
    <s v="Manheim"/>
    <m/>
    <s v="971 N Colebrook Rd"/>
    <s v="PA"/>
    <n v="17545"/>
    <s v="971 N Colebrook Rd Manheim, PA 17545"/>
    <x v="17"/>
    <x v="1816"/>
    <x v="1818"/>
    <s v="P"/>
    <s v="Tuesday/Friday"/>
    <n v="1"/>
    <n v="1"/>
    <n v="1"/>
    <n v="3"/>
    <n v="1220.31"/>
    <n v="1220.31"/>
    <n v="458.21999999999997"/>
    <n v="458.21999999999997"/>
    <n v="22"/>
    <n v="0.37549475133367749"/>
  </r>
  <r>
    <n v="243526"/>
    <s v="A"/>
    <s v="Friday"/>
    <s v="Delaware Valley Office (0000143001)"/>
    <n v="246489"/>
    <s v="Ray Vandegrift"/>
    <n v="246489"/>
    <s v="Ray Vandegrift"/>
    <s v="Jenkintown"/>
    <m/>
    <s v="714 Kirkwood St"/>
    <s v="PA"/>
    <n v="19046"/>
    <s v="714 Kirkwood St Jenkintown, PA 19046"/>
    <x v="10"/>
    <x v="1817"/>
    <x v="1819"/>
    <s v="E"/>
    <s v="Monday"/>
    <n v="4"/>
    <n v="5"/>
    <n v="1.25"/>
    <n v="3.25"/>
    <n v="292.91499999999996"/>
    <n v="1171.6599999999999"/>
    <n v="26.362500000000001"/>
    <n v="105.45"/>
    <n v="19"/>
    <n v="9.0000512093952184E-2"/>
  </r>
  <r>
    <n v="243501"/>
    <s v="A"/>
    <s v="Friday"/>
    <s v="Robert Diller (0000142017)"/>
    <n v="254712"/>
    <s v="RAYMOND E GROFF INC"/>
    <n v="254712"/>
    <s v="RAYMOND E GROFF INC"/>
    <s v="Lititz"/>
    <m/>
    <s v="1244 E Newport Rd"/>
    <s v="PA"/>
    <n v="17543"/>
    <s v="1244 E Newport Rd Lititz, PA 17543"/>
    <x v="2"/>
    <x v="1818"/>
    <x v="1820"/>
    <s v="J"/>
    <s v="Monday/Thursday"/>
    <n v="1"/>
    <n v="1"/>
    <n v="1"/>
    <n v="1"/>
    <n v="149.54"/>
    <n v="149.54"/>
    <n v="54.92"/>
    <n v="54.92"/>
    <n v="2"/>
    <n v="0.36725959609469039"/>
  </r>
  <r>
    <n v="307934"/>
    <s v="A"/>
    <s v="Friday"/>
    <s v="Lancaster Office (0000142002)"/>
    <n v="343470"/>
    <s v="RD CLEANING SERVICES"/>
    <n v="343470"/>
    <s v="RD CLEANING SERVICES"/>
    <s v="Lancaster"/>
    <m/>
    <s v="37 Hampton Ln"/>
    <s v="PA"/>
    <n v="17601"/>
    <s v="37 Hampton Ln Lancaster, PA 17601"/>
    <x v="34"/>
    <x v="1819"/>
    <x v="1821"/>
    <s v="J"/>
    <s v="Monday"/>
    <n v="6"/>
    <n v="8"/>
    <n v="1.3333333333333333"/>
    <n v="2"/>
    <n v="133.01"/>
    <n v="798.06000000000006"/>
    <n v="64.101666666666659"/>
    <n v="384.61000000000007"/>
    <n v="27"/>
    <n v="0.4819311831190638"/>
  </r>
  <r>
    <n v="298192"/>
    <s v="A"/>
    <s v="Friday"/>
    <s v="Robert Diller (0000142017)"/>
    <n v="254001"/>
    <s v="QUALITY STONE VENEER INC#"/>
    <n v="479347"/>
    <s v="RE Manufacturing"/>
    <s v="REFTON"/>
    <m/>
    <s v="117 Church St"/>
    <s v="PA"/>
    <n v="17568"/>
    <s v="117 Church St REFTON, PA 17568"/>
    <x v="33"/>
    <x v="1820"/>
    <x v="1822"/>
    <s v="J"/>
    <s v="Tuesday"/>
    <n v="1"/>
    <n v="1"/>
    <n v="1"/>
    <n v="1"/>
    <n v="1130.8900000000001"/>
    <n v="1130.8900000000001"/>
    <n v="270.01"/>
    <n v="270.01"/>
    <n v="1"/>
    <n v="0.23875885364624319"/>
  </r>
  <r>
    <n v="441248"/>
    <s v="A"/>
    <s v="Friday"/>
    <s v="Robert Diller (0000142017)"/>
    <n v="241528"/>
    <s v="READING BAKERY SYSTEMS#"/>
    <n v="241528"/>
    <s v="READING BAKERY SYSTEMS#"/>
    <s v="Robesonia"/>
    <m/>
    <s v="380 Old W Penn Ave"/>
    <s v="PA"/>
    <n v="19551"/>
    <s v="380 Old W Penn Ave Robesonia, PA 19551"/>
    <x v="16"/>
    <x v="1821"/>
    <x v="1823"/>
    <s v="K"/>
    <s v="Tuesday"/>
    <n v="20"/>
    <n v="24"/>
    <n v="1.2"/>
    <n v="4.3"/>
    <n v="748.15699999999993"/>
    <n v="14963.140000000007"/>
    <n v="275.68050000000005"/>
    <n v="5513.6099999999969"/>
    <n v="314"/>
    <n v="0.36847947690123828"/>
  </r>
  <r>
    <n v="331631"/>
    <s v="A"/>
    <s v="Friday"/>
    <s v="Mike Schlitter (0000142011)"/>
    <n v="313330"/>
    <s v="READING HOSPITALITY LLC DOUBLE"/>
    <n v="313330"/>
    <s v="READING HOSPITALITY LLC DOUBLE"/>
    <s v="Reading"/>
    <m/>
    <s v="701 Penn St"/>
    <s v="PA"/>
    <n v="19601"/>
    <s v="701 Penn St Reading, PA 19601"/>
    <x v="7"/>
    <x v="1822"/>
    <x v="1824"/>
    <s v="K"/>
    <s v="Monday/Thursday"/>
    <n v="1"/>
    <n v="1"/>
    <n v="1"/>
    <n v="1"/>
    <n v="185"/>
    <n v="185"/>
    <n v="82.04"/>
    <n v="82.04"/>
    <n v="5"/>
    <n v="0.44345945945945947"/>
  </r>
  <r>
    <n v="312581"/>
    <s v="A"/>
    <s v="Friday"/>
    <s v="Matthew Morris (0000142013)"/>
    <n v="241545"/>
    <s v="READING SCHOOL DISTRICT"/>
    <n v="241545"/>
    <s v="READING SCHOOL DISTRICT"/>
    <s v="Reading"/>
    <m/>
    <s v="800 Washington St"/>
    <s v="PA"/>
    <n v="19601"/>
    <s v="800 Washington St Reading, PA 19601"/>
    <x v="7"/>
    <x v="1823"/>
    <x v="1825"/>
    <s v="K"/>
    <s v="Monday/Thursday"/>
    <n v="3"/>
    <n v="3"/>
    <n v="1"/>
    <n v="1.6666666666666667"/>
    <n v="0"/>
    <n v="0"/>
    <n v="-3.3333333333333333E-2"/>
    <n v="-9.9999999999999992E-2"/>
    <n v="13"/>
    <n v="0"/>
  </r>
  <r>
    <n v="342110"/>
    <s v="A"/>
    <s v="Friday"/>
    <s v="Matthew Morris (0000142013)"/>
    <n v="241545"/>
    <s v="READING SCHOOL DISTRICT"/>
    <n v="415671"/>
    <s v="READING SENIOR HIGH SCHOOL"/>
    <s v="Reading"/>
    <m/>
    <s v="801 N 13th St"/>
    <s v="PA"/>
    <n v="19604"/>
    <s v="801 N 13th St Reading, PA 19604"/>
    <x v="7"/>
    <x v="1824"/>
    <x v="1826"/>
    <s v="K"/>
    <s v="Monday/Thursday"/>
    <n v="2"/>
    <n v="3"/>
    <n v="1.5"/>
    <n v="2"/>
    <n v="5524.54"/>
    <n v="11049.08"/>
    <n v="1767.8999999999999"/>
    <n v="3535.7999999999997"/>
    <n v="60"/>
    <n v="0.32000854369775583"/>
  </r>
  <r>
    <n v="311770"/>
    <s v="A"/>
    <s v="Friday"/>
    <s v="Bob Carberry (0000143011)"/>
    <n v="342615"/>
    <s v="Flemington-Raritan Regional BO"/>
    <n v="481104"/>
    <s v="Reading-Fleming Intermediate S"/>
    <s v="Flemington"/>
    <m/>
    <s v="50 Court St"/>
    <s v="NJ"/>
    <n v="8822"/>
    <s v="50 Court St Flemington, NJ 08822"/>
    <x v="25"/>
    <x v="802"/>
    <x v="802"/>
    <s v="A"/>
    <s v="Tuesday"/>
    <n v="10"/>
    <n v="13"/>
    <n v="1.3"/>
    <n v="3"/>
    <n v="8441.3880000000008"/>
    <n v="84413.87999999999"/>
    <n v="2779.9839999999995"/>
    <n v="27799.839999999997"/>
    <n v="1455"/>
    <n v="0.32932783092069695"/>
  </r>
  <r>
    <n v="482190"/>
    <s v="A"/>
    <s v="Friday"/>
    <s v="Brad Miller (0000142022)"/>
    <n v="328860"/>
    <s v="REALITY CHURCH#"/>
    <n v="328860"/>
    <s v="REALITY CHURCH#"/>
    <s v="Lancaster"/>
    <m/>
    <s v="2301 Harrisburg Pike"/>
    <s v="PA"/>
    <n v="17601"/>
    <s v="2301 Harrisburg Pike Lancaster, PA 17601"/>
    <x v="3"/>
    <x v="1825"/>
    <x v="1827"/>
    <s v="J"/>
    <s v="Tuesday/Friday"/>
    <n v="12"/>
    <n v="16"/>
    <n v="1.3333333333333333"/>
    <n v="3.3333333333333335"/>
    <n v="351.61666666666673"/>
    <n v="4219.4000000000005"/>
    <n v="122.60583333333334"/>
    <n v="1471.27"/>
    <n v="74"/>
    <n v="0.34869175712186562"/>
  </r>
  <r>
    <n v="295872"/>
    <s v="E"/>
    <s v="Monday"/>
    <s v="Mike Schlitter (0000142011)"/>
    <n v="241550"/>
    <s v="REAM JEWELERS"/>
    <n v="241550"/>
    <s v="REAM JEWELERS"/>
    <s v="Lancaster"/>
    <m/>
    <s v="58 N Queen St"/>
    <s v="PA"/>
    <n v="17603"/>
    <s v="58 N Queen St Lancaster, PA 17603"/>
    <x v="3"/>
    <x v="1826"/>
    <x v="1828"/>
    <s v="J"/>
    <s v="Tuesday/Friday"/>
    <n v="1"/>
    <n v="1"/>
    <n v="1"/>
    <n v="1"/>
    <n v="69.150000000000006"/>
    <n v="69.150000000000006"/>
    <n v="25.39"/>
    <n v="25.39"/>
    <n v="1"/>
    <n v="0.36717281272595803"/>
  </r>
  <r>
    <n v="453743"/>
    <s v="A"/>
    <s v="Friday"/>
    <s v="Robert Diller (0000142017)"/>
    <n v="239630"/>
    <s v="COCALICO SCHOOL DISTRICT"/>
    <n v="470562"/>
    <s v="REAMSTOWN ELEMENTARY"/>
    <s v="Reamstown"/>
    <m/>
    <s v="44 S Reamstown Rd"/>
    <s v="PA"/>
    <n v="17567"/>
    <s v="44 S Reamstown Rd Reamstown, PA 17567"/>
    <x v="16"/>
    <x v="1827"/>
    <x v="1829"/>
    <s v="K"/>
    <s v="Tuesday"/>
    <n v="9"/>
    <n v="10"/>
    <n v="1.1111111111111112"/>
    <n v="2.6666666666666665"/>
    <n v="672.92000000000007"/>
    <n v="6056.28"/>
    <n v="205.1911111111111"/>
    <n v="1846.7199999999998"/>
    <n v="123"/>
    <n v="0.304926456504653"/>
  </r>
  <r>
    <n v="283211"/>
    <s v="A"/>
    <s v="Tuesday"/>
    <s v="Robert Diller (0000142017)"/>
    <n v="253834"/>
    <s v="REAMSTOWN FIRE CO. NO. 1"/>
    <n v="253834"/>
    <s v="REAMSTOWN FIRE CO. NO. 1"/>
    <s v="Stevens"/>
    <m/>
    <s v="12 E Church St"/>
    <s v="PA"/>
    <n v="17578"/>
    <s v="12 E Church St Stevens, PA 17578"/>
    <x v="16"/>
    <x v="1828"/>
    <x v="1830"/>
    <s v="K"/>
    <s v="Tuesday"/>
    <n v="2"/>
    <n v="2"/>
    <n v="1"/>
    <n v="3.5"/>
    <n v="210.54"/>
    <n v="421.08"/>
    <n v="70.055000000000007"/>
    <n v="140.10999999999999"/>
    <n v="11"/>
    <n v="0.3327396219245749"/>
  </r>
  <r>
    <n v="243707"/>
    <s v="A"/>
    <s v="Tuesday"/>
    <s v="Mike Schlitter (0000142011)"/>
    <n v="310741"/>
    <s v="RED CABOOSE MOTEL#"/>
    <n v="310741"/>
    <s v="RED CABOOSE MOTEL#"/>
    <s v="Ronks"/>
    <m/>
    <s v="312 Paradise Ln"/>
    <s v="PA"/>
    <n v="17572"/>
    <s v="312 Paradise Ln Ronks, PA 17572"/>
    <x v="34"/>
    <x v="1829"/>
    <x v="1831"/>
    <s v="J"/>
    <s v="Monday"/>
    <n v="15"/>
    <n v="16"/>
    <n v="1.0666666666666667"/>
    <n v="3.6"/>
    <n v="520.08999999999992"/>
    <n v="7801.35"/>
    <n v="191.01333333333335"/>
    <n v="2865.2000000000003"/>
    <n v="114"/>
    <n v="0.36726976741205047"/>
  </r>
  <r>
    <n v="243861"/>
    <s v="A"/>
    <s v="Tuesday"/>
    <s v="Martin Carberry (0000142016)"/>
    <n v="242373"/>
    <s v="WEST SHORE SCHOOL DISTRICT"/>
    <n v="468469"/>
    <s v="RED LAND HIGH SCHOOL"/>
    <s v="Lewisberry"/>
    <m/>
    <s v="560 Fishing Creek Rd"/>
    <s v="PA"/>
    <n v="17339"/>
    <s v="560 Fishing Creek Rd Lewisberry, PA 17339"/>
    <x v="28"/>
    <x v="1830"/>
    <x v="1832"/>
    <s v="P"/>
    <s v="Monday/Thursday"/>
    <n v="9"/>
    <n v="10"/>
    <n v="1.1111111111111112"/>
    <n v="2.4444444444444446"/>
    <n v="2391.6188888888887"/>
    <n v="21524.57"/>
    <n v="445.07777777777778"/>
    <n v="4005.7"/>
    <n v="422"/>
    <n v="0.18609895575149701"/>
  </r>
  <r>
    <n v="453223"/>
    <s v="A"/>
    <s v="Tuesday"/>
    <s v="Mike Schlitter (0000142011)"/>
    <n v="241552"/>
    <s v="RED LION AREA SCHOOL DISTRICT#"/>
    <n v="241552"/>
    <s v="RED LION AREA SCHOOL DISTRICT#"/>
    <s v="Red Lion"/>
    <m/>
    <s v="696 Delta Rd"/>
    <s v="PA"/>
    <n v="17356"/>
    <s v="696 Delta Rd Red Lion, PA 17356"/>
    <x v="27"/>
    <x v="1831"/>
    <x v="1833"/>
    <s v="L"/>
    <s v="Tuesday/Friday"/>
    <n v="57"/>
    <n v="92"/>
    <n v="1.6140350877192982"/>
    <n v="5.6140350877192979"/>
    <n v="1969.0501754385969"/>
    <n v="112235.86000000003"/>
    <n v="654.34982456140347"/>
    <n v="37297.939999999981"/>
    <n v="2435"/>
    <n v="0.332317496386627"/>
  </r>
  <r>
    <n v="479155"/>
    <s v="C"/>
    <s v="Friday"/>
    <s v="Martin Carberry (0000142016)"/>
    <n v="242373"/>
    <s v="WEST SHORE SCHOOL DISTRICT"/>
    <n v="470303"/>
    <s v="RED MILL ELEMENTARY"/>
    <s v="Etters"/>
    <m/>
    <s v="700 Red Mill Rd"/>
    <s v="PA"/>
    <n v="17319"/>
    <s v="700 Red Mill Rd Etters, PA 17319"/>
    <x v="18"/>
    <x v="1832"/>
    <x v="1834"/>
    <s v="L"/>
    <s v="Tuesday"/>
    <n v="4"/>
    <n v="4"/>
    <n v="1"/>
    <n v="3.75"/>
    <n v="2649.46"/>
    <n v="10597.839999999998"/>
    <n v="502.13750000000005"/>
    <n v="2008.5500000000004"/>
    <n v="212"/>
    <n v="0.18952446913710724"/>
  </r>
  <r>
    <n v="323956"/>
    <s v="C"/>
    <s v="Friday"/>
    <s v="David Smith (0000143023)"/>
    <n v="242914"/>
    <s v="Appoquinimink School District"/>
    <n v="418456"/>
    <s v="Redding Intermediate School"/>
    <s v="MIDDLETOWN"/>
    <m/>
    <s v="201 New St"/>
    <s v="DE"/>
    <n v="19709"/>
    <s v="201 New St MIDDLETOWN, DE 19709"/>
    <x v="20"/>
    <x v="1833"/>
    <x v="1835"/>
    <s v="D"/>
    <s v="Thursday"/>
    <n v="8"/>
    <n v="12"/>
    <n v="1.5"/>
    <n v="5.375"/>
    <n v="1204.3824999999999"/>
    <n v="9635.0600000000031"/>
    <n v="361.42874999999992"/>
    <n v="2891.4300000000003"/>
    <n v="330"/>
    <n v="0.30009465431455534"/>
  </r>
  <r>
    <n v="453879"/>
    <s v="C"/>
    <s v="Friday"/>
    <s v="John Carberry (0000143015)"/>
    <n v="244189"/>
    <s v="Galloway Township Public Schoo"/>
    <n v="419206"/>
    <s v="Reeds Road Elementary School"/>
    <s v="Galloway"/>
    <m/>
    <s v="103 S Reeds Rd"/>
    <s v="NJ"/>
    <n v="8205"/>
    <s v="103 S Reeds Rd Galloway, NJ 08205"/>
    <x v="11"/>
    <x v="1834"/>
    <x v="1836"/>
    <s v="E"/>
    <s v="Wednesday"/>
    <n v="1"/>
    <n v="1"/>
    <n v="1"/>
    <n v="5"/>
    <n v="2790.83"/>
    <n v="2790.83"/>
    <n v="952.0200000000001"/>
    <n v="952.0200000000001"/>
    <n v="17"/>
    <n v="0.34112432502158863"/>
  </r>
  <r>
    <n v="309392"/>
    <s v="C"/>
    <s v="Friday"/>
    <s v="John Carberry (0000143015)"/>
    <n v="331448"/>
    <s v="Food Services-Galloway Townshi"/>
    <n v="471708"/>
    <s v="Reeds Road Elementary School"/>
    <s v="Galloway"/>
    <m/>
    <s v="103 S Reeds Rd"/>
    <s v="NJ"/>
    <n v="8205"/>
    <s v="103 S Reeds Rd Galloway, NJ 08205"/>
    <x v="11"/>
    <x v="1834"/>
    <x v="1836"/>
    <s v="E"/>
    <s v="Wednesday"/>
    <n v="1"/>
    <n v="1"/>
    <n v="1"/>
    <n v="2"/>
    <n v="1517.85"/>
    <n v="1517.85"/>
    <n v="516.07999999999993"/>
    <n v="516.07999999999993"/>
    <n v="8"/>
    <n v="0.34000724709292746"/>
  </r>
  <r>
    <n v="272447"/>
    <s v="C"/>
    <s v="Friday"/>
    <s v="Robert Diller (0000142017)"/>
    <n v="241570"/>
    <s v="REFTON BRETHREN IN CHRIST CHUR"/>
    <n v="241570"/>
    <s v="REFTON BRETHREN IN CHRIST CHUR"/>
    <s v="REFTON"/>
    <m/>
    <s v="110 Church St"/>
    <s v="PA"/>
    <n v="17568"/>
    <s v="110 Church St REFTON, PA 17568"/>
    <x v="33"/>
    <x v="1835"/>
    <x v="1837"/>
    <s v="J"/>
    <s v="Tuesday"/>
    <n v="4"/>
    <n v="5"/>
    <n v="1.25"/>
    <n v="2"/>
    <n v="189.23"/>
    <n v="756.92"/>
    <n v="73.834999999999994"/>
    <n v="295.33999999999997"/>
    <n v="10"/>
    <n v="0.39018654547376208"/>
  </r>
  <r>
    <n v="469218"/>
    <s v="C"/>
    <s v="Friday"/>
    <s v="Mike Schlitter (0000142011)"/>
    <n v="241571"/>
    <s v="REGENCY EXECUTIVE OFF #1#"/>
    <n v="241571"/>
    <s v="REGENCY EXECUTIVE OFF #1#"/>
    <s v="Lancaster"/>
    <m/>
    <s v="2173 Embassy Dr"/>
    <s v="PA"/>
    <n v="17603"/>
    <s v="2173 Embassy Dr Lancaster, PA 17603"/>
    <x v="3"/>
    <x v="1836"/>
    <x v="1838"/>
    <s v="J"/>
    <s v="Tuesday/Friday"/>
    <n v="4"/>
    <n v="5"/>
    <n v="1.25"/>
    <n v="3"/>
    <n v="493.45000000000005"/>
    <n v="1973.8"/>
    <n v="180.17999999999998"/>
    <n v="720.71999999999991"/>
    <n v="29"/>
    <n v="0.36514337825514231"/>
  </r>
  <r>
    <n v="418446"/>
    <s v="C"/>
    <s v="Friday"/>
    <s v="Lancaster NP (0000142001)"/>
    <n v="254583"/>
    <s v="REGINA REVOIR"/>
    <n v="254583"/>
    <s v="REGINA REVOIR"/>
    <s v="Mount Joy"/>
    <m/>
    <s v="222 W Donegal St"/>
    <s v="PA"/>
    <n v="17552"/>
    <s v="222 W Donegal St Mount Joy, PA 17552"/>
    <x v="3"/>
    <x v="1837"/>
    <x v="1839"/>
    <s v="J"/>
    <s v="Tuesday/Friday"/>
    <n v="4"/>
    <n v="4"/>
    <n v="1"/>
    <n v="2.25"/>
    <n v="82.447499999999991"/>
    <n v="329.79"/>
    <n v="8.7774999999999999"/>
    <n v="35.11"/>
    <n v="13"/>
    <n v="0.10646168774068346"/>
  </r>
  <r>
    <n v="417692"/>
    <s v="D"/>
    <s v="Monday"/>
    <s v="Delaware Valley Office (0000143001)"/>
    <n v="332497"/>
    <s v="Reichs EC Church"/>
    <n v="332497"/>
    <s v="Reichs EC Church"/>
    <s v="Marietta"/>
    <m/>
    <s v="338 Stackstown Rd"/>
    <s v="PA"/>
    <n v="17547"/>
    <s v="338 Stackstown Rd Marietta, PA 17547"/>
    <x v="3"/>
    <x v="1838"/>
    <x v="1840"/>
    <s v="J"/>
    <s v="Tuesday/Friday"/>
    <n v="1"/>
    <n v="1"/>
    <n v="1"/>
    <n v="1"/>
    <n v="61"/>
    <n v="61"/>
    <n v="18.3"/>
    <n v="18.3"/>
    <n v="1"/>
    <n v="0.3"/>
  </r>
  <r>
    <n v="345060"/>
    <s v="D"/>
    <s v="Monday"/>
    <s v="Pete Annick (0000142010)"/>
    <n v="241015"/>
    <s v="MANHEIM TWP SCHOOL SP#"/>
    <n v="449774"/>
    <s v="REIDENBAUGH ELEMENTARY SCHOOL"/>
    <s v="Lititz"/>
    <m/>
    <s v="1001 Buckwalter Rd"/>
    <s v="PA"/>
    <n v="17543"/>
    <s v="1001 Buckwalter Rd Lititz, PA 17543"/>
    <x v="2"/>
    <x v="1839"/>
    <x v="1841"/>
    <s v="J"/>
    <s v="Monday/Thursday"/>
    <n v="3"/>
    <n v="6"/>
    <n v="2"/>
    <n v="9.3333333333333339"/>
    <n v="3925.5399999999995"/>
    <n v="11776.619999999999"/>
    <n v="968.58666666666659"/>
    <n v="2905.76"/>
    <n v="321"/>
    <n v="0.24673972667879243"/>
  </r>
  <r>
    <n v="479161"/>
    <s v="D"/>
    <s v="Monday"/>
    <s v="Mike Schlitter (0000142011)"/>
    <n v="298452"/>
    <s v="REM AUTOMOTIVE INC"/>
    <n v="298452"/>
    <s v="REM AUTOMOTIVE INC"/>
    <s v="Annville"/>
    <s v="Lebanon - West"/>
    <s v="20 Landings Dr"/>
    <s v="PA"/>
    <n v="17003"/>
    <s v="20 Landings Dr Annville, PA 17003"/>
    <x v="17"/>
    <x v="1840"/>
    <x v="1842"/>
    <s v="P"/>
    <s v="Tuesday/Friday"/>
    <n v="1"/>
    <n v="1"/>
    <n v="1"/>
    <n v="1"/>
    <n v="52.84"/>
    <n v="52.84"/>
    <n v="24.72"/>
    <n v="24.72"/>
    <n v="4"/>
    <n v="0.46782740348221041"/>
  </r>
  <r>
    <n v="479160"/>
    <s v="D"/>
    <s v="Monday"/>
    <s v="Tom McKevitt (0000143010)"/>
    <n v="301310"/>
    <s v="National RR Passenger Corp &quot;Am"/>
    <n v="430284"/>
    <s v="Ren Centre LLC"/>
    <s v="Wilmington"/>
    <m/>
    <s v="405 N King St"/>
    <s v="DE"/>
    <n v="19801"/>
    <s v="405 N King St Wilmington, DE 19801"/>
    <x v="0"/>
    <x v="1066"/>
    <x v="1068"/>
    <s v="D"/>
    <s v="Tuesday"/>
    <n v="3"/>
    <n v="4"/>
    <n v="1.3333333333333333"/>
    <n v="4"/>
    <n v="1839.1433333333334"/>
    <n v="5517.4300000000012"/>
    <n v="501.50333333333339"/>
    <n v="1504.5099999999998"/>
    <n v="98"/>
    <n v="0.27268311514600085"/>
  </r>
  <r>
    <n v="479159"/>
    <s v="D"/>
    <s v="Monday"/>
    <s v="Delaware Valley Office (0000143001)"/>
    <n v="346225"/>
    <s v="Renae Charles"/>
    <n v="346225"/>
    <s v="Renae Charles"/>
    <s v="Schwenksville"/>
    <m/>
    <s v="37 GAME FARM RD"/>
    <s v="PA"/>
    <n v="19473"/>
    <s v="37 GAME FARM RD Schwenksville, PA 19473"/>
    <x v="21"/>
    <x v="1841"/>
    <x v="1843"/>
    <s v="E"/>
    <s v="Tuesday/Friday"/>
    <n v="1"/>
    <n v="1"/>
    <n v="1"/>
    <n v="4"/>
    <n v="46.88"/>
    <n v="46.88"/>
    <n v="-4.4599999999999973"/>
    <n v="-4.4599999999999973"/>
    <n v="7"/>
    <n v="-9.5136518771330988E-2"/>
  </r>
  <r>
    <n v="342246"/>
    <s v="A"/>
    <s v="Friday"/>
    <s v="Paul Carberry (0000143018)"/>
    <n v="307803"/>
    <s v="Renaissance Academy Charter Sc"/>
    <n v="307803"/>
    <s v="Renaissance Academy Charter Sc"/>
    <s v="Phoenixville"/>
    <m/>
    <s v="413 Fairview St"/>
    <s v="PA"/>
    <n v="19460"/>
    <s v="413 Fairview St Phoenixville, PA 19460"/>
    <x v="9"/>
    <x v="1842"/>
    <x v="1844"/>
    <s v="C"/>
    <s v="Wednesday"/>
    <n v="8"/>
    <n v="8"/>
    <n v="1"/>
    <n v="1.625"/>
    <n v="2081.9900000000002"/>
    <n v="16655.919999999998"/>
    <n v="794.36625000000004"/>
    <n v="6354.9300000000012"/>
    <n v="257"/>
    <n v="0.38154181816435251"/>
  </r>
  <r>
    <n v="479144"/>
    <s v="D"/>
    <s v="Monday"/>
    <s v="Lancaster Office (0000142002)"/>
    <n v="305280"/>
    <s v="HITCHCOCK CLEAN AND RESTORE"/>
    <n v="455425"/>
    <s v="RENTOKIL"/>
    <s v="Reading"/>
    <m/>
    <s v="10 Vanguard Dr Ste 80"/>
    <s v="PA"/>
    <n v="19606"/>
    <s v="10 Vanguard Dr Ste 80 Reading, PA 19606"/>
    <x v="39"/>
    <x v="1843"/>
    <x v="1845"/>
    <s v="K"/>
    <s v="Tuesday/Friday"/>
    <n v="3"/>
    <n v="3"/>
    <n v="1"/>
    <n v="1"/>
    <n v="253.20000000000005"/>
    <n v="759.60000000000014"/>
    <n v="93"/>
    <n v="279"/>
    <n v="10"/>
    <n v="0.36729857819905204"/>
  </r>
  <r>
    <n v="345212"/>
    <s v="D"/>
    <s v="Monday"/>
    <s v="Tom McKevitt (0000143010)"/>
    <n v="279766"/>
    <s v="East Stroudsburg Area School D"/>
    <n v="483482"/>
    <s v="Resica Elemantary"/>
    <s v="East Stroudsburg"/>
    <m/>
    <s v="1 Gravel Ridge Rd"/>
    <s v="PA"/>
    <n v="18302"/>
    <s v="1 Gravel Ridge Rd East Stroudsburg, PA 18302"/>
    <x v="6"/>
    <x v="1844"/>
    <x v="1846"/>
    <s v="E"/>
    <s v="Tuesday"/>
    <n v="1"/>
    <n v="1"/>
    <n v="1"/>
    <n v="1"/>
    <n v="1219.5999999999999"/>
    <n v="1219.5999999999999"/>
    <n v="299.39999999999998"/>
    <n v="299.39999999999998"/>
    <n v="20"/>
    <n v="0.24549032469662185"/>
  </r>
  <r>
    <n v="285884"/>
    <s v="D"/>
    <s v="Monday"/>
    <s v="Mike Schlitter (0000142011)"/>
    <n v="240798"/>
    <s v="LANCASTER LEBANON IU 13"/>
    <n v="481367"/>
    <s v="Resurrection Catholic School-"/>
    <s v="Lancaster"/>
    <m/>
    <s v="521 E Orange St"/>
    <s v="PA"/>
    <n v="17602"/>
    <s v="521 E Orange St Lancaster, PA 17602"/>
    <x v="2"/>
    <x v="1845"/>
    <x v="1847"/>
    <s v="J"/>
    <s v="Monday/Thursday"/>
    <n v="3"/>
    <n v="5"/>
    <n v="1.6666666666666667"/>
    <n v="5.333333333333333"/>
    <n v="869.10333333333335"/>
    <n v="2607.31"/>
    <n v="212.14999999999998"/>
    <n v="636.44999999999993"/>
    <n v="74"/>
    <n v="0.24410215893008502"/>
  </r>
  <r>
    <n v="244318"/>
    <s v="A"/>
    <s v="Thursday"/>
    <s v="Mike Schlitter (0000142011)"/>
    <n v="241584"/>
    <s v="RESURRECTION CATHOLIC SHOOL"/>
    <n v="241584"/>
    <s v="RESURRECTION CATHOLIC SHOOL"/>
    <s v="Lancaster"/>
    <m/>
    <s v="521 E Orange St"/>
    <s v="PA"/>
    <n v="17602"/>
    <s v="521 E Orange St Lancaster, PA 17602"/>
    <x v="2"/>
    <x v="1845"/>
    <x v="1847"/>
    <s v="J"/>
    <s v="Monday/Thursday"/>
    <n v="3"/>
    <n v="5"/>
    <n v="1.6666666666666667"/>
    <n v="3.6666666666666665"/>
    <n v="573.16"/>
    <n v="1719.4799999999998"/>
    <n v="283.67666666666668"/>
    <n v="851.03000000000009"/>
    <n v="34"/>
    <n v="0.49493451508595632"/>
  </r>
  <r>
    <n v="245170"/>
    <s v="A"/>
    <s v="Tuesday"/>
    <s v="Lancaster Office (0000142002)"/>
    <n v="241586"/>
    <s v="REVERE TAVERN"/>
    <n v="241586"/>
    <s v="REVERE TAVERN"/>
    <s v="Paradise"/>
    <m/>
    <s v="3063 Lincoln Hwy E"/>
    <s v="PA"/>
    <n v="17562"/>
    <s v="3063 Lincoln Hwy E Paradise, PA 17562"/>
    <x v="34"/>
    <x v="1846"/>
    <x v="1848"/>
    <s v="J"/>
    <s v="Monday"/>
    <n v="1"/>
    <n v="1"/>
    <n v="1"/>
    <n v="1"/>
    <n v="37"/>
    <n v="37"/>
    <n v="16.41"/>
    <n v="16.41"/>
    <n v="1"/>
    <n v="0.44351351351351354"/>
  </r>
  <r>
    <n v="272530"/>
    <s v="A"/>
    <s v="Tuesday"/>
    <s v="Mike Schlitter (0000142011)"/>
    <n v="318497"/>
    <s v="RHEEMS MENNONITE CHURCH"/>
    <n v="318497"/>
    <s v="RHEEMS MENNONITE CHURCH"/>
    <s v="Mount Joy"/>
    <m/>
    <s v="1435 Schwanger Rd"/>
    <s v="PA"/>
    <n v="17552"/>
    <s v="1435 Schwanger Rd Mount Joy, PA 17552"/>
    <x v="17"/>
    <x v="1847"/>
    <x v="1849"/>
    <s v="P"/>
    <s v="Tuesday/Friday"/>
    <n v="1"/>
    <n v="1"/>
    <n v="1"/>
    <n v="3"/>
    <n v="625.1"/>
    <n v="625.1"/>
    <n v="304.41000000000003"/>
    <n v="304.41000000000003"/>
    <n v="16"/>
    <n v="0.48697808350663896"/>
  </r>
  <r>
    <n v="434880"/>
    <s v="A"/>
    <s v="Tuesday"/>
    <s v="Chuck Lutes (0000143024)"/>
    <n v="246118"/>
    <s v="Richboro Beer &amp; Soda"/>
    <n v="246118"/>
    <s v="Richboro Beer &amp; Soda"/>
    <s v="Richboro"/>
    <s v="Philly Suburbs - North"/>
    <s v="1078 2nd Street Pike"/>
    <s v="PA"/>
    <n v="18954"/>
    <s v="1078 2nd Street Pike Richboro, PA 18954"/>
    <x v="14"/>
    <x v="1848"/>
    <x v="1850"/>
    <s v="A"/>
    <s v="Friday"/>
    <n v="1"/>
    <n v="3"/>
    <n v="3"/>
    <n v="5"/>
    <n v="431.65999999999997"/>
    <n v="431.65999999999997"/>
    <n v="234.04"/>
    <n v="234.04"/>
    <n v="12"/>
    <n v="0.54218597970625027"/>
  </r>
  <r>
    <n v="474801"/>
    <s v="A"/>
    <s v="Tuesday"/>
    <s v="Brad Miller (0000142022)"/>
    <n v="242575"/>
    <s v="RICHTER PRECISION INC"/>
    <n v="242575"/>
    <s v="RICHTER PRECISION INC"/>
    <s v="East Petersburg"/>
    <m/>
    <s v="1021 Commercial Ave Door B4"/>
    <s v="PA"/>
    <n v="17520"/>
    <s v="1021 Commercial Ave Door B4 East Petersburg, PA 17520"/>
    <x v="3"/>
    <x v="1849"/>
    <x v="1851"/>
    <s v="J"/>
    <s v="Tuesday/Friday"/>
    <n v="27"/>
    <n v="29"/>
    <n v="1.0740740740740742"/>
    <n v="2.4814814814814814"/>
    <n v="709.23666666666668"/>
    <n v="19149.39"/>
    <n v="214.49407407407409"/>
    <n v="5791.340000000002"/>
    <n v="2584"/>
    <n v="0.30242947686584282"/>
  </r>
  <r>
    <n v="416361"/>
    <s v="A"/>
    <s v="Tuesday"/>
    <s v="Lancaster NP (0000142001)"/>
    <n v="280135"/>
    <s v="RICK KENDRICK"/>
    <n v="280135"/>
    <s v="RICK KENDRICK"/>
    <s v="Lancaster"/>
    <m/>
    <s v="36 N Eastland Dr"/>
    <s v="PA"/>
    <n v="17602"/>
    <s v="36 N Eastland Dr Lancaster, PA 17602"/>
    <x v="2"/>
    <x v="1850"/>
    <x v="1852"/>
    <s v="J"/>
    <s v="Monday/Thursday"/>
    <n v="1"/>
    <n v="1"/>
    <n v="1"/>
    <n v="1"/>
    <n v="151.9"/>
    <n v="151.9"/>
    <n v="0"/>
    <n v="0"/>
    <n v="1"/>
    <n v="0"/>
  </r>
  <r>
    <n v="346508"/>
    <s v="A"/>
    <s v="Tuesday"/>
    <s v="Nick Misciagno (0000143017)"/>
    <n v="243207"/>
    <s v="Colonial School District PA"/>
    <n v="418481"/>
    <s v="Ridge Park Elementary School"/>
    <s v="CONSHOHOCKEN"/>
    <m/>
    <s v="200 Karrs Ln"/>
    <s v="PA"/>
    <n v="19428"/>
    <s v="200 Karrs Ln CONSHOHOCKEN, PA 19428"/>
    <x v="5"/>
    <x v="1851"/>
    <x v="1853"/>
    <s v="C"/>
    <s v="Monday/Thursday"/>
    <n v="6"/>
    <n v="7"/>
    <n v="1.1666666666666667"/>
    <n v="1.3333333333333333"/>
    <n v="394.47666666666663"/>
    <n v="2366.8599999999997"/>
    <n v="163.35666666666668"/>
    <n v="980.14"/>
    <n v="47"/>
    <n v="0.41410983328122497"/>
  </r>
  <r>
    <n v="272804"/>
    <s v="A"/>
    <s v="Tuesday"/>
    <s v="Robert Diller (0000142017)"/>
    <n v="241600"/>
    <s v="RIDGEVIEW MENNONITE CHURCH"/>
    <n v="241600"/>
    <s v="RIDGEVIEW MENNONITE CHURCH"/>
    <s v="Gordonville"/>
    <m/>
    <s v="3723 Ridge Rd"/>
    <s v="PA"/>
    <n v="17529"/>
    <s v="3723 Ridge Rd Gordonville, PA 17529"/>
    <x v="34"/>
    <x v="1852"/>
    <x v="1854"/>
    <s v="J"/>
    <s v="Monday"/>
    <n v="4"/>
    <n v="4"/>
    <n v="1"/>
    <n v="2.25"/>
    <n v="243.9975"/>
    <n v="975.99"/>
    <n v="91.852500000000006"/>
    <n v="367.41000000000008"/>
    <n v="15"/>
    <n v="0.37644852918574995"/>
  </r>
  <r>
    <n v="439077"/>
    <s v="A"/>
    <s v="Tuesday"/>
    <s v="Mike Schlitter (0000142011)"/>
    <n v="241605"/>
    <s v="RISSERS POULTRY INC"/>
    <n v="241605"/>
    <s v="RISSERS POULTRY INC"/>
    <s v="Lititz"/>
    <m/>
    <s v="12 Wynfield Dr"/>
    <s v="PA"/>
    <n v="17543"/>
    <s v="12 Wynfield Dr Lititz, PA 17543"/>
    <x v="2"/>
    <x v="1853"/>
    <x v="1855"/>
    <s v="J"/>
    <s v="Monday/Thursday"/>
    <n v="2"/>
    <n v="2"/>
    <n v="1"/>
    <n v="2"/>
    <n v="1137.4349999999999"/>
    <n v="2274.87"/>
    <n v="480.19000000000005"/>
    <n v="960.38000000000011"/>
    <n v="38"/>
    <n v="0.42216917889813493"/>
  </r>
  <r>
    <n v="455677"/>
    <s v="C"/>
    <s v="Monday/Thursday"/>
    <s v="Brian Deiling (0000142018)"/>
    <n v="271944"/>
    <s v="River Valley Regional YMCA"/>
    <n v="271944"/>
    <s v="River Valley Regional YMCA"/>
    <s v="Williamsport"/>
    <m/>
    <s v="641 Walnut St"/>
    <s v="PA"/>
    <n v="17701"/>
    <s v="641 Walnut St Williamsport, PA 17701"/>
    <x v="22"/>
    <x v="1854"/>
    <x v="1856"/>
    <s v="P"/>
    <s v="Wednesday"/>
    <n v="2"/>
    <n v="2"/>
    <n v="1"/>
    <n v="3"/>
    <n v="45.31"/>
    <n v="90.62"/>
    <n v="11.855"/>
    <n v="23.71"/>
    <n v="6"/>
    <n v="0.26164202162877953"/>
  </r>
  <r>
    <n v="461471"/>
    <s v="C"/>
    <s v="Monday/Thursday"/>
    <s v="Chris Gifuni (0000143020)"/>
    <n v="244228"/>
    <s v="Florence Township Board of Ed"/>
    <n v="432021"/>
    <s v="Riverfront School"/>
    <s v="Florence"/>
    <s v="Trenton - South"/>
    <s v="500 E Front St"/>
    <s v="NJ"/>
    <n v="8518"/>
    <s v="500 E Front St Florence, NJ 08518"/>
    <x v="31"/>
    <x v="1855"/>
    <x v="1857"/>
    <s v="A"/>
    <s v="Monday"/>
    <n v="7"/>
    <n v="10"/>
    <n v="1.4285714285714286"/>
    <n v="7.2857142857142856"/>
    <n v="2993.752857142857"/>
    <n v="20956.27"/>
    <n v="1030.9214285714286"/>
    <n v="7216.45"/>
    <n v="563"/>
    <n v="0.34435755981384092"/>
  </r>
  <r>
    <n v="334799"/>
    <s v="D"/>
    <s v="Monday"/>
    <s v="Mike Schlitter (0000142011)"/>
    <n v="323598"/>
    <s v="RIVERS TRUCK CENTER"/>
    <n v="323598"/>
    <s v="RIVERS TRUCK CENTER"/>
    <s v="Red Lion"/>
    <m/>
    <s v="2975 Cape Horn Rd"/>
    <s v="PA"/>
    <n v="17356"/>
    <s v="2975 Cape Horn Rd Red Lion, PA 17356"/>
    <x v="27"/>
    <x v="1856"/>
    <x v="1858"/>
    <s v="L"/>
    <s v="Tuesday/Friday"/>
    <n v="5"/>
    <n v="9"/>
    <n v="1.8"/>
    <n v="1.4"/>
    <n v="718.9620000000001"/>
    <n v="3594.8100000000004"/>
    <n v="204.67"/>
    <n v="1023.3499999999999"/>
    <n v="14"/>
    <n v="0.28467429432988106"/>
  </r>
  <r>
    <n v="270093"/>
    <s v="D"/>
    <s v="Monday"/>
    <s v="Chris Gifuni (0000143020)"/>
    <n v="244258"/>
    <s v="Riverside Township Public Scho"/>
    <n v="418492"/>
    <s v="Riverside Twp. Public School D"/>
    <s v="Riverside"/>
    <s v="Cherry Hill"/>
    <s v="112 E Washington St"/>
    <s v="NJ"/>
    <n v="8075"/>
    <s v="112 E Washington St Riverside, NJ 08075"/>
    <x v="31"/>
    <x v="1857"/>
    <x v="1859"/>
    <s v="A"/>
    <s v="Monday"/>
    <n v="2"/>
    <n v="2"/>
    <n v="1"/>
    <n v="1.5"/>
    <n v="0"/>
    <n v="0"/>
    <n v="-22.305"/>
    <n v="-44.61"/>
    <n v="5"/>
    <n v="0"/>
  </r>
  <r>
    <n v="471594"/>
    <s v="D"/>
    <s v="Monday"/>
    <s v="Chris Gifuni (0000143020)"/>
    <n v="345626"/>
    <s v="RIVERTON BOARD OF EDUCATION"/>
    <n v="345626"/>
    <s v="RIVERTON BOARD OF EDUCATION"/>
    <s v="Riverton"/>
    <s v="Cherry Hill"/>
    <s v="600 5th Street"/>
    <s v="NJ"/>
    <n v="8077"/>
    <s v="600 5th Street Riverton, NJ 08077"/>
    <x v="31"/>
    <x v="1858"/>
    <x v="1860"/>
    <s v="A"/>
    <s v="Monday"/>
    <n v="1"/>
    <n v="1"/>
    <n v="1"/>
    <n v="3"/>
    <n v="344.1"/>
    <n v="344.1"/>
    <n v="146.29000000000002"/>
    <n v="146.29000000000002"/>
    <n v="3"/>
    <n v="0.42513804126707355"/>
  </r>
  <r>
    <n v="462592"/>
    <s v="D"/>
    <s v="Monday"/>
    <s v="Chris Gifuni (0000143020)"/>
    <n v="341799"/>
    <s v="RK CHEVROLET INC"/>
    <n v="341799"/>
    <s v="RK CHEVROLET INC"/>
    <s v="Vineland"/>
    <m/>
    <s v="502 N Delsea Dr"/>
    <s v="NJ"/>
    <n v="8360"/>
    <s v="502 N Delsea Dr Vineland, NJ 08360"/>
    <x v="29"/>
    <x v="1859"/>
    <x v="1861"/>
    <s v="E"/>
    <s v="Thursday"/>
    <n v="1"/>
    <n v="1"/>
    <n v="1"/>
    <n v="6"/>
    <n v="11150.160000000002"/>
    <n v="11150.160000000002"/>
    <n v="3430.66"/>
    <n v="3430.66"/>
    <n v="7"/>
    <n v="0.30767809609906938"/>
  </r>
  <r>
    <n v="447600"/>
    <s v="D"/>
    <s v="Monday"/>
    <s v="Chris Gifuni (0000143020)"/>
    <n v="341799"/>
    <s v="RK CHEVROLET INC"/>
    <n v="482500"/>
    <s v="RK Kia"/>
    <s v="Vineland"/>
    <m/>
    <s v="612 N Delsea Dr"/>
    <s v="NJ"/>
    <n v="8360"/>
    <s v="612 N Delsea Dr Vineland, NJ 08360"/>
    <x v="29"/>
    <x v="1860"/>
    <x v="1862"/>
    <s v="E"/>
    <s v="Thursday"/>
    <n v="1"/>
    <n v="2"/>
    <n v="2"/>
    <n v="6"/>
    <n v="9764.23"/>
    <n v="9764.23"/>
    <n v="2986.6800000000003"/>
    <n v="2986.6800000000003"/>
    <n v="7"/>
    <n v="0.30587972630714355"/>
  </r>
  <r>
    <n v="313903"/>
    <s v="D"/>
    <s v="Monday"/>
    <s v="Chris Gifuni (0000143020)"/>
    <n v="341799"/>
    <s v="RK CHEVROLET INC"/>
    <n v="480313"/>
    <s v="RK Subaru of Vineland"/>
    <s v="Vineland"/>
    <m/>
    <s v="700 N Delsea Dr"/>
    <s v="NJ"/>
    <n v="8360"/>
    <s v="700 N Delsea Dr Vineland, NJ 08360"/>
    <x v="29"/>
    <x v="1861"/>
    <x v="1863"/>
    <s v="E"/>
    <s v="Thursday"/>
    <n v="1"/>
    <n v="1"/>
    <n v="1"/>
    <n v="1"/>
    <n v="81.510000000000005"/>
    <n v="81.510000000000005"/>
    <n v="32.6"/>
    <n v="32.6"/>
    <n v="1"/>
    <n v="0.39995092626671574"/>
  </r>
  <r>
    <n v="243162"/>
    <s v="E"/>
    <s v="Monday"/>
    <s v="Brad Miller (0000142022)"/>
    <n v="241566"/>
    <s v="RLPS ARCHITECTS"/>
    <n v="241566"/>
    <s v="RLPS ARCHITECTS"/>
    <s v="Lancaster"/>
    <m/>
    <s v="250 Valleybrook Dr"/>
    <s v="PA"/>
    <n v="17601"/>
    <s v="250 Valleybrook Dr Lancaster, PA 17601"/>
    <x v="3"/>
    <x v="1862"/>
    <x v="1864"/>
    <s v="J"/>
    <s v="Tuesday/Friday"/>
    <n v="4"/>
    <n v="4"/>
    <n v="1"/>
    <n v="2.25"/>
    <n v="345.53"/>
    <n v="1382.1200000000001"/>
    <n v="163.3075"/>
    <n v="653.23"/>
    <n v="27"/>
    <n v="0.47262900471739067"/>
  </r>
  <r>
    <n v="471946"/>
    <s v="E"/>
    <s v="Monday"/>
    <s v="Bob Carberry (0000143011)"/>
    <n v="329625"/>
    <s v="Robbinsville School"/>
    <n v="329625"/>
    <s v="Robbinsville School"/>
    <s v="Robbinsville"/>
    <m/>
    <s v="155 Robbinsville Edinburg Rd"/>
    <s v="NJ"/>
    <n v="8691"/>
    <s v="155 Robbinsville Edinburg Rd Robbinsville, NJ 08691"/>
    <x v="12"/>
    <x v="1863"/>
    <x v="1865"/>
    <s v="A"/>
    <s v="Wednesday"/>
    <n v="1"/>
    <n v="1"/>
    <n v="1"/>
    <n v="1"/>
    <n v="419.52"/>
    <n v="419.52"/>
    <n v="288.02"/>
    <n v="288.02"/>
    <n v="3"/>
    <n v="0.68654652936689553"/>
  </r>
  <r>
    <n v="244115"/>
    <s v="E"/>
    <s v="Monday"/>
    <s v="Lancaster NP (0000142001)"/>
    <n v="272808"/>
    <s v="Robert Diller"/>
    <n v="272808"/>
    <s v="Robert Diller"/>
    <s v="Lititz"/>
    <m/>
    <s v="1 Sussex Place"/>
    <s v="PA"/>
    <n v="17543"/>
    <s v="1 Sussex Place Lititz, PA 17543"/>
    <x v="2"/>
    <x v="1864"/>
    <x v="1866"/>
    <s v="J"/>
    <s v="Monday/Thursday"/>
    <n v="7"/>
    <n v="7"/>
    <n v="1"/>
    <n v="1.2857142857142858"/>
    <n v="47.08428571428572"/>
    <n v="329.59000000000003"/>
    <n v="3.4628571428571426"/>
    <n v="24.24"/>
    <n v="19"/>
    <n v="7.3545920689341293E-2"/>
  </r>
  <r>
    <n v="469362"/>
    <s v="A"/>
    <s v="Tuesday"/>
    <s v="Delaware Valley Office (0000143001)"/>
    <n v="344903"/>
    <s v="Robert Hoey"/>
    <n v="344903"/>
    <s v="Robert Hoey"/>
    <s v="Wilmington"/>
    <m/>
    <s v="144 Bunche Blvd"/>
    <s v="DE"/>
    <n v="19801"/>
    <s v="144 Bunche Blvd Wilmington, DE 19801"/>
    <x v="0"/>
    <x v="1865"/>
    <x v="1867"/>
    <s v="D"/>
    <s v="Tuesday"/>
    <n v="1"/>
    <n v="1"/>
    <n v="1"/>
    <n v="1"/>
    <n v="102.16"/>
    <n v="102.16"/>
    <n v="40.799999999999997"/>
    <n v="40.799999999999997"/>
    <n v="1"/>
    <n v="0.39937353171495693"/>
  </r>
  <r>
    <n v="418321"/>
    <s v="A"/>
    <s v="Tuesday"/>
    <s v="Bob Carberry (0000143011)"/>
    <n v="342615"/>
    <s v="Flemington-Raritan Regional BO"/>
    <n v="481103"/>
    <s v="Robert Hunter Elementary"/>
    <s v="Flemington"/>
    <m/>
    <s v="8 Dayton Rd"/>
    <s v="NJ"/>
    <n v="8822"/>
    <s v="8 Dayton Rd Flemington, NJ 08822"/>
    <x v="25"/>
    <x v="1866"/>
    <x v="1868"/>
    <s v="A"/>
    <s v="Tuesday"/>
    <n v="1"/>
    <n v="3"/>
    <n v="3"/>
    <n v="10"/>
    <n v="7241.0099999999993"/>
    <n v="7241.0099999999993"/>
    <n v="2750.25"/>
    <n v="2750.25"/>
    <n v="106"/>
    <n v="0.37981579917718666"/>
  </r>
  <r>
    <n v="243049"/>
    <s v="A"/>
    <s v="Tuesday"/>
    <s v="Delaware Valley Office (0000143001)"/>
    <n v="333021"/>
    <s v="Roberta Anastasio"/>
    <n v="333021"/>
    <s v="Roberta Anastasio"/>
    <s v="Willow Street"/>
    <m/>
    <s v="26 Hawthorne Cir"/>
    <s v="PA"/>
    <n v="17584"/>
    <s v="26 Hawthorne Cir Willow Street, PA 17584"/>
    <x v="3"/>
    <x v="1867"/>
    <x v="1869"/>
    <s v="J"/>
    <s v="Tuesday/Friday"/>
    <n v="1"/>
    <n v="1"/>
    <n v="1"/>
    <n v="1"/>
    <n v="22.49"/>
    <n v="22.49"/>
    <n v="7.87"/>
    <n v="7.87"/>
    <n v="1"/>
    <n v="0.34993330369052916"/>
  </r>
  <r>
    <n v="243426"/>
    <s v="A"/>
    <s v="Tuesday"/>
    <s v="Lancaster Office (0000142002)"/>
    <n v="330069"/>
    <s v="Roberta Newton"/>
    <n v="330069"/>
    <s v="Roberta Newton"/>
    <s v="Millersville"/>
    <m/>
    <s v="359 E CHARLOTTE ST"/>
    <s v="PA"/>
    <n v="17551"/>
    <s v="359 E CHARLOTTE ST Millersville, PA 17551"/>
    <x v="3"/>
    <x v="1868"/>
    <x v="1870"/>
    <s v="J"/>
    <s v="Tuesday/Friday"/>
    <n v="1"/>
    <n v="1"/>
    <n v="1"/>
    <n v="1"/>
    <n v="27.12"/>
    <n v="27.12"/>
    <n v="10.85"/>
    <n v="10.85"/>
    <n v="1"/>
    <n v="0.40007374631268433"/>
  </r>
  <r>
    <n v="418322"/>
    <s v="A"/>
    <s v="Tuesday"/>
    <s v="Lancaster Office (0000142002)"/>
    <n v="239056"/>
    <s v="ROBERTS OXYGEN COMPANY"/>
    <n v="419476"/>
    <s v="ROBERTS OXYGEN COMPANY"/>
    <s v="Lancaster"/>
    <m/>
    <s v="3150 Hempland Rd"/>
    <s v="PA"/>
    <n v="17601"/>
    <s v="3150 Hempland Rd Lancaster, PA 17601"/>
    <x v="3"/>
    <x v="1869"/>
    <x v="1871"/>
    <s v="J"/>
    <s v="Tuesday/Friday"/>
    <n v="2"/>
    <n v="3"/>
    <n v="1.5"/>
    <n v="3.5"/>
    <n v="495.125"/>
    <n v="990.25000000000011"/>
    <n v="236.98"/>
    <n v="473.95999999999992"/>
    <n v="12"/>
    <n v="0.47862660944205998"/>
  </r>
  <r>
    <n v="418325"/>
    <s v="A"/>
    <s v="Tuesday"/>
    <s v="Brad Miller (0000142022)"/>
    <n v="240373"/>
    <s v="ROBERTSON INSURANCE &amp; RISK MGM"/>
    <n v="240373"/>
    <s v="ROBERTSON INSURANCE &amp; RISK MGM"/>
    <s v="Lititz"/>
    <m/>
    <s v="3399 Jetstar Dr"/>
    <s v="PA"/>
    <n v="17543"/>
    <s v="3399 Jetstar Dr Lititz, PA 17543"/>
    <x v="2"/>
    <x v="1870"/>
    <x v="1872"/>
    <s v="J"/>
    <s v="Monday/Thursday"/>
    <n v="1"/>
    <n v="1"/>
    <n v="1"/>
    <n v="1"/>
    <n v="76.510000000000005"/>
    <n v="76.510000000000005"/>
    <n v="38.26"/>
    <n v="38.26"/>
    <n v="2"/>
    <n v="0.50006535093451832"/>
  </r>
  <r>
    <n v="418324"/>
    <s v="A"/>
    <s v="Tuesday"/>
    <s v="Tom McKevitt (0000143010)"/>
    <n v="301311"/>
    <s v="Robscott Associates LLC"/>
    <n v="424852"/>
    <s v="Robscott Associates LLC"/>
    <s v="Newark"/>
    <m/>
    <s v="153 E Chestnut Hill Rd"/>
    <s v="DE"/>
    <n v="19713"/>
    <s v="153 E Chestnut Hill Rd Newark, DE 19713"/>
    <x v="8"/>
    <x v="1871"/>
    <x v="1873"/>
    <s v="D"/>
    <s v="Friday"/>
    <n v="15"/>
    <n v="21"/>
    <n v="1.4"/>
    <n v="3.8666666666666667"/>
    <n v="281.05399999999997"/>
    <n v="4215.8100000000004"/>
    <n v="81.24466666666666"/>
    <n v="1218.6700000000003"/>
    <n v="97"/>
    <n v="0.28907137655634391"/>
  </r>
  <r>
    <n v="247750"/>
    <s v="A"/>
    <s v="Tuesday"/>
    <s v="Tom McKevitt (0000143010)"/>
    <n v="301311"/>
    <s v="Robscott Associates LLC"/>
    <n v="465169"/>
    <s v="Robscott Associates LLC"/>
    <s v="Wilmington"/>
    <m/>
    <s v="300 Water St"/>
    <s v="DE"/>
    <n v="19801"/>
    <s v="300 Water St Wilmington, DE 19801"/>
    <x v="0"/>
    <x v="0"/>
    <x v="0"/>
    <s v="D"/>
    <s v="Tuesday"/>
    <n v="1"/>
    <n v="1"/>
    <n v="1"/>
    <n v="1"/>
    <n v="254.22"/>
    <n v="254.22"/>
    <n v="68.64"/>
    <n v="68.64"/>
    <n v="4"/>
    <n v="0.2700023601604909"/>
  </r>
  <r>
    <n v="483783"/>
    <s v="C"/>
    <s v="Tuesday"/>
    <s v="Robert Diller (0000142017)"/>
    <n v="323231"/>
    <s v="Rock Lititz Pod 2#"/>
    <n v="323231"/>
    <s v="Rock Lititz Pod 2#"/>
    <s v="Lititz"/>
    <m/>
    <s v="201 Rock Lititz Blvd"/>
    <s v="PA"/>
    <n v="17543"/>
    <s v="201 Rock Lititz Blvd Lititz, PA 17543"/>
    <x v="2"/>
    <x v="102"/>
    <x v="102"/>
    <s v="J"/>
    <s v="Monday/Thursday"/>
    <n v="11"/>
    <n v="17"/>
    <n v="1.5454545454545454"/>
    <n v="5.1818181818181817"/>
    <n v="548.95181818181823"/>
    <n v="6038.47"/>
    <n v="155.95454545454547"/>
    <n v="1715.5000000000005"/>
    <n v="175"/>
    <n v="0.2840951433061687"/>
  </r>
  <r>
    <n v="479156"/>
    <s v="D"/>
    <s v="Monday"/>
    <s v="Robert Diller (0000142017)"/>
    <n v="306450"/>
    <s v="ROCK LITITZ STUDIO"/>
    <n v="306450"/>
    <s v="ROCK LITITZ STUDIO"/>
    <s v="Lititz"/>
    <m/>
    <s v="100 Rock Lititz Blvd"/>
    <s v="PA"/>
    <n v="17543"/>
    <s v="100 Rock Lititz Blvd Lititz, PA 17543"/>
    <x v="2"/>
    <x v="1872"/>
    <x v="1874"/>
    <s v="J"/>
    <s v="Monday/Thursday"/>
    <n v="18"/>
    <n v="27"/>
    <n v="1.5"/>
    <n v="3.7777777777777777"/>
    <n v="724.45722222222219"/>
    <n v="13040.23"/>
    <n v="219.30611111111108"/>
    <n v="3947.5099999999993"/>
    <n v="433"/>
    <n v="0.3027178201611474"/>
  </r>
  <r>
    <n v="418900"/>
    <s v="C"/>
    <s v="Monday/Thursday"/>
    <s v="Chris Gifuni (0000143020)"/>
    <n v="244228"/>
    <s v="Florence Township Board of Ed"/>
    <n v="440758"/>
    <s v="Roebling Elementary School"/>
    <s v="Roebling"/>
    <s v="Trenton - South"/>
    <s v="1330 Hornberger Ave"/>
    <s v="NJ"/>
    <n v="8554"/>
    <s v="1330 Hornberger Ave Roebling, NJ 08554"/>
    <x v="31"/>
    <x v="1873"/>
    <x v="1875"/>
    <s v="A"/>
    <s v="Monday"/>
    <n v="4"/>
    <n v="8"/>
    <n v="2"/>
    <n v="8.5"/>
    <n v="3486.4249999999997"/>
    <n v="13945.699999999999"/>
    <n v="1132.7550000000001"/>
    <n v="4531.0200000000004"/>
    <n v="412"/>
    <n v="0.32490445083430741"/>
  </r>
  <r>
    <n v="245667"/>
    <s v="C"/>
    <s v="Monday/Thursday"/>
    <s v="Mike Schlitter (0000142011)"/>
    <n v="241623"/>
    <s v="ROHRERS QUARRY"/>
    <n v="474710"/>
    <s v="ROHRERS QUARRY"/>
    <s v="Lititz"/>
    <m/>
    <s v="16 Lititz Rd"/>
    <s v="PA"/>
    <n v="17543"/>
    <s v="16 Lititz Rd Lititz, PA 17543"/>
    <x v="2"/>
    <x v="1874"/>
    <x v="1876"/>
    <s v="J"/>
    <s v="Monday/Thursday"/>
    <n v="3"/>
    <n v="3"/>
    <n v="1"/>
    <n v="1"/>
    <n v="397.28"/>
    <n v="1191.8399999999999"/>
    <n v="171.60666666666665"/>
    <n v="514.81999999999994"/>
    <n v="11"/>
    <n v="0.43195395355081218"/>
  </r>
  <r>
    <n v="460766"/>
    <s v="C"/>
    <s v="Monday/Thursday"/>
    <s v="Robert Diller (0000142017)"/>
    <n v="240362"/>
    <s v="HEMPFIELD SCHOOL DISTRICT"/>
    <n v="456329"/>
    <s v="ROHRERSTOWN ELEMENTARY"/>
    <s v="Lancaster"/>
    <m/>
    <s v="2200 Noll Dr"/>
    <s v="PA"/>
    <n v="17603"/>
    <s v="2200 Noll Dr Lancaster, PA 17603"/>
    <x v="3"/>
    <x v="1875"/>
    <x v="1877"/>
    <s v="J"/>
    <s v="Tuesday/Friday"/>
    <n v="1"/>
    <n v="1"/>
    <n v="1"/>
    <n v="5"/>
    <n v="3621.11"/>
    <n v="3621.11"/>
    <n v="1413.06"/>
    <n v="1413.06"/>
    <n v="24"/>
    <n v="0.39022841062547114"/>
  </r>
  <r>
    <n v="416794"/>
    <s v="C"/>
    <s v="Monday/Thursday"/>
    <s v="Robert Diller (0000142017)"/>
    <n v="241624"/>
    <s v="ROHRERSTOWN FIRE COMPANY"/>
    <n v="241624"/>
    <s v="ROHRERSTOWN FIRE COMPANY"/>
    <s v="Lancaster"/>
    <m/>
    <s v="500 Elizabeth St"/>
    <s v="PA"/>
    <n v="17603"/>
    <s v="500 Elizabeth St Lancaster, PA 17603"/>
    <x v="3"/>
    <x v="1876"/>
    <x v="1878"/>
    <s v="J"/>
    <s v="Tuesday/Friday"/>
    <n v="8"/>
    <n v="9"/>
    <n v="1.125"/>
    <n v="3.125"/>
    <n v="340.86375000000004"/>
    <n v="2726.9100000000003"/>
    <n v="143.29749999999999"/>
    <n v="1146.3799999999999"/>
    <n v="64"/>
    <n v="0.42039524590103811"/>
  </r>
  <r>
    <n v="244665"/>
    <s v="C"/>
    <s v="Monday/Thursday"/>
    <s v="Lancaster Office (0000142002)"/>
    <n v="241625"/>
    <s v="ROHRERSTOWN MENN CHURCH"/>
    <n v="241625"/>
    <s v="ROHRERSTOWN MENN CHURCH"/>
    <s v="Lancaster"/>
    <m/>
    <s v="601 Rohrerstown Rd"/>
    <s v="PA"/>
    <n v="17603"/>
    <s v="601 Rohrerstown Rd Lancaster, PA 17603"/>
    <x v="3"/>
    <x v="1877"/>
    <x v="1879"/>
    <s v="J"/>
    <s v="Tuesday/Friday"/>
    <n v="4"/>
    <n v="4"/>
    <n v="1"/>
    <n v="2.5"/>
    <n v="143.3475"/>
    <n v="573.39"/>
    <n v="55.965000000000003"/>
    <n v="223.86"/>
    <n v="10"/>
    <n v="0.39041490085282271"/>
  </r>
  <r>
    <n v="340136"/>
    <s v="C"/>
    <s v="Monday/Thursday"/>
    <s v="John Carberry (0000143015)"/>
    <n v="244189"/>
    <s v="Galloway Township Public Schoo"/>
    <n v="417267"/>
    <s v="Roland Rogers Elementary Schoo"/>
    <s v="Galloway"/>
    <m/>
    <s v="101 S Reeds Rd"/>
    <s v="NJ"/>
    <n v="8205"/>
    <s v="101 S Reeds Rd Galloway, NJ 08205"/>
    <x v="11"/>
    <x v="856"/>
    <x v="858"/>
    <s v="E"/>
    <s v="Wednesday"/>
    <n v="1"/>
    <n v="1"/>
    <n v="1"/>
    <n v="4"/>
    <n v="1500.29"/>
    <n v="1500.29"/>
    <n v="510.75"/>
    <n v="510.75"/>
    <n v="9"/>
    <n v="0.34043418272467324"/>
  </r>
  <r>
    <n v="246171"/>
    <s v="C"/>
    <s v="Friday"/>
    <s v="Chris Gifuni (0000143020)"/>
    <n v="246141"/>
    <s v="Roman Catholic High School"/>
    <n v="246141"/>
    <s v="Roman Catholic High School"/>
    <s v="Philadelphia"/>
    <m/>
    <s v="301 N Broad St"/>
    <s v="PA"/>
    <n v="19107"/>
    <s v="301 N Broad St Philadelphia, PA 19107"/>
    <x v="10"/>
    <x v="1878"/>
    <x v="1880"/>
    <s v="E"/>
    <s v="Monday"/>
    <n v="13"/>
    <n v="24"/>
    <n v="1.8461538461538463"/>
    <n v="5.8461538461538458"/>
    <n v="1197.186153846154"/>
    <n v="15563.419999999995"/>
    <n v="445.97538461538466"/>
    <n v="5797.6799999999985"/>
    <n v="560"/>
    <n v="0.37251966470094622"/>
  </r>
  <r>
    <n v="308449"/>
    <s v="C"/>
    <s v="Friday"/>
    <s v="Chris Gifuni (0000143020)"/>
    <n v="246141"/>
    <s v="Roman Catholic High School"/>
    <n v="424742"/>
    <s v="Roman Catholic High School"/>
    <s v="Philadelphia"/>
    <m/>
    <s v="324 N 13th St"/>
    <s v="PA"/>
    <n v="19107"/>
    <s v="324 N 13th St Philadelphia, PA 19107"/>
    <x v="10"/>
    <x v="1879"/>
    <x v="1881"/>
    <s v="E"/>
    <s v="Monday"/>
    <n v="1"/>
    <n v="2"/>
    <n v="2"/>
    <n v="6"/>
    <n v="1467.9799999999998"/>
    <n v="1467.9799999999998"/>
    <n v="624.20000000000005"/>
    <n v="624.20000000000005"/>
    <n v="54"/>
    <n v="0.42521015272687646"/>
  </r>
  <r>
    <n v="296325"/>
    <s v="C"/>
    <s v="Tuesday"/>
    <s v="Leianne Krotec (0000143021)"/>
    <n v="246143"/>
    <s v="Roman Delight"/>
    <n v="246143"/>
    <s v="Roman Delight"/>
    <s v="Abington"/>
    <s v="Philly Suburbs - Lower"/>
    <s v="1418 Old York Rd"/>
    <s v="PA"/>
    <n v="19001"/>
    <s v="1418 Old York Rd Abington, PA 19001"/>
    <x v="10"/>
    <x v="1880"/>
    <x v="1882"/>
    <s v="E"/>
    <s v="Monday"/>
    <n v="2"/>
    <n v="2"/>
    <n v="1"/>
    <n v="2.5"/>
    <n v="447.09"/>
    <n v="894.18"/>
    <n v="116.90500000000003"/>
    <n v="233.81000000000003"/>
    <n v="6"/>
    <n v="0.2614797915408531"/>
  </r>
  <r>
    <n v="294138"/>
    <s v="E"/>
    <s v="Monday"/>
    <s v="Mike Schlitter (0000142011)"/>
    <n v="241629"/>
    <s v="ROMAN MOSAIC &amp; TILE CO"/>
    <n v="241629"/>
    <s v="ROMAN MOSAIC &amp; TILE CO"/>
    <s v="Manheim"/>
    <m/>
    <s v="2039 Mountain Rd"/>
    <s v="PA"/>
    <n v="17545"/>
    <s v="2039 Mountain Rd Manheim, PA 17545"/>
    <x v="17"/>
    <x v="1881"/>
    <x v="1883"/>
    <s v="P"/>
    <s v="Tuesday/Friday"/>
    <n v="2"/>
    <n v="2"/>
    <n v="1"/>
    <n v="1"/>
    <n v="845.29499999999996"/>
    <n v="1690.59"/>
    <n v="156.91999999999999"/>
    <n v="313.83999999999997"/>
    <n v="12"/>
    <n v="0.18563933301391822"/>
  </r>
  <r>
    <n v="343501"/>
    <s v="E"/>
    <s v="Monday"/>
    <s v="Delaware Valley Office (0000143001)"/>
    <n v="345521"/>
    <s v="Ron Hopp"/>
    <n v="345521"/>
    <s v="Ron Hopp"/>
    <s v="Hatboro"/>
    <s v="Philly Suburbs - North"/>
    <s v="501 Fitch Rd"/>
    <s v="PA"/>
    <n v="19040"/>
    <s v="501 Fitch Rd Hatboro, PA 19040"/>
    <x v="14"/>
    <x v="1882"/>
    <x v="1884"/>
    <s v="A"/>
    <s v="Friday"/>
    <n v="6"/>
    <n v="6"/>
    <n v="1"/>
    <n v="2.5"/>
    <n v="309.65499999999997"/>
    <n v="1857.93"/>
    <n v="135.84833333333336"/>
    <n v="815.08999999999992"/>
    <n v="38"/>
    <n v="0.43870867040200645"/>
  </r>
  <r>
    <n v="470628"/>
    <s v="E"/>
    <s v="Monday"/>
    <s v="Tom McKevitt (0000143010)"/>
    <n v="245422"/>
    <s v="Ron Reid Janitorial Services"/>
    <n v="245422"/>
    <s v="Ron Reid Janitorial Services"/>
    <s v="Hatboro"/>
    <s v="Philly Suburbs - North"/>
    <s v="237 Jacksonville Rd Apt 5A"/>
    <s v="PA"/>
    <n v="19040"/>
    <s v="237 Jacksonville Rd Apt 5A Hatboro, PA 19040"/>
    <x v="14"/>
    <x v="1883"/>
    <x v="1885"/>
    <s v="A"/>
    <s v="Friday"/>
    <n v="13"/>
    <n v="13"/>
    <n v="1"/>
    <n v="1.3846153846153846"/>
    <n v="46.85307692307692"/>
    <n v="609.09"/>
    <n v="18.383076923076924"/>
    <n v="238.98"/>
    <n v="29"/>
    <n v="0.39235580948628279"/>
  </r>
  <r>
    <n v="340988"/>
    <s v="A"/>
    <s v="Friday"/>
    <s v="Nick Misciagno (0000143017)"/>
    <n v="246689"/>
    <s v="Rose Tree Media School Distric"/>
    <n v="419198"/>
    <s v="Rose Tree Elementary School"/>
    <s v="Media"/>
    <m/>
    <s v="1101 First Ave"/>
    <s v="PA"/>
    <n v="19063"/>
    <s v="1101 First Ave Media, PA 19063"/>
    <x v="23"/>
    <x v="1884"/>
    <x v="1886"/>
    <s v="C"/>
    <s v="Friday"/>
    <n v="4"/>
    <n v="5"/>
    <n v="1.25"/>
    <n v="3.5"/>
    <n v="1029.4700000000003"/>
    <n v="4117.88"/>
    <n v="362.15249999999997"/>
    <n v="1448.6099999999997"/>
    <n v="63"/>
    <n v="0.35178538471252191"/>
  </r>
  <r>
    <n v="245422"/>
    <s v="A"/>
    <s v="Friday"/>
    <s v="Tom McKevitt (0000143010)"/>
    <n v="299906"/>
    <s v="Roseto Borough"/>
    <n v="299906"/>
    <s v="Roseto Borough"/>
    <s v="Roseto"/>
    <m/>
    <s v="164 Garibaldi Ave"/>
    <s v="PA"/>
    <n v="18013"/>
    <s v="164 Garibaldi Ave Roseto, PA 18013"/>
    <x v="6"/>
    <x v="1885"/>
    <x v="1887"/>
    <s v="E"/>
    <s v="Tuesday"/>
    <n v="6"/>
    <n v="6"/>
    <n v="1"/>
    <n v="1.5"/>
    <n v="135.285"/>
    <n v="811.71"/>
    <n v="52.688333333333333"/>
    <n v="316.12999999999994"/>
    <n v="13"/>
    <n v="0.38946175358194418"/>
  </r>
  <r>
    <n v="345521"/>
    <s v="A"/>
    <s v="Friday"/>
    <s v="Martin Carberry (0000142016)"/>
    <n v="242373"/>
    <s v="WEST SHORE SCHOOL DISTRICT"/>
    <n v="479887"/>
    <s v="Rossmoyne Elementary"/>
    <s v="Mechanicsburg"/>
    <m/>
    <s v="1225 Rossmoyne Rd"/>
    <s v="PA"/>
    <n v="17055"/>
    <s v="1225 Rossmoyne Rd Mechanicsburg, PA 17055"/>
    <x v="28"/>
    <x v="1886"/>
    <x v="1888"/>
    <s v="P"/>
    <s v="Monday/Thursday"/>
    <n v="6"/>
    <n v="6"/>
    <n v="1"/>
    <n v="1.5"/>
    <n v="1105.8566666666668"/>
    <n v="6635.14"/>
    <n v="208.66"/>
    <n v="1251.96"/>
    <n v="129"/>
    <n v="0.18868629750088167"/>
  </r>
  <r>
    <n v="418904"/>
    <s v="A"/>
    <s v="Friday"/>
    <s v="Pete Annick (0000142010)"/>
    <n v="315440"/>
    <s v="ROTHSVILLE VOLUNTEER FIRE COMP"/>
    <n v="315440"/>
    <s v="ROTHSVILLE VOLUNTEER FIRE COMP"/>
    <s v="Lititz"/>
    <m/>
    <s v="2071 Main St"/>
    <s v="PA"/>
    <n v="17543"/>
    <s v="2071 Main St Lititz, PA 17543"/>
    <x v="2"/>
    <x v="1887"/>
    <x v="1889"/>
    <s v="J"/>
    <s v="Monday/Thursday"/>
    <n v="2"/>
    <n v="2"/>
    <n v="1"/>
    <n v="2"/>
    <n v="243.1"/>
    <n v="486.2"/>
    <n v="82.405000000000001"/>
    <n v="164.81"/>
    <n v="11"/>
    <n v="0.33897573015220073"/>
  </r>
  <r>
    <n v="243731"/>
    <s v="A"/>
    <s v="Friday"/>
    <s v="Lancaster Office (0000142002)"/>
    <n v="330469"/>
    <s v="Roxanne Walker"/>
    <n v="330469"/>
    <s v="Roxanne Walker"/>
    <s v="York Haven"/>
    <m/>
    <s v="40 Markley Dr"/>
    <s v="PA"/>
    <n v="17370"/>
    <s v="40 Markley Dr York Haven, PA 17370"/>
    <x v="3"/>
    <x v="1888"/>
    <x v="1890"/>
    <s v="J"/>
    <s v="Tuesday/Friday"/>
    <n v="3"/>
    <n v="4"/>
    <n v="1.3333333333333333"/>
    <n v="2.3333333333333335"/>
    <n v="26.63"/>
    <n v="79.89"/>
    <n v="-26.669999999999998"/>
    <n v="-80.009999999999991"/>
    <n v="7"/>
    <n v="-1.0015020653398421"/>
  </r>
  <r>
    <n v="298547"/>
    <s v="A"/>
    <s v="Friday"/>
    <s v="Chris Gifuni (0000143020)"/>
    <n v="299566"/>
    <s v="Royal Fitness"/>
    <n v="299566"/>
    <s v="Royal Fitness"/>
    <s v="Barrington"/>
    <s v="Cherry Hill"/>
    <s v="50 E Gloucester Pike"/>
    <s v="NJ"/>
    <n v="8007"/>
    <s v="50 E Gloucester Pike Barrington, NJ 08007"/>
    <x v="13"/>
    <x v="1889"/>
    <x v="1891"/>
    <s v="A"/>
    <s v="Thursday"/>
    <n v="2"/>
    <n v="3"/>
    <n v="1.5"/>
    <n v="1.5"/>
    <n v="2806.145"/>
    <n v="5612.29"/>
    <n v="807.12"/>
    <n v="1614.24"/>
    <n v="3"/>
    <n v="0.28762590671544058"/>
  </r>
  <r>
    <n v="341164"/>
    <s v="A"/>
    <s v="Friday"/>
    <s v="John Carberry (0000143015)"/>
    <n v="342664"/>
    <s v="Atlantic Palace Condominium"/>
    <n v="480927"/>
    <s v="Royal Suites Housekeeping Patr"/>
    <s v="Atlantic City"/>
    <s v="Atlantic City"/>
    <s v="1507 Boardwalk"/>
    <s v="NJ"/>
    <n v="8401"/>
    <s v="1507 Boardwalk Atlantic City, NJ 08401"/>
    <x v="11"/>
    <x v="101"/>
    <x v="101"/>
    <s v="E"/>
    <s v="Wednesday"/>
    <n v="13"/>
    <n v="17"/>
    <n v="1.3076923076923077"/>
    <n v="3.1538461538461537"/>
    <n v="1074.3576923076923"/>
    <n v="13966.649999999998"/>
    <n v="314.86461538461543"/>
    <n v="4093.24"/>
    <n v="85"/>
    <n v="0.29307242610074719"/>
  </r>
  <r>
    <n v="297799"/>
    <s v="A"/>
    <s v="Friday"/>
    <s v="Nick Misciagno (0000143017)"/>
    <n v="246689"/>
    <s v="Rose Tree Media School Distric"/>
    <n v="416930"/>
    <s v="RTMSD Maintenance &amp; Operations"/>
    <s v="Media"/>
    <m/>
    <s v="134 Barren Rd"/>
    <s v="PA"/>
    <n v="19063"/>
    <s v="134 Barren Rd Media, PA 19063"/>
    <x v="23"/>
    <x v="1709"/>
    <x v="1711"/>
    <s v="C"/>
    <s v="Friday"/>
    <n v="7"/>
    <n v="8"/>
    <n v="1.1428571428571428"/>
    <n v="1.7142857142857142"/>
    <n v="1316.7542857142857"/>
    <n v="9217.2799999999988"/>
    <n v="391.80857142857138"/>
    <n v="2742.66"/>
    <n v="124"/>
    <n v="0.29755632898208584"/>
  </r>
  <r>
    <n v="244899"/>
    <s v="A"/>
    <s v="Friday"/>
    <s v="Lancaster Office (0000142002)"/>
    <n v="241648"/>
    <s v="RUHLS UNITED METH CHURCH"/>
    <n v="241648"/>
    <s v="RUHLS UNITED METH CHURCH"/>
    <s v="Manheim"/>
    <m/>
    <s v="4810 Elizabethtown Rd"/>
    <s v="PA"/>
    <n v="17545"/>
    <s v="4810 Elizabethtown Rd Manheim, PA 17545"/>
    <x v="17"/>
    <x v="1890"/>
    <x v="1892"/>
    <s v="P"/>
    <s v="Tuesday/Friday"/>
    <n v="1"/>
    <n v="1"/>
    <n v="1"/>
    <n v="3"/>
    <n v="490.69"/>
    <n v="490.69"/>
    <n v="174.32"/>
    <n v="174.32"/>
    <n v="33"/>
    <n v="0.35525484521795836"/>
  </r>
  <r>
    <n v="471948"/>
    <s v="A"/>
    <s v="Friday"/>
    <s v="Paul Carberry (0000143018)"/>
    <n v="246051"/>
    <s v="Pottstown School District"/>
    <n v="418522"/>
    <s v="Rupert Elementary School"/>
    <s v="Pottstown"/>
    <m/>
    <s v="1230 South St"/>
    <s v="PA"/>
    <n v="19464"/>
    <s v="1230 South St Pottstown, PA 19464"/>
    <x v="9"/>
    <x v="1891"/>
    <x v="1893"/>
    <s v="C"/>
    <s v="Wednesday"/>
    <n v="3"/>
    <n v="5"/>
    <n v="1.6666666666666667"/>
    <n v="2"/>
    <n v="633.76333333333332"/>
    <n v="1901.2900000000002"/>
    <n v="236.26999999999998"/>
    <n v="708.81"/>
    <n v="122"/>
    <n v="0.37280477991258559"/>
  </r>
  <r>
    <n v="246332"/>
    <s v="A"/>
    <s v="Friday"/>
    <s v="Chris Gifuni (0000143020)"/>
    <n v="300344"/>
    <s v="Rutgers Camden College Center"/>
    <n v="452178"/>
    <s v="Rutgers Camden Housing"/>
    <s v="Camden"/>
    <s v="Camden"/>
    <s v="215 N 3rd St"/>
    <s v="NJ"/>
    <n v="8102"/>
    <s v="215 N 3rd St Camden, NJ 08102"/>
    <x v="13"/>
    <x v="300"/>
    <x v="300"/>
    <s v="A"/>
    <s v="Thursday"/>
    <n v="1"/>
    <n v="2"/>
    <n v="2"/>
    <n v="5"/>
    <n v="2563.6600000000003"/>
    <n v="2563.6600000000003"/>
    <n v="851.7700000000001"/>
    <n v="851.7700000000001"/>
    <n v="67"/>
    <n v="0.33224764594368988"/>
  </r>
  <r>
    <n v="418903"/>
    <s v="A"/>
    <s v="Friday"/>
    <s v="Pete Annick (0000142010)"/>
    <n v="239516"/>
    <s v="CENTRAL DAUPHIN SCHOOL#"/>
    <n v="464214"/>
    <s v="RUTHERFORD ELEMENTARY SCHOOL"/>
    <s v="Harrisburg"/>
    <m/>
    <s v="6500 Clearfield St"/>
    <s v="PA"/>
    <n v="17111"/>
    <s v="6500 Clearfield St Harrisburg, PA 17111"/>
    <x v="17"/>
    <x v="1892"/>
    <x v="1894"/>
    <s v="P"/>
    <s v="Tuesday/Friday"/>
    <n v="4"/>
    <n v="5"/>
    <n v="1.25"/>
    <n v="4.25"/>
    <n v="1028.9775"/>
    <n v="4115.9099999999989"/>
    <n v="422.07500000000005"/>
    <n v="1688.2999999999997"/>
    <n v="64"/>
    <n v="0.41018875534207505"/>
  </r>
  <r>
    <n v="314233"/>
    <s v="A"/>
    <s v="Friday"/>
    <s v="Rutters (0000142020)"/>
    <n v="272623"/>
    <s v="RUTTERS DAIRY INC*"/>
    <n v="272623"/>
    <s v="RUTTERS DAIRY INC*"/>
    <s v="York"/>
    <m/>
    <s v="2100 N George St"/>
    <s v="PA"/>
    <n v="17404"/>
    <s v="2100 N George St York, PA 17404"/>
    <x v="40"/>
    <x v="1893"/>
    <x v="1895"/>
    <s v="R"/>
    <s v="Wednesday"/>
    <n v="1"/>
    <n v="2"/>
    <n v="2"/>
    <n v="1"/>
    <n v="17024"/>
    <n v="17024"/>
    <n v="4211.2"/>
    <n v="4211.2"/>
    <n v="400"/>
    <n v="0.24736842105263157"/>
  </r>
  <r>
    <n v="299777"/>
    <s v="C"/>
    <s v="Friday"/>
    <s v="Rutters (0000142020)"/>
    <n v="311693"/>
    <s v="RUTTERS FARM STORE  #37"/>
    <n v="311693"/>
    <s v="RUTTERS FARM STORE  #37"/>
    <s v="Mifflintown"/>
    <s v="Lewistown"/>
    <s v="27335 Route 75 N"/>
    <s v="PA"/>
    <n v="17059"/>
    <s v="27335 Route 75 N Mifflintown, PA 17059"/>
    <x v="19"/>
    <x v="1894"/>
    <x v="1896"/>
    <s v="L"/>
    <s v="Wednesday"/>
    <n v="58"/>
    <n v="62"/>
    <n v="1.0689655172413792"/>
    <n v="8.4827586206896548"/>
    <n v="291.70293103448273"/>
    <n v="16918.769999999993"/>
    <n v="74.610344827586204"/>
    <n v="4327.3999999999996"/>
    <n v="675"/>
    <n v="0.25577509476161692"/>
  </r>
  <r>
    <n v="322474"/>
    <s v="C"/>
    <s v="Friday"/>
    <s v="Rutters (0000142020)"/>
    <n v="241656"/>
    <s v="Rutters Farm Store # 47"/>
    <n v="241656"/>
    <s v="Rutters Farm Store # 47"/>
    <s v="York"/>
    <m/>
    <s v="509 GREENBRIAR RD"/>
    <s v="PA"/>
    <n v="17404"/>
    <s v="509 GREENBRIAR RD York, PA 17404"/>
    <x v="40"/>
    <x v="1895"/>
    <x v="1897"/>
    <s v="R"/>
    <s v="Wednesday"/>
    <n v="56"/>
    <n v="61"/>
    <n v="1.0892857142857142"/>
    <n v="8.1428571428571423"/>
    <n v="269.31499999999988"/>
    <n v="15081.640000000003"/>
    <n v="61.873571428571417"/>
    <n v="3464.9200000000055"/>
    <n v="647"/>
    <n v="0.22974424532080098"/>
  </r>
  <r>
    <n v="452927"/>
    <s v="C"/>
    <s v="Friday"/>
    <s v="Rutters (0000142020)"/>
    <n v="241652"/>
    <s v="RUTTERS FARM STORE #10"/>
    <n v="241652"/>
    <s v="RUTTERS FARM STORE #10"/>
    <s v="York"/>
    <m/>
    <s v="2115 BANNISTER ST"/>
    <s v="PA"/>
    <n v="17404"/>
    <s v="2115 BANNISTER ST York, PA 17404"/>
    <x v="44"/>
    <x v="1896"/>
    <x v="1898"/>
    <s v="R"/>
    <s v="Thursday"/>
    <n v="49"/>
    <n v="50"/>
    <n v="1.0204081632653061"/>
    <n v="6.8163265306122449"/>
    <n v="158.39346938775515"/>
    <n v="7761.2800000000052"/>
    <n v="42.102244897959181"/>
    <n v="2063.0099999999952"/>
    <n v="393"/>
    <n v="0.26580795951183228"/>
  </r>
  <r>
    <n v="246395"/>
    <s v="A"/>
    <s v="Friday"/>
    <s v="Rutters (0000142020)"/>
    <n v="241653"/>
    <s v="RUTTERS FARM STORE #14"/>
    <n v="241653"/>
    <s v="RUTTERS FARM STORE #14"/>
    <s v="Dillsburg"/>
    <m/>
    <s v="899 N US Route 15"/>
    <s v="PA"/>
    <n v="17019"/>
    <s v="899 N US Route 15 Dillsburg, PA 17019"/>
    <x v="45"/>
    <x v="1897"/>
    <x v="1899"/>
    <s v="R"/>
    <s v="Monday"/>
    <n v="59"/>
    <n v="66"/>
    <n v="1.1186440677966101"/>
    <n v="8.9491525423728806"/>
    <n v="443.86050847457631"/>
    <n v="26187.770000000015"/>
    <n v="157.46711864406782"/>
    <n v="9290.5600000000013"/>
    <n v="750"/>
    <n v="0.35476712984725295"/>
  </r>
  <r>
    <n v="295439"/>
    <s v="A"/>
    <s v="Friday"/>
    <s v="Rutters (0000142020)"/>
    <n v="296548"/>
    <s v="RUTTERS FARM STORE #16"/>
    <n v="296548"/>
    <s v="RUTTERS FARM STORE #16"/>
    <s v="York"/>
    <m/>
    <s v="362 N MAIN ST"/>
    <s v="PA"/>
    <n v="17403"/>
    <s v="362 N MAIN ST York, PA 17403"/>
    <x v="46"/>
    <x v="1898"/>
    <x v="1900"/>
    <s v="R"/>
    <s v="Friday"/>
    <n v="61"/>
    <n v="67"/>
    <n v="1.098360655737705"/>
    <n v="9.4918032786885238"/>
    <n v="296.813606557377"/>
    <n v="18105.629999999976"/>
    <n v="70.530491803278665"/>
    <n v="4302.3600000000179"/>
    <n v="837"/>
    <n v="0.23762553415705631"/>
  </r>
  <r>
    <n v="304821"/>
    <s v="A"/>
    <s v="Friday"/>
    <s v="Rutters (0000142020)"/>
    <n v="241654"/>
    <s v="RUTTERS FARM STORE #17"/>
    <n v="241654"/>
    <s v="RUTTERS FARM STORE #17"/>
    <s v="East Berlin"/>
    <m/>
    <s v="2115 E Berlin Rd"/>
    <s v="PA"/>
    <n v="17316"/>
    <s v="2115 E Berlin Rd East Berlin, PA 17316"/>
    <x v="44"/>
    <x v="1899"/>
    <x v="1901"/>
    <s v="R"/>
    <s v="Thursday"/>
    <n v="61"/>
    <n v="67"/>
    <n v="1.098360655737705"/>
    <n v="9.9180327868852451"/>
    <n v="484.91098360655735"/>
    <n v="29579.57"/>
    <n v="173.89377049180328"/>
    <n v="10607.520000000002"/>
    <n v="772"/>
    <n v="0.35860967552942802"/>
  </r>
  <r>
    <n v="457721"/>
    <s v="A"/>
    <s v="Friday"/>
    <s v="Rutters (0000142020)"/>
    <n v="241655"/>
    <s v="RUTTERS FARM STORE #24"/>
    <n v="241655"/>
    <s v="RUTTERS FARM STORE #24"/>
    <s v="Brogue"/>
    <m/>
    <s v="2600 Delta Rd"/>
    <s v="PA"/>
    <n v="17309"/>
    <s v="2600 Delta Rd Brogue, PA 17309"/>
    <x v="46"/>
    <x v="1900"/>
    <x v="1902"/>
    <s v="R"/>
    <s v="Friday"/>
    <n v="50"/>
    <n v="60"/>
    <n v="1.2"/>
    <n v="9.58"/>
    <n v="287.90999999999997"/>
    <n v="14395.500000000011"/>
    <n v="74.323400000000021"/>
    <n v="3716.170000000006"/>
    <n v="636"/>
    <n v="0.25814803237122735"/>
  </r>
  <r>
    <n v="243031"/>
    <s v="A"/>
    <s v="Friday"/>
    <s v="Rutters (0000142020)"/>
    <n v="310018"/>
    <s v="RUTTERS FARM STORE #34"/>
    <n v="310018"/>
    <s v="RUTTERS FARM STORE #34"/>
    <s v="Leola"/>
    <m/>
    <s v="370 W MAIN ST"/>
    <s v="PA"/>
    <n v="17540"/>
    <s v="370 W MAIN ST Leola, PA 17540"/>
    <x v="40"/>
    <x v="1901"/>
    <x v="1903"/>
    <s v="R"/>
    <s v="Wednesday"/>
    <n v="57"/>
    <n v="64"/>
    <n v="1.1228070175438596"/>
    <n v="12.263157894736842"/>
    <n v="550.54666666666662"/>
    <n v="31381.160000000014"/>
    <n v="195.74052631578945"/>
    <n v="11157.209999999995"/>
    <n v="982"/>
    <n v="0.35553848232506352"/>
  </r>
  <r>
    <n v="423320"/>
    <s v="A"/>
    <s v="Friday"/>
    <s v="Rutters (0000142020)"/>
    <n v="281590"/>
    <s v="RUTTERS FARM STORE #45"/>
    <n v="281590"/>
    <s v="RUTTERS FARM STORE #45"/>
    <s v="Stewartstown"/>
    <m/>
    <s v="14 W PENNSYLVANIA AVE"/>
    <s v="PA"/>
    <n v="17363"/>
    <s v="14 W PENNSYLVANIA AVE Stewartstown, PA 17363"/>
    <x v="46"/>
    <x v="1902"/>
    <x v="1904"/>
    <s v="R"/>
    <s v="Friday"/>
    <n v="57"/>
    <n v="62"/>
    <n v="1.0877192982456141"/>
    <n v="8.1578947368421044"/>
    <n v="295.92421052631573"/>
    <n v="16867.679999999997"/>
    <n v="73.345614035087735"/>
    <n v="4180.7000000000062"/>
    <n v="752"/>
    <n v="0.24785269817781741"/>
  </r>
  <r>
    <n v="459971"/>
    <s v="C"/>
    <s v="Tuesday"/>
    <s v="Rutters (0000142020)"/>
    <n v="286684"/>
    <s v="RUTTERS FARM STORE #5"/>
    <n v="286684"/>
    <s v="RUTTERS FARM STORE #5"/>
    <s v="Fayetteville"/>
    <m/>
    <s v="6837 LINCOLN WAY E"/>
    <s v="PA"/>
    <n v="17222"/>
    <s v="6837 LINCOLN WAY E Fayetteville, PA 17222"/>
    <x v="45"/>
    <x v="1903"/>
    <x v="1905"/>
    <s v="R"/>
    <s v="Monday"/>
    <n v="51"/>
    <n v="56"/>
    <n v="1.0980392156862746"/>
    <n v="9.235294117647058"/>
    <n v="318.49941176470588"/>
    <n v="16243.470000000001"/>
    <n v="74.667647058823547"/>
    <n v="3808.0500000000079"/>
    <n v="665"/>
    <n v="0.23443574556421798"/>
  </r>
  <r>
    <n v="459982"/>
    <s v="C"/>
    <s v="Tuesday"/>
    <s v="Rutters (0000142020)"/>
    <n v="241657"/>
    <s v="RUTTERS FARM STORE #52"/>
    <n v="241657"/>
    <s v="RUTTERS FARM STORE #52"/>
    <s v="Hanover"/>
    <m/>
    <s v="1400 BALTIMORE ST"/>
    <s v="PA"/>
    <n v="17331"/>
    <s v="1400 BALTIMORE ST Hanover, PA 17331"/>
    <x v="44"/>
    <x v="1904"/>
    <x v="1906"/>
    <s v="R"/>
    <s v="Thursday"/>
    <n v="58"/>
    <n v="60"/>
    <n v="1.0344827586206897"/>
    <n v="8.9827586206896548"/>
    <n v="279.66310344827593"/>
    <n v="16220.459999999995"/>
    <n v="73.654655172413797"/>
    <n v="4271.9700000000084"/>
    <n v="746"/>
    <n v="0.2633692262734848"/>
  </r>
  <r>
    <n v="463918"/>
    <s v="C"/>
    <s v="Tuesday"/>
    <s v="Rutters (0000142020)"/>
    <n v="241658"/>
    <s v="RUTTERS FARM STORE #53"/>
    <n v="241658"/>
    <s v="RUTTERS FARM STORE #53"/>
    <s v="Etters"/>
    <m/>
    <s v="2215 Old Trail Rd"/>
    <s v="PA"/>
    <n v="17319"/>
    <s v="2215 Old Trail Rd Etters, PA 17319"/>
    <x v="47"/>
    <x v="1905"/>
    <x v="1907"/>
    <s v="R"/>
    <s v="Tuesday"/>
    <n v="55"/>
    <n v="60"/>
    <n v="1.0909090909090908"/>
    <n v="10"/>
    <n v="323.96145454545444"/>
    <n v="17817.880000000012"/>
    <n v="77.169454545454514"/>
    <n v="4244.3200000000033"/>
    <n v="803"/>
    <n v="0.23820566756538941"/>
  </r>
  <r>
    <n v="459965"/>
    <s v="C"/>
    <s v="Tuesday"/>
    <s v="Rutters (0000142020)"/>
    <n v="241659"/>
    <s v="RUTTERS FARM STORE #60"/>
    <n v="241659"/>
    <s v="RUTTERS FARM STORE #60"/>
    <s v="York"/>
    <m/>
    <s v="4425 W Market St"/>
    <s v="PA"/>
    <n v="17408"/>
    <s v="4425 W Market St York, PA 17408"/>
    <x v="44"/>
    <x v="1906"/>
    <x v="1908"/>
    <s v="R"/>
    <s v="Thursday"/>
    <n v="58"/>
    <n v="71"/>
    <n v="1.2241379310344827"/>
    <n v="10.827586206896552"/>
    <n v="334.74189655172404"/>
    <n v="19415.029999999944"/>
    <n v="77.627241379310334"/>
    <n v="4502.3800000000119"/>
    <n v="989"/>
    <n v="0.23190177918859897"/>
  </r>
  <r>
    <n v="459978"/>
    <s v="C"/>
    <s v="Tuesday"/>
    <s v="Rutters (0000142020)"/>
    <n v="247490"/>
    <s v="RUTTERS FARM STORE #63"/>
    <n v="247490"/>
    <s v="RUTTERS FARM STORE #63"/>
    <s v="Waynesboro"/>
    <m/>
    <s v="141 S POTOMAC ST"/>
    <s v="PA"/>
    <n v="17268"/>
    <s v="141 S POTOMAC ST Waynesboro, PA 17268"/>
    <x v="45"/>
    <x v="1907"/>
    <x v="1909"/>
    <s v="R"/>
    <s v="Monday"/>
    <n v="55"/>
    <n v="61"/>
    <n v="1.1090909090909091"/>
    <n v="7.872727272727273"/>
    <n v="213.56781818181818"/>
    <n v="11746.230000000018"/>
    <n v="51.803272727272741"/>
    <n v="2849.1800000000062"/>
    <n v="482"/>
    <n v="0.24256123028409982"/>
  </r>
  <r>
    <n v="459998"/>
    <s v="C"/>
    <s v="Tuesday"/>
    <s v="Rutters (0000142020)"/>
    <n v="343224"/>
    <s v="Rutters Farm Store #80"/>
    <n v="343224"/>
    <s v="Rutters Farm Store #80"/>
    <s v="Orwigsburg"/>
    <m/>
    <s v="1160 Centre Turnpike Drive"/>
    <s v="PA"/>
    <n v="17961"/>
    <s v="1160 Centre Turnpike Drive Orwigsburg, PA 17961"/>
    <x v="35"/>
    <x v="1908"/>
    <x v="1910"/>
    <s v="J"/>
    <s v="Wednesday"/>
    <n v="42"/>
    <n v="49"/>
    <n v="1.1666666666666667"/>
    <n v="10.5"/>
    <n v="823.86404761904748"/>
    <n v="34602.289999999979"/>
    <n v="166.02738095238087"/>
    <n v="6973.1500000000096"/>
    <n v="784"/>
    <n v="0.20152278938763921"/>
  </r>
  <r>
    <n v="459943"/>
    <s v="C"/>
    <s v="Tuesday"/>
    <s v="Rutters (0000142020)"/>
    <n v="241660"/>
    <s v="RUTTERS FARM STORES #1"/>
    <n v="241660"/>
    <s v="RUTTERS FARM STORES #1"/>
    <s v="York"/>
    <m/>
    <s v="1099 HAINES RD"/>
    <s v="PA"/>
    <n v="17402"/>
    <s v="1099 HAINES RD York, PA 17402"/>
    <x v="44"/>
    <x v="1909"/>
    <x v="1911"/>
    <s v="R"/>
    <s v="Thursday"/>
    <n v="56"/>
    <n v="57"/>
    <n v="1.0178571428571428"/>
    <n v="7.9107142857142856"/>
    <n v="226.04107142857143"/>
    <n v="12658.299999999987"/>
    <n v="52.311607142857142"/>
    <n v="2929.4499999999962"/>
    <n v="535"/>
    <n v="0.23142523087618394"/>
  </r>
  <r>
    <n v="466038"/>
    <s v="C"/>
    <s v="Tuesday"/>
    <s v="Rutters (0000142020)"/>
    <n v="270040"/>
    <s v="RUTTERS FARM STORES #11"/>
    <n v="270040"/>
    <s v="RUTTERS FARM STORES #11"/>
    <s v="York"/>
    <m/>
    <s v="160 N HILLS RD"/>
    <s v="PA"/>
    <n v="17402"/>
    <s v="160 N HILLS RD York, PA 17402"/>
    <x v="44"/>
    <x v="1910"/>
    <x v="1912"/>
    <s v="R"/>
    <s v="Thursday"/>
    <n v="61"/>
    <n v="67"/>
    <n v="1.098360655737705"/>
    <n v="12.524590163934427"/>
    <n v="375.97590163934422"/>
    <n v="22934.529999999937"/>
    <n v="86.965737704918027"/>
    <n v="5304.9100000000317"/>
    <n v="1127"/>
    <n v="0.23130668036362839"/>
  </r>
  <r>
    <n v="465741"/>
    <s v="C"/>
    <s v="Tuesday"/>
    <s v="Rutters (0000142020)"/>
    <n v="241661"/>
    <s v="RUTTERS FARM STORES #12"/>
    <n v="241661"/>
    <s v="RUTTERS FARM STORES #12"/>
    <s v="York"/>
    <m/>
    <s v="1425 SEVEN VALLEYS RD"/>
    <s v="PA"/>
    <n v="17407"/>
    <s v="1425 SEVEN VALLEYS RD York, PA 17407"/>
    <x v="44"/>
    <x v="1911"/>
    <x v="1913"/>
    <s v="R"/>
    <s v="Thursday"/>
    <n v="50"/>
    <n v="53"/>
    <n v="1.06"/>
    <n v="5.4"/>
    <n v="193.90820000000008"/>
    <n v="9695.4100000000017"/>
    <n v="48.173999999999999"/>
    <n v="2408.6999999999975"/>
    <n v="394"/>
    <n v="0.24843714706237252"/>
  </r>
  <r>
    <n v="459953"/>
    <s v="C"/>
    <s v="Tuesday"/>
    <s v="Rutters (0000142020)"/>
    <n v="241662"/>
    <s v="RUTTERS FARM STORES #15"/>
    <n v="241662"/>
    <s v="RUTTERS FARM STORES #15"/>
    <s v="York"/>
    <m/>
    <s v="2125 N Susquehanna Trl"/>
    <s v="PA"/>
    <n v="17404"/>
    <s v="2125 N Susquehanna Trl York, PA 17404"/>
    <x v="40"/>
    <x v="1912"/>
    <x v="1914"/>
    <s v="R"/>
    <s v="Wednesday"/>
    <n v="64"/>
    <n v="67"/>
    <n v="1.046875"/>
    <n v="8.375"/>
    <n v="239.64171875000005"/>
    <n v="15337.070000000016"/>
    <n v="52.691562499999982"/>
    <n v="3372.260000000002"/>
    <n v="745"/>
    <n v="0.21987641707314359"/>
  </r>
  <r>
    <n v="459967"/>
    <s v="C"/>
    <s v="Tuesday"/>
    <s v="Rutters (0000142020)"/>
    <n v="241663"/>
    <s v="RUTTERS FARM STORES #18"/>
    <n v="241663"/>
    <s v="RUTTERS FARM STORES #18"/>
    <s v="York"/>
    <m/>
    <s v="725 Arsenal Rd"/>
    <s v="PA"/>
    <n v="17406"/>
    <s v="725 Arsenal Rd York, PA 17406"/>
    <x v="40"/>
    <x v="1913"/>
    <x v="1915"/>
    <s v="R"/>
    <s v="Wednesday"/>
    <n v="52"/>
    <n v="56"/>
    <n v="1.0769230769230769"/>
    <n v="3.8269230769230771"/>
    <n v="102.42903846153848"/>
    <n v="5326.3100000000013"/>
    <n v="25.753269230769241"/>
    <n v="1339.1699999999998"/>
    <n v="212"/>
    <n v="0.25142547091701373"/>
  </r>
  <r>
    <n v="459981"/>
    <s v="C"/>
    <s v="Tuesday"/>
    <s v="Rutters (0000142020)"/>
    <n v="241665"/>
    <s v="RUTTERS FARM STORES #2"/>
    <n v="241665"/>
    <s v="RUTTERS FARM STORES #2"/>
    <s v="Shrewsbury"/>
    <m/>
    <s v="249 N Main St"/>
    <s v="PA"/>
    <n v="17361"/>
    <s v="249 N Main St Shrewsbury, PA 17361"/>
    <x v="46"/>
    <x v="1914"/>
    <x v="1916"/>
    <s v="R"/>
    <s v="Friday"/>
    <n v="56"/>
    <n v="62"/>
    <n v="1.1071428571428572"/>
    <n v="7.3571428571428568"/>
    <n v="224.65392857142857"/>
    <n v="12580.620000000035"/>
    <n v="56.101785714285732"/>
    <n v="3141.7000000000089"/>
    <n v="516"/>
    <n v="0.24972537124561428"/>
  </r>
  <r>
    <n v="286760"/>
    <s v="E"/>
    <s v="Monday"/>
    <s v="Rutters (0000142020)"/>
    <n v="304710"/>
    <s v="RUTTERS FARM STORES #20"/>
    <n v="304710"/>
    <s v="RUTTERS FARM STORES #20"/>
    <s v="MIDDLETOWN"/>
    <m/>
    <s v="2800 VINE ST"/>
    <s v="PA"/>
    <n v="17057"/>
    <s v="2800 VINE ST MIDDLETOWN, PA 17057"/>
    <x v="47"/>
    <x v="1915"/>
    <x v="1917"/>
    <s v="R"/>
    <s v="Tuesday"/>
    <n v="55"/>
    <n v="62"/>
    <n v="1.1272727272727272"/>
    <n v="11.218181818181819"/>
    <n v="363.23399999999998"/>
    <n v="19977.87000000001"/>
    <n v="85.334909090909093"/>
    <n v="4693.4200000000019"/>
    <n v="880"/>
    <n v="0.23493095109738923"/>
  </r>
  <r>
    <n v="243823"/>
    <s v="E"/>
    <s v="Monday"/>
    <s v="Rutters (0000142020)"/>
    <n v="241666"/>
    <s v="RUTTERS FARM STORES #21"/>
    <n v="241666"/>
    <s v="RUTTERS FARM STORES #21"/>
    <s v="Manchester"/>
    <m/>
    <s v="5 S Main St"/>
    <s v="PA"/>
    <n v="17345"/>
    <s v="5 S Main St Manchester, PA 17345"/>
    <x v="47"/>
    <x v="1916"/>
    <x v="1918"/>
    <s v="R"/>
    <s v="Tuesday"/>
    <n v="52"/>
    <n v="58"/>
    <n v="1.1153846153846154"/>
    <n v="7.365384615384615"/>
    <n v="188.47923076923081"/>
    <n v="9800.9200000000037"/>
    <n v="47.150192307692308"/>
    <n v="2451.8099999999986"/>
    <n v="433"/>
    <n v="0.25016120935585617"/>
  </r>
  <r>
    <n v="344722"/>
    <s v="E"/>
    <s v="Monday"/>
    <s v="Rutters (0000142020)"/>
    <n v="241667"/>
    <s v="RUTTERS FARM STORES #22"/>
    <n v="241667"/>
    <s v="RUTTERS FARM STORES #22"/>
    <s v="Dover"/>
    <m/>
    <s v="35 E Canal St"/>
    <s v="PA"/>
    <n v="17315"/>
    <s v="35 E Canal St Dover, PA 17315"/>
    <x v="40"/>
    <x v="1917"/>
    <x v="1919"/>
    <s v="R"/>
    <s v="Wednesday"/>
    <n v="55"/>
    <n v="60"/>
    <n v="1.0909090909090908"/>
    <n v="9.2363636363636363"/>
    <n v="212.46854545454545"/>
    <n v="11685.77"/>
    <n v="55.982545454545452"/>
    <n v="3079.04"/>
    <n v="577"/>
    <n v="0.26348627433194388"/>
  </r>
  <r>
    <n v="244083"/>
    <s v="E"/>
    <s v="Monday"/>
    <s v="Rutters (0000142020)"/>
    <n v="301337"/>
    <s v="RUTTERS FARM STORES #23"/>
    <n v="301337"/>
    <s v="RUTTERS FARM STORES #23"/>
    <s v="Mountville"/>
    <m/>
    <s v="3849 HEMPLAND RD"/>
    <s v="PA"/>
    <n v="17554"/>
    <s v="3849 HEMPLAND RD Mountville, PA 17554"/>
    <x v="47"/>
    <x v="1918"/>
    <x v="1920"/>
    <s v="R"/>
    <s v="Tuesday"/>
    <n v="58"/>
    <n v="64"/>
    <n v="1.103448275862069"/>
    <n v="10.53448275862069"/>
    <n v="322.22327586206893"/>
    <n v="18688.950000000019"/>
    <n v="74.941206896551705"/>
    <n v="4346.5900000000083"/>
    <n v="849"/>
    <n v="0.23257539883193032"/>
  </r>
  <r>
    <n v="246489"/>
    <s v="E"/>
    <s v="Monday"/>
    <s v="Rutters (0000142020)"/>
    <n v="241669"/>
    <s v="RUTTERS FARM STORES #25"/>
    <n v="241669"/>
    <s v="RUTTERS FARM STORES #25"/>
    <s v="York"/>
    <m/>
    <s v="1520 PENNSYLVANIA AVE"/>
    <s v="PA"/>
    <n v="17404"/>
    <s v="1520 PENNSYLVANIA AVE York, PA 17404"/>
    <x v="40"/>
    <x v="1919"/>
    <x v="1921"/>
    <s v="R"/>
    <s v="Wednesday"/>
    <n v="57"/>
    <n v="61"/>
    <n v="1.0701754385964912"/>
    <n v="10.684210526315789"/>
    <n v="324.37438596491234"/>
    <n v="18489.339999999964"/>
    <n v="71.437017543859682"/>
    <n v="4071.9100000000121"/>
    <n v="813"/>
    <n v="0.22023014342318439"/>
  </r>
  <r>
    <n v="418531"/>
    <s v="E"/>
    <s v="Monday"/>
    <s v="Rutters (0000142020)"/>
    <n v="241670"/>
    <s v="RUTTERS FARM STORES #26"/>
    <n v="241670"/>
    <s v="RUTTERS FARM STORES #26"/>
    <s v="Shrewsbury"/>
    <m/>
    <s v="615 S Main St"/>
    <s v="PA"/>
    <n v="17361"/>
    <s v="615 S Main St Shrewsbury, PA 17361"/>
    <x v="46"/>
    <x v="1920"/>
    <x v="1922"/>
    <s v="R"/>
    <s v="Friday"/>
    <n v="45"/>
    <n v="47"/>
    <n v="1.0444444444444445"/>
    <n v="2.6666666666666665"/>
    <n v="62.58711111111112"/>
    <n v="2816.4200000000005"/>
    <n v="14.831999999999995"/>
    <n v="667.44000000000017"/>
    <n v="135"/>
    <n v="0.23698170017255951"/>
  </r>
  <r>
    <n v="245854"/>
    <s v="E"/>
    <s v="Monday"/>
    <s v="Rutters (0000142020)"/>
    <n v="270588"/>
    <s v="RUTTERS FARM STORES #27"/>
    <n v="270588"/>
    <s v="RUTTERS FARM STORES #27"/>
    <s v="Hummelstown"/>
    <m/>
    <s v="8210 DERRY ST"/>
    <s v="PA"/>
    <n v="17036"/>
    <s v="8210 DERRY ST Hummelstown, PA 17036"/>
    <x v="47"/>
    <x v="1921"/>
    <x v="1923"/>
    <s v="R"/>
    <s v="Tuesday"/>
    <n v="58"/>
    <n v="62"/>
    <n v="1.0689655172413792"/>
    <n v="8.3793103448275854"/>
    <n v="392.73896551724147"/>
    <n v="22778.86000000003"/>
    <n v="150.74241379310348"/>
    <n v="8743.0600000000068"/>
    <n v="632"/>
    <n v="0.38382342224325516"/>
  </r>
  <r>
    <n v="418156"/>
    <s v="A"/>
    <s v="Tuesday"/>
    <s v="Rutters (0000142020)"/>
    <n v="241671"/>
    <s v="RUTTERS FARM STORES #28"/>
    <n v="241671"/>
    <s v="RUTTERS FARM STORES #28"/>
    <s v="Red Lion"/>
    <m/>
    <s v="301 N Main St"/>
    <s v="PA"/>
    <n v="17356"/>
    <s v="301 N Main St Red Lion, PA 17356"/>
    <x v="46"/>
    <x v="1922"/>
    <x v="1924"/>
    <s v="R"/>
    <s v="Friday"/>
    <n v="48"/>
    <n v="49"/>
    <n v="1.0208333333333333"/>
    <n v="4.104166666666667"/>
    <n v="102.28291666666662"/>
    <n v="4909.5799999999945"/>
    <n v="24.788750000000007"/>
    <n v="1189.8599999999988"/>
    <n v="227"/>
    <n v="0.24235474317558733"/>
  </r>
  <r>
    <n v="313176"/>
    <s v="A"/>
    <s v="Tuesday"/>
    <s v="Rutters (0000142020)"/>
    <n v="303136"/>
    <s v="RUTTERS FARM STORES #29"/>
    <n v="303136"/>
    <s v="RUTTERS FARM STORES #29"/>
    <s v="Mechanicsburg"/>
    <m/>
    <s v="714 W MAIN ST"/>
    <s v="PA"/>
    <n v="17055"/>
    <s v="714 W MAIN ST Mechanicsburg, PA 17055"/>
    <x v="47"/>
    <x v="1923"/>
    <x v="1925"/>
    <s v="R"/>
    <s v="Tuesday"/>
    <n v="58"/>
    <n v="62"/>
    <n v="1.0689655172413792"/>
    <n v="7.0344827586206895"/>
    <n v="185.38620689655178"/>
    <n v="10752.400000000021"/>
    <n v="41.559827586206893"/>
    <n v="2410.4700000000025"/>
    <n v="500"/>
    <n v="0.22417971801644263"/>
  </r>
  <r>
    <n v="418327"/>
    <s v="A"/>
    <s v="Tuesday"/>
    <s v="Rutters (0000142020)"/>
    <n v="270587"/>
    <s v="RUTTERS FARM STORES #3"/>
    <n v="270587"/>
    <s v="RUTTERS FARM STORES #3"/>
    <s v="York"/>
    <m/>
    <s v="2490 CAPE HORN RD"/>
    <s v="PA"/>
    <n v="17402"/>
    <s v="2490 CAPE HORN RD York, PA 17402"/>
    <x v="44"/>
    <x v="1924"/>
    <x v="1926"/>
    <s v="R"/>
    <s v="Thursday"/>
    <n v="99"/>
    <n v="103"/>
    <n v="1.0404040404040404"/>
    <n v="3.5757575757575757"/>
    <n v="115.16656565656558"/>
    <n v="11401.489999999982"/>
    <n v="28.304040404040389"/>
    <n v="2802.0999999999995"/>
    <n v="455"/>
    <n v="0.24576612355051874"/>
  </r>
  <r>
    <n v="243092"/>
    <s v="A"/>
    <s v="Tuesday"/>
    <s v="Rutters (0000142020)"/>
    <n v="241674"/>
    <s v="RUTTERS FARM STORES #30"/>
    <n v="241674"/>
    <s v="RUTTERS FARM STORES #30"/>
    <s v="NEW FREEDOM"/>
    <m/>
    <s v="2 S Broad St"/>
    <s v="PA"/>
    <n v="17349"/>
    <s v="2 S Broad St NEW FREEDOM, PA 17349"/>
    <x v="46"/>
    <x v="1925"/>
    <x v="1927"/>
    <s v="R"/>
    <s v="Friday"/>
    <n v="46"/>
    <n v="52"/>
    <n v="1.1304347826086956"/>
    <n v="8.1304347826086953"/>
    <n v="230.46695652173912"/>
    <n v="10601.479999999994"/>
    <n v="59.739347826086949"/>
    <n v="2748.010000000002"/>
    <n v="504"/>
    <n v="0.25921003482532662"/>
  </r>
  <r>
    <n v="243799"/>
    <s v="A"/>
    <s v="Tuesday"/>
    <s v="Rutters (0000142020)"/>
    <n v="256146"/>
    <s v="RUTTERS FARM STORES #31"/>
    <n v="256146"/>
    <s v="RUTTERS FARM STORES #31"/>
    <s v="Shippensburg"/>
    <m/>
    <s v="1 Airport Rd"/>
    <s v="PA"/>
    <n v="17257"/>
    <s v="1 Airport Rd Shippensburg, PA 17257"/>
    <x v="45"/>
    <x v="1926"/>
    <x v="1928"/>
    <s v="R"/>
    <s v="Monday"/>
    <n v="53"/>
    <n v="57"/>
    <n v="1.0754716981132075"/>
    <n v="9.0188679245283012"/>
    <n v="288.69396226415097"/>
    <n v="15300.779999999995"/>
    <n v="75.373396226415096"/>
    <n v="3994.7900000000127"/>
    <n v="702"/>
    <n v="0.26108407545236345"/>
  </r>
  <r>
    <n v="330183"/>
    <s v="A"/>
    <s v="Tuesday"/>
    <s v="Rutters (0000142020)"/>
    <n v="241675"/>
    <s v="RUTTERS FARM STORES #32"/>
    <n v="241675"/>
    <s v="RUTTERS FARM STORES #32"/>
    <s v="DALLASTOWN"/>
    <m/>
    <s v="463 W Main St"/>
    <s v="PA"/>
    <n v="17313"/>
    <s v="463 W Main St DALLASTOWN, PA 17313"/>
    <x v="46"/>
    <x v="1927"/>
    <x v="1929"/>
    <s v="R"/>
    <s v="Friday"/>
    <n v="51"/>
    <n v="53"/>
    <n v="1.0392156862745099"/>
    <n v="5.0196078431372548"/>
    <n v="135.58196078431376"/>
    <n v="6914.68"/>
    <n v="32.232549019607852"/>
    <n v="1643.8599999999983"/>
    <n v="288"/>
    <n v="0.23773479033013795"/>
  </r>
  <r>
    <n v="244036"/>
    <s v="A"/>
    <s v="Tuesday"/>
    <s v="Rutters (0000142020)"/>
    <n v="241676"/>
    <s v="RUTTERS FARM STORES #33"/>
    <n v="241676"/>
    <s v="RUTTERS FARM STORES #33"/>
    <s v="Hanover"/>
    <m/>
    <s v="661 Broadway"/>
    <s v="PA"/>
    <n v="17331"/>
    <s v="661 Broadway Hanover, PA 17331"/>
    <x v="44"/>
    <x v="1928"/>
    <x v="1930"/>
    <s v="R"/>
    <s v="Thursday"/>
    <n v="60"/>
    <n v="63"/>
    <n v="1.05"/>
    <n v="4.9000000000000004"/>
    <n v="149.26200000000006"/>
    <n v="8955.7200000000212"/>
    <n v="37.087833333333336"/>
    <n v="2225.2699999999973"/>
    <n v="314"/>
    <n v="0.24847471783396444"/>
  </r>
  <r>
    <n v="450387"/>
    <s v="A"/>
    <s v="Tuesday"/>
    <s v="Rutters (0000142020)"/>
    <n v="241677"/>
    <s v="RUTTERS FARM STORES #35"/>
    <n v="241677"/>
    <s v="RUTTERS FARM STORES #35"/>
    <s v="Etters"/>
    <m/>
    <s v="1090 OLD TRAIL RD"/>
    <s v="PA"/>
    <n v="17319"/>
    <s v="1090 OLD TRAIL RD Etters, PA 17319"/>
    <x v="47"/>
    <x v="1929"/>
    <x v="1931"/>
    <s v="R"/>
    <s v="Tuesday"/>
    <n v="53"/>
    <n v="55"/>
    <n v="1.0377358490566038"/>
    <n v="5.7735849056603774"/>
    <n v="154.02018867924525"/>
    <n v="8163.0700000000024"/>
    <n v="39.675849056603774"/>
    <n v="2102.8199999999965"/>
    <n v="420"/>
    <n v="0.25760161311859336"/>
  </r>
  <r>
    <n v="418154"/>
    <s v="A"/>
    <s v="Tuesday"/>
    <s v="Rutters (0000142020)"/>
    <n v="309493"/>
    <s v="RUTTERS FARM STORES #36"/>
    <n v="309493"/>
    <s v="RUTTERS FARM STORES #36"/>
    <s v="York Springs"/>
    <m/>
    <s v="3050 HEIDLERSBURG RD"/>
    <s v="PA"/>
    <n v="17372"/>
    <s v="3050 HEIDLERSBURG RD York Springs, PA 17372"/>
    <x v="44"/>
    <x v="1930"/>
    <x v="1932"/>
    <s v="R"/>
    <s v="Thursday"/>
    <n v="63"/>
    <n v="65"/>
    <n v="1.0317460317460319"/>
    <n v="9.7936507936507944"/>
    <n v="366.68158730158723"/>
    <n v="23100.94000000005"/>
    <n v="87.754603174603176"/>
    <n v="5528.5400000000136"/>
    <n v="1023"/>
    <n v="0.23932099732738155"/>
  </r>
  <r>
    <n v="417325"/>
    <s v="A"/>
    <s v="Tuesday"/>
    <s v="Rutters (0000142020)"/>
    <n v="241679"/>
    <s v="RUTTERS FARM STORES #38"/>
    <n v="241679"/>
    <s v="RUTTERS FARM STORES #38"/>
    <s v="Hallam"/>
    <m/>
    <s v="700 W Market St"/>
    <s v="PA"/>
    <n v="17406"/>
    <s v="700 W Market St Hallam, PA 17406"/>
    <x v="40"/>
    <x v="1931"/>
    <x v="1933"/>
    <s v="R"/>
    <s v="Wednesday"/>
    <n v="52"/>
    <n v="57"/>
    <n v="1.0961538461538463"/>
    <n v="8.7115384615384617"/>
    <n v="261.4305769230769"/>
    <n v="13594.390000000005"/>
    <n v="61.864807692307672"/>
    <n v="3216.9700000000021"/>
    <n v="524"/>
    <n v="0.23663952556900317"/>
  </r>
  <r>
    <n v="417970"/>
    <s v="A"/>
    <s v="Tuesday"/>
    <s v="Rutters (0000142020)"/>
    <n v="241680"/>
    <s v="RUTTERS FARM STORES #39"/>
    <n v="241680"/>
    <s v="RUTTERS FARM STORES #39"/>
    <s v="Windsor"/>
    <m/>
    <s v="179 W Main St"/>
    <s v="PA"/>
    <n v="17366"/>
    <s v="179 W Main St Windsor, PA 17366"/>
    <x v="46"/>
    <x v="1932"/>
    <x v="1934"/>
    <s v="R"/>
    <s v="Friday"/>
    <n v="45"/>
    <n v="47"/>
    <n v="1.0444444444444445"/>
    <n v="1.5777777777777777"/>
    <n v="51.24488888888888"/>
    <n v="2306.0199999999991"/>
    <n v="12.744"/>
    <n v="573.4799999999999"/>
    <n v="81"/>
    <n v="0.24868821606057195"/>
  </r>
  <r>
    <n v="300574"/>
    <s v="A"/>
    <s v="Tuesday"/>
    <s v="Rutters (0000142020)"/>
    <n v="273124"/>
    <s v="RUTTERS FARM STORES #4"/>
    <n v="273124"/>
    <s v="RUTTERS FARM STORES #4"/>
    <s v="Wrightsville"/>
    <m/>
    <s v="201 COOL SPRINGS RD"/>
    <s v="PA"/>
    <n v="17368"/>
    <s v="201 COOL SPRINGS RD Wrightsville, PA 17368"/>
    <x v="47"/>
    <x v="1933"/>
    <x v="1935"/>
    <s v="R"/>
    <s v="Tuesday"/>
    <n v="58"/>
    <n v="67"/>
    <n v="1.1551724137931034"/>
    <n v="12.017241379310345"/>
    <n v="341.84758620689649"/>
    <n v="19827.160000000011"/>
    <n v="87.515689655172395"/>
    <n v="5075.9100000000035"/>
    <n v="948"/>
    <n v="0.25600792044851611"/>
  </r>
  <r>
    <n v="455462"/>
    <s v="D"/>
    <s v="Monday"/>
    <s v="Rutters (0000142020)"/>
    <n v="241682"/>
    <s v="RUTTERS FARM STORES #40"/>
    <n v="241682"/>
    <s v="RUTTERS FARM STORES #40"/>
    <s v="Marietta"/>
    <m/>
    <s v="1155 RIVER RD"/>
    <s v="PA"/>
    <n v="17547"/>
    <s v="1155 RIVER RD Marietta, PA 17547"/>
    <x v="47"/>
    <x v="1934"/>
    <x v="1936"/>
    <s v="R"/>
    <s v="Tuesday"/>
    <n v="42"/>
    <n v="44"/>
    <n v="1.0476190476190477"/>
    <n v="5.333333333333333"/>
    <n v="156.23547619047616"/>
    <n v="6561.8900000000021"/>
    <n v="39.521666666666654"/>
    <n v="1659.9099999999985"/>
    <n v="313"/>
    <n v="0.25296218010359789"/>
  </r>
  <r>
    <n v="462132"/>
    <s v="A"/>
    <s v="Friday"/>
    <s v="Rutters (0000142020)"/>
    <n v="330648"/>
    <s v="RUTTERS FARM STORES #41"/>
    <n v="330648"/>
    <s v="RUTTERS FARM STORES #41"/>
    <s v="Lebanon"/>
    <m/>
    <s v="1621 W CUMBERLAND ST"/>
    <s v="PA"/>
    <n v="17042"/>
    <s v="1621 W CUMBERLAND ST Lebanon, PA 17042"/>
    <x v="47"/>
    <x v="1935"/>
    <x v="1937"/>
    <s v="R"/>
    <s v="Tuesday"/>
    <n v="61"/>
    <n v="66"/>
    <n v="1.0819672131147542"/>
    <n v="6.4754098360655741"/>
    <n v="195.33573770491805"/>
    <n v="11915.480000000014"/>
    <n v="45.059016393442612"/>
    <n v="2748.6"/>
    <n v="535"/>
    <n v="0.23067471893704633"/>
  </r>
  <r>
    <n v="418399"/>
    <s v="A"/>
    <s v="Friday"/>
    <s v="Rutters (0000142020)"/>
    <n v="241683"/>
    <s v="RUTTERS FARM STORES #42"/>
    <n v="241683"/>
    <s v="RUTTERS FARM STORES #42"/>
    <s v="Stewartstown"/>
    <m/>
    <s v="3 Charles Ave"/>
    <s v="PA"/>
    <n v="17363"/>
    <s v="3 Charles Ave Stewartstown, PA 17363"/>
    <x v="46"/>
    <x v="1936"/>
    <x v="1938"/>
    <s v="R"/>
    <s v="Friday"/>
    <n v="46"/>
    <n v="50"/>
    <n v="1.0869565217391304"/>
    <n v="3.8695652173913042"/>
    <n v="94.108043478260853"/>
    <n v="4328.9699999999975"/>
    <n v="23.479565217391308"/>
    <n v="1080.06"/>
    <n v="210"/>
    <n v="0.24949583850199944"/>
  </r>
  <r>
    <n v="418758"/>
    <s v="A"/>
    <s v="Tuesday"/>
    <s v="Rutters (0000142020)"/>
    <n v="241684"/>
    <s v="RUTTERS FARM STORES #43"/>
    <n v="241684"/>
    <s v="RUTTERS FARM STORES #43"/>
    <s v="York"/>
    <m/>
    <s v="1590 KENNETH RD"/>
    <s v="PA"/>
    <n v="17408"/>
    <s v="1590 KENNETH RD York, PA 17408"/>
    <x v="40"/>
    <x v="1937"/>
    <x v="1939"/>
    <s v="R"/>
    <s v="Wednesday"/>
    <n v="46"/>
    <n v="54"/>
    <n v="1.173913043478261"/>
    <n v="6.2608695652173916"/>
    <n v="234.7532608695652"/>
    <n v="10798.649999999974"/>
    <n v="49.436521739130434"/>
    <n v="2274.0799999999958"/>
    <n v="330"/>
    <n v="0.21058928662379106"/>
  </r>
  <r>
    <n v="246527"/>
    <s v="A"/>
    <s v="Tuesday"/>
    <s v="Rutters (0000142020)"/>
    <n v="323845"/>
    <s v="REAL SERVICES"/>
    <n v="241684"/>
    <s v="RUTTERS FARM STORES #43"/>
    <s v="York"/>
    <m/>
    <s v="1590 KENNETH RD"/>
    <s v="PA"/>
    <n v="17408"/>
    <s v="1590 KENNETH RD York, PA 17408"/>
    <x v="40"/>
    <x v="1937"/>
    <x v="1939"/>
    <s v="R"/>
    <s v="Wednesday"/>
    <n v="2"/>
    <n v="2"/>
    <n v="1"/>
    <n v="3"/>
    <n v="1553.2800000000002"/>
    <n v="3106.56"/>
    <n v="378.53499999999997"/>
    <n v="757.07"/>
    <n v="11"/>
    <n v="0.24370042748248869"/>
  </r>
  <r>
    <n v="418323"/>
    <s v="A"/>
    <s v="Tuesday"/>
    <s v="Rutters (0000142020)"/>
    <n v="241685"/>
    <s v="RUTTERS FARM STORES #44"/>
    <n v="241685"/>
    <s v="RUTTERS FARM STORES #44"/>
    <s v="Glen Rock"/>
    <m/>
    <s v="6040 Steltz Rd"/>
    <s v="PA"/>
    <n v="17327"/>
    <s v="6040 Steltz Rd Glen Rock, PA 17327"/>
    <x v="46"/>
    <x v="1938"/>
    <x v="1940"/>
    <s v="R"/>
    <s v="Friday"/>
    <n v="42"/>
    <n v="45"/>
    <n v="1.0714285714285714"/>
    <n v="4.3095238095238093"/>
    <n v="109.71190476190475"/>
    <n v="4607.8999999999878"/>
    <n v="27.684761904761906"/>
    <n v="1162.7600000000029"/>
    <n v="258"/>
    <n v="0.25234054558475794"/>
  </r>
  <r>
    <n v="418301"/>
    <s v="A"/>
    <s v="Tuesday"/>
    <s v="Rutters (0000142020)"/>
    <n v="241686"/>
    <s v="RUTTERS FARM STORES #46"/>
    <n v="241686"/>
    <s v="RUTTERS FARM STORES #46"/>
    <s v="East Berlin"/>
    <m/>
    <s v="99 Abbottstown St"/>
    <s v="PA"/>
    <n v="17316"/>
    <s v="99 Abbottstown St East Berlin, PA 17316"/>
    <x v="44"/>
    <x v="1939"/>
    <x v="1941"/>
    <s v="R"/>
    <s v="Thursday"/>
    <n v="68"/>
    <n v="77"/>
    <n v="1.1323529411764706"/>
    <n v="7.1911764705882355"/>
    <n v="184.81955882352941"/>
    <n v="12567.730000000009"/>
    <n v="46.953529411764713"/>
    <n v="3192.8400000000024"/>
    <n v="602"/>
    <n v="0.25405065194748777"/>
  </r>
  <r>
    <n v="417963"/>
    <s v="A"/>
    <s v="Tuesday"/>
    <s v="Rutters (0000142020)"/>
    <n v="241687"/>
    <s v="RUTTERS FARM STORES #48"/>
    <n v="241687"/>
    <s v="RUTTERS FARM STORES #48"/>
    <s v="Red Lion"/>
    <m/>
    <s v="5 Winterstown Rd"/>
    <s v="PA"/>
    <n v="17356"/>
    <s v="5 Winterstown Rd Red Lion, PA 17356"/>
    <x v="46"/>
    <x v="1940"/>
    <x v="1942"/>
    <s v="R"/>
    <s v="Friday"/>
    <n v="51"/>
    <n v="54"/>
    <n v="1.0588235294117647"/>
    <n v="7.0980392156862742"/>
    <n v="266.43843137254902"/>
    <n v="13588.35999999999"/>
    <n v="80.300196078431412"/>
    <n v="4095.3100000000049"/>
    <n v="514"/>
    <n v="0.30138368427095014"/>
  </r>
  <r>
    <n v="418972"/>
    <s v="A"/>
    <s v="Tuesday"/>
    <s v="Rutters (0000142020)"/>
    <n v="241688"/>
    <s v="RUTTERS FARM STORES #49"/>
    <n v="241688"/>
    <s v="RUTTERS FARM STORES #49"/>
    <s v="York"/>
    <m/>
    <s v="2345 CARLISLE RD"/>
    <s v="PA"/>
    <n v="17408"/>
    <s v="2345 CARLISLE RD York, PA 17408"/>
    <x v="40"/>
    <x v="1941"/>
    <x v="1943"/>
    <s v="R"/>
    <s v="Wednesday"/>
    <n v="42"/>
    <n v="45"/>
    <n v="1.0714285714285714"/>
    <n v="4.166666666666667"/>
    <n v="111.49904761904762"/>
    <n v="4682.9599999999982"/>
    <n v="27.582619047619055"/>
    <n v="1158.4699999999998"/>
    <n v="216"/>
    <n v="0.2473798623093087"/>
  </r>
  <r>
    <n v="418544"/>
    <s v="A"/>
    <s v="Tuesday"/>
    <s v="Rutters (0000142020)"/>
    <n v="241690"/>
    <s v="RUTTERS FARM STORES #50"/>
    <n v="241690"/>
    <s v="RUTTERS FARM STORES #50"/>
    <s v="Spring Grove"/>
    <m/>
    <s v="420 N Main St"/>
    <s v="PA"/>
    <n v="17362"/>
    <s v="420 N Main St Spring Grove, PA 17362"/>
    <x v="44"/>
    <x v="1942"/>
    <x v="1944"/>
    <s v="R"/>
    <s v="Thursday"/>
    <n v="54"/>
    <n v="62"/>
    <n v="1.1481481481481481"/>
    <n v="6.7777777777777777"/>
    <n v="179.29962962962964"/>
    <n v="9682.18"/>
    <n v="42.872962962962951"/>
    <n v="2315.1399999999944"/>
    <n v="514"/>
    <n v="0.23911350542956178"/>
  </r>
  <r>
    <n v="282246"/>
    <s v="A"/>
    <s v="Tuesday"/>
    <s v="Rutters (0000142020)"/>
    <n v="241691"/>
    <s v="RUTTERS FARM STORES #51"/>
    <n v="241691"/>
    <s v="RUTTERS FARM STORES #51"/>
    <s v="Jacobus"/>
    <m/>
    <s v="35 N Main St"/>
    <s v="PA"/>
    <n v="17407"/>
    <s v="35 N Main St Jacobus, PA 17407"/>
    <x v="46"/>
    <x v="1943"/>
    <x v="1945"/>
    <s v="R"/>
    <s v="Friday"/>
    <n v="35"/>
    <n v="37"/>
    <n v="1.0571428571428572"/>
    <n v="3.5142857142857142"/>
    <n v="79.778285714285701"/>
    <n v="2792.2399999999975"/>
    <n v="19.377142857142861"/>
    <n v="678.19999999999948"/>
    <n v="139"/>
    <n v="0.24288743087986708"/>
  </r>
  <r>
    <n v="417602"/>
    <s v="A"/>
    <s v="Tuesday"/>
    <s v="Rutters (0000142020)"/>
    <n v="241692"/>
    <s v="RUTTERS FARM STORES #54"/>
    <n v="241692"/>
    <s v="RUTTERS FARM STORES #54"/>
    <s v="York"/>
    <m/>
    <s v="5305 N SUSQUEHANNA TRL"/>
    <s v="PA"/>
    <n v="17406"/>
    <s v="5305 N SUSQUEHANNA TRL York, PA 17406"/>
    <x v="47"/>
    <x v="1944"/>
    <x v="1946"/>
    <s v="R"/>
    <s v="Tuesday"/>
    <n v="53"/>
    <n v="62"/>
    <n v="1.1698113207547169"/>
    <n v="8.2264150943396235"/>
    <n v="211.94226415094337"/>
    <n v="11232.940000000011"/>
    <n v="55.076981132075481"/>
    <n v="2919.0799999999917"/>
    <n v="540"/>
    <n v="0.25986785293965681"/>
  </r>
  <r>
    <n v="246191"/>
    <s v="A"/>
    <s v="Tuesday"/>
    <s v="Rutters (0000142020)"/>
    <n v="273310"/>
    <s v="RUTTERS FARM STORES #56"/>
    <n v="273310"/>
    <s v="RUTTERS FARM STORES #56"/>
    <s v="New Cumberland"/>
    <m/>
    <s v="368 LEWISBERRY RD"/>
    <s v="PA"/>
    <n v="17070"/>
    <s v="368 LEWISBERRY RD New Cumberland, PA 17070"/>
    <x v="47"/>
    <x v="1945"/>
    <x v="1947"/>
    <s v="R"/>
    <s v="Tuesday"/>
    <n v="60"/>
    <n v="67"/>
    <n v="1.1166666666666667"/>
    <n v="11.033333333333333"/>
    <n v="526.50233333333335"/>
    <n v="31590.140000000029"/>
    <n v="184.51016666666672"/>
    <n v="11070.609999999999"/>
    <n v="978"/>
    <n v="0.35044510723915717"/>
  </r>
  <r>
    <n v="483221"/>
    <s v="A"/>
    <s v="Tuesday"/>
    <s v="Rutters (0000142020)"/>
    <n v="241693"/>
    <s v="RUTTERS FARM STORES #57"/>
    <n v="241693"/>
    <s v="RUTTERS FARM STORES #57"/>
    <s v="York"/>
    <m/>
    <s v="1450 MOUNT ZION RD"/>
    <s v="PA"/>
    <n v="17402"/>
    <s v="1450 MOUNT ZION RD York, PA 17402"/>
    <x v="40"/>
    <x v="1946"/>
    <x v="1948"/>
    <s v="R"/>
    <s v="Wednesday"/>
    <n v="53"/>
    <n v="69"/>
    <n v="1.3018867924528301"/>
    <n v="5.8113207547169807"/>
    <n v="232.73905660377358"/>
    <n v="12335.170000000006"/>
    <n v="47.006415094339616"/>
    <n v="2491.339999999997"/>
    <n v="410"/>
    <n v="0.20197046331748941"/>
  </r>
  <r>
    <n v="456996"/>
    <s v="A"/>
    <s v="Friday"/>
    <s v="Rutters (0000142020)"/>
    <n v="241694"/>
    <s v="RUTTERS FARM STORES #58"/>
    <n v="241694"/>
    <s v="RUTTERS FARM STORES #58"/>
    <s v="Abbottstown"/>
    <s v="York - SW"/>
    <s v="7680 LINCOLN HWY"/>
    <s v="PA"/>
    <n v="17301"/>
    <s v="7680 LINCOLN HWY Abbottstown, PA 17301"/>
    <x v="44"/>
    <x v="1947"/>
    <x v="1949"/>
    <s v="R"/>
    <s v="Thursday"/>
    <n v="51"/>
    <n v="55"/>
    <n v="1.0784313725490196"/>
    <n v="7.1372549019607847"/>
    <n v="396.56098039215686"/>
    <n v="20224.609999999986"/>
    <n v="164.03745098039224"/>
    <n v="8365.9100000000071"/>
    <n v="529"/>
    <n v="0.41365000363418691"/>
  </r>
  <r>
    <n v="284678"/>
    <s v="A"/>
    <s v="Tuesday"/>
    <s v="Rutters (0000142020)"/>
    <n v="254417"/>
    <s v="RUTTERS FARM STORES #59"/>
    <n v="254417"/>
    <s v="RUTTERS FARM STORES #59"/>
    <s v="Fawn Grove"/>
    <m/>
    <s v="69 W MAIN ST"/>
    <s v="PA"/>
    <n v="17321"/>
    <s v="69 W MAIN ST Fawn Grove, PA 17321"/>
    <x v="46"/>
    <x v="1948"/>
    <x v="1950"/>
    <s v="R"/>
    <s v="Friday"/>
    <n v="65"/>
    <n v="70"/>
    <n v="1.0769230769230769"/>
    <n v="9.5384615384615383"/>
    <n v="476.37353846153849"/>
    <n v="30964.280000000006"/>
    <n v="184.65446153846159"/>
    <n v="12002.539999999992"/>
    <n v="1066"/>
    <n v="0.38762535411771204"/>
  </r>
  <r>
    <n v="441315"/>
    <s v="A"/>
    <s v="Tuesday"/>
    <s v="Rutters (0000142020)"/>
    <n v="272622"/>
    <s v="RUTTERS FARM STORES #6"/>
    <n v="272622"/>
    <s v="RUTTERS FARM STORES #6"/>
    <s v="Hanover"/>
    <m/>
    <s v="1009 YORK ST"/>
    <s v="PA"/>
    <n v="17331"/>
    <s v="1009 YORK ST Hanover, PA 17331"/>
    <x v="44"/>
    <x v="1949"/>
    <x v="1951"/>
    <s v="R"/>
    <s v="Thursday"/>
    <n v="53"/>
    <n v="59"/>
    <n v="1.1132075471698113"/>
    <n v="8.7169811320754711"/>
    <n v="289.96358490566035"/>
    <n v="15368.070000000032"/>
    <n v="71.099433962264186"/>
    <n v="3768.2700000000004"/>
    <n v="683"/>
    <n v="0.24520125168612536"/>
  </r>
  <r>
    <n v="340399"/>
    <s v="A"/>
    <s v="Tuesday"/>
    <s v="Rutters (0000142020)"/>
    <n v="242714"/>
    <s v="RUTTERS FARM STORES #62"/>
    <n v="242714"/>
    <s v="RUTTERS FARM STORES #62"/>
    <s v="York"/>
    <m/>
    <s v="910 S RICHLAND AVE"/>
    <s v="PA"/>
    <n v="17403"/>
    <s v="910 S RICHLAND AVE York, PA 17403"/>
    <x v="44"/>
    <x v="1950"/>
    <x v="1952"/>
    <s v="R"/>
    <s v="Thursday"/>
    <n v="55"/>
    <n v="62"/>
    <n v="1.1272727272727272"/>
    <n v="6.9090909090909092"/>
    <n v="276.15945454545454"/>
    <n v="15188.769999999995"/>
    <n v="62.026545454545428"/>
    <n v="3411.4600000000019"/>
    <n v="669"/>
    <n v="0.22460409894942138"/>
  </r>
  <r>
    <n v="418974"/>
    <s v="A"/>
    <s v="Tuesday"/>
    <s v="Rutters (0000142020)"/>
    <n v="272562"/>
    <s v="RUTTERS FARM STORES #64"/>
    <n v="272562"/>
    <s v="RUTTERS FARM STORES #64"/>
    <s v="Carlisle"/>
    <m/>
    <s v="1150 HARRISBURG PIKE"/>
    <s v="PA"/>
    <n v="17013"/>
    <s v="1150 HARRISBURG PIKE Carlisle, PA 17013"/>
    <x v="47"/>
    <x v="1951"/>
    <x v="1953"/>
    <s v="R"/>
    <s v="Tuesday"/>
    <n v="60"/>
    <n v="65"/>
    <n v="1.0833333333333333"/>
    <n v="8.9"/>
    <n v="288.42649999999992"/>
    <n v="17305.589999999956"/>
    <n v="68.62866666666666"/>
    <n v="4117.7200000000066"/>
    <n v="704"/>
    <n v="0.2379416130857149"/>
  </r>
  <r>
    <n v="268865"/>
    <s v="A"/>
    <s v="Tuesday"/>
    <s v="Rutters (0000142020)"/>
    <n v="272563"/>
    <s v="RUTTERS FARM STORES #65"/>
    <n v="272563"/>
    <s v="RUTTERS FARM STORES #65"/>
    <s v="Chambersburg"/>
    <m/>
    <s v="1391 S MAIN ST"/>
    <s v="PA"/>
    <n v="17201"/>
    <s v="1391 S MAIN ST Chambersburg, PA 17201"/>
    <x v="45"/>
    <x v="1952"/>
    <x v="1954"/>
    <s v="R"/>
    <s v="Monday"/>
    <n v="53"/>
    <n v="66"/>
    <n v="1.2452830188679245"/>
    <n v="11.075471698113208"/>
    <n v="317.7405660377359"/>
    <n v="16840.250000000036"/>
    <n v="82.799811320754728"/>
    <n v="4388.3899999999976"/>
    <n v="755"/>
    <n v="0.26058936179688474"/>
  </r>
  <r>
    <n v="336489"/>
    <s v="D"/>
    <s v="Monday"/>
    <s v="Rutters (0000142020)"/>
    <n v="284027"/>
    <s v="RUTTERS FARM STORES #66"/>
    <n v="284027"/>
    <s v="RUTTERS FARM STORES #66"/>
    <s v="Carlisle"/>
    <m/>
    <s v="1455 YORK RD"/>
    <s v="PA"/>
    <n v="17015"/>
    <s v="1455 YORK RD Carlisle, PA 17015"/>
    <x v="45"/>
    <x v="1953"/>
    <x v="1955"/>
    <s v="R"/>
    <s v="Monday"/>
    <n v="56"/>
    <n v="58"/>
    <n v="1.0357142857142858"/>
    <n v="6.5535714285714288"/>
    <n v="364.51875000000007"/>
    <n v="20413.049999999992"/>
    <n v="142.06535714285715"/>
    <n v="7955.659999999998"/>
    <n v="439"/>
    <n v="0.38973401818934461"/>
  </r>
  <r>
    <n v="419200"/>
    <s v="C"/>
    <s v="Friday"/>
    <s v="Rutters (0000142020)"/>
    <n v="312571"/>
    <s v="RUTTERS FARM STORES #67"/>
    <n v="312571"/>
    <s v="RUTTERS FARM STORES #67"/>
    <s v="Mercersburg"/>
    <m/>
    <s v="378 N MAIN ST"/>
    <s v="PA"/>
    <n v="17236"/>
    <s v="378 N MAIN ST Mercersburg, PA 17236"/>
    <x v="45"/>
    <x v="1954"/>
    <x v="1956"/>
    <s v="R"/>
    <s v="Monday"/>
    <n v="63"/>
    <n v="65"/>
    <n v="1.0317460317460319"/>
    <n v="9.7460317460317452"/>
    <n v="287.95936507936506"/>
    <n v="18141.440000000006"/>
    <n v="74.499206349206347"/>
    <n v="4693.4500000000126"/>
    <n v="812"/>
    <n v="0.25871430272348894"/>
  </r>
  <r>
    <n v="419199"/>
    <s v="C"/>
    <s v="Friday"/>
    <s v="Rutters (0000142020)"/>
    <n v="316190"/>
    <s v="RUTTERS FARM STORES #68"/>
    <n v="316190"/>
    <s v="RUTTERS FARM STORES #68"/>
    <s v="Annville"/>
    <s v="Lebanon - West"/>
    <s v="798 W MAIN ST"/>
    <s v="PA"/>
    <n v="17003"/>
    <s v="798 W MAIN ST Annville, PA 17003"/>
    <x v="47"/>
    <x v="1955"/>
    <x v="1957"/>
    <s v="R"/>
    <s v="Tuesday"/>
    <n v="56"/>
    <n v="63"/>
    <n v="1.125"/>
    <n v="8.0357142857142865"/>
    <n v="239.66660714285709"/>
    <n v="13421.330000000022"/>
    <n v="61.560714285714276"/>
    <n v="3447.4000000000083"/>
    <n v="543"/>
    <n v="0.25685978960356409"/>
  </r>
  <r>
    <n v="419197"/>
    <s v="C"/>
    <s v="Friday"/>
    <s v="Rutters (0000142020)"/>
    <n v="312880"/>
    <s v="RUTTERS FARM STORES #69"/>
    <n v="312880"/>
    <s v="RUTTERS FARM STORES #69"/>
    <s v="Hamburg"/>
    <m/>
    <s v="100 GRAND ST"/>
    <s v="PA"/>
    <n v="19526"/>
    <s v="100 GRAND ST Hamburg, PA 19526"/>
    <x v="35"/>
    <x v="1956"/>
    <x v="1958"/>
    <s v="J"/>
    <s v="Wednesday"/>
    <n v="57"/>
    <n v="63"/>
    <n v="1.1052631578947369"/>
    <n v="7.7368421052631575"/>
    <n v="276.64087719298249"/>
    <n v="15768.529999999997"/>
    <n v="60.066491228070184"/>
    <n v="3423.7900000000081"/>
    <n v="692"/>
    <n v="0.21712803920213292"/>
  </r>
  <r>
    <n v="416930"/>
    <s v="C"/>
    <s v="Friday"/>
    <s v="Rutters (0000142020)"/>
    <n v="241695"/>
    <s v="RUTTERS FARM STORES #7"/>
    <n v="241695"/>
    <s v="RUTTERS FARM STORES #7"/>
    <s v="York"/>
    <m/>
    <s v="2251 N George St"/>
    <s v="PA"/>
    <n v="17406"/>
    <s v="2251 N George St York, PA 17406"/>
    <x v="40"/>
    <x v="1957"/>
    <x v="1959"/>
    <s v="R"/>
    <s v="Wednesday"/>
    <n v="55"/>
    <n v="59"/>
    <n v="1.0727272727272728"/>
    <n v="7.1090909090909093"/>
    <n v="241.62454545454545"/>
    <n v="13289.349999999982"/>
    <n v="61.813090909090889"/>
    <n v="3399.7200000000053"/>
    <n v="530"/>
    <n v="0.2558228957774466"/>
  </r>
  <r>
    <n v="419196"/>
    <s v="C"/>
    <s v="Friday"/>
    <s v="Rutters (0000142020)"/>
    <n v="312881"/>
    <s v="RUTTERS FARM STORES #70"/>
    <n v="312881"/>
    <s v="RUTTERS FARM STORES #70"/>
    <s v="Strasburg"/>
    <m/>
    <s v="405 HISTORIC DR"/>
    <s v="PA"/>
    <n v="17579"/>
    <s v="405 HISTORIC DR Strasburg, PA 17579"/>
    <x v="40"/>
    <x v="1958"/>
    <x v="1960"/>
    <s v="R"/>
    <s v="Wednesday"/>
    <n v="61"/>
    <n v="69"/>
    <n v="1.1311475409836065"/>
    <n v="10.098360655737705"/>
    <n v="506.20688524590167"/>
    <n v="30878.62000000001"/>
    <n v="179.62918032786888"/>
    <n v="10957.380000000006"/>
    <n v="804"/>
    <n v="0.35485329331427384"/>
  </r>
  <r>
    <n v="419198"/>
    <s v="C"/>
    <s v="Friday"/>
    <s v="Rutters (0000142020)"/>
    <n v="319219"/>
    <s v="RUTTERS FARM STORES #72"/>
    <n v="319219"/>
    <s v="RUTTERS FARM STORES #72"/>
    <s v="Saint Thomas"/>
    <m/>
    <s v="4498 LINCOLN WAY W"/>
    <s v="PA"/>
    <n v="17252"/>
    <s v="4498 LINCOLN WAY W Saint Thomas, PA 17252"/>
    <x v="45"/>
    <x v="1959"/>
    <x v="1961"/>
    <s v="R"/>
    <s v="Monday"/>
    <n v="61"/>
    <n v="70"/>
    <n v="1.1475409836065573"/>
    <n v="7.2459016393442619"/>
    <n v="241.3760655737706"/>
    <n v="14723.940000000017"/>
    <n v="59.703934426229495"/>
    <n v="3641.9400000000051"/>
    <n v="577"/>
    <n v="0.24734819620291856"/>
  </r>
  <r>
    <n v="479157"/>
    <s v="C"/>
    <s v="Friday"/>
    <s v="Rutters (0000142020)"/>
    <n v="241697"/>
    <s v="RUTTERS FARM STORES #74"/>
    <n v="241697"/>
    <s v="RUTTERS FARM STORES #74"/>
    <s v="Fayetteville"/>
    <m/>
    <s v="4030 Lincoln Way E"/>
    <s v="PA"/>
    <n v="17222"/>
    <s v="4030 Lincoln Way E Fayetteville, PA 17222"/>
    <x v="45"/>
    <x v="1960"/>
    <x v="1962"/>
    <s v="R"/>
    <s v="Monday"/>
    <n v="34"/>
    <n v="34"/>
    <n v="1"/>
    <n v="2.5588235294117645"/>
    <n v="62.918235294117657"/>
    <n v="2139.2199999999998"/>
    <n v="15.188235294117646"/>
    <n v="516.40000000000009"/>
    <n v="102"/>
    <n v="0.24139639681753169"/>
  </r>
  <r>
    <n v="335424"/>
    <s v="C"/>
    <s v="Friday"/>
    <s v="Rutters (0000142020)"/>
    <n v="324316"/>
    <s v="RUTTERS FARM STORES #77"/>
    <n v="324316"/>
    <s v="RUTTERS FARM STORES #77"/>
    <s v="Duncannon"/>
    <s v="Harrisburg - N"/>
    <s v="77 BENVENUE RD"/>
    <s v="PA"/>
    <n v="17020"/>
    <s v="77 BENVENUE RD Duncannon, PA 17020"/>
    <x v="19"/>
    <x v="1961"/>
    <x v="1963"/>
    <s v="L"/>
    <s v="Wednesday"/>
    <n v="54"/>
    <n v="62"/>
    <n v="1.1481481481481481"/>
    <n v="11.314814814814815"/>
    <n v="591.46185185185197"/>
    <n v="31938.93999999994"/>
    <n v="130.46018518518517"/>
    <n v="7044.8499999999849"/>
    <n v="1285"/>
    <n v="0.22057244229144732"/>
  </r>
  <r>
    <n v="281212"/>
    <s v="D"/>
    <s v="Monday"/>
    <s v="Rutters (0000142020)"/>
    <n v="241699"/>
    <s v="RUTTERS FARM STORES #78"/>
    <n v="241699"/>
    <s v="RUTTERS FARM STORES #78"/>
    <s v="Waynesboro"/>
    <m/>
    <s v="7438 Anthony Hwy"/>
    <s v="PA"/>
    <n v="17268"/>
    <s v="7438 Anthony Hwy Waynesboro, PA 17268"/>
    <x v="45"/>
    <x v="1962"/>
    <x v="1964"/>
    <s v="R"/>
    <s v="Monday"/>
    <n v="39"/>
    <n v="41"/>
    <n v="1.0512820512820513"/>
    <n v="3.8461538461538463"/>
    <n v="98.175384615384615"/>
    <n v="3828.8399999999965"/>
    <n v="23.252564102564104"/>
    <n v="906.85000000000048"/>
    <n v="195"/>
    <n v="0.23684719131643039"/>
  </r>
  <r>
    <n v="310872"/>
    <s v="D"/>
    <s v="Monday"/>
    <s v="Rutters (0000142020)"/>
    <n v="241700"/>
    <s v="RUTTERS FARM STORES #8"/>
    <n v="241700"/>
    <s v="RUTTERS FARM STORES #8"/>
    <s v="York"/>
    <m/>
    <s v="129 LEADERS HEIGHTS RD"/>
    <s v="PA"/>
    <n v="17403"/>
    <s v="129 LEADERS HEIGHTS RD York, PA 17403"/>
    <x v="46"/>
    <x v="1963"/>
    <x v="1965"/>
    <s v="R"/>
    <s v="Friday"/>
    <n v="57"/>
    <n v="65"/>
    <n v="1.1403508771929824"/>
    <n v="11.12280701754386"/>
    <n v="389.72"/>
    <n v="22214.039999999939"/>
    <n v="95.217894736842112"/>
    <n v="5427.4200000000128"/>
    <n v="955"/>
    <n v="0.2443238600452699"/>
  </r>
  <r>
    <n v="416684"/>
    <s v="E"/>
    <s v="Monday"/>
    <s v="Rutters (0000142020)"/>
    <n v="330579"/>
    <s v="RUTTERS FARM STORES #81"/>
    <n v="330579"/>
    <s v="RUTTERS FARM STORES #81"/>
    <s v="Leesport"/>
    <m/>
    <s v="15 NEW ENTERPRISE DR"/>
    <s v="PA"/>
    <n v="19533"/>
    <s v="15 NEW ENTERPRISE DR Leesport, PA 19533"/>
    <x v="16"/>
    <x v="1964"/>
    <x v="1966"/>
    <s v="K"/>
    <s v="Tuesday"/>
    <n v="52"/>
    <n v="60"/>
    <n v="1.1538461538461537"/>
    <n v="9.5384615384615383"/>
    <n v="352.57538461538468"/>
    <n v="18333.920000000016"/>
    <n v="84.130769230769218"/>
    <n v="4374.8000000000065"/>
    <n v="874"/>
    <n v="0.23861781877525387"/>
  </r>
  <r>
    <n v="246234"/>
    <s v="A"/>
    <s v="Tuesday"/>
    <s v="Rutters (0000142020)"/>
    <n v="241701"/>
    <s v="RUTTERS FARM STORES #9"/>
    <n v="241701"/>
    <s v="RUTTERS FARM STORES #9"/>
    <s v="Red Lion"/>
    <m/>
    <s v="791 Delta Rd"/>
    <s v="PA"/>
    <n v="17356"/>
    <s v="791 Delta Rd Red Lion, PA 17356"/>
    <x v="46"/>
    <x v="1965"/>
    <x v="1967"/>
    <s v="R"/>
    <s v="Friday"/>
    <n v="51"/>
    <n v="55"/>
    <n v="1.0784313725490196"/>
    <n v="6.9803921568627452"/>
    <n v="188.78980392156859"/>
    <n v="9628.2800000000007"/>
    <n v="50.546666666666667"/>
    <n v="2577.8800000000028"/>
    <n v="397"/>
    <n v="0.26774044793047175"/>
  </r>
  <r>
    <n v="418512"/>
    <s v="A"/>
    <s v="Tuesday"/>
    <s v="Rutters (0000142020)"/>
    <n v="337114"/>
    <s v="RUTTERS FARM STORES #91"/>
    <n v="337114"/>
    <s v="RUTTERS FARM STORES #91"/>
    <s v="Gap"/>
    <m/>
    <s v="5267 LINCOLN HWY"/>
    <s v="PA"/>
    <n v="17527"/>
    <s v="5267 LINCOLN HWY Gap, PA 17527"/>
    <x v="40"/>
    <x v="1966"/>
    <x v="1968"/>
    <s v="R"/>
    <s v="Wednesday"/>
    <n v="53"/>
    <n v="60"/>
    <n v="1.1320754716981132"/>
    <n v="11.264150943396226"/>
    <n v="438.13679245283021"/>
    <n v="23221.250000000004"/>
    <n v="101.05301886792455"/>
    <n v="5355.8100000000013"/>
    <n v="981"/>
    <n v="0.23064262259783605"/>
  </r>
  <r>
    <n v="484067"/>
    <s v="A"/>
    <s v="Tuesday"/>
    <s v="Rutters (0000142020)"/>
    <n v="341494"/>
    <s v="RUTTERS FARM STORES #92"/>
    <n v="341494"/>
    <s v="RUTTERS FARM STORES #92"/>
    <s v="Kutztown"/>
    <m/>
    <s v="15475 KUTZTOWN RD"/>
    <s v="PA"/>
    <n v="19530"/>
    <s v="15475 KUTZTOWN RD Kutztown, PA 19530"/>
    <x v="7"/>
    <x v="1967"/>
    <x v="1969"/>
    <s v="K"/>
    <s v="Monday/Thursday"/>
    <n v="49"/>
    <n v="56"/>
    <n v="1.1428571428571428"/>
    <n v="9.3673469387755102"/>
    <n v="419.21734693877545"/>
    <n v="20541.649999999991"/>
    <n v="88.155306122448948"/>
    <n v="4319.6100000000106"/>
    <n v="920"/>
    <n v="0.21028544445066549"/>
  </r>
  <r>
    <n v="417133"/>
    <s v="A"/>
    <s v="Tuesday"/>
    <s v="Brian Deiling (0000142018)"/>
    <n v="271944"/>
    <s v="River Valley Regional YMCA"/>
    <n v="434613"/>
    <s v="RVR YMCA - EASTERN LYCOMING YM"/>
    <s v="Muncy"/>
    <m/>
    <s v="50 Fitness Dr"/>
    <s v="PA"/>
    <n v="17756"/>
    <s v="50 Fitness Dr Muncy, PA 17756"/>
    <x v="22"/>
    <x v="1968"/>
    <x v="1970"/>
    <s v="P"/>
    <s v="Wednesday"/>
    <n v="1"/>
    <n v="1"/>
    <n v="1"/>
    <n v="1"/>
    <n v="174.67"/>
    <n v="174.67"/>
    <n v="92.93"/>
    <n v="92.93"/>
    <n v="1"/>
    <n v="0.53203183145359834"/>
  </r>
  <r>
    <n v="419026"/>
    <s v="A"/>
    <s v="Tuesday"/>
    <s v="Delaware Valley Office (0000143001)"/>
    <n v="304916"/>
    <s v="S &amp; S Industrial"/>
    <n v="304916"/>
    <s v="S &amp; S Industrial"/>
    <s v="Trenton"/>
    <m/>
    <s v="7 Chelten Way"/>
    <s v="NJ"/>
    <n v="8638"/>
    <s v="7 Chelten Way Trenton, NJ 08638"/>
    <x v="12"/>
    <x v="1969"/>
    <x v="1971"/>
    <s v="A"/>
    <s v="Wednesday"/>
    <n v="1"/>
    <n v="1"/>
    <n v="1"/>
    <n v="1"/>
    <n v="161.04"/>
    <n v="161.04"/>
    <n v="77.17"/>
    <n v="77.17"/>
    <n v="24"/>
    <n v="0.47919771485345258"/>
  </r>
  <r>
    <n v="416141"/>
    <s v="A"/>
    <s v="Tuesday"/>
    <s v="Tom McKevitt (0000143010)"/>
    <n v="254555"/>
    <s v="S Braccia Builders Inc."/>
    <n v="254555"/>
    <s v="S Braccia Builders Inc."/>
    <s v="Ambler"/>
    <s v="Philly Subrubs - Central"/>
    <s v="1121 Horsham Rd"/>
    <s v="PA"/>
    <n v="19002"/>
    <s v="1121 Horsham Rd Ambler, PA 19002"/>
    <x v="5"/>
    <x v="1970"/>
    <x v="1972"/>
    <s v="C"/>
    <s v="Monday/Thursday"/>
    <n v="1"/>
    <n v="2"/>
    <n v="2"/>
    <n v="2"/>
    <n v="154.03"/>
    <n v="154.03"/>
    <n v="69.03"/>
    <n v="69.03"/>
    <n v="2"/>
    <n v="0.44815944945789782"/>
  </r>
  <r>
    <n v="417957"/>
    <s v="A"/>
    <s v="Tuesday"/>
    <s v="Mike Schlitter (0000142011)"/>
    <n v="295321"/>
    <s v="S CLYDE WEAVER INC"/>
    <n v="295321"/>
    <s v="S CLYDE WEAVER INC"/>
    <s v="East Petersburg"/>
    <m/>
    <s v="5253 Main St"/>
    <s v="PA"/>
    <n v="17520"/>
    <s v="5253 Main St East Petersburg, PA 17520"/>
    <x v="17"/>
    <x v="1971"/>
    <x v="1973"/>
    <s v="P"/>
    <s v="Tuesday/Friday"/>
    <n v="5"/>
    <n v="5"/>
    <n v="1"/>
    <n v="1.2"/>
    <n v="110.50399999999999"/>
    <n v="552.52"/>
    <n v="38.444000000000003"/>
    <n v="192.22"/>
    <n v="7"/>
    <n v="0.34789690870918699"/>
  </r>
  <r>
    <n v="418331"/>
    <s v="A"/>
    <s v="Tuesday"/>
    <s v="Pete Annick (0000142010)"/>
    <n v="301561"/>
    <s v="S R COVER PROPERTIES"/>
    <n v="301561"/>
    <s v="S R COVER PROPERTIES"/>
    <s v="Ephrata"/>
    <m/>
    <s v="300 W Chestnut St Ste B1"/>
    <s v="PA"/>
    <n v="17522"/>
    <s v="300 W Chestnut St Ste B1 Ephrata, PA 17522"/>
    <x v="7"/>
    <x v="727"/>
    <x v="727"/>
    <s v="K"/>
    <s v="Monday/Thursday"/>
    <n v="4"/>
    <n v="5"/>
    <n v="1.25"/>
    <n v="3.75"/>
    <n v="767.92499999999984"/>
    <n v="3071.7"/>
    <n v="250.16249999999997"/>
    <n v="1000.65"/>
    <n v="57"/>
    <n v="0.3257642347885536"/>
  </r>
  <r>
    <n v="418438"/>
    <s v="A"/>
    <s v="Tuesday"/>
    <s v="Brian Deiling (0000142018)"/>
    <n v="283720"/>
    <s v="SAINT CLAIR SCHOOL DISTRICT"/>
    <n v="283720"/>
    <s v="SAINT CLAIR SCHOOL DISTRICT"/>
    <s v="Saint Clair"/>
    <m/>
    <s v="227 S Mill St"/>
    <s v="PA"/>
    <n v="17970"/>
    <s v="227 S Mill St Saint Clair, PA 17970"/>
    <x v="35"/>
    <x v="1972"/>
    <x v="1974"/>
    <s v="J"/>
    <s v="Wednesday"/>
    <n v="10"/>
    <n v="12"/>
    <n v="1.2"/>
    <n v="2.1"/>
    <n v="1575.992"/>
    <n v="15759.92"/>
    <n v="531.29999999999995"/>
    <n v="5312.9999999999991"/>
    <n v="218"/>
    <n v="0.33712100061421624"/>
  </r>
  <r>
    <n v="416587"/>
    <s v="A"/>
    <s v="Tuesday"/>
    <s v="Mike Schlitter (0000142011)"/>
    <n v="342785"/>
    <s v="SAINT FRANCIS ANIMAL HOSPITAL"/>
    <n v="342785"/>
    <s v="SAINT FRANCIS ANIMAL HOSPITAL"/>
    <s v="Mountville"/>
    <m/>
    <s v="308 Primrose Ln"/>
    <s v="PA"/>
    <n v="17554"/>
    <s v="308 Primrose Ln Mountville, PA 17554"/>
    <x v="27"/>
    <x v="1973"/>
    <x v="1975"/>
    <s v="L"/>
    <s v="Tuesday/Friday"/>
    <n v="5"/>
    <n v="5"/>
    <n v="1"/>
    <n v="1.4"/>
    <n v="88.513999999999996"/>
    <n v="442.57000000000005"/>
    <n v="43.817999999999998"/>
    <n v="219.09000000000003"/>
    <n v="19"/>
    <n v="0.4950403326027521"/>
  </r>
  <r>
    <n v="265138"/>
    <s v="A"/>
    <s v="Tuesday"/>
    <s v="Mike Schlitter (0000142011)"/>
    <n v="306334"/>
    <s v="NORTHEAST BATTERY WARRANTY"/>
    <n v="342785"/>
    <s v="SAINT FRANCIS ANIMAL HOSPITAL"/>
    <s v="Mountville"/>
    <m/>
    <s v="308 Primrose Ln"/>
    <s v="PA"/>
    <n v="17554"/>
    <s v="308 Primrose Ln Mountville, PA 17554"/>
    <x v="27"/>
    <x v="1973"/>
    <x v="1975"/>
    <s v="L"/>
    <s v="Tuesday/Friday"/>
    <n v="1"/>
    <n v="1"/>
    <n v="1"/>
    <n v="1"/>
    <n v="229.22"/>
    <n v="229.22"/>
    <n v="0"/>
    <n v="0"/>
    <n v="2"/>
    <n v="0"/>
  </r>
  <r>
    <n v="243874"/>
    <s v="A"/>
    <s v="Tuesday"/>
    <s v="Martin Carberry (0000142016)"/>
    <n v="304671"/>
    <s v="SAINT FRANCIS XAVIER CHURCH#"/>
    <n v="304671"/>
    <s v="SAINT FRANCIS XAVIER CHURCH#"/>
    <s v="Gettysburg"/>
    <m/>
    <s v="465 Table Rock Rd"/>
    <s v="PA"/>
    <n v="17325"/>
    <s v="465 Table Rock Rd Gettysburg, PA 17325"/>
    <x v="15"/>
    <x v="1974"/>
    <x v="1976"/>
    <s v="L"/>
    <s v="Thursday"/>
    <n v="3"/>
    <n v="4"/>
    <n v="1.3333333333333333"/>
    <n v="2.3333333333333335"/>
    <n v="634.91999999999996"/>
    <n v="1904.7600000000002"/>
    <n v="298.49333333333334"/>
    <n v="895.48000000000013"/>
    <n v="21"/>
    <n v="0.47012747012747014"/>
  </r>
  <r>
    <n v="296933"/>
    <s v="D"/>
    <s v="Monday"/>
    <s v="Nick Misciagno (0000143017)"/>
    <n v="339092"/>
    <s v="Saint Monica Church"/>
    <n v="339092"/>
    <s v="Saint Monica Church"/>
    <s v="Berwyn"/>
    <m/>
    <s v="635 First Ave"/>
    <s v="PA"/>
    <n v="19312"/>
    <s v="635 First Ave Berwyn, PA 19312"/>
    <x v="23"/>
    <x v="1975"/>
    <x v="1977"/>
    <s v="C"/>
    <s v="Friday"/>
    <n v="8"/>
    <n v="14"/>
    <n v="1.75"/>
    <n v="4.5"/>
    <n v="451.27125000000001"/>
    <n v="3610.170000000001"/>
    <n v="124.56500000000001"/>
    <n v="996.51999999999987"/>
    <n v="178"/>
    <n v="0.27603132262469621"/>
  </r>
  <r>
    <n v="345424"/>
    <s v="D"/>
    <s v="Monday"/>
    <s v="Brad Miller (0000142022)"/>
    <n v="343785"/>
    <s v="Saint Monica Saint Augustine C"/>
    <n v="343785"/>
    <s v="Saint Monica Saint Augustine C"/>
    <s v="ELIZABETHTOWN"/>
    <m/>
    <s v="144 S Market St"/>
    <s v="PA"/>
    <n v="17022"/>
    <s v="144 S Market St ELIZABETHTOWN, PA 17022"/>
    <x v="28"/>
    <x v="1976"/>
    <x v="1978"/>
    <s v="P"/>
    <s v="Monday/Thursday"/>
    <n v="4"/>
    <n v="5"/>
    <n v="1.25"/>
    <n v="2.75"/>
    <n v="537.33000000000004"/>
    <n v="2149.3200000000002"/>
    <n v="268.29000000000002"/>
    <n v="1073.1600000000001"/>
    <n v="25"/>
    <n v="0.49930210485176707"/>
  </r>
  <r>
    <n v="243402"/>
    <s v="C"/>
    <s v="Friday"/>
    <s v="Paul Carberry (0000143018)"/>
    <n v="342036"/>
    <s v="SAINTS PETER AND PAUL CHURCH"/>
    <n v="342036"/>
    <s v="SAINTS PETER AND PAUL CHURCH"/>
    <s v="West Chester"/>
    <m/>
    <s v="1325 E Boot Rd"/>
    <s v="PA"/>
    <n v="19380"/>
    <s v="1325 E Boot Rd West Chester, PA 19380"/>
    <x v="23"/>
    <x v="1977"/>
    <x v="1979"/>
    <s v="C"/>
    <s v="Friday"/>
    <n v="3"/>
    <n v="5"/>
    <n v="1.6666666666666667"/>
    <n v="5.333333333333333"/>
    <n v="624.42333333333329"/>
    <n v="1873.2700000000007"/>
    <n v="148.10333333333332"/>
    <n v="444.31"/>
    <n v="66"/>
    <n v="0.23718417526571176"/>
  </r>
  <r>
    <n v="343008"/>
    <s v="C"/>
    <s v="Friday"/>
    <s v="Lancaster Office (0000142002)"/>
    <n v="268508"/>
    <s v="SALEM EVANGELICAL &amp; REFORMED C"/>
    <n v="268508"/>
    <s v="SALEM EVANGELICAL &amp; REFORMED C"/>
    <s v="Stevens"/>
    <m/>
    <s v="12 E Church St"/>
    <s v="PA"/>
    <n v="17578"/>
    <s v="12 E Church St Stevens, PA 17578"/>
    <x v="16"/>
    <x v="1828"/>
    <x v="1830"/>
    <s v="K"/>
    <s v="Tuesday"/>
    <n v="2"/>
    <n v="2"/>
    <n v="1"/>
    <n v="1.5"/>
    <n v="235.18000000000004"/>
    <n v="470.36000000000007"/>
    <n v="83.429999999999993"/>
    <n v="166.85999999999999"/>
    <n v="7"/>
    <n v="0.35474955353346366"/>
  </r>
  <r>
    <n v="254248"/>
    <s v="C"/>
    <s v="Friday"/>
    <s v="Brad Miller (0000142022)"/>
    <n v="241724"/>
    <s v="Salem United Church of Christ"/>
    <n v="241724"/>
    <s v="Salem United Church of Christ"/>
    <s v="Lancaster"/>
    <m/>
    <s v="2312 Marietta Ave"/>
    <s v="PA"/>
    <n v="17603"/>
    <s v="2312 Marietta Ave Lancaster, PA 17603"/>
    <x v="3"/>
    <x v="1978"/>
    <x v="1980"/>
    <s v="J"/>
    <s v="Tuesday/Friday"/>
    <n v="7"/>
    <n v="17"/>
    <n v="2.4285714285714284"/>
    <n v="4.5714285714285712"/>
    <n v="500.06857142857143"/>
    <n v="3500.48"/>
    <n v="169.74571428571429"/>
    <n v="1188.22"/>
    <n v="54"/>
    <n v="0.33944487613127344"/>
  </r>
  <r>
    <n v="244097"/>
    <s v="D"/>
    <s v="Monday"/>
    <s v="Mike Schlitter (0000142011)"/>
    <n v="241723"/>
    <s v="SALEM UNITED METHODIST CHURCH"/>
    <n v="241723"/>
    <s v="SALEM UNITED METHODIST CHURCH"/>
    <s v="Manheim"/>
    <m/>
    <s v="140 N Penn St"/>
    <s v="PA"/>
    <n v="17545"/>
    <s v="140 N Penn St Manheim, PA 17545"/>
    <x v="17"/>
    <x v="1979"/>
    <x v="1981"/>
    <s v="P"/>
    <s v="Tuesday/Friday"/>
    <n v="2"/>
    <n v="2"/>
    <n v="1"/>
    <n v="4.5"/>
    <n v="380.63"/>
    <n v="761.26"/>
    <n v="132.63"/>
    <n v="265.26"/>
    <n v="13"/>
    <n v="0.34844862464860887"/>
  </r>
  <r>
    <n v="481647"/>
    <s v="D"/>
    <s v="Monday"/>
    <s v="Matthew Morris (0000142013)"/>
    <n v="312852"/>
    <s v="SALVATION ARMY - Reading PA"/>
    <n v="312852"/>
    <s v="SALVATION ARMY - Reading PA"/>
    <s v="Reading"/>
    <m/>
    <s v="301 S 5th St"/>
    <s v="PA"/>
    <n v="19602"/>
    <s v="301 S 5th St Reading, PA 19602"/>
    <x v="7"/>
    <x v="1980"/>
    <x v="1982"/>
    <s v="K"/>
    <s v="Monday/Thursday"/>
    <n v="1"/>
    <n v="1"/>
    <n v="1"/>
    <n v="1"/>
    <n v="76.5"/>
    <n v="76.5"/>
    <n v="24.5"/>
    <n v="24.5"/>
    <n v="10"/>
    <n v="0.3202614379084967"/>
  </r>
  <r>
    <n v="479158"/>
    <s v="D"/>
    <s v="Monday"/>
    <s v="Leianne Krotec (0000143021)"/>
    <n v="296716"/>
    <s v="Sanctuary United Methodist Chu"/>
    <n v="296716"/>
    <s v="Sanctuary United Methodist Chu"/>
    <s v="North Wales"/>
    <m/>
    <s v="1346 E Prospect Ave"/>
    <s v="PA"/>
    <n v="19454"/>
    <s v="1346 E Prospect Ave North Wales, PA 19454"/>
    <x v="4"/>
    <x v="1981"/>
    <x v="1983"/>
    <s v="C"/>
    <s v="Tuesday"/>
    <n v="7"/>
    <n v="8"/>
    <n v="1.1428571428571428"/>
    <n v="3.5714285714285716"/>
    <n v="174.66428571428568"/>
    <n v="1222.6499999999999"/>
    <n v="51.801428571428566"/>
    <n v="362.6099999999999"/>
    <n v="31"/>
    <n v="0.29657710710342283"/>
  </r>
  <r>
    <n v="482350"/>
    <s v="D"/>
    <s v="Thursday"/>
    <s v="Tom McKevitt (0000143010)"/>
    <n v="244036"/>
    <s v="Neshaminy School District"/>
    <n v="441315"/>
    <s v="Sandburg Complex"/>
    <s v="Levittown"/>
    <m/>
    <s v="30 Harmony Rd"/>
    <s v="PA"/>
    <n v="19056"/>
    <s v="30 Harmony Rd Levittown, PA 19056"/>
    <x v="25"/>
    <x v="1982"/>
    <x v="1984"/>
    <s v="A"/>
    <s v="Tuesday"/>
    <n v="2"/>
    <n v="2"/>
    <n v="1"/>
    <n v="1"/>
    <n v="5464.2150000000001"/>
    <n v="10928.43"/>
    <n v="1693.8000000000002"/>
    <n v="3387.6000000000004"/>
    <n v="80"/>
    <n v="0.30998048210035661"/>
  </r>
  <r>
    <n v="462665"/>
    <s v="D"/>
    <s v="Monday"/>
    <s v="Delaware Valley Office (0000143001)"/>
    <n v="340088"/>
    <s v="Sandy Miller"/>
    <n v="340088"/>
    <s v="Sandy Miller"/>
    <s v="Hatfield"/>
    <m/>
    <s v="2893 Valley Woods Rd"/>
    <s v="PA"/>
    <n v="19440"/>
    <s v="2893 Valley Woods Rd Hatfield, PA 19440"/>
    <x v="4"/>
    <x v="1983"/>
    <x v="1985"/>
    <s v="C"/>
    <s v="Tuesday"/>
    <n v="1"/>
    <n v="1"/>
    <n v="1"/>
    <n v="1"/>
    <n v="15.98"/>
    <n v="15.98"/>
    <n v="0.01"/>
    <n v="0.01"/>
    <n v="2"/>
    <n v="6.2578222778473093E-4"/>
  </r>
  <r>
    <n v="418570"/>
    <s v="C"/>
    <s v="Friday"/>
    <s v="Leianne Krotec (0000143021)"/>
    <n v="246237"/>
    <s v="Upper Dublin School District"/>
    <n v="455677"/>
    <s v="Sandy Run Middle School"/>
    <s v="DRESHER"/>
    <m/>
    <s v="520 TWINING RD"/>
    <s v="PA"/>
    <n v="19025"/>
    <s v="520 TWINING RD DRESHER, PA 19025"/>
    <x v="5"/>
    <x v="1984"/>
    <x v="1986"/>
    <s v="C"/>
    <s v="Monday/Thursday"/>
    <n v="9"/>
    <n v="14"/>
    <n v="1.5555555555555556"/>
    <n v="1.6666666666666667"/>
    <n v="1412.9399999999998"/>
    <n v="12716.46"/>
    <n v="552.77222222222224"/>
    <n v="4974.95"/>
    <n v="75"/>
    <n v="0.39122129900931552"/>
  </r>
  <r>
    <n v="418444"/>
    <s v="C"/>
    <s v="Friday"/>
    <s v="Tom McKevitt (0000143010)"/>
    <n v="246216"/>
    <s v="Saucon Valley School District"/>
    <n v="418560"/>
    <s v="Saucon Valley High School"/>
    <s v="Hellertown"/>
    <m/>
    <s v="2100 Polk Valley Rd"/>
    <s v="PA"/>
    <n v="18055"/>
    <s v="2100 Polk Valley Rd Hellertown, PA 18055"/>
    <x v="21"/>
    <x v="1985"/>
    <x v="1987"/>
    <s v="E"/>
    <s v="Tuesday/Friday"/>
    <n v="1"/>
    <n v="1"/>
    <n v="1"/>
    <n v="7"/>
    <n v="190.04000000000002"/>
    <n v="190.04000000000002"/>
    <n v="126.32999999999998"/>
    <n v="126.32999999999998"/>
    <n v="20"/>
    <n v="0.664754788465586"/>
  </r>
  <r>
    <n v="245745"/>
    <s v="C"/>
    <s v="Friday"/>
    <s v="Robert Diller (0000142017)"/>
    <n v="241774"/>
    <s v="SC POULTRY"/>
    <n v="241774"/>
    <s v="SC POULTRY"/>
    <s v="East Petersburg"/>
    <m/>
    <s v="5950 Main St"/>
    <s v="PA"/>
    <n v="17520"/>
    <s v="5950 Main St East Petersburg, PA 17520"/>
    <x v="3"/>
    <x v="1986"/>
    <x v="1988"/>
    <s v="J"/>
    <s v="Tuesday/Friday"/>
    <n v="1"/>
    <n v="1"/>
    <n v="1"/>
    <n v="3"/>
    <n v="521.23"/>
    <n v="521.23"/>
    <n v="259.56"/>
    <n v="259.56"/>
    <n v="6"/>
    <n v="0.49797594152293612"/>
  </r>
  <r>
    <n v="418443"/>
    <s v="C"/>
    <s v="Friday"/>
    <s v="Pete Annick (0000142010)"/>
    <n v="241015"/>
    <s v="MANHEIM TWP SCHOOL SP#"/>
    <n v="449775"/>
    <s v="SCHAEFFER ELEMENTARY SCHOOL"/>
    <s v="Lancaster"/>
    <m/>
    <s v="875 Pleasure Rd"/>
    <s v="PA"/>
    <n v="17601"/>
    <s v="875 Pleasure Rd Lancaster, PA 17601"/>
    <x v="3"/>
    <x v="1987"/>
    <x v="1989"/>
    <s v="J"/>
    <s v="Tuesday/Friday"/>
    <n v="6"/>
    <n v="16"/>
    <n v="2.6666666666666665"/>
    <n v="20"/>
    <n v="3040.3616666666658"/>
    <n v="18242.169999999995"/>
    <n v="945.10333333333313"/>
    <n v="5670.619999999999"/>
    <n v="679"/>
    <n v="0.31085227250924646"/>
  </r>
  <r>
    <n v="274439"/>
    <s v="C"/>
    <s v="Friday"/>
    <s v="Robert Diller (0000142017)"/>
    <n v="241751"/>
    <s v="SCHOOL DISTRICT OF LANCASTER"/>
    <n v="479675"/>
    <s v="SCHOOL DISTRICT OF LANCASTER"/>
    <s v="Lancaster"/>
    <m/>
    <s v="1817 Colonial Village Ln"/>
    <s v="PA"/>
    <n v="17601"/>
    <s v="1817 Colonial Village Ln Lancaster, PA 17601"/>
    <x v="2"/>
    <x v="1988"/>
    <x v="1990"/>
    <s v="J"/>
    <s v="Monday/Thursday"/>
    <n v="3"/>
    <n v="10"/>
    <n v="3.3333333333333335"/>
    <n v="2"/>
    <n v="20790.400000000001"/>
    <n v="62371.200000000004"/>
    <n v="6607.2633333333351"/>
    <n v="19821.79"/>
    <n v="960"/>
    <n v="0.31780356959622391"/>
  </r>
  <r>
    <n v="331272"/>
    <s v="C"/>
    <s v="Friday"/>
    <s v="Robert Diller (0000142017)"/>
    <n v="241751"/>
    <s v="SCHOOL DISTRICT OF LANCASTER"/>
    <n v="241751"/>
    <s v="SCHOOL DISTRICT OF LANCASTER"/>
    <s v="Lancaster"/>
    <m/>
    <s v="1020 Lehigh Ave"/>
    <s v="PA"/>
    <n v="17602"/>
    <s v="1020 Lehigh Ave Lancaster, PA 17602"/>
    <x v="2"/>
    <x v="1989"/>
    <x v="1991"/>
    <s v="J"/>
    <s v="Monday/Thursday"/>
    <n v="2"/>
    <n v="2"/>
    <n v="1"/>
    <n v="1"/>
    <n v="153.28"/>
    <n v="306.56"/>
    <n v="71.794999999999987"/>
    <n v="143.58999999999997"/>
    <n v="8"/>
    <n v="0.46839117954070975"/>
  </r>
  <r>
    <n v="460002"/>
    <s v="C"/>
    <s v="Friday"/>
    <s v="Robert Diller (0000142017)"/>
    <n v="241751"/>
    <s v="SCHOOL DISTRICT OF LANCASTER"/>
    <n v="447043"/>
    <s v="SCHOOL DISTRICT OF LANCASTER"/>
    <s v="Lancaster"/>
    <m/>
    <s v="1075 Grofftown Rd"/>
    <s v="PA"/>
    <n v="17602"/>
    <s v="1075 Grofftown Rd Lancaster, PA 17602"/>
    <x v="2"/>
    <x v="1990"/>
    <x v="1992"/>
    <s v="J"/>
    <s v="Monday/Thursday"/>
    <n v="1"/>
    <n v="1"/>
    <n v="1"/>
    <n v="2"/>
    <n v="395.34000000000003"/>
    <n v="395.34000000000003"/>
    <n v="251.51"/>
    <n v="251.51"/>
    <n v="12"/>
    <n v="0.63618657358223296"/>
  </r>
  <r>
    <n v="481112"/>
    <s v="C"/>
    <s v="Friday"/>
    <s v="Leianne Krotec (0000143021)"/>
    <n v="246473"/>
    <s v="Upper Moreland School District"/>
    <n v="418577"/>
    <s v="School District Warehouse"/>
    <s v="WILLOW GROVE"/>
    <s v="Philly Suburbs - North"/>
    <s v="2900 Terwood Rd"/>
    <s v="PA"/>
    <n v="19090"/>
    <s v="2900 Terwood Rd WILLOW GROVE, PA 19090"/>
    <x v="14"/>
    <x v="1991"/>
    <x v="1993"/>
    <s v="A"/>
    <s v="Friday"/>
    <n v="5"/>
    <n v="5"/>
    <n v="1"/>
    <n v="1.2"/>
    <n v="937.12400000000002"/>
    <n v="4685.619999999999"/>
    <n v="369.75"/>
    <n v="1848.75"/>
    <n v="74"/>
    <n v="0.39455824415979113"/>
  </r>
  <r>
    <n v="286495"/>
    <s v="C"/>
    <s v="Friday"/>
    <s v="Leianne Krotec (0000143021)"/>
    <n v="246009"/>
    <s v="Perkiomen Valley School Distri"/>
    <n v="418582"/>
    <s v="Schwenksville Elementary Schoo"/>
    <s v="Schwenksville"/>
    <m/>
    <s v="55 2nd St"/>
    <s v="PA"/>
    <n v="19473"/>
    <s v="55 2nd St Schwenksville, PA 19473"/>
    <x v="9"/>
    <x v="1992"/>
    <x v="1994"/>
    <s v="C"/>
    <s v="Wednesday"/>
    <n v="16"/>
    <n v="21"/>
    <n v="1.3125"/>
    <n v="2.375"/>
    <n v="884.85374999999999"/>
    <n v="14157.66"/>
    <n v="272.31187500000004"/>
    <n v="4356.9900000000016"/>
    <n v="502"/>
    <n v="0.30774789054123364"/>
  </r>
  <r>
    <n v="418990"/>
    <s v="C"/>
    <s v="Friday"/>
    <s v="Tom McKevitt (0000143010)"/>
    <n v="345959"/>
    <s v="SCIENCE HISTORY INSTITUTE"/>
    <n v="345959"/>
    <s v="SCIENCE HISTORY INSTITUTE"/>
    <s v="Philadelphia"/>
    <m/>
    <s v="315 Chestnut St"/>
    <s v="PA"/>
    <n v="19106"/>
    <s v="315 Chestnut St Philadelphia, PA 19106"/>
    <x v="10"/>
    <x v="1993"/>
    <x v="1995"/>
    <s v="E"/>
    <s v="Monday"/>
    <n v="6"/>
    <n v="10"/>
    <n v="1.6666666666666667"/>
    <n v="5"/>
    <n v="799.73333333333323"/>
    <n v="4798.3999999999996"/>
    <n v="277.53833333333341"/>
    <n v="1665.2300000000002"/>
    <n v="187"/>
    <n v="0.34703859619873301"/>
  </r>
  <r>
    <n v="445960"/>
    <s v="C"/>
    <s v="Friday"/>
    <s v="Tom McKevitt (0000143010)"/>
    <n v="246242"/>
    <s v="Scott Cars Inc Chevy Dealershi"/>
    <n v="419321"/>
    <s v="Scott Cadillac"/>
    <s v="Allentown"/>
    <s v="Allentown"/>
    <s v="3333 Lehigh St"/>
    <s v="PA"/>
    <n v="18103"/>
    <s v="3333 Lehigh St Allentown, PA 18103"/>
    <x v="21"/>
    <x v="1994"/>
    <x v="1996"/>
    <s v="E"/>
    <s v="Tuesday/Friday"/>
    <n v="1"/>
    <n v="1"/>
    <n v="1"/>
    <n v="1"/>
    <n v="87.6"/>
    <n v="87.6"/>
    <n v="57.98"/>
    <n v="57.98"/>
    <n v="8"/>
    <n v="0.66187214611872147"/>
  </r>
  <r>
    <n v="437785"/>
    <s v="C"/>
    <s v="Friday"/>
    <s v="Paul Carberry (0000143018)"/>
    <n v="246241"/>
    <s v="Scott Honda of West Chester"/>
    <n v="246241"/>
    <s v="Scott Honda of West Chester"/>
    <s v="West Chester"/>
    <m/>
    <s v="706 Autopark Blvd"/>
    <s v="PA"/>
    <n v="19382"/>
    <s v="706 Autopark Blvd West Chester, PA 19382"/>
    <x v="23"/>
    <x v="1995"/>
    <x v="1997"/>
    <s v="C"/>
    <s v="Friday"/>
    <n v="23"/>
    <n v="31"/>
    <n v="1.3478260869565217"/>
    <n v="2.8695652173913042"/>
    <n v="565.75043478260864"/>
    <n v="13012.259999999997"/>
    <n v="125.76217391304351"/>
    <n v="2892.5300000000007"/>
    <n v="271"/>
    <n v="0.22229266860637595"/>
  </r>
  <r>
    <n v="472055"/>
    <s v="C"/>
    <s v="Friday"/>
    <s v="Paul Carberry (0000143018)"/>
    <n v="310872"/>
    <s v="Scott Kia of Springfield"/>
    <n v="310872"/>
    <s v="Scott Kia of Springfield"/>
    <s v="SPRINGFIELD"/>
    <m/>
    <s v="321 Baltimore Pike"/>
    <s v="PA"/>
    <n v="19064"/>
    <s v="321 Baltimore Pike SPRINGFIELD, PA 19064"/>
    <x v="32"/>
    <x v="1996"/>
    <x v="1998"/>
    <s v="D"/>
    <s v="Monday"/>
    <n v="1"/>
    <n v="1"/>
    <n v="1"/>
    <n v="2"/>
    <n v="1149.8699999999999"/>
    <n v="1149.8699999999999"/>
    <n v="557.32000000000005"/>
    <n v="557.32000000000005"/>
    <n v="10"/>
    <n v="0.48468087696870088"/>
  </r>
  <r>
    <n v="246088"/>
    <s v="C"/>
    <s v="Friday"/>
    <s v="Paul Carberry (0000143018)"/>
    <n v="243200"/>
    <s v="Coatesville Area School Distri"/>
    <n v="418585"/>
    <s v="Scott Middle School"/>
    <s v="Coatesville"/>
    <m/>
    <s v="800 Olive St"/>
    <s v="PA"/>
    <n v="19320"/>
    <s v="800 Olive St Coatesville, PA 19320"/>
    <x v="5"/>
    <x v="1997"/>
    <x v="1999"/>
    <s v="C"/>
    <s v="Monday/Thursday"/>
    <n v="1"/>
    <n v="2"/>
    <n v="2"/>
    <n v="7"/>
    <n v="5535.9900000000007"/>
    <n v="5535.9900000000007"/>
    <n v="2334.15"/>
    <n v="2334.15"/>
    <n v="33"/>
    <n v="0.42163190323681937"/>
  </r>
  <r>
    <n v="243405"/>
    <s v="C"/>
    <s v="Friday"/>
    <s v="Tom McKevitt (0000143010)"/>
    <n v="246242"/>
    <s v="Scott Cars Inc Chevy Dealershi"/>
    <n v="424769"/>
    <s v="Scott Volvo"/>
    <s v="Allentown"/>
    <s v="Allentown"/>
    <s v="3209 Lehigh St"/>
    <s v="PA"/>
    <n v="18103"/>
    <s v="3209 Lehigh St Allentown, PA 18103"/>
    <x v="21"/>
    <x v="1998"/>
    <x v="2000"/>
    <s v="E"/>
    <s v="Tuesday/Friday"/>
    <n v="1"/>
    <n v="1"/>
    <n v="1"/>
    <n v="1"/>
    <n v="18.309999999999999"/>
    <n v="18.309999999999999"/>
    <n v="7.33"/>
    <n v="7.33"/>
    <n v="1"/>
    <n v="0.40032768978700167"/>
  </r>
  <r>
    <n v="462025"/>
    <s v="A"/>
    <s v="Friday"/>
    <s v="Open S. NJ (0000143012)"/>
    <n v="273703"/>
    <s v="Seabrook House - Main"/>
    <n v="273703"/>
    <s v="Seabrook House - Main"/>
    <s v="Bridgeton"/>
    <m/>
    <s v="133 Polk Ln"/>
    <s v="NJ"/>
    <n v="8302"/>
    <s v="133 Polk Ln Bridgeton, NJ 08302"/>
    <x v="29"/>
    <x v="1999"/>
    <x v="2001"/>
    <s v="E"/>
    <s v="Thursday"/>
    <n v="3"/>
    <n v="8"/>
    <n v="2.6666666666666665"/>
    <n v="3"/>
    <n v="141.97"/>
    <n v="425.90999999999991"/>
    <n v="45.706666666666671"/>
    <n v="137.12"/>
    <n v="40"/>
    <n v="0.32194595102251655"/>
  </r>
  <r>
    <n v="246473"/>
    <s v="A"/>
    <s v="Friday"/>
    <s v="Tom McKevitt (0000143010)"/>
    <n v="244493"/>
    <s v="SEAFOOD AMERICA"/>
    <n v="244493"/>
    <s v="SEAFOOD AMERICA"/>
    <s v="Warminster"/>
    <s v="Philly Suburbs - North"/>
    <s v="645 MEARNS ROAD"/>
    <s v="PA"/>
    <n v="18974"/>
    <s v="645 MEARNS ROAD Warminster, PA 18974"/>
    <x v="14"/>
    <x v="2000"/>
    <x v="2002"/>
    <s v="A"/>
    <s v="Friday"/>
    <n v="1"/>
    <n v="1"/>
    <n v="1"/>
    <n v="1"/>
    <n v="578.64"/>
    <n v="578.64"/>
    <n v="127.3"/>
    <n v="127.3"/>
    <n v="2"/>
    <n v="0.21999861744780866"/>
  </r>
  <r>
    <n v="483220"/>
    <s v="A"/>
    <s v="Friday"/>
    <s v="Leianne Krotec (0000143021)"/>
    <n v="331019"/>
    <s v="Second Alarmer's Rescue Squad"/>
    <n v="331019"/>
    <s v="Second Alarmer's Rescue Squad"/>
    <s v="WILLOW GROVE"/>
    <s v="Philly Suburbs - North"/>
    <s v="307 Davisville Rd"/>
    <s v="PA"/>
    <n v="19090"/>
    <s v="307 Davisville Rd WILLOW GROVE, PA 19090"/>
    <x v="14"/>
    <x v="2001"/>
    <x v="2003"/>
    <s v="A"/>
    <s v="Friday"/>
    <n v="3"/>
    <n v="4"/>
    <n v="1.3333333333333333"/>
    <n v="2.6666666666666665"/>
    <n v="366.95666666666665"/>
    <n v="1100.8700000000001"/>
    <n v="164.02333333333334"/>
    <n v="492.06999999999994"/>
    <n v="13"/>
    <n v="0.44698284084405959"/>
  </r>
  <r>
    <n v="418577"/>
    <s v="A"/>
    <s v="Friday"/>
    <s v="Mike Schlitter (0000142011)"/>
    <n v="255873"/>
    <s v="SELECT BUILDING SERVICES"/>
    <n v="255873"/>
    <s v="SELECT BUILDING SERVICES"/>
    <s v="Lancaster"/>
    <m/>
    <s v="202 W JAMES ST"/>
    <s v="PA"/>
    <n v="17603"/>
    <s v="202 W JAMES ST Lancaster, PA 17603"/>
    <x v="3"/>
    <x v="2002"/>
    <x v="2004"/>
    <s v="J"/>
    <s v="Tuesday/Friday"/>
    <n v="9"/>
    <n v="15"/>
    <n v="1.6666666666666667"/>
    <n v="7.4444444444444446"/>
    <n v="912.69555555555553"/>
    <n v="8214.260000000002"/>
    <n v="390.56777777777774"/>
    <n v="3515.1100000000006"/>
    <n v="319"/>
    <n v="0.42792777438259805"/>
  </r>
  <r>
    <n v="343079"/>
    <s v="A"/>
    <s v="Friday"/>
    <s v="Tom McKevitt (0000143010)"/>
    <n v="244718"/>
    <s v="Selective Interior Maintenance"/>
    <n v="244718"/>
    <s v="Selective Interior Maintenance"/>
    <s v="Roslyn"/>
    <m/>
    <s v="1508 THOMSON RD"/>
    <s v="PA"/>
    <n v="19001"/>
    <s v="1508 THOMSON RD Roslyn, PA 19001"/>
    <x v="10"/>
    <x v="2003"/>
    <x v="2005"/>
    <s v="E"/>
    <s v="Monday"/>
    <n v="10"/>
    <n v="12"/>
    <n v="1.2"/>
    <n v="1.8"/>
    <n v="69.96899999999998"/>
    <n v="699.69"/>
    <n v="25.839999999999996"/>
    <n v="258.39999999999998"/>
    <n v="34"/>
    <n v="0.36930640712315449"/>
  </r>
  <r>
    <n v="331019"/>
    <s v="A"/>
    <s v="Friday"/>
    <s v="Brian Deiling (0000142018)"/>
    <n v="241763"/>
    <s v="SELINSGROVE AREA SCHOOLS"/>
    <n v="473512"/>
    <s v="Selinsgrove Area School Distri"/>
    <s v="Selinsgrove"/>
    <m/>
    <s v="500 N Broad St"/>
    <s v="PA"/>
    <n v="17870"/>
    <s v="500 N Broad St Selinsgrove, PA 17870"/>
    <x v="22"/>
    <x v="2004"/>
    <x v="2006"/>
    <s v="P"/>
    <s v="Wednesday"/>
    <n v="2"/>
    <n v="3"/>
    <n v="1.5"/>
    <n v="9"/>
    <n v="4870.7350000000006"/>
    <n v="9741.4699999999993"/>
    <n v="1999.7449999999999"/>
    <n v="3999.4900000000002"/>
    <n v="66"/>
    <n v="0.4105632928089909"/>
  </r>
  <r>
    <n v="482719"/>
    <s v="A"/>
    <s v="Friday"/>
    <s v="Leianne Krotec (0000143021)"/>
    <n v="245997"/>
    <s v="Pennridge School District"/>
    <n v="467451"/>
    <s v="Sellersville Elementary"/>
    <s v="Sellersville"/>
    <m/>
    <s v="122 W Ridge Ave"/>
    <s v="PA"/>
    <n v="18960"/>
    <s v="122 W Ridge Ave Sellersville, PA 18960"/>
    <x v="21"/>
    <x v="2005"/>
    <x v="2007"/>
    <s v="E"/>
    <s v="Tuesday/Friday"/>
    <n v="6"/>
    <n v="13"/>
    <n v="2.1666666666666665"/>
    <n v="3.6666666666666665"/>
    <n v="1350.9816666666666"/>
    <n v="8105.8899999999994"/>
    <n v="508.57833333333338"/>
    <n v="3051.4699999999993"/>
    <n v="230"/>
    <n v="0.37645095109852211"/>
  </r>
  <r>
    <n v="298005"/>
    <s v="A"/>
    <s v="Friday"/>
    <s v="Leianne Krotec (0000143021)"/>
    <n v="245997"/>
    <s v="Pennridge School District"/>
    <n v="467452"/>
    <s v="Seylar Elementary"/>
    <s v="Perkasie"/>
    <m/>
    <s v="820 Callowhill Rd"/>
    <s v="PA"/>
    <n v="18944"/>
    <s v="820 Callowhill Rd Perkasie, PA 18944"/>
    <x v="21"/>
    <x v="2006"/>
    <x v="2008"/>
    <s v="E"/>
    <s v="Tuesday/Friday"/>
    <n v="21"/>
    <n v="29"/>
    <n v="1.3809523809523809"/>
    <n v="3.0476190476190474"/>
    <n v="915.05380952380904"/>
    <n v="19216.129999999994"/>
    <n v="310.71619047619038"/>
    <n v="6525.0400000000009"/>
    <n v="485"/>
    <n v="0.33956056708608878"/>
  </r>
  <r>
    <n v="245510"/>
    <s v="A"/>
    <s v="Friday"/>
    <s v="Lancaster Office (0000142002)"/>
    <n v="239060"/>
    <s v="SHAH PROPERTIES MC"/>
    <n v="239060"/>
    <s v="SHAH PROPERTIES MC"/>
    <s v="New Holland"/>
    <m/>
    <s v="575 Valley View Dr"/>
    <s v="PA"/>
    <n v="17557"/>
    <s v="575 Valley View Dr New Holland, PA 17557"/>
    <x v="2"/>
    <x v="2007"/>
    <x v="2009"/>
    <s v="J"/>
    <s v="Monday/Thursday"/>
    <n v="1"/>
    <n v="1"/>
    <n v="1"/>
    <n v="1"/>
    <n v="89.61"/>
    <n v="89.61"/>
    <n v="37.4"/>
    <n v="37.4"/>
    <n v="2"/>
    <n v="0.41736413346724693"/>
  </r>
  <r>
    <n v="243783"/>
    <s v="A"/>
    <s v="Friday"/>
    <s v="Martin Carberry (0000142016)"/>
    <n v="241778"/>
    <s v="SHALOM CHRISTIAN ACADEMY"/>
    <n v="241778"/>
    <s v="SHALOM CHRISTIAN ACADEMY"/>
    <s v="Chambersburg"/>
    <m/>
    <s v="126 Social Island Rd"/>
    <s v="PA"/>
    <n v="17202"/>
    <s v="126 Social Island Rd Chambersburg, PA 17202"/>
    <x v="38"/>
    <x v="2008"/>
    <x v="2010"/>
    <s v="L"/>
    <s v="Monday"/>
    <n v="9"/>
    <n v="12"/>
    <n v="1.3333333333333333"/>
    <n v="5.2222222222222223"/>
    <n v="1016.078888888889"/>
    <n v="9144.7100000000028"/>
    <n v="429.97777777777782"/>
    <n v="3869.8"/>
    <n v="268"/>
    <n v="0.42317361622183741"/>
  </r>
  <r>
    <n v="242924"/>
    <s v="A"/>
    <s v="Friday"/>
    <s v="Paul Carberry (0000143018)"/>
    <n v="243341"/>
    <s v="Downingtown Area School Dist"/>
    <n v="425128"/>
    <s v="Shamona Creek Elementary Schoo"/>
    <s v="Downingtown"/>
    <m/>
    <s v="501 Dorlan Mill Rd"/>
    <s v="PA"/>
    <n v="19335"/>
    <s v="501 Dorlan Mill Rd Downingtown, PA 19335"/>
    <x v="5"/>
    <x v="2009"/>
    <x v="2011"/>
    <s v="C"/>
    <s v="Monday/Thursday"/>
    <n v="1"/>
    <n v="1"/>
    <n v="1"/>
    <n v="5"/>
    <n v="23988.5"/>
    <n v="23988.5"/>
    <n v="6150.93"/>
    <n v="6150.93"/>
    <n v="9"/>
    <n v="0.25641161389832628"/>
  </r>
  <r>
    <n v="437899"/>
    <s v="E"/>
    <s v="Monday"/>
    <s v="Chris Gifuni (0000143020)"/>
    <n v="246269"/>
    <s v="Shamong Township Public School"/>
    <n v="246269"/>
    <s v="Shamong Township Public School"/>
    <s v="Shamong"/>
    <s v="Southampton Twp"/>
    <s v="295 Indian Mills Rd"/>
    <s v="NJ"/>
    <n v="8088"/>
    <s v="295 Indian Mills Rd Shamong, NJ 08088"/>
    <x v="13"/>
    <x v="1059"/>
    <x v="1061"/>
    <s v="A"/>
    <s v="Thursday"/>
    <n v="6"/>
    <n v="6"/>
    <n v="1"/>
    <n v="1"/>
    <n v="158.12666666666664"/>
    <n v="948.75999999999988"/>
    <n v="66.733333333333334"/>
    <n v="400.4"/>
    <n v="32"/>
    <n v="0.4220245372907796"/>
  </r>
  <r>
    <n v="243918"/>
    <s v="E"/>
    <s v="Monday"/>
    <s v="Lancaster Office (0000142002)"/>
    <n v="241787"/>
    <s v="SHARON E HOFFMEIER"/>
    <n v="241787"/>
    <s v="SHARON E HOFFMEIER"/>
    <s v="East Petersburg"/>
    <m/>
    <s v="6281 Jackson Dr"/>
    <s v="PA"/>
    <n v="17520"/>
    <s v="6281 Jackson Dr East Petersburg, PA 17520"/>
    <x v="17"/>
    <x v="2010"/>
    <x v="2012"/>
    <s v="P"/>
    <s v="Tuesday/Friday"/>
    <n v="5"/>
    <n v="5"/>
    <n v="1"/>
    <n v="2"/>
    <n v="142.446"/>
    <n v="712.23000000000013"/>
    <n v="54.260000000000012"/>
    <n v="271.3"/>
    <n v="15"/>
    <n v="0.38091627704533643"/>
  </r>
  <r>
    <n v="346519"/>
    <s v="E"/>
    <s v="Monday"/>
    <s v="David Smith (0000143023)"/>
    <n v="296933"/>
    <s v="Delaware County Intermediate U"/>
    <n v="479158"/>
    <s v="Sharon Hill HS"/>
    <s v="Sharon Hill"/>
    <m/>
    <s v="1016 School St"/>
    <s v="PA"/>
    <n v="19079"/>
    <s v="1016 School St Sharon Hill, PA 19079"/>
    <x v="32"/>
    <x v="2011"/>
    <x v="2013"/>
    <s v="D"/>
    <s v="Monday"/>
    <n v="2"/>
    <n v="2"/>
    <n v="1"/>
    <n v="1.5"/>
    <n v="1104.8699999999999"/>
    <n v="2209.7400000000002"/>
    <n v="377.505"/>
    <n v="755.01"/>
    <n v="30"/>
    <n v="0.34167368106655077"/>
  </r>
  <r>
    <n v="243952"/>
    <s v="E"/>
    <s v="Monday"/>
    <s v="Bob Carberry (0000143011)"/>
    <n v="244932"/>
    <s v="Robbinsville Schools"/>
    <n v="418647"/>
    <s v="SHARON SCHOOL"/>
    <s v="Robbinsville"/>
    <m/>
    <s v="234 Sharon Rd"/>
    <s v="NJ"/>
    <n v="8691"/>
    <s v="234 Sharon Rd Robbinsville, NJ 08691"/>
    <x v="12"/>
    <x v="2012"/>
    <x v="2014"/>
    <s v="A"/>
    <s v="Wednesday"/>
    <n v="1"/>
    <n v="1"/>
    <n v="1"/>
    <n v="1"/>
    <n v="135.25"/>
    <n v="135.25"/>
    <n v="57.88"/>
    <n v="57.88"/>
    <n v="1"/>
    <n v="0.42794824399260628"/>
  </r>
  <r>
    <n v="244085"/>
    <s v="E"/>
    <s v="Monday"/>
    <s v="Mike Schlitter (0000142011)"/>
    <n v="310369"/>
    <s v="SHARP SHOPPER GROCERY OUTLET"/>
    <n v="310369"/>
    <s v="SHARP SHOPPER GROCERY OUTLET"/>
    <s v="Leola"/>
    <m/>
    <s v="340 W Main St"/>
    <s v="PA"/>
    <n v="17540"/>
    <s v="340 W Main St Leola, PA 17540"/>
    <x v="2"/>
    <x v="2013"/>
    <x v="2015"/>
    <s v="J"/>
    <s v="Monday/Thursday"/>
    <n v="1"/>
    <n v="1"/>
    <n v="1"/>
    <n v="1"/>
    <n v="133.52000000000001"/>
    <n v="133.52000000000001"/>
    <n v="40.04"/>
    <n v="40.04"/>
    <n v="1"/>
    <n v="0.29988016776512877"/>
  </r>
  <r>
    <n v="416623"/>
    <s v="E"/>
    <s v="Monday"/>
    <s v="Delaware Valley Office (0000143001)"/>
    <n v="311770"/>
    <s v="Shawn Duddy"/>
    <n v="311770"/>
    <s v="Shawn Duddy"/>
    <s v="Huntingdon Valley"/>
    <s v="Philly Suburbs - North"/>
    <s v="237 Red Lion Rd"/>
    <s v="PA"/>
    <n v="19006"/>
    <s v="237 Red Lion Rd Huntingdon Valley, PA 19006"/>
    <x v="14"/>
    <x v="2014"/>
    <x v="2016"/>
    <s v="A"/>
    <s v="Friday"/>
    <n v="1"/>
    <n v="2"/>
    <n v="2"/>
    <n v="3"/>
    <n v="86.6"/>
    <n v="86.6"/>
    <n v="0"/>
    <n v="0"/>
    <n v="3"/>
    <n v="0"/>
  </r>
  <r>
    <n v="483123"/>
    <s v="E"/>
    <s v="Monday"/>
    <s v="Delaware Valley Office (0000143001)"/>
    <n v="311770"/>
    <s v="Shawn Duddy"/>
    <n v="482190"/>
    <s v="Shawn Duddy"/>
    <s v="Huntingdon Valley"/>
    <s v="Philly Suburbs - North"/>
    <s v="237 Red Lion Rd"/>
    <s v="PA"/>
    <n v="19006"/>
    <s v="237 Red Lion Rd Huntingdon Valley, PA 19006"/>
    <x v="14"/>
    <x v="2014"/>
    <x v="2016"/>
    <s v="A"/>
    <s v="Friday"/>
    <n v="1"/>
    <n v="1"/>
    <n v="1"/>
    <n v="2"/>
    <n v="74.31"/>
    <n v="74.31"/>
    <n v="-3.49"/>
    <n v="-3.49"/>
    <n v="2"/>
    <n v="-4.6965415152738527E-2"/>
  </r>
  <r>
    <n v="345959"/>
    <s v="E"/>
    <s v="Monday"/>
    <s v="Paul Carberry (0000143018)"/>
    <n v="335889"/>
    <s v="Sheller Oil Company Inc"/>
    <n v="474334"/>
    <s v="Sheller Oil Company Inc"/>
    <s v="West Chester"/>
    <m/>
    <s v="603 Montgomery Ave"/>
    <s v="PA"/>
    <n v="19380"/>
    <s v="603 Montgomery Ave West Chester, PA 19380"/>
    <x v="23"/>
    <x v="2015"/>
    <x v="2017"/>
    <s v="C"/>
    <s v="Friday"/>
    <n v="1"/>
    <n v="2"/>
    <n v="2"/>
    <n v="3"/>
    <n v="475.08000000000004"/>
    <n v="475.08000000000004"/>
    <n v="160.93"/>
    <n v="160.93"/>
    <n v="7"/>
    <n v="0.33874294855603265"/>
  </r>
  <r>
    <n v="345026"/>
    <s v="E"/>
    <s v="Monday"/>
    <s v="Matthew Morris (0000142013)"/>
    <n v="241793"/>
    <s v="SHEPHERD OF THE HILLS CALVARY"/>
    <n v="241793"/>
    <s v="SHEPHERD OF THE HILLS CALVARY"/>
    <s v="Bechtelsville"/>
    <s v="Perkiomenville"/>
    <s v="527 Hoffmansville Rd"/>
    <s v="PA"/>
    <n v="19505"/>
    <s v="527 Hoffmansville Rd Bechtelsville, PA 19505"/>
    <x v="26"/>
    <x v="2016"/>
    <x v="2018"/>
    <s v="K"/>
    <s v="Monday"/>
    <n v="5"/>
    <n v="5"/>
    <n v="1"/>
    <n v="2.6"/>
    <n v="285.75600000000003"/>
    <n v="1428.7800000000002"/>
    <n v="119.398"/>
    <n v="596.99"/>
    <n v="26"/>
    <n v="0.41783199652850678"/>
  </r>
  <r>
    <n v="246141"/>
    <s v="E"/>
    <s v="Monday"/>
    <s v="Brian Deiling (0000142018)"/>
    <n v="344229"/>
    <s v="LOYALSOCK TOWNSHIP SCHOOL-FOOD"/>
    <n v="432862"/>
    <s v="SHICK ELEMENTARY SCHOOL"/>
    <s v="Montoursville"/>
    <m/>
    <s v="2800 Four Mile Dr"/>
    <s v="PA"/>
    <n v="17754"/>
    <s v="2800 Four Mile Dr Montoursville, PA 17754"/>
    <x v="22"/>
    <x v="2017"/>
    <x v="2019"/>
    <s v="P"/>
    <s v="Wednesday"/>
    <n v="2"/>
    <n v="2"/>
    <n v="1"/>
    <n v="3"/>
    <n v="580.79999999999995"/>
    <n v="1161.5999999999999"/>
    <n v="170.44"/>
    <n v="340.88000000000005"/>
    <n v="9"/>
    <n v="0.29345730027548217"/>
  </r>
  <r>
    <n v="424742"/>
    <s v="E"/>
    <s v="Monday"/>
    <s v="Brian Deiling (0000142018)"/>
    <n v="263408"/>
    <s v="LOYALSOCK TOWNSHIP SCHOOL"/>
    <n v="432862"/>
    <s v="SHICK ELEMENTARY SCHOOL"/>
    <s v="Montoursville"/>
    <m/>
    <s v="2800 Four Mile Dr"/>
    <s v="PA"/>
    <n v="17754"/>
    <s v="2800 Four Mile Dr Montoursville, PA 17754"/>
    <x v="22"/>
    <x v="2017"/>
    <x v="2019"/>
    <s v="P"/>
    <s v="Wednesday"/>
    <n v="2"/>
    <n v="2"/>
    <n v="1"/>
    <n v="1.5"/>
    <n v="227.32000000000002"/>
    <n v="454.64000000000004"/>
    <n v="58.325000000000003"/>
    <n v="116.65"/>
    <n v="13"/>
    <n v="0.25657663206053138"/>
  </r>
  <r>
    <n v="344362"/>
    <s v="E"/>
    <s v="Monday"/>
    <s v="Brian Deiling (0000142018)"/>
    <n v="344229"/>
    <s v="LOYALSOCK TOWNSHIP SCHOOL-FOOD"/>
    <n v="483897"/>
    <s v="SHICK ELEMENTARY SCHOOL-Food"/>
    <s v="Montoursville"/>
    <m/>
    <s v="2800 Four Mile Dr"/>
    <s v="PA"/>
    <n v="17754"/>
    <s v="2800 Four Mile Dr Montoursville, PA 17754"/>
    <x v="22"/>
    <x v="2017"/>
    <x v="2019"/>
    <s v="P"/>
    <s v="Wednesday"/>
    <n v="2"/>
    <n v="3"/>
    <n v="1.5"/>
    <n v="2.5"/>
    <n v="456.20000000000005"/>
    <n v="912.4"/>
    <n v="129.99"/>
    <n v="259.97999999999996"/>
    <n v="7"/>
    <n v="0.28494081543182809"/>
  </r>
  <r>
    <n v="315018"/>
    <s v="E"/>
    <s v="Monday"/>
    <s v="Brian Deiling (0000142018)"/>
    <n v="241797"/>
    <s v="SHIKELLAMY SCHOOL DISTRICT#"/>
    <n v="472845"/>
    <s v="SHIKELLAMY HIGH SCHOOL"/>
    <s v="Sunbury"/>
    <m/>
    <s v="600 Walnut St"/>
    <s v="PA"/>
    <n v="17801"/>
    <s v="600 Walnut St Sunbury, PA 17801"/>
    <x v="22"/>
    <x v="2018"/>
    <x v="2020"/>
    <s v="P"/>
    <s v="Wednesday"/>
    <n v="8"/>
    <n v="8"/>
    <n v="1"/>
    <n v="3"/>
    <n v="4351.6387500000001"/>
    <n v="34813.109999999993"/>
    <n v="1394.8950000000002"/>
    <n v="11159.159999999996"/>
    <n v="261"/>
    <n v="0.32054476029288964"/>
  </r>
  <r>
    <n v="269161"/>
    <s v="E"/>
    <s v="Monday"/>
    <s v="Brian Deiling (0000142018)"/>
    <n v="241797"/>
    <s v="SHIKELLAMY SCHOOL DISTRICT#"/>
    <n v="461320"/>
    <s v="SHIKELLAMY MIDDLE SCHOOL"/>
    <s v="NORTHUMBERLAND"/>
    <m/>
    <s v="545 Permastone Dr"/>
    <s v="PA"/>
    <n v="17857"/>
    <s v="545 Permastone Dr NORTHUMBERLAND, PA 17857"/>
    <x v="22"/>
    <x v="2019"/>
    <x v="2021"/>
    <s v="P"/>
    <s v="Wednesday"/>
    <n v="5"/>
    <n v="10"/>
    <n v="2"/>
    <n v="6.6"/>
    <n v="8166.0539999999992"/>
    <n v="40830.270000000004"/>
    <n v="2995.1080000000002"/>
    <n v="14975.54"/>
    <n v="291"/>
    <n v="0.36677543401011065"/>
  </r>
  <r>
    <n v="336919"/>
    <s v="E"/>
    <s v="Monday"/>
    <s v="Brian Deiling (0000142018)"/>
    <n v="241797"/>
    <s v="SHIKELLAMY SCHOOL DISTRICT#"/>
    <n v="465798"/>
    <s v="SHIKELLAMY SCHOOL - WHSE/MAINT"/>
    <s v="Sunbury"/>
    <m/>
    <s v="600 Walnut St"/>
    <s v="PA"/>
    <n v="17801"/>
    <s v="600 Walnut St Sunbury, PA 17801"/>
    <x v="22"/>
    <x v="2018"/>
    <x v="2020"/>
    <s v="P"/>
    <s v="Wednesday"/>
    <n v="7"/>
    <n v="8"/>
    <n v="1.1428571428571428"/>
    <n v="1.2857142857142858"/>
    <n v="905.52571428571434"/>
    <n v="6338.68"/>
    <n v="185.30571428571429"/>
    <n v="1297.1400000000001"/>
    <n v="113"/>
    <n v="0.20463882070083994"/>
  </r>
  <r>
    <n v="269602"/>
    <s v="E"/>
    <s v="Monday"/>
    <s v="Brian Deiling (0000142018)"/>
    <n v="241797"/>
    <s v="SHIKELLAMY SCHOOL DISTRICT#"/>
    <n v="482989"/>
    <s v="SHIKELLAMY Warehouse"/>
    <s v="Sunbury"/>
    <m/>
    <s v="501 Church St"/>
    <s v="PA"/>
    <n v="17801"/>
    <s v="501 Church St Sunbury, PA 17801"/>
    <x v="22"/>
    <x v="2020"/>
    <x v="2022"/>
    <s v="P"/>
    <s v="Wednesday"/>
    <n v="1"/>
    <n v="1"/>
    <n v="1"/>
    <n v="2"/>
    <n v="15263.48"/>
    <n v="15263.48"/>
    <n v="6334.39"/>
    <n v="6334.39"/>
    <n v="98"/>
    <n v="0.41500300062633166"/>
  </r>
  <r>
    <n v="325064"/>
    <s v="E"/>
    <s v="Monday"/>
    <s v="Robert Diller (0000142017)"/>
    <n v="241806"/>
    <s v="SHULTZ TRANSPORTATION***"/>
    <n v="241806"/>
    <s v="SHULTZ TRANSPORTATION***"/>
    <s v="Willow Street"/>
    <m/>
    <s v="8 Beaver Valley Pike"/>
    <s v="PA"/>
    <n v="17584"/>
    <s v="8 Beaver Valley Pike Willow Street, PA 17584"/>
    <x v="3"/>
    <x v="2021"/>
    <x v="2023"/>
    <s v="J"/>
    <s v="Tuesday/Friday"/>
    <n v="3"/>
    <n v="3"/>
    <n v="1"/>
    <n v="1.6666666666666667"/>
    <n v="481.69"/>
    <n v="1445.0699999999997"/>
    <n v="188.51666666666665"/>
    <n v="565.54999999999995"/>
    <n v="28"/>
    <n v="0.39136512418083558"/>
  </r>
  <r>
    <n v="253928"/>
    <s v="E"/>
    <s v="Monday"/>
    <s v="Martin Carberry (0000142016)"/>
    <n v="241811"/>
    <s v="SIGAFOOSE &amp; JACKSON"/>
    <n v="241811"/>
    <s v="SIGAFOOSE &amp; JACKSON"/>
    <s v="York"/>
    <m/>
    <s v="2816 E Market St"/>
    <s v="PA"/>
    <n v="17402"/>
    <s v="2816 E Market St York, PA 17402"/>
    <x v="27"/>
    <x v="2022"/>
    <x v="2024"/>
    <s v="L"/>
    <s v="Tuesday/Friday"/>
    <n v="1"/>
    <n v="1"/>
    <n v="1"/>
    <n v="1"/>
    <n v="227.85"/>
    <n v="227.85"/>
    <n v="95.31"/>
    <n v="95.31"/>
    <n v="3"/>
    <n v="0.41830151415404876"/>
  </r>
  <r>
    <n v="244576"/>
    <s v="A"/>
    <s v="Friday"/>
    <s v="Lancaster Office (0000142002)"/>
    <n v="241814"/>
    <s v="SIGNAL MACHINE COMPANY#"/>
    <n v="241814"/>
    <s v="SIGNAL MACHINE COMPANY#"/>
    <s v="New Holland"/>
    <m/>
    <s v="150 King Ct"/>
    <s v="PA"/>
    <n v="17557"/>
    <s v="150 King Ct New Holland, PA 17557"/>
    <x v="2"/>
    <x v="2023"/>
    <x v="2025"/>
    <s v="J"/>
    <s v="Monday/Thursday"/>
    <n v="6"/>
    <n v="9"/>
    <n v="1.5"/>
    <n v="2"/>
    <n v="234.995"/>
    <n v="1409.9700000000003"/>
    <n v="86.916666666666671"/>
    <n v="521.5"/>
    <n v="36"/>
    <n v="0.36986602551827336"/>
  </r>
  <r>
    <n v="305641"/>
    <s v="E"/>
    <s v="Monday"/>
    <s v="David Smith (0000143023)"/>
    <n v="242914"/>
    <s v="Appoquinimink School District"/>
    <n v="418663"/>
    <s v="Silver Lake Elementary School"/>
    <s v="MIDDLETOWN"/>
    <m/>
    <s v="200 E Cochran St"/>
    <s v="DE"/>
    <n v="19709"/>
    <s v="200 E Cochran St MIDDLETOWN, DE 19709"/>
    <x v="20"/>
    <x v="2024"/>
    <x v="2026"/>
    <s v="D"/>
    <s v="Thursday"/>
    <n v="7"/>
    <n v="14"/>
    <n v="2"/>
    <n v="4.5714285714285712"/>
    <n v="1498.8642857142856"/>
    <n v="10492.05"/>
    <n v="435.33428571428573"/>
    <n v="3047.3399999999992"/>
    <n v="277"/>
    <n v="0.29044276380688228"/>
  </r>
  <r>
    <n v="465487"/>
    <s v="E"/>
    <s v="Monday"/>
    <s v="Chuck Lutes (0000143024)"/>
    <n v="243124"/>
    <s v="Central Bucks School District"/>
    <n v="416525"/>
    <s v="Simon Butler Elementary School"/>
    <s v="Chalfont"/>
    <m/>
    <s v="200 Brittany Dr"/>
    <s v="PA"/>
    <n v="18914"/>
    <s v="200 Brittany Dr Chalfont, PA 18914"/>
    <x v="4"/>
    <x v="2025"/>
    <x v="2027"/>
    <s v="C"/>
    <s v="Tuesday"/>
    <n v="1"/>
    <n v="1"/>
    <n v="1"/>
    <n v="1"/>
    <n v="105.39"/>
    <n v="105.39"/>
    <n v="37.94"/>
    <n v="37.94"/>
    <n v="1"/>
    <n v="0.35999620457348891"/>
  </r>
  <r>
    <n v="313100"/>
    <s v="E"/>
    <s v="Monday"/>
    <s v="Mike Schlitter (0000142011)"/>
    <n v="346494"/>
    <s v="SIMPLY FROM SCRATCH"/>
    <n v="346494"/>
    <s v="SIMPLY FROM SCRATCH"/>
    <s v="Lancaster"/>
    <m/>
    <s v="555 S Water St"/>
    <s v="PA"/>
    <n v="17603"/>
    <s v="555 S Water St Lancaster, PA 17603"/>
    <x v="3"/>
    <x v="2026"/>
    <x v="2028"/>
    <s v="J"/>
    <s v="Tuesday/Friday"/>
    <n v="1"/>
    <n v="3"/>
    <n v="3"/>
    <n v="12"/>
    <n v="5805.2699999999995"/>
    <n v="5805.2699999999995"/>
    <n v="1937.52"/>
    <n v="1937.52"/>
    <n v="33"/>
    <n v="0.33375191851541791"/>
  </r>
  <r>
    <n v="246381"/>
    <s v="E"/>
    <s v="Monday"/>
    <s v="Martin Carberry (0000142016)"/>
    <n v="270657"/>
    <s v="CENTRAL YORK SCHOOL DISTRICT"/>
    <n v="459385"/>
    <s v="SINKING SPRING ELEMENTARY"/>
    <s v="York"/>
    <m/>
    <s v="2850 N Susquehanna Trl"/>
    <s v="PA"/>
    <n v="17406"/>
    <s v="2850 N Susquehanna Trl York, PA 17406"/>
    <x v="27"/>
    <x v="2027"/>
    <x v="2029"/>
    <s v="L"/>
    <s v="Tuesday/Friday"/>
    <n v="2"/>
    <n v="2"/>
    <n v="1"/>
    <n v="3"/>
    <n v="1642.155"/>
    <n v="3284.31"/>
    <n v="668.50499999999988"/>
    <n v="1337.0099999999998"/>
    <n v="15"/>
    <n v="0.40709007371411338"/>
  </r>
  <r>
    <n v="331730"/>
    <s v="E"/>
    <s v="Monday"/>
    <s v="Delaware Valley Office (0000143001)"/>
    <n v="341908"/>
    <s v="SIX FLAGS GREAT ADVENTURE , LL"/>
    <n v="341908"/>
    <s v="SIX FLAGS GREAT ADVENTURE , LL"/>
    <s v="Jackson"/>
    <s v="Jersey Shore - North"/>
    <s v="1 Six Flags Blvd"/>
    <s v="NJ"/>
    <n v="8527"/>
    <s v="1 Six Flags Blvd Jackson, NJ 08527"/>
    <x v="31"/>
    <x v="2028"/>
    <x v="2030"/>
    <s v="A"/>
    <s v="Monday"/>
    <n v="4"/>
    <n v="4"/>
    <n v="1"/>
    <n v="1"/>
    <n v="691.43999999999994"/>
    <n v="2765.7599999999998"/>
    <n v="337.01"/>
    <n v="1348.04"/>
    <n v="20"/>
    <n v="0.48740310077519383"/>
  </r>
  <r>
    <n v="483194"/>
    <s v="E"/>
    <s v="Monday"/>
    <s v="Brad Miller (0000142022)"/>
    <n v="282326"/>
    <s v="SKH MANAGEMENT GARDEN CENTER"/>
    <n v="431345"/>
    <s v="SKH    NURSERY HUMMELSTOWN"/>
    <s v="Hummelstown"/>
    <m/>
    <s v="1075 Middletown Rd"/>
    <s v="PA"/>
    <n v="17036"/>
    <s v="1075 Middletown Rd Hummelstown, PA 17036"/>
    <x v="41"/>
    <x v="2029"/>
    <x v="2031"/>
    <s v="P"/>
    <s v="Tuesday"/>
    <n v="6"/>
    <n v="8"/>
    <n v="1.3333333333333333"/>
    <n v="4.333333333333333"/>
    <n v="198.9316666666667"/>
    <n v="1193.5900000000001"/>
    <n v="72.063333333333333"/>
    <n v="432.37999999999988"/>
    <n v="43"/>
    <n v="0.36225169446794947"/>
  </r>
  <r>
    <n v="245302"/>
    <s v="E"/>
    <s v="Monday"/>
    <s v="Brad Miller (0000142022)"/>
    <n v="282326"/>
    <s v="SKH MANAGEMENT GARDEN CENTER"/>
    <n v="432281"/>
    <s v="SKH    NURSERY MECH"/>
    <s v="Mechanicsburg"/>
    <m/>
    <s v="51 Gettysburg Pike"/>
    <s v="PA"/>
    <n v="17055"/>
    <s v="51 Gettysburg Pike Mechanicsburg, PA 17055"/>
    <x v="28"/>
    <x v="2030"/>
    <x v="2032"/>
    <s v="P"/>
    <s v="Monday/Thursday"/>
    <n v="8"/>
    <n v="11"/>
    <n v="1.375"/>
    <n v="5.125"/>
    <n v="472.54125000000005"/>
    <n v="3780.33"/>
    <n v="188.29"/>
    <n v="1506.319999999999"/>
    <n v="83"/>
    <n v="0.39846256808268038"/>
  </r>
  <r>
    <n v="244013"/>
    <s v="E"/>
    <s v="Monday"/>
    <s v="Brad Miller (0000142022)"/>
    <n v="238960"/>
    <s v="Stauffers of Kissel Hill"/>
    <n v="432281"/>
    <s v="SKH    NURSERY MECH"/>
    <s v="Mechanicsburg"/>
    <m/>
    <s v="51 Gettysburg Pike"/>
    <s v="PA"/>
    <n v="17055"/>
    <s v="51 Gettysburg Pike Mechanicsburg, PA 17055"/>
    <x v="28"/>
    <x v="2030"/>
    <x v="2032"/>
    <s v="P"/>
    <s v="Monday/Thursday"/>
    <n v="1"/>
    <n v="1"/>
    <n v="1"/>
    <n v="2"/>
    <n v="124.37"/>
    <n v="124.37"/>
    <n v="49.75"/>
    <n v="49.75"/>
    <n v="2"/>
    <n v="0.40001608104848435"/>
  </r>
  <r>
    <n v="243100"/>
    <s v="E"/>
    <s v="Monday"/>
    <s v="Brad Miller (0000142022)"/>
    <n v="238960"/>
    <s v="Stauffers of Kissel Hill"/>
    <n v="433393"/>
    <s v="SKH #32 BRIAN H. FOODS ROHRERS"/>
    <s v="Lancaster"/>
    <m/>
    <s v="301 Rohrerstown Rd"/>
    <s v="PA"/>
    <n v="17603"/>
    <s v="301 Rohrerstown Rd Lancaster, PA 17603"/>
    <x v="3"/>
    <x v="2031"/>
    <x v="1232"/>
    <s v="J"/>
    <s v="Tuesday/Friday"/>
    <n v="60"/>
    <n v="102"/>
    <n v="1.7"/>
    <n v="12.65"/>
    <n v="1280.1036666666666"/>
    <n v="76806.219999999666"/>
    <n v="457.3063333333335"/>
    <n v="27438.379999999965"/>
    <n v="2045"/>
    <n v="0.35724164006508957"/>
  </r>
  <r>
    <n v="346271"/>
    <s v="E"/>
    <s v="Monday"/>
    <s v="Brad Miller (0000142022)"/>
    <n v="238960"/>
    <s v="Stauffers of Kissel Hill"/>
    <n v="415719"/>
    <s v="SKH DELL CORPORATE LITITZ PIKE"/>
    <s v="Lititz"/>
    <m/>
    <s v="813 Lititz Pike"/>
    <s v="PA"/>
    <n v="17543"/>
    <s v="813 Lititz Pike Lititz, PA 17543"/>
    <x v="17"/>
    <x v="2032"/>
    <x v="2033"/>
    <s v="P"/>
    <s v="Tuesday/Friday"/>
    <n v="16"/>
    <n v="17"/>
    <n v="1.0625"/>
    <n v="3.25"/>
    <n v="344.68062500000002"/>
    <n v="5514.8899999999976"/>
    <n v="129.11437500000002"/>
    <n v="2065.8299999999986"/>
    <n v="108"/>
    <n v="0.37459133364400732"/>
  </r>
  <r>
    <n v="482682"/>
    <s v="E"/>
    <s v="Monday"/>
    <s v="Brad Miller (0000142022)"/>
    <n v="238960"/>
    <s v="Stauffers of Kissel Hill"/>
    <n v="415723"/>
    <s v="SKH Duane Yoder LITITZ"/>
    <s v="Lititz"/>
    <m/>
    <s v="1050 Lititz Pike"/>
    <s v="PA"/>
    <n v="17543"/>
    <s v="1050 Lititz Pike Lititz, PA 17543"/>
    <x v="17"/>
    <x v="2033"/>
    <x v="2034"/>
    <s v="P"/>
    <s v="Tuesday/Friday"/>
    <n v="58"/>
    <n v="104"/>
    <n v="1.7931034482758621"/>
    <n v="11.5"/>
    <n v="1109.8046551724135"/>
    <n v="64368.669999999976"/>
    <n v="409.77120689655158"/>
    <n v="23766.729999999978"/>
    <n v="1321"/>
    <n v="0.3692282285776603"/>
  </r>
  <r>
    <n v="282323"/>
    <s v="E"/>
    <s v="Monday"/>
    <s v="Brad Miller (0000142022)"/>
    <n v="282326"/>
    <s v="SKH MANAGEMENT GARDEN CENTER"/>
    <n v="415705"/>
    <s v="SKH GARDEN CENTER Dover Kathy"/>
    <s v="Dover"/>
    <m/>
    <s v="3949 Carlisle Rd"/>
    <s v="PA"/>
    <n v="17315"/>
    <s v="3949 Carlisle Rd Dover, PA 17315"/>
    <x v="15"/>
    <x v="2034"/>
    <x v="2035"/>
    <s v="L"/>
    <s v="Thursday"/>
    <n v="11"/>
    <n v="14"/>
    <n v="1.2727272727272727"/>
    <n v="2.3636363636363638"/>
    <n v="128.29999999999998"/>
    <n v="1411.3"/>
    <n v="44.458181818181814"/>
    <n v="489.04"/>
    <n v="31"/>
    <n v="0.34651739530928932"/>
  </r>
  <r>
    <n v="307689"/>
    <s v="E"/>
    <s v="Monday"/>
    <s v="Brad Miller (0000142022)"/>
    <n v="238960"/>
    <s v="Stauffers of Kissel Hill"/>
    <n v="478972"/>
    <s v="SKH Mt Joy"/>
    <s v="Mount Joy"/>
    <m/>
    <s v="945 E Main St"/>
    <s v="PA"/>
    <n v="17552"/>
    <s v="945 E Main St Mount Joy, PA 17552"/>
    <x v="17"/>
    <x v="2035"/>
    <x v="2036"/>
    <s v="P"/>
    <s v="Tuesday/Friday"/>
    <n v="51"/>
    <n v="66"/>
    <n v="1.2941176470588236"/>
    <n v="4.6078431372549016"/>
    <n v="373.90784313725487"/>
    <n v="19069.300000000021"/>
    <n v="137.37999999999994"/>
    <n v="7006.38"/>
    <n v="486"/>
    <n v="0.3674167378980871"/>
  </r>
  <r>
    <n v="460534"/>
    <s v="E"/>
    <s v="Monday"/>
    <s v="Brad Miller (0000142022)"/>
    <n v="282326"/>
    <s v="SKH MANAGEMENT GARDEN CENTER"/>
    <n v="415724"/>
    <s v="SKH N/OUTLET HBURG"/>
    <s v="Harrisburg"/>
    <m/>
    <s v="5350 Linglestown Rd"/>
    <s v="PA"/>
    <n v="17112"/>
    <s v="5350 Linglestown Rd Harrisburg, PA 17112"/>
    <x v="17"/>
    <x v="2036"/>
    <x v="2037"/>
    <s v="P"/>
    <s v="Tuesday/Friday"/>
    <n v="8"/>
    <n v="8"/>
    <n v="1"/>
    <n v="2.375"/>
    <n v="196.88374999999999"/>
    <n v="1575.07"/>
    <n v="68.162499999999994"/>
    <n v="545.30000000000007"/>
    <n v="34"/>
    <n v="0.34620683525176665"/>
  </r>
  <r>
    <n v="449067"/>
    <s v="E"/>
    <s v="Monday"/>
    <s v="Brad Miller (0000142022)"/>
    <n v="282326"/>
    <s v="SKH MANAGEMENT GARDEN CENTER"/>
    <n v="415725"/>
    <s v="SKH NURSERY York"/>
    <s v="York"/>
    <m/>
    <s v="4450 Lincoln Hwy"/>
    <s v="PA"/>
    <n v="17406"/>
    <s v="4450 Lincoln Hwy York, PA 17406"/>
    <x v="27"/>
    <x v="2037"/>
    <x v="2038"/>
    <s v="L"/>
    <s v="Tuesday/Friday"/>
    <n v="17"/>
    <n v="17"/>
    <n v="1"/>
    <n v="2.1176470588235294"/>
    <n v="169.41705882352943"/>
    <n v="2880.0899999999997"/>
    <n v="54.518823529411769"/>
    <n v="926.82"/>
    <n v="57"/>
    <n v="0.32180244367363525"/>
  </r>
  <r>
    <n v="297040"/>
    <s v="E"/>
    <s v="Monday"/>
    <s v="Brad Miller (0000142022)"/>
    <n v="282326"/>
    <s v="SKH MANAGEMENT GARDEN CENTER"/>
    <n v="415721"/>
    <s v="SKH ROHRERSTOWN #31 Garden Cen"/>
    <s v="Lancaster"/>
    <m/>
    <s v="301 Rohrerstown Rd"/>
    <s v="PA"/>
    <n v="17603"/>
    <s v="301 Rohrerstown Rd Lancaster, PA 17603"/>
    <x v="3"/>
    <x v="2031"/>
    <x v="1232"/>
    <s v="J"/>
    <s v="Tuesday/Friday"/>
    <n v="14"/>
    <n v="17"/>
    <n v="1.2142857142857142"/>
    <n v="5.4285714285714288"/>
    <n v="443.59142857142859"/>
    <n v="6210.2800000000007"/>
    <n v="159.63357142857143"/>
    <n v="2234.87"/>
    <n v="120"/>
    <n v="0.35986622181286504"/>
  </r>
  <r>
    <n v="472664"/>
    <s v="E"/>
    <s v="Monday"/>
    <s v="Leianne Krotec (0000143021)"/>
    <n v="246009"/>
    <s v="Perkiomen Valley School Distri"/>
    <n v="434667"/>
    <s v="Skippack Elementary"/>
    <s v="Collegeville"/>
    <m/>
    <s v="4081 Heckler Rd"/>
    <s v="PA"/>
    <n v="19426"/>
    <s v="4081 Heckler Rd Collegeville, PA 19426"/>
    <x v="9"/>
    <x v="2038"/>
    <x v="2039"/>
    <s v="C"/>
    <s v="Wednesday"/>
    <n v="12"/>
    <n v="16"/>
    <n v="1.3333333333333333"/>
    <n v="1.9166666666666667"/>
    <n v="868.95083333333343"/>
    <n v="10427.410000000003"/>
    <n v="247.64500000000001"/>
    <n v="2971.7400000000007"/>
    <n v="273"/>
    <n v="0.28499310950657925"/>
  </r>
  <r>
    <n v="419096"/>
    <s v="E"/>
    <s v="Monday"/>
    <s v="Brad Miller (0000142022)"/>
    <n v="241831"/>
    <s v="SKYLINE BUDDY HOMES"/>
    <n v="241831"/>
    <s v="SKYLINE BUDDY HOMES"/>
    <s v="Leola"/>
    <m/>
    <s v="99 Horseshoe Rd"/>
    <s v="PA"/>
    <n v="17540"/>
    <s v="99 Horseshoe Rd Leola, PA 17540"/>
    <x v="2"/>
    <x v="2039"/>
    <x v="2040"/>
    <s v="J"/>
    <s v="Monday/Thursday"/>
    <n v="3"/>
    <n v="7"/>
    <n v="2.3333333333333335"/>
    <n v="1"/>
    <n v="307.40666666666669"/>
    <n v="922.22"/>
    <n v="132.20000000000002"/>
    <n v="396.6"/>
    <n v="180"/>
    <n v="0.43004922903428683"/>
  </r>
  <r>
    <n v="330889"/>
    <s v="E"/>
    <s v="Monday"/>
    <s v="Lancaster Office (0000142002)"/>
    <n v="241337"/>
    <s v="PA INDUSTRIAL EQUIPMENT"/>
    <n v="482841"/>
    <s v="Slate Road Supply"/>
    <s v="Ephrata"/>
    <m/>
    <s v="150 Slate Rd"/>
    <s v="PA"/>
    <n v="17522"/>
    <s v="150 Slate Rd Ephrata, PA 17522"/>
    <x v="2"/>
    <x v="2040"/>
    <x v="2041"/>
    <s v="J"/>
    <s v="Monday/Thursday"/>
    <n v="1"/>
    <n v="1"/>
    <n v="1"/>
    <n v="1"/>
    <n v="489.07"/>
    <n v="489.07"/>
    <n v="489.06"/>
    <n v="489.06"/>
    <n v="1"/>
    <n v="0.9999795530292187"/>
  </r>
  <r>
    <n v="459319"/>
    <s v="E"/>
    <s v="Monday"/>
    <s v="Martin Carberry (0000142016)"/>
    <n v="241833"/>
    <s v="SLOUGH FLOORING INC."/>
    <n v="241833"/>
    <s v="SLOUGH FLOORING INC."/>
    <s v="Harrisburg"/>
    <m/>
    <s v="10 S 24th St"/>
    <s v="PA"/>
    <n v="17103"/>
    <s v="10 S 24th St Harrisburg, PA 17103"/>
    <x v="28"/>
    <x v="2041"/>
    <x v="2042"/>
    <s v="P"/>
    <s v="Monday/Thursday"/>
    <n v="1"/>
    <n v="1"/>
    <n v="1"/>
    <n v="1"/>
    <n v="95.7"/>
    <n v="95.7"/>
    <n v="30.64"/>
    <n v="30.64"/>
    <n v="1"/>
    <n v="0.32016718913270636"/>
  </r>
  <r>
    <n v="449489"/>
    <s v="E"/>
    <s v="Monday"/>
    <s v="Robert Diller (0000142017)"/>
    <n v="301723"/>
    <s v="SMALL WONDERS ACADEMY INC#"/>
    <n v="301723"/>
    <s v="SMALL WONDERS ACADEMY INC#"/>
    <s v="Lititz"/>
    <m/>
    <s v="3 Crosswinds Dr"/>
    <s v="PA"/>
    <n v="17543"/>
    <s v="3 Crosswinds Dr Lititz, PA 17543"/>
    <x v="2"/>
    <x v="2042"/>
    <x v="2043"/>
    <s v="J"/>
    <s v="Monday/Thursday"/>
    <n v="3"/>
    <n v="4"/>
    <n v="1.3333333333333333"/>
    <n v="7"/>
    <n v="1690.7733333333333"/>
    <n v="5072.32"/>
    <n v="628.90333333333319"/>
    <n v="1886.7099999999998"/>
    <n v="378"/>
    <n v="0.37196194246419784"/>
  </r>
  <r>
    <n v="246370"/>
    <s v="E"/>
    <s v="Monday"/>
    <s v="Pete Annick (0000142010)"/>
    <n v="241855"/>
    <s v="SOLANCO SCHOOL DISTRICT"/>
    <n v="453638"/>
    <s v="SMITH MIDDLE SCHOOL"/>
    <s v="Quarryville"/>
    <m/>
    <s v="645 Kirkwood Pike"/>
    <s v="PA"/>
    <n v="17566"/>
    <s v="645 Kirkwood Pike Quarryville, PA 17566"/>
    <x v="3"/>
    <x v="2043"/>
    <x v="2044"/>
    <s v="J"/>
    <s v="Tuesday/Friday"/>
    <n v="18"/>
    <n v="32"/>
    <n v="1.7777777777777777"/>
    <n v="4.7777777777777777"/>
    <n v="974.55666666666673"/>
    <n v="17542.019999999993"/>
    <n v="299.88444444444451"/>
    <n v="5397.9199999999973"/>
    <n v="355"/>
    <n v="0.30771370685930122"/>
  </r>
  <r>
    <n v="245969"/>
    <s v="C"/>
    <s v="Friday"/>
    <s v="Pete Annick (0000142010)"/>
    <n v="339945"/>
    <s v="SOLANCO SCHOOL DISTRICT"/>
    <n v="479272"/>
    <s v="SMITH MIDDLE SCHOOL"/>
    <s v="Quarryville"/>
    <m/>
    <s v="645 Kirkwood Pike"/>
    <s v="PA"/>
    <n v="17566"/>
    <s v="645 Kirkwood Pike Quarryville, PA 17566"/>
    <x v="3"/>
    <x v="2043"/>
    <x v="2044"/>
    <s v="J"/>
    <s v="Tuesday/Friday"/>
    <n v="1"/>
    <n v="1"/>
    <n v="1"/>
    <n v="1"/>
    <n v="12.9"/>
    <n v="12.9"/>
    <n v="5.03"/>
    <n v="5.03"/>
    <n v="1"/>
    <n v="0.38992248062015505"/>
  </r>
  <r>
    <n v="243950"/>
    <s v="C"/>
    <s v="Friday"/>
    <s v="Tom McKevitt (0000143010)"/>
    <n v="279766"/>
    <s v="East Stroudsburg Area School D"/>
    <n v="483479"/>
    <s v="Smithfield Elementary"/>
    <s v="East Stroudsburg"/>
    <m/>
    <s v="245 River Rd"/>
    <s v="PA"/>
    <n v="18301"/>
    <s v="245 River Rd East Stroudsburg, PA 18301"/>
    <x v="6"/>
    <x v="2044"/>
    <x v="2045"/>
    <s v="E"/>
    <s v="Tuesday"/>
    <n v="1"/>
    <n v="1"/>
    <n v="1"/>
    <n v="1"/>
    <n v="1219.5999999999999"/>
    <n v="1219.5999999999999"/>
    <n v="299.39999999999998"/>
    <n v="299.39999999999998"/>
    <n v="20"/>
    <n v="0.24549032469662185"/>
  </r>
  <r>
    <n v="418079"/>
    <s v="C"/>
    <s v="Friday"/>
    <s v="John Carberry (0000143015)"/>
    <n v="331448"/>
    <s v="Food Services-Galloway Townshi"/>
    <n v="471715"/>
    <s v="Smithville Elementary School"/>
    <s v="Galloway"/>
    <m/>
    <s v="37 Old Port Republic Rd"/>
    <s v="NJ"/>
    <n v="8205"/>
    <s v="37 Old Port Republic Rd Galloway, NJ 08205"/>
    <x v="11"/>
    <x v="2045"/>
    <x v="2046"/>
    <s v="E"/>
    <s v="Wednesday"/>
    <n v="2"/>
    <n v="2"/>
    <n v="1"/>
    <n v="3"/>
    <n v="636.24"/>
    <n v="1272.48"/>
    <n v="218.935"/>
    <n v="437.87"/>
    <n v="8"/>
    <n v="0.34410756947064003"/>
  </r>
  <r>
    <n v="285791"/>
    <s v="C"/>
    <s v="Friday"/>
    <s v="Brad Miller (0000142022)"/>
    <n v="241839"/>
    <s v="SMOKER &amp; COMPANY#"/>
    <n v="435481"/>
    <s v="SMOKER &amp; COMPANY"/>
    <s v="Lititz"/>
    <m/>
    <s v="662 Furnace Hills Pike"/>
    <s v="PA"/>
    <n v="17543"/>
    <s v="662 Furnace Hills Pike Lititz, PA 17543"/>
    <x v="2"/>
    <x v="2046"/>
    <x v="2047"/>
    <s v="J"/>
    <s v="Monday/Thursday"/>
    <n v="2"/>
    <n v="5"/>
    <n v="2.5"/>
    <n v="5.5"/>
    <n v="502.58000000000004"/>
    <n v="1005.1600000000001"/>
    <n v="169.77"/>
    <n v="339.53999999999996"/>
    <n v="16"/>
    <n v="0.33779696764694173"/>
  </r>
  <r>
    <n v="241148"/>
    <s v="C"/>
    <s v="Monday/Thursday"/>
    <s v="Brad Miller (0000142022)"/>
    <n v="241839"/>
    <s v="SMOKER &amp; COMPANY#"/>
    <n v="241839"/>
    <s v="SMOKER &amp; COMPANY#"/>
    <s v="Leola"/>
    <m/>
    <s v="49 E Main St"/>
    <s v="PA"/>
    <n v="17540"/>
    <s v="49 E Main St Leola, PA 17540"/>
    <x v="2"/>
    <x v="2047"/>
    <x v="2048"/>
    <s v="J"/>
    <s v="Monday/Thursday"/>
    <n v="17"/>
    <n v="29"/>
    <n v="1.7058823529411764"/>
    <n v="5.3529411764705879"/>
    <n v="466.87176470588236"/>
    <n v="7936.8200000000024"/>
    <n v="154.66529411764699"/>
    <n v="2629.3100000000004"/>
    <n v="124"/>
    <n v="0.33128003406906037"/>
  </r>
  <r>
    <n v="244088"/>
    <s v="C"/>
    <s v="Monday/Thursday"/>
    <s v="Robert Diller (0000142017)"/>
    <n v="239704"/>
    <s v="CONESTOGA VALLEY SCHOOL"/>
    <n v="423139"/>
    <s v="SMOKETOWN ELEMENTARY"/>
    <s v="Lancaster"/>
    <m/>
    <s v="2426 Old Philadelphia Pike"/>
    <s v="PA"/>
    <n v="17602"/>
    <s v="2426 Old Philadelphia Pike Lancaster, PA 17602"/>
    <x v="2"/>
    <x v="2048"/>
    <x v="2049"/>
    <s v="J"/>
    <s v="Monday/Thursday"/>
    <n v="11"/>
    <n v="16"/>
    <n v="1.4545454545454546"/>
    <n v="4.2727272727272725"/>
    <n v="2004.7600000000004"/>
    <n v="22052.359999999997"/>
    <n v="672.55727272727279"/>
    <n v="7398.1300000000019"/>
    <n v="419"/>
    <n v="0.3354801935030991"/>
  </r>
  <r>
    <n v="431718"/>
    <s v="C"/>
    <s v="Monday/Thursday"/>
    <s v="Tom McKevitt (0000143010)"/>
    <n v="246720"/>
    <s v="SnapCab by Bostock"/>
    <n v="246720"/>
    <s v="SnapCab by Bostock"/>
    <s v="Warrington"/>
    <m/>
    <s v="175 Titus Ave Ste 200"/>
    <s v="PA"/>
    <n v="18976"/>
    <s v="175 Titus Ave Ste 200 Warrington, PA 18976"/>
    <x v="25"/>
    <x v="2049"/>
    <x v="2050"/>
    <s v="A"/>
    <s v="Tuesday"/>
    <n v="29"/>
    <n v="34"/>
    <n v="1.1724137931034482"/>
    <n v="1.6896551724137931"/>
    <n v="385.76034482758627"/>
    <n v="11187.050000000001"/>
    <n v="136.95896551724135"/>
    <n v="3971.81"/>
    <n v="256"/>
    <n v="0.3550364036989197"/>
  </r>
  <r>
    <n v="323660"/>
    <e v="#N/A"/>
    <e v="#N/A"/>
    <s v="Pete Annick (0000142010)"/>
    <n v="241855"/>
    <s v="SOLANCO SCHOOL DISTRICT"/>
    <n v="453637"/>
    <s v="SOLANCO HIGH SCHOOL"/>
    <s v="Quarryville"/>
    <m/>
    <s v="585 Solanco Rd"/>
    <s v="PA"/>
    <n v="17566"/>
    <s v="585 Solanco Rd Quarryville, PA 17566"/>
    <x v="3"/>
    <x v="2050"/>
    <x v="2051"/>
    <s v="J"/>
    <s v="Tuesday/Friday"/>
    <n v="14"/>
    <n v="25"/>
    <n v="1.7857142857142858"/>
    <n v="10.142857142857142"/>
    <n v="3027.5064285714284"/>
    <n v="42385.090000000018"/>
    <n v="912.1707142857141"/>
    <n v="12770.390000000001"/>
    <n v="1036"/>
    <n v="0.30129439385406509"/>
  </r>
  <r>
    <n v="318590"/>
    <s v="D"/>
    <s v="Friday"/>
    <s v="Pete Annick (0000142010)"/>
    <n v="241855"/>
    <s v="SOLANCO SCHOOL DISTRICT"/>
    <n v="241855"/>
    <s v="SOLANCO SCHOOL DISTRICT"/>
    <s v="Quarryville"/>
    <m/>
    <s v="121 S Hess St"/>
    <s v="PA"/>
    <n v="17566"/>
    <s v="121 S Hess St Quarryville, PA 17566"/>
    <x v="3"/>
    <x v="2051"/>
    <x v="2052"/>
    <s v="J"/>
    <s v="Tuesday/Friday"/>
    <n v="1"/>
    <n v="1"/>
    <n v="1"/>
    <n v="1"/>
    <n v="16867.5"/>
    <n v="16867.5"/>
    <n v="5060.25"/>
    <n v="5060.25"/>
    <n v="3"/>
    <n v="0.3"/>
  </r>
  <r>
    <n v="418850"/>
    <s v="C"/>
    <s v="Friday"/>
    <s v="Chuck Lutes (0000143024)"/>
    <n v="313002"/>
    <s v="Solebury School"/>
    <n v="313002"/>
    <s v="Solebury School"/>
    <s v="New Hope"/>
    <m/>
    <s v="6832 Phillips Mill Rd"/>
    <s v="PA"/>
    <n v="18938"/>
    <s v="6832 Phillips Mill Rd New Hope, PA 18938"/>
    <x v="25"/>
    <x v="2052"/>
    <x v="2053"/>
    <s v="A"/>
    <s v="Tuesday"/>
    <n v="8"/>
    <n v="10"/>
    <n v="1.25"/>
    <n v="3.125"/>
    <n v="412.21500000000003"/>
    <n v="3297.72"/>
    <n v="145.32750000000001"/>
    <n v="1162.6200000000001"/>
    <n v="123"/>
    <n v="0.35255267275572222"/>
  </r>
  <r>
    <n v="339092"/>
    <s v="C"/>
    <s v="Friday"/>
    <s v="Chris Gifuni (0000143020)"/>
    <n v="246293"/>
    <s v="Somerdale Public School"/>
    <n v="433162"/>
    <s v="Somerdale Park Elementary Scho"/>
    <s v="Somerdale"/>
    <s v="Cherry Hill"/>
    <s v="301 Grace St"/>
    <s v="NJ"/>
    <n v="8083"/>
    <s v="301 Grace St Somerdale, NJ 08083"/>
    <x v="13"/>
    <x v="2053"/>
    <x v="2054"/>
    <s v="A"/>
    <s v="Thursday"/>
    <n v="5"/>
    <n v="9"/>
    <n v="1.8"/>
    <n v="6.2"/>
    <n v="2365.3359999999998"/>
    <n v="11826.68"/>
    <n v="723.62000000000012"/>
    <n v="3618.0999999999995"/>
    <n v="334"/>
    <n v="0.30592693807560528"/>
  </r>
  <r>
    <n v="284013"/>
    <s v="C"/>
    <s v="Friday"/>
    <s v="Chris Gifuni (0000143020)"/>
    <n v="246293"/>
    <s v="Somerdale Public School"/>
    <n v="246293"/>
    <s v="Somerdale Public School"/>
    <s v="Somerdale"/>
    <s v="Cherry Hill"/>
    <s v="301 Grace St"/>
    <s v="NJ"/>
    <n v="8083"/>
    <s v="301 Grace St Somerdale, NJ 08083"/>
    <x v="13"/>
    <x v="2053"/>
    <x v="2054"/>
    <s v="A"/>
    <s v="Thursday"/>
    <n v="1"/>
    <n v="1"/>
    <n v="1"/>
    <n v="1"/>
    <n v="28.1"/>
    <n v="28.1"/>
    <n v="18.59"/>
    <n v="18.59"/>
    <n v="1"/>
    <n v="0.6615658362989324"/>
  </r>
  <r>
    <n v="243323"/>
    <s v="C"/>
    <s v="Friday"/>
    <s v="Tom McKevitt (0000143010)"/>
    <n v="244576"/>
    <s v="Somerton United Methodist Chur"/>
    <n v="244576"/>
    <s v="Somerton United Methodist Chur"/>
    <s v="Philadelphia"/>
    <s v="Philly - NE"/>
    <s v="13073 Bustleton Ave"/>
    <s v="PA"/>
    <n v="19116"/>
    <s v="13073 Bustleton Ave Philadelphia, PA 19116"/>
    <x v="14"/>
    <x v="2054"/>
    <x v="2055"/>
    <s v="A"/>
    <s v="Friday"/>
    <n v="1"/>
    <n v="1"/>
    <n v="1"/>
    <n v="2"/>
    <n v="516.11"/>
    <n v="516.11"/>
    <n v="215.31"/>
    <n v="215.31"/>
    <n v="6"/>
    <n v="0.41717850845749938"/>
  </r>
  <r>
    <n v="417073"/>
    <s v="C"/>
    <s v="Friday"/>
    <s v="Lancaster Office (0000142002)"/>
    <n v="321085"/>
    <s v="SON P SEM"/>
    <n v="321085"/>
    <s v="SON P SEM"/>
    <s v="Lancaster"/>
    <m/>
    <s v="409 Parkwynne Rd"/>
    <s v="PA"/>
    <n v="17601"/>
    <s v="409 Parkwynne Rd Lancaster, PA 17601"/>
    <x v="3"/>
    <x v="2055"/>
    <x v="2056"/>
    <s v="J"/>
    <s v="Tuesday/Friday"/>
    <n v="1"/>
    <n v="1"/>
    <n v="1"/>
    <n v="1"/>
    <n v="233.23"/>
    <n v="233.23"/>
    <n v="97.32"/>
    <n v="97.32"/>
    <n v="3"/>
    <n v="0.41727050550958278"/>
  </r>
  <r>
    <n v="244431"/>
    <s v="C"/>
    <s v="Friday"/>
    <s v="Robert Diller (0000142017)"/>
    <n v="317079"/>
    <s v="SONLIGHT RIVER BRETHREN SCHOOL"/>
    <n v="317079"/>
    <s v="SONLIGHT RIVER BRETHREN SCHOOL"/>
    <s v="Mount Joy"/>
    <m/>
    <s v="4075 Siegrist Rd"/>
    <s v="PA"/>
    <n v="17552"/>
    <s v="4075 Siegrist Rd Mount Joy, PA 17552"/>
    <x v="17"/>
    <x v="2056"/>
    <x v="2057"/>
    <s v="P"/>
    <s v="Tuesday/Friday"/>
    <n v="1"/>
    <n v="2"/>
    <n v="2"/>
    <n v="3"/>
    <n v="574.21"/>
    <n v="574.21"/>
    <n v="252.68"/>
    <n v="252.68"/>
    <n v="3"/>
    <n v="0.44004806603855728"/>
  </r>
  <r>
    <n v="247068"/>
    <s v="C"/>
    <s v="Friday"/>
    <s v="Leianne Krotec (0000143021)"/>
    <n v="305036"/>
    <s v="Souderton Brethren In Christ C"/>
    <n v="305036"/>
    <s v="Souderton Brethren In Christ C"/>
    <s v="Souderton"/>
    <m/>
    <s v="494 Cherry Rd"/>
    <s v="PA"/>
    <n v="18964"/>
    <s v="494 Cherry Rd Souderton, PA 18964"/>
    <x v="21"/>
    <x v="2057"/>
    <x v="2058"/>
    <s v="E"/>
    <s v="Tuesday/Friday"/>
    <n v="1"/>
    <n v="1"/>
    <n v="1"/>
    <n v="1"/>
    <n v="426.31"/>
    <n v="426.31"/>
    <n v="149.19999999999999"/>
    <n v="149.19999999999999"/>
    <n v="5"/>
    <n v="0.34998006145762472"/>
  </r>
  <r>
    <n v="484000"/>
    <s v="C"/>
    <s v="Friday"/>
    <s v="Bob Carberry (0000143011)"/>
    <n v="307799"/>
    <s v="South Brunswick School Distric"/>
    <n v="416891"/>
    <s v="South Brunswick High School"/>
    <s v="Monmouth Junction"/>
    <m/>
    <s v="750 Ridge Rd"/>
    <s v="NJ"/>
    <n v="8852"/>
    <s v="750 Ridge Rd Monmouth Junction, NJ 08852"/>
    <x v="12"/>
    <x v="2058"/>
    <x v="2059"/>
    <s v="A"/>
    <s v="Wednesday"/>
    <n v="1"/>
    <n v="1"/>
    <n v="1"/>
    <n v="1"/>
    <n v="0"/>
    <n v="0"/>
    <n v="-15"/>
    <n v="-15"/>
    <n v="1"/>
    <n v="0"/>
  </r>
  <r>
    <n v="418853"/>
    <s v="C"/>
    <s v="Friday"/>
    <s v="Bob Carberry (0000143011)"/>
    <n v="307799"/>
    <s v="South Brunswick School Distric"/>
    <n v="307799"/>
    <s v="South Brunswick School Distric"/>
    <s v="Monmouth Junction"/>
    <m/>
    <s v="4 Executive Dr"/>
    <s v="NJ"/>
    <n v="8852"/>
    <s v="4 Executive Dr Monmouth Junction, NJ 08852"/>
    <x v="12"/>
    <x v="2059"/>
    <x v="2060"/>
    <s v="A"/>
    <s v="Wednesday"/>
    <n v="16"/>
    <n v="31"/>
    <n v="1.9375"/>
    <n v="4.3125"/>
    <n v="5950.7631249999995"/>
    <n v="95212.21"/>
    <n v="2461.3731250000001"/>
    <n v="39381.970000000016"/>
    <n v="3181"/>
    <n v="0.41362310569201172"/>
  </r>
  <r>
    <n v="425017"/>
    <s v="C"/>
    <s v="Friday"/>
    <s v="Martin Carberry (0000142016)"/>
    <n v="241859"/>
    <s v="SOUTH EASTERN SCHOOL DIST"/>
    <n v="470088"/>
    <s v="SOUTH EASTERN MIDDLE SCHOOL"/>
    <s v="Fawn Grove"/>
    <m/>
    <s v="375 Main St"/>
    <s v="PA"/>
    <n v="17321"/>
    <s v="375 Main St Fawn Grove, PA 17321"/>
    <x v="27"/>
    <x v="2060"/>
    <x v="2061"/>
    <s v="L"/>
    <s v="Tuesday/Friday"/>
    <n v="1"/>
    <n v="1"/>
    <n v="1"/>
    <n v="1"/>
    <n v="0"/>
    <n v="0"/>
    <n v="-31.47"/>
    <n v="-31.47"/>
    <n v="1"/>
    <n v="0"/>
  </r>
  <r>
    <n v="461275"/>
    <s v="D"/>
    <s v="Friday"/>
    <s v="Martin Carberry (0000142016)"/>
    <n v="241859"/>
    <s v="SOUTH EASTERN SCHOOL DIST"/>
    <n v="241859"/>
    <s v="SOUTH EASTERN SCHOOL DIST"/>
    <s v="Fawn Grove"/>
    <m/>
    <s v="377 Main St"/>
    <s v="PA"/>
    <n v="17321"/>
    <s v="377 Main St Fawn Grove, PA 17321"/>
    <x v="27"/>
    <x v="2061"/>
    <x v="2062"/>
    <s v="L"/>
    <s v="Tuesday/Friday"/>
    <n v="10"/>
    <n v="11"/>
    <n v="1.1000000000000001"/>
    <n v="1.9"/>
    <n v="2064.25"/>
    <n v="20642.500000000007"/>
    <n v="857.22699999999986"/>
    <n v="8572.2700000000023"/>
    <n v="152"/>
    <n v="0.41527285939203096"/>
  </r>
  <r>
    <n v="322083"/>
    <s v="D"/>
    <s v="Monday"/>
    <s v="Leianne Krotec (0000143021)"/>
    <n v="246009"/>
    <s v="Perkiomen Valley School Distri"/>
    <n v="418338"/>
    <s v="South Elementary School"/>
    <s v="Trappe"/>
    <m/>
    <s v="200 E 3rd Ave"/>
    <s v="PA"/>
    <n v="19426"/>
    <s v="200 E 3rd Ave Trappe, PA 19426"/>
    <x v="9"/>
    <x v="2062"/>
    <x v="2063"/>
    <s v="C"/>
    <s v="Wednesday"/>
    <n v="10"/>
    <n v="14"/>
    <n v="1.4"/>
    <n v="2.4"/>
    <n v="1264.296"/>
    <n v="12642.959999999997"/>
    <n v="382.91399999999999"/>
    <n v="3829.1400000000003"/>
    <n v="302"/>
    <n v="0.30286736650278107"/>
  </r>
  <r>
    <n v="433003"/>
    <s v="C"/>
    <s v="Monday/Thursday"/>
    <s v="Brad Miller (0000142022)"/>
    <n v="241860"/>
    <s v="SOUTH LEBANON TOWNSHIP"/>
    <n v="241860"/>
    <s v="SOUTH LEBANON TOWNSHIP"/>
    <s v="Lebanon"/>
    <m/>
    <s v="1800 S 5th Ave"/>
    <s v="PA"/>
    <n v="17042"/>
    <s v="1800 S 5th Ave Lebanon, PA 17042"/>
    <x v="17"/>
    <x v="2063"/>
    <x v="2064"/>
    <s v="P"/>
    <s v="Tuesday/Friday"/>
    <n v="3"/>
    <n v="3"/>
    <n v="1"/>
    <n v="1.3333333333333333"/>
    <n v="119.62"/>
    <n v="358.86"/>
    <n v="56.206666666666671"/>
    <n v="168.62"/>
    <n v="10"/>
    <n v="0.46987683219082649"/>
  </r>
  <r>
    <n v="345426"/>
    <s v="C"/>
    <s v="Monday/Thursday"/>
    <s v="Leianne Krotec (0000143021)"/>
    <n v="245997"/>
    <s v="Pennridge School District"/>
    <n v="418311"/>
    <s v="SOUTH MIDDLE SCHOOL"/>
    <s v="Perkasie"/>
    <m/>
    <s v="610 S 5th St"/>
    <s v="PA"/>
    <n v="18944"/>
    <s v="610 S 5th St Perkasie, PA 18944"/>
    <x v="21"/>
    <x v="2064"/>
    <x v="2065"/>
    <s v="E"/>
    <s v="Tuesday/Friday"/>
    <n v="9"/>
    <n v="25"/>
    <n v="2.7777777777777777"/>
    <n v="9"/>
    <n v="2903.2744444444447"/>
    <n v="26129.470000000005"/>
    <n v="1032.2488888888888"/>
    <n v="9290.239999999998"/>
    <n v="659"/>
    <n v="0.3555464385615168"/>
  </r>
  <r>
    <n v="282591"/>
    <s v="C"/>
    <s v="Monday/Thursday"/>
    <s v="Pete Annick (0000142010)"/>
    <n v="239516"/>
    <s v="CENTRAL DAUPHIN SCHOOL#"/>
    <n v="464215"/>
    <s v="SOUTH SIDE ELEMENTARY SCHOOL"/>
    <s v="Harrisburg"/>
    <m/>
    <s v="4525 Union Deposit Rd"/>
    <s v="PA"/>
    <n v="17111"/>
    <s v="4525 Union Deposit Rd Harrisburg, PA 17111"/>
    <x v="17"/>
    <x v="2065"/>
    <x v="2066"/>
    <s v="P"/>
    <s v="Tuesday/Friday"/>
    <n v="4"/>
    <n v="5"/>
    <n v="1.25"/>
    <n v="3.75"/>
    <n v="663.02249999999992"/>
    <n v="2652.09"/>
    <n v="274.56"/>
    <n v="1098.24"/>
    <n v="33"/>
    <n v="0.41410359376944217"/>
  </r>
  <r>
    <n v="418448"/>
    <s v="C"/>
    <s v="Monday/Thursday"/>
    <s v="Martin Carberry (0000142016)"/>
    <n v="241872"/>
    <s v="South Western School District"/>
    <n v="423942"/>
    <s v="South Western High School"/>
    <s v="Hanover"/>
    <m/>
    <s v="200 Bowman Rd"/>
    <s v="PA"/>
    <n v="17331"/>
    <s v="200 Bowman Rd Hanover, PA 17331"/>
    <x v="15"/>
    <x v="2066"/>
    <x v="2067"/>
    <s v="L"/>
    <s v="Thursday"/>
    <n v="11"/>
    <n v="20"/>
    <n v="1.8181818181818181"/>
    <n v="5.8181818181818183"/>
    <n v="1831.0545454545454"/>
    <n v="20141.600000000002"/>
    <n v="699.72818181818195"/>
    <n v="7697.0099999999975"/>
    <n v="286"/>
    <n v="0.38214491400881739"/>
  </r>
  <r>
    <n v="416512"/>
    <s v="C"/>
    <s v="Monday/Thursday"/>
    <s v="Martin Carberry (0000142016)"/>
    <n v="241872"/>
    <s v="South Western School District"/>
    <n v="479726"/>
    <s v="South Western Maintenance"/>
    <s v="Hanover"/>
    <m/>
    <s v="50 Spring Garden Ave"/>
    <s v="PA"/>
    <n v="17331"/>
    <s v="50 Spring Garden Ave Hanover, PA 17331"/>
    <x v="15"/>
    <x v="2067"/>
    <x v="2068"/>
    <s v="L"/>
    <s v="Thursday"/>
    <n v="5"/>
    <n v="6"/>
    <n v="1.2"/>
    <n v="1.4"/>
    <n v="256.81799999999998"/>
    <n v="1284.0900000000001"/>
    <n v="123.65600000000002"/>
    <n v="618.28"/>
    <n v="11"/>
    <n v="0.48149273026033995"/>
  </r>
  <r>
    <n v="418585"/>
    <s v="C"/>
    <s v="Monday/Thursday"/>
    <s v="Martin Carberry (0000142016)"/>
    <n v="241872"/>
    <s v="South Western School District"/>
    <n v="241872"/>
    <s v="South Western School District"/>
    <s v="Hanover"/>
    <m/>
    <s v="225 Bowman Rd"/>
    <s v="PA"/>
    <n v="17331"/>
    <s v="225 Bowman Rd Hanover, PA 17331"/>
    <x v="15"/>
    <x v="715"/>
    <x v="715"/>
    <s v="L"/>
    <s v="Thursday"/>
    <n v="1"/>
    <n v="1"/>
    <n v="1"/>
    <n v="1"/>
    <n v="34.69"/>
    <n v="34.69"/>
    <n v="14.97"/>
    <n v="14.97"/>
    <n v="1"/>
    <n v="0.43153646584029987"/>
  </r>
  <r>
    <n v="417953"/>
    <s v="C"/>
    <s v="Monday/Thursday"/>
    <s v="Martin Carberry (0000142016)"/>
    <n v="239260"/>
    <s v="SOUTH WESTERN SCHOOL F/S"/>
    <n v="415352"/>
    <s v="SOUTH WESTERN SENIOR HIGH FOOD"/>
    <s v="Hanover"/>
    <m/>
    <s v="225 Bowman Rd"/>
    <s v="PA"/>
    <n v="17331"/>
    <s v="225 Bowman Rd Hanover, PA 17331"/>
    <x v="15"/>
    <x v="715"/>
    <x v="715"/>
    <s v="L"/>
    <s v="Thursday"/>
    <n v="1"/>
    <n v="1"/>
    <n v="1"/>
    <n v="1"/>
    <n v="24.8"/>
    <n v="24.8"/>
    <n v="9.92"/>
    <n v="9.92"/>
    <n v="2"/>
    <n v="0.39999999999999997"/>
  </r>
  <r>
    <n v="417488"/>
    <s v="C"/>
    <s v="Monday/Thursday"/>
    <s v="Tom McKevitt (0000143010)"/>
    <n v="329971"/>
    <s v="Southampton Fire Company No 1"/>
    <n v="329971"/>
    <s v="Southampton Fire Company No 1"/>
    <s v="Southampton"/>
    <s v="Philly Suburbs - North"/>
    <s v="925 Street Rd"/>
    <s v="PA"/>
    <n v="18966"/>
    <s v="925 Street Rd Southampton, PA 18966"/>
    <x v="14"/>
    <x v="2068"/>
    <x v="2069"/>
    <s v="A"/>
    <s v="Friday"/>
    <n v="1"/>
    <n v="1"/>
    <n v="1"/>
    <n v="1"/>
    <n v="452.22"/>
    <n v="452.22"/>
    <n v="99.49"/>
    <n v="99.49"/>
    <n v="2"/>
    <n v="0.2200035381009243"/>
  </r>
  <r>
    <n v="251825"/>
    <s v="C"/>
    <s v="Monday/Thursday"/>
    <s v="David Smith (0000143023)"/>
    <n v="244049"/>
    <s v="Colonial School District DE"/>
    <n v="418689"/>
    <s v="Southern Elementary School"/>
    <s v="New Castle"/>
    <m/>
    <s v="795 Cox Neck Rd"/>
    <s v="DE"/>
    <n v="19720"/>
    <s v="795 Cox Neck Rd New Castle, DE 19720"/>
    <x v="0"/>
    <x v="2069"/>
    <x v="2070"/>
    <s v="D"/>
    <s v="Tuesday"/>
    <n v="3"/>
    <n v="4"/>
    <n v="1.3333333333333333"/>
    <n v="2.6666666666666665"/>
    <n v="1445.1533333333334"/>
    <n v="4335.46"/>
    <n v="549.89666666666665"/>
    <n v="1649.69"/>
    <n v="35"/>
    <n v="0.38051094924183365"/>
  </r>
  <r>
    <n v="344019"/>
    <s v="C"/>
    <s v="Monday/Thursday"/>
    <s v="Brian Deiling (0000142018)"/>
    <n v="241867"/>
    <s v="SOUTHERN FULTON SCHOOL DISTRIC"/>
    <n v="483614"/>
    <s v="Southern Fulton Elementary"/>
    <s v="Warfordsburg"/>
    <m/>
    <s v="3072 Great Cove Rd"/>
    <s v="PA"/>
    <n v="17267"/>
    <s v="3072 Great Cove Rd Warfordsburg, PA 17267"/>
    <x v="38"/>
    <x v="2070"/>
    <x v="2071"/>
    <s v="L"/>
    <s v="Monday"/>
    <n v="1"/>
    <n v="3"/>
    <n v="3"/>
    <n v="2"/>
    <n v="4969.75"/>
    <n v="4969.75"/>
    <n v="1242.29"/>
    <n v="1242.29"/>
    <n v="105"/>
    <n v="0.24997032043865386"/>
  </r>
  <r>
    <n v="319931"/>
    <s v="C"/>
    <s v="Friday"/>
    <s v="Brian Deiling (0000142018)"/>
    <n v="241867"/>
    <s v="SOUTHERN FULTON SCHOOL DISTRIC"/>
    <n v="241867"/>
    <s v="SOUTHERN FULTON SCHOOL DISTRIC"/>
    <s v="Warfordsburg"/>
    <m/>
    <s v="13083 Buck Valley Rd"/>
    <s v="PA"/>
    <n v="17267"/>
    <s v="13083 Buck Valley Rd Warfordsburg, PA 17267"/>
    <x v="38"/>
    <x v="2071"/>
    <x v="2072"/>
    <s v="L"/>
    <s v="Monday"/>
    <n v="4"/>
    <n v="5"/>
    <n v="1.25"/>
    <n v="1.25"/>
    <n v="1676.01"/>
    <n v="6704.04"/>
    <n v="667.31500000000005"/>
    <n v="2669.26"/>
    <n v="40"/>
    <n v="0.39815693223787452"/>
  </r>
  <r>
    <n v="279804"/>
    <s v="C"/>
    <s v="Friday"/>
    <s v="John Carberry (0000143015)"/>
    <n v="244792"/>
    <s v="Southern Regional School Distr"/>
    <n v="244792"/>
    <s v="Southern Regional School Distr"/>
    <s v="Manahawkin"/>
    <s v="Jersey Shore - North"/>
    <s v="105 Cedar Bridge Rd"/>
    <s v="NJ"/>
    <n v="8050"/>
    <s v="105 Cedar Bridge Rd Manahawkin, NJ 08050"/>
    <x v="31"/>
    <x v="2072"/>
    <x v="2073"/>
    <s v="A"/>
    <s v="Monday"/>
    <n v="1"/>
    <n v="1"/>
    <n v="1"/>
    <n v="1"/>
    <n v="0"/>
    <n v="0"/>
    <n v="-0.01"/>
    <n v="-0.01"/>
    <n v="1"/>
    <n v="0"/>
  </r>
  <r>
    <n v="320926"/>
    <s v="C"/>
    <s v="Friday"/>
    <s v="John Carberry (0000143015)"/>
    <n v="244792"/>
    <s v="Southern Regional School Distr"/>
    <n v="418691"/>
    <s v="Southern Regional SD Warehouse"/>
    <s v="Manahawkin"/>
    <s v="Jersey Shore - North"/>
    <s v="190 Cedar Bridge Rd"/>
    <s v="NJ"/>
    <n v="8050"/>
    <s v="190 Cedar Bridge Rd Manahawkin, NJ 08050"/>
    <x v="31"/>
    <x v="2073"/>
    <x v="2074"/>
    <s v="A"/>
    <s v="Monday"/>
    <n v="17"/>
    <n v="24"/>
    <n v="1.411764705882353"/>
    <n v="3.9411764705882355"/>
    <n v="3161.51"/>
    <n v="53745.67"/>
    <n v="932.07411764705887"/>
    <n v="15845.260000000002"/>
    <n v="1118"/>
    <n v="0.2948192849768177"/>
  </r>
  <r>
    <n v="245956"/>
    <s v="C"/>
    <s v="Friday"/>
    <s v="Martin Carberry (0000142016)"/>
    <n v="241871"/>
    <s v="SOUTHERN YORK COUNTY SCHOOL DI"/>
    <n v="241871"/>
    <s v="SOUTHERN YORK COUNTY SCHOOL DI"/>
    <s v="Glen Rock"/>
    <m/>
    <s v="3280 Fissels Church Rd"/>
    <s v="PA"/>
    <n v="17327"/>
    <s v="3280 Fissels Church Rd Glen Rock, PA 17327"/>
    <x v="18"/>
    <x v="2074"/>
    <x v="2075"/>
    <s v="L"/>
    <s v="Tuesday"/>
    <n v="6"/>
    <n v="6"/>
    <n v="1"/>
    <n v="1.3333333333333333"/>
    <n v="1796.86"/>
    <n v="10781.16"/>
    <n v="598.45166666666671"/>
    <n v="3590.71"/>
    <n v="277"/>
    <n v="0.33305414259690053"/>
  </r>
  <r>
    <n v="416280"/>
    <s v="C"/>
    <s v="Monday/Thursday"/>
    <s v="Brian Deiling (0000142018)"/>
    <n v="240844"/>
    <s v="LEBANON SCHOOL DISTRICT"/>
    <n v="468367"/>
    <s v="SOUTHWEST ELEMENTARY"/>
    <s v="Lebanon"/>
    <m/>
    <s v="1500 Woodland St"/>
    <s v="PA"/>
    <n v="17042"/>
    <s v="1500 Woodland St Lebanon, PA 17042"/>
    <x v="17"/>
    <x v="2075"/>
    <x v="2076"/>
    <s v="P"/>
    <s v="Tuesday/Friday"/>
    <n v="1"/>
    <n v="1"/>
    <n v="1"/>
    <n v="1"/>
    <n v="94"/>
    <n v="94"/>
    <n v="41.7"/>
    <n v="41.7"/>
    <n v="1"/>
    <n v="0.4436170212765958"/>
  </r>
  <r>
    <n v="245576"/>
    <s v="C"/>
    <s v="Monday/Thursday"/>
    <s v="John Carberry (0000143015)"/>
    <n v="244713"/>
    <s v="Atlantic City Board of Educati"/>
    <n v="425364"/>
    <s v="Sovereign Avenue School"/>
    <s v="Atlantic City"/>
    <s v="Atlantic City"/>
    <s v="111 N Sovereign Ave"/>
    <s v="NJ"/>
    <n v="8401"/>
    <s v="111 N Sovereign Ave Atlantic City, NJ 08401"/>
    <x v="11"/>
    <x v="2076"/>
    <x v="2077"/>
    <s v="E"/>
    <s v="Wednesday"/>
    <n v="1"/>
    <n v="1"/>
    <n v="1"/>
    <n v="1"/>
    <n v="104.1"/>
    <n v="104.1"/>
    <n v="28.85"/>
    <n v="28.85"/>
    <n v="3"/>
    <n v="0.27713736791546595"/>
  </r>
  <r>
    <n v="282370"/>
    <s v="C"/>
    <s v="Monday/Thursday"/>
    <s v="Mike Schlitter (0000142011)"/>
    <n v="336056"/>
    <s v="Specialty Egg Packaging"/>
    <n v="336056"/>
    <s v="Specialty Egg Packaging"/>
    <s v="New Holland"/>
    <m/>
    <s v="165 N Shirk Rd"/>
    <s v="PA"/>
    <n v="17557"/>
    <s v="165 N Shirk Rd New Holland, PA 17557"/>
    <x v="2"/>
    <x v="2077"/>
    <x v="2078"/>
    <s v="J"/>
    <s v="Monday/Thursday"/>
    <n v="2"/>
    <n v="2"/>
    <n v="1"/>
    <n v="1.5"/>
    <n v="414.88"/>
    <n v="829.76"/>
    <n v="177.57"/>
    <n v="355.14"/>
    <n v="5"/>
    <n v="0.42800327805630545"/>
  </r>
  <r>
    <n v="283059"/>
    <s v="C"/>
    <s v="Monday/Thursday"/>
    <s v="Lancaster Office (0000142002)"/>
    <n v="267441"/>
    <s v="SPEEDWELL HEIGHTS BIC CHURCH"/>
    <n v="267441"/>
    <s v="SPEEDWELL HEIGHTS BIC CHURCH"/>
    <s v="Lititz"/>
    <m/>
    <s v="413 W Brubaker Valley Rd"/>
    <s v="PA"/>
    <n v="17543"/>
    <s v="413 W Brubaker Valley Rd Lititz, PA 17543"/>
    <x v="2"/>
    <x v="2078"/>
    <x v="2079"/>
    <s v="J"/>
    <s v="Monday/Thursday"/>
    <n v="4"/>
    <n v="5"/>
    <n v="1.25"/>
    <n v="3"/>
    <n v="240.26249999999999"/>
    <n v="961.05000000000007"/>
    <n v="75.289999999999992"/>
    <n v="301.16000000000003"/>
    <n v="57"/>
    <n v="0.31336558971957756"/>
  </r>
  <r>
    <n v="439956"/>
    <s v="C"/>
    <s v="Monday/Thursday"/>
    <s v="Brad Miller (0000142022)"/>
    <n v="308251"/>
    <s v="SPOOKY NOOK HOTEL LLC"/>
    <n v="308251"/>
    <s v="SPOOKY NOOK HOTEL LLC"/>
    <s v="Manheim"/>
    <m/>
    <s v="2913 Spooky Nook Rd"/>
    <s v="PA"/>
    <n v="17545"/>
    <s v="2913 Spooky Nook Rd Manheim, PA 17545"/>
    <x v="28"/>
    <x v="2079"/>
    <x v="2080"/>
    <s v="P"/>
    <s v="Monday/Thursday"/>
    <n v="2"/>
    <n v="4"/>
    <n v="2"/>
    <n v="4"/>
    <n v="103.11000000000001"/>
    <n v="206.22000000000003"/>
    <n v="20.419999999999998"/>
    <n v="40.840000000000003"/>
    <n v="16"/>
    <n v="0.19804092716516342"/>
  </r>
  <r>
    <n v="416615"/>
    <s v="C"/>
    <s v="Monday/Thursday"/>
    <s v="Brad Miller (0000142022)"/>
    <n v="286426"/>
    <s v="SPOOKY NOOK SPORTS#"/>
    <n v="467575"/>
    <s v="SPOOKY NOOK SPORTS"/>
    <s v="East Petersburg"/>
    <m/>
    <s v="1901 Miller Rd"/>
    <s v="PA"/>
    <n v="17520"/>
    <s v="1901 Miller Rd East Petersburg, PA 17520"/>
    <x v="17"/>
    <x v="2080"/>
    <x v="2081"/>
    <s v="P"/>
    <s v="Tuesday/Friday"/>
    <n v="2"/>
    <n v="2"/>
    <n v="1"/>
    <n v="3.5"/>
    <n v="190.20999999999998"/>
    <n v="380.41999999999996"/>
    <n v="162.16500000000002"/>
    <n v="324.33000000000004"/>
    <n v="9.5"/>
    <n v="0.85255769938489057"/>
  </r>
  <r>
    <n v="324287"/>
    <s v="C"/>
    <s v="Monday/Thursday"/>
    <s v="Brad Miller (0000142022)"/>
    <n v="286426"/>
    <s v="SPOOKY NOOK SPORTS#"/>
    <n v="286426"/>
    <s v="SPOOKY NOOK SPORTS#"/>
    <s v="Manheim"/>
    <m/>
    <s v="2913 Spooky Nook Rd"/>
    <s v="PA"/>
    <n v="17545"/>
    <s v="2913 Spooky Nook Rd Manheim, PA 17545"/>
    <x v="28"/>
    <x v="2079"/>
    <x v="2080"/>
    <s v="P"/>
    <s v="Monday/Thursday"/>
    <n v="12"/>
    <n v="15"/>
    <n v="1.25"/>
    <n v="2.3333333333333335"/>
    <n v="1230.1691666666666"/>
    <n v="14762.029999999999"/>
    <n v="464.34416666666675"/>
    <n v="5572.1299999999992"/>
    <n v="147"/>
    <n v="0.37746366861468239"/>
  </r>
  <r>
    <n v="282909"/>
    <s v="C"/>
    <s v="Monday/Thursday"/>
    <s v="Robert Diller (0000142017)"/>
    <n v="315974"/>
    <s v="SPOTLESS CARPET CLEANING SVCS"/>
    <n v="315974"/>
    <s v="SPOTLESS CARPET CLEANING SVCS"/>
    <s v="Landisville"/>
    <m/>
    <s v="3739 Daryl Dr"/>
    <s v="PA"/>
    <n v="17538"/>
    <s v="3739 Daryl Dr Landisville, PA 17538"/>
    <x v="3"/>
    <x v="2081"/>
    <x v="2082"/>
    <s v="J"/>
    <s v="Tuesday/Friday"/>
    <n v="2"/>
    <n v="3"/>
    <n v="1.5"/>
    <n v="2"/>
    <n v="137.16"/>
    <n v="274.32"/>
    <n v="48.150000000000006"/>
    <n v="96.300000000000011"/>
    <n v="4"/>
    <n v="0.35104986876640426"/>
  </r>
  <r>
    <n v="316884"/>
    <s v="C"/>
    <s v="Monday/Thursday"/>
    <s v="Robert Diller (0000142017)"/>
    <n v="241888"/>
    <s v="SPOTLESS CLEANING#"/>
    <n v="241888"/>
    <s v="SPOTLESS CLEANING#"/>
    <s v="Lancaster"/>
    <m/>
    <s v="2227 Dutch Gold Dr"/>
    <s v="PA"/>
    <n v="17601"/>
    <s v="2227 Dutch Gold Dr Lancaster, PA 17601"/>
    <x v="3"/>
    <x v="2082"/>
    <x v="2083"/>
    <s v="J"/>
    <s v="Tuesday/Friday"/>
    <n v="1"/>
    <n v="2"/>
    <n v="2"/>
    <n v="2"/>
    <n v="74.400000000000006"/>
    <n v="74.400000000000006"/>
    <n v="25.68"/>
    <n v="25.68"/>
    <n v="16"/>
    <n v="0.34516129032258064"/>
  </r>
  <r>
    <n v="416616"/>
    <s v="C"/>
    <s v="Monday/Thursday"/>
    <s v="Leianne Krotec (0000143021)"/>
    <n v="315539"/>
    <s v="Spotless Commercial Cleaning,"/>
    <n v="315539"/>
    <s v="Spotless Commercial Cleaning,"/>
    <s v="King of Prussia"/>
    <m/>
    <s v="318 E SIGNAL HILL RD"/>
    <s v="PA"/>
    <n v="19406"/>
    <s v="318 E SIGNAL HILL RD King of Prussia, PA 19406"/>
    <x v="5"/>
    <x v="2083"/>
    <x v="2084"/>
    <s v="C"/>
    <s v="Monday/Thursday"/>
    <n v="1"/>
    <n v="1"/>
    <n v="1"/>
    <n v="5"/>
    <n v="190.26999999999998"/>
    <n v="190.26999999999998"/>
    <n v="73.72999999999999"/>
    <n v="73.72999999999999"/>
    <n v="30"/>
    <n v="0.38750197088348137"/>
  </r>
  <r>
    <n v="454537"/>
    <s v="C"/>
    <s v="Monday/Thursday"/>
    <s v="Lancaster Office (0000142002)"/>
    <n v="316791"/>
    <s v="SPRING CLEANING SERVICE"/>
    <n v="316791"/>
    <s v="SPRING CLEANING SERVICE"/>
    <s v="Ephrata"/>
    <m/>
    <s v="189 Mortar Ln"/>
    <s v="PA"/>
    <n v="17522"/>
    <s v="189 Mortar Ln Ephrata, PA 17522"/>
    <x v="2"/>
    <x v="2084"/>
    <x v="2085"/>
    <s v="J"/>
    <s v="Monday/Thursday"/>
    <n v="1"/>
    <n v="1"/>
    <n v="1"/>
    <n v="2"/>
    <n v="177.18"/>
    <n v="177.18"/>
    <n v="79.94"/>
    <n v="79.94"/>
    <n v="12"/>
    <n v="0.45117959137600178"/>
  </r>
  <r>
    <n v="452764"/>
    <s v="C"/>
    <s v="Monday/Thursday"/>
    <s v="Martin Carberry (0000142016)"/>
    <n v="241890"/>
    <s v="SPRING GROVE AREA SCHOOL"/>
    <n v="467277"/>
    <s v="SPRING GROVE HIGH SCHOOL"/>
    <s v="Spring Grove"/>
    <m/>
    <s v="1490 Roth Church Rd"/>
    <s v="PA"/>
    <n v="17362"/>
    <s v="1490 Roth Church Rd Spring Grove, PA 17362"/>
    <x v="15"/>
    <x v="2085"/>
    <x v="2086"/>
    <s v="L"/>
    <s v="Thursday"/>
    <n v="2"/>
    <n v="3"/>
    <n v="1.5"/>
    <n v="1"/>
    <n v="1647.0249999999999"/>
    <n v="3294.0499999999997"/>
    <n v="683.6"/>
    <n v="1367.2"/>
    <n v="30"/>
    <n v="0.41505138051942142"/>
  </r>
  <r>
    <n v="432311"/>
    <s v="C"/>
    <s v="Monday/Thursday"/>
    <s v="Delaware Valley Office (0000143001)"/>
    <n v="330672"/>
    <s v="Spring Home at Galloway"/>
    <n v="330672"/>
    <s v="Spring Home at Galloway"/>
    <s v="Galloway"/>
    <m/>
    <s v="42 W Jimmie Leeds Rd"/>
    <s v="NJ"/>
    <n v="8205"/>
    <s v="42 W Jimmie Leeds Rd Galloway, NJ 08205"/>
    <x v="11"/>
    <x v="2086"/>
    <x v="2087"/>
    <s v="E"/>
    <s v="Wednesday"/>
    <n v="5"/>
    <n v="5"/>
    <n v="1"/>
    <n v="1.8"/>
    <n v="302.39000000000004"/>
    <n v="1511.9500000000003"/>
    <n v="95.944000000000003"/>
    <n v="479.72"/>
    <n v="25"/>
    <n v="0.3172856245246205"/>
  </r>
  <r>
    <n v="328504"/>
    <s v="C"/>
    <s v="Monday/Thursday"/>
    <s v="David Smith (0000143023)"/>
    <n v="242914"/>
    <s v="Appoquinimink School District"/>
    <n v="449435"/>
    <s v="Spring Meadow Early Childhood"/>
    <s v="Townsend"/>
    <m/>
    <s v="611 Campus Dr"/>
    <s v="DE"/>
    <n v="19734"/>
    <s v="611 Campus Dr Townsend, DE 19734"/>
    <x v="20"/>
    <x v="2087"/>
    <x v="2088"/>
    <s v="D"/>
    <s v="Thursday"/>
    <n v="2"/>
    <n v="4"/>
    <n v="2"/>
    <n v="7.5"/>
    <n v="1570.9099999999999"/>
    <n v="3141.82"/>
    <n v="447.23500000000007"/>
    <n v="894.47"/>
    <n v="84"/>
    <n v="0.28469804126270759"/>
  </r>
  <r>
    <n v="424732"/>
    <s v="C"/>
    <s v="Monday/Thursday"/>
    <s v="Matthew Morris (0000142013)"/>
    <n v="242417"/>
    <s v="WILSON SCHOOL DISTRICT#"/>
    <n v="415712"/>
    <s v="SPRING RIDGE ELEMENTARY"/>
    <s v="Wyomissing"/>
    <m/>
    <s v="1211 Broadcasting Rd"/>
    <s v="PA"/>
    <n v="19610"/>
    <s v="1211 Broadcasting Rd Wyomissing, PA 19610"/>
    <x v="7"/>
    <x v="2088"/>
    <x v="2089"/>
    <s v="K"/>
    <s v="Monday/Thursday"/>
    <n v="3"/>
    <n v="3"/>
    <n v="1"/>
    <n v="1.3333333333333333"/>
    <n v="498.7"/>
    <n v="1496.1"/>
    <n v="159.57000000000002"/>
    <n v="478.71"/>
    <n v="11"/>
    <n v="0.31997192701022659"/>
  </r>
  <r>
    <n v="337486"/>
    <s v="C"/>
    <s v="Monday/Thursday"/>
    <s v="David Smith (0000143023)"/>
    <n v="244047"/>
    <s v="Brandywine School District"/>
    <n v="418696"/>
    <s v="Springer Middle School"/>
    <s v="Wilmington"/>
    <m/>
    <s v="2220 Shipley Rd"/>
    <s v="DE"/>
    <n v="19803"/>
    <s v="2220 Shipley Rd Wilmington, DE 19803"/>
    <x v="0"/>
    <x v="2089"/>
    <x v="2090"/>
    <s v="D"/>
    <s v="Tuesday"/>
    <n v="1"/>
    <n v="1"/>
    <n v="1"/>
    <n v="1"/>
    <n v="910.64"/>
    <n v="910.64"/>
    <n v="245.87"/>
    <n v="245.87"/>
    <n v="4"/>
    <n v="0.26999692523939206"/>
  </r>
  <r>
    <n v="243341"/>
    <s v="C"/>
    <s v="Monday/Thursday"/>
    <s v="Chris Gifuni (0000143020)"/>
    <n v="244176"/>
    <s v="Springfield Township Board of"/>
    <n v="244176"/>
    <s v="Springfield Township Board of"/>
    <s v="Jobstown"/>
    <s v="Trenton - South"/>
    <s v="2146 Jacksonville Jobstown Rd"/>
    <s v="NJ"/>
    <n v="8041"/>
    <s v="2146 Jacksonville Jobstown Rd Jobstown, NJ 08041"/>
    <x v="31"/>
    <x v="2090"/>
    <x v="2091"/>
    <s v="A"/>
    <s v="Monday"/>
    <n v="8"/>
    <n v="13"/>
    <n v="1.625"/>
    <n v="4"/>
    <n v="2121.8762500000003"/>
    <n v="16975.009999999998"/>
    <n v="510.42624999999998"/>
    <n v="4083.41"/>
    <n v="355"/>
    <n v="0.2405542029135771"/>
  </r>
  <r>
    <n v="425128"/>
    <s v="C"/>
    <s v="Monday/Thursday"/>
    <s v="Paul Carberry (0000143018)"/>
    <n v="246308"/>
    <s v="Spring-Ford Area School Distri"/>
    <n v="458049"/>
    <s v="Spring-Ford 7th Grade Center"/>
    <s v="Royersford"/>
    <m/>
    <s v="833 S Lewis Rd Bldg 2"/>
    <s v="PA"/>
    <n v="19468"/>
    <s v="833 S Lewis Rd Bldg 2 Royersford, PA 19468"/>
    <x v="9"/>
    <x v="2091"/>
    <x v="2092"/>
    <s v="C"/>
    <s v="Wednesday"/>
    <n v="5"/>
    <n v="6"/>
    <n v="1.2"/>
    <n v="2.4"/>
    <n v="16043.730000000001"/>
    <n v="80218.650000000009"/>
    <n v="5844.1959999999999"/>
    <n v="29220.98"/>
    <n v="54"/>
    <n v="0.36426666367484367"/>
  </r>
  <r>
    <n v="240275"/>
    <e v="#N/A"/>
    <e v="#N/A"/>
    <s v="Paul Carberry (0000143018)"/>
    <n v="246308"/>
    <s v="Spring-Ford Area School Distri"/>
    <n v="246308"/>
    <s v="Spring-Ford Area School Distri"/>
    <s v="Royersford"/>
    <m/>
    <s v="857 S Lewis Rd"/>
    <s v="PA"/>
    <n v="19468"/>
    <s v="857 S Lewis Rd Royersford, PA 19468"/>
    <x v="9"/>
    <x v="2092"/>
    <x v="2093"/>
    <s v="C"/>
    <s v="Wednesday"/>
    <n v="3"/>
    <n v="4"/>
    <n v="1.3333333333333333"/>
    <n v="1.6666666666666667"/>
    <n v="0"/>
    <n v="0"/>
    <n v="-28.76"/>
    <n v="-86.28"/>
    <n v="152"/>
    <n v="0"/>
  </r>
  <r>
    <n v="312114"/>
    <s v="C"/>
    <s v="Monday/Thursday"/>
    <s v="Paul Carberry (0000143018)"/>
    <n v="246308"/>
    <s v="Spring-Ford Area School Distri"/>
    <n v="418701"/>
    <s v="Spring-Ford Inter Flex Bldg#2"/>
    <s v="Royersford"/>
    <m/>
    <s v="833 S Lewis Rd"/>
    <s v="PA"/>
    <n v="19468"/>
    <s v="833 S Lewis Rd Royersford, PA 19468"/>
    <x v="9"/>
    <x v="2091"/>
    <x v="2092"/>
    <s v="C"/>
    <s v="Wednesday"/>
    <n v="11"/>
    <n v="13"/>
    <n v="1.1818181818181819"/>
    <n v="1.5454545454545454"/>
    <n v="780.62636363636364"/>
    <n v="8586.89"/>
    <n v="356.93363636363631"/>
    <n v="3926.2699999999995"/>
    <n v="372"/>
    <n v="0.45724004849252753"/>
  </r>
  <r>
    <n v="431926"/>
    <s v="C"/>
    <s v="Monday/Thursday"/>
    <s v="Nick Misciagno (0000143017)"/>
    <n v="246689"/>
    <s v="Rose Tree Media School Distric"/>
    <n v="419199"/>
    <s v="Springton Lake Middle School"/>
    <s v="Media"/>
    <m/>
    <s v="1900 N Providence Rd"/>
    <s v="PA"/>
    <n v="19063"/>
    <s v="1900 N Providence Rd Media, PA 19063"/>
    <x v="23"/>
    <x v="2093"/>
    <x v="2094"/>
    <s v="C"/>
    <s v="Friday"/>
    <n v="13"/>
    <n v="19"/>
    <n v="1.4615384615384615"/>
    <n v="3.4615384615384617"/>
    <n v="1245.4130769230771"/>
    <n v="16190.370000000003"/>
    <n v="439.41076923076923"/>
    <n v="5712.3400000000011"/>
    <n v="408"/>
    <n v="0.35282331410585427"/>
  </r>
  <r>
    <n v="244752"/>
    <s v="C"/>
    <s v="Monday/Thursday"/>
    <s v="Leianne Krotec (0000143021)"/>
    <n v="246314"/>
    <s v="SPS Technologies"/>
    <n v="418531"/>
    <s v="SPS Technologies"/>
    <s v="Jenkintown"/>
    <m/>
    <s v="301 Highland Ave"/>
    <s v="PA"/>
    <n v="19046"/>
    <s v="301 Highland Ave Jenkintown, PA 19046"/>
    <x v="10"/>
    <x v="2094"/>
    <x v="2095"/>
    <s v="E"/>
    <s v="Monday"/>
    <n v="1"/>
    <n v="1"/>
    <n v="1"/>
    <n v="1"/>
    <n v="159.94"/>
    <n v="159.94"/>
    <n v="51.2"/>
    <n v="51.2"/>
    <n v="4"/>
    <n v="0.32012004501688135"/>
  </r>
  <r>
    <n v="303635"/>
    <s v="C"/>
    <s v="Monday/Thursday"/>
    <s v="Robert Diller (0000142017)"/>
    <n v="273199"/>
    <s v="SRA CLEANING SERVICE#"/>
    <n v="273199"/>
    <s v="SRA CLEANING SERVICE#"/>
    <s v="New Providence"/>
    <m/>
    <s v="505 Sawmill Rd"/>
    <s v="PA"/>
    <n v="17560"/>
    <s v="505 Sawmill Rd New Providence, PA 17560"/>
    <x v="3"/>
    <x v="2095"/>
    <x v="2096"/>
    <s v="J"/>
    <s v="Tuesday/Friday"/>
    <n v="4"/>
    <n v="6"/>
    <n v="1.5"/>
    <n v="2.25"/>
    <n v="119.07250000000001"/>
    <n v="476.28999999999996"/>
    <n v="49.287500000000009"/>
    <n v="197.14999999999998"/>
    <n v="47"/>
    <n v="0.4139284889458103"/>
  </r>
  <r>
    <n v="341596"/>
    <s v="C"/>
    <s v="Monday/Thursday"/>
    <s v="Leianne Krotec (0000143021)"/>
    <n v="282323"/>
    <s v="St  Christopher's Hospital"/>
    <n v="282323"/>
    <s v="St  Christopher's Hospital"/>
    <s v="Philadelphia"/>
    <m/>
    <s v="3601 A St"/>
    <s v="PA"/>
    <n v="19134"/>
    <s v="3601 A St Philadelphia, PA 19134"/>
    <x v="10"/>
    <x v="2096"/>
    <x v="2097"/>
    <s v="E"/>
    <s v="Monday"/>
    <n v="2"/>
    <n v="2"/>
    <n v="1"/>
    <n v="1"/>
    <n v="108.38999999999999"/>
    <n v="216.77999999999997"/>
    <n v="61.59"/>
    <n v="123.18"/>
    <n v="3"/>
    <n v="0.56822585109327439"/>
  </r>
  <r>
    <n v="306070"/>
    <s v="C"/>
    <s v="Monday/Thursday"/>
    <s v="Paul Carberry (0000143018)"/>
    <n v="279103"/>
    <s v="St Agnes Parish"/>
    <n v="279103"/>
    <s v="St Agnes Parish"/>
    <s v="West Chester"/>
    <m/>
    <s v="233 W Gay St"/>
    <s v="PA"/>
    <n v="19380"/>
    <s v="233 W Gay St West Chester, PA 19380"/>
    <x v="23"/>
    <x v="2097"/>
    <x v="2098"/>
    <s v="C"/>
    <s v="Friday"/>
    <n v="19"/>
    <n v="35"/>
    <n v="1.8421052631578947"/>
    <n v="4.7894736842105265"/>
    <n v="1173.5152631578949"/>
    <n v="22296.789999999997"/>
    <n v="428.95789473684204"/>
    <n v="8150.1999999999989"/>
    <n v="625"/>
    <n v="0.3655324376289143"/>
  </r>
  <r>
    <n v="302892"/>
    <s v="C"/>
    <s v="Monday/Thursday"/>
    <s v="Chuck Lutes (0000143024)"/>
    <n v="246164"/>
    <s v="Church of St Andrews"/>
    <n v="418705"/>
    <s v="St Andrew School CEC"/>
    <s v="Newtown"/>
    <m/>
    <s v="51 Wrights Rd"/>
    <s v="PA"/>
    <n v="18940"/>
    <s v="51 Wrights Rd Newtown, PA 18940"/>
    <x v="25"/>
    <x v="2098"/>
    <x v="2099"/>
    <s v="A"/>
    <s v="Tuesday"/>
    <n v="12"/>
    <n v="29"/>
    <n v="2.4166666666666665"/>
    <n v="7.916666666666667"/>
    <n v="1893.4125000000001"/>
    <n v="22720.949999999993"/>
    <n v="706.65666666666675"/>
    <n v="8479.8800000000065"/>
    <n v="596"/>
    <n v="0.37321854940044358"/>
  </r>
  <r>
    <n v="472993"/>
    <s v="C"/>
    <s v="Monday/Thursday"/>
    <s v="David Smith (0000143023)"/>
    <n v="265344"/>
    <s v="St Andrews School of Delaware,"/>
    <n v="265344"/>
    <s v="St Andrews School of Delaware,"/>
    <s v="MIDDLETOWN"/>
    <m/>
    <s v="350 Noxontown Rd"/>
    <s v="DE"/>
    <n v="19709"/>
    <s v="350 Noxontown Rd MIDDLETOWN, DE 19709"/>
    <x v="20"/>
    <x v="2099"/>
    <x v="2100"/>
    <s v="D"/>
    <s v="Thursday"/>
    <n v="15"/>
    <n v="28"/>
    <n v="1.8666666666666667"/>
    <n v="6.6"/>
    <n v="1111.0506666666665"/>
    <n v="16665.760000000009"/>
    <n v="427.45066666666668"/>
    <n v="6411.7599999999984"/>
    <n v="403"/>
    <n v="0.384726529123184"/>
  </r>
  <r>
    <n v="417793"/>
    <s v="C"/>
    <s v="Monday/Thursday"/>
    <s v="David Smith (0000143023)"/>
    <n v="271271"/>
    <s v="St Anne's Episcopal School"/>
    <n v="271271"/>
    <s v="St Anne's Episcopal School"/>
    <s v="MIDDLETOWN"/>
    <m/>
    <s v="211 Silver Lake Rd"/>
    <s v="DE"/>
    <n v="19709"/>
    <s v="211 Silver Lake Rd MIDDLETOWN, DE 19709"/>
    <x v="20"/>
    <x v="2100"/>
    <x v="2101"/>
    <s v="D"/>
    <s v="Thursday"/>
    <n v="6"/>
    <n v="8"/>
    <n v="1.3333333333333333"/>
    <n v="2.6666666666666665"/>
    <n v="574.63333333333333"/>
    <n v="3447.7999999999997"/>
    <n v="173.82833333333335"/>
    <n v="1042.97"/>
    <n v="62"/>
    <n v="0.30250304542026801"/>
  </r>
  <r>
    <n v="245676"/>
    <s v="C"/>
    <s v="Monday/Thursday"/>
    <s v="Mike Schlitter (0000142011)"/>
    <n v="293616"/>
    <s v="ST ANNES RETIREMENT HOUSEKEEPI"/>
    <n v="293616"/>
    <s v="ST ANNES RETIREMENT HOUSEKEEPI"/>
    <s v="Columbia"/>
    <m/>
    <s v="3952 Columbia Ave"/>
    <s v="PA"/>
    <n v="17512"/>
    <s v="3952 Columbia Ave Columbia, PA 17512"/>
    <x v="27"/>
    <x v="2101"/>
    <x v="2102"/>
    <s v="L"/>
    <s v="Tuesday/Friday"/>
    <n v="64"/>
    <n v="101"/>
    <n v="1.578125"/>
    <n v="6.5"/>
    <n v="1217.788125"/>
    <n v="77938.439999999871"/>
    <n v="475.37859374999999"/>
    <n v="30424.23"/>
    <n v="3149"/>
    <n v="0.39036231672073562"/>
  </r>
  <r>
    <n v="246528"/>
    <s v="C"/>
    <s v="Monday/Thursday"/>
    <s v="Mike Schlitter (0000142011)"/>
    <n v="241901"/>
    <s v="ST ANTHONY RC CHURCH"/>
    <n v="241901"/>
    <s v="ST ANTHONY RC CHURCH"/>
    <s v="Lancaster"/>
    <m/>
    <s v="501 E Orange St"/>
    <s v="PA"/>
    <n v="17602"/>
    <s v="501 E Orange St Lancaster, PA 17602"/>
    <x v="2"/>
    <x v="2102"/>
    <x v="2103"/>
    <s v="J"/>
    <s v="Monday/Thursday"/>
    <n v="3"/>
    <n v="5"/>
    <n v="1.6666666666666667"/>
    <n v="3.3333333333333335"/>
    <n v="327.11"/>
    <n v="981.33"/>
    <n v="110.52"/>
    <n v="331.56"/>
    <n v="20"/>
    <n v="0.33786799547552809"/>
  </r>
  <r>
    <n v="281950"/>
    <s v="C"/>
    <s v="Monday/Thursday"/>
    <s v="Leianne Krotec (0000143021)"/>
    <n v="313903"/>
    <s v="St Bernadette of Lourdes"/>
    <n v="313903"/>
    <s v="St Bernadette of Lourdes"/>
    <s v="Drexel Hill"/>
    <m/>
    <s v="1035 Turner Ave"/>
    <s v="PA"/>
    <n v="19026"/>
    <s v="1035 Turner Ave Drexel Hill, PA 19026"/>
    <x v="32"/>
    <x v="2103"/>
    <x v="2104"/>
    <s v="D"/>
    <s v="Monday"/>
    <n v="1"/>
    <n v="2"/>
    <n v="2"/>
    <n v="3"/>
    <n v="795.19999999999993"/>
    <n v="795.19999999999993"/>
    <n v="180.2"/>
    <n v="180.2"/>
    <n v="16"/>
    <n v="0.22660965794768612"/>
  </r>
  <r>
    <n v="245918"/>
    <s v="C"/>
    <s v="Friday"/>
    <s v="Leianne Krotec (0000143021)"/>
    <n v="313903"/>
    <s v="St Bernadette of Lourdes"/>
    <n v="471594"/>
    <s v="St Bernadette of Lourdes Churc"/>
    <s v="Drexel Hill"/>
    <m/>
    <s v="1025 Turner Ave"/>
    <s v="PA"/>
    <n v="19026"/>
    <s v="1025 Turner Ave Drexel Hill, PA 19026"/>
    <x v="32"/>
    <x v="2104"/>
    <x v="2105"/>
    <s v="D"/>
    <s v="Monday"/>
    <n v="5"/>
    <n v="8"/>
    <n v="1.6"/>
    <n v="1.8"/>
    <n v="571.49"/>
    <n v="2857.45"/>
    <n v="214.26600000000002"/>
    <n v="1071.33"/>
    <n v="51"/>
    <n v="0.37492519554147929"/>
  </r>
  <r>
    <n v="305077"/>
    <s v="C"/>
    <s v="Friday"/>
    <s v="Nick Misciagno (0000143017)"/>
    <n v="246171"/>
    <s v="St Christopher's Church"/>
    <n v="246171"/>
    <s v="St Christopher's Church"/>
    <s v="Gladwyne"/>
    <m/>
    <s v="226 Righters Mill Rd"/>
    <s v="PA"/>
    <n v="19035"/>
    <s v="226 Righters Mill Rd Gladwyne, PA 19035"/>
    <x v="23"/>
    <x v="2105"/>
    <x v="2106"/>
    <s v="C"/>
    <s v="Friday"/>
    <n v="5"/>
    <n v="6"/>
    <n v="1.2"/>
    <n v="3.8"/>
    <n v="725.14400000000001"/>
    <n v="3625.7200000000003"/>
    <n v="266.51800000000003"/>
    <n v="1332.5900000000001"/>
    <n v="51"/>
    <n v="0.36753803382500583"/>
  </r>
  <r>
    <n v="429737"/>
    <s v="C"/>
    <s v="Friday"/>
    <s v="Robert Diller (0000142017)"/>
    <n v="279768"/>
    <s v="ST CLEMENTS MISSION HOUSE"/>
    <n v="279768"/>
    <s v="ST CLEMENTS MISSION HOUSE"/>
    <s v="Ephrata"/>
    <m/>
    <s v="300 W Pine St"/>
    <s v="PA"/>
    <n v="17522"/>
    <s v="300 W Pine St Ephrata, PA 17522"/>
    <x v="7"/>
    <x v="2106"/>
    <x v="2107"/>
    <s v="K"/>
    <s v="Monday/Thursday"/>
    <n v="2"/>
    <n v="2"/>
    <n v="1"/>
    <n v="4"/>
    <n v="470.01500000000004"/>
    <n v="940.03000000000009"/>
    <n v="182.04500000000002"/>
    <n v="364.09000000000003"/>
    <n v="18"/>
    <n v="0.38731742603959446"/>
  </r>
  <r>
    <n v="244667"/>
    <s v="C"/>
    <s v="Monday/Thursday"/>
    <s v="Robert Diller (0000142017)"/>
    <n v="279768"/>
    <s v="ST CLEMENTS MISSION HOUSE"/>
    <n v="448021"/>
    <s v="ST CLEMENTS MISSION HOUSE"/>
    <s v="Ephrata"/>
    <m/>
    <s v="330 Church Ave"/>
    <s v="PA"/>
    <n v="17522"/>
    <s v="330 Church Ave Ephrata, PA 17522"/>
    <x v="7"/>
    <x v="1672"/>
    <x v="1674"/>
    <s v="K"/>
    <s v="Monday/Thursday"/>
    <n v="1"/>
    <n v="1"/>
    <n v="1"/>
    <n v="4"/>
    <n v="536.04999999999995"/>
    <n v="536.04999999999995"/>
    <n v="190.79"/>
    <n v="190.79"/>
    <n v="12"/>
    <n v="0.35591829120417873"/>
  </r>
  <r>
    <n v="281256"/>
    <s v="C"/>
    <s v="Monday/Thursday"/>
    <s v="Brian Deiling (0000142018)"/>
    <n v="306389"/>
    <s v="CENTRAL SUSQUEHANNA INTERMEDIA"/>
    <n v="474325"/>
    <s v="St Columba Catholic School"/>
    <s v="Bloomsburg"/>
    <m/>
    <s v="40 E 3rd St"/>
    <s v="PA"/>
    <n v="17815"/>
    <s v="40 E 3rd St Bloomsburg, PA 17815"/>
    <x v="22"/>
    <x v="2107"/>
    <x v="2108"/>
    <s v="P"/>
    <s v="Wednesday"/>
    <n v="2"/>
    <n v="6"/>
    <n v="3"/>
    <n v="24"/>
    <n v="6267.5450000000001"/>
    <n v="12535.09"/>
    <n v="2706.3249999999989"/>
    <n v="5412.6499999999978"/>
    <n v="396"/>
    <n v="0.43179985145698974"/>
  </r>
  <r>
    <n v="303872"/>
    <s v="J"/>
    <s v="Monday"/>
    <s v="Leianne Krotec (0000143021)"/>
    <n v="245510"/>
    <s v="St David Church"/>
    <n v="245510"/>
    <s v="St David Church"/>
    <s v="WILLOW GROVE"/>
    <s v="Philly Suburbs - North"/>
    <s v="316 Easton Rd"/>
    <s v="PA"/>
    <n v="19090"/>
    <s v="316 Easton Rd WILLOW GROVE, PA 19090"/>
    <x v="14"/>
    <x v="2108"/>
    <x v="2109"/>
    <s v="A"/>
    <s v="Friday"/>
    <n v="1"/>
    <n v="1"/>
    <n v="1"/>
    <n v="3"/>
    <n v="453.75"/>
    <n v="453.75"/>
    <n v="197.85"/>
    <n v="197.85"/>
    <n v="6"/>
    <n v="0.43603305785123964"/>
  </r>
  <r>
    <n v="470515"/>
    <s v="J"/>
    <s v="Monday"/>
    <s v="Leianne Krotec (0000143021)"/>
    <n v="270093"/>
    <s v="St Dorothy Parish"/>
    <n v="270093"/>
    <s v="St Dorothy Parish"/>
    <s v="Drexel Hill"/>
    <m/>
    <s v="4910 Township Line Rd"/>
    <s v="PA"/>
    <n v="19026"/>
    <s v="4910 Township Line Rd Drexel Hill, PA 19026"/>
    <x v="32"/>
    <x v="2109"/>
    <x v="2110"/>
    <s v="D"/>
    <s v="Monday"/>
    <n v="6"/>
    <n v="7"/>
    <n v="1.1666666666666667"/>
    <n v="1.3333333333333333"/>
    <n v="0"/>
    <n v="0"/>
    <n v="-48.248333333333335"/>
    <n v="-289.49"/>
    <n v="11"/>
    <n v="0"/>
  </r>
  <r>
    <n v="417403"/>
    <s v="D"/>
    <s v="Friday"/>
    <s v="Leianne Krotec (0000143021)"/>
    <n v="270093"/>
    <s v="St Dorothy Parish"/>
    <n v="447600"/>
    <s v="St Dorothy School"/>
    <s v="Drexel Hill"/>
    <m/>
    <s v="1225 Burmont Rd"/>
    <s v="PA"/>
    <n v="19026"/>
    <s v="1225 Burmont Rd Drexel Hill, PA 19026"/>
    <x v="32"/>
    <x v="2110"/>
    <x v="2111"/>
    <s v="D"/>
    <s v="Monday"/>
    <n v="3"/>
    <n v="4"/>
    <n v="1.3333333333333333"/>
    <n v="3.6666666666666665"/>
    <n v="9540.5166666666664"/>
    <n v="28621.55"/>
    <n v="3824.7966666666666"/>
    <n v="11474.390000000001"/>
    <n v="27"/>
    <n v="0.40090037052500654"/>
  </r>
  <r>
    <n v="417688"/>
    <s v="D"/>
    <s v="Friday"/>
    <s v="Leianne Krotec (0000143021)"/>
    <n v="308434"/>
    <s v="St Eleanor Catholic Church"/>
    <n v="308434"/>
    <s v="St Eleanor Catholic Church"/>
    <s v="Collegeville"/>
    <m/>
    <s v="647 Locust St"/>
    <s v="PA"/>
    <n v="19426"/>
    <s v="647 Locust St Collegeville, PA 19426"/>
    <x v="9"/>
    <x v="2111"/>
    <x v="2112"/>
    <s v="C"/>
    <s v="Wednesday"/>
    <n v="14"/>
    <n v="18"/>
    <n v="1.2857142857142858"/>
    <n v="2.5"/>
    <n v="415.52285714285711"/>
    <n v="5817.3200000000006"/>
    <n v="108.65928571428573"/>
    <n v="1521.2300000000002"/>
    <n v="132"/>
    <n v="0.26150014095837948"/>
  </r>
  <r>
    <n v="446362"/>
    <s v="D"/>
    <s v="Friday"/>
    <s v="Tom McKevitt (0000143010)"/>
    <n v="272530"/>
    <s v="St Ephrem Church and School"/>
    <n v="272530"/>
    <s v="St Ephrem Church and School"/>
    <s v="Bensalem"/>
    <s v="Philly - NE"/>
    <s v="5400 Hulmeville Rd"/>
    <s v="PA"/>
    <n v="19020"/>
    <s v="5400 Hulmeville Rd Bensalem, PA 19020"/>
    <x v="25"/>
    <x v="2112"/>
    <x v="2113"/>
    <s v="A"/>
    <s v="Tuesday"/>
    <n v="8"/>
    <n v="10"/>
    <n v="1.25"/>
    <n v="3"/>
    <n v="724.6099999999999"/>
    <n v="5796.880000000001"/>
    <n v="270.34375"/>
    <n v="2162.75"/>
    <n v="140"/>
    <n v="0.37308862698555079"/>
  </r>
  <r>
    <n v="244121"/>
    <s v="D"/>
    <s v="Friday"/>
    <s v="Tom McKevitt (0000143010)"/>
    <n v="272530"/>
    <s v="St Ephrem Church and School"/>
    <n v="434880"/>
    <s v="St Ephrem School"/>
    <s v="Bensalem"/>
    <s v="Philly - NE"/>
    <s v="5340 Hulmeville Rd"/>
    <s v="PA"/>
    <n v="19020"/>
    <s v="5340 Hulmeville Rd Bensalem, PA 19020"/>
    <x v="25"/>
    <x v="2113"/>
    <x v="2114"/>
    <s v="A"/>
    <s v="Tuesday"/>
    <n v="2"/>
    <n v="2"/>
    <n v="1"/>
    <n v="2"/>
    <n v="815.72499999999991"/>
    <n v="1631.4500000000003"/>
    <n v="272.33"/>
    <n v="544.66000000000008"/>
    <n v="40"/>
    <n v="0.3338502559073217"/>
  </r>
  <r>
    <n v="417995"/>
    <s v="D"/>
    <s v="Friday"/>
    <s v="Chuck Lutes (0000143024)"/>
    <n v="247750"/>
    <s v="St Frances Cabrini Church"/>
    <n v="247750"/>
    <s v="St Frances Cabrini Church"/>
    <s v="Fairless Hills"/>
    <m/>
    <s v="325 S Oxford Valley Rd"/>
    <s v="PA"/>
    <n v="19030"/>
    <s v="325 S Oxford Valley Rd Fairless Hills, PA 19030"/>
    <x v="25"/>
    <x v="2114"/>
    <x v="2115"/>
    <s v="A"/>
    <s v="Tuesday"/>
    <n v="2"/>
    <n v="3"/>
    <n v="1.5"/>
    <n v="11"/>
    <n v="811.4"/>
    <n v="1622.8000000000006"/>
    <n v="372.18500000000006"/>
    <n v="744.37000000000012"/>
    <n v="29"/>
    <n v="0.45869484841015518"/>
  </r>
  <r>
    <n v="417813"/>
    <s v="D"/>
    <s v="Friday"/>
    <s v="Leianne Krotec (0000143021)"/>
    <n v="286889"/>
    <s v="Montgomery County Intermediate"/>
    <n v="483783"/>
    <s v="ST GENEVIEVE CHURCH"/>
    <s v="Flourtown"/>
    <m/>
    <s v="1225 Bethlehem Pike"/>
    <s v="PA"/>
    <n v="19031"/>
    <s v="1225 Bethlehem Pike Flourtown, PA 19031"/>
    <x v="4"/>
    <x v="2115"/>
    <x v="2116"/>
    <s v="C"/>
    <s v="Tuesday"/>
    <n v="1"/>
    <n v="1"/>
    <n v="1"/>
    <n v="2"/>
    <n v="5593.1699999999992"/>
    <n v="5593.1699999999992"/>
    <n v="2164.3799999999997"/>
    <n v="2164.3799999999997"/>
    <n v="3"/>
    <n v="0.38696839180643533"/>
  </r>
  <r>
    <n v="418879"/>
    <s v="D"/>
    <s v="Friday"/>
    <s v="Tom McKevitt (0000143010)"/>
    <n v="307689"/>
    <s v="St Huberts High School"/>
    <n v="307689"/>
    <s v="St Huberts High School"/>
    <s v="Philadelphia"/>
    <m/>
    <s v="7320 Torresdale Ave"/>
    <s v="PA"/>
    <n v="19136"/>
    <s v="7320 Torresdale Ave Philadelphia, PA 19136"/>
    <x v="10"/>
    <x v="2116"/>
    <x v="2117"/>
    <s v="E"/>
    <s v="Monday"/>
    <n v="12"/>
    <n v="29"/>
    <n v="2.4166666666666665"/>
    <n v="5.666666666666667"/>
    <n v="2242.64"/>
    <n v="26911.679999999989"/>
    <n v="757.38583333333327"/>
    <n v="9088.6299999999974"/>
    <n v="818"/>
    <n v="0.3377206476890332"/>
  </r>
  <r>
    <n v="428080"/>
    <s v="D"/>
    <s v="Friday"/>
    <s v="Mike Schlitter (0000142011)"/>
    <n v="292303"/>
    <s v="ST JAMES CATHOLIC CHURCH"/>
    <n v="292303"/>
    <s v="ST JAMES CATHOLIC CHURCH"/>
    <s v="Lititz"/>
    <m/>
    <s v="505 Woodcrest Ave"/>
    <s v="PA"/>
    <n v="17543"/>
    <s v="505 Woodcrest Ave Lititz, PA 17543"/>
    <x v="2"/>
    <x v="2117"/>
    <x v="2118"/>
    <s v="J"/>
    <s v="Monday/Thursday"/>
    <n v="13"/>
    <n v="13"/>
    <n v="1"/>
    <n v="1.3076923076923077"/>
    <n v="191.96153846153845"/>
    <n v="2495.5"/>
    <n v="70.443076923076916"/>
    <n v="915.75999999999976"/>
    <n v="55"/>
    <n v="0.36696453616509705"/>
  </r>
  <r>
    <n v="418878"/>
    <s v="D"/>
    <s v="Friday"/>
    <s v="Robert Diller (0000142017)"/>
    <n v="241912"/>
    <s v="ST JOHN NEUMANN CHURCH"/>
    <n v="241912"/>
    <s v="ST JOHN NEUMANN CHURCH"/>
    <s v="Lancaster"/>
    <m/>
    <s v="601 E Delp Rd"/>
    <s v="PA"/>
    <n v="17601"/>
    <s v="601 E Delp Rd Lancaster, PA 17601"/>
    <x v="3"/>
    <x v="2118"/>
    <x v="2119"/>
    <s v="J"/>
    <s v="Tuesday/Friday"/>
    <n v="14"/>
    <n v="16"/>
    <n v="1.1428571428571428"/>
    <n v="5.9285714285714288"/>
    <n v="665.57357142857143"/>
    <n v="9318.0300000000007"/>
    <n v="299.71357142857141"/>
    <n v="4195.99"/>
    <n v="171"/>
    <n v="0.45030870259056899"/>
  </r>
  <r>
    <n v="436014"/>
    <s v="D"/>
    <s v="Friday"/>
    <s v="Brian Deiling (0000142018)"/>
    <n v="241916"/>
    <s v="ST JOHNS UCC CHURCH"/>
    <n v="241916"/>
    <s v="ST JOHNS UCC CHURCH"/>
    <s v="Shamokin"/>
    <m/>
    <s v="117 N 8th St"/>
    <s v="PA"/>
    <n v="17872"/>
    <s v="117 N 8th St Shamokin, PA 17872"/>
    <x v="35"/>
    <x v="2119"/>
    <x v="2120"/>
    <s v="J"/>
    <s v="Wednesday"/>
    <n v="1"/>
    <n v="1"/>
    <n v="1"/>
    <n v="1"/>
    <n v="99.35"/>
    <n v="99.35"/>
    <n v="49.68"/>
    <n v="49.68"/>
    <n v="2"/>
    <n v="0.50005032712632114"/>
  </r>
  <r>
    <n v="483635"/>
    <s v="D"/>
    <s v="Friday"/>
    <s v="Paul Carberry (0000143018)"/>
    <n v="283059"/>
    <s v="ST JOSEPH PARISH"/>
    <n v="439956"/>
    <s v="St Joseph Catholic School"/>
    <s v="Downingtown"/>
    <m/>
    <s v="340 Manor Ave"/>
    <s v="PA"/>
    <n v="19335"/>
    <s v="340 Manor Ave Downingtown, PA 19335"/>
    <x v="5"/>
    <x v="2120"/>
    <x v="2121"/>
    <s v="C"/>
    <s v="Monday/Thursday"/>
    <n v="3"/>
    <n v="4"/>
    <n v="1.3333333333333333"/>
    <n v="3.3333333333333335"/>
    <n v="2118.5033333333336"/>
    <n v="6355.5099999999993"/>
    <n v="860.08"/>
    <n v="2580.2399999999998"/>
    <n v="64"/>
    <n v="0.40598472821221271"/>
  </r>
  <r>
    <n v="417687"/>
    <s v="D"/>
    <s v="Friday"/>
    <s v="Paul Carberry (0000143018)"/>
    <n v="283059"/>
    <s v="ST JOSEPH PARISH"/>
    <n v="283059"/>
    <s v="St Joseph Parish"/>
    <s v="Downingtown"/>
    <m/>
    <s v="332 Manor Ave"/>
    <s v="PA"/>
    <n v="19335"/>
    <s v="332 Manor Ave Downingtown, PA 19335"/>
    <x v="5"/>
    <x v="2121"/>
    <x v="2122"/>
    <s v="C"/>
    <s v="Monday/Thursday"/>
    <n v="10"/>
    <n v="18"/>
    <n v="1.8"/>
    <n v="3.5"/>
    <n v="3765.7559999999989"/>
    <n v="37657.56"/>
    <n v="1328.3920000000003"/>
    <n v="13283.920000000002"/>
    <n v="278"/>
    <n v="0.35275572819906553"/>
  </r>
  <r>
    <n v="244969"/>
    <s v="D"/>
    <s v="Friday"/>
    <s v="Paul Carberry (0000143018)"/>
    <n v="283059"/>
    <s v="ST JOSEPH PARISH"/>
    <n v="454537"/>
    <s v="St Joseph Parish"/>
    <s v="Downingtown"/>
    <m/>
    <s v="338 Manor Ave"/>
    <s v="PA"/>
    <n v="19335"/>
    <s v="338 Manor Ave Downingtown, PA 19335"/>
    <x v="5"/>
    <x v="2122"/>
    <x v="2123"/>
    <s v="C"/>
    <s v="Monday/Thursday"/>
    <n v="2"/>
    <n v="2"/>
    <n v="1"/>
    <n v="4.5"/>
    <n v="1199.7049999999999"/>
    <n v="2399.4100000000003"/>
    <n v="441.01"/>
    <n v="882.0200000000001"/>
    <n v="47"/>
    <n v="0.36759870134741457"/>
  </r>
  <r>
    <n v="245598"/>
    <s v="D"/>
    <s v="Friday"/>
    <s v="Leianne Krotec (0000143021)"/>
    <n v="246184"/>
    <s v="St Luke's Hospital"/>
    <n v="449795"/>
    <s v="St Lukes Distribution Center"/>
    <s v="Allentown"/>
    <s v="Allentown"/>
    <s v="1650 E Race St"/>
    <s v="PA"/>
    <n v="18109"/>
    <s v="1650 E Race St Allentown, PA 18109"/>
    <x v="21"/>
    <x v="2123"/>
    <x v="2124"/>
    <s v="E"/>
    <s v="Tuesday/Friday"/>
    <n v="3"/>
    <n v="4"/>
    <n v="1.3333333333333333"/>
    <n v="1.3333333333333333"/>
    <n v="283.71999999999997"/>
    <n v="851.16"/>
    <n v="75.576666666666668"/>
    <n v="226.73000000000002"/>
    <n v="7"/>
    <n v="0.26637764932562624"/>
  </r>
  <r>
    <n v="417686"/>
    <s v="D"/>
    <s v="Friday"/>
    <s v="Mike Schlitter (0000142011)"/>
    <n v="241924"/>
    <s v="ST MARKS UM CHURCH V#"/>
    <n v="241924"/>
    <s v="ST MARKS UM CHURCH V#"/>
    <s v="Mount Joy"/>
    <m/>
    <s v="37 E Main St"/>
    <s v="PA"/>
    <n v="17552"/>
    <s v="37 E Main St Mount Joy, PA 17552"/>
    <x v="17"/>
    <x v="2124"/>
    <x v="2125"/>
    <s v="P"/>
    <s v="Tuesday/Friday"/>
    <n v="5"/>
    <n v="7"/>
    <n v="1.4"/>
    <n v="2.4"/>
    <n v="264.97400000000005"/>
    <n v="1324.8700000000001"/>
    <n v="117.83600000000001"/>
    <n v="589.17999999999995"/>
    <n v="25"/>
    <n v="0.44470778265037314"/>
  </r>
  <r>
    <n v="448988"/>
    <s v="D"/>
    <s v="Friday"/>
    <s v="Chuck Lutes (0000143024)"/>
    <n v="313176"/>
    <s v="St Mary Rehabilitation Hospita"/>
    <n v="313176"/>
    <s v="St Mary Rehabilitation Hospita"/>
    <s v="Langhorne"/>
    <m/>
    <s v="1208 Langhorne Newtown Rd"/>
    <s v="PA"/>
    <n v="19047"/>
    <s v="1208 Langhorne Newtown Rd Langhorne, PA 19047"/>
    <x v="25"/>
    <x v="2125"/>
    <x v="2126"/>
    <s v="A"/>
    <s v="Tuesday"/>
    <n v="7"/>
    <n v="9"/>
    <n v="1.2857142857142858"/>
    <n v="2.5714285714285716"/>
    <n v="557.32000000000005"/>
    <n v="3901.2399999999993"/>
    <n v="222.54571428571427"/>
    <n v="1557.8199999999995"/>
    <n v="38"/>
    <n v="0.39931406424623961"/>
  </r>
  <r>
    <n v="417399"/>
    <s v="C"/>
    <s v="Monday/Thursday"/>
    <s v="Mike Schlitter (0000142011)"/>
    <n v="241925"/>
    <s v="ST MARYS CHURCH#"/>
    <n v="241925"/>
    <s v="ST MARYS CHURCH#"/>
    <s v="Lancaster"/>
    <m/>
    <s v="119 S Prince St"/>
    <s v="PA"/>
    <n v="17603"/>
    <s v="119 S Prince St Lancaster, PA 17603"/>
    <x v="3"/>
    <x v="2126"/>
    <x v="2127"/>
    <s v="J"/>
    <s v="Tuesday/Friday"/>
    <n v="7"/>
    <n v="7"/>
    <n v="1"/>
    <n v="1.5714285714285714"/>
    <n v="83.577142857142874"/>
    <n v="585.04000000000008"/>
    <n v="34.510000000000005"/>
    <n v="241.57000000000005"/>
    <n v="17"/>
    <n v="0.41291193764528922"/>
  </r>
  <r>
    <n v="254929"/>
    <s v="C"/>
    <s v="Monday/Thursday"/>
    <s v="Paul Carberry (0000143018)"/>
    <n v="341596"/>
    <s v="J &amp; T Commercial Cleaning Serv"/>
    <n v="481112"/>
    <s v="St Matthew's United Methodist"/>
    <s v="Wayne"/>
    <m/>
    <s v="600 Walker Rd"/>
    <s v="PA"/>
    <n v="19087"/>
    <s v="600 Walker Rd Wayne, PA 19087"/>
    <x v="23"/>
    <x v="2127"/>
    <x v="2128"/>
    <s v="C"/>
    <s v="Friday"/>
    <n v="6"/>
    <n v="6"/>
    <n v="1"/>
    <n v="2.6666666666666665"/>
    <n v="741.38166666666666"/>
    <n v="4448.2900000000009"/>
    <n v="227.47166666666666"/>
    <n v="1364.8300000000002"/>
    <n v="68"/>
    <n v="0.30682127289362876"/>
  </r>
  <r>
    <n v="296247"/>
    <s v="C"/>
    <s v="Monday/Thursday"/>
    <s v="Chuck Lutes (0000143024)"/>
    <n v="246191"/>
    <s v="St Michael the Archangel"/>
    <n v="246191"/>
    <s v="St Michael the Archangel"/>
    <s v="Levittown"/>
    <m/>
    <s v="66 Levittown Pkwy"/>
    <s v="PA"/>
    <n v="19054"/>
    <s v="66 Levittown Pkwy Levittown, PA 19054"/>
    <x v="25"/>
    <x v="1088"/>
    <x v="1090"/>
    <s v="A"/>
    <s v="Tuesday"/>
    <n v="1"/>
    <n v="1"/>
    <n v="1"/>
    <n v="3"/>
    <n v="652.29"/>
    <n v="652.29"/>
    <n v="249.68"/>
    <n v="249.68"/>
    <n v="11"/>
    <n v="0.38277453279982832"/>
  </r>
  <r>
    <n v="345425"/>
    <s v="C"/>
    <s v="Monday/Thursday"/>
    <s v="Chuck Lutes (0000143024)"/>
    <n v="246191"/>
    <s v="St Michael the Archangel"/>
    <n v="418544"/>
    <s v="St Michael the Archangel Schoo"/>
    <s v="Levittown"/>
    <m/>
    <s v="130 Levittown Pkwy"/>
    <s v="PA"/>
    <n v="19054"/>
    <s v="130 Levittown Pkwy Levittown, PA 19054"/>
    <x v="25"/>
    <x v="2128"/>
    <x v="2129"/>
    <s v="A"/>
    <s v="Tuesday"/>
    <n v="7"/>
    <n v="11"/>
    <n v="1.5714285714285714"/>
    <n v="4.1428571428571432"/>
    <n v="738.30714285714282"/>
    <n v="5168.1500000000015"/>
    <n v="297.97714285714289"/>
    <n v="2085.8400000000006"/>
    <n v="113"/>
    <n v="0.40359509689153761"/>
  </r>
  <r>
    <n v="424856"/>
    <s v="C"/>
    <s v="Monday/Thursday"/>
    <s v="Paul Carberry (0000143018)"/>
    <n v="296247"/>
    <s v="ST PATRICK PARISH"/>
    <n v="296247"/>
    <s v="St Patrick Parish"/>
    <s v="Malvern"/>
    <m/>
    <s v="131 Channing Ave"/>
    <s v="PA"/>
    <n v="19355"/>
    <s v="131 Channing Ave Malvern, PA 19355"/>
    <x v="5"/>
    <x v="2129"/>
    <x v="2130"/>
    <s v="C"/>
    <s v="Monday/Thursday"/>
    <n v="13"/>
    <n v="19"/>
    <n v="1.4615384615384615"/>
    <n v="3.3076923076923075"/>
    <n v="1157.5415384615385"/>
    <n v="15048.039999999999"/>
    <n v="387.19461538461542"/>
    <n v="5033.5300000000016"/>
    <n v="251"/>
    <n v="0.33449738304789206"/>
  </r>
  <r>
    <n v="345604"/>
    <s v="C"/>
    <s v="Monday/Thursday"/>
    <s v="Mike Schlitter (0000142011)"/>
    <n v="241932"/>
    <s v="ST PAUL LUTHERAN CHURCH"/>
    <n v="241932"/>
    <s v="ST PAUL LUTHERAN CHURCH"/>
    <s v="Millersville"/>
    <m/>
    <s v="222 N George St"/>
    <s v="PA"/>
    <n v="17551"/>
    <s v="222 N George St Millersville, PA 17551"/>
    <x v="3"/>
    <x v="2130"/>
    <x v="2131"/>
    <s v="J"/>
    <s v="Tuesday/Friday"/>
    <n v="4"/>
    <n v="6"/>
    <n v="1.5"/>
    <n v="3.75"/>
    <n v="374.03"/>
    <n v="1496.12"/>
    <n v="151.61000000000001"/>
    <n v="606.43999999999994"/>
    <n v="33"/>
    <n v="0.40534181750126996"/>
  </r>
  <r>
    <n v="417401"/>
    <s v="C"/>
    <s v="Monday/Thursday"/>
    <s v="Mike Schlitter (0000142011)"/>
    <n v="311096"/>
    <s v="ST PAULS LUTHERAN CHURCH"/>
    <n v="311096"/>
    <s v="ST PAULS LUTHERAN CHURCH"/>
    <s v="Penryn"/>
    <m/>
    <s v="1258 W. Newport Rd"/>
    <s v="PA"/>
    <n v="17564"/>
    <s v="1258 W. Newport Rd Penryn, PA 17564"/>
    <x v="2"/>
    <x v="2131"/>
    <x v="2132"/>
    <s v="J"/>
    <s v="Monday/Thursday"/>
    <n v="1"/>
    <n v="1"/>
    <n v="1"/>
    <n v="1"/>
    <n v="45.89"/>
    <n v="45.89"/>
    <n v="16.850000000000001"/>
    <n v="16.850000000000001"/>
    <n v="1"/>
    <n v="0.3671823926781434"/>
  </r>
  <r>
    <n v="274393"/>
    <s v="C"/>
    <s v="Monday/Thursday"/>
    <s v="Lancaster Office (0000142002)"/>
    <n v="241934"/>
    <s v="ST PAULS UNITED CHURCH OF"/>
    <n v="241934"/>
    <s v="ST PAULS UNITED CHURCH OF"/>
    <s v="Manheim"/>
    <m/>
    <s v="50 N Main St"/>
    <s v="PA"/>
    <n v="17545"/>
    <s v="50 N Main St Manheim, PA 17545"/>
    <x v="17"/>
    <x v="2132"/>
    <x v="2133"/>
    <s v="P"/>
    <s v="Tuesday/Friday"/>
    <n v="3"/>
    <n v="3"/>
    <n v="1"/>
    <n v="3.6666666666666665"/>
    <n v="187.42"/>
    <n v="562.26"/>
    <n v="76.863333333333344"/>
    <n v="230.59"/>
    <n v="12"/>
    <n v="0.41011275922171236"/>
  </r>
  <r>
    <n v="464142"/>
    <s v="C"/>
    <s v="Monday/Thursday"/>
    <s v="Leianne Krotec (0000143021)"/>
    <n v="292196"/>
    <s v="St Peters Evangelical Lutheran"/>
    <n v="292196"/>
    <s v="St Peters Evangelical Lutheran"/>
    <s v="North Wales"/>
    <m/>
    <s v="211 S Main St"/>
    <s v="PA"/>
    <n v="19454"/>
    <s v="211 S Main St North Wales, PA 19454"/>
    <x v="4"/>
    <x v="2133"/>
    <x v="2134"/>
    <s v="C"/>
    <s v="Tuesday"/>
    <n v="6"/>
    <n v="8"/>
    <n v="1.3333333333333333"/>
    <n v="4"/>
    <n v="345.6366666666666"/>
    <n v="2073.8200000000002"/>
    <n v="150.77833333333334"/>
    <n v="904.67000000000007"/>
    <n v="42"/>
    <n v="0.4362336171895343"/>
  </r>
  <r>
    <n v="464143"/>
    <s v="C"/>
    <s v="Monday/Thursday"/>
    <s v="Brad Miller (0000142022)"/>
    <n v="331985"/>
    <s v="ST PETERS LUTHERAN CHURCH"/>
    <n v="331985"/>
    <s v="St Peters Lutheran Church"/>
    <s v="MIDDLETOWN"/>
    <m/>
    <s v="121 N Spring St"/>
    <s v="PA"/>
    <n v="17057"/>
    <s v="121 N Spring St MIDDLETOWN, PA 17057"/>
    <x v="28"/>
    <x v="2134"/>
    <x v="2135"/>
    <s v="P"/>
    <s v="Monday/Thursday"/>
    <n v="1"/>
    <n v="1"/>
    <n v="1"/>
    <n v="5"/>
    <n v="302.39000000000004"/>
    <n v="302.39000000000004"/>
    <n v="146.36000000000001"/>
    <n v="146.36000000000001"/>
    <n v="5"/>
    <n v="0.48401071464003437"/>
  </r>
  <r>
    <n v="417278"/>
    <s v="C"/>
    <s v="Monday/Thursday"/>
    <s v="Brad Miller (0000142022)"/>
    <n v="241946"/>
    <s v="ST PETERS LUTHERAN CHURCH"/>
    <n v="241946"/>
    <s v="St Peters Lutheran Church"/>
    <s v="Lancaster"/>
    <m/>
    <s v="10 Delp Rd"/>
    <s v="PA"/>
    <n v="17601"/>
    <s v="10 Delp Rd Lancaster, PA 17601"/>
    <x v="3"/>
    <x v="2135"/>
    <x v="2136"/>
    <s v="J"/>
    <s v="Tuesday/Friday"/>
    <n v="13"/>
    <n v="14"/>
    <n v="1.0769230769230769"/>
    <n v="3.6153846153846154"/>
    <n v="351.87538461538463"/>
    <n v="4574.380000000001"/>
    <n v="140.62615384615384"/>
    <n v="1828.1399999999992"/>
    <n v="142"/>
    <n v="0.39964760251662496"/>
  </r>
  <r>
    <n v="419573"/>
    <s v="C"/>
    <s v="Monday/Thursday"/>
    <s v="David Smith (0000143023)"/>
    <n v="317122"/>
    <s v="St Polycarps Roman Catholic Ch"/>
    <n v="317122"/>
    <s v="St Polycarps Roman Catholic Ch"/>
    <s v="SMYRNA"/>
    <m/>
    <s v="55 Ransom Ln"/>
    <s v="DE"/>
    <n v="19977"/>
    <s v="55 Ransom Ln SMYRNA, DE 19977"/>
    <x v="1"/>
    <x v="2136"/>
    <x v="2137"/>
    <s v="D"/>
    <s v="Wednesday"/>
    <n v="1"/>
    <n v="1"/>
    <n v="1"/>
    <n v="1"/>
    <n v="276.35000000000002"/>
    <n v="276.35000000000002"/>
    <n v="101.48"/>
    <n v="101.48"/>
    <n v="2"/>
    <n v="0.36721548760629635"/>
  </r>
  <r>
    <n v="283754"/>
    <s v="C"/>
    <s v="Monday/Thursday"/>
    <s v="Paul Carberry (0000143018)"/>
    <n v="324863"/>
    <s v="St Simon and Jude Church"/>
    <n v="324863"/>
    <s v="St Simon and Jude Church"/>
    <s v="West Chester"/>
    <m/>
    <s v="8 Cavanaugh Ct"/>
    <s v="PA"/>
    <n v="19382"/>
    <s v="8 Cavanaugh Ct West Chester, PA 19382"/>
    <x v="23"/>
    <x v="2137"/>
    <x v="2138"/>
    <s v="C"/>
    <s v="Friday"/>
    <n v="2"/>
    <n v="2"/>
    <n v="1"/>
    <n v="2.5"/>
    <n v="567.71"/>
    <n v="1135.4199999999998"/>
    <n v="283.60000000000002"/>
    <n v="567.19999999999993"/>
    <n v="7"/>
    <n v="0.49955082700674641"/>
  </r>
  <r>
    <n v="416626"/>
    <s v="C"/>
    <s v="Monday/Thursday"/>
    <s v="Brad Miller (0000142022)"/>
    <n v="273937"/>
    <s v="ST THERESA SCHOOL"/>
    <n v="273937"/>
    <s v="ST THERESA SCHOOL"/>
    <s v="New Cumberland"/>
    <m/>
    <s v="1200 Bridge St"/>
    <s v="PA"/>
    <n v="17070"/>
    <s v="1200 Bridge St New Cumberland, PA 17070"/>
    <x v="28"/>
    <x v="2138"/>
    <x v="2139"/>
    <s v="P"/>
    <s v="Monday/Thursday"/>
    <n v="10"/>
    <n v="13"/>
    <n v="1.3"/>
    <n v="3.5"/>
    <n v="375.27300000000002"/>
    <n v="3752.7300000000009"/>
    <n v="157.80099999999999"/>
    <n v="1578.01"/>
    <n v="136"/>
    <n v="0.42049654518177421"/>
  </r>
  <r>
    <n v="245041"/>
    <s v="C"/>
    <s v="Monday/Thursday"/>
    <s v="Tom McKevitt (0000143010)"/>
    <n v="331095"/>
    <s v="ST THOMAS MORE SCHOOL &amp; PARISH"/>
    <n v="331095"/>
    <s v="ST THOMAS MORE SCHOOL &amp; PARISH"/>
    <s v="Allentown"/>
    <s v="Allentown"/>
    <s v="1040 Flexer Ave"/>
    <s v="PA"/>
    <n v="18103"/>
    <s v="1040 Flexer Ave Allentown, PA 18103"/>
    <x v="21"/>
    <x v="2139"/>
    <x v="2140"/>
    <s v="E"/>
    <s v="Tuesday/Friday"/>
    <n v="1"/>
    <n v="1"/>
    <n v="1"/>
    <n v="2"/>
    <n v="100.05"/>
    <n v="100.05"/>
    <n v="28.04"/>
    <n v="28.04"/>
    <n v="8"/>
    <n v="0.2802598700649675"/>
  </r>
  <r>
    <n v="417398"/>
    <s v="C"/>
    <s v="Monday/Thursday"/>
    <s v="Leianne Krotec (0000143021)"/>
    <n v="313903"/>
    <s v="St Bernadette of Lourdes"/>
    <n v="462592"/>
    <s v="St. Bernadette of Lourdes Scho"/>
    <s v="Drexel Hill"/>
    <m/>
    <s v="1001 Turner Ave"/>
    <s v="PA"/>
    <n v="19026"/>
    <s v="1001 Turner Ave Drexel Hill, PA 19026"/>
    <x v="32"/>
    <x v="2140"/>
    <x v="2141"/>
    <s v="D"/>
    <s v="Monday"/>
    <n v="4"/>
    <n v="5"/>
    <n v="1.25"/>
    <n v="3"/>
    <n v="835.75249999999994"/>
    <n v="3343.0099999999998"/>
    <n v="283.08749999999998"/>
    <n v="1132.3500000000001"/>
    <n v="62"/>
    <n v="0.33872169093122673"/>
  </r>
  <r>
    <n v="346083"/>
    <s v="C"/>
    <s v="Monday/Thursday"/>
    <s v="Tom McKevitt (0000143010)"/>
    <n v="344307"/>
    <s v="St. Joseph St Robert School"/>
    <n v="344307"/>
    <s v="St. Joseph St Robert School"/>
    <s v="Warrington"/>
    <m/>
    <s v="850 Euclid Ave"/>
    <s v="PA"/>
    <n v="18976"/>
    <s v="850 Euclid Ave Warrington, PA 18976"/>
    <x v="25"/>
    <x v="2141"/>
    <x v="2142"/>
    <s v="A"/>
    <s v="Tuesday"/>
    <n v="20"/>
    <n v="21"/>
    <n v="1.05"/>
    <n v="2.8"/>
    <n v="298.79750000000007"/>
    <n v="5975.9500000000007"/>
    <n v="74.165499999999994"/>
    <n v="1483.3100000000004"/>
    <n v="172"/>
    <n v="0.24821325479630857"/>
  </r>
  <r>
    <n v="260252"/>
    <s v="C"/>
    <s v="Monday/Thursday"/>
    <s v="John Carberry (0000143015)"/>
    <n v="256362"/>
    <s v="Stafford Township School Distr"/>
    <n v="424994"/>
    <s v="Stafford Intermediate School"/>
    <s v="Manahawkin"/>
    <s v="Jersey Shore - North"/>
    <s v="1000 McKinley Ave"/>
    <s v="NJ"/>
    <n v="8050"/>
    <s v="1000 McKinley Ave Manahawkin, NJ 08050"/>
    <x v="31"/>
    <x v="2142"/>
    <x v="2143"/>
    <s v="A"/>
    <s v="Monday"/>
    <n v="13"/>
    <n v="20"/>
    <n v="1.5384615384615385"/>
    <n v="3.1538461538461537"/>
    <n v="4875.250769230769"/>
    <n v="63378.25999999998"/>
    <n v="1475.365384615385"/>
    <n v="19179.750000000011"/>
    <n v="1480"/>
    <n v="0.30262348635005154"/>
  </r>
  <r>
    <n v="342198"/>
    <s v="C"/>
    <s v="Monday/Thursday"/>
    <s v="John Carberry (0000143015)"/>
    <n v="256362"/>
    <s v="Stafford Township School Distr"/>
    <n v="256362"/>
    <s v="Stafford Township School Distr"/>
    <s v="Manahawkin"/>
    <s v="Jersey Shore - North"/>
    <s v="250 N Main St"/>
    <s v="NJ"/>
    <n v="8050"/>
    <s v="250 N Main St Manahawkin, NJ 08050"/>
    <x v="31"/>
    <x v="2143"/>
    <x v="2144"/>
    <s v="A"/>
    <s v="Monday"/>
    <n v="3"/>
    <n v="3"/>
    <n v="1"/>
    <n v="1.3333333333333333"/>
    <n v="1918.17"/>
    <n v="5754.51"/>
    <n v="404.51"/>
    <n v="1213.53"/>
    <n v="156"/>
    <n v="0.21088328980225943"/>
  </r>
  <r>
    <n v="483277"/>
    <s v="C"/>
    <s v="Monday/Thursday"/>
    <s v="Brad Miller (0000142022)"/>
    <n v="241956"/>
    <s v="DENTALEZ CORP#"/>
    <n v="415717"/>
    <s v="STAR DENTAL"/>
    <s v="Lancaster"/>
    <m/>
    <s v="1816 Colonial Village Ln"/>
    <s v="PA"/>
    <n v="17601"/>
    <s v="1816 Colonial Village Ln Lancaster, PA 17601"/>
    <x v="2"/>
    <x v="2144"/>
    <x v="2145"/>
    <s v="J"/>
    <s v="Monday/Thursday"/>
    <n v="3"/>
    <n v="5"/>
    <n v="1.6666666666666667"/>
    <n v="1"/>
    <n v="368.69666666666672"/>
    <n v="1106.0900000000001"/>
    <n v="140.10333333333332"/>
    <n v="420.31"/>
    <n v="12"/>
    <n v="0.37999620284063679"/>
  </r>
  <r>
    <n v="245673"/>
    <s v="C"/>
    <s v="Monday/Thursday"/>
    <s v="David Smith (0000143023)"/>
    <n v="256101"/>
    <s v="State Street Assisted Living"/>
    <n v="256101"/>
    <s v="State Street Assisted Living"/>
    <s v="Dover"/>
    <m/>
    <s v="21 N State St"/>
    <s v="DE"/>
    <n v="19901"/>
    <s v="21 N State St Dover, DE 19901"/>
    <x v="1"/>
    <x v="2145"/>
    <x v="2146"/>
    <s v="D"/>
    <s v="Wednesday"/>
    <n v="5"/>
    <n v="10"/>
    <n v="2"/>
    <n v="7"/>
    <n v="705.43799999999999"/>
    <n v="3527.1900000000014"/>
    <n v="166.31800000000001"/>
    <n v="831.59"/>
    <n v="154"/>
    <n v="0.23576558109996901"/>
  </r>
  <r>
    <n v="241286"/>
    <s v="D"/>
    <s v="Friday"/>
    <s v="Brad Miller (0000142022)"/>
    <n v="238960"/>
    <s v="Stauffers of Kissel Hill"/>
    <n v="238960"/>
    <s v="Stauffers of Kissel Hill"/>
    <s v="Lititz"/>
    <m/>
    <s v="813 Lititz Pike"/>
    <s v="PA"/>
    <n v="17543"/>
    <s v="813 Lititz Pike Lititz, PA 17543"/>
    <x v="17"/>
    <x v="2032"/>
    <x v="2033"/>
    <s v="P"/>
    <s v="Tuesday/Friday"/>
    <n v="3"/>
    <n v="3"/>
    <n v="1"/>
    <n v="3"/>
    <n v="266.00333333333339"/>
    <n v="798.0100000000001"/>
    <n v="96.610000000000014"/>
    <n v="289.83000000000004"/>
    <n v="21"/>
    <n v="0.3631909374569241"/>
  </r>
  <r>
    <n v="265863"/>
    <s v="D"/>
    <s v="Friday"/>
    <s v="Robert Diller (0000142017)"/>
    <n v="265981"/>
    <s v="STEELTON HIGHSPIRE SCHOOL DIST"/>
    <n v="429860"/>
    <s v="STEELTON HIGHSPIRE HIGH SCHOOL"/>
    <s v="Steelton"/>
    <m/>
    <s v="250 Reynders St"/>
    <s v="PA"/>
    <n v="17113"/>
    <s v="250 Reynders St Steelton, PA 17113"/>
    <x v="17"/>
    <x v="2146"/>
    <x v="2147"/>
    <s v="P"/>
    <s v="Tuesday/Friday"/>
    <n v="29"/>
    <n v="35"/>
    <n v="1.2068965517241379"/>
    <n v="1.4482758620689655"/>
    <n v="1417.6937931034483"/>
    <n v="41113.120000000017"/>
    <n v="462.32931034482743"/>
    <n v="13407.55"/>
    <n v="613"/>
    <n v="0.32611365909471218"/>
  </r>
  <r>
    <n v="274617"/>
    <s v="C"/>
    <s v="Monday/Thursday"/>
    <s v="Robert Diller (0000142017)"/>
    <n v="265981"/>
    <s v="STEELTON HIGHSPIRE SCHOOL DIST"/>
    <n v="265981"/>
    <s v="STEELTON HIGHSPIRE SCHOOL DIST"/>
    <s v="Steelton"/>
    <m/>
    <s v="250 Reynders St"/>
    <s v="PA"/>
    <n v="17113"/>
    <s v="250 Reynders St Steelton, PA 17113"/>
    <x v="17"/>
    <x v="2146"/>
    <x v="2147"/>
    <s v="P"/>
    <s v="Tuesday/Friday"/>
    <n v="2"/>
    <n v="2"/>
    <n v="1"/>
    <n v="2"/>
    <n v="91.87"/>
    <n v="183.74"/>
    <n v="38.76"/>
    <n v="77.52"/>
    <n v="9"/>
    <n v="0.42190051159246755"/>
  </r>
  <r>
    <n v="471161"/>
    <s v="C"/>
    <s v="Monday/Thursday"/>
    <s v="Lancaster Office (0000142002)"/>
    <n v="241970"/>
    <s v="STEFFY CONCRETE INC#"/>
    <n v="241970"/>
    <s v="STEFFY CONCRETE INC#"/>
    <s v="Stevens"/>
    <m/>
    <s v="243 E Church St"/>
    <s v="PA"/>
    <n v="17578"/>
    <s v="243 E Church St Stevens, PA 17578"/>
    <x v="16"/>
    <x v="2147"/>
    <x v="2148"/>
    <s v="K"/>
    <s v="Tuesday"/>
    <n v="4"/>
    <n v="6"/>
    <n v="1.5"/>
    <n v="2.75"/>
    <n v="324"/>
    <n v="1296"/>
    <n v="115.47750000000001"/>
    <n v="461.91"/>
    <n v="35"/>
    <n v="0.35641203703703705"/>
  </r>
  <r>
    <n v="241368"/>
    <s v="C"/>
    <s v="Monday/Thursday"/>
    <s v="Brad Miller (0000142022)"/>
    <n v="241973"/>
    <s v="STEPHENSON EQUIPMENT#"/>
    <n v="241973"/>
    <s v="STEPHENSON EQUIPMENT#"/>
    <s v="Harrisburg"/>
    <m/>
    <s v="7201 Paxton St"/>
    <s v="PA"/>
    <n v="17111"/>
    <s v="7201 Paxton St Harrisburg, PA 17111"/>
    <x v="17"/>
    <x v="2148"/>
    <x v="2149"/>
    <s v="P"/>
    <s v="Tuesday/Friday"/>
    <n v="15"/>
    <n v="19"/>
    <n v="1.2666666666666666"/>
    <n v="3.6"/>
    <n v="550.25666666666666"/>
    <n v="8253.8499999999985"/>
    <n v="185.56800000000001"/>
    <n v="2783.5199999999995"/>
    <n v="124"/>
    <n v="0.33723898544315684"/>
  </r>
  <r>
    <n v="417685"/>
    <s v="D"/>
    <s v="Friday"/>
    <s v="Robert Diller (0000142017)"/>
    <n v="241974"/>
    <s v="STEPS TO SUCCESS INC#"/>
    <n v="241974"/>
    <s v="STEPS TO SUCCESS INC#"/>
    <s v="Leola"/>
    <m/>
    <s v="18 Quarry Rd"/>
    <s v="PA"/>
    <n v="17540"/>
    <s v="18 Quarry Rd Leola, PA 17540"/>
    <x v="2"/>
    <x v="2149"/>
    <x v="2150"/>
    <s v="J"/>
    <s v="Monday/Thursday"/>
    <n v="15"/>
    <n v="17"/>
    <n v="1.1333333333333333"/>
    <n v="3.6"/>
    <n v="417.16533333333331"/>
    <n v="6257.4799999999977"/>
    <n v="127.10799999999999"/>
    <n v="1906.6200000000001"/>
    <n v="150"/>
    <n v="0.30469454157264597"/>
  </r>
  <r>
    <n v="279103"/>
    <s v="C"/>
    <s v="Friday"/>
    <s v="Chris Gifuni (0000143020)"/>
    <n v="246328"/>
    <s v="Sterling Regional High School"/>
    <n v="434909"/>
    <s v="Sterling Regional High School"/>
    <s v="Somerdale"/>
    <s v="Cherry Hill"/>
    <s v="501 S Warwick Rd"/>
    <s v="NJ"/>
    <n v="8083"/>
    <s v="501 S Warwick Rd Somerdale, NJ 08083"/>
    <x v="13"/>
    <x v="2150"/>
    <x v="2151"/>
    <s v="A"/>
    <s v="Thursday"/>
    <n v="25"/>
    <n v="40"/>
    <n v="1.6"/>
    <n v="3.2"/>
    <n v="1972.9372000000001"/>
    <n v="49323.430000000008"/>
    <n v="595.55880000000002"/>
    <n v="14888.969999999998"/>
    <n v="904"/>
    <n v="0.30186404311297887"/>
  </r>
  <r>
    <n v="480736"/>
    <s v="C"/>
    <s v="Friday"/>
    <s v="Delaware Valley  NP (0000143002)"/>
    <n v="318329"/>
    <s v="Steven Scheck"/>
    <n v="318329"/>
    <s v="Steven Scheck"/>
    <s v="Absecon"/>
    <s v="Atlantic City"/>
    <s v="320 Spruce St"/>
    <s v="NJ"/>
    <n v="8201"/>
    <s v="320 Spruce St Absecon, NJ 08201"/>
    <x v="11"/>
    <x v="2151"/>
    <x v="2152"/>
    <s v="E"/>
    <s v="Wednesday"/>
    <n v="1"/>
    <n v="1"/>
    <n v="1"/>
    <n v="1"/>
    <n v="147"/>
    <n v="147"/>
    <n v="-0.16"/>
    <n v="-0.16"/>
    <n v="50"/>
    <n v="-1.0884353741496598E-3"/>
  </r>
  <r>
    <n v="297728"/>
    <s v="C"/>
    <s v="Friday"/>
    <s v="Lancaster Office (0000142002)"/>
    <n v="241984"/>
    <s v="STOLTZFUS CABINET SHOP"/>
    <n v="241984"/>
    <s v="STOLTZFUS CABINET SHOP"/>
    <s v="Talmage"/>
    <m/>
    <s v="337 S State ST"/>
    <s v="PA"/>
    <n v="17580"/>
    <s v="337 S State ST Talmage, PA 17580"/>
    <x v="26"/>
    <x v="2152"/>
    <x v="2153"/>
    <s v="K"/>
    <s v="Monday"/>
    <n v="2"/>
    <n v="2"/>
    <n v="1"/>
    <n v="1.5"/>
    <n v="155.80500000000001"/>
    <n v="311.61"/>
    <n v="65.44"/>
    <n v="130.88"/>
    <n v="5"/>
    <n v="0.4200121947305927"/>
  </r>
  <r>
    <n v="424135"/>
    <s v="C"/>
    <s v="Friday"/>
    <s v="Bob Carberry (0000143011)"/>
    <n v="300554"/>
    <s v="Stone Hill Church of Princeton"/>
    <n v="300554"/>
    <s v="Stone Hill Church of Princeton"/>
    <s v="Princeton"/>
    <m/>
    <s v="1025 Bunn Dr"/>
    <s v="NJ"/>
    <n v="8540"/>
    <s v="1025 Bunn Dr Princeton, NJ 08540"/>
    <x v="12"/>
    <x v="2153"/>
    <x v="2154"/>
    <s v="A"/>
    <s v="Wednesday"/>
    <n v="17"/>
    <n v="25"/>
    <n v="1.4705882352941178"/>
    <n v="4.3529411764705879"/>
    <n v="370.2223529411765"/>
    <n v="6293.7800000000007"/>
    <n v="136.56117647058824"/>
    <n v="2321.54"/>
    <n v="117"/>
    <n v="0.3688625913203194"/>
  </r>
  <r>
    <n v="483248"/>
    <s v="C"/>
    <s v="Friday"/>
    <s v="Lancaster Office (0000142002)"/>
    <n v="239062"/>
    <s v="STONEMILL PROPERTY MGMT"/>
    <n v="239062"/>
    <s v="STONEMILL PROPERTY MGMT"/>
    <s v="AKRON"/>
    <s v="Lancaster - NE"/>
    <s v="328 S 7th St"/>
    <s v="PA"/>
    <n v="17501"/>
    <s v="328 S 7th St AKRON, PA 17501"/>
    <x v="34"/>
    <x v="931"/>
    <x v="933"/>
    <s v="J"/>
    <s v="Monday"/>
    <n v="2"/>
    <n v="2"/>
    <n v="1"/>
    <n v="1.5"/>
    <n v="219.26999999999998"/>
    <n v="438.53999999999996"/>
    <n v="78.344999999999999"/>
    <n v="156.69"/>
    <n v="6"/>
    <n v="0.35729922013955401"/>
  </r>
  <r>
    <n v="245124"/>
    <s v="C"/>
    <s v="Friday"/>
    <s v="Leianne Krotec (0000143021)"/>
    <n v="246572"/>
    <s v="Wissahickon School District"/>
    <n v="418725"/>
    <s v="Stoney Creek Elementary School"/>
    <s v="Blue Bell"/>
    <m/>
    <s v="1721 Yost Rd"/>
    <s v="PA"/>
    <n v="19422"/>
    <s v="1721 Yost Rd Blue Bell, PA 19422"/>
    <x v="5"/>
    <x v="2154"/>
    <x v="2155"/>
    <s v="C"/>
    <s v="Monday/Thursday"/>
    <n v="1"/>
    <n v="1"/>
    <n v="1"/>
    <n v="1"/>
    <n v="0"/>
    <n v="0"/>
    <n v="-0.12"/>
    <n v="-0.12"/>
    <n v="12"/>
    <n v="0"/>
  </r>
  <r>
    <n v="342036"/>
    <s v="C"/>
    <s v="Friday"/>
    <s v="Martin Carberry (0000142016)"/>
    <n v="270657"/>
    <s v="CENTRAL YORK SCHOOL DISTRICT"/>
    <n v="464883"/>
    <s v="STONY BROOK ELEMENTARY"/>
    <s v="York"/>
    <m/>
    <s v="250 Silver Spur Dr"/>
    <s v="PA"/>
    <n v="17402"/>
    <s v="250 Silver Spur Dr York, PA 17402"/>
    <x v="27"/>
    <x v="2155"/>
    <x v="2156"/>
    <s v="L"/>
    <s v="Tuesday/Friday"/>
    <n v="1"/>
    <n v="1"/>
    <n v="1"/>
    <n v="1"/>
    <n v="40.14"/>
    <n v="40.14"/>
    <n v="16.399999999999999"/>
    <n v="16.399999999999999"/>
    <n v="3"/>
    <n v="0.40857000498256102"/>
  </r>
  <r>
    <n v="346104"/>
    <s v="C"/>
    <s v="Friday"/>
    <s v="Brad Miller (0000142022)"/>
    <n v="331467"/>
    <s v="Stony Brook Gardens"/>
    <n v="331467"/>
    <s v="Stony Brook Gardens"/>
    <s v="York"/>
    <m/>
    <s v="17 Theater Ln"/>
    <s v="PA"/>
    <n v="17402"/>
    <s v="17 Theater Ln York, PA 17402"/>
    <x v="27"/>
    <x v="2156"/>
    <x v="2157"/>
    <s v="L"/>
    <s v="Tuesday/Friday"/>
    <n v="2"/>
    <n v="2"/>
    <n v="1"/>
    <n v="1"/>
    <n v="31.714999999999996"/>
    <n v="63.429999999999993"/>
    <n v="3.2549999999999999"/>
    <n v="6.51"/>
    <n v="2"/>
    <n v="0.10263282358505441"/>
  </r>
  <r>
    <n v="474334"/>
    <s v="C"/>
    <s v="Friday"/>
    <s v="Lancaster Office (0000142002)"/>
    <n v="241987"/>
    <s v="STOWAWAY 2#"/>
    <n v="241987"/>
    <s v="STOWAWAY 2#"/>
    <s v="Lancaster"/>
    <m/>
    <s v="1655 Manheim Pike"/>
    <s v="PA"/>
    <n v="17601"/>
    <s v="1655 Manheim Pike Lancaster, PA 17601"/>
    <x v="3"/>
    <x v="2157"/>
    <x v="2158"/>
    <s v="J"/>
    <s v="Tuesday/Friday"/>
    <n v="2"/>
    <n v="2"/>
    <n v="1"/>
    <n v="2.5"/>
    <n v="271.29999999999995"/>
    <n v="542.59999999999991"/>
    <n v="110.91"/>
    <n v="221.82"/>
    <n v="10"/>
    <n v="0.40880943604865466"/>
  </r>
  <r>
    <n v="323329"/>
    <s v="C"/>
    <s v="Monday/Thursday"/>
    <s v="Lancaster Office (0000142002)"/>
    <n v="241989"/>
    <s v="STRASBURG PALLET"/>
    <n v="241989"/>
    <s v="STRASBURG PALLET"/>
    <s v="Strasburg"/>
    <m/>
    <s v="2940 White Oak Rd"/>
    <s v="PA"/>
    <n v="17579"/>
    <s v="2940 White Oak Rd Strasburg, PA 17579"/>
    <x v="3"/>
    <x v="2158"/>
    <x v="2159"/>
    <s v="J"/>
    <s v="Tuesday/Friday"/>
    <n v="3"/>
    <n v="3"/>
    <n v="1"/>
    <n v="2.3333333333333335"/>
    <n v="189.55333333333331"/>
    <n v="568.66"/>
    <n v="69.603333333333339"/>
    <n v="208.81000000000003"/>
    <n v="15"/>
    <n v="0.36719656736890238"/>
  </r>
  <r>
    <n v="333733"/>
    <s v="D"/>
    <s v="Monday"/>
    <s v="Nick Misciagno (0000143017)"/>
    <n v="343008"/>
    <s v="Stratford Friends School"/>
    <n v="343008"/>
    <s v="Stratford Friends School"/>
    <s v="Newtown Square"/>
    <m/>
    <s v="2 Bishop Hollow Rd"/>
    <s v="PA"/>
    <n v="19073"/>
    <s v="2 Bishop Hollow Rd Newtown Square, PA 19073"/>
    <x v="23"/>
    <x v="2159"/>
    <x v="2160"/>
    <s v="C"/>
    <s v="Friday"/>
    <n v="5"/>
    <n v="7"/>
    <n v="1.4"/>
    <n v="4.5999999999999996"/>
    <n v="1571.578"/>
    <n v="7857.8899999999976"/>
    <n v="457.98599999999999"/>
    <n v="2289.9300000000003"/>
    <n v="148"/>
    <n v="0.29141792516820686"/>
  </r>
  <r>
    <n v="419003"/>
    <s v="C"/>
    <s v="Friday"/>
    <s v="Bob Carberry (0000143011)"/>
    <n v="284279"/>
    <s v="Stuart Country Day School of"/>
    <n v="284279"/>
    <s v="Stuart Country Day School of"/>
    <s v="Princeton"/>
    <m/>
    <s v="1200 Stuart Rd"/>
    <s v="NJ"/>
    <n v="8540"/>
    <s v="1200 Stuart Rd Princeton, NJ 08540"/>
    <x v="12"/>
    <x v="2160"/>
    <x v="2161"/>
    <s v="A"/>
    <s v="Wednesday"/>
    <n v="8"/>
    <n v="13"/>
    <n v="1.625"/>
    <n v="3.875"/>
    <n v="1623.9662499999999"/>
    <n v="12991.730000000001"/>
    <n v="560.68125000000009"/>
    <n v="4485.45"/>
    <n v="174"/>
    <n v="0.34525425020378342"/>
  </r>
  <r>
    <n v="246241"/>
    <s v="C"/>
    <s v="Friday"/>
    <s v="Pete Annick (0000142010)"/>
    <n v="240483"/>
    <s v="REIGHARD HALL"/>
    <n v="481207"/>
    <s v="Student Services Maintenance"/>
    <s v="Millersville"/>
    <m/>
    <s v="508 Hillview Ave"/>
    <s v="PA"/>
    <n v="17551"/>
    <s v="508 Hillview Ave Millersville, PA 17551"/>
    <x v="3"/>
    <x v="2161"/>
    <x v="2162"/>
    <s v="J"/>
    <s v="Tuesday/Friday"/>
    <n v="4"/>
    <n v="5"/>
    <n v="1.25"/>
    <n v="2"/>
    <n v="286.83499999999998"/>
    <n v="1147.3400000000001"/>
    <n v="99.387499999999989"/>
    <n v="397.55000000000007"/>
    <n v="16"/>
    <n v="0.34649711506615305"/>
  </r>
  <r>
    <n v="305473"/>
    <s v="C"/>
    <s v="Friday"/>
    <s v="Delaware Valley Office (0000143001)"/>
    <n v="246332"/>
    <s v="Stutz Candy"/>
    <n v="246332"/>
    <s v="Stutz Candy"/>
    <s v="Hatboro"/>
    <s v="Philly Suburbs - North"/>
    <s v="400 S Warminster Rd"/>
    <s v="PA"/>
    <n v="19040"/>
    <s v="400 S Warminster Rd Hatboro, PA 19040"/>
    <x v="14"/>
    <x v="2162"/>
    <x v="2163"/>
    <s v="A"/>
    <s v="Friday"/>
    <n v="1"/>
    <n v="1"/>
    <n v="1"/>
    <n v="3"/>
    <n v="330.11"/>
    <n v="330.11"/>
    <n v="133.55000000000001"/>
    <n v="133.55000000000001"/>
    <n v="6"/>
    <n v="0.40456211565841693"/>
  </r>
  <r>
    <n v="429836"/>
    <s v="C"/>
    <s v="Friday"/>
    <s v="Matthew Morris (0000142013)"/>
    <n v="324955"/>
    <s v="Suburban Testing Labs Inc.#"/>
    <n v="324955"/>
    <s v="Suburban Testing Labs Inc.#"/>
    <s v="Reading"/>
    <m/>
    <s v="1037F Macarthur Rd"/>
    <s v="PA"/>
    <n v="19605"/>
    <s v="1037F Macarthur Rd Reading, PA 19605"/>
    <x v="7"/>
    <x v="2163"/>
    <x v="2164"/>
    <s v="K"/>
    <s v="Monday/Thursday"/>
    <n v="11"/>
    <n v="14"/>
    <n v="1.2727272727272727"/>
    <n v="4.4545454545454541"/>
    <n v="837.71272727272742"/>
    <n v="9214.8399999999983"/>
    <n v="295.22545454545457"/>
    <n v="3247.4800000000005"/>
    <n v="258"/>
    <n v="0.35241849017454463"/>
  </r>
  <r>
    <n v="246526"/>
    <s v="C"/>
    <s v="Friday"/>
    <s v="Paul Carberry (0000143018)"/>
    <n v="245041"/>
    <s v="Great Valley School District"/>
    <n v="424856"/>
    <s v="Sugartown Elementary School"/>
    <s v="Malvern"/>
    <m/>
    <s v="611 Sugartown Rd"/>
    <s v="PA"/>
    <n v="19355"/>
    <s v="611 Sugartown Rd Malvern, PA 19355"/>
    <x v="5"/>
    <x v="2164"/>
    <x v="2165"/>
    <s v="C"/>
    <s v="Monday/Thursday"/>
    <n v="5"/>
    <n v="9"/>
    <n v="1.8"/>
    <n v="2.4"/>
    <n v="1022.9199999999998"/>
    <n v="5114.6000000000004"/>
    <n v="390.57799999999997"/>
    <n v="1952.8899999999999"/>
    <n v="49"/>
    <n v="0.38182653579947595"/>
  </r>
  <r>
    <n v="325399"/>
    <s v="C"/>
    <s v="Friday"/>
    <s v="Brian Deiling (0000142018)"/>
    <n v="242021"/>
    <s v="SULLIVAN COUNTY SCHOOL DISTRIC"/>
    <n v="242021"/>
    <s v="SULLIVAN COUNTY SCHOOL DISTRIC"/>
    <s v="Laporte"/>
    <m/>
    <s v="777 South St"/>
    <s v="PA"/>
    <n v="18626"/>
    <s v="777 South St Laporte, PA 18626"/>
    <x v="24"/>
    <x v="2165"/>
    <x v="2166"/>
    <e v="#N/A"/>
    <e v="#N/A"/>
    <n v="1"/>
    <n v="1"/>
    <n v="1"/>
    <n v="2"/>
    <n v="411.46"/>
    <n v="411.46"/>
    <n v="174.88"/>
    <n v="174.88"/>
    <n v="2"/>
    <n v="0.42502308851407183"/>
  </r>
  <r>
    <n v="455570"/>
    <s v="C"/>
    <s v="Friday"/>
    <s v="Mike Schlitter (0000142011)"/>
    <n v="297875"/>
    <s v="SUMMIT INTERNATIONAL SCHOOL"/>
    <n v="297875"/>
    <s v="SUMMIT INTERNATIONAL SCHOOL"/>
    <s v="Grantville"/>
    <m/>
    <s v="74 Harrison School Rd"/>
    <s v="PA"/>
    <n v="17028"/>
    <s v="74 Harrison School Rd Grantville, PA 17028"/>
    <x v="41"/>
    <x v="2166"/>
    <x v="2167"/>
    <s v="P"/>
    <s v="Tuesday"/>
    <n v="12"/>
    <n v="18"/>
    <n v="1.5"/>
    <n v="4.75"/>
    <n v="1368.9066666666668"/>
    <n v="16426.879999999997"/>
    <n v="638.6350000000001"/>
    <n v="7663.6200000000008"/>
    <n v="285"/>
    <n v="0.46652924962013492"/>
  </r>
  <r>
    <n v="243087"/>
    <s v="C"/>
    <s v="Friday"/>
    <s v="Martin Carberry (0000142016)"/>
    <n v="242329"/>
    <s v="WAYNESBORO AREA SCHOOL DISTRIC"/>
    <n v="464434"/>
    <s v="SUMMITVIEW ELEMENTARY"/>
    <s v="Waynesboro"/>
    <m/>
    <s v="840 E 2nd St"/>
    <s v="PA"/>
    <n v="17268"/>
    <s v="840 E 2nd St Waynesboro, PA 17268"/>
    <x v="38"/>
    <x v="2167"/>
    <x v="2168"/>
    <s v="L"/>
    <s v="Monday"/>
    <n v="1"/>
    <n v="2"/>
    <n v="2"/>
    <n v="3"/>
    <n v="3620.54"/>
    <n v="3620.54"/>
    <n v="1517.99"/>
    <n v="1517.99"/>
    <n v="18"/>
    <n v="0.41927171084976272"/>
  </r>
  <r>
    <n v="324863"/>
    <s v="C"/>
    <s v="Friday"/>
    <s v="Delaware Valley Office (0000143001)"/>
    <n v="246339"/>
    <s v="Sumpter Services"/>
    <n v="246339"/>
    <s v="Sumpter Services"/>
    <s v="Newtown"/>
    <m/>
    <s v="4638 Township Line Rd"/>
    <s v="PA"/>
    <n v="18940"/>
    <s v="4638 Township Line Rd Newtown, PA 18940"/>
    <x v="25"/>
    <x v="2168"/>
    <x v="2169"/>
    <s v="A"/>
    <s v="Tuesday"/>
    <n v="1"/>
    <n v="1"/>
    <n v="1"/>
    <n v="1"/>
    <n v="49.87"/>
    <n v="49.87"/>
    <n v="13.73"/>
    <n v="13.73"/>
    <n v="1"/>
    <n v="0.2753158211349509"/>
  </r>
  <r>
    <n v="267913"/>
    <s v="C"/>
    <s v="Friday"/>
    <s v="Leianne Krotec (0000143021)"/>
    <n v="329943"/>
    <s v="Sunik LLC"/>
    <n v="470628"/>
    <s v="Sunik LLC"/>
    <s v="Wyndmoor"/>
    <m/>
    <s v="600 E Mermaid Ln"/>
    <s v="PA"/>
    <n v="19038"/>
    <s v="600 E Mermaid Ln Wyndmoor, PA 19038"/>
    <x v="10"/>
    <x v="2169"/>
    <x v="2170"/>
    <s v="E"/>
    <s v="Monday"/>
    <n v="13"/>
    <n v="24"/>
    <n v="1.8461538461538463"/>
    <n v="6.8461538461538458"/>
    <n v="947.89076923076925"/>
    <n v="12322.58"/>
    <n v="273.59769230769228"/>
    <n v="3556.7699999999991"/>
    <n v="273"/>
    <n v="0.28863841825332026"/>
  </r>
  <r>
    <n v="483830"/>
    <s v="C"/>
    <s v="Friday"/>
    <s v="Andrew Clippinger (0000142012)"/>
    <n v="240117"/>
    <s v="SUNRISE LOGISTICS#"/>
    <n v="240117"/>
    <s v="SUNRISE LOGISTICS#"/>
    <s v="Ephrata"/>
    <m/>
    <s v="820 N Reading Rd"/>
    <s v="PA"/>
    <n v="17522"/>
    <s v="820 N Reading Rd Ephrata, PA 17522"/>
    <x v="7"/>
    <x v="2170"/>
    <x v="2171"/>
    <s v="K"/>
    <s v="Monday/Thursday"/>
    <n v="8"/>
    <n v="12"/>
    <n v="1.5"/>
    <n v="3"/>
    <n v="1799.6824999999999"/>
    <n v="14397.46"/>
    <n v="822.93499999999995"/>
    <n v="6583.4800000000005"/>
    <n v="205"/>
    <n v="0.45726676788822479"/>
  </r>
  <r>
    <n v="481004"/>
    <s v="C"/>
    <s v="Friday"/>
    <s v="Lancaster Office (0000142002)"/>
    <n v="242031"/>
    <s v="SUNSET ESTATES INC"/>
    <n v="242031"/>
    <s v="SUNSET ESTATES INC"/>
    <s v="New Providence"/>
    <m/>
    <s v="2319 Beaver Valley Pike"/>
    <s v="PA"/>
    <n v="17560"/>
    <s v="2319 Beaver Valley Pike New Providence, PA 17560"/>
    <x v="3"/>
    <x v="2171"/>
    <x v="2172"/>
    <s v="J"/>
    <s v="Tuesday/Friday"/>
    <n v="1"/>
    <n v="1"/>
    <n v="1"/>
    <n v="2"/>
    <n v="87.62"/>
    <n v="87.62"/>
    <n v="35.049999999999997"/>
    <n v="35.049999999999997"/>
    <n v="2"/>
    <n v="0.40002282583884952"/>
  </r>
  <r>
    <n v="416397"/>
    <s v="C"/>
    <s v="Friday"/>
    <s v="Pete Annick (0000142010)"/>
    <n v="283727"/>
    <s v="SUNSHINE CORNER DAYCARE"/>
    <n v="283727"/>
    <s v="SUNSHINE CORNER DAYCARE"/>
    <s v="Strasburg"/>
    <m/>
    <s v="141 Precision Ave"/>
    <s v="PA"/>
    <n v="17579"/>
    <s v="141 Precision Ave Strasburg, PA 17579"/>
    <x v="34"/>
    <x v="2172"/>
    <x v="2173"/>
    <s v="J"/>
    <s v="Monday"/>
    <n v="2"/>
    <n v="2"/>
    <n v="1"/>
    <n v="1"/>
    <n v="78.300000000000011"/>
    <n v="156.60000000000002"/>
    <n v="36.119999999999997"/>
    <n v="72.239999999999995"/>
    <n v="12"/>
    <n v="0.46130268199233704"/>
  </r>
  <r>
    <n v="419000"/>
    <s v="C"/>
    <s v="Friday"/>
    <s v="Leianne Krotec (0000143021)"/>
    <n v="245952"/>
    <s v="CC - TLC Cleaning Services, In"/>
    <n v="437511"/>
    <s v="Supplee Presbyterian Church"/>
    <s v="Maple Glen"/>
    <m/>
    <s v="855 E Welsh Rd"/>
    <s v="PA"/>
    <n v="19002"/>
    <s v="855 E Welsh Rd Maple Glen, PA 19002"/>
    <x v="5"/>
    <x v="2173"/>
    <x v="2174"/>
    <s v="C"/>
    <s v="Monday/Thursday"/>
    <n v="12"/>
    <n v="14"/>
    <n v="1.1666666666666667"/>
    <n v="2.3333333333333335"/>
    <n v="175.81999999999996"/>
    <n v="2109.8399999999997"/>
    <n v="54.826666666666647"/>
    <n v="657.91999999999985"/>
    <n v="62"/>
    <n v="0.31183407272589386"/>
  </r>
  <r>
    <n v="243006"/>
    <s v="C"/>
    <s v="Monday/Thursday"/>
    <s v="John Carberry (0000143015)"/>
    <n v="244411"/>
    <s v="Hammonton Public Schools"/>
    <n v="436093"/>
    <s v="Supply Bldg. # 3"/>
    <s v="Hammonton"/>
    <m/>
    <s v="392 N WHITE HORSE PIKE (NEXT TO)"/>
    <s v="NJ"/>
    <n v="8037"/>
    <s v="392 N WHITE HORSE PIKE (NEXT TO) Hammonton, NJ 08037"/>
    <x v="11"/>
    <x v="2174"/>
    <x v="2175"/>
    <s v="E"/>
    <s v="Wednesday"/>
    <n v="5"/>
    <n v="5"/>
    <n v="1"/>
    <n v="1.6"/>
    <n v="8749.9560000000001"/>
    <n v="43749.78"/>
    <n v="3425.9800000000005"/>
    <n v="17129.899999999998"/>
    <n v="612"/>
    <n v="0.39154254032820274"/>
  </r>
  <r>
    <n v="246533"/>
    <s v="C"/>
    <s v="Friday"/>
    <s v="Delaware Valley Office (0000143001)"/>
    <n v="345307"/>
    <s v="Susan Reiser"/>
    <n v="345307"/>
    <s v="Susan Reiser"/>
    <s v="Furlong"/>
    <m/>
    <s v="3959 Hillcrest Dr"/>
    <s v="PA"/>
    <n v="18925"/>
    <s v="3959 Hillcrest Dr Furlong, PA 18925"/>
    <x v="25"/>
    <x v="2175"/>
    <x v="2176"/>
    <s v="A"/>
    <s v="Tuesday"/>
    <n v="1"/>
    <n v="1"/>
    <n v="1"/>
    <n v="2"/>
    <n v="36.619999999999997"/>
    <n v="36.619999999999997"/>
    <n v="16.48"/>
    <n v="16.48"/>
    <n v="2"/>
    <n v="0.45002730748225017"/>
  </r>
  <r>
    <n v="469311"/>
    <s v="C"/>
    <s v="Friday"/>
    <s v="Martin Carberry (0000142016)"/>
    <n v="311285"/>
    <s v="Susquehanna Auto Dodge"/>
    <n v="311285"/>
    <s v="Susquehanna Auto Dodge"/>
    <s v="Wrightsville"/>
    <m/>
    <s v="950 Hellam St"/>
    <s v="PA"/>
    <n v="17368"/>
    <s v="950 Hellam St Wrightsville, PA 17368"/>
    <x v="27"/>
    <x v="2176"/>
    <x v="2177"/>
    <s v="L"/>
    <s v="Tuesday/Friday"/>
    <n v="2"/>
    <n v="3"/>
    <n v="1.5"/>
    <n v="2"/>
    <n v="247.97"/>
    <n v="495.93999999999994"/>
    <n v="95.125"/>
    <n v="190.25"/>
    <n v="5"/>
    <n v="0.38361495342178492"/>
  </r>
  <r>
    <n v="331652"/>
    <s v="D"/>
    <s v="Friday"/>
    <s v="Martin Carberry (0000142016)"/>
    <n v="311285"/>
    <s v="Susquehanna Auto Dodge"/>
    <n v="482026"/>
    <s v="Susquehanna Auto Ford"/>
    <s v="Willow Street"/>
    <m/>
    <s v="150 Lancaster Pike S"/>
    <s v="PA"/>
    <n v="17584"/>
    <s v="150 Lancaster Pike S Willow Street, PA 17584"/>
    <x v="3"/>
    <x v="2177"/>
    <x v="2178"/>
    <s v="J"/>
    <s v="Tuesday/Friday"/>
    <n v="4"/>
    <n v="6"/>
    <n v="1.5"/>
    <n v="2.25"/>
    <n v="4580.8824999999988"/>
    <n v="18323.529999999995"/>
    <n v="1255.8125"/>
    <n v="5023.2499999999991"/>
    <n v="14"/>
    <n v="0.27414204577393114"/>
  </r>
  <r>
    <n v="435918"/>
    <s v="D"/>
    <s v="Friday"/>
    <s v="Robert Diller (0000142017)"/>
    <n v="270963"/>
    <s v="SUSQUEHANNA INSURANCE"/>
    <n v="270963"/>
    <s v="SUSQUEHANNA INSURANCE"/>
    <s v="Lancaster"/>
    <m/>
    <s v="650 Delp Rd"/>
    <s v="PA"/>
    <n v="17601"/>
    <s v="650 Delp Rd Lancaster, PA 17601"/>
    <x v="3"/>
    <x v="2178"/>
    <x v="2179"/>
    <s v="J"/>
    <s v="Tuesday/Friday"/>
    <n v="3"/>
    <n v="3"/>
    <n v="1"/>
    <n v="1"/>
    <n v="103.17999999999999"/>
    <n v="309.53999999999996"/>
    <n v="40.71"/>
    <n v="122.13000000000001"/>
    <n v="4"/>
    <n v="0.39455320798604387"/>
  </r>
  <r>
    <n v="417618"/>
    <s v="D"/>
    <s v="Friday"/>
    <s v="Pete Annick (0000142010)"/>
    <n v="331314"/>
    <s v="SUSQUEHANNA PRINTING COMPANY"/>
    <n v="473996"/>
    <s v="Susquehanna Printing Company"/>
    <s v="Lancaster"/>
    <m/>
    <s v="1704 Hempstead Rd"/>
    <s v="PA"/>
    <n v="17601"/>
    <s v="1704 Hempstead Rd Lancaster, PA 17601"/>
    <x v="2"/>
    <x v="2179"/>
    <x v="2180"/>
    <s v="J"/>
    <s v="Monday/Thursday"/>
    <n v="10"/>
    <n v="13"/>
    <n v="1.3"/>
    <n v="2.2000000000000002"/>
    <n v="297.22899999999993"/>
    <n v="2972.2900000000009"/>
    <n v="78.23899999999999"/>
    <n v="782.39000000000021"/>
    <n v="103"/>
    <n v="0.26322801610879154"/>
  </r>
  <r>
    <n v="253983"/>
    <s v="D"/>
    <s v="Friday"/>
    <s v="Mike Schlitter (0000142011)"/>
    <n v="271968"/>
    <s v="SUSQUEHANNA TRUCK SERVICE INC#"/>
    <n v="271968"/>
    <s v="SUSQUEHANNA TRUCK SERVICE INC#"/>
    <s v="Quarryville"/>
    <m/>
    <s v="848 Lancaster Pike"/>
    <s v="PA"/>
    <n v="17566"/>
    <s v="848 Lancaster Pike Quarryville, PA 17566"/>
    <x v="3"/>
    <x v="2180"/>
    <x v="2181"/>
    <s v="J"/>
    <s v="Tuesday/Friday"/>
    <n v="1"/>
    <n v="1"/>
    <n v="1"/>
    <n v="1"/>
    <n v="991.07"/>
    <n v="991.07"/>
    <n v="396.43"/>
    <n v="396.43"/>
    <n v="1"/>
    <n v="0.40000201802092689"/>
  </r>
  <r>
    <n v="460582"/>
    <s v="D"/>
    <s v="Friday"/>
    <s v="Brad Miller (0000142022)"/>
    <n v="331166"/>
    <s v="SUSQUEHANNA WALDORF SCHOOL"/>
    <n v="331166"/>
    <s v="SUSQUEHANNA WALDORF SCHOOL"/>
    <s v="Marietta"/>
    <m/>
    <s v="15 W Walnut St"/>
    <s v="PA"/>
    <n v="17547"/>
    <s v="15 W Walnut St Marietta, PA 17547"/>
    <x v="33"/>
    <x v="2181"/>
    <x v="2182"/>
    <s v="J"/>
    <s v="Tuesday"/>
    <n v="4"/>
    <n v="5"/>
    <n v="1.25"/>
    <n v="2"/>
    <n v="1094.0825"/>
    <n v="4376.3300000000008"/>
    <n v="445.88999999999993"/>
    <n v="1783.56"/>
    <n v="46"/>
    <n v="0.40754696286614572"/>
  </r>
  <r>
    <n v="480898"/>
    <s v="D"/>
    <s v="Friday"/>
    <s v="Tom McKevitt (0000143010)"/>
    <n v="246355"/>
    <s v="Swamp Mennonite Church"/>
    <n v="246355"/>
    <s v="Swamp Mennonite Church"/>
    <s v="Quakertown"/>
    <m/>
    <s v="2125 Rosedale Rd"/>
    <s v="PA"/>
    <n v="18951"/>
    <s v="2125 Rosedale Rd Quakertown, PA 18951"/>
    <x v="21"/>
    <x v="2182"/>
    <x v="2183"/>
    <s v="E"/>
    <s v="Tuesday/Friday"/>
    <n v="2"/>
    <n v="2"/>
    <n v="1"/>
    <n v="3"/>
    <n v="446.72500000000002"/>
    <n v="893.45"/>
    <n v="190.25"/>
    <n v="380.5"/>
    <n v="14"/>
    <n v="0.42587721752756169"/>
  </r>
  <r>
    <n v="239217"/>
    <s v="D"/>
    <s v="Friday"/>
    <s v="Pete Annick (0000142010)"/>
    <n v="239516"/>
    <s v="CENTRAL DAUPHIN SCHOOL#"/>
    <n v="464204"/>
    <s v="SWATARA MIDDLE SCHOOL"/>
    <s v="Steelton"/>
    <m/>
    <s v="1101 Highland St"/>
    <s v="PA"/>
    <n v="17113"/>
    <s v="1101 Highland St Steelton, PA 17113"/>
    <x v="17"/>
    <x v="2183"/>
    <x v="2184"/>
    <s v="P"/>
    <s v="Tuesday/Friday"/>
    <n v="3"/>
    <n v="5"/>
    <n v="1.6666666666666667"/>
    <n v="5.333333333333333"/>
    <n v="2458.0333333333333"/>
    <n v="7374.1000000000013"/>
    <n v="1001.8133333333334"/>
    <n v="3005.4399999999996"/>
    <n v="73"/>
    <n v="0.40756702512849013"/>
  </r>
  <r>
    <n v="274038"/>
    <s v="D"/>
    <s v="Friday"/>
    <s v="Tom McKevitt (0000143010)"/>
    <n v="305232"/>
    <s v="Sweetbriar Restaurant"/>
    <n v="305232"/>
    <s v="Sweetbriar Restaurant"/>
    <s v="Ambler"/>
    <s v="Philly Subrubs - Central"/>
    <s v="11 Lindenwold Ave"/>
    <s v="PA"/>
    <n v="19002"/>
    <s v="11 Lindenwold Ave Ambler, PA 19002"/>
    <x v="5"/>
    <x v="2184"/>
    <x v="2185"/>
    <s v="C"/>
    <s v="Monday/Thursday"/>
    <n v="7"/>
    <n v="7"/>
    <n v="1"/>
    <n v="2.4285714285714284"/>
    <n v="340.49571428571426"/>
    <n v="2383.4699999999998"/>
    <n v="137.63142857142859"/>
    <n v="963.42000000000007"/>
    <n v="29"/>
    <n v="0.4042089894145931"/>
  </r>
  <r>
    <n v="431539"/>
    <s v="D"/>
    <s v="Friday"/>
    <s v="Pete Annick (0000142010)"/>
    <n v="241855"/>
    <s v="SOLANCO SCHOOL DISTRICT"/>
    <n v="453639"/>
    <s v="SWIFT MIDDLE SCHOOL"/>
    <s v="Quarryville"/>
    <m/>
    <s v="1866 Robert Fulton Hwy"/>
    <s v="PA"/>
    <n v="17566"/>
    <s v="1866 Robert Fulton Hwy Quarryville, PA 17566"/>
    <x v="3"/>
    <x v="2185"/>
    <x v="2186"/>
    <s v="J"/>
    <s v="Tuesday/Friday"/>
    <n v="16"/>
    <n v="31"/>
    <n v="1.9375"/>
    <n v="4.5625"/>
    <n v="930.01062499999989"/>
    <n v="14880.169999999998"/>
    <n v="292.36812499999996"/>
    <n v="4677.8900000000003"/>
    <n v="265"/>
    <n v="0.31437073635583468"/>
  </r>
  <r>
    <n v="286889"/>
    <s v="C"/>
    <s v="Wednesday"/>
    <s v="Lancaster Office (0000142002)"/>
    <n v="242054"/>
    <s v="T GLENN HORST &amp; SON INC"/>
    <n v="242054"/>
    <s v="T GLENN HORST &amp; SON INC"/>
    <s v="Ephrata"/>
    <m/>
    <s v="50 Durlach Rd"/>
    <s v="PA"/>
    <n v="17522"/>
    <s v="50 Durlach Rd Ephrata, PA 17522"/>
    <x v="7"/>
    <x v="2186"/>
    <x v="2187"/>
    <s v="K"/>
    <s v="Monday/Thursday"/>
    <n v="3"/>
    <n v="3"/>
    <n v="1"/>
    <n v="1.3333333333333333"/>
    <n v="306.68"/>
    <n v="920.04"/>
    <n v="122.83999999999999"/>
    <n v="368.52"/>
    <n v="18"/>
    <n v="0.40054780226946657"/>
  </r>
  <r>
    <n v="416229"/>
    <s v="C"/>
    <s v="Wednesday"/>
    <s v="Martin Carberry (0000142016)"/>
    <n v="269825"/>
    <s v="T N T FLOOR SHINE V"/>
    <n v="269825"/>
    <s v="T N T FLOOR SHINE V"/>
    <s v="Fayetteville"/>
    <m/>
    <s v="5500 Lincoln Way E (7R)"/>
    <s v="PA"/>
    <n v="17222"/>
    <s v="5500 Lincoln Way E (7R) Fayetteville, PA 17222"/>
    <x v="38"/>
    <x v="2187"/>
    <x v="2188"/>
    <s v="L"/>
    <s v="Monday"/>
    <n v="1"/>
    <n v="2"/>
    <n v="2"/>
    <n v="1"/>
    <n v="669.11"/>
    <n v="669.11"/>
    <n v="278.39"/>
    <n v="278.39"/>
    <n v="4"/>
    <n v="0.41606013958840843"/>
  </r>
  <r>
    <n v="296066"/>
    <s v="C"/>
    <s v="Wednesday"/>
    <s v="Nick Misciagno (0000143017)"/>
    <n v="254248"/>
    <s v="Talk Institute and School"/>
    <n v="254248"/>
    <s v="Talk Institute and School"/>
    <s v="Newtown Square"/>
    <m/>
    <s v="6 Campus Blvd"/>
    <s v="PA"/>
    <n v="19073"/>
    <s v="6 Campus Blvd Newtown Square, PA 19073"/>
    <x v="23"/>
    <x v="2188"/>
    <x v="2189"/>
    <s v="C"/>
    <s v="Friday"/>
    <n v="4"/>
    <n v="4"/>
    <n v="1"/>
    <n v="2"/>
    <n v="479.87000000000006"/>
    <n v="1919.48"/>
    <n v="190.51999999999998"/>
    <n v="762.08"/>
    <n v="30"/>
    <n v="0.3970241940525559"/>
  </r>
  <r>
    <n v="418076"/>
    <s v="C"/>
    <s v="Wednesday"/>
    <s v="David Smith (0000143023)"/>
    <n v="244047"/>
    <s v="Brandywine School District"/>
    <n v="418753"/>
    <s v="Talley Middle School"/>
    <s v="Wilmington"/>
    <m/>
    <s v="1110 Cypress Rd"/>
    <s v="DE"/>
    <n v="19810"/>
    <s v="1110 Cypress Rd Wilmington, DE 19810"/>
    <x v="0"/>
    <x v="2189"/>
    <x v="2190"/>
    <s v="D"/>
    <s v="Tuesday"/>
    <n v="1"/>
    <n v="1"/>
    <n v="1"/>
    <n v="1"/>
    <n v="405.36"/>
    <n v="405.36"/>
    <n v="109.44"/>
    <n v="109.44"/>
    <n v="2"/>
    <n v="0.26998223801065718"/>
  </r>
  <r>
    <n v="243948"/>
    <s v="C"/>
    <s v="Wednesday"/>
    <s v="David Smith (0000143023)"/>
    <n v="323920"/>
    <s v="Talleyville Fire Company"/>
    <n v="323920"/>
    <s v="Talleyville Fire Company"/>
    <s v="Wilmington"/>
    <m/>
    <s v="3919 Concord Pike"/>
    <s v="DE"/>
    <n v="19803"/>
    <s v="3919 Concord Pike Wilmington, DE 19803"/>
    <x v="0"/>
    <x v="2190"/>
    <x v="2191"/>
    <s v="D"/>
    <s v="Tuesday"/>
    <n v="4"/>
    <n v="5"/>
    <n v="1.25"/>
    <n v="1"/>
    <n v="235.38750000000002"/>
    <n v="941.55000000000007"/>
    <n v="94.715000000000003"/>
    <n v="378.86"/>
    <n v="8"/>
    <n v="0.4023790558122245"/>
  </r>
  <r>
    <n v="416207"/>
    <s v="C"/>
    <s v="Wednesday"/>
    <s v="Chuck Lutes (0000143024)"/>
    <n v="246365"/>
    <s v="Tanner Bros &amp; Sons"/>
    <n v="246365"/>
    <s v="Tanner Bros &amp; Sons"/>
    <s v="Warminster"/>
    <s v="Philly Suburbs - North"/>
    <s v="1070 Hatboro Rd"/>
    <s v="PA"/>
    <n v="18974"/>
    <s v="1070 Hatboro Rd Warminster, PA 18974"/>
    <x v="14"/>
    <x v="92"/>
    <x v="2192"/>
    <s v="A"/>
    <s v="Friday"/>
    <n v="3"/>
    <n v="4"/>
    <n v="1.3333333333333333"/>
    <n v="1.6666666666666667"/>
    <n v="459.24333333333334"/>
    <n v="1377.7299999999998"/>
    <n v="185.3066666666667"/>
    <n v="555.92000000000019"/>
    <n v="16"/>
    <n v="0.40350431506899048"/>
  </r>
  <r>
    <n v="344300"/>
    <s v="C"/>
    <s v="Wednesday"/>
    <s v="Delaware Valley Office (0000143001)"/>
    <n v="266867"/>
    <s v="All Jersey Janitorial Service"/>
    <n v="431164"/>
    <s v="TARGET - ABINGTON"/>
    <s v="Abington"/>
    <s v="Philly Suburbs - Lower"/>
    <s v="1495 Old York Rd"/>
    <s v="PA"/>
    <n v="19001"/>
    <s v="1495 Old York Rd Abington, PA 19001"/>
    <x v="10"/>
    <x v="2191"/>
    <x v="2193"/>
    <s v="E"/>
    <s v="Monday"/>
    <n v="1"/>
    <n v="2"/>
    <n v="2"/>
    <n v="2"/>
    <n v="703.24"/>
    <n v="703.24"/>
    <n v="253.14"/>
    <n v="253.14"/>
    <n v="42"/>
    <n v="0.35996245947329503"/>
  </r>
  <r>
    <n v="460868"/>
    <s v="C"/>
    <s v="Wednesday"/>
    <s v="Delaware Valley Office (0000143001)"/>
    <n v="266867"/>
    <s v="All Jersey Janitorial Service"/>
    <n v="437899"/>
    <s v="TARGET - CHELTENHAM"/>
    <s v="Wyncote"/>
    <m/>
    <s v="2450 Shoppers Ln"/>
    <s v="PA"/>
    <n v="19095"/>
    <s v="2450 Shoppers Ln Wyncote, PA 19095"/>
    <x v="10"/>
    <x v="2192"/>
    <x v="2194"/>
    <s v="E"/>
    <s v="Monday"/>
    <n v="1"/>
    <n v="1"/>
    <n v="1"/>
    <n v="2"/>
    <n v="152.4"/>
    <n v="152.4"/>
    <n v="111.76"/>
    <n v="111.76"/>
    <n v="16"/>
    <n v="0.73333333333333339"/>
  </r>
  <r>
    <n v="315539"/>
    <s v="C"/>
    <s v="Monday/Thursday"/>
    <s v="Delaware Valley Office (0000143001)"/>
    <n v="266867"/>
    <s v="All Jersey Janitorial Service"/>
    <n v="416684"/>
    <s v="TARGET - SPRINGFIELD"/>
    <s v="SPRINGFIELD"/>
    <m/>
    <s v="857 Baltimore Pike"/>
    <s v="PA"/>
    <n v="19064"/>
    <s v="857 Baltimore Pike SPRINGFIELD, PA 19064"/>
    <x v="10"/>
    <x v="2193"/>
    <x v="2195"/>
    <s v="E"/>
    <s v="Monday"/>
    <n v="5"/>
    <n v="6"/>
    <n v="1.2"/>
    <n v="2"/>
    <n v="495.86599999999999"/>
    <n v="2479.33"/>
    <n v="191.47600000000003"/>
    <n v="957.38000000000011"/>
    <n v="103"/>
    <n v="0.3861446439158967"/>
  </r>
  <r>
    <n v="345513"/>
    <s v="C"/>
    <s v="Monday/Thursday"/>
    <s v="Chris Gifuni (0000143020)"/>
    <n v="244674"/>
    <s v="Medford Township Public School"/>
    <n v="465067"/>
    <s v="Taunton Forge"/>
    <s v="Medford"/>
    <s v="Southampton Twp"/>
    <s v="32 Evergreen Trl"/>
    <s v="NJ"/>
    <n v="8055"/>
    <s v="32 Evergreen Trl Medford, NJ 08055"/>
    <x v="13"/>
    <x v="2194"/>
    <x v="2196"/>
    <s v="A"/>
    <s v="Thursday"/>
    <n v="24"/>
    <n v="33"/>
    <n v="1.375"/>
    <n v="2.9583333333333335"/>
    <n v="449.72208333333327"/>
    <n v="10793.329999999998"/>
    <n v="154.86875000000003"/>
    <n v="3716.8500000000004"/>
    <n v="222"/>
    <n v="0.34436545533213575"/>
  </r>
  <r>
    <n v="418725"/>
    <s v="C"/>
    <s v="Monday/Thursday"/>
    <s v="Tom McKevitt (0000143010)"/>
    <n v="244036"/>
    <s v="Neshaminy School District"/>
    <n v="418758"/>
    <s v="Tawanka Elementary School"/>
    <s v="Langhorne"/>
    <m/>
    <s v="2055 Brownsville Rd"/>
    <s v="PA"/>
    <n v="19053"/>
    <s v="2055 Brownsville Rd Langhorne, PA 19053"/>
    <x v="25"/>
    <x v="2195"/>
    <x v="2197"/>
    <s v="A"/>
    <s v="Tuesday"/>
    <n v="1"/>
    <n v="1"/>
    <n v="1"/>
    <n v="1"/>
    <n v="2929.96"/>
    <n v="2929.96"/>
    <n v="908.2"/>
    <n v="908.2"/>
    <n v="20"/>
    <n v="0.3099701019809144"/>
  </r>
  <r>
    <n v="471949"/>
    <s v="C"/>
    <s v="Monday/Thursday"/>
    <s v="David Smith (0000143023)"/>
    <n v="296933"/>
    <s v="Delaware County Intermediate U"/>
    <n v="479157"/>
    <s v="TCA"/>
    <s v="Media"/>
    <m/>
    <s v="710 S Old Middletown Rd"/>
    <s v="PA"/>
    <n v="19063"/>
    <s v="710 S Old Middletown Rd Media, PA 19063"/>
    <x v="23"/>
    <x v="2196"/>
    <x v="2198"/>
    <s v="C"/>
    <s v="Friday"/>
    <n v="3"/>
    <n v="4"/>
    <n v="1.3333333333333333"/>
    <n v="3.6666666666666665"/>
    <n v="1004.3800000000001"/>
    <n v="3013.14"/>
    <n v="362.06666666666661"/>
    <n v="1086.2"/>
    <n v="83"/>
    <n v="0.36048773040748194"/>
  </r>
  <r>
    <n v="251656"/>
    <s v="C"/>
    <s v="Monday/Thursday"/>
    <s v="Brad Miller (0000142022)"/>
    <n v="242502"/>
    <s v="TE CONNECTIVITY CORP#"/>
    <n v="471042"/>
    <s v="TE Connectivity -Rapho Park Pl"/>
    <s v="Manheim"/>
    <m/>
    <s v="209 Shellyland Rd"/>
    <s v="PA"/>
    <n v="17545"/>
    <s v="209 Shellyland Rd Manheim, PA 17545"/>
    <x v="17"/>
    <x v="2197"/>
    <x v="2199"/>
    <s v="P"/>
    <s v="Tuesday/Friday"/>
    <n v="2"/>
    <n v="2"/>
    <n v="1"/>
    <n v="1"/>
    <n v="57.400000000000006"/>
    <n v="114.80000000000001"/>
    <n v="24.57"/>
    <n v="49.14"/>
    <n v="2"/>
    <n v="0.42804878048780481"/>
  </r>
  <r>
    <n v="268915"/>
    <s v="C"/>
    <s v="Monday/Thursday"/>
    <s v="Philadelphia Area (0000143026)"/>
    <n v="246370"/>
    <s v="Teamsters Union Local # 115"/>
    <n v="246370"/>
    <s v="Teamsters Union Local # 115"/>
    <s v="Philadelphia"/>
    <m/>
    <s v="10965 Decatur Rd"/>
    <s v="PA"/>
    <n v="19154"/>
    <s v="10965 Decatur Rd Philadelphia, PA 19154"/>
    <x v="10"/>
    <x v="2198"/>
    <x v="2200"/>
    <s v="E"/>
    <s v="Monday"/>
    <n v="3"/>
    <n v="5"/>
    <n v="1.6666666666666667"/>
    <n v="4.666666666666667"/>
    <n v="613.04666666666662"/>
    <n v="1839.1399999999999"/>
    <n v="233.52333333333334"/>
    <n v="700.57000000000016"/>
    <n v="25"/>
    <n v="0.38092260513065901"/>
  </r>
  <r>
    <n v="472106"/>
    <s v="C"/>
    <s v="Monday/Thursday"/>
    <s v="Tom McKevitt (0000143010)"/>
    <n v="274068"/>
    <s v="Teledyne Judson Technologies"/>
    <n v="456118"/>
    <s v="Teledyne Judson Technologies"/>
    <s v="Montgomeryville"/>
    <m/>
    <s v="221 Commerce Dr"/>
    <s v="PA"/>
    <n v="18936"/>
    <s v="221 Commerce Dr Montgomeryville, PA 18936"/>
    <x v="4"/>
    <x v="2199"/>
    <x v="2201"/>
    <s v="C"/>
    <s v="Tuesday"/>
    <n v="9"/>
    <n v="10"/>
    <n v="1.1111111111111112"/>
    <n v="5.666666666666667"/>
    <n v="657.19333333333316"/>
    <n v="5914.7400000000025"/>
    <n v="202.63888888888891"/>
    <n v="1823.7499999999995"/>
    <n v="111"/>
    <n v="0.30833984249518975"/>
  </r>
  <r>
    <n v="326634"/>
    <s v="C"/>
    <s v="Tuesday"/>
    <s v="Robert Diller (0000142017)"/>
    <n v="242070"/>
    <s v="TELL MANUFACTURING"/>
    <n v="242070"/>
    <s v="TELL MANUFACTURING"/>
    <s v="Lititz"/>
    <m/>
    <s v="18 Richard Dr"/>
    <s v="PA"/>
    <n v="17543"/>
    <s v="18 Richard Dr Lititz, PA 17543"/>
    <x v="2"/>
    <x v="2200"/>
    <x v="2202"/>
    <s v="J"/>
    <s v="Monday/Thursday"/>
    <n v="1"/>
    <n v="1"/>
    <n v="1"/>
    <n v="1"/>
    <n v="463.36"/>
    <n v="463.36"/>
    <n v="215.32"/>
    <n v="215.32"/>
    <n v="6"/>
    <n v="0.46469267955801102"/>
  </r>
  <r>
    <n v="246009"/>
    <s v="C"/>
    <s v="Wednesday"/>
    <s v="Mike Schlitter (0000142011)"/>
    <n v="242071"/>
    <s v="TEMPLE BETH EL"/>
    <n v="242071"/>
    <s v="TEMPLE BETH EL"/>
    <s v="Lancaster"/>
    <m/>
    <s v="1836 Rohrerstown Rd"/>
    <s v="PA"/>
    <n v="17601"/>
    <s v="1836 Rohrerstown Rd Lancaster, PA 17601"/>
    <x v="3"/>
    <x v="2201"/>
    <x v="2203"/>
    <s v="J"/>
    <s v="Tuesday/Friday"/>
    <n v="5"/>
    <n v="6"/>
    <n v="1.2"/>
    <n v="1.8"/>
    <n v="206.24"/>
    <n v="1031.2"/>
    <n v="104.804"/>
    <n v="524.02"/>
    <n v="17"/>
    <n v="0.50816524437548483"/>
  </r>
  <r>
    <n v="418342"/>
    <s v="C"/>
    <s v="Wednesday"/>
    <s v="Martin Carberry (0000142016)"/>
    <n v="327407"/>
    <s v="TEMPLE BETH ISRAEL#"/>
    <n v="472658"/>
    <s v="Temple Beth Israel V - York JC"/>
    <s v="York"/>
    <m/>
    <s v="2000 Hollywood Dr"/>
    <s v="PA"/>
    <n v="17403"/>
    <s v="2000 Hollywood Dr York, PA 17403"/>
    <x v="27"/>
    <x v="2202"/>
    <x v="2204"/>
    <s v="L"/>
    <s v="Tuesday/Friday"/>
    <n v="1"/>
    <n v="1"/>
    <n v="1"/>
    <n v="3"/>
    <n v="428.23999999999995"/>
    <n v="428.23999999999995"/>
    <n v="156.4"/>
    <n v="156.4"/>
    <n v="6"/>
    <n v="0.36521576685970492"/>
  </r>
  <r>
    <n v="308438"/>
    <s v="C"/>
    <s v="Wednesday"/>
    <s v="Martin Carberry (0000142016)"/>
    <n v="327407"/>
    <s v="TEMPLE BETH ISRAEL#"/>
    <n v="327407"/>
    <s v="TEMPLE BETH ISRAEL#"/>
    <s v="York"/>
    <m/>
    <s v="2090 Hollywood Dr"/>
    <s v="PA"/>
    <n v="17403"/>
    <s v="2090 Hollywood Dr York, PA 17403"/>
    <x v="27"/>
    <x v="2203"/>
    <x v="2205"/>
    <s v="L"/>
    <s v="Tuesday/Friday"/>
    <n v="1"/>
    <n v="1"/>
    <n v="1"/>
    <n v="3"/>
    <n v="426.32"/>
    <n v="426.32"/>
    <n v="174.2"/>
    <n v="174.2"/>
    <n v="6"/>
    <n v="0.40861324826421463"/>
  </r>
  <r>
    <n v="308434"/>
    <s v="C"/>
    <s v="Wednesday"/>
    <s v="Leianne Krotec (0000143021)"/>
    <n v="305641"/>
    <s v="Temple Health Chestnut Hill Ho"/>
    <n v="305641"/>
    <s v="Temple Health Chestnut Hill Ho"/>
    <s v="Philadelphia"/>
    <m/>
    <s v="8835 GERMANTOWN AVE"/>
    <s v="PA"/>
    <n v="19118"/>
    <s v="8835 GERMANTOWN AVE Philadelphia, PA 19118"/>
    <x v="10"/>
    <x v="2204"/>
    <x v="2206"/>
    <s v="E"/>
    <s v="Monday"/>
    <n v="2"/>
    <n v="2"/>
    <n v="1"/>
    <n v="1"/>
    <n v="57.604999999999997"/>
    <n v="115.21"/>
    <n v="26.45"/>
    <n v="52.9"/>
    <n v="2"/>
    <n v="0.45916153111709052"/>
  </r>
  <r>
    <n v="434667"/>
    <s v="C"/>
    <s v="Wednesday"/>
    <s v="Leianne Krotec (0000143021)"/>
    <n v="297040"/>
    <s v="Temple School of Dentistry"/>
    <n v="449067"/>
    <s v="Temple School of Dentistry"/>
    <s v="Philadelphia"/>
    <m/>
    <s v="3200 N Park Ave"/>
    <s v="PA"/>
    <n v="19140"/>
    <s v="3200 N Park Ave Philadelphia, PA 19140"/>
    <x v="10"/>
    <x v="2205"/>
    <x v="2207"/>
    <s v="E"/>
    <s v="Monday"/>
    <n v="3"/>
    <n v="3"/>
    <n v="1"/>
    <n v="1"/>
    <n v="447.64000000000004"/>
    <n v="1342.92"/>
    <n v="244.48000000000002"/>
    <n v="733.44"/>
    <n v="132"/>
    <n v="0.54615315878831205"/>
  </r>
  <r>
    <n v="418339"/>
    <s v="C"/>
    <s v="Wednesday"/>
    <s v="Leianne Krotec (0000143021)"/>
    <n v="297040"/>
    <s v="Temple School of Dentistry"/>
    <n v="297040"/>
    <s v="Temple School of Dentistry"/>
    <s v="Philadelphia"/>
    <m/>
    <s v="3223 N Broad St"/>
    <s v="PA"/>
    <n v="19140"/>
    <s v="3223 N Broad St Philadelphia, PA 19140"/>
    <x v="10"/>
    <x v="2206"/>
    <x v="2208"/>
    <s v="E"/>
    <s v="Monday"/>
    <n v="2"/>
    <n v="2"/>
    <n v="1"/>
    <n v="1.5"/>
    <n v="647.35"/>
    <n v="1294.7"/>
    <n v="330.63"/>
    <n v="661.26"/>
    <n v="16"/>
    <n v="0.51074380165289257"/>
  </r>
  <r>
    <n v="417171"/>
    <s v="C"/>
    <s v="Wednesday"/>
    <s v="Leianne Krotec (0000143021)"/>
    <n v="334799"/>
    <s v="TEMPLE SINAI"/>
    <n v="334799"/>
    <s v="TEMPLE SINAI"/>
    <s v="DRESHER"/>
    <m/>
    <s v="1401 Limekiln Pike"/>
    <s v="PA"/>
    <n v="19025"/>
    <s v="1401 Limekiln Pike DRESHER, PA 19025"/>
    <x v="32"/>
    <x v="2207"/>
    <x v="2209"/>
    <s v="D"/>
    <s v="Monday"/>
    <n v="8"/>
    <n v="10"/>
    <n v="1.25"/>
    <n v="4.25"/>
    <n v="402.88374999999996"/>
    <n v="3223.0699999999997"/>
    <n v="178.32500000000002"/>
    <n v="1426.5999999999997"/>
    <n v="120"/>
    <n v="0.44262147579791933"/>
  </r>
  <r>
    <n v="340865"/>
    <s v="C"/>
    <s v="Wednesday"/>
    <s v="Paul Carberry (0000143018)"/>
    <n v="306070"/>
    <s v="Tennis Addiction"/>
    <n v="306070"/>
    <s v="Tennis Addiction"/>
    <s v="EXTON"/>
    <m/>
    <s v="202 Philips Rd"/>
    <s v="PA"/>
    <n v="19341"/>
    <s v="202 Philips Rd EXTON, PA 19341"/>
    <x v="5"/>
    <x v="2208"/>
    <x v="2210"/>
    <s v="C"/>
    <s v="Monday/Thursday"/>
    <n v="5"/>
    <n v="5"/>
    <n v="1"/>
    <n v="1.2"/>
    <n v="180.80599999999998"/>
    <n v="904.03"/>
    <n v="62.456000000000003"/>
    <n v="312.28000000000003"/>
    <n v="13"/>
    <n v="0.34543101445748486"/>
  </r>
  <r>
    <n v="418341"/>
    <s v="C"/>
    <s v="Wednesday"/>
    <s v="Tom McKevitt (0000143010)"/>
    <n v="246381"/>
    <s v="Tenth Memorial Baptist Church"/>
    <n v="246381"/>
    <s v="Tenth Memorial Baptist Church"/>
    <s v="Philadelphia"/>
    <m/>
    <s v="1328 N 19th St"/>
    <s v="PA"/>
    <n v="19121"/>
    <s v="1328 N 19th St Philadelphia, PA 19121"/>
    <x v="10"/>
    <x v="2209"/>
    <x v="2211"/>
    <s v="E"/>
    <s v="Monday"/>
    <n v="4"/>
    <n v="6"/>
    <n v="1.5"/>
    <n v="3.25"/>
    <n v="257.90000000000003"/>
    <n v="1031.6000000000001"/>
    <n v="96.942499999999995"/>
    <n v="387.77000000000004"/>
    <n v="18"/>
    <n v="0.37589181853431564"/>
  </r>
  <r>
    <n v="462979"/>
    <s v="C"/>
    <s v="Wednesday"/>
    <s v="Mike Schlitter (0000142011)"/>
    <n v="242077"/>
    <s v="TERRE HILL MENN SCHOOL DIST#"/>
    <n v="242077"/>
    <s v="TERRE HILL MENN SCHOOL DIST#"/>
    <s v="TERRE HILL"/>
    <m/>
    <s v="1416 Union Grove Rd"/>
    <s v="PA"/>
    <n v="17581"/>
    <s v="1416 Union Grove Rd TERRE HILL, PA 17581"/>
    <x v="34"/>
    <x v="2210"/>
    <x v="2212"/>
    <s v="J"/>
    <s v="Monday"/>
    <n v="1"/>
    <n v="1"/>
    <n v="1"/>
    <n v="2"/>
    <n v="2137.89"/>
    <n v="2137.89"/>
    <n v="892.1"/>
    <n v="892.1"/>
    <n v="13"/>
    <n v="0.41728058974035148"/>
  </r>
  <r>
    <n v="418338"/>
    <s v="C"/>
    <s v="Wednesday"/>
    <s v="John Carberry (0000143015)"/>
    <n v="244713"/>
    <s v="Atlantic City Board of Educati"/>
    <n v="425363"/>
    <s v="Texas Avenue School"/>
    <s v="Atlantic City"/>
    <s v="Atlantic City"/>
    <s v="2523 Arctic Ave"/>
    <s v="NJ"/>
    <n v="8401"/>
    <s v="2523 Arctic Ave Atlantic City, NJ 08401"/>
    <x v="11"/>
    <x v="2211"/>
    <x v="2213"/>
    <s v="E"/>
    <s v="Wednesday"/>
    <n v="1"/>
    <n v="1"/>
    <n v="1"/>
    <n v="1"/>
    <n v="183.54"/>
    <n v="183.54"/>
    <n v="51.38"/>
    <n v="51.38"/>
    <n v="3"/>
    <n v="0.27993897787948135"/>
  </r>
  <r>
    <n v="299033"/>
    <s v="C"/>
    <s v="Monday/Thursday"/>
    <s v="Martin Carberry (0000142016)"/>
    <n v="304670"/>
    <s v="TGC Facility Solutions"/>
    <n v="304670"/>
    <s v="TGC Facility Solutions"/>
    <s v="Abbottstown"/>
    <s v="York - SW"/>
    <s v="421 Moulstown Rd"/>
    <s v="PA"/>
    <n v="17301"/>
    <s v="421 Moulstown Rd Abbottstown, PA 17301"/>
    <x v="15"/>
    <x v="2212"/>
    <x v="2214"/>
    <s v="L"/>
    <s v="Thursday"/>
    <n v="1"/>
    <n v="1"/>
    <n v="1"/>
    <n v="9"/>
    <n v="687.8900000000001"/>
    <n v="687.8900000000001"/>
    <n v="271.83"/>
    <n v="271.83"/>
    <n v="33"/>
    <n v="0.39516492462457653"/>
  </r>
  <r>
    <n v="418481"/>
    <s v="C"/>
    <s v="Monday/Thursday"/>
    <s v="Robert Diller (0000142017)"/>
    <n v="242080"/>
    <s v="THADDEUS STEVENS COLLEGE#"/>
    <n v="242080"/>
    <s v="THADDEUS STEVENS COLLEGE#"/>
    <s v="Lancaster"/>
    <m/>
    <s v="750 E King St"/>
    <s v="PA"/>
    <n v="17602"/>
    <s v="750 E King St Lancaster, PA 17602"/>
    <x v="2"/>
    <x v="2213"/>
    <x v="2215"/>
    <s v="J"/>
    <s v="Monday/Thursday"/>
    <n v="22"/>
    <n v="43"/>
    <n v="1.9545454545454546"/>
    <n v="6.2272727272727275"/>
    <n v="3079.5359090909087"/>
    <n v="67749.790000000008"/>
    <n v="1001.9204545454547"/>
    <n v="22042.249999999996"/>
    <n v="2116"/>
    <n v="0.325347871926983"/>
  </r>
  <r>
    <n v="469979"/>
    <s v="C"/>
    <s v="Monday/Thursday"/>
    <s v="Robert Diller (0000142017)"/>
    <n v="242080"/>
    <s v="THADDEUS STEVENS COLLEGE#"/>
    <n v="480263"/>
    <s v="THADDEUS STEVENS Maintenance B"/>
    <s v="Lancaster"/>
    <m/>
    <s v="S. Broad St &amp; Academic Dr"/>
    <s v="PA"/>
    <n v="17602"/>
    <s v="S. Broad St &amp; Academic Dr Lancaster, PA 17602"/>
    <x v="34"/>
    <x v="2214"/>
    <x v="2216"/>
    <s v="J"/>
    <s v="Monday"/>
    <n v="2"/>
    <n v="2"/>
    <n v="1"/>
    <n v="4.5"/>
    <n v="0"/>
    <n v="0"/>
    <n v="-0.44"/>
    <n v="-0.88"/>
    <n v="260"/>
    <n v="0"/>
  </r>
  <r>
    <n v="333254"/>
    <s v="C"/>
    <s v="Monday/Thursday"/>
    <s v="Matthew Morris (0000142013)"/>
    <n v="321216"/>
    <s v="The Bottom Line"/>
    <n v="321216"/>
    <s v="The Bottom Line"/>
    <s v="Allentown"/>
    <s v="Allentown"/>
    <s v="7220 Windsor Dr"/>
    <s v="PA"/>
    <n v="18106"/>
    <s v="7220 Windsor Dr Allentown, PA 18106"/>
    <x v="21"/>
    <x v="2215"/>
    <x v="2217"/>
    <s v="E"/>
    <s v="Tuesday/Friday"/>
    <n v="7"/>
    <n v="7"/>
    <n v="1"/>
    <n v="5"/>
    <n v="1052.782857142857"/>
    <n v="7369.48"/>
    <n v="388.59000000000003"/>
    <n v="2720.13"/>
    <n v="144"/>
    <n v="0.36910745398589861"/>
  </r>
  <r>
    <n v="453536"/>
    <s v="E"/>
    <s v="Tuesday"/>
    <s v="Brad Miller (0000142022)"/>
    <n v="346246"/>
    <s v="The Breakfast Hut"/>
    <n v="346246"/>
    <s v="The Breakfast Hut"/>
    <s v="Reading"/>
    <m/>
    <s v="4170 PERKIOMEN AVE"/>
    <s v="PA"/>
    <n v="19606"/>
    <s v="4170 PERKIOMEN AVE Reading, PA 19606"/>
    <x v="7"/>
    <x v="2216"/>
    <x v="2218"/>
    <s v="K"/>
    <s v="Monday/Thursday"/>
    <n v="3"/>
    <n v="4"/>
    <n v="1.3333333333333333"/>
    <n v="4.333333333333333"/>
    <n v="476.1699999999999"/>
    <n v="1428.51"/>
    <n v="177.82333333333335"/>
    <n v="533.47"/>
    <n v="15"/>
    <n v="0.37344505813749995"/>
  </r>
  <r>
    <n v="298872"/>
    <s v="E"/>
    <s v="Tuesday/Friday"/>
    <s v="Mike Schlitter (0000142011)"/>
    <n v="242085"/>
    <s v="THE BUCK CO#"/>
    <n v="242085"/>
    <s v="THE BUCK CO#"/>
    <s v="Quarryville"/>
    <m/>
    <s v="897 Lancaster Pike"/>
    <s v="PA"/>
    <n v="17566"/>
    <s v="897 Lancaster Pike Quarryville, PA 17566"/>
    <x v="3"/>
    <x v="2217"/>
    <x v="2219"/>
    <s v="J"/>
    <s v="Tuesday/Friday"/>
    <n v="13"/>
    <n v="14"/>
    <n v="1.0769230769230769"/>
    <n v="1.0769230769230769"/>
    <n v="73.154615384615397"/>
    <n v="951.0100000000001"/>
    <n v="29.482307692307685"/>
    <n v="383.27"/>
    <n v="18"/>
    <n v="0.40301363813209107"/>
  </r>
  <r>
    <n v="458869"/>
    <s v="E"/>
    <s v="Tuesday/Friday"/>
    <s v="Wood Floor Contractors (0000143025)"/>
    <n v="245673"/>
    <s v="Chambers Flooring LLC"/>
    <n v="483277"/>
    <s v="The Chambers Group"/>
    <s v="Malvern"/>
    <m/>
    <s v="147 Pennsylvania Ave"/>
    <s v="PA"/>
    <n v="19355"/>
    <s v="147 Pennsylvania Ave Malvern, PA 19355"/>
    <x v="5"/>
    <x v="2218"/>
    <x v="2220"/>
    <s v="C"/>
    <s v="Monday/Thursday"/>
    <n v="1"/>
    <n v="1"/>
    <n v="1"/>
    <n v="3"/>
    <n v="6601.4500000000007"/>
    <n v="6601.4500000000007"/>
    <n v="2112.52"/>
    <n v="2112.52"/>
    <n v="21"/>
    <n v="0.32000848298479878"/>
  </r>
  <r>
    <n v="484252"/>
    <s v="E"/>
    <s v="Tuesday/Friday"/>
    <s v="David Smith (0000143023)"/>
    <n v="243562"/>
    <s v="Chimes Metro Inc."/>
    <n v="432779"/>
    <s v="The Chimes Metro Inc"/>
    <s v="Newark"/>
    <m/>
    <s v="514 Interchange Blvd"/>
    <s v="DE"/>
    <n v="19711"/>
    <s v="514 Interchange Blvd Newark, DE 19711"/>
    <x v="8"/>
    <x v="2219"/>
    <x v="2221"/>
    <s v="D"/>
    <s v="Friday"/>
    <n v="1"/>
    <n v="2"/>
    <n v="2"/>
    <n v="1"/>
    <n v="708.51"/>
    <n v="708.51"/>
    <n v="283.44"/>
    <n v="283.44"/>
    <n v="6"/>
    <n v="0.40005081085658634"/>
  </r>
  <r>
    <n v="449041"/>
    <s v="E"/>
    <s v="Tuesday/Friday"/>
    <s v="Chuck Lutes (0000143024)"/>
    <n v="331730"/>
    <s v="The Cliffs at Callowhill"/>
    <n v="331730"/>
    <s v="The Cliffs at Callowhill"/>
    <s v="Philadelphia"/>
    <m/>
    <s v="1010 Callowhill St"/>
    <s v="PA"/>
    <n v="19123"/>
    <s v="1010 Callowhill St Philadelphia, PA 19123"/>
    <x v="10"/>
    <x v="2220"/>
    <x v="2222"/>
    <s v="E"/>
    <s v="Monday"/>
    <n v="27"/>
    <n v="40"/>
    <n v="1.4814814814814814"/>
    <n v="5.2222222222222223"/>
    <n v="483.92814814814818"/>
    <n v="13066.059999999994"/>
    <n v="216.27851851851852"/>
    <n v="5839.5200000000013"/>
    <n v="269"/>
    <n v="0.4469227908030427"/>
  </r>
  <r>
    <n v="301074"/>
    <s v="C"/>
    <s v="Tuesday"/>
    <s v="Lancaster Office (0000142002)"/>
    <n v="239715"/>
    <s v="THE COPE COMPANY SALT"/>
    <n v="239715"/>
    <s v="THE COPE COMPANY SALT"/>
    <s v="Lancaster"/>
    <m/>
    <s v="549 W Roseville Rd"/>
    <s v="PA"/>
    <n v="17601"/>
    <s v="549 W Roseville Rd Lancaster, PA 17601"/>
    <x v="3"/>
    <x v="2221"/>
    <x v="2223"/>
    <s v="J"/>
    <s v="Tuesday/Friday"/>
    <n v="1"/>
    <n v="1"/>
    <n v="1"/>
    <n v="1"/>
    <n v="183.59"/>
    <n v="183.59"/>
    <n v="91.8"/>
    <n v="91.8"/>
    <n v="2"/>
    <n v="0.50002723459883436"/>
  </r>
  <r>
    <n v="440865"/>
    <s v="C"/>
    <s v="Tuesday"/>
    <s v="Paul Carberry (0000143018)"/>
    <n v="244248"/>
    <s v="The Easthill Grp dba The Eastw"/>
    <n v="244248"/>
    <s v="The Easthill Grp dba The Eastw"/>
    <s v="Pottstown"/>
    <m/>
    <s v="263 Shoemaker Rd"/>
    <s v="PA"/>
    <n v="19464"/>
    <s v="263 Shoemaker Rd Pottstown, PA 19464"/>
    <x v="9"/>
    <x v="2222"/>
    <x v="2224"/>
    <s v="C"/>
    <s v="Wednesday"/>
    <n v="8"/>
    <n v="9"/>
    <n v="1.125"/>
    <n v="4.5"/>
    <n v="1009.1837500000001"/>
    <n v="8073.4699999999966"/>
    <n v="425.62749999999994"/>
    <n v="3405.0199999999995"/>
    <n v="130"/>
    <n v="0.42175421473046915"/>
  </r>
  <r>
    <n v="458350"/>
    <s v="C"/>
    <s v="Tuesday"/>
    <s v="Open S. NJ (0000143012)"/>
    <n v="305603"/>
    <s v="The Gardens Operator LLC"/>
    <n v="305603"/>
    <s v="The Gardens Operator LLC"/>
    <s v="Pittsgrove"/>
    <m/>
    <s v="849 Big Oak Rd"/>
    <s v="NJ"/>
    <n v="8318"/>
    <s v="849 Big Oak Rd Pittsgrove, NJ 08318"/>
    <x v="29"/>
    <x v="2223"/>
    <x v="2225"/>
    <s v="E"/>
    <s v="Thursday"/>
    <n v="20"/>
    <n v="27"/>
    <n v="1.35"/>
    <n v="6.7"/>
    <n v="1600.7890000000002"/>
    <n v="32015.779999999981"/>
    <n v="552.02200000000005"/>
    <n v="11040.439999999986"/>
    <n v="490"/>
    <n v="0.34484369895095457"/>
  </r>
  <r>
    <n v="461667"/>
    <s v="C"/>
    <s v="Tuesday"/>
    <s v="Robert Diller (0000142017)"/>
    <n v="242094"/>
    <s v="THE GLEN MED AT WILLOW VALLEY"/>
    <n v="415759"/>
    <s v="THE GLEN @ WILLOW VALLEY HSK"/>
    <s v="Willow Street"/>
    <m/>
    <s v="71 Locust Ln"/>
    <s v="PA"/>
    <n v="17584"/>
    <s v="71 Locust Ln Willow Street, PA 17584"/>
    <x v="3"/>
    <x v="2224"/>
    <x v="2226"/>
    <s v="J"/>
    <s v="Tuesday/Friday"/>
    <n v="4"/>
    <n v="4"/>
    <n v="1"/>
    <n v="1"/>
    <n v="403.16"/>
    <n v="1612.64"/>
    <n v="88.685000000000002"/>
    <n v="354.74"/>
    <n v="26"/>
    <n v="0.21997469987101895"/>
  </r>
  <r>
    <n v="483888"/>
    <s v="C"/>
    <s v="Tuesday"/>
    <s v="Robert Diller (0000142017)"/>
    <n v="242094"/>
    <s v="THE GLEN MED AT WILLOW VALLEY"/>
    <n v="242094"/>
    <s v="THE GLEN MED AT WILLOW VALLEY"/>
    <s v="Lancaster"/>
    <m/>
    <s v="675 Willow Valley Sq"/>
    <s v="PA"/>
    <n v="17602"/>
    <s v="675 Willow Valley Sq Lancaster, PA 17602"/>
    <x v="3"/>
    <x v="2225"/>
    <x v="2227"/>
    <s v="J"/>
    <s v="Tuesday/Friday"/>
    <n v="5"/>
    <n v="7"/>
    <n v="1.4"/>
    <n v="1.4"/>
    <n v="277.334"/>
    <n v="1386.67"/>
    <n v="56.14"/>
    <n v="280.7"/>
    <n v="24"/>
    <n v="0.20242739801106246"/>
  </r>
  <r>
    <n v="300453"/>
    <s v="C"/>
    <s v="Tuesday"/>
    <s v="Delaware Valley Office (0000143001)"/>
    <n v="330471"/>
    <s v="The Grove at Centerton"/>
    <n v="330471"/>
    <s v="The Grove at Centerton"/>
    <s v="Pittsgrove"/>
    <m/>
    <s v="1022 Almond Rd"/>
    <s v="NJ"/>
    <n v="8318"/>
    <s v="1022 Almond Rd Pittsgrove, NJ 08318"/>
    <x v="29"/>
    <x v="2226"/>
    <x v="2228"/>
    <s v="E"/>
    <s v="Thursday"/>
    <n v="2"/>
    <n v="2"/>
    <n v="1"/>
    <n v="1"/>
    <n v="232.51000000000002"/>
    <n v="465.02000000000004"/>
    <n v="52.484999999999999"/>
    <n v="104.97"/>
    <n v="3"/>
    <n v="0.22573222657090017"/>
  </r>
  <r>
    <n v="340088"/>
    <s v="C"/>
    <s v="Tuesday"/>
    <s v="Paul Carberry (0000143018)"/>
    <n v="330091"/>
    <s v="Sodexo - The Hill School"/>
    <n v="470748"/>
    <s v="The Hill School"/>
    <s v="Pottstown"/>
    <m/>
    <s v="717 E High St"/>
    <s v="PA"/>
    <n v="19464"/>
    <s v="717 E High St Pottstown, PA 19464"/>
    <x v="9"/>
    <x v="2227"/>
    <x v="2229"/>
    <s v="C"/>
    <s v="Wednesday"/>
    <n v="1"/>
    <n v="1"/>
    <n v="1"/>
    <n v="1"/>
    <n v="4.95"/>
    <n v="4.95"/>
    <n v="2.91"/>
    <n v="2.91"/>
    <n v="1"/>
    <n v="0.58787878787878789"/>
  </r>
  <r>
    <n v="482194"/>
    <s v="C"/>
    <s v="Wednesday"/>
    <s v="Bob Carberry (0000143011)"/>
    <n v="243650"/>
    <s v="The Hun School of Princeton"/>
    <n v="243650"/>
    <s v="The Hun School of Princeton"/>
    <s v="Princeton"/>
    <m/>
    <s v="176 Edgerstoune Rd"/>
    <s v="NJ"/>
    <n v="8540"/>
    <s v="176 Edgerstoune Rd Princeton, NJ 08540"/>
    <x v="12"/>
    <x v="2228"/>
    <x v="2230"/>
    <s v="A"/>
    <s v="Wednesday"/>
    <n v="6"/>
    <n v="13"/>
    <n v="2.1666666666666665"/>
    <n v="5"/>
    <n v="1870.2266666666667"/>
    <n v="11221.360000000002"/>
    <n v="692.99833333333345"/>
    <n v="4157.99"/>
    <n v="701"/>
    <n v="0.37054242979460589"/>
  </r>
  <r>
    <n v="480500"/>
    <s v="C"/>
    <s v="Monday/Thursday"/>
    <s v="Leianne Krotec (0000143021)"/>
    <n v="286760"/>
    <s v="Premier CSI"/>
    <n v="483123"/>
    <s v="THE LEFT BANK"/>
    <s v="Philadelphia"/>
    <m/>
    <s v="3131 Walnut St"/>
    <s v="PA"/>
    <n v="19104"/>
    <s v="3131 Walnut St Philadelphia, PA 19104"/>
    <x v="10"/>
    <x v="2229"/>
    <x v="2231"/>
    <s v="E"/>
    <s v="Monday"/>
    <n v="1"/>
    <n v="1"/>
    <n v="1"/>
    <n v="1"/>
    <n v="963.6"/>
    <n v="963.6"/>
    <n v="334.65"/>
    <n v="334.65"/>
    <n v="1"/>
    <n v="0.34729140722291402"/>
  </r>
  <r>
    <n v="343427"/>
    <s v="C"/>
    <s v="Monday/Thursday"/>
    <s v="Brian Deiling (0000142018)"/>
    <n v="264939"/>
    <s v="THE LOOMIS COMPANY"/>
    <n v="264939"/>
    <s v="THE LOOMIS COMPANY"/>
    <s v="Wyomissing"/>
    <m/>
    <s v="850 N Park Rd"/>
    <s v="PA"/>
    <n v="19610"/>
    <s v="850 N Park Rd Wyomissing, PA 19610"/>
    <x v="7"/>
    <x v="2230"/>
    <x v="2232"/>
    <s v="K"/>
    <s v="Monday/Thursday"/>
    <n v="7"/>
    <n v="9"/>
    <n v="1.2857142857142858"/>
    <n v="5"/>
    <n v="1516.7328571428573"/>
    <n v="10617.13"/>
    <n v="590.54571428571421"/>
    <n v="4133.82"/>
    <n v="179"/>
    <n v="0.38935380842091977"/>
  </r>
  <r>
    <n v="246590"/>
    <s v="C"/>
    <s v="Monday/Thursday"/>
    <s v="Robert Diller (0000142017)"/>
    <n v="242100"/>
    <s v="THE MENNONITE HOME MED"/>
    <n v="242100"/>
    <s v="THE MENNONITE HOME MED"/>
    <s v="Lancaster"/>
    <m/>
    <s v="1520 Harrisburg Pike"/>
    <s v="PA"/>
    <n v="17601"/>
    <s v="1520 Harrisburg Pike Lancaster, PA 17601"/>
    <x v="3"/>
    <x v="2231"/>
    <x v="2233"/>
    <s v="J"/>
    <s v="Tuesday/Friday"/>
    <n v="13"/>
    <n v="15"/>
    <n v="1.1538461538461537"/>
    <n v="1.5384615384615385"/>
    <n v="113.46000000000002"/>
    <n v="1474.98"/>
    <n v="57.328461538461553"/>
    <n v="745.27"/>
    <n v="61"/>
    <n v="0.5052746477918344"/>
  </r>
  <r>
    <n v="419016"/>
    <s v="C"/>
    <s v="Monday/Thursday"/>
    <s v="Leianne Krotec (0000143021)"/>
    <n v="246280"/>
    <s v="The national Shrine of Czestoc"/>
    <n v="246280"/>
    <s v="The national Shrine of Czestoc"/>
    <s v="Doylestown"/>
    <s v="Philly Suburbs - North"/>
    <s v="654 Ferry Rd"/>
    <s v="PA"/>
    <n v="18901"/>
    <s v="654 Ferry Rd Doylestown, PA 18901"/>
    <x v="25"/>
    <x v="2232"/>
    <x v="2234"/>
    <s v="A"/>
    <s v="Tuesday"/>
    <n v="1"/>
    <n v="1"/>
    <n v="1"/>
    <n v="1"/>
    <n v="213.2"/>
    <n v="213.2"/>
    <n v="106.6"/>
    <n v="106.6"/>
    <n v="5"/>
    <n v="0.5"/>
  </r>
  <r>
    <n v="436840"/>
    <s v="C"/>
    <s v="Tuesday"/>
    <s v="Paul Carberry (0000143018)"/>
    <n v="315988"/>
    <s v="The Parkesburg Point Youth Cen"/>
    <n v="471161"/>
    <s v="The Parkesburg Point Youth Cen"/>
    <s v="Parkesburg"/>
    <m/>
    <s v="700 Main St"/>
    <s v="PA"/>
    <n v="19365"/>
    <s v="700 Main St Parkesburg, PA 19365"/>
    <x v="5"/>
    <x v="2233"/>
    <x v="2235"/>
    <s v="C"/>
    <s v="Monday/Thursday"/>
    <n v="4"/>
    <n v="5"/>
    <n v="1.25"/>
    <n v="2.75"/>
    <n v="661.81500000000005"/>
    <n v="2647.26"/>
    <n v="244.94750000000002"/>
    <n v="979.79000000000008"/>
    <n v="37"/>
    <n v="0.3701147601671162"/>
  </r>
  <r>
    <n v="245283"/>
    <s v="C"/>
    <s v="Tuesday"/>
    <s v="Bob Carberry (0000143011)"/>
    <n v="282110"/>
    <s v="The Pennington School"/>
    <n v="282110"/>
    <s v="The Pennington School"/>
    <s v="Pennington"/>
    <m/>
    <s v="112 W Delaware Ave"/>
    <s v="NJ"/>
    <n v="8534"/>
    <s v="112 W Delaware Ave Pennington, NJ 08534"/>
    <x v="12"/>
    <x v="2234"/>
    <x v="2236"/>
    <s v="A"/>
    <s v="Wednesday"/>
    <n v="2"/>
    <n v="2"/>
    <n v="1"/>
    <n v="4"/>
    <n v="1168.3"/>
    <n v="2336.6000000000004"/>
    <n v="465.36999999999995"/>
    <n v="930.7399999999999"/>
    <n v="32"/>
    <n v="0.39833090815715133"/>
  </r>
  <r>
    <n v="246033"/>
    <s v="C"/>
    <s v="Tuesday"/>
    <s v="Robert Diller (0000142017)"/>
    <n v="241751"/>
    <s v="SCHOOL DISTRICT OF LANCASTER"/>
    <n v="423994"/>
    <s v="THE PHOENIX ACADEMY"/>
    <s v="Lancaster"/>
    <m/>
    <s v="630 Rockland St"/>
    <s v="PA"/>
    <n v="17602"/>
    <s v="630 Rockland St Lancaster, PA 17602"/>
    <x v="2"/>
    <x v="2235"/>
    <x v="2237"/>
    <s v="J"/>
    <s v="Monday/Thursday"/>
    <n v="1"/>
    <n v="1"/>
    <n v="1"/>
    <n v="1"/>
    <n v="1555.77"/>
    <n v="1555.77"/>
    <n v="466.73"/>
    <n v="466.73"/>
    <n v="1"/>
    <n v="0.29999935723146737"/>
  </r>
  <r>
    <n v="294842"/>
    <s v="C"/>
    <s v="Tuesday"/>
    <s v="Lancaster Office (0000142002)"/>
    <n v="322047"/>
    <s v="The Restaurant Store Inc#"/>
    <n v="474801"/>
    <s v="The Restaurant Store"/>
    <s v="Bensalem"/>
    <s v="Philly - NE"/>
    <s v="615 Bristol Pike"/>
    <s v="PA"/>
    <n v="19020"/>
    <s v="615 Bristol Pike Bensalem, PA 19020"/>
    <x v="25"/>
    <x v="2236"/>
    <x v="2238"/>
    <s v="A"/>
    <s v="Tuesday"/>
    <n v="1"/>
    <n v="1"/>
    <n v="1"/>
    <n v="1"/>
    <n v="64.69"/>
    <n v="64.69"/>
    <n v="32.35"/>
    <n v="32.35"/>
    <n v="1"/>
    <n v="0.50007729169887161"/>
  </r>
  <r>
    <n v="418197"/>
    <s v="C"/>
    <s v="Tuesday"/>
    <s v="Martin Carberry (0000142016)"/>
    <n v="315984"/>
    <s v="GREG CAVOLI V#"/>
    <n v="482405"/>
    <s v="The Road"/>
    <s v="Harrisburg"/>
    <m/>
    <s v="5480 Linglestown Road"/>
    <s v="PA"/>
    <n v="17112"/>
    <s v="5480 Linglestown Road Harrisburg, PA 17112"/>
    <x v="17"/>
    <x v="2237"/>
    <x v="2239"/>
    <s v="P"/>
    <s v="Tuesday/Friday"/>
    <n v="1"/>
    <n v="1"/>
    <n v="1"/>
    <n v="3"/>
    <n v="1089.72"/>
    <n v="1089.72"/>
    <n v="453.39"/>
    <n v="453.39"/>
    <n v="3"/>
    <n v="0.41606100649708178"/>
  </r>
  <r>
    <n v="416427"/>
    <s v="C"/>
    <s v="Tuesday"/>
    <s v="Mike Schlitter (0000142011)"/>
    <n v="241646"/>
    <s v="THE RUG BEATER#"/>
    <n v="446984"/>
    <s v="THE RUG BEATER"/>
    <s v="Leola"/>
    <m/>
    <s v="327 S State St"/>
    <s v="PA"/>
    <n v="17540"/>
    <s v="327 S State St Leola, PA 17540"/>
    <x v="2"/>
    <x v="2238"/>
    <x v="2240"/>
    <s v="J"/>
    <s v="Monday/Thursday"/>
    <n v="1"/>
    <n v="1"/>
    <n v="1"/>
    <n v="1"/>
    <n v="453"/>
    <n v="453"/>
    <n v="181.2"/>
    <n v="181.2"/>
    <n v="3"/>
    <n v="0.39999999999999997"/>
  </r>
  <r>
    <n v="469287"/>
    <s v="C"/>
    <s v="Tuesday"/>
    <s v="Mike Schlitter (0000142011)"/>
    <n v="241646"/>
    <s v="THE RUG BEATER#"/>
    <n v="446215"/>
    <s v="THE RUG BEATER"/>
    <s v="Talmage"/>
    <m/>
    <s v="327 S State St"/>
    <s v="PA"/>
    <n v="17580"/>
    <s v="327 S State St Talmage, PA 17580"/>
    <x v="7"/>
    <x v="2238"/>
    <x v="2240"/>
    <s v="K"/>
    <s v="Monday/Thursday"/>
    <n v="5"/>
    <n v="8"/>
    <n v="1.6"/>
    <n v="4.2"/>
    <n v="704.51200000000006"/>
    <n v="3522.5600000000009"/>
    <n v="266.798"/>
    <n v="1333.9900000000002"/>
    <n v="70"/>
    <n v="0.37869901435319764"/>
  </r>
  <r>
    <n v="461576"/>
    <s v="C"/>
    <s v="Tuesday"/>
    <s v="Mike Schlitter (0000142011)"/>
    <n v="241646"/>
    <s v="THE RUG BEATER#"/>
    <n v="241646"/>
    <s v="THE RUG BEATER#"/>
    <s v="Brownstown"/>
    <m/>
    <s v="327 N State St"/>
    <s v="PA"/>
    <n v="17508"/>
    <s v="327 N State St Brownstown, PA 17508"/>
    <x v="2"/>
    <x v="2239"/>
    <x v="2241"/>
    <s v="J"/>
    <s v="Monday/Thursday"/>
    <n v="7"/>
    <n v="9"/>
    <n v="1.2857142857142858"/>
    <n v="2.8571428571428572"/>
    <n v="374.66428571428571"/>
    <n v="2622.6499999999992"/>
    <n v="143.6442857142857"/>
    <n v="1005.51"/>
    <n v="57"/>
    <n v="0.38339465807484807"/>
  </r>
  <r>
    <n v="299259"/>
    <s v="C"/>
    <s v="Tuesday"/>
    <s v="Mike Schlitter (0000142011)"/>
    <n v="242110"/>
    <s v="THE SALVATION ARMY#"/>
    <n v="242110"/>
    <s v="THE SALVATION ARMY#"/>
    <s v="Lancaster"/>
    <m/>
    <s v="131 S Queen St"/>
    <s v="PA"/>
    <n v="17603"/>
    <s v="131 S Queen St Lancaster, PA 17603"/>
    <x v="3"/>
    <x v="2240"/>
    <x v="2242"/>
    <s v="J"/>
    <s v="Tuesday/Friday"/>
    <n v="12"/>
    <n v="17"/>
    <n v="1.4166666666666667"/>
    <n v="2.3333333333333335"/>
    <n v="153.93916666666667"/>
    <n v="1847.27"/>
    <n v="50.839999999999996"/>
    <n v="610.08000000000004"/>
    <n v="69"/>
    <n v="0.33026033010875511"/>
  </r>
  <r>
    <n v="418307"/>
    <s v="C"/>
    <s v="Tuesday"/>
    <s v="Matthew Morris (0000142013)"/>
    <n v="242118"/>
    <s v="THE WHOLE CHILD LEARNING CTR#"/>
    <n v="415765"/>
    <s v="THE WHOLE CHILD LEARNING CENTE"/>
    <s v="Elverson"/>
    <m/>
    <s v="55 N Brick Ln"/>
    <s v="PA"/>
    <n v="19520"/>
    <s v="55 N Brick Ln Elverson, PA 19520"/>
    <x v="16"/>
    <x v="2241"/>
    <x v="2243"/>
    <s v="K"/>
    <s v="Tuesday"/>
    <n v="10"/>
    <n v="10"/>
    <n v="1"/>
    <n v="2.8"/>
    <n v="543.63900000000012"/>
    <n v="5436.39"/>
    <n v="133.42099999999999"/>
    <n v="1334.2099999999996"/>
    <n v="92"/>
    <n v="0.24542205397331676"/>
  </r>
  <r>
    <n v="244080"/>
    <s v="C"/>
    <s v="Tuesday"/>
    <s v="Delaware Valley Office (0000143001)"/>
    <n v="345425"/>
    <s v="THE WILLOWSTONE SCHOOL"/>
    <n v="345425"/>
    <s v="THE WILLOWSTONE SCHOOL"/>
    <s v="Malvern"/>
    <m/>
    <s v="340 Central Ave"/>
    <s v="PA"/>
    <n v="19355"/>
    <s v="340 Central Ave Malvern, PA 19355"/>
    <x v="5"/>
    <x v="2242"/>
    <x v="2244"/>
    <s v="C"/>
    <s v="Monday/Thursday"/>
    <n v="6"/>
    <n v="8"/>
    <n v="1.3333333333333333"/>
    <n v="4.166666666666667"/>
    <n v="688.85333333333335"/>
    <n v="4133.119999999999"/>
    <n v="236.84"/>
    <n v="1421.04"/>
    <n v="107"/>
    <n v="0.34381774543202237"/>
  </r>
  <r>
    <n v="461668"/>
    <s v="C"/>
    <s v="Tuesday"/>
    <s v="Pete Annick (0000142010)"/>
    <n v="242490"/>
    <s v="LANC GENERAL HOSPITAL 2#"/>
    <n v="415766"/>
    <s v="THE WOMEN &amp; BABIES HOSPITAL"/>
    <s v="Lancaster"/>
    <m/>
    <s v="690 Good Dr"/>
    <s v="PA"/>
    <n v="17601"/>
    <s v="690 Good Dr Lancaster, PA 17601"/>
    <x v="3"/>
    <x v="2243"/>
    <x v="2245"/>
    <s v="J"/>
    <s v="Tuesday/Friday"/>
    <n v="29"/>
    <n v="36"/>
    <n v="1.2413793103448276"/>
    <n v="2.5862068965517242"/>
    <n v="280.91724137931033"/>
    <n v="8146.6000000000013"/>
    <n v="80.176551724137937"/>
    <n v="2325.1200000000003"/>
    <n v="656"/>
    <n v="0.28540986423784154"/>
  </r>
  <r>
    <n v="428392"/>
    <s v="C"/>
    <s v="Tuesday"/>
    <s v="Brad Miller (0000142022)"/>
    <n v="242119"/>
    <s v="THE WORSHIP CENTER#"/>
    <n v="242119"/>
    <s v="THE WORSHIP CENTER#"/>
    <s v="Lancaster"/>
    <m/>
    <s v="2384 New Holland Pike"/>
    <s v="PA"/>
    <n v="17601"/>
    <s v="2384 New Holland Pike Lancaster, PA 17601"/>
    <x v="2"/>
    <x v="2244"/>
    <x v="2246"/>
    <s v="J"/>
    <s v="Monday/Thursday"/>
    <n v="27"/>
    <n v="37"/>
    <n v="1.3703703703703705"/>
    <n v="4.9259259259259256"/>
    <n v="430.94222222222226"/>
    <n v="11635.439999999984"/>
    <n v="163.01777777777775"/>
    <n v="4401.4799999999987"/>
    <n v="255"/>
    <n v="0.37828221365070891"/>
  </r>
  <r>
    <n v="334923"/>
    <s v="C"/>
    <s v="Tuesday"/>
    <s v="Leianne Krotec (0000143021)"/>
    <n v="246237"/>
    <s v="Upper Dublin School District"/>
    <n v="462025"/>
    <s v="Thomas Fitzwater Elem School"/>
    <s v="WILLOW GROVE"/>
    <s v="Philly Suburbs - North"/>
    <s v="30 School Ln"/>
    <s v="PA"/>
    <n v="19090"/>
    <s v="30 School Ln WILLOW GROVE, PA 19090"/>
    <x v="14"/>
    <x v="2245"/>
    <x v="2247"/>
    <s v="A"/>
    <s v="Friday"/>
    <n v="9"/>
    <n v="11"/>
    <n v="1.2222222222222223"/>
    <n v="2.7777777777777777"/>
    <n v="1329.632222222222"/>
    <n v="11966.689999999997"/>
    <n v="523.24222222222227"/>
    <n v="4709.1799999999994"/>
    <n v="160"/>
    <n v="0.39352402376931306"/>
  </r>
  <r>
    <n v="430052"/>
    <s v="C"/>
    <s v="Tuesday"/>
    <s v="Robert Diller (0000142017)"/>
    <n v="241518"/>
    <s v="Three Athletics"/>
    <n v="241518"/>
    <s v="Three Athletics"/>
    <s v="Lancaster"/>
    <m/>
    <s v="200 Running Pump Rd"/>
    <s v="PA"/>
    <n v="17603"/>
    <s v="200 Running Pump Rd Lancaster, PA 17603"/>
    <x v="3"/>
    <x v="355"/>
    <x v="355"/>
    <s v="J"/>
    <s v="Tuesday/Friday"/>
    <n v="1"/>
    <n v="1"/>
    <n v="1"/>
    <n v="1"/>
    <n v="571.04999999999995"/>
    <n v="571.04999999999995"/>
    <n v="142.77000000000001"/>
    <n v="142.77000000000001"/>
    <n v="3"/>
    <n v="0.25001313370107703"/>
  </r>
  <r>
    <n v="469288"/>
    <s v="C"/>
    <s v="Tuesday"/>
    <s v="Chris Gifuni (0000143020)"/>
    <n v="344658"/>
    <s v="TIE'S CLEANING MACHINE"/>
    <n v="344658"/>
    <s v="TIE'S CLEANING MACHINE"/>
    <s v="Mount Laurel"/>
    <s v="Cherry Hill"/>
    <s v="127 Gaither Dr Suite E"/>
    <s v="NJ"/>
    <n v="8054"/>
    <s v="127 Gaither Dr Suite E Mount Laurel, NJ 08054"/>
    <x v="13"/>
    <x v="2246"/>
    <x v="2248"/>
    <s v="A"/>
    <s v="Thursday"/>
    <n v="1"/>
    <n v="1"/>
    <n v="1"/>
    <n v="1"/>
    <n v="125"/>
    <n v="125"/>
    <n v="50"/>
    <n v="50"/>
    <n v="5"/>
    <n v="0.4"/>
  </r>
  <r>
    <n v="417743"/>
    <s v="C"/>
    <s v="Tuesday"/>
    <s v="Brian Deiling (0000142018)"/>
    <n v="242125"/>
    <s v="TILE DISTRIBUTORS OF AMERICA I"/>
    <n v="242125"/>
    <s v="TILE DISTRIBUTORS OF AMERICA I"/>
    <s v="Wilkes Barre"/>
    <m/>
    <s v="300 Mundy ST"/>
    <s v="PA"/>
    <n v="18702"/>
    <s v="300 Mundy ST Wilkes Barre, PA 18702"/>
    <x v="30"/>
    <x v="2247"/>
    <x v="2249"/>
    <s v="K"/>
    <s v="Wednesday"/>
    <n v="3"/>
    <n v="5"/>
    <n v="1.6666666666666667"/>
    <n v="2"/>
    <n v="291.42666666666668"/>
    <n v="874.28000000000009"/>
    <n v="73.42"/>
    <n v="220.26"/>
    <n v="19"/>
    <n v="0.25193301917005989"/>
  </r>
  <r>
    <n v="296716"/>
    <s v="C"/>
    <s v="Tuesday"/>
    <s v="Delaware Valley Office (0000143001)"/>
    <n v="244126"/>
    <s v="Tim Boyle"/>
    <n v="244126"/>
    <s v="Tim Boyle"/>
    <s v="Montgomeryville"/>
    <m/>
    <s v="504 Victoria Dr"/>
    <s v="PA"/>
    <n v="18936"/>
    <s v="504 Victoria Dr Montgomeryville, PA 18936"/>
    <x v="4"/>
    <x v="2248"/>
    <x v="2250"/>
    <s v="C"/>
    <s v="Tuesday"/>
    <n v="2"/>
    <n v="2"/>
    <n v="1"/>
    <n v="1"/>
    <n v="69.599999999999994"/>
    <n v="139.19999999999999"/>
    <n v="-4.8049999999999997"/>
    <n v="-9.61"/>
    <n v="2"/>
    <n v="-6.9037356321839077E-2"/>
  </r>
  <r>
    <n v="292196"/>
    <s v="C"/>
    <s v="Tuesday"/>
    <s v="Delaware Valley Office (0000143001)"/>
    <n v="326634"/>
    <s v="Tim Golonka"/>
    <n v="326634"/>
    <s v="Tim Golonka"/>
    <s v="Collegeville"/>
    <m/>
    <s v="3917 Landis Rd"/>
    <s v="PA"/>
    <n v="19426"/>
    <s v="3917 Landis Rd Collegeville, PA 19426"/>
    <x v="4"/>
    <x v="2249"/>
    <x v="2251"/>
    <s v="C"/>
    <s v="Tuesday"/>
    <n v="1"/>
    <n v="1"/>
    <n v="1"/>
    <n v="1"/>
    <n v="0"/>
    <n v="0"/>
    <n v="-10.73"/>
    <n v="-10.73"/>
    <n v="6"/>
    <n v="0"/>
  </r>
  <r>
    <n v="418290"/>
    <s v="C"/>
    <s v="Tuesday"/>
    <s v="Robert Diller (0000142017)"/>
    <n v="301291"/>
    <s v="TIM HUGHES#"/>
    <n v="301291"/>
    <s v="TIM HUGHES#"/>
    <s v="MIDDLETOWN"/>
    <m/>
    <s v="6 Berkley Dr"/>
    <s v="PA"/>
    <n v="17057"/>
    <s v="6 Berkley Dr MIDDLETOWN, PA 17057"/>
    <x v="28"/>
    <x v="2250"/>
    <x v="2252"/>
    <s v="P"/>
    <s v="Monday/Thursday"/>
    <n v="1"/>
    <n v="1"/>
    <n v="1"/>
    <n v="2"/>
    <n v="475"/>
    <n v="475"/>
    <n v="174.48000000000002"/>
    <n v="174.48000000000002"/>
    <n v="4"/>
    <n v="0.36732631578947372"/>
  </r>
  <r>
    <n v="418104"/>
    <s v="C"/>
    <s v="Tuesday"/>
    <s v="Delaware Valley Office (0000143001)"/>
    <n v="342246"/>
    <s v="Tim Rossillo - Employee"/>
    <n v="342246"/>
    <s v="Tim Rossillo - Employee"/>
    <s v="Aston"/>
    <s v="Philly Suburbs - SW"/>
    <s v="159 Blackthorne Ln"/>
    <s v="PA"/>
    <n v="19014"/>
    <s v="159 Blackthorne Ln Aston, PA 19014"/>
    <x v="14"/>
    <x v="2251"/>
    <x v="2253"/>
    <s v="A"/>
    <s v="Friday"/>
    <n v="1"/>
    <n v="1"/>
    <n v="1"/>
    <n v="1"/>
    <n v="11.7"/>
    <n v="11.7"/>
    <n v="0.03"/>
    <n v="0.03"/>
    <n v="3"/>
    <n v="2.5641025641025641E-3"/>
  </r>
  <r>
    <n v="417418"/>
    <s v="C"/>
    <s v="Tuesday"/>
    <s v="Chris Gifuni (0000143020)"/>
    <n v="242994"/>
    <s v="Black Horse Pike Reg School Di"/>
    <n v="418818"/>
    <s v="Timber Creek Regional High Sch"/>
    <s v="Erial"/>
    <s v="Washington Twp"/>
    <s v="501 Jarvis Rd"/>
    <s v="NJ"/>
    <n v="8081"/>
    <s v="501 Jarvis Rd Erial, NJ 08081"/>
    <x v="13"/>
    <x v="2252"/>
    <x v="2254"/>
    <s v="A"/>
    <s v="Thursday"/>
    <n v="15"/>
    <n v="29"/>
    <n v="1.9333333333333333"/>
    <n v="5"/>
    <n v="3240.8300000000004"/>
    <n v="48612.450000000012"/>
    <n v="1092.5406666666665"/>
    <n v="16388.109999999997"/>
    <n v="1150"/>
    <n v="0.33711754910521879"/>
  </r>
  <r>
    <n v="461457"/>
    <s v="C"/>
    <s v="Tuesday"/>
    <s v="Lancaster Office (0000142002)"/>
    <n v="281300"/>
    <s v="TIMBERLINE CHURCH"/>
    <n v="281300"/>
    <s v="TIMBERLINE CHURCH"/>
    <s v="Strasburg"/>
    <m/>
    <s v="30 Timber Ln"/>
    <s v="PA"/>
    <n v="17579"/>
    <s v="30 Timber Ln Strasburg, PA 17579"/>
    <x v="34"/>
    <x v="2253"/>
    <x v="2255"/>
    <s v="J"/>
    <s v="Monday"/>
    <n v="1"/>
    <n v="1"/>
    <n v="1"/>
    <n v="1"/>
    <n v="147.38999999999999"/>
    <n v="147.38999999999999"/>
    <n v="57.08"/>
    <n v="57.08"/>
    <n v="2"/>
    <n v="0.3872718637628062"/>
  </r>
  <r>
    <n v="243460"/>
    <s v="E"/>
    <s v="Tuesday/Friday"/>
    <s v="Lancaster Office (0000142002)"/>
    <n v="256665"/>
    <s v="TIMS CLEANING SERVICE"/>
    <n v="256665"/>
    <s v="TIMS CLEANING SERVICE"/>
    <s v="Ephrata"/>
    <m/>
    <s v="11 Stoneridge Cir"/>
    <s v="PA"/>
    <n v="17522"/>
    <s v="11 Stoneridge Cir Ephrata, PA 17522"/>
    <x v="27"/>
    <x v="2254"/>
    <x v="2256"/>
    <s v="L"/>
    <s v="Tuesday/Friday"/>
    <n v="3"/>
    <n v="3"/>
    <n v="1"/>
    <n v="1"/>
    <n v="38.056666666666672"/>
    <n v="114.17000000000002"/>
    <n v="12.42"/>
    <n v="37.26"/>
    <n v="4"/>
    <n v="0.32635543487781371"/>
  </r>
  <r>
    <n v="311144"/>
    <s v="C"/>
    <s v="Wednesday"/>
    <s v="Tom McKevitt (0000143010)"/>
    <n v="246395"/>
    <s v="Tinius Olsen Testing Machine C"/>
    <n v="246395"/>
    <s v="Tinius Olsen Testing Machine C"/>
    <s v="Horsham"/>
    <s v="Philly Suburbs - North"/>
    <s v="1065 Easton Rd"/>
    <s v="PA"/>
    <n v="19044"/>
    <s v="1065 Easton Rd Horsham, PA 19044"/>
    <x v="14"/>
    <x v="2255"/>
    <x v="2257"/>
    <s v="A"/>
    <s v="Friday"/>
    <n v="10"/>
    <n v="18"/>
    <n v="1.8"/>
    <n v="2.7"/>
    <n v="800.03899999999999"/>
    <n v="8000.3899999999994"/>
    <n v="217.14299999999997"/>
    <n v="2171.4299999999998"/>
    <n v="125"/>
    <n v="0.27141551849347345"/>
  </r>
  <r>
    <n v="307803"/>
    <s v="C"/>
    <s v="Wednesday"/>
    <s v="Brad Miller (0000142022)"/>
    <n v="255901"/>
    <s v="SIMMONTOWN MENNONITE CHURCH"/>
    <n v="481208"/>
    <s v="Titus Martin"/>
    <s v="KIRKWOOD"/>
    <m/>
    <s v="1960 NOBLE RD"/>
    <s v="PA"/>
    <n v="17536"/>
    <s v="1960 NOBLE RD KIRKWOOD, PA 17536"/>
    <x v="8"/>
    <x v="2256"/>
    <x v="2258"/>
    <s v="D"/>
    <s v="Friday"/>
    <n v="1"/>
    <n v="1"/>
    <n v="1"/>
    <n v="2"/>
    <n v="437.2"/>
    <n v="437.2"/>
    <n v="173"/>
    <n v="173"/>
    <n v="4"/>
    <n v="0.39569990850869169"/>
  </r>
  <r>
    <n v="416348"/>
    <s v="C"/>
    <s v="Wednesday"/>
    <s v="Pete Annick (0000142010)"/>
    <n v="308948"/>
    <s v="TODDS PRO CLEAN#"/>
    <n v="308948"/>
    <s v="TODDS PRO CLEAN#"/>
    <s v="Pequea"/>
    <m/>
    <s v="26 Lake Aldred Ter"/>
    <s v="PA"/>
    <n v="17565"/>
    <s v="26 Lake Aldred Ter Pequea, PA 17565"/>
    <x v="33"/>
    <x v="2257"/>
    <x v="2259"/>
    <s v="J"/>
    <s v="Tuesday"/>
    <n v="7"/>
    <n v="9"/>
    <n v="1.2857142857142858"/>
    <n v="3.2857142857142856"/>
    <n v="158.16428571428574"/>
    <n v="1107.1499999999996"/>
    <n v="73.145714285714277"/>
    <n v="512.0200000000001"/>
    <n v="32"/>
    <n v="0.46246669376326627"/>
  </r>
  <r>
    <n v="268766"/>
    <s v="C"/>
    <s v="Wednesday"/>
    <s v="Chuck Lutes (0000143024)"/>
    <n v="243124"/>
    <s v="Central Bucks School District"/>
    <n v="467204"/>
    <s v="Tohickon Middle School"/>
    <s v="Doylestown"/>
    <s v="Philly Suburbs - North"/>
    <s v="5051 Old Easton Rd"/>
    <s v="PA"/>
    <n v="18902"/>
    <s v="5051 Old Easton Rd Doylestown, PA 18902"/>
    <x v="36"/>
    <x v="2258"/>
    <x v="2260"/>
    <s v="A"/>
    <s v="Tuesday/Friday"/>
    <n v="5"/>
    <n v="5"/>
    <n v="1"/>
    <n v="1"/>
    <n v="81.775999999999982"/>
    <n v="408.87999999999994"/>
    <n v="42.277999999999999"/>
    <n v="211.39"/>
    <n v="9"/>
    <n v="0.5169976521228723"/>
  </r>
  <r>
    <n v="481503"/>
    <s v="C"/>
    <s v="Wednesday"/>
    <s v="Matthew Morris (0000142013)"/>
    <n v="325410"/>
    <s v="TOM MASANO AUTO GROUP#"/>
    <n v="473955"/>
    <s v="TOM MASANO AUTO GROUP"/>
    <s v="Reading"/>
    <m/>
    <s v="46 Grace St"/>
    <s v="PA"/>
    <n v="19611"/>
    <s v="46 Grace St Reading, PA 19611"/>
    <x v="39"/>
    <x v="2259"/>
    <x v="2261"/>
    <s v="K"/>
    <s v="Tuesday/Friday"/>
    <n v="8"/>
    <n v="14"/>
    <n v="1.75"/>
    <n v="11.25"/>
    <n v="5032.0600000000004"/>
    <n v="40256.479999999996"/>
    <n v="1695.8312500000002"/>
    <n v="13566.649999999991"/>
    <n v="739"/>
    <n v="0.33700537155757265"/>
  </r>
  <r>
    <n v="479953"/>
    <s v="C"/>
    <s v="Wednesday"/>
    <s v="Matthew Morris (0000142013)"/>
    <n v="316212"/>
    <s v="WITMANS CLEANING SERVICE LLC#"/>
    <n v="475113"/>
    <s v="TOM MASANO FORD"/>
    <s v="Reading"/>
    <m/>
    <s v="1600 Lancaster Ave"/>
    <s v="PA"/>
    <n v="19607"/>
    <s v="1600 Lancaster Ave Reading, PA 19607"/>
    <x v="39"/>
    <x v="2260"/>
    <x v="2262"/>
    <s v="K"/>
    <s v="Tuesday/Friday"/>
    <n v="1"/>
    <n v="1"/>
    <n v="1"/>
    <n v="1"/>
    <n v="1121.96"/>
    <n v="1121.96"/>
    <n v="527.32000000000005"/>
    <n v="527.32000000000005"/>
    <n v="1"/>
    <n v="0.46999893044315311"/>
  </r>
  <r>
    <n v="343158"/>
    <s v="C"/>
    <s v="Wednesday"/>
    <s v="Delaware Valley Office (0000143001)"/>
    <n v="328563"/>
    <s v="Tom McKevitt"/>
    <n v="328563"/>
    <s v="Tom McKevitt"/>
    <s v="Warrington"/>
    <s v="Philly Suburbs - North"/>
    <s v="1805 Cedar Ct"/>
    <s v="PA"/>
    <n v="18976"/>
    <s v="1805 Cedar Ct Warrington, PA 18976"/>
    <x v="14"/>
    <x v="2261"/>
    <x v="2263"/>
    <s v="A"/>
    <s v="Friday"/>
    <n v="1"/>
    <n v="1"/>
    <n v="1"/>
    <n v="1"/>
    <n v="56.25"/>
    <n v="56.25"/>
    <n v="0"/>
    <n v="0"/>
    <n v="1"/>
    <n v="0"/>
  </r>
  <r>
    <n v="446819"/>
    <s v="C"/>
    <s v="Wednesday"/>
    <s v="Brad Miller (0000142022)"/>
    <n v="242139"/>
    <s v="TOWER INSURANCE SERVICES"/>
    <n v="242139"/>
    <s v="TOWER INSURANCE SERVICES"/>
    <s v="Lancaster"/>
    <m/>
    <s v="8 Marticville Rd"/>
    <s v="PA"/>
    <n v="17603"/>
    <s v="8 Marticville Rd Lancaster, PA 17603"/>
    <x v="3"/>
    <x v="2262"/>
    <x v="2264"/>
    <s v="J"/>
    <s v="Tuesday/Friday"/>
    <n v="4"/>
    <n v="6"/>
    <n v="1.5"/>
    <n v="3.25"/>
    <n v="577.16499999999996"/>
    <n v="2308.6599999999994"/>
    <n v="230.22749999999996"/>
    <n v="920.90999999999985"/>
    <n v="40"/>
    <n v="0.39889373056231758"/>
  </r>
  <r>
    <n v="432040"/>
    <s v="C"/>
    <s v="Wednesday"/>
    <s v="David Smith (0000143023)"/>
    <n v="242914"/>
    <s v="Appoquinimink School District"/>
    <n v="434224"/>
    <s v="Townsend Early Childhood Cente"/>
    <s v="Townsend"/>
    <m/>
    <s v="10 Brook Ramble Ln"/>
    <s v="DE"/>
    <n v="19734"/>
    <s v="10 Brook Ramble Ln Townsend, DE 19734"/>
    <x v="20"/>
    <x v="2263"/>
    <x v="2265"/>
    <s v="D"/>
    <s v="Thursday"/>
    <n v="1"/>
    <n v="1"/>
    <n v="1"/>
    <n v="6"/>
    <n v="2379.1799999999994"/>
    <n v="2379.1799999999994"/>
    <n v="528.37"/>
    <n v="528.37"/>
    <n v="86"/>
    <n v="0.22208071688564973"/>
  </r>
  <r>
    <n v="424180"/>
    <s v="C"/>
    <s v="Wednesday"/>
    <s v="David Smith (0000143023)"/>
    <n v="242914"/>
    <s v="Appoquinimink School District"/>
    <n v="418834"/>
    <s v="Townsend Elementary School"/>
    <s v="Townsend"/>
    <m/>
    <s v="126 Main St"/>
    <s v="DE"/>
    <n v="19734"/>
    <s v="126 Main St Townsend, DE 19734"/>
    <x v="20"/>
    <x v="2264"/>
    <x v="2266"/>
    <s v="D"/>
    <s v="Thursday"/>
    <n v="6"/>
    <n v="13"/>
    <n v="2.1666666666666665"/>
    <n v="14.833333333333334"/>
    <n v="2477.8016666666667"/>
    <n v="14866.809999999998"/>
    <n v="696.76333333333332"/>
    <n v="4180.5800000000008"/>
    <n v="493"/>
    <n v="0.28120222159293096"/>
  </r>
  <r>
    <n v="243127"/>
    <s v="C"/>
    <s v="Monday/Thursday"/>
    <s v="Matthew Morris (0000142013)"/>
    <n v="331079"/>
    <s v="TOWNSHIP OF CUMRU*"/>
    <n v="331079"/>
    <s v="TOWNSHIP OF CUMRU*"/>
    <s v="Mohnton"/>
    <m/>
    <s v="1775 Welsh Rd"/>
    <s v="PA"/>
    <n v="19540"/>
    <s v="1775 Welsh Rd Mohnton, PA 19540"/>
    <x v="16"/>
    <x v="2265"/>
    <x v="2267"/>
    <s v="K"/>
    <s v="Tuesday"/>
    <n v="2"/>
    <n v="2"/>
    <n v="1"/>
    <n v="1"/>
    <n v="114.755"/>
    <n v="229.51"/>
    <n v="53.134999999999998"/>
    <n v="106.27"/>
    <n v="2"/>
    <n v="0.4630299333362381"/>
  </r>
  <r>
    <n v="418387"/>
    <s v="C"/>
    <s v="Monday/Thursday"/>
    <s v="Chuck Lutes (0000143024)"/>
    <n v="246407"/>
    <s v="Township of Doylestown"/>
    <n v="246407"/>
    <s v="Township of Doylestown"/>
    <s v="Doylestown"/>
    <s v="Philly Suburbs - North"/>
    <s v="425 Wells Rd"/>
    <s v="PA"/>
    <n v="18901"/>
    <s v="425 Wells Rd Doylestown, PA 18901"/>
    <x v="25"/>
    <x v="2266"/>
    <x v="2268"/>
    <s v="A"/>
    <s v="Tuesday"/>
    <n v="5"/>
    <n v="6"/>
    <n v="1.2"/>
    <n v="2.4"/>
    <n v="1152.8319999999999"/>
    <n v="5764.1600000000008"/>
    <n v="432.95799999999997"/>
    <n v="2164.7899999999995"/>
    <n v="92"/>
    <n v="0.37556035918503289"/>
  </r>
  <r>
    <n v="418385"/>
    <s v="C"/>
    <s v="Monday/Thursday"/>
    <s v="Open S. NJ (0000143012)"/>
    <n v="335144"/>
    <s v="TOWNSHIP OF LOWER"/>
    <n v="335144"/>
    <s v="TOWNSHIP OF LOWER"/>
    <s v="Villas"/>
    <m/>
    <s v="2600 Bayshore Rd"/>
    <s v="NJ"/>
    <n v="8251"/>
    <s v="2600 Bayshore Rd Villas, NJ 08251"/>
    <x v="29"/>
    <x v="2267"/>
    <x v="2269"/>
    <s v="E"/>
    <s v="Thursday"/>
    <n v="2"/>
    <n v="3"/>
    <n v="1.5"/>
    <n v="3.5"/>
    <n v="712.36"/>
    <n v="1424.72"/>
    <n v="143.93"/>
    <n v="287.86"/>
    <n v="99"/>
    <n v="0.20204671795159751"/>
  </r>
  <r>
    <n v="416717"/>
    <s v="C"/>
    <s v="Monday/Thursday"/>
    <s v="Paul Carberry (0000143018)"/>
    <n v="274065"/>
    <s v="Traditions At Longwood"/>
    <n v="436014"/>
    <s v="Traditions at Longwood"/>
    <s v="Kennett Square"/>
    <m/>
    <s v="100 Primrose Dr"/>
    <s v="PA"/>
    <n v="19348"/>
    <s v="100 Primrose Dr Kennett Square, PA 19348"/>
    <x v="8"/>
    <x v="2268"/>
    <x v="2270"/>
    <s v="D"/>
    <s v="Friday"/>
    <n v="2"/>
    <n v="2"/>
    <n v="1"/>
    <n v="1.5"/>
    <n v="183.60499999999999"/>
    <n v="367.21"/>
    <n v="69.94"/>
    <n v="139.88"/>
    <n v="16"/>
    <n v="0.38092644535824188"/>
  </r>
  <r>
    <n v="416716"/>
    <s v="C"/>
    <s v="Monday/Thursday"/>
    <s v="Lancaster Office (0000142002)"/>
    <n v="332926"/>
    <s v="Train Collectors Association"/>
    <n v="332926"/>
    <s v="Train Collectors Association"/>
    <s v="Ronks"/>
    <m/>
    <s v="300 Paradise Ln"/>
    <s v="PA"/>
    <n v="17572"/>
    <s v="300 Paradise Ln Ronks, PA 17572"/>
    <x v="34"/>
    <x v="2269"/>
    <x v="2271"/>
    <s v="J"/>
    <s v="Monday"/>
    <n v="2"/>
    <n v="3"/>
    <n v="1.5"/>
    <n v="1.5"/>
    <n v="120.36999999999999"/>
    <n v="240.74"/>
    <n v="58.14"/>
    <n v="116.28"/>
    <n v="3"/>
    <n v="0.48301071695605213"/>
  </r>
  <r>
    <n v="482520"/>
    <s v="C"/>
    <s v="Monday/Thursday"/>
    <s v="Robert Diller (0000142017)"/>
    <n v="239347"/>
    <s v="TRANS EQUIPMENT CO#"/>
    <n v="239347"/>
    <s v="TRANS EQUIPMENT CO#"/>
    <s v="Ephrata"/>
    <m/>
    <s v="4423 Oregon Pike"/>
    <s v="PA"/>
    <n v="17522"/>
    <s v="4423 Oregon Pike Ephrata, PA 17522"/>
    <x v="7"/>
    <x v="2270"/>
    <x v="2272"/>
    <s v="K"/>
    <s v="Monday/Thursday"/>
    <n v="3"/>
    <n v="3"/>
    <n v="1"/>
    <n v="2"/>
    <n v="150.63000000000002"/>
    <n v="451.89"/>
    <n v="58.333333333333336"/>
    <n v="175"/>
    <n v="8"/>
    <n v="0.38726238686405984"/>
  </r>
  <r>
    <n v="343425"/>
    <s v="C"/>
    <s v="Wednesday"/>
    <s v="Leianne Krotec (0000143021)"/>
    <n v="312114"/>
    <s v="Transcend Facility Management"/>
    <n v="312114"/>
    <s v="Transcend Facility Management"/>
    <s v="EXTON"/>
    <m/>
    <s v="479 THOMAS JONES WAY"/>
    <s v="PA"/>
    <n v="19341"/>
    <s v="479 THOMAS JONES WAY EXTON, PA 19341"/>
    <x v="5"/>
    <x v="2271"/>
    <x v="2273"/>
    <s v="C"/>
    <s v="Monday/Thursday"/>
    <n v="11"/>
    <n v="13"/>
    <n v="1.1818181818181819"/>
    <n v="2.4545454545454546"/>
    <n v="397.22999999999996"/>
    <n v="4369.53"/>
    <n v="95.200909090909093"/>
    <n v="1047.2099999999998"/>
    <n v="94"/>
    <n v="0.23966193160362781"/>
  </r>
  <r>
    <n v="240123"/>
    <e v="#N/A"/>
    <e v="#N/A"/>
    <s v="Nick Misciagno (0000143017)"/>
    <n v="246233"/>
    <s v="School District of Haverford T"/>
    <n v="418570"/>
    <s v="Transportation Department"/>
    <s v="Havertown"/>
    <m/>
    <s v="50 Hilltop Rd"/>
    <s v="PA"/>
    <n v="19083"/>
    <s v="50 Hilltop Rd Havertown, PA 19083"/>
    <x v="23"/>
    <x v="2272"/>
    <x v="2274"/>
    <s v="C"/>
    <s v="Friday"/>
    <n v="1"/>
    <n v="1"/>
    <n v="1"/>
    <n v="1"/>
    <n v="796.39"/>
    <n v="796.39"/>
    <n v="302.63"/>
    <n v="302.63"/>
    <n v="1"/>
    <n v="0.38000226019914868"/>
  </r>
  <r>
    <n v="418409"/>
    <s v="C"/>
    <s v="Wednesday"/>
    <s v="Tom McKevitt (0000143010)"/>
    <n v="246418"/>
    <s v="Tri-Century Eye Care, P.C."/>
    <n v="481560"/>
    <s v="Tr-County Eye Care"/>
    <s v="New Britain"/>
    <m/>
    <s v="352 E Butler Ave"/>
    <s v="PA"/>
    <n v="18901"/>
    <s v="352 E Butler Ave New Britain, PA 18901"/>
    <x v="25"/>
    <x v="2273"/>
    <x v="2275"/>
    <s v="A"/>
    <s v="Tuesday"/>
    <n v="5"/>
    <n v="6"/>
    <n v="1.2"/>
    <n v="1.6"/>
    <n v="128.63800000000001"/>
    <n v="643.19000000000005"/>
    <n v="12.284000000000001"/>
    <n v="61.419999999999987"/>
    <n v="24"/>
    <n v="9.5492778183740384E-2"/>
  </r>
  <r>
    <n v="417248"/>
    <s v="C"/>
    <s v="Wednesday"/>
    <s v="Nick Misciagno (0000143017)"/>
    <n v="246414"/>
    <s v="Tredyffrin / Easttown  School"/>
    <n v="418853"/>
    <s v="Tredyffrin / Easttown Middle S"/>
    <s v="Berwyn"/>
    <m/>
    <s v="801 Conestoga Rd"/>
    <s v="PA"/>
    <n v="19312"/>
    <s v="801 Conestoga Rd Berwyn, PA 19312"/>
    <x v="23"/>
    <x v="2274"/>
    <x v="2276"/>
    <s v="C"/>
    <s v="Friday"/>
    <n v="1"/>
    <n v="1"/>
    <n v="1"/>
    <n v="1"/>
    <n v="118.08"/>
    <n v="118.08"/>
    <n v="35.28"/>
    <n v="35.28"/>
    <n v="3"/>
    <n v="0.29878048780487804"/>
  </r>
  <r>
    <n v="418407"/>
    <s v="C"/>
    <s v="Wednesday"/>
    <s v="Brad Miller (0000142022)"/>
    <n v="313535"/>
    <s v="TREEHOUSE PRIVATE BRANDS#"/>
    <n v="462357"/>
    <s v="TREEHOUSE PRIVATE BRANDS - HAN"/>
    <s v="Hanover"/>
    <m/>
    <s v="680 W Chestnut St"/>
    <s v="PA"/>
    <n v="17331"/>
    <s v="680 W Chestnut St Hanover, PA 17331"/>
    <x v="15"/>
    <x v="2275"/>
    <x v="2277"/>
    <s v="L"/>
    <s v="Thursday"/>
    <n v="1"/>
    <n v="1"/>
    <n v="1"/>
    <n v="2"/>
    <n v="0"/>
    <n v="0"/>
    <n v="-18.18"/>
    <n v="-18.18"/>
    <n v="4"/>
    <n v="0"/>
  </r>
  <r>
    <n v="417787"/>
    <s v="C"/>
    <s v="Wednesday"/>
    <s v="Brad Miller (0000142022)"/>
    <n v="313535"/>
    <s v="TREEHOUSE PRIVATE BRANDS#"/>
    <n v="462356"/>
    <s v="TREEHOUSE PRIVATE BRANDS - LAN"/>
    <s v="Lancaster"/>
    <m/>
    <s v="2060 Old Philadelphia Pike"/>
    <s v="PA"/>
    <n v="17602"/>
    <s v="2060 Old Philadelphia Pike Lancaster, PA 17602"/>
    <x v="2"/>
    <x v="2276"/>
    <x v="2278"/>
    <s v="J"/>
    <s v="Monday/Thursday"/>
    <n v="1"/>
    <n v="1"/>
    <n v="1"/>
    <n v="5"/>
    <n v="2596.98"/>
    <n v="2596.98"/>
    <n v="1090.9000000000001"/>
    <n v="1090.9000000000001"/>
    <n v="21"/>
    <n v="0.42006484455020837"/>
  </r>
  <r>
    <n v="416252"/>
    <s v="C"/>
    <s v="Wednesday"/>
    <s v="Bob Carberry (0000143011)"/>
    <n v="343239"/>
    <s v="TRENTON CITY HALL"/>
    <n v="343239"/>
    <s v="TRENTON CITY HALL"/>
    <s v="Trenton"/>
    <m/>
    <s v="319 E State St"/>
    <s v="NJ"/>
    <n v="8608"/>
    <s v="319 E State St Trenton, NJ 08608"/>
    <x v="12"/>
    <x v="2277"/>
    <x v="2279"/>
    <s v="A"/>
    <s v="Wednesday"/>
    <n v="1"/>
    <n v="1"/>
    <n v="1"/>
    <n v="1"/>
    <n v="428.09"/>
    <n v="428.09"/>
    <n v="171.21"/>
    <n v="171.21"/>
    <n v="13"/>
    <n v="0.39993926510780448"/>
  </r>
  <r>
    <n v="244248"/>
    <s v="C"/>
    <s v="Wednesday"/>
    <s v="Pete Annick (0000142010)"/>
    <n v="239516"/>
    <s v="CENTRAL DAUPHIN SCHOOL#"/>
    <n v="464216"/>
    <s v="TRI COMMUNITY ELEMENTARY SCHOO"/>
    <s v="Steelton"/>
    <m/>
    <s v="255 Cypress St"/>
    <s v="PA"/>
    <n v="17113"/>
    <s v="255 Cypress St Steelton, PA 17113"/>
    <x v="17"/>
    <x v="2278"/>
    <x v="2280"/>
    <s v="P"/>
    <s v="Tuesday/Friday"/>
    <n v="2"/>
    <n v="2"/>
    <n v="1"/>
    <n v="6.5"/>
    <n v="1508.52"/>
    <n v="3017.04"/>
    <n v="600"/>
    <n v="1200"/>
    <n v="36"/>
    <n v="0.39774083207382072"/>
  </r>
  <r>
    <n v="246051"/>
    <s v="C"/>
    <s v="Wednesday"/>
    <s v="Tom McKevitt (0000143010)"/>
    <n v="243866"/>
    <s v="Tri County Collision Center"/>
    <n v="243866"/>
    <s v="Tri County Collision Center"/>
    <s v="Southampton"/>
    <s v="Philly Suburbs - North"/>
    <s v="995 Jaymor Rd"/>
    <s v="PA"/>
    <n v="18966"/>
    <s v="995 Jaymor Rd Southampton, PA 18966"/>
    <x v="14"/>
    <x v="2279"/>
    <x v="2281"/>
    <s v="A"/>
    <s v="Friday"/>
    <n v="4"/>
    <n v="8"/>
    <n v="2"/>
    <n v="3.75"/>
    <n v="445.87749999999994"/>
    <n v="1783.5100000000002"/>
    <n v="215.14500000000001"/>
    <n v="860.58"/>
    <n v="30"/>
    <n v="0.48252042321041089"/>
  </r>
  <r>
    <n v="417132"/>
    <s v="C"/>
    <s v="Wednesday"/>
    <s v="Tom McKevitt (0000143010)"/>
    <n v="246418"/>
    <s v="Tri-Century Eye Care, P.C."/>
    <n v="246418"/>
    <s v="Tri-Century Eye Care, P.C."/>
    <s v="Southampton"/>
    <s v="Philly Suburbs - North"/>
    <s v="319 2nd Street Pike"/>
    <s v="PA"/>
    <n v="18966"/>
    <s v="319 2nd Street Pike Southampton, PA 18966"/>
    <x v="14"/>
    <x v="2280"/>
    <x v="2282"/>
    <s v="A"/>
    <s v="Friday"/>
    <n v="9"/>
    <n v="10"/>
    <n v="1.1111111111111112"/>
    <n v="1.4444444444444444"/>
    <n v="260.40666666666669"/>
    <n v="2343.6600000000003"/>
    <n v="96.356666666666669"/>
    <n v="867.21"/>
    <n v="33"/>
    <n v="0.37002380891426229"/>
  </r>
  <r>
    <n v="418478"/>
    <s v="C"/>
    <s v="Wednesday"/>
    <s v="Lancaster Office (0000142002)"/>
    <n v="242157"/>
    <s v="TRINITY E C CHURCH"/>
    <n v="242157"/>
    <s v="TRINITY E C CHURCH"/>
    <s v="Lancaster"/>
    <m/>
    <s v="322 Hershey Ave"/>
    <s v="PA"/>
    <n v="17603"/>
    <s v="322 Hershey Ave Lancaster, PA 17603"/>
    <x v="3"/>
    <x v="2281"/>
    <x v="2283"/>
    <s v="J"/>
    <s v="Tuesday/Friday"/>
    <n v="2"/>
    <n v="3"/>
    <n v="1.5"/>
    <n v="1.5"/>
    <n v="64.22999999999999"/>
    <n v="128.46"/>
    <n v="22.484999999999999"/>
    <n v="44.97"/>
    <n v="3"/>
    <n v="0.35007006071929003"/>
  </r>
  <r>
    <n v="418522"/>
    <s v="C"/>
    <s v="Wednesday"/>
    <s v="Mike Schlitter (0000142011)"/>
    <n v="242160"/>
    <s v="TRINITY ECC"/>
    <n v="242160"/>
    <s v="TRINITY ECC"/>
    <s v="Lititz"/>
    <m/>
    <s v="44 E Orange St"/>
    <s v="PA"/>
    <n v="17543"/>
    <s v="44 E Orange St Lititz, PA 17543"/>
    <x v="2"/>
    <x v="2282"/>
    <x v="2284"/>
    <s v="J"/>
    <s v="Monday/Thursday"/>
    <n v="3"/>
    <n v="5"/>
    <n v="1.6666666666666667"/>
    <n v="2.6666666666666665"/>
    <n v="2046.0833333333337"/>
    <n v="6138.25"/>
    <n v="720.42666666666662"/>
    <n v="2161.2799999999997"/>
    <n v="10"/>
    <n v="0.35210035433551906"/>
  </r>
  <r>
    <n v="470748"/>
    <s v="C"/>
    <s v="Wednesday"/>
    <s v="Lancaster Office (0000142002)"/>
    <n v="344733"/>
    <s v="TRINITY LUTHERAN CHURCH"/>
    <n v="344733"/>
    <s v="TRINITY LUTHERAN CHURCH"/>
    <s v="Mount Joy"/>
    <m/>
    <s v="47 W Main St"/>
    <s v="PA"/>
    <n v="17552"/>
    <s v="47 W Main St Mount Joy, PA 17552"/>
    <x v="17"/>
    <x v="2283"/>
    <x v="2285"/>
    <s v="P"/>
    <s v="Tuesday/Friday"/>
    <n v="1"/>
    <n v="1"/>
    <n v="1"/>
    <n v="1"/>
    <n v="203.91"/>
    <n v="203.91"/>
    <n v="71.37"/>
    <n v="71.37"/>
    <n v="3"/>
    <n v="0.35000735618655293"/>
  </r>
  <r>
    <n v="467950"/>
    <s v="C"/>
    <s v="Wednesday"/>
    <s v="Nick Misciagno (0000143017)"/>
    <n v="344300"/>
    <s v="TRINITY LUTHERAN CHURCH"/>
    <n v="344300"/>
    <s v="TRINITY LUTHERAN CHURCH"/>
    <s v="NORRISTOWN"/>
    <m/>
    <s v="1190 Valley Forge Rd"/>
    <s v="PA"/>
    <n v="19403"/>
    <s v="1190 Valley Forge Rd NORRISTOWN, PA 19403"/>
    <x v="9"/>
    <x v="2284"/>
    <x v="2286"/>
    <s v="C"/>
    <s v="Wednesday"/>
    <n v="14"/>
    <n v="20"/>
    <n v="1.4285714285714286"/>
    <n v="4"/>
    <n v="347.74785714285724"/>
    <n v="4868.4700000000012"/>
    <n v="74.526428571428568"/>
    <n v="1043.3699999999999"/>
    <n v="285"/>
    <n v="0.2143116831365911"/>
  </r>
  <r>
    <n v="483425"/>
    <s v="C"/>
    <s v="Wednesday"/>
    <s v="Chris Gifuni (0000143020)"/>
    <n v="242994"/>
    <s v="Black Horse Pike Reg School Di"/>
    <n v="418857"/>
    <s v="Triton Regional High School"/>
    <s v="Runnemede"/>
    <s v="Cherry Hill"/>
    <s v="250 Schubert Ave"/>
    <s v="NJ"/>
    <n v="8078"/>
    <s v="250 Schubert Ave Runnemede, NJ 08078"/>
    <x v="13"/>
    <x v="2285"/>
    <x v="2287"/>
    <s v="A"/>
    <s v="Thursday"/>
    <n v="15"/>
    <n v="25"/>
    <n v="1.6666666666666667"/>
    <n v="5.1333333333333337"/>
    <n v="3144.7600000000007"/>
    <n v="47171.4"/>
    <n v="1073.9873333333333"/>
    <n v="16109.809999999998"/>
    <n v="917"/>
    <n v="0.34151646972529959"/>
  </r>
  <r>
    <n v="279123"/>
    <s v="C"/>
    <s v="Wednesday"/>
    <s v="John Carberry (0000143015)"/>
    <n v="245339"/>
    <s v="Tropicana Casino Resorts"/>
    <n v="432455"/>
    <s v="Tropicana Receiving Dept."/>
    <s v="Atlantic City"/>
    <s v="Atlantic City"/>
    <s v="Morris Ave &amp; The Boardwalk"/>
    <s v="NJ"/>
    <n v="8401"/>
    <s v="Morris Ave &amp; The Boardwalk Atlantic City, NJ 08401"/>
    <x v="11"/>
    <x v="2286"/>
    <x v="2288"/>
    <s v="E"/>
    <s v="Wednesday"/>
    <n v="10"/>
    <n v="12"/>
    <n v="1.2"/>
    <n v="1.1000000000000001"/>
    <n v="1222.326"/>
    <n v="12223.26"/>
    <n v="360.03800000000007"/>
    <n v="3600.3800000000006"/>
    <n v="328"/>
    <n v="0.29455153535145295"/>
  </r>
  <r>
    <n v="418701"/>
    <s v="C"/>
    <s v="Wednesday"/>
    <s v="Tom McKevitt (0000143010)"/>
    <n v="245667"/>
    <s v="TruMark Financial"/>
    <n v="245667"/>
    <s v="TruMark Financial"/>
    <s v="Fort Washington"/>
    <m/>
    <s v="335 Commerce Dr"/>
    <s v="PA"/>
    <n v="19034"/>
    <s v="335 Commerce Dr Fort Washington, PA 19034"/>
    <x v="5"/>
    <x v="2287"/>
    <x v="2289"/>
    <s v="C"/>
    <s v="Monday/Thursday"/>
    <n v="8"/>
    <n v="12"/>
    <n v="1.5"/>
    <n v="7.125"/>
    <n v="1452.0875000000001"/>
    <n v="11616.700000000003"/>
    <n v="327.82874999999996"/>
    <n v="2622.6299999999997"/>
    <n v="330"/>
    <n v="0.2257637711226079"/>
  </r>
  <r>
    <n v="269078"/>
    <s v="C"/>
    <s v="Wednesday"/>
    <s v="Tom McKevitt (0000143010)"/>
    <n v="245667"/>
    <s v="TruMark Financial"/>
    <n v="460766"/>
    <s v="TruMark Financial"/>
    <s v="Fort Washington"/>
    <m/>
    <s v="335 Commerce Dr"/>
    <s v="PA"/>
    <n v="19034"/>
    <s v="335 Commerce Dr Fort Washington, PA 19034"/>
    <x v="5"/>
    <x v="2287"/>
    <x v="2289"/>
    <s v="C"/>
    <s v="Monday/Thursday"/>
    <n v="7"/>
    <n v="9"/>
    <n v="1.2857142857142858"/>
    <n v="5.1428571428571432"/>
    <n v="1144.4014285714286"/>
    <n v="8010.81"/>
    <n v="276.89142857142855"/>
    <n v="1938.2400000000002"/>
    <n v="233"/>
    <n v="0.24195306092642319"/>
  </r>
  <r>
    <n v="458049"/>
    <s v="C"/>
    <s v="Wednesday"/>
    <s v="Brad Miller (0000142022)"/>
    <n v="267830"/>
    <s v="TUCKER IND. LIQUID COATINGS#"/>
    <n v="267830"/>
    <s v="TUCKER IND. LIQUID COATINGS#"/>
    <s v="East Berlin"/>
    <m/>
    <s v="407 North Ave"/>
    <s v="PA"/>
    <n v="17316"/>
    <s v="407 North Ave East Berlin, PA 17316"/>
    <x v="15"/>
    <x v="2288"/>
    <x v="2290"/>
    <s v="L"/>
    <s v="Thursday"/>
    <n v="2"/>
    <n v="2"/>
    <n v="1"/>
    <n v="2"/>
    <n v="265.75"/>
    <n v="531.5"/>
    <n v="50.624999999999993"/>
    <n v="101.24999999999999"/>
    <n v="7"/>
    <n v="0.19049858889934146"/>
  </r>
  <r>
    <n v="246308"/>
    <s v="C"/>
    <s v="Wednesday"/>
    <s v="Pete Annick (0000142010)"/>
    <n v="242183"/>
    <s v="TURKEY HILL DAIRY WK#-Plant"/>
    <n v="464042"/>
    <s v="TURKEY HILL - REFRIGERATED WHS"/>
    <s v="Conestoga"/>
    <m/>
    <s v="2601 River Rd"/>
    <s v="PA"/>
    <n v="17516"/>
    <s v="2601 River Rd Conestoga, PA 17516"/>
    <x v="3"/>
    <x v="2289"/>
    <x v="2291"/>
    <s v="J"/>
    <s v="Tuesday/Friday"/>
    <n v="26"/>
    <n v="51"/>
    <n v="1.9615384615384615"/>
    <n v="9.3076923076923084"/>
    <n v="1169.4461538461537"/>
    <n v="30405.599999999999"/>
    <n v="372.78076923076918"/>
    <n v="9692.2999999999956"/>
    <n v="598"/>
    <n v="0.31876693766937658"/>
  </r>
  <r>
    <n v="418702"/>
    <s v="C"/>
    <s v="Wednesday"/>
    <s v="Pete Annick (0000142010)"/>
    <n v="242183"/>
    <s v="TURKEY HILL DAIRY WK#-Plant"/>
    <n v="242183"/>
    <s v="TURKEY HILL DAIRY WK#-Plant"/>
    <s v="Conestoga"/>
    <m/>
    <s v="2601 River Rd"/>
    <s v="PA"/>
    <n v="17516"/>
    <s v="2601 River Rd Conestoga, PA 17516"/>
    <x v="3"/>
    <x v="2289"/>
    <x v="2291"/>
    <s v="J"/>
    <s v="Tuesday/Friday"/>
    <n v="54"/>
    <n v="147"/>
    <n v="2.7222222222222223"/>
    <n v="13.75925925925926"/>
    <n v="2151.4637037037032"/>
    <n v="116179.03999999992"/>
    <n v="636.69277777777802"/>
    <n v="34381.410000000003"/>
    <n v="2618"/>
    <n v="0.29593470560610613"/>
  </r>
  <r>
    <n v="418582"/>
    <s v="C"/>
    <s v="Wednesday"/>
    <s v="Martin Carberry (0000142016)"/>
    <n v="242187"/>
    <s v="TUSCARORA SCHOOL DISTRICT"/>
    <n v="468582"/>
    <s v="TUSCARORA - JAMES BUCHANAN MID"/>
    <s v="Mercersburg"/>
    <m/>
    <s v="5191 Fort Loudon Rd"/>
    <s v="PA"/>
    <n v="17236"/>
    <s v="5191 Fort Loudon Rd Mercersburg, PA 17236"/>
    <x v="38"/>
    <x v="2290"/>
    <x v="2292"/>
    <s v="L"/>
    <s v="Monday"/>
    <n v="1"/>
    <n v="2"/>
    <n v="2"/>
    <n v="7"/>
    <n v="3895.82"/>
    <n v="3895.82"/>
    <n v="1576.03"/>
    <n v="1576.03"/>
    <n v="23"/>
    <n v="0.40454384442813063"/>
  </r>
  <r>
    <n v="346225"/>
    <s v="E"/>
    <s v="Tuesday/Friday"/>
    <s v="Martin Carberry (0000142016)"/>
    <n v="242187"/>
    <s v="TUSCARORA SCHOOL DISTRICT"/>
    <n v="468581"/>
    <s v="TUSCARORA - SAINT THOMAS ELEM"/>
    <s v="Saint Thomas"/>
    <m/>
    <s v="70 School House Rd"/>
    <s v="PA"/>
    <n v="17252"/>
    <s v="70 School House Rd Saint Thomas, PA 17252"/>
    <x v="38"/>
    <x v="2291"/>
    <x v="2293"/>
    <s v="L"/>
    <s v="Monday"/>
    <n v="1"/>
    <n v="1"/>
    <n v="1"/>
    <n v="9"/>
    <n v="2565.9699999999998"/>
    <n v="2565.9699999999998"/>
    <n v="1024.6399999999999"/>
    <n v="1024.6399999999999"/>
    <n v="20"/>
    <n v="0.39931877613534061"/>
  </r>
  <r>
    <n v="322379"/>
    <s v="C"/>
    <s v="Tuesday"/>
    <s v="Brian Deiling (0000142018)"/>
    <n v="240585"/>
    <s v="JUNIATA COUNTY SCHOOL DISTRICT"/>
    <n v="470374"/>
    <s v="TUSCARORA JR HIGH SCHOOL"/>
    <s v="Mifflintown"/>
    <s v="Lewistown"/>
    <s v="3873 William Penn Hwy"/>
    <s v="PA"/>
    <n v="17059"/>
    <s v="3873 William Penn Hwy Mifflintown, PA 17059"/>
    <x v="19"/>
    <x v="2292"/>
    <x v="2294"/>
    <s v="L"/>
    <s v="Wednesday"/>
    <n v="3"/>
    <n v="3"/>
    <n v="1"/>
    <n v="3.6666666666666665"/>
    <n v="1186.33"/>
    <n v="3558.9900000000002"/>
    <n v="489.1133333333334"/>
    <n v="1467.3400000000001"/>
    <n v="39"/>
    <n v="0.41229112753899283"/>
  </r>
  <r>
    <n v="441660"/>
    <s v="C"/>
    <s v="Wednesday"/>
    <s v="Martin Carberry (0000142016)"/>
    <n v="242187"/>
    <s v="TUSCARORA SCHOOL DISTRICT"/>
    <n v="242187"/>
    <s v="TUSCARORA SCHOOL DISTRICT"/>
    <s v="Mercersburg"/>
    <m/>
    <s v="100 W Seminary St"/>
    <s v="PA"/>
    <n v="17236"/>
    <s v="100 W Seminary St Mercersburg, PA 17236"/>
    <x v="38"/>
    <x v="2293"/>
    <x v="2295"/>
    <s v="L"/>
    <s v="Monday"/>
    <n v="1"/>
    <n v="1"/>
    <n v="1"/>
    <n v="1"/>
    <n v="126.42"/>
    <n v="126.42"/>
    <n v="44.25"/>
    <n v="44.25"/>
    <n v="3"/>
    <n v="0.35002373042240154"/>
  </r>
  <r>
    <n v="285568"/>
    <s v="C"/>
    <s v="Wednesday"/>
    <s v="Robert Diller (0000142017)"/>
    <n v="242189"/>
    <s v="TWIN VALLEY SCHOOL DIST#"/>
    <n v="470504"/>
    <s v="TWIN VALLEY ELEMENTARY CENTER"/>
    <s v="Elverson"/>
    <m/>
    <s v="50 Mast Dr"/>
    <s v="PA"/>
    <n v="19520"/>
    <s v="50 Mast Dr Elverson, PA 19520"/>
    <x v="16"/>
    <x v="2294"/>
    <x v="2296"/>
    <s v="K"/>
    <s v="Tuesday"/>
    <n v="2"/>
    <n v="2"/>
    <n v="1"/>
    <n v="1"/>
    <n v="1126.0250000000001"/>
    <n v="2252.0500000000002"/>
    <n v="200.15"/>
    <n v="400.3"/>
    <n v="45"/>
    <n v="0.17774916187473636"/>
  </r>
  <r>
    <n v="470951"/>
    <s v="C"/>
    <s v="Wednesday"/>
    <s v="Robert Diller (0000142017)"/>
    <n v="242189"/>
    <s v="TWIN VALLEY SCHOOL DIST#"/>
    <n v="469599"/>
    <s v="TWIN VALLEY HIGH SCHOOL"/>
    <s v="Elverson"/>
    <m/>
    <s v="4897 N Twin Valley Rd"/>
    <s v="PA"/>
    <n v="19520"/>
    <s v="4897 N Twin Valley Rd Elverson, PA 19520"/>
    <x v="16"/>
    <x v="2295"/>
    <x v="2297"/>
    <s v="K"/>
    <s v="Tuesday"/>
    <n v="7"/>
    <n v="10"/>
    <n v="1.4285714285714286"/>
    <n v="2.1428571428571428"/>
    <n v="961.23142857142852"/>
    <n v="6728.619999999999"/>
    <n v="233.68571428571431"/>
    <n v="1635.8"/>
    <n v="153"/>
    <n v="0.24311077159952563"/>
  </r>
  <r>
    <n v="418340"/>
    <s v="C"/>
    <s v="Wednesday"/>
    <s v="Robert Diller (0000142017)"/>
    <n v="242189"/>
    <s v="TWIN VALLEY SCHOOL DIST#"/>
    <n v="470515"/>
    <s v="TWIN VALLEY- HONEY BROOK ELEME"/>
    <s v="Honey Brook"/>
    <m/>
    <s v="1530 Walnut Rd"/>
    <s v="PA"/>
    <n v="19344"/>
    <s v="1530 Walnut Rd Honey Brook, PA 19344"/>
    <x v="34"/>
    <x v="2296"/>
    <x v="2298"/>
    <s v="J"/>
    <s v="Monday"/>
    <n v="1"/>
    <n v="1"/>
    <n v="1"/>
    <n v="1"/>
    <n v="568.9"/>
    <n v="568.9"/>
    <n v="145.4"/>
    <n v="145.4"/>
    <n v="10"/>
    <n v="0.25558094568465461"/>
  </r>
  <r>
    <n v="470561"/>
    <s v="K"/>
    <s v="Tuesday"/>
    <s v="Robert Diller (0000142017)"/>
    <n v="242189"/>
    <s v="TWIN VALLEY SCHOOL DIST#"/>
    <n v="469598"/>
    <s v="TWIN VALLEY MIDDLE SCHOOL"/>
    <s v="Elverson"/>
    <m/>
    <s v="770 Clymer Hill Rd"/>
    <s v="PA"/>
    <n v="19520"/>
    <s v="770 Clymer Hill Rd Elverson, PA 19520"/>
    <x v="16"/>
    <x v="2297"/>
    <x v="2299"/>
    <s v="K"/>
    <s v="Tuesday"/>
    <n v="3"/>
    <n v="3"/>
    <n v="1"/>
    <n v="1"/>
    <n v="1109.4166666666667"/>
    <n v="3328.25"/>
    <n v="213.43333333333331"/>
    <n v="640.29999999999995"/>
    <n v="65"/>
    <n v="0.19238338466160895"/>
  </r>
  <r>
    <n v="267487"/>
    <s v="K"/>
    <s v="Tuesday"/>
    <s v="Robert Diller (0000142017)"/>
    <n v="242189"/>
    <s v="TWIN VALLEY SCHOOL DIST#"/>
    <n v="470516"/>
    <s v="TWIN VALLEY ROBESON ELEMENTARY"/>
    <s v="Birdsboro"/>
    <m/>
    <s v="801 White Bear Rd"/>
    <s v="PA"/>
    <n v="19508"/>
    <s v="801 White Bear Rd Birdsboro, PA 19508"/>
    <x v="9"/>
    <x v="2298"/>
    <x v="2300"/>
    <s v="C"/>
    <s v="Wednesday"/>
    <n v="1"/>
    <n v="1"/>
    <n v="1"/>
    <n v="1"/>
    <n v="1991.15"/>
    <n v="1991.15"/>
    <n v="508.9"/>
    <n v="508.9"/>
    <n v="35"/>
    <n v="0.25558094568465456"/>
  </r>
  <r>
    <n v="239249"/>
    <s v="K"/>
    <s v="Monday"/>
    <s v="Leianne Krotec (0000143021)"/>
    <n v="246406"/>
    <s v="Township of Buckingham Adminis"/>
    <n v="481583"/>
    <s v="TWP of Buckingham Public Works"/>
    <s v="Buckingham"/>
    <m/>
    <s v="4991 Upper Mountain Rd"/>
    <s v="PA"/>
    <n v="18912"/>
    <s v="4991 Upper Mountain Rd Buckingham, PA 18912"/>
    <x v="25"/>
    <x v="2299"/>
    <x v="2301"/>
    <s v="A"/>
    <s v="Tuesday"/>
    <n v="2"/>
    <n v="2"/>
    <n v="1"/>
    <n v="1"/>
    <n v="904.09"/>
    <n v="1808.18"/>
    <n v="370.2"/>
    <n v="740.4"/>
    <n v="24"/>
    <n v="0.40947250826798215"/>
  </r>
  <r>
    <n v="472455"/>
    <s v="K"/>
    <s v="Monday"/>
    <s v="Nick Misciagno (0000143017)"/>
    <n v="269078"/>
    <s v="Tyler Professional Services"/>
    <n v="269078"/>
    <s v="Tyler Professional Services"/>
    <s v="Royersford"/>
    <m/>
    <s v="174 Jordan Ct"/>
    <s v="PA"/>
    <n v="19468"/>
    <s v="174 Jordan Ct Royersford, PA 19468"/>
    <x v="9"/>
    <x v="2300"/>
    <x v="2302"/>
    <s v="C"/>
    <s v="Wednesday"/>
    <n v="9"/>
    <n v="12"/>
    <n v="1.3333333333333333"/>
    <n v="2.1111111111111112"/>
    <n v="890.87666666666667"/>
    <n v="8017.8899999999985"/>
    <n v="334.13666666666666"/>
    <n v="3007.2299999999996"/>
    <n v="119"/>
    <n v="0.37506501086944322"/>
  </r>
  <r>
    <n v="241793"/>
    <s v="K"/>
    <s v="Monday"/>
    <s v="Pete Annick (0000142010)"/>
    <n v="242491"/>
    <s v="Tyson Foods"/>
    <n v="431347"/>
    <s v="TYSON FOODS PLANT #1"/>
    <s v="New Holland"/>
    <m/>
    <s v="403 S Custer Ave"/>
    <s v="PA"/>
    <n v="17557"/>
    <s v="403 S Custer Ave New Holland, PA 17557"/>
    <x v="2"/>
    <x v="2301"/>
    <x v="2303"/>
    <s v="J"/>
    <s v="Monday/Thursday"/>
    <n v="3"/>
    <n v="3"/>
    <n v="1"/>
    <n v="1"/>
    <n v="99.36"/>
    <n v="298.08"/>
    <n v="52.853333333333332"/>
    <n v="158.56"/>
    <n v="3"/>
    <n v="0.53193773483628559"/>
  </r>
  <r>
    <n v="285461"/>
    <s v="K"/>
    <s v="Tuesday"/>
    <s v="Pete Annick (0000142010)"/>
    <n v="242491"/>
    <s v="Tyson Foods"/>
    <n v="431348"/>
    <s v="TYSON FOODS PLANT #2"/>
    <s v="New Holland"/>
    <m/>
    <s v="403 S Custer Ave"/>
    <s v="PA"/>
    <n v="17557"/>
    <s v="403 S Custer Ave New Holland, PA 17557"/>
    <x v="2"/>
    <x v="2301"/>
    <x v="2303"/>
    <s v="J"/>
    <s v="Monday/Thursday"/>
    <n v="2"/>
    <n v="2"/>
    <n v="1"/>
    <n v="1"/>
    <n v="145.23500000000001"/>
    <n v="290.47000000000003"/>
    <n v="58.2"/>
    <n v="116.4"/>
    <n v="4"/>
    <n v="0.40072985161978858"/>
  </r>
  <r>
    <n v="468426"/>
    <s v="K"/>
    <s v="Tuesday"/>
    <s v="Robert Diller (0000142017)"/>
    <n v="323233"/>
    <s v="Messiah Lifeways"/>
    <n v="469868"/>
    <s v="U GRO BENT CREEK"/>
    <s v="Lititz"/>
    <m/>
    <s v="1130 Erbs Quarry Rd"/>
    <s v="PA"/>
    <n v="17543"/>
    <s v="1130 Erbs Quarry Rd Lititz, PA 17543"/>
    <x v="2"/>
    <x v="2302"/>
    <x v="2304"/>
    <s v="J"/>
    <s v="Monday/Thursday"/>
    <n v="1"/>
    <n v="1"/>
    <n v="1"/>
    <n v="3"/>
    <n v="679.49"/>
    <n v="679.49"/>
    <n v="319.36"/>
    <n v="319.36"/>
    <n v="3"/>
    <n v="0.46999955849239872"/>
  </r>
  <r>
    <n v="308805"/>
    <s v="C"/>
    <s v="Wednesday"/>
    <s v="Robert Diller (0000142017)"/>
    <n v="323233"/>
    <s v="Messiah Lifeways"/>
    <n v="469850"/>
    <s v="U GRO HACC LANCASTER"/>
    <s v="Lancaster"/>
    <m/>
    <s v="1641 Old Philadelphia Pike"/>
    <s v="PA"/>
    <n v="17602"/>
    <s v="1641 Old Philadelphia Pike Lancaster, PA 17602"/>
    <x v="2"/>
    <x v="972"/>
    <x v="974"/>
    <s v="J"/>
    <s v="Monday/Thursday"/>
    <n v="3"/>
    <n v="3"/>
    <n v="1"/>
    <n v="1.3333333333333333"/>
    <n v="216.48333333333335"/>
    <n v="649.45000000000005"/>
    <n v="97.186666666666667"/>
    <n v="291.56"/>
    <n v="4"/>
    <n v="0.44893371314188929"/>
  </r>
  <r>
    <n v="303746"/>
    <s v="C"/>
    <s v="Wednesday"/>
    <s v="Robert Diller (0000142017)"/>
    <n v="323233"/>
    <s v="Messiah Lifeways"/>
    <n v="469846"/>
    <s v="U GRO HARRISBURG EAST"/>
    <s v="Harrisburg"/>
    <m/>
    <s v="3880 Tecport Dr"/>
    <s v="PA"/>
    <n v="17111"/>
    <s v="3880 Tecport Dr Harrisburg, PA 17111"/>
    <x v="17"/>
    <x v="2303"/>
    <x v="2305"/>
    <s v="P"/>
    <s v="Tuesday/Friday"/>
    <n v="3"/>
    <n v="3"/>
    <n v="1"/>
    <n v="2"/>
    <n v="385.91666666666669"/>
    <n v="1157.75"/>
    <n v="168.34666666666666"/>
    <n v="505.03999999999996"/>
    <n v="6"/>
    <n v="0.4362254372705679"/>
  </r>
  <r>
    <n v="461409"/>
    <s v="C"/>
    <s v="Wednesday"/>
    <s v="Robert Diller (0000142017)"/>
    <n v="323233"/>
    <s v="Messiah Lifeways"/>
    <n v="469866"/>
    <s v="U GRO HEMPFIELD"/>
    <s v="Lancaster"/>
    <m/>
    <s v="760 Indian Springs Dr"/>
    <s v="PA"/>
    <n v="17601"/>
    <s v="760 Indian Springs Dr Lancaster, PA 17601"/>
    <x v="3"/>
    <x v="2304"/>
    <x v="2306"/>
    <s v="J"/>
    <s v="Tuesday/Friday"/>
    <n v="1"/>
    <n v="1"/>
    <n v="1"/>
    <n v="1"/>
    <n v="187.83"/>
    <n v="187.83"/>
    <n v="88.28"/>
    <n v="88.28"/>
    <n v="1"/>
    <n v="0.46999946760368416"/>
  </r>
  <r>
    <n v="480555"/>
    <s v="C"/>
    <s v="Wednesday"/>
    <s v="Robert Diller (0000142017)"/>
    <n v="323233"/>
    <s v="Messiah Lifeways"/>
    <n v="469848"/>
    <s v="U GRO HERSHEY"/>
    <s v="Hummelstown"/>
    <m/>
    <s v="1223 Research Blvd"/>
    <s v="PA"/>
    <n v="17036"/>
    <s v="1223 Research Blvd Hummelstown, PA 17036"/>
    <x v="41"/>
    <x v="2305"/>
    <x v="2307"/>
    <s v="P"/>
    <s v="Tuesday"/>
    <n v="5"/>
    <n v="5"/>
    <n v="1"/>
    <n v="1.2"/>
    <n v="240.32200000000003"/>
    <n v="1201.6100000000001"/>
    <n v="107.8"/>
    <n v="539"/>
    <n v="7"/>
    <n v="0.44856484217008841"/>
  </r>
  <r>
    <n v="470516"/>
    <s v="C"/>
    <s v="Wednesday"/>
    <s v="Robert Diller (0000142017)"/>
    <n v="323233"/>
    <s v="Messiah Lifeways"/>
    <n v="469834"/>
    <s v="U GRO LEBANON"/>
    <s v="Lebanon"/>
    <m/>
    <s v="825 Helen Dr"/>
    <s v="PA"/>
    <n v="17042"/>
    <s v="825 Helen Dr Lebanon, PA 17042"/>
    <x v="17"/>
    <x v="2306"/>
    <x v="2308"/>
    <s v="P"/>
    <s v="Tuesday/Friday"/>
    <n v="3"/>
    <n v="3"/>
    <n v="1"/>
    <n v="1"/>
    <n v="177.03"/>
    <n v="531.09"/>
    <n v="77.48"/>
    <n v="232.44"/>
    <n v="3"/>
    <n v="0.437665932327854"/>
  </r>
  <r>
    <n v="460379"/>
    <s v="K"/>
    <s v="Monday/Thursday"/>
    <s v="Robert Diller (0000142017)"/>
    <n v="323233"/>
    <s v="Messiah Lifeways"/>
    <n v="469869"/>
    <s v="U GRO MESSIAH LIFEWAYS"/>
    <s v="Mechanicsburg"/>
    <m/>
    <s v="100 Mount Allen Dr"/>
    <s v="PA"/>
    <n v="17055"/>
    <s v="100 Mount Allen Dr Mechanicsburg, PA 17055"/>
    <x v="28"/>
    <x v="2307"/>
    <x v="2309"/>
    <s v="P"/>
    <s v="Monday/Thursday"/>
    <n v="2"/>
    <n v="2"/>
    <n v="1"/>
    <n v="1.5"/>
    <n v="625.9"/>
    <n v="1251.8"/>
    <n v="294.17"/>
    <n v="588.34"/>
    <n v="5"/>
    <n v="0.46999520690206109"/>
  </r>
  <r>
    <n v="345192"/>
    <s v="K"/>
    <s v="Monday/Thursday"/>
    <s v="Robert Diller (0000142017)"/>
    <n v="323233"/>
    <s v="Messiah Lifeways"/>
    <n v="469867"/>
    <s v="U GRO ROHRERSTOWN"/>
    <s v="Lancaster"/>
    <m/>
    <s v="2301 Noll Dr"/>
    <s v="PA"/>
    <n v="17603"/>
    <s v="2301 Noll Dr Lancaster, PA 17603"/>
    <x v="3"/>
    <x v="2308"/>
    <x v="2310"/>
    <s v="J"/>
    <s v="Tuesday/Friday"/>
    <n v="2"/>
    <n v="2"/>
    <n v="1"/>
    <n v="1.5"/>
    <n v="276.02000000000004"/>
    <n v="552.04"/>
    <n v="129.73000000000002"/>
    <n v="259.46000000000004"/>
    <n v="3"/>
    <n v="0.47000217375552505"/>
  </r>
  <r>
    <n v="415368"/>
    <s v="K"/>
    <s v="Monday"/>
    <s v="Robert Diller (0000142017)"/>
    <n v="323233"/>
    <s v="Messiah Lifeways"/>
    <n v="469847"/>
    <s v="U GRO UNION DEPOSIT"/>
    <s v="Harrisburg"/>
    <m/>
    <s v="3501 Canby St"/>
    <s v="PA"/>
    <n v="17109"/>
    <s v="3501 Canby St Harrisburg, PA 17109"/>
    <x v="17"/>
    <x v="2309"/>
    <x v="2311"/>
    <s v="P"/>
    <s v="Tuesday/Friday"/>
    <n v="4"/>
    <n v="4"/>
    <n v="1"/>
    <n v="1.5"/>
    <n v="303.83249999999998"/>
    <n v="1215.33"/>
    <n v="140.655"/>
    <n v="562.62"/>
    <n v="6"/>
    <n v="0.46293599269334257"/>
  </r>
  <r>
    <n v="308012"/>
    <s v="K"/>
    <s v="Monday"/>
    <s v="Robert Diller (0000142017)"/>
    <n v="323233"/>
    <s v="Messiah Lifeways"/>
    <n v="469875"/>
    <s v="U GRO YORK"/>
    <s v="York"/>
    <m/>
    <s v="1321 N Sherman St"/>
    <s v="PA"/>
    <n v="17406"/>
    <s v="1321 N Sherman St York, PA 17406"/>
    <x v="27"/>
    <x v="2310"/>
    <x v="2312"/>
    <s v="L"/>
    <s v="Tuesday/Friday"/>
    <n v="4"/>
    <n v="4"/>
    <n v="1"/>
    <n v="1.5"/>
    <n v="292.05500000000001"/>
    <n v="1168.22"/>
    <n v="127.35999999999999"/>
    <n v="509.43999999999994"/>
    <n v="6"/>
    <n v="0.43608224478266072"/>
  </r>
  <r>
    <n v="424506"/>
    <s v="K"/>
    <s v="Monday"/>
    <s v="Robert Diller (0000142017)"/>
    <n v="323233"/>
    <s v="Messiah Lifeways"/>
    <n v="479324"/>
    <s v="U-GRO Brownstown"/>
    <s v="Ephrata"/>
    <m/>
    <s v="4170 Barrett Blvd"/>
    <s v="PA"/>
    <n v="17522"/>
    <s v="4170 Barrett Blvd Ephrata, PA 17522"/>
    <x v="7"/>
    <x v="2311"/>
    <x v="2313"/>
    <s v="K"/>
    <s v="Monday/Thursday"/>
    <n v="1"/>
    <n v="1"/>
    <n v="1"/>
    <n v="2"/>
    <n v="556.26"/>
    <n v="556.26"/>
    <n v="261.44"/>
    <n v="261.44"/>
    <n v="2"/>
    <n v="0.46999604501492109"/>
  </r>
  <r>
    <n v="468389"/>
    <s v="K"/>
    <s v="Monday"/>
    <s v="Robert Diller (0000142017)"/>
    <n v="323233"/>
    <s v="Messiah Lifeways"/>
    <n v="479323"/>
    <s v="U-GRO Masonic Village"/>
    <s v="ELIZABETHTOWN"/>
    <m/>
    <s v="1 Shrine Rd"/>
    <s v="PA"/>
    <n v="17022"/>
    <s v="1 Shrine Rd ELIZABETHTOWN, PA 17022"/>
    <x v="28"/>
    <x v="2312"/>
    <x v="2314"/>
    <s v="P"/>
    <s v="Monday/Thursday"/>
    <n v="4"/>
    <n v="4"/>
    <n v="1"/>
    <n v="1.75"/>
    <n v="329.48249999999996"/>
    <n v="1317.9299999999998"/>
    <n v="142.93499999999997"/>
    <n v="571.7399999999999"/>
    <n v="7"/>
    <n v="0.43381666704604949"/>
  </r>
  <r>
    <n v="239368"/>
    <s v="K"/>
    <s v="Monday"/>
    <s v="Tom McKevitt (0000143010)"/>
    <n v="246436"/>
    <s v="Ukrainian American Sports Ctr."/>
    <n v="423320"/>
    <s v="Ukranian American Sports Cente"/>
    <s v="Horsham township"/>
    <s v="Philly Suburbs - North"/>
    <s v="1 Lower State ROAD"/>
    <s v="PA"/>
    <n v="19044"/>
    <s v="1 Lower State ROAD Horsham township, PA 19044"/>
    <x v="14"/>
    <x v="2313"/>
    <x v="2315"/>
    <s v="A"/>
    <s v="Friday"/>
    <n v="1"/>
    <n v="3"/>
    <n v="3"/>
    <n v="7"/>
    <n v="1549.79"/>
    <n v="1549.79"/>
    <n v="754.49"/>
    <n v="754.49"/>
    <n v="25"/>
    <n v="0.48683370004968418"/>
  </r>
  <r>
    <n v="243766"/>
    <s v="C"/>
    <s v="Wednesday"/>
    <s v="Lancaster Office (0000142002)"/>
    <n v="242205"/>
    <s v="UMBRELLA WORKS APARTMENTS"/>
    <n v="242205"/>
    <s v="UMBRELLA WORKS APARTMENTS"/>
    <s v="Lancaster"/>
    <m/>
    <s v="250 W King St"/>
    <s v="PA"/>
    <n v="17603"/>
    <s v="250 W King St Lancaster, PA 17603"/>
    <x v="3"/>
    <x v="2314"/>
    <x v="2316"/>
    <s v="J"/>
    <s v="Tuesday/Friday"/>
    <n v="1"/>
    <n v="1"/>
    <n v="1"/>
    <n v="1"/>
    <n v="38.81"/>
    <n v="38.81"/>
    <n v="19.14"/>
    <n v="19.14"/>
    <n v="1"/>
    <n v="0.49317186292192733"/>
  </r>
  <r>
    <n v="415765"/>
    <s v="K"/>
    <s v="Tuesday"/>
    <s v="Chris Gifuni (0000143020)"/>
    <n v="332617"/>
    <s v="UMC At Collingswood"/>
    <n v="332617"/>
    <s v="UMC At Collingswood"/>
    <s v="Collingswood"/>
    <s v="Camden"/>
    <s v="460 Haddon Ave"/>
    <s v="NJ"/>
    <n v="8108"/>
    <s v="460 Haddon Ave Collingswood, NJ 08108"/>
    <x v="13"/>
    <x v="2315"/>
    <x v="2317"/>
    <s v="A"/>
    <s v="Thursday"/>
    <n v="3"/>
    <n v="3"/>
    <n v="1"/>
    <n v="2"/>
    <n v="1577.1533333333334"/>
    <n v="4731.46"/>
    <n v="362.74"/>
    <n v="1088.22"/>
    <n v="16"/>
    <n v="0.229996660650201"/>
  </r>
  <r>
    <n v="469599"/>
    <s v="K"/>
    <s v="Tuesday"/>
    <s v="Chris Gifuni (0000143020)"/>
    <n v="332619"/>
    <s v="UMC at Pitman"/>
    <n v="332619"/>
    <s v="UMC at Pitman"/>
    <s v="Pitman"/>
    <m/>
    <s v="535 N Oak Ave"/>
    <s v="NJ"/>
    <n v="8071"/>
    <s v="535 N Oak Ave Pitman, NJ 08071"/>
    <x v="29"/>
    <x v="2316"/>
    <x v="2318"/>
    <s v="E"/>
    <s v="Thursday"/>
    <n v="5"/>
    <n v="5"/>
    <n v="1"/>
    <n v="2.2000000000000002"/>
    <n v="2355.6559999999999"/>
    <n v="11778.279999999999"/>
    <n v="518.95799999999997"/>
    <n v="2594.79"/>
    <n v="13"/>
    <n v="0.22030296443962957"/>
  </r>
  <r>
    <n v="240444"/>
    <s v="K"/>
    <s v="Tuesday"/>
    <s v="Open S. NJ (0000143012)"/>
    <n v="272878"/>
    <s v="UMC The Shores"/>
    <n v="272878"/>
    <s v="UMC The Shores"/>
    <s v="Ocean City"/>
    <m/>
    <s v="2201 Bay Ave"/>
    <s v="NJ"/>
    <n v="8226"/>
    <s v="2201 Bay Ave Ocean City, NJ 08226"/>
    <x v="29"/>
    <x v="2317"/>
    <x v="2319"/>
    <s v="E"/>
    <s v="Thursday"/>
    <n v="9"/>
    <n v="9"/>
    <n v="1"/>
    <n v="1.5555555555555556"/>
    <n v="1175.4777777777776"/>
    <n v="10579.300000000001"/>
    <n v="261.69555555555553"/>
    <n v="2355.2599999999998"/>
    <n v="18"/>
    <n v="0.22262909644305384"/>
  </r>
  <r>
    <n v="469598"/>
    <s v="K"/>
    <s v="Tuesday"/>
    <s v="Nick Misciagno (0000143017)"/>
    <n v="343427"/>
    <s v="Union League Liberty Hill"/>
    <n v="343427"/>
    <s v="Union League Liberty Hill"/>
    <s v="Lafayette Hill"/>
    <m/>
    <s v="800 Ridge Pike"/>
    <s v="PA"/>
    <n v="19444"/>
    <s v="800 Ridge Pike Lafayette Hill, PA 19444"/>
    <x v="5"/>
    <x v="2318"/>
    <x v="2320"/>
    <s v="C"/>
    <s v="Monday/Thursday"/>
    <n v="16"/>
    <n v="19"/>
    <n v="1.1875"/>
    <n v="3.1875"/>
    <n v="427.12687499999993"/>
    <n v="6834.0300000000043"/>
    <n v="145.05812499999999"/>
    <n v="2320.9300000000003"/>
    <n v="228"/>
    <n v="0.33961366865524423"/>
  </r>
  <r>
    <n v="470504"/>
    <s v="K"/>
    <s v="Tuesday"/>
    <s v="Paul Carberry (0000143018)"/>
    <n v="245598"/>
    <s v="Unionville-Chadds Ford School"/>
    <n v="428080"/>
    <s v="Unionville Elementary"/>
    <s v="Kennett Square"/>
    <m/>
    <s v="1775 W Doe Run Rd"/>
    <s v="PA"/>
    <n v="19348"/>
    <s v="1775 W Doe Run Rd Kennett Square, PA 19348"/>
    <x v="8"/>
    <x v="2319"/>
    <x v="2321"/>
    <s v="D"/>
    <s v="Friday"/>
    <n v="6"/>
    <n v="9"/>
    <n v="1.5"/>
    <n v="4.5"/>
    <n v="4389.9633333333322"/>
    <n v="26339.78"/>
    <n v="1080.9650000000001"/>
    <n v="6485.79"/>
    <n v="404"/>
    <n v="0.24623554183064553"/>
  </r>
  <r>
    <n v="316212"/>
    <s v="K"/>
    <s v="Monday"/>
    <s v="Paul Carberry (0000143018)"/>
    <n v="245598"/>
    <s v="Unionville-Chadds Ford School"/>
    <n v="418878"/>
    <s v="Unionville High School"/>
    <s v="Kennett Square"/>
    <m/>
    <s v="750 Unionville Rd"/>
    <s v="PA"/>
    <n v="19348"/>
    <s v="750 Unionville Rd Kennett Square, PA 19348"/>
    <x v="8"/>
    <x v="2320"/>
    <x v="2322"/>
    <s v="D"/>
    <s v="Friday"/>
    <n v="5"/>
    <n v="10"/>
    <n v="2"/>
    <n v="6"/>
    <n v="7513.3419999999996"/>
    <n v="37566.710000000006"/>
    <n v="1530.2339999999999"/>
    <n v="7651.1699999999983"/>
    <n v="1068"/>
    <n v="0.20366888662861338"/>
  </r>
  <r>
    <n v="452760"/>
    <s v="K"/>
    <s v="Monday/Thursday"/>
    <s v="Paul Carberry (0000143018)"/>
    <n v="245598"/>
    <s v="Unionville-Chadds Ford School"/>
    <n v="245598"/>
    <s v="Unionville-Chadds Ford School"/>
    <s v="Kennett Square"/>
    <m/>
    <s v="740 Unionville Rd"/>
    <s v="PA"/>
    <n v="19348"/>
    <s v="740 Unionville Rd Kennett Square, PA 19348"/>
    <x v="8"/>
    <x v="2321"/>
    <x v="2323"/>
    <s v="D"/>
    <s v="Friday"/>
    <n v="1"/>
    <n v="2"/>
    <n v="2"/>
    <n v="3"/>
    <n v="1072.8000000000002"/>
    <n v="1072.8000000000002"/>
    <n v="432"/>
    <n v="432"/>
    <n v="72"/>
    <n v="0.40268456375838918"/>
  </r>
  <r>
    <n v="313451"/>
    <s v="K"/>
    <s v="Monday/Thursday"/>
    <s v="Brad Miller (0000142022)"/>
    <n v="285089"/>
    <s v="UNIQUE LIMOUSINE INC"/>
    <n v="285089"/>
    <s v="UNIQUE LIMOUSINE INC"/>
    <s v="Harrisburg"/>
    <m/>
    <s v="1900 Crooked Hill Rd"/>
    <s v="PA"/>
    <n v="17110"/>
    <s v="1900 Crooked Hill Rd Harrisburg, PA 17110"/>
    <x v="17"/>
    <x v="2322"/>
    <x v="2324"/>
    <s v="P"/>
    <s v="Tuesday/Friday"/>
    <n v="3"/>
    <n v="3"/>
    <n v="1"/>
    <n v="1.6666666666666667"/>
    <n v="156.17333333333335"/>
    <n v="468.52"/>
    <n v="39.323333333333331"/>
    <n v="117.97"/>
    <n v="8"/>
    <n v="0.25179287970630926"/>
  </r>
  <r>
    <n v="481459"/>
    <s v="K"/>
    <s v="Monday/Thursday"/>
    <s v="Brad Miller (0000142022)"/>
    <n v="242211"/>
    <s v="UNITARIAN UNIVERSALIST#"/>
    <n v="242211"/>
    <s v="UNITARIAN UNIVERSALIST#"/>
    <s v="Lancaster"/>
    <m/>
    <s v="538 W Chestnut St"/>
    <s v="PA"/>
    <n v="17603"/>
    <s v="538 W Chestnut St Lancaster, PA 17603"/>
    <x v="3"/>
    <x v="2323"/>
    <x v="2325"/>
    <s v="J"/>
    <s v="Tuesday/Friday"/>
    <n v="6"/>
    <n v="8"/>
    <n v="1.3333333333333333"/>
    <n v="2.3333333333333335"/>
    <n v="146.12833333333333"/>
    <n v="876.77"/>
    <n v="55.140000000000008"/>
    <n v="330.84000000000003"/>
    <n v="35"/>
    <n v="0.37733955313252054"/>
  </r>
  <r>
    <n v="481475"/>
    <s v="K"/>
    <s v="Monday/Thursday"/>
    <s v="Leianne Krotec (0000143021)"/>
    <n v="331631"/>
    <s v="United Dog LLC"/>
    <n v="331631"/>
    <s v="United Dog LLC"/>
    <s v="Huntingdon Valley"/>
    <s v="Philly Suburbs - North"/>
    <s v="1957 Pioneer Rd Bldg B6"/>
    <s v="PA"/>
    <n v="19006"/>
    <s v="1957 Pioneer Rd Bldg B6 Huntingdon Valley, PA 19006"/>
    <x v="14"/>
    <x v="2324"/>
    <x v="2326"/>
    <s v="A"/>
    <s v="Friday"/>
    <n v="2"/>
    <n v="2"/>
    <n v="1"/>
    <n v="1"/>
    <n v="50.36"/>
    <n v="100.72"/>
    <n v="23.53"/>
    <n v="47.06"/>
    <n v="2"/>
    <n v="0.46723590150913424"/>
  </r>
  <r>
    <n v="471187"/>
    <s v="K"/>
    <s v="Monday/Thursday"/>
    <s v="Robert Diller (0000142017)"/>
    <n v="301335"/>
    <s v="UNITED ELECTRIC SUPPLY V"/>
    <n v="301335"/>
    <s v="UNITED ELECTRIC SUPPLY V"/>
    <s v="Lancaster"/>
    <m/>
    <s v="1564 Fruitville Pike"/>
    <s v="PA"/>
    <n v="17601"/>
    <s v="1564 Fruitville Pike Lancaster, PA 17601"/>
    <x v="3"/>
    <x v="2325"/>
    <x v="2327"/>
    <s v="J"/>
    <s v="Tuesday/Friday"/>
    <n v="4"/>
    <n v="5"/>
    <n v="1.25"/>
    <n v="2"/>
    <n v="351.3"/>
    <n v="1405.2"/>
    <n v="143.94"/>
    <n v="575.76"/>
    <n v="29"/>
    <n v="0.40973526900085394"/>
  </r>
  <r>
    <n v="245952"/>
    <s v="C"/>
    <s v="Wednesday"/>
    <s v="David Smith (0000143023)"/>
    <n v="317257"/>
    <s v="UNITED ELECTRIC SUPPLY V"/>
    <n v="317257"/>
    <s v="UNITED ELECTRIC SUPPLY V"/>
    <s v="Dover"/>
    <m/>
    <s v="551 S Dupont Hwy"/>
    <s v="DE"/>
    <n v="19901"/>
    <s v="551 S Dupont Hwy Dover, DE 19901"/>
    <x v="1"/>
    <x v="2326"/>
    <x v="2328"/>
    <s v="D"/>
    <s v="Wednesday"/>
    <n v="3"/>
    <n v="3"/>
    <n v="1"/>
    <n v="1"/>
    <n v="116.26666666666667"/>
    <n v="348.8"/>
    <n v="27.91"/>
    <n v="83.73"/>
    <n v="6"/>
    <n v="0.24005160550458715"/>
  </r>
  <r>
    <n v="468388"/>
    <s v="K"/>
    <s v="Monday"/>
    <s v="Paul Carberry (0000143018)"/>
    <n v="251893"/>
    <s v="United Sports Training Center"/>
    <n v="432311"/>
    <s v="United Sports Training Center"/>
    <s v="Downingtown"/>
    <m/>
    <s v="1426 Marshallton Thorndale Rd"/>
    <s v="PA"/>
    <n v="19335"/>
    <s v="1426 Marshallton Thorndale Rd Downingtown, PA 19335"/>
    <x v="5"/>
    <x v="2327"/>
    <x v="2329"/>
    <s v="C"/>
    <s v="Monday/Thursday"/>
    <n v="2"/>
    <n v="2"/>
    <n v="1"/>
    <n v="1.5"/>
    <n v="377.42"/>
    <n v="754.84"/>
    <n v="124.31"/>
    <n v="248.62"/>
    <n v="5"/>
    <n v="0.32936781304647339"/>
  </r>
  <r>
    <n v="312880"/>
    <s v="J"/>
    <s v="Wednesday"/>
    <s v="Robert Diller (0000142017)"/>
    <n v="294039"/>
    <s v="UNITED ZION APN RETIREMENT#"/>
    <n v="294039"/>
    <s v="UNITED ZION APN RETIREMENT#"/>
    <s v="Lititz"/>
    <m/>
    <s v="722 Furnace Hills Pike"/>
    <s v="PA"/>
    <n v="17543"/>
    <s v="722 Furnace Hills Pike Lititz, PA 17543"/>
    <x v="2"/>
    <x v="2328"/>
    <x v="2330"/>
    <s v="J"/>
    <s v="Monday/Thursday"/>
    <n v="8"/>
    <n v="11"/>
    <n v="1.375"/>
    <n v="2.375"/>
    <n v="494.05749999999995"/>
    <n v="3952.46"/>
    <n v="138.30125000000001"/>
    <n v="1106.4100000000003"/>
    <n v="89"/>
    <n v="0.27992946165173088"/>
  </r>
  <r>
    <n v="464463"/>
    <s v="J"/>
    <s v="Wednesday"/>
    <s v="Mike Schlitter (0000142011)"/>
    <n v="279769"/>
    <s v="UNITED ZION CAMP GROVE"/>
    <n v="279769"/>
    <s v="UNITED ZION CAMP GROVE"/>
    <s v="Manheim"/>
    <m/>
    <s v="2298 Camp Rd"/>
    <s v="PA"/>
    <n v="17545"/>
    <s v="2298 Camp Rd Manheim, PA 17545"/>
    <x v="2"/>
    <x v="2329"/>
    <x v="2331"/>
    <s v="J"/>
    <s v="Monday/Thursday"/>
    <n v="1"/>
    <n v="1"/>
    <n v="1"/>
    <n v="1"/>
    <n v="88.36"/>
    <n v="88.36"/>
    <n v="44.18"/>
    <n v="44.18"/>
    <n v="1"/>
    <n v="0.5"/>
  </r>
  <r>
    <n v="282325"/>
    <s v="J"/>
    <s v="Wednesday"/>
    <s v="Robert Diller (0000142017)"/>
    <n v="242248"/>
    <s v="UNIVERSAL ATHLETIC CLUB INC#"/>
    <n v="242248"/>
    <s v="UNIVERSAL ATHLETIC CLUB INC#"/>
    <s v="Lancaster"/>
    <m/>
    <s v="2323 Oregon Pike"/>
    <s v="PA"/>
    <n v="17601"/>
    <s v="2323 Oregon Pike Lancaster, PA 17601"/>
    <x v="3"/>
    <x v="2330"/>
    <x v="2332"/>
    <s v="J"/>
    <s v="Tuesday/Friday"/>
    <n v="5"/>
    <n v="6"/>
    <n v="1.2"/>
    <n v="1.6"/>
    <n v="118.82599999999999"/>
    <n v="594.13000000000011"/>
    <n v="50.346000000000004"/>
    <n v="251.72999999999996"/>
    <n v="10"/>
    <n v="0.42369515089290211"/>
  </r>
  <r>
    <n v="310818"/>
    <s v="J"/>
    <s v="Wednesday"/>
    <s v="Delaware Valley Office (0000143001)"/>
    <n v="346519"/>
    <s v="UNIVERSITY OF PENNSYLVANIA"/>
    <n v="346519"/>
    <s v="UNIVERSITY OF PENNSYLVANIA"/>
    <s v="Philadelphia"/>
    <m/>
    <s v="235 S 33RD ST"/>
    <s v="PA"/>
    <n v="19104"/>
    <s v="235 S 33RD ST Philadelphia, PA 19104"/>
    <x v="10"/>
    <x v="2331"/>
    <x v="2333"/>
    <s v="E"/>
    <s v="Monday"/>
    <n v="1"/>
    <n v="1"/>
    <n v="1"/>
    <n v="3"/>
    <n v="622.88"/>
    <n v="622.88"/>
    <n v="389.61"/>
    <n v="389.61"/>
    <n v="11"/>
    <n v="0.6254976881582327"/>
  </r>
  <r>
    <n v="293285"/>
    <s v="J"/>
    <s v="Wednesday"/>
    <s v="Chuck Lutes (0000143024)"/>
    <n v="246467"/>
    <s v="Upper Bucks Co Tech School"/>
    <n v="246467"/>
    <s v="Upper Bucks Co Tech School"/>
    <s v="Perkasie"/>
    <m/>
    <s v="3115 Ridge Rd"/>
    <s v="PA"/>
    <n v="18944"/>
    <s v="3115 Ridge Rd Perkasie, PA 18944"/>
    <x v="21"/>
    <x v="2332"/>
    <x v="2334"/>
    <s v="E"/>
    <s v="Tuesday/Friday"/>
    <n v="12"/>
    <n v="20"/>
    <n v="1.6666666666666667"/>
    <n v="3"/>
    <n v="1307.2283333333332"/>
    <n v="15686.740000000002"/>
    <n v="242.25916666666669"/>
    <n v="2907.1099999999992"/>
    <n v="332"/>
    <n v="0.18532276304700651"/>
  </r>
  <r>
    <n v="341494"/>
    <s v="K"/>
    <s v="Monday/Thursday"/>
    <s v="Tom McKevitt (0000143010)"/>
    <n v="243054"/>
    <s v="Bucks County Intermediate Unit"/>
    <n v="419109"/>
    <s v="Upper County Early Learning Ce"/>
    <s v="Telford"/>
    <m/>
    <s v="4030 Bethlehem Pike"/>
    <s v="PA"/>
    <n v="18969"/>
    <s v="4030 Bethlehem Pike Telford, PA 18969"/>
    <x v="21"/>
    <x v="2333"/>
    <x v="2335"/>
    <s v="E"/>
    <s v="Tuesday/Friday"/>
    <n v="1"/>
    <n v="1"/>
    <n v="1"/>
    <n v="2"/>
    <n v="9211.2000000000007"/>
    <n v="9211.2000000000007"/>
    <n v="2656.7"/>
    <n v="2656.7"/>
    <n v="2"/>
    <n v="0.28842061837762717"/>
  </r>
  <r>
    <n v="242358"/>
    <s v="K"/>
    <s v="Monday/Thursday"/>
    <s v="Leianne Krotec (0000143021)"/>
    <n v="246237"/>
    <s v="Upper Dublin School District"/>
    <n v="418900"/>
    <s v="Upper Dublin High School"/>
    <s v="Fort Washington"/>
    <m/>
    <s v="800 Loch Alsh Ave"/>
    <s v="PA"/>
    <n v="19034"/>
    <s v="800 Loch Alsh Ave Fort Washington, PA 19034"/>
    <x v="5"/>
    <x v="2334"/>
    <x v="2336"/>
    <s v="C"/>
    <s v="Monday/Thursday"/>
    <n v="11"/>
    <n v="14"/>
    <n v="1.2727272727272727"/>
    <n v="2"/>
    <n v="1841.0436363636366"/>
    <n v="20251.48"/>
    <n v="728.6763636363637"/>
    <n v="8015.4400000000014"/>
    <n v="225"/>
    <n v="0.39579527027160494"/>
  </r>
  <r>
    <n v="256852"/>
    <s v="K"/>
    <s v="Monday/Thursday"/>
    <s v="Leianne Krotec (0000143021)"/>
    <n v="246237"/>
    <s v="Upper Dublin School District"/>
    <n v="246237"/>
    <s v="Upper Dublin School District"/>
    <s v="Maple Glen"/>
    <m/>
    <s v="1580 Fort Washington Ave"/>
    <s v="PA"/>
    <n v="19002"/>
    <s v="1580 Fort Washington Ave Maple Glen, PA 19002"/>
    <x v="5"/>
    <x v="2335"/>
    <x v="2337"/>
    <s v="C"/>
    <s v="Monday/Thursday"/>
    <n v="4"/>
    <n v="5"/>
    <n v="1.25"/>
    <n v="1.25"/>
    <n v="88.41"/>
    <n v="353.64"/>
    <n v="23.87"/>
    <n v="95.48"/>
    <n v="31"/>
    <n v="0.26999208234362632"/>
  </r>
  <r>
    <n v="271189"/>
    <s v="K"/>
    <s v="Monday/Thursday"/>
    <s v="Robert Diller (0000142017)"/>
    <n v="242253"/>
    <s v="UPPER LEACOCK TOWNSHIP"/>
    <n v="242253"/>
    <s v="UPPER LEACOCK TOWNSHIP"/>
    <s v="Leola"/>
    <m/>
    <s v="161 Newport Rd"/>
    <s v="PA"/>
    <n v="17540"/>
    <s v="161 Newport Rd Leola, PA 17540"/>
    <x v="2"/>
    <x v="2336"/>
    <x v="2338"/>
    <s v="J"/>
    <s v="Monday/Thursday"/>
    <n v="1"/>
    <n v="1"/>
    <n v="1"/>
    <n v="2"/>
    <n v="929.75"/>
    <n v="929.75"/>
    <n v="388.02"/>
    <n v="388.02"/>
    <n v="12"/>
    <n v="0.41733799408443129"/>
  </r>
  <r>
    <n v="471010"/>
    <s v="K"/>
    <s v="Monday/Thursday"/>
    <s v="Leianne Krotec (0000143021)"/>
    <n v="246473"/>
    <s v="Upper Moreland School District"/>
    <n v="418903"/>
    <s v="Upper Moreland Middle School"/>
    <s v="Hatboro"/>
    <s v="Philly Suburbs - North"/>
    <s v="4000 Orangemans Rd"/>
    <s v="PA"/>
    <n v="19040"/>
    <s v="4000 Orangemans Rd Hatboro, PA 19040"/>
    <x v="14"/>
    <x v="2337"/>
    <x v="2339"/>
    <s v="A"/>
    <s v="Friday"/>
    <n v="1"/>
    <n v="1"/>
    <n v="1"/>
    <n v="1"/>
    <n v="275.29000000000002"/>
    <n v="275.29000000000002"/>
    <n v="110.12"/>
    <n v="110.12"/>
    <n v="1"/>
    <n v="0.40001453013186095"/>
  </r>
  <r>
    <n v="469370"/>
    <s v="K"/>
    <s v="Monday/Thursday"/>
    <s v="Leianne Krotec (0000143021)"/>
    <n v="246473"/>
    <s v="Upper Moreland School District"/>
    <n v="246473"/>
    <s v="Upper Moreland School District"/>
    <s v="WILLOW GROVE"/>
    <s v="Philly Suburbs - North"/>
    <s v="2900 Terwood Rd"/>
    <s v="PA"/>
    <n v="19090"/>
    <s v="2900 Terwood Rd WILLOW GROVE, PA 19090"/>
    <x v="14"/>
    <x v="1991"/>
    <x v="1993"/>
    <s v="A"/>
    <s v="Friday"/>
    <n v="6"/>
    <n v="7"/>
    <n v="1.1666666666666667"/>
    <n v="2.8333333333333335"/>
    <n v="466.47166666666675"/>
    <n v="2798.8299999999995"/>
    <n v="198.66166666666663"/>
    <n v="1191.97"/>
    <n v="65"/>
    <n v="0.42588152906750332"/>
  </r>
  <r>
    <n v="463293"/>
    <s v="K"/>
    <s v="Monday/Thursday"/>
    <s v="Leianne Krotec (0000143021)"/>
    <n v="246472"/>
    <s v="Upper Moreland Swim Club"/>
    <n v="418904"/>
    <s v="Upper Moreland Swim Club"/>
    <s v="Hatboro"/>
    <s v="Philly Suburbs - North"/>
    <s v="3505 Moore Rd"/>
    <s v="PA"/>
    <n v="19040"/>
    <s v="3505 Moore Rd Hatboro, PA 19040"/>
    <x v="14"/>
    <x v="767"/>
    <x v="2340"/>
    <s v="A"/>
    <s v="Friday"/>
    <n v="3"/>
    <n v="5"/>
    <n v="1.6666666666666667"/>
    <n v="3.6666666666666665"/>
    <n v="825.70000000000016"/>
    <n v="2477.1"/>
    <n v="361.7166666666667"/>
    <n v="1085.1499999999999"/>
    <n v="48"/>
    <n v="0.43807274635662669"/>
  </r>
  <r>
    <n v="330579"/>
    <s v="K"/>
    <s v="Tuesday"/>
    <s v="Open S. NJ (0000143012)"/>
    <n v="321797"/>
    <s v="Upper Township"/>
    <n v="467245"/>
    <s v="Upper Township Administration"/>
    <s v="Woodbine"/>
    <m/>
    <s v="2100 Route 631"/>
    <s v="NJ"/>
    <n v="8270"/>
    <s v="2100 Route 631 Woodbine, NJ 08270"/>
    <x v="29"/>
    <x v="2338"/>
    <x v="2341"/>
    <s v="E"/>
    <s v="Thursday"/>
    <n v="1"/>
    <n v="1"/>
    <n v="1"/>
    <n v="1"/>
    <n v="448.41"/>
    <n v="448.41"/>
    <n v="146.6"/>
    <n v="146.6"/>
    <n v="5"/>
    <n v="0.32693294083539615"/>
  </r>
  <r>
    <n v="459673"/>
    <s v="K"/>
    <s v="Tuesday"/>
    <s v="Open S. NJ (0000143012)"/>
    <n v="244243"/>
    <s v="Upper Township School District"/>
    <n v="430532"/>
    <s v="Upper Township Elementary Scho"/>
    <s v="Marmora"/>
    <m/>
    <s v="50 N Old Tuckahoe Rd"/>
    <s v="NJ"/>
    <n v="8223"/>
    <s v="50 N Old Tuckahoe Rd Marmora, NJ 08223"/>
    <x v="29"/>
    <x v="2339"/>
    <x v="2342"/>
    <s v="E"/>
    <s v="Thursday"/>
    <n v="13"/>
    <n v="22"/>
    <n v="1.6923076923076923"/>
    <n v="3.3076923076923075"/>
    <n v="2893.24"/>
    <n v="37612.120000000003"/>
    <n v="925.6830769230769"/>
    <n v="12033.880000000001"/>
    <n v="657"/>
    <n v="0.31994686819035995"/>
  </r>
  <r>
    <n v="239289"/>
    <s v="K"/>
    <s v="Tuesday"/>
    <s v="Open S. NJ (0000143012)"/>
    <n v="244243"/>
    <s v="Upper Township School District"/>
    <n v="418908"/>
    <s v="Upper Township Primary School"/>
    <s v="Marmora"/>
    <m/>
    <s v="130 N Old Tuckahoe Rd"/>
    <s v="NJ"/>
    <n v="8223"/>
    <s v="130 N Old Tuckahoe Rd Marmora, NJ 08223"/>
    <x v="29"/>
    <x v="2340"/>
    <x v="2343"/>
    <s v="E"/>
    <s v="Thursday"/>
    <n v="5"/>
    <n v="6"/>
    <n v="1.2"/>
    <n v="2"/>
    <n v="2103.8779999999997"/>
    <n v="10519.390000000001"/>
    <n v="611.25199999999995"/>
    <n v="3056.2599999999998"/>
    <n v="202"/>
    <n v="0.29053585806781568"/>
  </r>
  <r>
    <n v="481548"/>
    <s v="K"/>
    <s v="Monday/Thursday"/>
    <s v="Open S. NJ (0000143012)"/>
    <n v="244243"/>
    <s v="Upper Township School District"/>
    <n v="244243"/>
    <s v="Upper Township School District"/>
    <s v="Woodbine"/>
    <m/>
    <s v="525 Perry Rd"/>
    <s v="NJ"/>
    <n v="8270"/>
    <s v="525 Perry Rd Woodbine, NJ 08270"/>
    <x v="29"/>
    <x v="2341"/>
    <x v="2344"/>
    <s v="E"/>
    <s v="Thursday"/>
    <n v="4"/>
    <n v="7"/>
    <n v="1.75"/>
    <n v="4.25"/>
    <n v="3117.67"/>
    <n v="12470.68"/>
    <n v="960.99500000000012"/>
    <n v="3843.98"/>
    <n v="154"/>
    <n v="0.30824141105376773"/>
  </r>
  <r>
    <n v="416047"/>
    <s v="K"/>
    <s v="All"/>
    <s v="John Carberry (0000143015)"/>
    <n v="244713"/>
    <s v="Atlantic City Board of Educati"/>
    <n v="416227"/>
    <s v="Uptown School Complex"/>
    <s v="Atlantic City"/>
    <s v="Atlantic City"/>
    <s v="323 Madison Ave"/>
    <s v="NJ"/>
    <n v="8401"/>
    <s v="323 Madison Ave Atlantic City, NJ 08401"/>
    <x v="11"/>
    <x v="2342"/>
    <x v="2345"/>
    <s v="E"/>
    <s v="Wednesday"/>
    <n v="1"/>
    <n v="1"/>
    <n v="1"/>
    <n v="2"/>
    <n v="961"/>
    <n v="961"/>
    <n v="77.11"/>
    <n v="77.11"/>
    <n v="50"/>
    <n v="8.0239334027055145E-2"/>
  </r>
  <r>
    <n v="239932"/>
    <s v="K"/>
    <s v="All"/>
    <s v="Tom McKevitt (0000143010)"/>
    <n v="328278"/>
    <s v="F &amp; M Asset  Management"/>
    <n v="469979"/>
    <s v="Urbane Management"/>
    <s v="CONSHOHOCKEN"/>
    <m/>
    <s v="401 E Elm St"/>
    <s v="PA"/>
    <n v="19428"/>
    <s v="401 E Elm St CONSHOHOCKEN, PA 19428"/>
    <x v="5"/>
    <x v="2343"/>
    <x v="2346"/>
    <s v="C"/>
    <s v="Monday/Thursday"/>
    <n v="2"/>
    <n v="2"/>
    <n v="1"/>
    <n v="2"/>
    <n v="889.38"/>
    <n v="1778.7600000000002"/>
    <n v="313.15999999999997"/>
    <n v="626.31999999999994"/>
    <n v="26"/>
    <n v="0.35211045897141824"/>
  </r>
  <r>
    <n v="416022"/>
    <s v="K"/>
    <s v="All"/>
    <s v="Pete Annick (0000142010)"/>
    <n v="321908"/>
    <s v="Harrisburg Area YMCA"/>
    <n v="474615"/>
    <s v="USE ACCT# 340912 Friendship YM"/>
    <s v="Harrisburg"/>
    <m/>
    <s v="5000 Commons Dr"/>
    <s v="PA"/>
    <n v="17112"/>
    <s v="5000 Commons Dr Harrisburg, PA 17112"/>
    <x v="28"/>
    <x v="845"/>
    <x v="845"/>
    <s v="P"/>
    <s v="Monday/Thursday"/>
    <n v="3"/>
    <n v="4"/>
    <n v="1.3333333333333333"/>
    <n v="6.666666666666667"/>
    <n v="822.69333333333316"/>
    <n v="2468.08"/>
    <n v="242.60666666666665"/>
    <n v="727.82"/>
    <n v="56"/>
    <n v="0.29489319633075106"/>
  </r>
  <r>
    <n v="416048"/>
    <s v="K"/>
    <s v="All"/>
    <s v="Paul Carberry (0000143018)"/>
    <n v="245917"/>
    <s v="UTI Universal Technical Instit"/>
    <n v="431926"/>
    <s v="UTI Universal Technical Instit"/>
    <s v="EXTON"/>
    <m/>
    <s v="750 Pennsylvania Dr"/>
    <s v="PA"/>
    <n v="19341"/>
    <s v="750 Pennsylvania Dr EXTON, PA 19341"/>
    <x v="5"/>
    <x v="2344"/>
    <x v="2347"/>
    <s v="C"/>
    <s v="Monday/Thursday"/>
    <n v="11"/>
    <n v="17"/>
    <n v="1.5454545454545454"/>
    <n v="1.2727272727272727"/>
    <n v="1337.06"/>
    <n v="14707.66"/>
    <n v="295.14727272727271"/>
    <n v="3246.62"/>
    <n v="226"/>
    <n v="0.22074347652855722"/>
  </r>
  <r>
    <n v="428610"/>
    <s v="K"/>
    <s v="Tuesday"/>
    <s v="Paul Carberry (0000143018)"/>
    <n v="263742"/>
    <s v="FMS VA-1 542"/>
    <n v="433003"/>
    <s v="V.A. Medical Hospital"/>
    <s v="Coatesville"/>
    <m/>
    <s v="1400 Blackhorse Hill Rd"/>
    <s v="PA"/>
    <n v="19320"/>
    <s v="1400 Blackhorse Hill Rd Coatesville, PA 19320"/>
    <x v="5"/>
    <x v="2345"/>
    <x v="2348"/>
    <s v="C"/>
    <s v="Monday/Thursday"/>
    <n v="7"/>
    <n v="7"/>
    <n v="1"/>
    <n v="1"/>
    <n v="97.61142857142859"/>
    <n v="683.28000000000009"/>
    <n v="21.831428571428571"/>
    <n v="152.82"/>
    <n v="11"/>
    <n v="0.22365648050579554"/>
  </r>
  <r>
    <n v="331079"/>
    <s v="K"/>
    <s v="Tuesday"/>
    <s v="Mike Schlitter (0000142011)"/>
    <n v="264805"/>
    <s v="VA FSC 595#"/>
    <n v="439626"/>
    <s v="VA MEDICAL CENTER WHSE REAR BL"/>
    <s v="Lebanon"/>
    <m/>
    <s v="1700 S Lincoln Ave"/>
    <s v="PA"/>
    <n v="17042"/>
    <s v="1700 S Lincoln Ave Lebanon, PA 17042"/>
    <x v="17"/>
    <x v="2346"/>
    <x v="2349"/>
    <s v="P"/>
    <s v="Tuesday/Friday"/>
    <n v="5"/>
    <n v="10"/>
    <n v="2"/>
    <n v="3.4"/>
    <n v="1321.8460000000002"/>
    <n v="6609.2300000000005"/>
    <n v="430.61400000000003"/>
    <n v="2153.0700000000006"/>
    <n v="84.8"/>
    <n v="0.32576714685371827"/>
  </r>
  <r>
    <n v="299785"/>
    <s v="K"/>
    <s v="Tuesday"/>
    <s v="Martin Carberry (0000142016)"/>
    <n v="242265"/>
    <s v="VALLEY VIEW ALLIANCE CHURCH"/>
    <n v="242265"/>
    <s v="VALLEY VIEW ALLIANCE CHURCH"/>
    <s v="Hallam"/>
    <m/>
    <s v="200 Alliance Ave"/>
    <s v="PA"/>
    <n v="17406"/>
    <s v="200 Alliance Ave Hallam, PA 17406"/>
    <x v="27"/>
    <x v="2347"/>
    <x v="2350"/>
    <s v="L"/>
    <s v="Tuesday/Friday"/>
    <n v="6"/>
    <n v="6"/>
    <n v="1"/>
    <n v="1.5"/>
    <n v="132.53833333333333"/>
    <n v="795.23"/>
    <n v="46.42166666666666"/>
    <n v="278.52999999999997"/>
    <n v="14"/>
    <n v="0.35025087081724782"/>
  </r>
  <r>
    <n v="318492"/>
    <s v="K"/>
    <s v="Tuesday"/>
    <s v="Martin Carberry (0000142016)"/>
    <n v="242001"/>
    <s v="YORK SUBURBAN SCHOOL DISTRICT"/>
    <n v="467002"/>
    <s v="VALLEY VIEW ELEMENTARY"/>
    <s v="York"/>
    <m/>
    <s v="850 Southern Rd"/>
    <s v="PA"/>
    <n v="17403"/>
    <s v="850 Southern Rd York, PA 17403"/>
    <x v="27"/>
    <x v="2348"/>
    <x v="2351"/>
    <s v="L"/>
    <s v="Tuesday/Friday"/>
    <n v="11"/>
    <n v="12"/>
    <n v="1.0909090909090908"/>
    <n v="3.5454545454545454"/>
    <n v="632.24727272727273"/>
    <n v="6954.7199999999993"/>
    <n v="258.61545454545455"/>
    <n v="2844.7699999999986"/>
    <n v="109"/>
    <n v="0.4090416292819839"/>
  </r>
  <r>
    <n v="432604"/>
    <s v="K"/>
    <s v="Tuesday"/>
    <s v="Mike Schlitter (0000142011)"/>
    <n v="241079"/>
    <s v="Vanguard Development Corp"/>
    <n v="241079"/>
    <s v="Vanguard Development Corp"/>
    <s v="Lancaster"/>
    <m/>
    <s v="1801 Fruitville Pike Ste 200"/>
    <s v="PA"/>
    <n v="17601"/>
    <s v="1801 Fruitville Pike Ste 200 Lancaster, PA 17601"/>
    <x v="3"/>
    <x v="1213"/>
    <x v="1215"/>
    <s v="J"/>
    <s v="Tuesday/Friday"/>
    <n v="4"/>
    <n v="4"/>
    <n v="1"/>
    <n v="2"/>
    <n v="129.6825"/>
    <n v="518.73"/>
    <n v="38.902500000000003"/>
    <n v="155.60999999999999"/>
    <n v="12"/>
    <n v="0.29998264993349139"/>
  </r>
  <r>
    <n v="456608"/>
    <s v="K"/>
    <s v="Monday"/>
    <s v="Lancaster Office (0000142002)"/>
    <n v="345907"/>
    <s v="VEOLIA - MIDDLETOWN WATER"/>
    <n v="345907"/>
    <s v="VEOLIA - MIDDLETOWN WATER"/>
    <s v="MIDDLETOWN"/>
    <m/>
    <s v="453 S Lawrence St"/>
    <s v="PA"/>
    <n v="17057"/>
    <s v="453 S Lawrence St MIDDLETOWN, PA 17057"/>
    <x v="28"/>
    <x v="2349"/>
    <x v="2352"/>
    <s v="P"/>
    <s v="Monday/Thursday"/>
    <n v="1"/>
    <n v="2"/>
    <n v="2"/>
    <n v="2"/>
    <n v="1117.5899999999999"/>
    <n v="1117.5899999999999"/>
    <n v="447"/>
    <n v="447"/>
    <n v="20"/>
    <n v="0.39996778782916814"/>
  </r>
  <r>
    <n v="241312"/>
    <s v="K"/>
    <s v="Monday"/>
    <s v="Robert Diller (0000142017)"/>
    <n v="242270"/>
    <s v="VERITAS ACADEMY INC"/>
    <n v="242270"/>
    <s v="VERITAS ACADEMY INC"/>
    <s v="Leola"/>
    <m/>
    <s v="26 Hillcrest Ave"/>
    <s v="PA"/>
    <n v="17540"/>
    <s v="26 Hillcrest Ave Leola, PA 17540"/>
    <x v="2"/>
    <x v="2350"/>
    <x v="2353"/>
    <s v="J"/>
    <s v="Monday/Thursday"/>
    <n v="5"/>
    <n v="6"/>
    <n v="1.2"/>
    <n v="2.2000000000000002"/>
    <n v="653.38200000000006"/>
    <n v="3266.9100000000003"/>
    <n v="329.25800000000004"/>
    <n v="1646.2900000000002"/>
    <n v="59"/>
    <n v="0.50392878897796389"/>
  </r>
  <r>
    <n v="454430"/>
    <s v="K"/>
    <s v="Monday"/>
    <s v="Mike Schlitter (0000142011)"/>
    <n v="242271"/>
    <s v="VERSATEK ENTERPRISES INC#"/>
    <n v="242271"/>
    <s v="VERSATEK ENTERPRISES INC#"/>
    <s v="Lititz"/>
    <m/>
    <s v="508 Front St"/>
    <s v="PA"/>
    <n v="17543"/>
    <s v="508 Front St Lititz, PA 17543"/>
    <x v="2"/>
    <x v="2351"/>
    <x v="2354"/>
    <s v="J"/>
    <s v="Monday/Thursday"/>
    <n v="2"/>
    <n v="3"/>
    <n v="1.5"/>
    <n v="2.5"/>
    <n v="530.96500000000003"/>
    <n v="1061.93"/>
    <n v="189.755"/>
    <n v="379.51"/>
    <n v="17"/>
    <n v="0.35737760492687837"/>
  </r>
  <r>
    <n v="241528"/>
    <s v="K"/>
    <s v="Tuesday"/>
    <s v="Delaware Valley Office (0000143001)"/>
    <n v="345426"/>
    <s v="VIC'S CARPET DRY CLEANERS &amp; DR"/>
    <n v="345426"/>
    <s v="VIC'S CARPET DRY CLEANERS &amp; DR"/>
    <s v="Coatesville"/>
    <m/>
    <s v="1149 Lone Eagle Rd"/>
    <s v="PA"/>
    <n v="19320"/>
    <s v="1149 Lone Eagle Rd Coatesville, PA 19320"/>
    <x v="5"/>
    <x v="2352"/>
    <x v="2355"/>
    <s v="C"/>
    <s v="Monday/Thursday"/>
    <n v="6"/>
    <n v="6"/>
    <n v="1"/>
    <n v="1"/>
    <n v="193.31166666666664"/>
    <n v="1159.8699999999999"/>
    <n v="33.293333333333337"/>
    <n v="199.76000000000002"/>
    <n v="21"/>
    <n v="0.1722261977635425"/>
  </r>
  <r>
    <n v="330198"/>
    <s v="K"/>
    <s v="Tuesday"/>
    <s v="Lancaster Office (0000142002)"/>
    <n v="242272"/>
    <s v="VICS MOTEL INC"/>
    <n v="242272"/>
    <s v="VICS MOTEL INC"/>
    <s v="Ronks"/>
    <m/>
    <s v="2645 Lincoln Hwy E"/>
    <s v="PA"/>
    <n v="17572"/>
    <s v="2645 Lincoln Hwy E Ronks, PA 17572"/>
    <x v="34"/>
    <x v="2353"/>
    <x v="2356"/>
    <s v="J"/>
    <s v="Monday"/>
    <n v="2"/>
    <n v="2"/>
    <n v="1"/>
    <n v="3"/>
    <n v="435.57499999999999"/>
    <n v="871.15"/>
    <n v="158.51000000000002"/>
    <n v="317.02"/>
    <n v="13"/>
    <n v="0.36390977443609024"/>
  </r>
  <r>
    <n v="415425"/>
    <s v="K"/>
    <s v="Tuesday"/>
    <s v="Open S. NJ (0000143012)"/>
    <n v="260179"/>
    <s v="Victory Christian Fellowship,"/>
    <n v="468728"/>
    <s v="Victory Christian Church"/>
    <s v="Dover"/>
    <m/>
    <s v="18 Greenhill Ave"/>
    <s v="DE"/>
    <n v="19901"/>
    <s v="18 Greenhill Ave Dover, DE 19901"/>
    <x v="1"/>
    <x v="2354"/>
    <x v="2357"/>
    <s v="D"/>
    <s v="Wednesday"/>
    <n v="2"/>
    <n v="4"/>
    <n v="2"/>
    <n v="3.5"/>
    <n v="504.5"/>
    <n v="1009.0000000000001"/>
    <n v="182.42500000000001"/>
    <n v="364.84999999999997"/>
    <n v="35"/>
    <n v="0.3615956392467789"/>
  </r>
  <r>
    <n v="453620"/>
    <s v="K"/>
    <s v="Tuesday"/>
    <s v="Open S. NJ (0000143012)"/>
    <n v="260179"/>
    <s v="Victory Christian Fellowship,"/>
    <n v="260179"/>
    <s v="Victory Christian Fellowship,"/>
    <s v="New Castle"/>
    <m/>
    <s v="100 Wilton Blvd"/>
    <s v="DE"/>
    <n v="19720"/>
    <s v="100 Wilton Blvd New Castle, DE 19720"/>
    <x v="0"/>
    <x v="2355"/>
    <x v="2358"/>
    <s v="D"/>
    <s v="Tuesday"/>
    <n v="2"/>
    <n v="2"/>
    <n v="1"/>
    <n v="5"/>
    <n v="612.39499999999998"/>
    <n v="1224.7900000000002"/>
    <n v="238.88"/>
    <n v="477.76000000000005"/>
    <n v="111"/>
    <n v="0.39007503327100967"/>
  </r>
  <r>
    <n v="239710"/>
    <s v="K"/>
    <s v="Tuesday"/>
    <s v="Chuck Lutes (0000143024)"/>
    <n v="246498"/>
    <s v="Villa Joseph Marie School"/>
    <n v="246498"/>
    <s v="Villa Joseph Marie School"/>
    <s v="Holland"/>
    <m/>
    <s v="1180 Holland Rd"/>
    <s v="PA"/>
    <n v="18966"/>
    <s v="1180 Holland Rd Holland, PA 18966"/>
    <x v="25"/>
    <x v="2356"/>
    <x v="2359"/>
    <s v="A"/>
    <s v="Tuesday"/>
    <n v="3"/>
    <n v="5"/>
    <n v="1.6666666666666667"/>
    <n v="5.666666666666667"/>
    <n v="1084.8766666666666"/>
    <n v="3254.6299999999992"/>
    <n v="546.43999999999983"/>
    <n v="1639.3199999999997"/>
    <n v="30"/>
    <n v="0.50368859132989008"/>
  </r>
  <r>
    <n v="483521"/>
    <s v="K"/>
    <s v="Monday"/>
    <s v="Bob Carberry (0000143011)"/>
    <n v="342142"/>
    <s v="Holmdel Board of Education"/>
    <n v="480581"/>
    <s v="Village Elementary School"/>
    <s v="Holmdel"/>
    <m/>
    <s v="67 McCampbell Rd"/>
    <s v="NJ"/>
    <n v="7733"/>
    <s v="67 McCampbell Rd Holmdel, NJ 07733"/>
    <x v="12"/>
    <x v="2357"/>
    <x v="2360"/>
    <s v="A"/>
    <s v="Wednesday"/>
    <n v="10"/>
    <n v="13"/>
    <n v="1.3"/>
    <n v="4.0999999999999996"/>
    <n v="1751.6590000000001"/>
    <n v="17516.590000000007"/>
    <n v="484.08199999999999"/>
    <n v="4840.82"/>
    <n v="549"/>
    <n v="0.27635629994194061"/>
  </r>
  <r>
    <n v="239958"/>
    <s v="K"/>
    <s v="Monday"/>
    <s v="Bob Carberry (0000143011)"/>
    <n v="305734"/>
    <s v="Holmdel Board of Education"/>
    <n v="468736"/>
    <s v="Village Elementary School"/>
    <s v="Holmdel"/>
    <m/>
    <s v="67 McCampbell Rd"/>
    <s v="NJ"/>
    <n v="7733"/>
    <s v="67 McCampbell Rd Holmdel, NJ 07733"/>
    <x v="12"/>
    <x v="2357"/>
    <x v="2360"/>
    <s v="A"/>
    <s v="Wednesday"/>
    <n v="1"/>
    <n v="1"/>
    <n v="1"/>
    <n v="1"/>
    <n v="1997.2"/>
    <n v="1997.2"/>
    <n v="422.4"/>
    <n v="422.4"/>
    <n v="40"/>
    <n v="0.21149609453234527"/>
  </r>
  <r>
    <n v="465969"/>
    <s v="K"/>
    <s v="Tuesday/Friday"/>
    <s v="Chuck Lutes (0000143024)"/>
    <n v="245998"/>
    <s v="Pennsbury School District"/>
    <n v="418324"/>
    <s v="Village Park Elementary School"/>
    <s v="Fairless Hills"/>
    <m/>
    <s v="75 Unity Dr"/>
    <s v="PA"/>
    <n v="19030"/>
    <s v="75 Unity Dr Fairless Hills, PA 19030"/>
    <x v="25"/>
    <x v="2358"/>
    <x v="2361"/>
    <s v="A"/>
    <s v="Tuesday"/>
    <n v="7"/>
    <n v="13"/>
    <n v="1.8571428571428572"/>
    <n v="7.2857142857142856"/>
    <n v="921.31285714285696"/>
    <n v="6449.1900000000005"/>
    <n v="306.62428571428575"/>
    <n v="2146.3699999999994"/>
    <n v="206"/>
    <n v="0.33281233767341312"/>
  </r>
  <r>
    <n v="479596"/>
    <s v="K"/>
    <s v="Tuesday/Friday"/>
    <s v="Chuck Lutes (0000143024)"/>
    <n v="245549"/>
    <s v="Village Shires Community Assoc"/>
    <n v="245549"/>
    <s v="Village Shires Community Assoc"/>
    <s v="Holland"/>
    <m/>
    <s v="3001 E Village Rd"/>
    <s v="PA"/>
    <n v="18966"/>
    <s v="3001 E Village Rd Holland, PA 18966"/>
    <x v="25"/>
    <x v="2359"/>
    <x v="2362"/>
    <s v="A"/>
    <s v="Tuesday"/>
    <n v="1"/>
    <n v="1"/>
    <n v="1"/>
    <n v="1"/>
    <n v="149.15"/>
    <n v="149.15"/>
    <n v="56.28"/>
    <n v="56.28"/>
    <n v="2"/>
    <n v="0.37733825008380822"/>
  </r>
  <r>
    <n v="307988"/>
    <s v="K"/>
    <s v="Tuesday/Friday"/>
    <s v="Delaware Valley Office (0000143001)"/>
    <n v="301690"/>
    <s v="Villari Sports Bar"/>
    <n v="301690"/>
    <s v="Villari Sports Bar"/>
    <s v="Laurel Springs"/>
    <s v="Cherry Hill"/>
    <s v="26 Stone Rd"/>
    <s v="NJ"/>
    <n v="8021"/>
    <s v="26 Stone Rd Laurel Springs, NJ 08021"/>
    <x v="13"/>
    <x v="2360"/>
    <x v="2363"/>
    <s v="A"/>
    <s v="Thursday"/>
    <n v="3"/>
    <n v="3"/>
    <n v="1"/>
    <n v="1"/>
    <n v="288.58666666666664"/>
    <n v="865.76"/>
    <n v="149.26"/>
    <n v="447.78"/>
    <n v="15"/>
    <n v="0.51721031232674175"/>
  </r>
  <r>
    <n v="479646"/>
    <s v="K"/>
    <s v="Tuesday/Friday"/>
    <s v="Brian Deiling (0000142018)"/>
    <n v="273837"/>
    <s v="BLOOMSBURG AREA SCHOOL DISTRIC"/>
    <n v="441284"/>
    <s v="W W EVANS ELEMENTARY"/>
    <s v="Bloomsburg"/>
    <m/>
    <s v="59 Perry Ave"/>
    <s v="PA"/>
    <n v="17815"/>
    <s v="59 Perry Ave Bloomsburg, PA 17815"/>
    <x v="22"/>
    <x v="2361"/>
    <x v="2364"/>
    <s v="P"/>
    <s v="Wednesday"/>
    <n v="2"/>
    <n v="3"/>
    <n v="1.5"/>
    <n v="5.5"/>
    <n v="1103.7249999999999"/>
    <n v="2207.4500000000003"/>
    <n v="414.63499999999999"/>
    <n v="829.27"/>
    <n v="38"/>
    <n v="0.37566875806926536"/>
  </r>
  <r>
    <n v="482420"/>
    <s v="K"/>
    <s v="Tuesday"/>
    <s v="Robert Diller (0000142017)"/>
    <n v="243541"/>
    <s v="WL Gore &amp; Associates Inc."/>
    <n v="419089"/>
    <s v="W. L. Gore &amp; Associates Inc."/>
    <s v="Newark"/>
    <m/>
    <s v="555 Paper Mill Rd"/>
    <s v="DE"/>
    <n v="19711"/>
    <s v="555 Paper Mill Rd Newark, DE 19711"/>
    <x v="8"/>
    <x v="2362"/>
    <x v="2365"/>
    <s v="D"/>
    <s v="Friday"/>
    <n v="1"/>
    <n v="1"/>
    <n v="1"/>
    <n v="1"/>
    <n v="106.6"/>
    <n v="106.6"/>
    <n v="21.32"/>
    <n v="21.32"/>
    <n v="4"/>
    <n v="0.2"/>
  </r>
  <r>
    <n v="296550"/>
    <s v="K"/>
    <s v="Tuesday"/>
    <s v="Paul Carberry (0000143018)"/>
    <n v="342198"/>
    <s v="WAGSWORTH MANOR"/>
    <n v="342198"/>
    <s v="WAGSWORTH MANOR"/>
    <s v="Malvern"/>
    <m/>
    <s v="27 SPRING MILL DR"/>
    <s v="PA"/>
    <n v="19355"/>
    <s v="27 SPRING MILL DR Malvern, PA 19355"/>
    <x v="5"/>
    <x v="2363"/>
    <x v="2366"/>
    <s v="C"/>
    <s v="Monday/Thursday"/>
    <n v="1"/>
    <n v="1"/>
    <n v="1"/>
    <n v="2"/>
    <n v="46.28"/>
    <n v="46.28"/>
    <n v="18.509999999999998"/>
    <n v="18.509999999999998"/>
    <n v="2"/>
    <n v="0.39995678478824542"/>
  </r>
  <r>
    <n v="241545"/>
    <s v="K"/>
    <s v="Monday/Thursday"/>
    <s v="Brian Deiling (0000142018)"/>
    <n v="335208"/>
    <s v="Wallenpaupack Area School Dist"/>
    <n v="335208"/>
    <s v="Wallenpaupack Area School Dist"/>
    <s v="Hawley"/>
    <m/>
    <s v="2552 Route 6"/>
    <s v="PA"/>
    <n v="18428"/>
    <s v="2552 Route 6 Hawley, PA 18428"/>
    <x v="43"/>
    <x v="2364"/>
    <x v="2367"/>
    <e v="#N/A"/>
    <e v="#N/A"/>
    <n v="3"/>
    <n v="3"/>
    <n v="1"/>
    <n v="5"/>
    <n v="11305.906666666668"/>
    <n v="33917.72"/>
    <n v="3798.6600000000003"/>
    <n v="11395.98"/>
    <n v="17"/>
    <n v="0.33598897567407243"/>
  </r>
  <r>
    <n v="241089"/>
    <s v="K"/>
    <s v="Monday/Thursday"/>
    <s v="Chuck Lutes (0000143024)"/>
    <n v="245998"/>
    <s v="Pennsbury School District"/>
    <n v="418972"/>
    <s v="WALT DISNEY ELEMENTARY SCHOOL"/>
    <s v="Levittown"/>
    <m/>
    <s v="200 Lakeside Dr"/>
    <s v="PA"/>
    <n v="19054"/>
    <s v="200 Lakeside Dr Levittown, PA 19054"/>
    <x v="25"/>
    <x v="2365"/>
    <x v="2368"/>
    <s v="A"/>
    <s v="Tuesday"/>
    <n v="8"/>
    <n v="12"/>
    <n v="1.5"/>
    <n v="5.875"/>
    <n v="970.72250000000008"/>
    <n v="7765.7799999999988"/>
    <n v="317.42374999999998"/>
    <n v="2539.3900000000008"/>
    <n v="161"/>
    <n v="0.32699741687248429"/>
  </r>
  <r>
    <n v="313330"/>
    <s v="K"/>
    <s v="Monday/Thursday"/>
    <s v="Tom McKevitt (0000143010)"/>
    <n v="244036"/>
    <s v="Neshaminy School District"/>
    <n v="418974"/>
    <s v="Walter Miller Elementary Schoo"/>
    <s v="Levittown"/>
    <m/>
    <s v="10 Cobalt Ridge Dr S"/>
    <s v="PA"/>
    <n v="19057"/>
    <s v="10 Cobalt Ridge Dr S Levittown, PA 19057"/>
    <x v="25"/>
    <x v="2366"/>
    <x v="2369"/>
    <s v="A"/>
    <s v="Tuesday"/>
    <n v="1"/>
    <n v="1"/>
    <n v="1"/>
    <n v="1"/>
    <n v="2929.96"/>
    <n v="2929.96"/>
    <n v="908.2"/>
    <n v="908.2"/>
    <n v="20"/>
    <n v="0.3099701019809144"/>
  </r>
  <r>
    <n v="312852"/>
    <s v="K"/>
    <s v="Monday/Thursday"/>
    <s v="Leianne Krotec (0000143021)"/>
    <n v="244080"/>
    <s v="North Penn School District"/>
    <n v="428392"/>
    <s v="Walton Farm Elementary School"/>
    <s v="Lansdale"/>
    <m/>
    <s v="1610 Allentown Rd"/>
    <s v="PA"/>
    <n v="19446"/>
    <s v="1610 Allentown Rd Lansdale, PA 19446"/>
    <x v="4"/>
    <x v="2367"/>
    <x v="2370"/>
    <s v="C"/>
    <s v="Tuesday"/>
    <n v="2"/>
    <n v="2"/>
    <n v="1"/>
    <n v="1.5"/>
    <n v="116.375"/>
    <n v="232.75"/>
    <n v="27.2"/>
    <n v="54.4"/>
    <n v="8"/>
    <n v="0.23372717508055854"/>
  </r>
  <r>
    <n v="239963"/>
    <s v="K"/>
    <s v="Monday/Thursday"/>
    <s v="Pete Annick (0000142010)"/>
    <n v="241855"/>
    <s v="SOLANCO SCHOOL DISTRICT"/>
    <n v="474514"/>
    <s v="Warehouse"/>
    <s v="Quarryville"/>
    <m/>
    <s v="44 E 4th St"/>
    <s v="PA"/>
    <n v="17566"/>
    <s v="44 E 4th St Quarryville, PA 17566"/>
    <x v="3"/>
    <x v="2368"/>
    <x v="2371"/>
    <s v="J"/>
    <s v="Tuesday/Friday"/>
    <n v="4"/>
    <n v="6"/>
    <n v="1.5"/>
    <n v="4.25"/>
    <n v="4981.0600000000004"/>
    <n v="19924.240000000002"/>
    <n v="950.31500000000005"/>
    <n v="3801.2600000000007"/>
    <n v="96"/>
    <n v="0.19078569621727104"/>
  </r>
  <r>
    <n v="472591"/>
    <s v="K"/>
    <s v="Monday/Thursday"/>
    <s v="Paul Carberry (0000143018)"/>
    <n v="245041"/>
    <s v="Great Valley School District"/>
    <n v="417399"/>
    <s v="Warehouse - Great Valley S.D."/>
    <s v="Frazer"/>
    <m/>
    <s v="7 N Bacton Hill Rd"/>
    <s v="PA"/>
    <n v="19355"/>
    <s v="7 N Bacton Hill Rd Frazer, PA 19355"/>
    <x v="5"/>
    <x v="2369"/>
    <x v="2372"/>
    <s v="C"/>
    <s v="Monday/Thursday"/>
    <n v="37"/>
    <n v="54"/>
    <n v="1.4594594594594594"/>
    <n v="2.6486486486486487"/>
    <n v="3988.7556756756753"/>
    <n v="147583.96"/>
    <n v="1356.5027027027027"/>
    <n v="50190.599999999955"/>
    <n v="2869"/>
    <n v="0.34008167283219637"/>
  </r>
  <r>
    <n v="330637"/>
    <s v="K"/>
    <s v="Monday/Thursday"/>
    <s v="Tom McKevitt (0000143010)"/>
    <n v="245968"/>
    <s v="Palisades School District"/>
    <n v="418262"/>
    <s v="Warehouse - Palisades S.D."/>
    <s v="Kintnersville"/>
    <m/>
    <s v="20 School Dr"/>
    <s v="PA"/>
    <n v="18930"/>
    <s v="20 School Dr Kintnersville, PA 18930"/>
    <x v="21"/>
    <x v="2370"/>
    <x v="2373"/>
    <s v="E"/>
    <s v="Tuesday/Friday"/>
    <n v="4"/>
    <n v="7"/>
    <n v="1.75"/>
    <n v="3.25"/>
    <n v="1732.4875000000002"/>
    <n v="6929.95"/>
    <n v="598.07000000000005"/>
    <n v="2392.2800000000002"/>
    <n v="50"/>
    <n v="0.34520883989061973"/>
  </r>
  <r>
    <n v="325224"/>
    <s v="K"/>
    <s v="Monday/Thursday"/>
    <s v="Chris Gifuni (0000143020)"/>
    <n v="243004"/>
    <s v="Pennsauken Board of Education"/>
    <n v="418977"/>
    <s v="Warehouse / Maintenance"/>
    <s v="Pennsauken"/>
    <s v="Camden"/>
    <s v="1695 Hylton Rd"/>
    <s v="NJ"/>
    <n v="8110"/>
    <s v="1695 Hylton Rd Pennsauken, NJ 08110"/>
    <x v="13"/>
    <x v="2371"/>
    <x v="2374"/>
    <s v="A"/>
    <s v="Thursday"/>
    <n v="3"/>
    <n v="4"/>
    <n v="1.3333333333333333"/>
    <n v="1.6666666666666667"/>
    <n v="760.04"/>
    <n v="2280.1200000000003"/>
    <n v="228.01333333333332"/>
    <n v="684.04000000000008"/>
    <n v="87"/>
    <n v="0.30000175429363368"/>
  </r>
  <r>
    <n v="415671"/>
    <s v="K"/>
    <s v="Monday/Thursday"/>
    <s v="Delaware Valley Office (0000143001)"/>
    <n v="333274"/>
    <s v="CF Lititz LLC"/>
    <n v="479841"/>
    <s v="Warehouse Athletics"/>
    <s v="Lititz"/>
    <m/>
    <s v="37 W Millport Rd"/>
    <s v="PA"/>
    <n v="17543"/>
    <s v="37 W Millport Rd Lititz, PA 17543"/>
    <x v="2"/>
    <x v="2372"/>
    <x v="2375"/>
    <s v="J"/>
    <s v="Monday/Thursday"/>
    <n v="1"/>
    <n v="1"/>
    <n v="1"/>
    <n v="1"/>
    <n v="121.72"/>
    <n v="121.72"/>
    <n v="50.88"/>
    <n v="50.88"/>
    <n v="1"/>
    <n v="0.41800854419980288"/>
  </r>
  <r>
    <n v="464836"/>
    <s v="K"/>
    <s v="Monday/Thursday"/>
    <s v="John Carberry (0000143015)"/>
    <n v="244189"/>
    <s v="Galloway Township Public Schoo"/>
    <n v="449394"/>
    <s v="Warehouse-Galloway Township BO"/>
    <s v="Egg Harbor City"/>
    <m/>
    <s v="206 N Mannheim Ave"/>
    <s v="NJ"/>
    <n v="8215"/>
    <s v="206 N Mannheim Ave Egg Harbor City, NJ 08215"/>
    <x v="11"/>
    <x v="2373"/>
    <x v="2376"/>
    <s v="E"/>
    <s v="Wednesday"/>
    <n v="1"/>
    <n v="1"/>
    <n v="1"/>
    <n v="1"/>
    <n v="0"/>
    <n v="0"/>
    <n v="-38.92"/>
    <n v="-38.92"/>
    <n v="1"/>
    <n v="0"/>
  </r>
  <r>
    <n v="460390"/>
    <s v="K"/>
    <s v="Monday/Thursday"/>
    <s v="Brad Miller (0000142022)"/>
    <n v="242313"/>
    <s v="WARFEL CONSTRUCTION CO"/>
    <n v="242313"/>
    <s v="WARFEL CONSTRUCTION CO"/>
    <s v="East Petersburg"/>
    <m/>
    <s v="1110 Enterprise Rd"/>
    <s v="PA"/>
    <n v="17520"/>
    <s v="1110 Enterprise Rd East Petersburg, PA 17520"/>
    <x v="3"/>
    <x v="2374"/>
    <x v="2377"/>
    <s v="J"/>
    <s v="Tuesday/Friday"/>
    <n v="5"/>
    <n v="5"/>
    <n v="1"/>
    <n v="2"/>
    <n v="501.67600000000004"/>
    <n v="2508.38"/>
    <n v="180.5"/>
    <n v="902.50000000000011"/>
    <n v="38"/>
    <n v="0.3597939706105136"/>
  </r>
  <r>
    <n v="450409"/>
    <s v="K"/>
    <s v="Monday/Thursday"/>
    <s v="Tom McKevitt (0000143010)"/>
    <n v="246514"/>
    <s v="Warminster Township Parks &amp; Re"/>
    <n v="246514"/>
    <s v="Warminster Township Parks &amp; Re"/>
    <s v="Warminster"/>
    <m/>
    <s v="1100 Veterans Way"/>
    <s v="PA"/>
    <n v="18974"/>
    <s v="1100 Veterans Way Warminster, PA 18974"/>
    <x v="4"/>
    <x v="2375"/>
    <x v="2378"/>
    <s v="C"/>
    <s v="Tuesday"/>
    <n v="7"/>
    <n v="10"/>
    <n v="1.4285714285714286"/>
    <n v="1.8571428571428572"/>
    <n v="693.70428571428567"/>
    <n v="4855.93"/>
    <n v="276.23571428571427"/>
    <n v="1933.6499999999999"/>
    <n v="73"/>
    <n v="0.39820384560732952"/>
  </r>
  <r>
    <n v="324955"/>
    <s v="K"/>
    <s v="Monday/Thursday"/>
    <s v="Tom McKevitt (0000143010)"/>
    <n v="246511"/>
    <s v="Warminster Township Police Dep"/>
    <n v="246511"/>
    <s v="Warminster Township Police Dep"/>
    <s v="Warminster"/>
    <s v="Philly Suburbs - North"/>
    <s v="401 Gibson Ave"/>
    <s v="PA"/>
    <n v="18974"/>
    <s v="401 Gibson Ave Warminster, PA 18974"/>
    <x v="14"/>
    <x v="2376"/>
    <x v="2379"/>
    <s v="A"/>
    <s v="Friday"/>
    <n v="6"/>
    <n v="6"/>
    <n v="1"/>
    <n v="3.5"/>
    <n v="442.34333333333342"/>
    <n v="2654.0600000000004"/>
    <n v="181.89833333333331"/>
    <n v="1091.3900000000001"/>
    <n v="48"/>
    <n v="0.41121527018982235"/>
  </r>
  <r>
    <n v="483389"/>
    <s v="K"/>
    <s v="Monday/Thursday"/>
    <s v="Tom McKevitt (0000143010)"/>
    <n v="246516"/>
    <s v="Warminster Township Public Wor"/>
    <n v="246516"/>
    <s v="Warminster Township Public Wor"/>
    <s v="Warminster"/>
    <s v="Philly Suburbs - North"/>
    <s v="910 W Bristol Rd"/>
    <s v="PA"/>
    <n v="18974"/>
    <s v="910 W Bristol Rd Warminster, PA 18974"/>
    <x v="14"/>
    <x v="2377"/>
    <x v="2380"/>
    <s v="A"/>
    <s v="Friday"/>
    <n v="4"/>
    <n v="5"/>
    <n v="1.25"/>
    <n v="4.5"/>
    <n v="595.03499999999997"/>
    <n v="2380.1400000000008"/>
    <n v="226.28749999999999"/>
    <n v="905.14999999999986"/>
    <n v="39"/>
    <n v="0.38029275588830891"/>
  </r>
  <r>
    <n v="269640"/>
    <s v="K"/>
    <s v="Monday/Thursday"/>
    <s v="Brian Deiling (0000142018)"/>
    <n v="270002"/>
    <s v="WARRIOR RUN SCHOOL DISTRICT"/>
    <n v="482963"/>
    <s v="Warrior Run Elementary"/>
    <s v="Turbotville"/>
    <m/>
    <s v="244 Warrior Run Blvd"/>
    <s v="PA"/>
    <n v="17772"/>
    <s v="244 Warrior Run Blvd Turbotville, PA 17772"/>
    <x v="22"/>
    <x v="2378"/>
    <x v="2381"/>
    <s v="P"/>
    <s v="Wednesday"/>
    <n v="1"/>
    <n v="1"/>
    <n v="1"/>
    <n v="2"/>
    <n v="15900"/>
    <n v="15900"/>
    <n v="4409.6400000000003"/>
    <n v="4409.6400000000003"/>
    <n v="2"/>
    <n v="0.2773358490566038"/>
  </r>
  <r>
    <n v="450432"/>
    <s v="K"/>
    <s v="Monday/Thursday"/>
    <s v="Brian Deiling (0000142018)"/>
    <n v="270002"/>
    <s v="WARRIOR RUN SCHOOL DISTRICT"/>
    <n v="470549"/>
    <s v="WARRIOR RUN MIDDLE SCHOOL"/>
    <s v="Turbotville"/>
    <m/>
    <s v="4860 Susquehanna Trl"/>
    <s v="PA"/>
    <n v="17772"/>
    <s v="4860 Susquehanna Trl Turbotville, PA 17772"/>
    <x v="22"/>
    <x v="2379"/>
    <x v="2382"/>
    <s v="P"/>
    <s v="Wednesday"/>
    <n v="13"/>
    <n v="15"/>
    <n v="1.1538461538461537"/>
    <n v="3.7692307692307692"/>
    <n v="4203.9630769230771"/>
    <n v="54651.519999999997"/>
    <n v="1452.9438461538462"/>
    <n v="18888.269999999993"/>
    <n v="464"/>
    <n v="0.34561289420678498"/>
  </r>
  <r>
    <n v="344386"/>
    <s v="K"/>
    <s v="Monday/Thursday"/>
    <s v="Brian Deiling (0000142018)"/>
    <n v="270002"/>
    <s v="WARRIOR RUN SCHOOL DISTRICT"/>
    <n v="270002"/>
    <s v="WARRIOR RUN SCHOOL DISTRICT"/>
    <s v="Turbotville"/>
    <m/>
    <s v="4800 Susquehanna Trl"/>
    <s v="PA"/>
    <n v="17772"/>
    <s v="4800 Susquehanna Trl Turbotville, PA 17772"/>
    <x v="22"/>
    <x v="2380"/>
    <x v="2383"/>
    <s v="P"/>
    <s v="Wednesday"/>
    <n v="2"/>
    <n v="2"/>
    <n v="1"/>
    <n v="2.5"/>
    <n v="2405.6400000000003"/>
    <n v="4811.2800000000007"/>
    <n v="500.005"/>
    <n v="1000.01"/>
    <n v="100"/>
    <n v="0.20784697627242643"/>
  </r>
  <r>
    <n v="320020"/>
    <s v="K"/>
    <s v="Monday/Thursday"/>
    <s v="Lancaster Office (0000142002)"/>
    <n v="242316"/>
    <s v="WARWICK AUTO PARK"/>
    <n v="242316"/>
    <s v="WARWICK AUTO PARK"/>
    <s v="Lititz"/>
    <m/>
    <s v="700 Furnace Hills Pike"/>
    <s v="PA"/>
    <n v="17543"/>
    <s v="700 Furnace Hills Pike Lititz, PA 17543"/>
    <x v="2"/>
    <x v="2381"/>
    <x v="2384"/>
    <s v="J"/>
    <s v="Monday/Thursday"/>
    <n v="1"/>
    <n v="1"/>
    <n v="1"/>
    <n v="1"/>
    <n v="351.67"/>
    <n v="351.67"/>
    <n v="140.66999999999999"/>
    <n v="140.66999999999999"/>
    <n v="1"/>
    <n v="0.40000568714988477"/>
  </r>
  <r>
    <n v="423810"/>
    <s v="K"/>
    <s v="Monday/Thursday"/>
    <s v="Bob Carberry (0000143011)"/>
    <n v="337510"/>
    <s v="Watchung Regional High School"/>
    <n v="337510"/>
    <s v="Watchung Regional High School"/>
    <s v="WARREN"/>
    <m/>
    <s v="108 Stirling Rd"/>
    <s v="NJ"/>
    <n v="7059"/>
    <s v="108 Stirling Rd, WARREN, NJ 07059"/>
    <x v="12"/>
    <x v="2382"/>
    <x v="2385"/>
    <s v="A"/>
    <s v="Wednesday"/>
    <n v="27"/>
    <n v="38"/>
    <n v="1.4074074074074074"/>
    <n v="3.6666666666666665"/>
    <n v="2363.7422222222212"/>
    <n v="63821.039999999972"/>
    <n v="840.94962962962938"/>
    <n v="22705.64000000001"/>
    <n v="1718"/>
    <n v="0.35577044811554343"/>
  </r>
  <r>
    <n v="239188"/>
    <s v="K"/>
    <s v="Monday/Thursday"/>
    <s v="Nick Misciagno (0000143017)"/>
    <n v="308449"/>
    <s v="Waverly Heights"/>
    <n v="308449"/>
    <s v="Waverly Heights"/>
    <s v="Gladwyne"/>
    <m/>
    <s v="1400 Waverly Rd"/>
    <s v="PA"/>
    <n v="19035"/>
    <s v="1400 Waverly Rd Gladwyne, PA 19035"/>
    <x v="23"/>
    <x v="2383"/>
    <x v="2386"/>
    <s v="C"/>
    <s v="Friday"/>
    <n v="3"/>
    <n v="4"/>
    <n v="1.3333333333333333"/>
    <n v="2"/>
    <n v="402.22"/>
    <n v="1206.6600000000003"/>
    <n v="96.54"/>
    <n v="289.62"/>
    <n v="15"/>
    <n v="0.24001790065138476"/>
  </r>
  <r>
    <n v="481484"/>
    <s v="K"/>
    <s v="Monday/Thursday"/>
    <s v="Delaware Valley Office (0000143001)"/>
    <n v="266677"/>
    <s v="Wawa Inc"/>
    <n v="442356"/>
    <s v="Wawa Store # 0441"/>
    <s v="Barnegat Township"/>
    <s v="Jersey Shore - North"/>
    <s v="550 N Main St (@ Bayshore Dr)"/>
    <s v="NJ"/>
    <n v="8005"/>
    <s v="550 N Main St (@ Bayshore Dr) Barnegat Township, NJ 08005"/>
    <x v="31"/>
    <x v="2384"/>
    <x v="2387"/>
    <s v="A"/>
    <s v="Monday"/>
    <n v="1"/>
    <n v="1"/>
    <n v="1"/>
    <n v="1"/>
    <n v="61.26"/>
    <n v="61.26"/>
    <n v="30.63"/>
    <n v="30.63"/>
    <n v="1"/>
    <n v="0.5"/>
  </r>
  <r>
    <n v="415333"/>
    <s v="K"/>
    <s v="Monday/Thursday"/>
    <s v="Nick Misciagno (0000143017)"/>
    <n v="246088"/>
    <s v="Radnor Township School Distric"/>
    <n v="418990"/>
    <s v="Wayne Elementary School"/>
    <s v="Wayne"/>
    <m/>
    <s v="651 W Wayne Ave"/>
    <s v="PA"/>
    <n v="19087"/>
    <s v="651 W Wayne Ave Wayne, PA 19087"/>
    <x v="23"/>
    <x v="2385"/>
    <x v="2388"/>
    <s v="C"/>
    <s v="Friday"/>
    <n v="5"/>
    <n v="7"/>
    <n v="1.4"/>
    <n v="3.2"/>
    <n v="8300.3959999999988"/>
    <n v="41501.979999999996"/>
    <n v="2820.2639999999997"/>
    <n v="14101.320000000002"/>
    <n v="304"/>
    <n v="0.33977463243922346"/>
  </r>
  <r>
    <n v="481490"/>
    <s v="K"/>
    <s v="Monday/Thursday"/>
    <s v="Martin Carberry (0000142016)"/>
    <n v="303262"/>
    <s v="WAYNESBORO AREA SENIOR HIGH SC"/>
    <n v="454130"/>
    <s v="WAYNESBORO FAIRVIEW ELEM WHSE"/>
    <s v="Waynesboro"/>
    <m/>
    <s v="220 Fairview Ave"/>
    <s v="PA"/>
    <n v="17268"/>
    <s v="220 Fairview Ave Waynesboro, PA 17268"/>
    <x v="38"/>
    <x v="766"/>
    <x v="766"/>
    <s v="L"/>
    <s v="Monday"/>
    <n v="1"/>
    <n v="1"/>
    <n v="1"/>
    <n v="1"/>
    <n v="64.89"/>
    <n v="64.89"/>
    <n v="32.44"/>
    <n v="32.44"/>
    <n v="4"/>
    <n v="0.49992294652488822"/>
  </r>
  <r>
    <n v="346246"/>
    <s v="K"/>
    <s v="Monday/Thursday"/>
    <s v="Martin Carberry (0000142016)"/>
    <n v="242329"/>
    <s v="WAYNESBORO AREA SCHOOL DISTRIC"/>
    <n v="456817"/>
    <s v="WAYNESBORO MIDDLE SCHOOL"/>
    <s v="Waynesboro"/>
    <m/>
    <s v="702 E 2nd St"/>
    <s v="PA"/>
    <n v="17268"/>
    <s v="702 E 2nd St Waynesboro, PA 17268"/>
    <x v="38"/>
    <x v="2386"/>
    <x v="2389"/>
    <s v="L"/>
    <s v="Monday"/>
    <n v="3"/>
    <n v="4"/>
    <n v="1.3333333333333333"/>
    <n v="5"/>
    <n v="5071.2766666666657"/>
    <n v="15213.83"/>
    <n v="2115.603333333333"/>
    <n v="6346.8099999999995"/>
    <n v="66"/>
    <n v="0.41717371628314498"/>
  </r>
  <r>
    <n v="481482"/>
    <s v="K"/>
    <s v="Monday/Thursday"/>
    <s v="Martin Carberry (0000142016)"/>
    <n v="242329"/>
    <s v="WAYNESBORO AREA SCHOOL DISTRIC"/>
    <n v="455587"/>
    <s v="WAYNESBORO SENIOR HIGH SCHOOL"/>
    <s v="Waynesboro"/>
    <m/>
    <s v="550 E 2nd St"/>
    <s v="PA"/>
    <n v="17268"/>
    <s v="550 E 2nd St Waynesboro, PA 17268"/>
    <x v="38"/>
    <x v="2387"/>
    <x v="2390"/>
    <s v="L"/>
    <s v="Monday"/>
    <n v="2"/>
    <n v="2"/>
    <n v="1"/>
    <n v="5"/>
    <n v="15182.275000000001"/>
    <n v="30364.550000000003"/>
    <n v="6309.33"/>
    <n v="12618.660000000002"/>
    <n v="85"/>
    <n v="0.41557210628841856"/>
  </r>
  <r>
    <n v="481481"/>
    <s v="K"/>
    <s v="Monday/Thursday"/>
    <s v="Pete Annick (0000142010)"/>
    <n v="334520"/>
    <s v="Weaver Associates INC."/>
    <n v="334520"/>
    <s v="Weaver Associates INC."/>
    <s v="Lancaster"/>
    <m/>
    <s v="131 Elmwood Rd"/>
    <s v="PA"/>
    <n v="17602"/>
    <s v="131 Elmwood Rd Lancaster, PA 17602"/>
    <x v="39"/>
    <x v="2388"/>
    <x v="2391"/>
    <s v="K"/>
    <s v="Tuesday/Friday"/>
    <n v="1"/>
    <n v="1"/>
    <n v="1"/>
    <n v="1"/>
    <n v="0"/>
    <n v="0"/>
    <n v="0"/>
    <n v="0"/>
    <n v="1"/>
    <n v="0"/>
  </r>
  <r>
    <n v="468887"/>
    <s v="K"/>
    <s v="Monday/Thursday"/>
    <s v="Robert Diller (0000142017)"/>
    <n v="239075"/>
    <s v="WEAVER MARKETS INC"/>
    <n v="415796"/>
    <s v="WEAVER MARKETS INC"/>
    <s v="Denver"/>
    <m/>
    <s v="2610 Reading ROAD"/>
    <s v="PA"/>
    <n v="17517"/>
    <s v="2610 Reading ROAD Denver, PA 17517"/>
    <x v="39"/>
    <x v="2389"/>
    <x v="2392"/>
    <s v="K"/>
    <s v="Tuesday/Friday"/>
    <n v="3"/>
    <n v="3"/>
    <n v="1"/>
    <n v="3.3333333333333335"/>
    <n v="3045.893333333333"/>
    <n v="9137.6800000000021"/>
    <n v="1197.83"/>
    <n v="3593.4900000000002"/>
    <n v="84"/>
    <n v="0.39326065259453158"/>
  </r>
  <r>
    <n v="482204"/>
    <s v="K"/>
    <s v="Monday/Thursday"/>
    <s v="Robert Diller (0000142017)"/>
    <n v="296186"/>
    <s v="WEAVERS GARAGE INC"/>
    <n v="296186"/>
    <s v="WEAVERS GARAGE INC"/>
    <s v="Lititz"/>
    <m/>
    <s v="533 E Newport Rd"/>
    <s v="PA"/>
    <n v="17543"/>
    <s v="533 E Newport Rd Lititz, PA 17543"/>
    <x v="2"/>
    <x v="2390"/>
    <x v="2393"/>
    <s v="J"/>
    <s v="Monday/Thursday"/>
    <n v="1"/>
    <n v="1"/>
    <n v="1"/>
    <n v="1"/>
    <n v="122.6"/>
    <n v="122.6"/>
    <n v="71.849999999999994"/>
    <n v="71.849999999999994"/>
    <n v="2"/>
    <n v="0.58605220228384991"/>
  </r>
  <r>
    <n v="481483"/>
    <s v="K"/>
    <s v="Monday/Thursday"/>
    <s v="Delaware Valley Office (0000143001)"/>
    <n v="267431"/>
    <s v="Nationwide Janitorial Grp, LLC"/>
    <n v="462979"/>
    <s v="Wegmans Collegeville"/>
    <s v="Collegeville"/>
    <m/>
    <s v="600 Commerce Drive"/>
    <s v="PA"/>
    <n v="19426"/>
    <s v="600 Commerce Drive Collegeville, PA 19426"/>
    <x v="9"/>
    <x v="2391"/>
    <x v="2394"/>
    <s v="C"/>
    <s v="Wednesday"/>
    <n v="1"/>
    <n v="1"/>
    <n v="1"/>
    <n v="1"/>
    <n v="383.36"/>
    <n v="383.36"/>
    <n v="127.24"/>
    <n v="127.24"/>
    <n v="1"/>
    <n v="0.33190734557595991"/>
  </r>
  <r>
    <n v="480916"/>
    <s v="K"/>
    <s v="Monday/Thursday"/>
    <s v="Pete Annick (0000142010)"/>
    <n v="239991"/>
    <s v="Wellspan Ephrata Community Hos"/>
    <n v="239991"/>
    <s v="Wellspan Ephrata Community Hos"/>
    <s v="Ephrata"/>
    <m/>
    <s v="169 Martin Ave"/>
    <s v="PA"/>
    <n v="17522"/>
    <s v="169 Martin Ave Ephrata, PA 17522"/>
    <x v="7"/>
    <x v="2392"/>
    <x v="2395"/>
    <s v="K"/>
    <s v="Monday/Thursday"/>
    <n v="2"/>
    <n v="2"/>
    <n v="1"/>
    <n v="1.5"/>
    <n v="2287.895"/>
    <n v="4575.79"/>
    <n v="621.45500000000004"/>
    <n v="1242.9100000000001"/>
    <n v="4"/>
    <n v="0.2716274129713121"/>
  </r>
  <r>
    <n v="480972"/>
    <s v="K"/>
    <s v="Monday/Thursday"/>
    <s v="Pete Annick (0000142010)"/>
    <n v="284406"/>
    <s v="WELSCH MAINTENANCE SERVICES IN"/>
    <n v="284406"/>
    <s v="WELSCH MAINTENANCE SERVICES IN"/>
    <s v="Lancaster"/>
    <m/>
    <s v="548 Gralan Dr"/>
    <s v="PA"/>
    <n v="17601"/>
    <s v="548 Gralan Dr Lancaster, PA 17601"/>
    <x v="3"/>
    <x v="2393"/>
    <x v="2396"/>
    <s v="J"/>
    <s v="Tuesday/Friday"/>
    <n v="2"/>
    <n v="2"/>
    <n v="1"/>
    <n v="1.5"/>
    <n v="53.61"/>
    <n v="107.22"/>
    <n v="14.025"/>
    <n v="28.05"/>
    <n v="6"/>
    <n v="0.26161163961947398"/>
  </r>
  <r>
    <n v="455425"/>
    <s v="K"/>
    <s v="Tuesday/Friday"/>
    <s v="Matthew Morris (0000142013)"/>
    <n v="242358"/>
    <s v="WERLEYS CLEANING SERVICE"/>
    <n v="242358"/>
    <s v="WERLEYS CLEANING SERVICE"/>
    <s v="Kutztown"/>
    <m/>
    <s v="89 Kohler Rd"/>
    <s v="PA"/>
    <n v="19530"/>
    <s v="89 Kohler Rd Kutztown, PA 19530"/>
    <x v="7"/>
    <x v="2394"/>
    <x v="2397"/>
    <s v="K"/>
    <s v="Monday/Thursday"/>
    <n v="5"/>
    <n v="9"/>
    <n v="1.8"/>
    <n v="5.6"/>
    <n v="640.34799999999996"/>
    <n v="3201.7399999999989"/>
    <n v="251.98599999999996"/>
    <n v="1259.9300000000003"/>
    <n v="75"/>
    <n v="0.39351415168002424"/>
  </r>
  <r>
    <n v="472994"/>
    <s v="K"/>
    <s v="Monday/Thursday"/>
    <s v="Tom McKevitt (0000143010)"/>
    <n v="246527"/>
    <s v="Wescott Steel Inc."/>
    <n v="246527"/>
    <s v="Wescott Steel Inc."/>
    <s v="Trevose"/>
    <m/>
    <s v="425 Andrews Rd"/>
    <s v="PA"/>
    <n v="19053"/>
    <s v="425 Andrews Rd Trevose, PA 19053"/>
    <x v="25"/>
    <x v="2395"/>
    <x v="2398"/>
    <s v="A"/>
    <s v="Tuesday"/>
    <n v="5"/>
    <n v="7"/>
    <n v="1.4"/>
    <n v="2.4"/>
    <n v="295.76000000000005"/>
    <n v="1478.8"/>
    <n v="147.69399999999999"/>
    <n v="738.46999999999991"/>
    <n v="62"/>
    <n v="0.49937111171219906"/>
  </r>
  <r>
    <n v="428611"/>
    <s v="K"/>
    <s v="Tuesday/Friday"/>
    <s v="Robert Diller (0000142017)"/>
    <n v="242361"/>
    <s v="WESLEY U M CHURCH"/>
    <n v="242361"/>
    <s v="WESLEY U M CHURCH"/>
    <s v="Strasburg"/>
    <m/>
    <s v="40 W Main St"/>
    <s v="PA"/>
    <n v="17579"/>
    <s v="40 W Main St Strasburg, PA 17579"/>
    <x v="34"/>
    <x v="2396"/>
    <x v="2399"/>
    <s v="J"/>
    <s v="Monday"/>
    <n v="3"/>
    <n v="3"/>
    <n v="1"/>
    <n v="3"/>
    <n v="376.96333333333331"/>
    <n v="1130.8899999999999"/>
    <n v="138.70333333333332"/>
    <n v="416.11"/>
    <n v="16"/>
    <n v="0.3679491374050527"/>
  </r>
  <r>
    <n v="475113"/>
    <s v="K"/>
    <s v="Tuesday/Friday"/>
    <s v="Chuck Lutes (0000143024)"/>
    <n v="245998"/>
    <s v="Pennsbury School District"/>
    <n v="418321"/>
    <s v="West Campus - Pennsbury High S"/>
    <s v="Fairless Hills"/>
    <m/>
    <s v="608 S Olds Blvd"/>
    <s v="PA"/>
    <n v="19030"/>
    <s v="608 S Olds Blvd Fairless Hills, PA 19030"/>
    <x v="25"/>
    <x v="2397"/>
    <x v="2400"/>
    <s v="A"/>
    <s v="Tuesday"/>
    <n v="17"/>
    <n v="24"/>
    <n v="1.411764705882353"/>
    <n v="5.9411764705882355"/>
    <n v="2041.2370588235299"/>
    <n v="34701.030000000006"/>
    <n v="681.8629411764706"/>
    <n v="11591.669999999998"/>
    <n v="787"/>
    <n v="0.33404397506356431"/>
  </r>
  <r>
    <n v="439742"/>
    <s v="K"/>
    <s v="Tuesday/Friday"/>
    <s v="Open S. NJ (0000143012)"/>
    <n v="335341"/>
    <s v="West Cape May Board of Educati"/>
    <n v="335341"/>
    <s v="West Cape May Board of Educati"/>
    <s v="West Cape May"/>
    <m/>
    <s v="301 Moore St"/>
    <s v="NJ"/>
    <n v="8204"/>
    <s v="301 Moore St West Cape May, NJ 08204"/>
    <x v="29"/>
    <x v="2398"/>
    <x v="2401"/>
    <s v="E"/>
    <s v="Thursday"/>
    <n v="1"/>
    <n v="1"/>
    <n v="1"/>
    <n v="1"/>
    <n v="0"/>
    <n v="0"/>
    <n v="-0.06"/>
    <n v="-0.06"/>
    <n v="6"/>
    <n v="0"/>
  </r>
  <r>
    <n v="428612"/>
    <s v="K"/>
    <s v="Tuesday/Friday"/>
    <s v="Paul Carberry (0000143018)"/>
    <n v="246528"/>
    <s v="WEST CHESTER AREA SCHOOL DIST#"/>
    <n v="246528"/>
    <s v="WEST CHESTER AREA SCHOOL DIST#"/>
    <s v="EXTON"/>
    <m/>
    <s v="782 Springdale Dr"/>
    <s v="PA"/>
    <n v="19341"/>
    <s v="782 Springdale Dr EXTON, PA 19341"/>
    <x v="5"/>
    <x v="2399"/>
    <x v="2402"/>
    <s v="C"/>
    <s v="Monday/Thursday"/>
    <n v="1"/>
    <n v="1"/>
    <n v="1"/>
    <n v="1"/>
    <n v="95.37"/>
    <n v="95.37"/>
    <n v="71.55"/>
    <n v="71.55"/>
    <n v="1"/>
    <n v="0.75023592324630384"/>
  </r>
  <r>
    <n v="428613"/>
    <s v="K"/>
    <s v="Tuesday/Friday"/>
    <s v="Paul Carberry (0000143018)"/>
    <n v="246528"/>
    <s v="WEST CHESTER AREA SCHOOL DIST#"/>
    <n v="419000"/>
    <s v="WEST CHESTER SCHOOL DISTRICT"/>
    <s v="West Chester"/>
    <m/>
    <s v="306 Westtown Rd"/>
    <s v="PA"/>
    <n v="19382"/>
    <s v="306 Westtown Rd West Chester, PA 19382"/>
    <x v="23"/>
    <x v="2400"/>
    <x v="2403"/>
    <s v="C"/>
    <s v="Friday"/>
    <n v="1"/>
    <n v="1"/>
    <n v="1"/>
    <n v="1"/>
    <n v="472.8"/>
    <n v="472.8"/>
    <n v="128.35"/>
    <n v="128.35"/>
    <n v="120"/>
    <n v="0.27146785109983079"/>
  </r>
  <r>
    <n v="428614"/>
    <s v="K"/>
    <s v="Tuesday/Friday"/>
    <s v="Nick Misciagno (0000143017)"/>
    <n v="246533"/>
    <s v="West Chester University"/>
    <n v="246533"/>
    <s v="West Chester University"/>
    <s v="West Chester"/>
    <m/>
    <s v="700 South High Street"/>
    <s v="PA"/>
    <n v="19383"/>
    <s v="700 South High Street West Chester, PA 19383"/>
    <x v="23"/>
    <x v="2401"/>
    <x v="2404"/>
    <s v="C"/>
    <s v="Friday"/>
    <n v="1"/>
    <n v="1"/>
    <n v="1"/>
    <n v="9"/>
    <n v="0"/>
    <n v="0"/>
    <n v="0"/>
    <n v="0"/>
    <n v="81"/>
    <n v="0"/>
  </r>
  <r>
    <n v="471296"/>
    <s v="K"/>
    <s v="Tuesday/Friday"/>
    <s v="Nick Misciagno (0000143017)"/>
    <n v="246533"/>
    <s v="West Chester University"/>
    <n v="469311"/>
    <s v="West Chester University"/>
    <s v="West Chester"/>
    <m/>
    <s v="275 N Campus Dr"/>
    <s v="PA"/>
    <n v="19383"/>
    <s v="275 N Campus Dr West Chester, PA 19383"/>
    <x v="23"/>
    <x v="2402"/>
    <x v="2405"/>
    <s v="C"/>
    <s v="Friday"/>
    <n v="1"/>
    <n v="1"/>
    <n v="1"/>
    <n v="2"/>
    <n v="828.42000000000007"/>
    <n v="828.42000000000007"/>
    <n v="223.67000000000002"/>
    <n v="223.67000000000002"/>
    <n v="5"/>
    <n v="0.26999589580164651"/>
  </r>
  <r>
    <n v="483043"/>
    <s v="K"/>
    <s v="Tuesday/Friday"/>
    <s v="Nick Misciagno (0000143017)"/>
    <n v="246533"/>
    <s v="West Chester University"/>
    <n v="419003"/>
    <s v="West Chester University Wareho"/>
    <s v="West Chester"/>
    <m/>
    <s v="821 S Matlack St"/>
    <s v="PA"/>
    <n v="19382"/>
    <s v="821 S Matlack St West Chester, PA 19382"/>
    <x v="23"/>
    <x v="2403"/>
    <x v="2406"/>
    <s v="C"/>
    <s v="Friday"/>
    <n v="40"/>
    <n v="57"/>
    <n v="1.425"/>
    <n v="3.8250000000000002"/>
    <n v="3828.154250000001"/>
    <n v="153126.1699999999"/>
    <n v="1024.54125"/>
    <n v="40981.649999999965"/>
    <n v="3192"/>
    <n v="0.26763322036984266"/>
  </r>
  <r>
    <n v="483960"/>
    <s v="K"/>
    <s v="Tuesday/Friday"/>
    <s v="Tom McKevitt (0000143010)"/>
    <n v="243448"/>
    <s v="West End Fire Co. No. 2"/>
    <n v="243448"/>
    <s v="West End Fire Co. No. 2"/>
    <s v="Quakertown"/>
    <m/>
    <s v="1319 Park Ave"/>
    <s v="PA"/>
    <n v="18951"/>
    <s v="1319 Park Ave Quakertown, PA 18951"/>
    <x v="21"/>
    <x v="2404"/>
    <x v="2407"/>
    <s v="E"/>
    <s v="Tuesday/Friday"/>
    <n v="2"/>
    <n v="3"/>
    <n v="1.5"/>
    <n v="2.5"/>
    <n v="561.71500000000003"/>
    <n v="1123.4299999999998"/>
    <n v="156.27499999999998"/>
    <n v="312.54999999999995"/>
    <n v="16"/>
    <n v="0.27821048040376345"/>
  </r>
  <r>
    <n v="345356"/>
    <s v="K"/>
    <s v="Tuesday/Friday"/>
    <s v="Pete Annick (0000142010)"/>
    <n v="239516"/>
    <s v="CENTRAL DAUPHIN SCHOOL#"/>
    <n v="464189"/>
    <s v="WEST HANOVER ELEMENTARY SCHOOL"/>
    <s v="Harrisburg"/>
    <m/>
    <s v="7740 Manor Dr"/>
    <s v="PA"/>
    <n v="17112"/>
    <s v="7740 Manor Dr Harrisburg, PA 17112"/>
    <x v="17"/>
    <x v="2405"/>
    <x v="2408"/>
    <s v="P"/>
    <s v="Tuesday/Friday"/>
    <n v="2"/>
    <n v="3"/>
    <n v="1.5"/>
    <n v="5.5"/>
    <n v="1587.8899999999999"/>
    <n v="3175.78"/>
    <n v="656.15499999999997"/>
    <n v="1312.3100000000002"/>
    <n v="25"/>
    <n v="0.4132244676898274"/>
  </r>
  <r>
    <n v="438125"/>
    <s v="K"/>
    <s v="Tuesday/Friday"/>
    <s v="Robert Diller (0000142017)"/>
    <n v="325871"/>
    <s v="WEST HEMPFIELD FIRE &amp; RESCUE"/>
    <n v="325871"/>
    <s v="WEST HEMPFIELD FIRE &amp; RESCUE"/>
    <s v="Lancaster"/>
    <m/>
    <s v="3476 Marietta Ave"/>
    <s v="PA"/>
    <n v="17601"/>
    <s v="3476 Marietta Ave Lancaster, PA 17601"/>
    <x v="3"/>
    <x v="2406"/>
    <x v="2409"/>
    <s v="J"/>
    <s v="Tuesday/Friday"/>
    <n v="2"/>
    <n v="2"/>
    <n v="1"/>
    <n v="2.5"/>
    <n v="203.01999999999998"/>
    <n v="406.03999999999996"/>
    <n v="87.474999999999994"/>
    <n v="174.95000000000002"/>
    <n v="8"/>
    <n v="0.43086887991330913"/>
  </r>
  <r>
    <n v="421747"/>
    <s v="K"/>
    <s v="Tuesday/Friday"/>
    <s v="Nick Misciagno (0000143017)"/>
    <n v="301231"/>
    <s v="West Laurel Hill Cemetary"/>
    <n v="301231"/>
    <s v="West Laurel Hill Cemetary"/>
    <s v="Bala Cynwyd"/>
    <s v="Philly - NW"/>
    <s v="215 Belmont Ave"/>
    <s v="PA"/>
    <n v="19004"/>
    <s v="215 Belmont Ave Bala Cynwyd, PA 19004"/>
    <x v="23"/>
    <x v="2407"/>
    <x v="2410"/>
    <s v="C"/>
    <s v="Friday"/>
    <n v="1"/>
    <n v="1"/>
    <n v="1"/>
    <n v="1"/>
    <n v="43.7"/>
    <n v="43.7"/>
    <n v="28.78"/>
    <n v="28.78"/>
    <n v="1"/>
    <n v="0.65858123569794047"/>
  </r>
  <r>
    <n v="467650"/>
    <s v="K"/>
    <s v="Tuesday/Friday"/>
    <s v="Martin Carberry (0000142016)"/>
    <n v="241872"/>
    <s v="South Western School District"/>
    <n v="424469"/>
    <s v="West Manheim Elementary School"/>
    <s v="Hanover"/>
    <m/>
    <s v="2000 Baltimore Pike"/>
    <s v="PA"/>
    <n v="17331"/>
    <s v="2000 Baltimore Pike Hanover, PA 17331"/>
    <x v="15"/>
    <x v="2408"/>
    <x v="2411"/>
    <s v="L"/>
    <s v="Thursday"/>
    <n v="10"/>
    <n v="13"/>
    <n v="1.3"/>
    <n v="4.5999999999999996"/>
    <n v="811.91700000000003"/>
    <n v="8119.1699999999992"/>
    <n v="309.47400000000005"/>
    <n v="3094.7400000000016"/>
    <n v="151"/>
    <n v="0.38116457716737079"/>
  </r>
  <r>
    <n v="483785"/>
    <s v="K"/>
    <s v="Tuesday/Friday"/>
    <s v="Leianne Krotec (0000143021)"/>
    <n v="245997"/>
    <s v="Pennridge School District"/>
    <n v="418313"/>
    <s v="West RockHill Elementary"/>
    <s v="Sellersville"/>
    <m/>
    <s v="1000 Washington Ave"/>
    <s v="PA"/>
    <n v="18960"/>
    <s v="1000 Washington Ave Sellersville, PA 18960"/>
    <x v="21"/>
    <x v="2409"/>
    <x v="2412"/>
    <s v="E"/>
    <s v="Tuesday/Friday"/>
    <n v="10"/>
    <n v="15"/>
    <n v="1.5"/>
    <n v="3.9"/>
    <n v="1405.54"/>
    <n v="14055.400000000001"/>
    <n v="437.48300000000006"/>
    <n v="4374.829999999999"/>
    <n v="371"/>
    <n v="0.31125617200506556"/>
  </r>
  <r>
    <n v="455320"/>
    <s v="K"/>
    <s v="Monday/Thursday"/>
    <s v="Brad Miller (0000142022)"/>
    <n v="242371"/>
    <s v="West Shore Evangelical Free Ch"/>
    <n v="242371"/>
    <s v="West Shore Evangelical Free Ch"/>
    <s v="Mechanicsburg"/>
    <m/>
    <s v="1345 Williams Grove Rd"/>
    <s v="PA"/>
    <n v="17055"/>
    <s v="1345 Williams Grove Rd Mechanicsburg, PA 17055"/>
    <x v="28"/>
    <x v="2410"/>
    <x v="2413"/>
    <s v="P"/>
    <s v="Monday/Thursday"/>
    <n v="16"/>
    <n v="32"/>
    <n v="2"/>
    <n v="5.5625"/>
    <n v="864.640625"/>
    <n v="13834.249999999998"/>
    <n v="286.59250000000003"/>
    <n v="4585.4800000000005"/>
    <n v="375"/>
    <n v="0.33145851780906094"/>
  </r>
  <r>
    <n v="415868"/>
    <s v="K"/>
    <s v="Tuesday/Friday"/>
    <s v="Martin Carberry (0000142016)"/>
    <n v="242373"/>
    <s v="WEST SHORE SCHOOL DISTRICT"/>
    <n v="242373"/>
    <s v="WEST SHORE SCHOOL DISTRICT"/>
    <s v="New Cumberland"/>
    <m/>
    <s v="507 Fishing Creek Rd"/>
    <s v="PA"/>
    <n v="17070"/>
    <s v="507 Fishing Creek Rd New Cumberland, PA 17070"/>
    <x v="28"/>
    <x v="2411"/>
    <x v="2414"/>
    <s v="P"/>
    <s v="Monday/Thursday"/>
    <n v="6"/>
    <n v="6"/>
    <n v="1"/>
    <n v="1.6666666666666667"/>
    <n v="978.9"/>
    <n v="5873.4"/>
    <n v="269.14999999999998"/>
    <n v="1614.9"/>
    <n v="107"/>
    <n v="0.2749514761466953"/>
  </r>
  <r>
    <n v="483774"/>
    <s v="K"/>
    <s v="Tuesday/Friday"/>
    <s v="Martin Carberry (0000142016)"/>
    <n v="242373"/>
    <s v="WEST SHORE SCHOOL DISTRICT"/>
    <n v="438555"/>
    <s v="WEST SHORE SCHOOL DISTRICT"/>
    <s v="Lewisberry"/>
    <m/>
    <s v="507 Fishing Creek Rd"/>
    <s v="PA"/>
    <n v="17339"/>
    <s v="507 Fishing Creek Rd Lewisberry, PA 17339"/>
    <x v="28"/>
    <x v="2411"/>
    <x v="2414"/>
    <s v="P"/>
    <s v="Monday/Thursday"/>
    <n v="26"/>
    <n v="36"/>
    <n v="1.3846153846153846"/>
    <n v="3.7307692307692308"/>
    <n v="3965.9842307692306"/>
    <n v="103115.58999999997"/>
    <n v="1039.6007692307694"/>
    <n v="27029.620000000006"/>
    <n v="1612"/>
    <n v="0.26212932496434355"/>
  </r>
  <r>
    <n v="264939"/>
    <s v="K"/>
    <s v="Monday/Thursday"/>
    <s v="Brian Deiling (0000142018)"/>
    <n v="241115"/>
    <s v="MIDD WEST SCHOOL DISTRICT"/>
    <n v="481189"/>
    <s v="West Snyder Elementary School"/>
    <s v="Beaver Springs"/>
    <s v="Lewistown"/>
    <s v="645 Snyder Ave"/>
    <s v="PA"/>
    <n v="17812"/>
    <s v="645 Snyder Ave Beaver Springs, PA 17812"/>
    <x v="19"/>
    <x v="2412"/>
    <x v="2415"/>
    <s v="L"/>
    <s v="Wednesday"/>
    <n v="1"/>
    <n v="1"/>
    <n v="1"/>
    <n v="1"/>
    <n v="98.26"/>
    <n v="98.26"/>
    <n v="37.42"/>
    <n v="37.42"/>
    <n v="1"/>
    <n v="0.38082637899450439"/>
  </r>
  <r>
    <n v="340854"/>
    <s v="K"/>
    <s v="Monday/Thursday"/>
    <s v="Lancaster Office (0000142002)"/>
    <n v="242374"/>
    <s v="WEST WILLOW UNITED METH#"/>
    <n v="242374"/>
    <s v="WEST WILLOW UNITED METH#"/>
    <s v="Willow Street"/>
    <m/>
    <s v="118 W Willow Rd"/>
    <s v="PA"/>
    <n v="17584"/>
    <s v="118 W Willow Rd Willow Street, PA 17584"/>
    <x v="3"/>
    <x v="2413"/>
    <x v="2416"/>
    <s v="J"/>
    <s v="Tuesday/Friday"/>
    <n v="2"/>
    <n v="3"/>
    <n v="1.5"/>
    <n v="2"/>
    <n v="82.2"/>
    <n v="164.4"/>
    <n v="12.739999999999998"/>
    <n v="25.479999999999997"/>
    <n v="5"/>
    <n v="0.15498783454987833"/>
  </r>
  <r>
    <n v="242440"/>
    <s v="K"/>
    <s v="Monday/Thursday"/>
    <s v="Martin Carberry (0000142016)"/>
    <n v="242376"/>
    <s v="WEST YORK SCHOOL DISTRICT"/>
    <n v="242376"/>
    <s v="WEST YORK SCHOOL DISTRICT"/>
    <s v="York"/>
    <m/>
    <s v="2605 W Market St"/>
    <s v="PA"/>
    <n v="17404"/>
    <s v="2605 W Market St York, PA 17404"/>
    <x v="27"/>
    <x v="2414"/>
    <x v="2417"/>
    <s v="L"/>
    <s v="Tuesday/Friday"/>
    <n v="5"/>
    <n v="7"/>
    <n v="1.4"/>
    <n v="2.2000000000000002"/>
    <n v="163.97799999999998"/>
    <n v="819.8900000000001"/>
    <n v="80.915999999999997"/>
    <n v="404.58000000000004"/>
    <n v="12"/>
    <n v="0.4934564392784398"/>
  </r>
  <r>
    <n v="239279"/>
    <s v="K"/>
    <s v="Monday/Thursday"/>
    <s v="Martin Carberry (0000142016)"/>
    <n v="242376"/>
    <s v="WEST YORK SCHOOL DISTRICT"/>
    <n v="415848"/>
    <s v="WEST YORK SCHOOL WAREHOUSE"/>
    <s v="York"/>
    <m/>
    <s v="2625 WEST CLARK AVE"/>
    <s v="PA"/>
    <n v="17408"/>
    <s v="2625 WEST CLARK AVE York, PA 17408"/>
    <x v="27"/>
    <x v="2415"/>
    <x v="2418"/>
    <s v="L"/>
    <s v="Tuesday/Friday"/>
    <n v="24"/>
    <n v="32"/>
    <n v="1.3333333333333333"/>
    <n v="3.5416666666666665"/>
    <n v="1697.4508333333333"/>
    <n v="40738.819999999978"/>
    <n v="681.99249999999995"/>
    <n v="16367.820000000005"/>
    <n v="407"/>
    <n v="0.40177452366072491"/>
  </r>
  <r>
    <n v="415712"/>
    <s v="K"/>
    <s v="Monday/Thursday"/>
    <s v="Paul Carberry (0000143018)"/>
    <n v="279123"/>
    <s v="Western Montgomery Career &amp;"/>
    <n v="279123"/>
    <s v="Western Montgomery Career &amp;"/>
    <s v="Limerick"/>
    <m/>
    <s v="77 Gratersford Rd"/>
    <s v="PA"/>
    <n v="19468"/>
    <s v="77 Gratersford Rd Limerick, PA 19468"/>
    <x v="9"/>
    <x v="2416"/>
    <x v="2419"/>
    <s v="C"/>
    <s v="Wednesday"/>
    <n v="18"/>
    <n v="29"/>
    <n v="1.6111111111111112"/>
    <n v="6.333333333333333"/>
    <n v="2025.0861111111105"/>
    <n v="36451.55000000001"/>
    <n v="744.43611111111113"/>
    <n v="13399.849999999997"/>
    <n v="580"/>
    <n v="0.36760713879108003"/>
  </r>
  <r>
    <n v="313808"/>
    <s v="K"/>
    <s v="Monday/Thursday"/>
    <s v="Lancaster Office (0000142002)"/>
    <n v="242377"/>
    <s v="WESTGATE BAPTIST CHURCH"/>
    <n v="242377"/>
    <s v="WESTGATE BAPTIST CHURCH"/>
    <s v="Lancaster"/>
    <m/>
    <s v="2235 Harrisburg Pike"/>
    <s v="PA"/>
    <n v="17601"/>
    <s v="2235 Harrisburg Pike Lancaster, PA 17601"/>
    <x v="3"/>
    <x v="2417"/>
    <x v="2420"/>
    <s v="J"/>
    <s v="Tuesday/Friday"/>
    <n v="1"/>
    <n v="1"/>
    <n v="1"/>
    <n v="1"/>
    <n v="181.22"/>
    <n v="181.22"/>
    <n v="54.36"/>
    <n v="54.36"/>
    <n v="2"/>
    <n v="0.29996689107162566"/>
  </r>
  <r>
    <n v="473955"/>
    <s v="K"/>
    <s v="Tuesday/Friday"/>
    <s v="Pete Annick (0000142010)"/>
    <n v="242380"/>
    <s v="WESTMINSTER PRESBYTERIAN"/>
    <n v="242380"/>
    <s v="WESTMINSTER PRESBYTERIAN"/>
    <s v="Lancaster"/>
    <m/>
    <s v="2151 Oregon Pike"/>
    <s v="PA"/>
    <n v="17601"/>
    <s v="2151 Oregon Pike Lancaster, PA 17601"/>
    <x v="3"/>
    <x v="2418"/>
    <x v="2421"/>
    <s v="J"/>
    <s v="Tuesday/Friday"/>
    <n v="2"/>
    <n v="2"/>
    <n v="1"/>
    <n v="1"/>
    <n v="92.625"/>
    <n v="185.25"/>
    <n v="42.14"/>
    <n v="84.28"/>
    <n v="2"/>
    <n v="0.4549527665317139"/>
  </r>
  <r>
    <n v="418223"/>
    <s v="D"/>
    <s v="Friday"/>
    <s v="Paul Carberry (0000143018)"/>
    <n v="246526"/>
    <s v="Westminster Presbyterian Churc"/>
    <n v="246526"/>
    <s v="WESTMINSTER PRESBYTERIAN CHURC"/>
    <s v="West Chester"/>
    <m/>
    <s v="10 W Pleasant Grove Rd"/>
    <s v="PA"/>
    <n v="19382"/>
    <s v="10 W Pleasant Grove Rd West Chester, PA 19382"/>
    <x v="23"/>
    <x v="2419"/>
    <x v="2422"/>
    <s v="C"/>
    <s v="Friday"/>
    <n v="7"/>
    <n v="9"/>
    <n v="1.2857142857142858"/>
    <n v="8.1428571428571423"/>
    <n v="1067.7914285714285"/>
    <n v="7474.5399999999981"/>
    <n v="417.92571428571426"/>
    <n v="2925.4800000000009"/>
    <n v="205"/>
    <n v="0.39139264757429909"/>
  </r>
  <r>
    <n v="482654"/>
    <s v="D"/>
    <s v="Friday"/>
    <s v="Robert Diller (0000142017)"/>
    <n v="242384"/>
    <s v="WHEATLAND FEDERAL"/>
    <n v="242384"/>
    <s v="WHEATLAND FEDERAL"/>
    <s v="Lancaster"/>
    <m/>
    <s v="611 Centerville Rd"/>
    <s v="PA"/>
    <n v="17601"/>
    <s v="611 Centerville Rd Lancaster, PA 17601"/>
    <x v="3"/>
    <x v="2420"/>
    <x v="2423"/>
    <s v="J"/>
    <s v="Tuesday/Friday"/>
    <n v="2"/>
    <n v="4"/>
    <n v="2"/>
    <n v="6"/>
    <n v="589.02500000000009"/>
    <n v="1178.0500000000002"/>
    <n v="206.14"/>
    <n v="412.28000000000009"/>
    <n v="22"/>
    <n v="0.34996816773481604"/>
  </r>
  <r>
    <n v="452962"/>
    <s v="D"/>
    <s v="Friday"/>
    <s v="Brad Miller (0000142022)"/>
    <n v="242385"/>
    <s v="WHEATLAND PRESBYTERIAN CHURCH"/>
    <n v="242385"/>
    <s v="WHEATLAND PRESBYTERIAN CHURCH"/>
    <s v="Lancaster"/>
    <m/>
    <s v="1125 Columbia Ave"/>
    <s v="PA"/>
    <n v="17603"/>
    <s v="1125 Columbia Ave Lancaster, PA 17603"/>
    <x v="33"/>
    <x v="2421"/>
    <x v="2424"/>
    <s v="J"/>
    <s v="Tuesday"/>
    <n v="4"/>
    <n v="4"/>
    <n v="1"/>
    <n v="5"/>
    <n v="304.67499999999995"/>
    <n v="1218.7"/>
    <n v="122.40249999999999"/>
    <n v="489.61000000000013"/>
    <n v="47"/>
    <n v="0.40174776401083129"/>
  </r>
  <r>
    <n v="474309"/>
    <s v="D"/>
    <s v="Friday"/>
    <s v="Paul Carberry (0000143018)"/>
    <n v="346345"/>
    <s v="White Horse Farm LLC"/>
    <n v="484000"/>
    <s v="White Horse Farm LLC"/>
    <s v="Berwyn"/>
    <m/>
    <s v="8 BARR RD"/>
    <s v="PA"/>
    <n v="19312"/>
    <s v="8 BARR RD Berwyn, PA 19312"/>
    <x v="23"/>
    <x v="2422"/>
    <x v="2425"/>
    <s v="C"/>
    <s v="Friday"/>
    <n v="1"/>
    <n v="2"/>
    <n v="2"/>
    <n v="3"/>
    <n v="902.81"/>
    <n v="902.81"/>
    <n v="315.99"/>
    <n v="315.99"/>
    <n v="5"/>
    <n v="0.35000719974302458"/>
  </r>
  <r>
    <n v="302051"/>
    <s v="D"/>
    <s v="Friday"/>
    <s v="Mike Schlitter (0000142011)"/>
    <n v="241725"/>
    <s v="WHITE HORSE FIRE CO"/>
    <n v="241725"/>
    <s v="WHITE HORSE FIRE CO"/>
    <s v="Gap"/>
    <m/>
    <s v="111 White Horse Rd"/>
    <s v="PA"/>
    <n v="17527"/>
    <s v="111 White Horse Rd Gap, PA 17527"/>
    <x v="34"/>
    <x v="2423"/>
    <x v="2426"/>
    <s v="J"/>
    <s v="Monday"/>
    <n v="1"/>
    <n v="1"/>
    <n v="1"/>
    <n v="1"/>
    <n v="32.24"/>
    <n v="32.24"/>
    <n v="12.9"/>
    <n v="12.9"/>
    <n v="1"/>
    <n v="0.40012406947890816"/>
  </r>
  <r>
    <n v="430561"/>
    <s v="D"/>
    <s v="Tuesday"/>
    <s v="Robert Diller (0000142017)"/>
    <n v="345355"/>
    <s v="White Oak Campground"/>
    <n v="345355"/>
    <s v="White Oak Campground"/>
    <s v="Quarryville"/>
    <m/>
    <s v="3156 White Oak Rd"/>
    <s v="PA"/>
    <n v="17566"/>
    <s v="3156 White Oak Rd Quarryville, PA 17566"/>
    <x v="3"/>
    <x v="2424"/>
    <x v="2427"/>
    <s v="J"/>
    <s v="Tuesday/Friday"/>
    <n v="3"/>
    <n v="3"/>
    <n v="1"/>
    <n v="1"/>
    <n v="110.49666666666667"/>
    <n v="331.49"/>
    <n v="45.963333333333331"/>
    <n v="137.88999999999999"/>
    <n v="3"/>
    <n v="0.4159703158466318"/>
  </r>
  <r>
    <n v="482476"/>
    <s v="D"/>
    <s v="Friday"/>
    <s v="Robert Diller (0000142017)"/>
    <n v="242389"/>
    <s v="White Oak Church of the Brethr"/>
    <n v="415851"/>
    <s v="White Oak Church"/>
    <s v="Manheim"/>
    <m/>
    <s v="1211 N Penryn Rd"/>
    <s v="PA"/>
    <n v="17545"/>
    <s v="1211 N Penryn Rd Manheim, PA 17545"/>
    <x v="17"/>
    <x v="2425"/>
    <x v="2428"/>
    <s v="P"/>
    <s v="Tuesday/Friday"/>
    <n v="2"/>
    <n v="5"/>
    <n v="2.5"/>
    <n v="5"/>
    <n v="963.12"/>
    <n v="1926.2400000000002"/>
    <n v="425.22999999999996"/>
    <n v="850.46"/>
    <n v="26"/>
    <n v="0.44151299941855632"/>
  </r>
  <r>
    <n v="306315"/>
    <s v="D"/>
    <s v="Friday"/>
    <s v="Robert Diller (0000142017)"/>
    <n v="242389"/>
    <s v="White Oak Church of the Brethr"/>
    <n v="242389"/>
    <s v="White Oak Church of the Brethr"/>
    <s v="Manheim"/>
    <m/>
    <s v="1211 N Penryn Rd"/>
    <s v="PA"/>
    <n v="17545"/>
    <s v="1211 N Penryn Rd Manheim, PA 17545"/>
    <x v="17"/>
    <x v="2425"/>
    <x v="2428"/>
    <s v="P"/>
    <s v="Tuesday/Friday"/>
    <n v="2"/>
    <n v="2"/>
    <n v="1"/>
    <n v="2.5"/>
    <n v="251.67"/>
    <n v="503.34"/>
    <n v="108.875"/>
    <n v="217.75000000000003"/>
    <n v="11"/>
    <n v="0.43261016410378678"/>
  </r>
  <r>
    <n v="431664"/>
    <s v="D"/>
    <s v="Friday"/>
    <s v="Brad Miller (0000142022)"/>
    <n v="242391"/>
    <s v="WHITE OAK MILLS#"/>
    <n v="242391"/>
    <s v="WHITE OAK MILLS#"/>
    <s v="ELIZABETHTOWN"/>
    <m/>
    <s v="419 W High St"/>
    <s v="PA"/>
    <n v="17022"/>
    <s v="419 W High St ELIZABETHTOWN, PA 17022"/>
    <x v="28"/>
    <x v="2426"/>
    <x v="2429"/>
    <s v="P"/>
    <s v="Monday/Thursday"/>
    <n v="7"/>
    <n v="11"/>
    <n v="1.5714285714285714"/>
    <n v="5.7142857142857144"/>
    <n v="771.65857142857135"/>
    <n v="5401.6099999999979"/>
    <n v="323.73714285714283"/>
    <n v="2266.16"/>
    <n v="97"/>
    <n v="0.41953417592162351"/>
  </r>
  <r>
    <n v="244609"/>
    <s v="D"/>
    <s v="Friday"/>
    <s v="Mike Schlitter (0000142011)"/>
    <n v="313808"/>
    <s v="WHITE STAR JANITORIAL LLC#"/>
    <n v="313808"/>
    <s v="WHITE STAR JANITORIAL LLC#"/>
    <s v="Wyomissing"/>
    <m/>
    <s v="807 N Wyomissing Blvd"/>
    <s v="PA"/>
    <n v="19610"/>
    <s v="807 N Wyomissing Blvd Wyomissing, PA 19610"/>
    <x v="7"/>
    <x v="2427"/>
    <x v="2430"/>
    <s v="K"/>
    <s v="Monday/Thursday"/>
    <n v="2"/>
    <n v="4"/>
    <n v="2"/>
    <n v="2.5"/>
    <n v="349.5"/>
    <n v="699"/>
    <n v="153.35"/>
    <n v="306.69999999999993"/>
    <n v="9"/>
    <n v="0.43876967095851205"/>
  </r>
  <r>
    <n v="242958"/>
    <s v="D"/>
    <s v="Friday"/>
    <s v="Nick Misciagno (0000143017)"/>
    <n v="243207"/>
    <s v="Colonial School District PA"/>
    <n v="419016"/>
    <s v="Whitemarsh Elementary School"/>
    <s v="Lafayette Hill"/>
    <m/>
    <s v="4120 Joshua Rd"/>
    <s v="PA"/>
    <n v="19444"/>
    <s v="4120 Joshua Rd Lafayette Hill, PA 19444"/>
    <x v="5"/>
    <x v="2428"/>
    <x v="2431"/>
    <s v="C"/>
    <s v="Monday/Thursday"/>
    <n v="2"/>
    <n v="3"/>
    <n v="1.5"/>
    <n v="1.5"/>
    <n v="926.4849999999999"/>
    <n v="1852.9699999999998"/>
    <n v="381.23"/>
    <n v="762.46"/>
    <n v="30"/>
    <n v="0.41147994840715185"/>
  </r>
  <r>
    <n v="346524"/>
    <s v="D"/>
    <s v="Wednesday"/>
    <s v="Matthew Morris (0000142013)"/>
    <n v="242417"/>
    <s v="WILSON SCHOOL DISTRICT#"/>
    <n v="455320"/>
    <s v="WHITFIELD ELEMENTARY"/>
    <s v="Reading"/>
    <m/>
    <s v="2700 Van Reed Rd"/>
    <s v="PA"/>
    <n v="19609"/>
    <s v="2700 Van Reed Rd Reading, PA 19609"/>
    <x v="7"/>
    <x v="2429"/>
    <x v="2432"/>
    <s v="K"/>
    <s v="Monday/Thursday"/>
    <n v="3"/>
    <n v="3"/>
    <n v="1"/>
    <n v="2"/>
    <n v="445.34333333333342"/>
    <n v="1336.03"/>
    <n v="142.5"/>
    <n v="427.5"/>
    <n v="11"/>
    <n v="0.31997784480887403"/>
  </r>
  <r>
    <n v="416673"/>
    <s v="D"/>
    <s v="Tuesday"/>
    <s v="Mike Schlitter (0000142011)"/>
    <n v="242394"/>
    <s v="WHITMOYER FORD INC"/>
    <n v="242394"/>
    <s v="WHITMOYER FORD INC"/>
    <s v="Mount Joy"/>
    <m/>
    <s v="1001 E Main St"/>
    <s v="PA"/>
    <n v="17552"/>
    <s v="1001 E Main St Mount Joy, PA 17552"/>
    <x v="17"/>
    <x v="2430"/>
    <x v="2433"/>
    <s v="P"/>
    <s v="Tuesday/Friday"/>
    <n v="7"/>
    <n v="7"/>
    <n v="1"/>
    <n v="2.2857142857142856"/>
    <n v="486.97571428571433"/>
    <n v="3408.8300000000004"/>
    <n v="184.58285714285714"/>
    <n v="1292.08"/>
    <n v="51"/>
    <n v="0.37903914246236975"/>
  </r>
  <r>
    <n v="417968"/>
    <s v="D"/>
    <s v="Tuesday"/>
    <s v="Leianne Krotec (0000143021)"/>
    <n v="331019"/>
    <s v="Second Alarmer's Rescue Squad"/>
    <n v="471949"/>
    <s v="Whitpain 385"/>
    <s v="Blue Bell"/>
    <m/>
    <s v="960 Wentz Rd"/>
    <s v="PA"/>
    <n v="19422"/>
    <s v="960 Wentz Rd Blue Bell, PA 19422"/>
    <x v="5"/>
    <x v="2431"/>
    <x v="2434"/>
    <s v="C"/>
    <s v="Monday/Thursday"/>
    <n v="1"/>
    <n v="1"/>
    <n v="1"/>
    <n v="4"/>
    <n v="403.77"/>
    <n v="403.77"/>
    <n v="170.44"/>
    <n v="170.44"/>
    <n v="4"/>
    <n v="0.42212150481709887"/>
  </r>
  <r>
    <n v="463704"/>
    <s v="D"/>
    <s v="Thursday"/>
    <s v="Lancaster Office (0000142002)"/>
    <n v="242396"/>
    <s v="WICKERSHAM CONSTRUCTION#"/>
    <n v="242396"/>
    <s v="WICKERSHAM CONSTRUCTION#"/>
    <s v="Lancaster"/>
    <m/>
    <s v="777 E Ross St"/>
    <s v="PA"/>
    <n v="17602"/>
    <s v="777 E Ross St Lancaster, PA 17602"/>
    <x v="2"/>
    <x v="2432"/>
    <x v="2435"/>
    <s v="J"/>
    <s v="Monday/Thursday"/>
    <n v="2"/>
    <n v="2"/>
    <n v="1"/>
    <n v="1.5"/>
    <n v="102.035"/>
    <n v="204.07"/>
    <n v="41.85"/>
    <n v="83.7"/>
    <n v="3"/>
    <n v="0.41015337874258834"/>
  </r>
  <r>
    <n v="265344"/>
    <s v="D"/>
    <s v="Thursday"/>
    <s v="Open S. NJ (0000143012)"/>
    <n v="299941"/>
    <s v="Wildwood Convention Center"/>
    <n v="299941"/>
    <s v="Wildwood Convention Center"/>
    <s v="Wildwood"/>
    <m/>
    <s v="4501 Boardwalk"/>
    <s v="NJ"/>
    <n v="8260"/>
    <s v="4501 Boardwalk Wildwood, NJ 08260"/>
    <x v="29"/>
    <x v="2433"/>
    <x v="2436"/>
    <s v="E"/>
    <s v="Thursday"/>
    <n v="20"/>
    <n v="38"/>
    <n v="1.9"/>
    <n v="4"/>
    <n v="1960.1925000000003"/>
    <n v="39203.850000000013"/>
    <n v="580.68500000000006"/>
    <n v="11613.699999999993"/>
    <n v="1109"/>
    <n v="0.2962387622644202"/>
  </r>
  <r>
    <n v="418074"/>
    <s v="D"/>
    <s v="Thursday"/>
    <s v="Delaware Valley Office (0000143001)"/>
    <n v="334627"/>
    <s v="VA Medical - Wilkes Barre"/>
    <n v="472539"/>
    <s v="Wilkes Barre VA Medical Center"/>
    <s v="Wilkes Barre"/>
    <m/>
    <s v="1112 E End Blvd"/>
    <s v="PA"/>
    <n v="18711"/>
    <s v="1112 E End Blvd Wilkes Barre, PA 18711"/>
    <x v="30"/>
    <x v="2434"/>
    <x v="2437"/>
    <s v="K"/>
    <s v="Wednesday"/>
    <n v="1"/>
    <n v="1"/>
    <n v="1"/>
    <n v="1"/>
    <n v="42.02"/>
    <n v="42.02"/>
    <n v="16.809999999999999"/>
    <n v="16.809999999999999"/>
    <n v="2"/>
    <n v="0.40004759638267484"/>
  </r>
  <r>
    <n v="430033"/>
    <s v="D"/>
    <s v="Thursday"/>
    <s v="Paul Carberry (0000143018)"/>
    <n v="243766"/>
    <s v="Willert Manufacturing Co LLC"/>
    <n v="243766"/>
    <s v="Willert Manufacturing Co LLC"/>
    <s v="Douglassville"/>
    <m/>
    <s v="447 Old Swede Rd"/>
    <s v="PA"/>
    <n v="19518"/>
    <s v="447 Old Swede Rd Douglassville, PA 19518"/>
    <x v="9"/>
    <x v="2435"/>
    <x v="2438"/>
    <s v="C"/>
    <s v="Wednesday"/>
    <n v="11"/>
    <n v="13"/>
    <n v="1.1818181818181819"/>
    <n v="2.9090909090909092"/>
    <n v="674.36909090909091"/>
    <n v="7418.0600000000013"/>
    <n v="268.67636363636365"/>
    <n v="2955.44"/>
    <n v="122"/>
    <n v="0.3984114445016621"/>
  </r>
  <r>
    <n v="418088"/>
    <s v="D"/>
    <s v="Thursday"/>
    <s v="John Carberry (0000143015)"/>
    <n v="244256"/>
    <s v="Hamilton Township Board of Ed"/>
    <n v="416847"/>
    <s v="William Davies Middle School"/>
    <s v="Mays Landing"/>
    <m/>
    <s v="1876 Dr Dennis Foreman Dr"/>
    <s v="NJ"/>
    <n v="8330"/>
    <s v="1876 Dr Dennis Foreman Dr Mays Landing, NJ 08330"/>
    <x v="11"/>
    <x v="959"/>
    <x v="961"/>
    <s v="E"/>
    <s v="Wednesday"/>
    <n v="20"/>
    <n v="34"/>
    <n v="1.7"/>
    <n v="3.5"/>
    <n v="3784.53"/>
    <n v="75690.600000000006"/>
    <n v="1446.0964999999999"/>
    <n v="28921.929999999989"/>
    <n v="1764"/>
    <n v="0.38210728941242356"/>
  </r>
  <r>
    <n v="418456"/>
    <s v="D"/>
    <s v="Thursday"/>
    <s v="David Smith (0000143023)"/>
    <n v="243085"/>
    <s v="Capital School District"/>
    <n v="419023"/>
    <s v="William Henry Middle School"/>
    <s v="Dover"/>
    <m/>
    <s v="65 Carver Rd"/>
    <s v="DE"/>
    <n v="19904"/>
    <s v="65 Carver Rd Dover, DE 19904"/>
    <x v="1"/>
    <x v="2436"/>
    <x v="2439"/>
    <s v="D"/>
    <s v="Wednesday"/>
    <n v="4"/>
    <n v="4"/>
    <n v="1"/>
    <n v="2.25"/>
    <n v="1189.1975"/>
    <n v="4756.79"/>
    <n v="436.78000000000009"/>
    <n v="1747.1200000000001"/>
    <n v="32"/>
    <n v="0.3672897058730783"/>
  </r>
  <r>
    <n v="416425"/>
    <s v="D"/>
    <s v="Thursday"/>
    <s v="Martin Carberry (0000142016)"/>
    <n v="239591"/>
    <s v="CITY OF YORK SCHOOL DISTRICT#"/>
    <n v="429484"/>
    <s v="William Penn High School"/>
    <s v="York"/>
    <m/>
    <s v="101 W College Ave"/>
    <s v="PA"/>
    <n v="17401"/>
    <s v="101 W College Ave York, PA 17401"/>
    <x v="27"/>
    <x v="2437"/>
    <x v="2440"/>
    <s v="L"/>
    <s v="Tuesday/Friday"/>
    <n v="7"/>
    <n v="8"/>
    <n v="1.1428571428571428"/>
    <n v="1.1428571428571428"/>
    <n v="1388.3500000000001"/>
    <n v="9718.4500000000007"/>
    <n v="551.8485714285714"/>
    <n v="3862.9399999999996"/>
    <n v="66"/>
    <n v="0.39748519568449692"/>
  </r>
  <r>
    <n v="437513"/>
    <s v="D"/>
    <s v="Thursday"/>
    <s v="David Smith (0000143023)"/>
    <n v="244049"/>
    <s v="Colonial School District DE"/>
    <n v="419025"/>
    <s v="William Penn High School"/>
    <s v="New Castle"/>
    <m/>
    <s v="713 E Basin Rd"/>
    <s v="DE"/>
    <n v="19720"/>
    <s v="713 E Basin Rd New Castle, DE 19720"/>
    <x v="0"/>
    <x v="2438"/>
    <x v="2441"/>
    <s v="D"/>
    <s v="Tuesday"/>
    <n v="4"/>
    <n v="5"/>
    <n v="1.25"/>
    <n v="5.5"/>
    <n v="4181.3874999999998"/>
    <n v="16725.55"/>
    <n v="1659.21"/>
    <n v="6636.8399999999992"/>
    <n v="138"/>
    <n v="0.39680847565550909"/>
  </r>
  <r>
    <n v="470537"/>
    <s v="D"/>
    <s v="Thursday"/>
    <s v="Chuck Lutes (0000143024)"/>
    <n v="245998"/>
    <s v="Pennsbury School District"/>
    <n v="419026"/>
    <s v="William Penn Middle School"/>
    <s v="Yardley"/>
    <m/>
    <s v="1524 Derbyshire Rd"/>
    <s v="PA"/>
    <n v="19067"/>
    <s v="1524 Derbyshire Rd Yardley, PA 19067"/>
    <x v="25"/>
    <x v="2439"/>
    <x v="2442"/>
    <s v="A"/>
    <s v="Tuesday"/>
    <n v="17"/>
    <n v="24"/>
    <n v="1.411764705882353"/>
    <n v="5.6470588235294121"/>
    <n v="1163.9958823529412"/>
    <n v="19787.930000000004"/>
    <n v="390.13294117647069"/>
    <n v="6632.2599999999984"/>
    <n v="539"/>
    <n v="0.33516694267667196"/>
  </r>
  <r>
    <n v="418663"/>
    <s v="D"/>
    <s v="Thursday"/>
    <s v="Bob Carberry (0000143011)"/>
    <n v="342142"/>
    <s v="Holmdel Board of Education"/>
    <n v="480572"/>
    <s v="William R Satz Middle School"/>
    <s v="Holmdel"/>
    <m/>
    <s v="24 Crawfords Corner Rd"/>
    <s v="NJ"/>
    <n v="7733"/>
    <s v="24 Crawfords Corner Rd Holmdel, NJ 07733"/>
    <x v="12"/>
    <x v="2440"/>
    <x v="2443"/>
    <s v="A"/>
    <s v="Wednesday"/>
    <n v="10"/>
    <n v="12"/>
    <n v="1.2"/>
    <n v="5"/>
    <n v="2240.7809999999999"/>
    <n v="22407.810000000005"/>
    <n v="637.78700000000015"/>
    <n v="6377.869999999999"/>
    <n v="612"/>
    <n v="0.28462710099737537"/>
  </r>
  <r>
    <n v="416571"/>
    <s v="D"/>
    <s v="Thursday"/>
    <s v="Bob Carberry (0000143011)"/>
    <n v="305734"/>
    <s v="Holmdel Board of Education"/>
    <n v="468733"/>
    <s v="William R Satz Middle School"/>
    <s v="Holmdel"/>
    <m/>
    <s v="24 Crawfords Corner Rd"/>
    <s v="NJ"/>
    <n v="7733"/>
    <s v="24 Crawfords Corner Rd Holmdel, NJ 07733"/>
    <x v="12"/>
    <x v="2440"/>
    <x v="2443"/>
    <s v="A"/>
    <s v="Wednesday"/>
    <n v="2"/>
    <n v="3"/>
    <n v="1.5"/>
    <n v="3.5"/>
    <n v="323.3"/>
    <n v="646.59999999999991"/>
    <n v="239.01"/>
    <n v="478.02"/>
    <n v="22"/>
    <n v="0.73928240024744829"/>
  </r>
  <r>
    <n v="430824"/>
    <s v="D"/>
    <s v="Thursday"/>
    <s v="Tom McKevitt (0000143010)"/>
    <n v="243116"/>
    <s v="Centennial School District"/>
    <n v="419027"/>
    <s v="William Tennent High School"/>
    <s v="Warminster"/>
    <s v="Philly Suburbs - North"/>
    <s v="333 Centennial Rd"/>
    <s v="PA"/>
    <n v="18974"/>
    <s v="333 Centennial Rd Warminster, PA 18974"/>
    <x v="14"/>
    <x v="2441"/>
    <x v="2444"/>
    <s v="A"/>
    <s v="Friday"/>
    <n v="5"/>
    <n v="6"/>
    <n v="1.2"/>
    <n v="1.4"/>
    <n v="95.205999999999989"/>
    <n v="476.03"/>
    <n v="48.782000000000004"/>
    <n v="243.91000000000003"/>
    <n v="21"/>
    <n v="0.51238367329790147"/>
  </r>
  <r>
    <n v="271271"/>
    <s v="D"/>
    <s v="Thursday"/>
    <s v="Brian Deiling (0000142018)"/>
    <n v="269353"/>
    <s v="WILLIAMSPORT AREA SCHOOL DISTR"/>
    <n v="452133"/>
    <s v="WILLIAMSPORT AREA SCHOOL DIST"/>
    <s v="Williamsport"/>
    <m/>
    <s v="1400 W 3rd St"/>
    <s v="PA"/>
    <n v="17701"/>
    <s v="1400 W 3rd St Williamsport, PA 17701"/>
    <x v="22"/>
    <x v="2442"/>
    <x v="2445"/>
    <s v="P"/>
    <s v="Wednesday"/>
    <n v="27"/>
    <n v="34"/>
    <n v="1.2592592592592593"/>
    <n v="3.4444444444444446"/>
    <n v="2205.3818518518519"/>
    <n v="59545.309999999983"/>
    <n v="907.37444444444452"/>
    <n v="24499.110000000011"/>
    <n v="374"/>
    <n v="0.41143643386859552"/>
  </r>
  <r>
    <n v="263978"/>
    <s v="D"/>
    <s v="Thursday"/>
    <s v="Brian Deiling (0000142018)"/>
    <n v="269353"/>
    <s v="WILLIAMSPORT AREA SCHOOL DISTR"/>
    <n v="269353"/>
    <s v="WILLIAMSPORT AREA SCHOOL DISTR"/>
    <s v="Williamsport"/>
    <m/>
    <s v="2780 W 4th St"/>
    <s v="PA"/>
    <n v="17701"/>
    <s v="2780 W 4th St Williamsport, PA 17701"/>
    <x v="22"/>
    <x v="2443"/>
    <x v="2446"/>
    <s v="P"/>
    <s v="Wednesday"/>
    <n v="2"/>
    <n v="2"/>
    <n v="1"/>
    <n v="3"/>
    <n v="0"/>
    <n v="0"/>
    <n v="-7.0000000000000007E-2"/>
    <n v="-0.14000000000000001"/>
    <n v="18"/>
    <n v="0"/>
  </r>
  <r>
    <n v="315233"/>
    <s v="D"/>
    <s v="Thursday"/>
    <s v="Brian Deiling (0000142018)"/>
    <n v="269353"/>
    <s v="WILLIAMSPORT AREA SCHOOL DISTR"/>
    <n v="458464"/>
    <s v="WILLIAMSPORT AREA SENIOR HIGH"/>
    <s v="Williamsport"/>
    <m/>
    <s v="2990 W 4th St"/>
    <s v="PA"/>
    <n v="17701"/>
    <s v="2990 W 4th St Williamsport, PA 17701"/>
    <x v="22"/>
    <x v="2444"/>
    <x v="2447"/>
    <s v="P"/>
    <s v="Wednesday"/>
    <n v="3"/>
    <n v="3"/>
    <n v="1"/>
    <n v="1.3333333333333333"/>
    <n v="233.76666666666665"/>
    <n v="701.3"/>
    <n v="69.86"/>
    <n v="209.58"/>
    <n v="15"/>
    <n v="0.29884500213888499"/>
  </r>
  <r>
    <n v="326136"/>
    <s v="D"/>
    <s v="Thursday"/>
    <s v="Matthew Morris (0000142013)"/>
    <n v="240096"/>
    <s v="Fleetwood Area School District"/>
    <n v="471187"/>
    <s v="Willow Creek Elementary School"/>
    <s v="Fleetwood"/>
    <m/>
    <s v="605 Crisscross Rd"/>
    <s v="PA"/>
    <n v="19522"/>
    <s v="605 Crisscross Rd Fleetwood, PA 19522"/>
    <x v="7"/>
    <x v="2445"/>
    <x v="2448"/>
    <s v="K"/>
    <s v="Monday/Thursday"/>
    <n v="2"/>
    <n v="3"/>
    <n v="1.5"/>
    <n v="3"/>
    <n v="1394.56"/>
    <n v="2789.12"/>
    <n v="371.61500000000001"/>
    <n v="743.23"/>
    <n v="37"/>
    <n v="0.26647473038090869"/>
  </r>
  <r>
    <n v="479892"/>
    <s v="D"/>
    <s v="Thursday"/>
    <s v="Delaware Valley Office (0000143001)"/>
    <n v="243367"/>
    <s v="East Penn School District"/>
    <n v="483193"/>
    <s v="Willow Lane Elementary"/>
    <s v="Macungie"/>
    <m/>
    <s v="6135 Sauerkraut Ln"/>
    <s v="PA"/>
    <n v="18062"/>
    <s v="6135 Sauerkraut Ln Macungie, PA 18062"/>
    <x v="21"/>
    <x v="2446"/>
    <x v="2449"/>
    <s v="E"/>
    <s v="Tuesday/Friday"/>
    <n v="2"/>
    <n v="2"/>
    <n v="1"/>
    <n v="7.5"/>
    <n v="914.125"/>
    <n v="1828.25"/>
    <n v="358.70000000000005"/>
    <n v="717.40000000000009"/>
    <n v="301"/>
    <n v="0.39239710105291953"/>
  </r>
  <r>
    <n v="345262"/>
    <s v="D"/>
    <s v="Wednesday"/>
    <s v="Mike Schlitter (0000142011)"/>
    <n v="242406"/>
    <s v="WILLOW STREET FIRE CO"/>
    <n v="242406"/>
    <s v="WILLOW STREET FIRE CO"/>
    <s v="Willow Street"/>
    <m/>
    <s v="2901 Willow Street Pike N"/>
    <s v="PA"/>
    <n v="17584"/>
    <s v="2901 Willow Street Pike N Willow Street, PA 17584"/>
    <x v="3"/>
    <x v="2447"/>
    <x v="2450"/>
    <s v="J"/>
    <s v="Tuesday/Friday"/>
    <n v="1"/>
    <n v="1"/>
    <n v="1"/>
    <n v="3"/>
    <n v="9135.07"/>
    <n v="9135.07"/>
    <n v="2743.9"/>
    <n v="2743.9"/>
    <n v="4"/>
    <n v="0.30036989316994839"/>
  </r>
  <r>
    <n v="305531"/>
    <s v="D"/>
    <s v="Friday"/>
    <s v="Lancaster Office (0000142002)"/>
    <n v="242408"/>
    <s v="WILLOW STREET MENN CHURCH"/>
    <n v="242408"/>
    <s v="WILLOW STREET MENN CHURCH"/>
    <s v="Willow Street"/>
    <m/>
    <s v="399 E Penn Grant Rd"/>
    <s v="PA"/>
    <n v="17584"/>
    <s v="399 E Penn Grant Rd Willow Street, PA 17584"/>
    <x v="3"/>
    <x v="2448"/>
    <x v="2451"/>
    <s v="J"/>
    <s v="Tuesday/Friday"/>
    <n v="3"/>
    <n v="3"/>
    <n v="1"/>
    <n v="1"/>
    <n v="213.63"/>
    <n v="640.89"/>
    <n v="74.779999999999987"/>
    <n v="224.33999999999997"/>
    <n v="9"/>
    <n v="0.35004446940972705"/>
  </r>
  <r>
    <n v="305533"/>
    <s v="D"/>
    <s v="Friday"/>
    <s v="Robert Diller (0000142017)"/>
    <n v="239007"/>
    <s v="WILLOW VALLEY MANOR NORTH FLR#"/>
    <n v="457161"/>
    <s v="WILLOW VALLEY CLUB HOUSE FLR C"/>
    <s v="Lancaster"/>
    <m/>
    <s v="10 Providence Park Dr"/>
    <s v="PA"/>
    <n v="17602"/>
    <s v="10 Providence Park Dr Lancaster, PA 17602"/>
    <x v="2"/>
    <x v="2449"/>
    <x v="2452"/>
    <s v="J"/>
    <s v="Monday/Thursday"/>
    <n v="1"/>
    <n v="1"/>
    <n v="1"/>
    <n v="1"/>
    <n v="0"/>
    <n v="0"/>
    <n v="-0.03"/>
    <n v="-0.03"/>
    <n v="3"/>
    <n v="0"/>
  </r>
  <r>
    <n v="305532"/>
    <s v="D"/>
    <s v="Friday"/>
    <s v="Robert Diller (0000142017)"/>
    <n v="239004"/>
    <s v="WILLOW VALLEY MED LKS MNR FLR#"/>
    <n v="457144"/>
    <s v="WILLOW VALLEY CULTURAL CENTER"/>
    <s v="Willow Street"/>
    <m/>
    <s v="900 Willow Valley Lakes Dr"/>
    <s v="PA"/>
    <n v="17584"/>
    <s v="900 Willow Valley Lakes Dr Willow Street, PA 17584"/>
    <x v="3"/>
    <x v="2450"/>
    <x v="2453"/>
    <s v="J"/>
    <s v="Tuesday/Friday"/>
    <n v="1"/>
    <n v="1"/>
    <n v="1"/>
    <n v="1"/>
    <n v="363.52"/>
    <n v="363.52"/>
    <n v="116.29"/>
    <n v="116.29"/>
    <n v="4"/>
    <n v="0.3198998679577465"/>
  </r>
  <r>
    <n v="425120"/>
    <s v="D"/>
    <s v="Friday"/>
    <s v="Robert Diller (0000142017)"/>
    <n v="307334"/>
    <s v="WILLOW VALLEY MED SPRING RUN H"/>
    <n v="468781"/>
    <s v="WILLOW VALLEY CULTURAL CENTER"/>
    <s v="Willow Street"/>
    <m/>
    <s v="900 Willow Valley Lakes Dr"/>
    <s v="PA"/>
    <n v="17584"/>
    <s v="900 Willow Valley Lakes Dr Willow Street, PA 17584"/>
    <x v="3"/>
    <x v="2450"/>
    <x v="2453"/>
    <s v="J"/>
    <s v="Tuesday/Friday"/>
    <n v="1"/>
    <n v="1"/>
    <n v="1"/>
    <n v="1"/>
    <n v="319.68"/>
    <n v="319.68"/>
    <n v="73.77"/>
    <n v="73.77"/>
    <n v="4"/>
    <n v="0.23076201201201199"/>
  </r>
  <r>
    <n v="452079"/>
    <s v="D"/>
    <s v="Friday"/>
    <s v="Robert Diller (0000142017)"/>
    <n v="239007"/>
    <s v="WILLOW VALLEY MANOR NORTH FLR#"/>
    <n v="415864"/>
    <s v="WILLOW VALLEY MANOR NORTH FLR"/>
    <s v="Willow Street"/>
    <m/>
    <s v="71 Locust Ln"/>
    <s v="PA"/>
    <n v="17584"/>
    <s v="71 Locust Ln Willow Street, PA 17584"/>
    <x v="3"/>
    <x v="2224"/>
    <x v="2226"/>
    <s v="J"/>
    <s v="Tuesday/Friday"/>
    <n v="25"/>
    <n v="37"/>
    <n v="1.48"/>
    <n v="3.84"/>
    <n v="393.36359999999985"/>
    <n v="9834.0899999999983"/>
    <n v="136.26760000000002"/>
    <n v="3406.6900000000014"/>
    <n v="233"/>
    <n v="0.34641639439948202"/>
  </r>
  <r>
    <n v="319103"/>
    <s v="D"/>
    <s v="Friday"/>
    <s v="Robert Diller (0000142017)"/>
    <n v="239007"/>
    <s v="WILLOW VALLEY MANOR NORTH FLR#"/>
    <n v="415335"/>
    <s v="WILLOW VALLEY MANOR NORTH FLR"/>
    <s v="Willow Street"/>
    <m/>
    <s v="71 Locust Ln"/>
    <s v="PA"/>
    <n v="17584"/>
    <s v="71 Locust Ln Willow Street, PA 17584"/>
    <x v="3"/>
    <x v="2224"/>
    <x v="2226"/>
    <s v="J"/>
    <s v="Tuesday/Friday"/>
    <n v="2"/>
    <n v="3"/>
    <n v="1.5"/>
    <n v="4.5"/>
    <n v="657.52"/>
    <n v="1315.04"/>
    <n v="210.41000000000003"/>
    <n v="420.82000000000005"/>
    <n v="21"/>
    <n v="0.32000547511862759"/>
  </r>
  <r>
    <n v="432779"/>
    <s v="D"/>
    <s v="Friday"/>
    <s v="Robert Diller (0000142017)"/>
    <n v="239007"/>
    <s v="WILLOW VALLEY MANOR NORTH FLR#"/>
    <n v="239007"/>
    <s v="WILLOW VALLEY MANOR NORTH FLR#"/>
    <s v="Lancaster"/>
    <m/>
    <s v="600 Willow Valley Sq (Dock C)"/>
    <s v="PA"/>
    <n v="17602"/>
    <s v="600 Willow Valley Sq (Dock C) Lancaster, PA 17602"/>
    <x v="3"/>
    <x v="2451"/>
    <x v="2454"/>
    <s v="J"/>
    <s v="Tuesday/Friday"/>
    <n v="5"/>
    <n v="6"/>
    <n v="1.2"/>
    <n v="1.6"/>
    <n v="6735.2479999999996"/>
    <n v="33676.240000000005"/>
    <n v="2877.31"/>
    <n v="14386.55"/>
    <n v="32"/>
    <n v="0.42720178974849915"/>
  </r>
  <r>
    <n v="245462"/>
    <s v="D"/>
    <s v="Friday"/>
    <s v="Robert Diller (0000142017)"/>
    <n v="307365"/>
    <s v="WILLOW VALLEY MED LAKES HSK"/>
    <n v="307365"/>
    <s v="WILLOW VALLEY MED LAKES HSK"/>
    <s v="Willow Street"/>
    <m/>
    <s v="300 Willow Valley Lakes Dr"/>
    <s v="PA"/>
    <n v="17584"/>
    <s v="300 Willow Valley Lakes Dr Willow Street, PA 17584"/>
    <x v="3"/>
    <x v="2452"/>
    <x v="2455"/>
    <s v="J"/>
    <s v="Tuesday/Friday"/>
    <n v="1"/>
    <n v="2"/>
    <n v="2"/>
    <n v="2"/>
    <n v="547.19000000000005"/>
    <n v="547.19000000000005"/>
    <n v="107.62"/>
    <n v="107.62"/>
    <n v="9"/>
    <n v="0.1966775708620406"/>
  </r>
  <r>
    <n v="419089"/>
    <s v="D"/>
    <s v="Friday"/>
    <s v="Robert Diller (0000142017)"/>
    <n v="239003"/>
    <s v="WILLOW VALLEY MED LAKES MNR HS"/>
    <n v="239003"/>
    <s v="WILLOW VALLEY MED LAKES MNR HS"/>
    <s v="Willow Street"/>
    <m/>
    <s v="300 Willow Valley Lakes Dr"/>
    <s v="PA"/>
    <n v="17584"/>
    <s v="300 Willow Valley Lakes Dr Willow Street, PA 17584"/>
    <x v="3"/>
    <x v="2452"/>
    <x v="2455"/>
    <s v="J"/>
    <s v="Tuesday/Friday"/>
    <n v="2"/>
    <n v="2"/>
    <n v="1"/>
    <n v="6.5"/>
    <n v="338.73"/>
    <n v="677.46"/>
    <n v="289.80499999999995"/>
    <n v="579.61"/>
    <n v="15"/>
    <n v="0.85556342809907593"/>
  </r>
  <r>
    <n v="424852"/>
    <s v="D"/>
    <s v="Friday"/>
    <s v="Robert Diller (0000142017)"/>
    <n v="239004"/>
    <s v="WILLOW VALLEY MED LKS MNR FLR#"/>
    <n v="239004"/>
    <s v="WILLOW VALLEY MED LKS MNR FLR#"/>
    <s v="Willow Street"/>
    <m/>
    <s v="300 Willow Valley Lakes Dr"/>
    <s v="PA"/>
    <n v="17584"/>
    <s v="300 Willow Valley Lakes Dr Willow Street, PA 17584"/>
    <x v="3"/>
    <x v="2452"/>
    <x v="2455"/>
    <s v="J"/>
    <s v="Tuesday/Friday"/>
    <n v="23"/>
    <n v="41"/>
    <n v="1.7826086956521738"/>
    <n v="4.0869565217391308"/>
    <n v="675.34565217391309"/>
    <n v="15532.950000000003"/>
    <n v="165.51565217391305"/>
    <n v="3806.860000000001"/>
    <n v="263"/>
    <n v="0.24508287221680367"/>
  </r>
  <r>
    <n v="243627"/>
    <s v="D"/>
    <s v="Friday"/>
    <s v="David Smith (0000143023)"/>
    <n v="244049"/>
    <s v="Colonial School District DE"/>
    <n v="419040"/>
    <s v="Wilmington Manor Elementary"/>
    <s v="New Castle"/>
    <m/>
    <s v="200 E Roosevelt Ave"/>
    <s v="DE"/>
    <n v="19720"/>
    <s v="200 E Roosevelt Ave New Castle, DE 19720"/>
    <x v="0"/>
    <x v="2453"/>
    <x v="2456"/>
    <s v="D"/>
    <s v="Tuesday"/>
    <n v="1"/>
    <n v="2"/>
    <n v="2"/>
    <n v="4"/>
    <n v="3585.96"/>
    <n v="3585.96"/>
    <n v="1298.9000000000001"/>
    <n v="1298.9000000000001"/>
    <n v="33"/>
    <n v="0.36221820656114406"/>
  </r>
  <r>
    <n v="436260"/>
    <s v="D"/>
    <s v="Friday"/>
    <s v="Matthew Morris (0000142013)"/>
    <n v="242417"/>
    <s v="WILSON SCHOOL DISTRICT#"/>
    <n v="415868"/>
    <s v="WILSON HIGH SCHOOL"/>
    <s v="West Lawn"/>
    <m/>
    <s v="2601 Grandview Blvd"/>
    <s v="PA"/>
    <n v="19609"/>
    <s v="2601 Grandview Blvd West Lawn, PA 19609"/>
    <x v="39"/>
    <x v="2454"/>
    <x v="2457"/>
    <s v="K"/>
    <s v="Tuesday/Friday"/>
    <n v="3"/>
    <n v="3"/>
    <n v="1"/>
    <n v="4"/>
    <n v="2451.8300000000004"/>
    <n v="7355.49"/>
    <n v="677.24"/>
    <n v="2031.7200000000005"/>
    <n v="58"/>
    <n v="0.27621817173295055"/>
  </r>
  <r>
    <n v="417333"/>
    <s v="D"/>
    <s v="Tuesday"/>
    <s v="Matthew Morris (0000142013)"/>
    <n v="242417"/>
    <s v="WILSON SCHOOL DISTRICT#"/>
    <n v="483774"/>
    <s v="Wilson High School Lower"/>
    <s v="West Lawn"/>
    <m/>
    <s v="2601 Grandview Blvd"/>
    <s v="PA"/>
    <n v="19609"/>
    <s v="2601 Grandview Blvd West Lawn, PA 19609"/>
    <x v="39"/>
    <x v="2454"/>
    <x v="2457"/>
    <s v="K"/>
    <s v="Tuesday/Friday"/>
    <n v="2"/>
    <n v="2"/>
    <n v="1"/>
    <n v="1.5"/>
    <n v="488.745"/>
    <n v="977.49"/>
    <n v="156.38499999999999"/>
    <n v="312.77"/>
    <n v="7"/>
    <n v="0.31997258283972213"/>
  </r>
  <r>
    <n v="342744"/>
    <s v="D"/>
    <s v="Tuesday"/>
    <s v="Matthew Morris (0000142013)"/>
    <n v="242417"/>
    <s v="WILSON SCHOOL DISTRICT#"/>
    <n v="438125"/>
    <s v="WILSON SCHOOL RECEIVING DEPT"/>
    <s v="Sinking Spring"/>
    <m/>
    <s v="4 Cloister Ct"/>
    <s v="PA"/>
    <n v="19608"/>
    <s v="4 Cloister Ct Sinking Spring, PA 19608"/>
    <x v="39"/>
    <x v="2455"/>
    <x v="2458"/>
    <s v="K"/>
    <s v="Tuesday/Friday"/>
    <n v="18"/>
    <n v="25"/>
    <n v="1.3888888888888888"/>
    <n v="2.3333333333333335"/>
    <n v="5752.1583333333338"/>
    <n v="103538.85000000003"/>
    <n v="2165.3488888888887"/>
    <n v="38976.280000000006"/>
    <n v="1371"/>
    <n v="0.37644111364961069"/>
  </r>
  <r>
    <n v="417417"/>
    <s v="D"/>
    <s v="Tuesday"/>
    <s v="Matthew Morris (0000142013)"/>
    <n v="242417"/>
    <s v="WILSON SCHOOL DISTRICT#"/>
    <n v="467650"/>
    <s v="WILSON WEST MIDDLE SCHOOL"/>
    <s v="Sinking Spring"/>
    <m/>
    <s v="450 FAUST ROAD"/>
    <s v="PA"/>
    <n v="19608"/>
    <s v="450 FAUST ROAD Sinking Spring, PA 19608"/>
    <x v="39"/>
    <x v="2456"/>
    <x v="2459"/>
    <s v="K"/>
    <s v="Tuesday/Friday"/>
    <n v="3"/>
    <n v="3"/>
    <n v="1"/>
    <n v="3.3333333333333335"/>
    <n v="6045.043333333334"/>
    <n v="18135.129999999997"/>
    <n v="2022.8666666666666"/>
    <n v="6068.5999999999995"/>
    <n v="17"/>
    <n v="0.33463228551435809"/>
  </r>
  <r>
    <n v="243845"/>
    <s v="D"/>
    <s v="Tuesday"/>
    <s v="Leianne Krotec (0000143021)"/>
    <n v="246567"/>
    <s v="Windcrest Animal Hospital"/>
    <n v="246567"/>
    <s v="Windcrest Animal Hospital"/>
    <s v="Wilmington"/>
    <m/>
    <s v="3705 Lancaster Pike"/>
    <s v="DE"/>
    <n v="19805"/>
    <s v="3705 Lancaster Pike Wilmington, DE 19805"/>
    <x v="0"/>
    <x v="2457"/>
    <x v="2460"/>
    <s v="D"/>
    <s v="Tuesday"/>
    <n v="10"/>
    <n v="16"/>
    <n v="1.6"/>
    <n v="3.1"/>
    <n v="445.16899999999998"/>
    <n v="4451.6899999999987"/>
    <n v="140.25899999999999"/>
    <n v="1402.5900000000001"/>
    <n v="83"/>
    <n v="0.31506910858572823"/>
  </r>
  <r>
    <n v="419025"/>
    <s v="D"/>
    <s v="Tuesday"/>
    <s v="Leianne Krotec (0000143021)"/>
    <n v="294050"/>
    <s v="Wissahickon Fire Company"/>
    <n v="294050"/>
    <s v="Wissahickon Fire Company"/>
    <s v="Ambler"/>
    <s v="Philly Subrubs - Central"/>
    <s v="245 Race St"/>
    <s v="PA"/>
    <n v="19002"/>
    <s v="245 Race St Ambler, PA 19002"/>
    <x v="4"/>
    <x v="2458"/>
    <x v="2461"/>
    <s v="C"/>
    <s v="Tuesday"/>
    <n v="2"/>
    <n v="2"/>
    <n v="1"/>
    <n v="7"/>
    <n v="463.69500000000005"/>
    <n v="927.3900000000001"/>
    <n v="186.25"/>
    <n v="372.49999999999994"/>
    <n v="24"/>
    <n v="0.40166488747991663"/>
  </r>
  <r>
    <n v="243586"/>
    <s v="D"/>
    <s v="Tuesday"/>
    <s v="Leianne Krotec (0000143021)"/>
    <n v="246572"/>
    <s v="Wissahickon School District"/>
    <n v="419075"/>
    <s v="Wissahickon Middle School"/>
    <s v="Ambler"/>
    <s v="Philly Subrubs - Central"/>
    <s v="500 Houston Rd"/>
    <s v="PA"/>
    <n v="19002"/>
    <s v="500 Houston Rd Ambler, PA 19002"/>
    <x v="5"/>
    <x v="2459"/>
    <x v="2462"/>
    <s v="C"/>
    <s v="Monday/Thursday"/>
    <n v="1"/>
    <n v="2"/>
    <n v="2"/>
    <n v="1"/>
    <n v="0"/>
    <n v="0"/>
    <n v="-0.1"/>
    <n v="-0.1"/>
    <n v="10"/>
    <n v="0"/>
  </r>
  <r>
    <n v="302608"/>
    <s v="D"/>
    <s v="Tuesday"/>
    <s v="Leianne Krotec (0000143021)"/>
    <n v="246572"/>
    <s v="Wissahickon School District"/>
    <n v="246572"/>
    <s v="Wissahickon School District"/>
    <s v="Ambler"/>
    <s v="Philly Subrubs - Central"/>
    <s v="601 Knight Rd"/>
    <s v="PA"/>
    <n v="19002"/>
    <s v="601 Knight Rd Ambler, PA 19002"/>
    <x v="5"/>
    <x v="2460"/>
    <x v="2463"/>
    <s v="C"/>
    <s v="Monday/Thursday"/>
    <n v="3"/>
    <n v="3"/>
    <n v="1"/>
    <n v="1"/>
    <n v="4115.8766666666661"/>
    <n v="12347.63"/>
    <n v="964.42666666666662"/>
    <n v="2893.2799999999997"/>
    <n v="214"/>
    <n v="0.23431865062364193"/>
  </r>
  <r>
    <n v="418383"/>
    <s v="D"/>
    <s v="Tuesday"/>
    <s v="Mike Schlitter (0000142011)"/>
    <n v="242421"/>
    <s v="WISSLER MOTORS INC"/>
    <n v="242421"/>
    <s v="WISSLER MOTORS INC"/>
    <s v="Mount Joy"/>
    <m/>
    <s v="1205 W Main St"/>
    <s v="PA"/>
    <n v="17552"/>
    <s v="1205 W Main St Mount Joy, PA 17552"/>
    <x v="17"/>
    <x v="2461"/>
    <x v="2464"/>
    <s v="P"/>
    <s v="Tuesday/Friday"/>
    <n v="9"/>
    <n v="10"/>
    <n v="1.1111111111111112"/>
    <n v="2.2222222222222223"/>
    <n v="150.95111111111112"/>
    <n v="1358.56"/>
    <n v="57.994444444444447"/>
    <n v="521.95000000000005"/>
    <n v="28"/>
    <n v="0.38419355788481929"/>
  </r>
  <r>
    <n v="298365"/>
    <s v="D"/>
    <s v="Tuesday"/>
    <s v="Matthew Morris (0000142013)"/>
    <n v="316212"/>
    <s v="WITMANS CLEANING SERVICE LLC#"/>
    <n v="464836"/>
    <s v="WITMANS CLEANING SERVICE LLC"/>
    <s v="Laureldale"/>
    <m/>
    <s v="1107 ELIZABETH AVE - REAR"/>
    <s v="PA"/>
    <n v="19605"/>
    <s v="1107 ELIZABETH AVE - REAR Laureldale, PA 19605"/>
    <x v="7"/>
    <x v="2462"/>
    <x v="2465"/>
    <s v="K"/>
    <s v="Monday/Thursday"/>
    <n v="7"/>
    <n v="20"/>
    <n v="2.8571428571428572"/>
    <n v="10.142857142857142"/>
    <n v="3271.3042857142859"/>
    <n v="22899.129999999997"/>
    <n v="1210.3614285714284"/>
    <n v="8472.5299999999988"/>
    <n v="430"/>
    <n v="0.36999353250538336"/>
  </r>
  <r>
    <n v="418689"/>
    <s v="D"/>
    <s v="Tuesday"/>
    <s v="Matthew Morris (0000142013)"/>
    <n v="316212"/>
    <s v="WITMANS CLEANING SERVICE LLC#"/>
    <n v="316212"/>
    <s v="WITMANS CLEANING SERVICE LLC#"/>
    <s v="Fleetwood"/>
    <m/>
    <s v="205 Schweitz Rd"/>
    <s v="PA"/>
    <n v="19522"/>
    <s v="205 Schweitz Rd Fleetwood, PA 19522"/>
    <x v="26"/>
    <x v="2463"/>
    <x v="2466"/>
    <s v="K"/>
    <s v="Monday"/>
    <n v="3"/>
    <n v="4"/>
    <n v="1.3333333333333333"/>
    <n v="2"/>
    <n v="2045.2833333333335"/>
    <n v="6135.85"/>
    <n v="718.13"/>
    <n v="2154.39"/>
    <n v="6"/>
    <n v="0.35111516741771714"/>
  </r>
  <r>
    <n v="260179"/>
    <s v="D"/>
    <s v="Tuesday"/>
    <s v="Lancaster Office (0000142002)"/>
    <n v="242422"/>
    <s v="WIZARD LOCK &amp; SAFE CO"/>
    <n v="242422"/>
    <s v="WIZARD LOCK &amp; SAFE CO"/>
    <s v="Lancaster"/>
    <m/>
    <s v="218 N Prince St"/>
    <s v="PA"/>
    <n v="17603"/>
    <s v="218 N Prince St Lancaster, PA 17603"/>
    <x v="3"/>
    <x v="1333"/>
    <x v="2467"/>
    <s v="J"/>
    <s v="Tuesday/Friday"/>
    <n v="1"/>
    <n v="1"/>
    <n v="1"/>
    <n v="1"/>
    <n v="45.98"/>
    <n v="45.98"/>
    <n v="19.77"/>
    <n v="19.77"/>
    <n v="1"/>
    <n v="0.4299695519791214"/>
  </r>
  <r>
    <n v="416544"/>
    <s v="D"/>
    <s v="Tuesday"/>
    <s v="Mike Schlitter (0000142011)"/>
    <n v="341678"/>
    <s v="Woerth Motor Co"/>
    <n v="341678"/>
    <s v="Woerth Motor Co"/>
    <s v="Gap"/>
    <m/>
    <s v="157 PINE CREEK DR"/>
    <s v="PA"/>
    <n v="17527"/>
    <s v="157 PINE CREEK DR Gap, PA 17527"/>
    <x v="5"/>
    <x v="2464"/>
    <x v="2468"/>
    <s v="C"/>
    <s v="Monday/Thursday"/>
    <n v="2"/>
    <n v="2"/>
    <n v="1"/>
    <n v="1"/>
    <n v="63.36"/>
    <n v="126.72"/>
    <n v="27.330000000000002"/>
    <n v="54.660000000000004"/>
    <n v="2"/>
    <n v="0.43134469696969702"/>
  </r>
  <r>
    <n v="417281"/>
    <s v="D"/>
    <s v="Tuesday"/>
    <s v="Mike Schlitter (0000142011)"/>
    <n v="341678"/>
    <s v="Woerth Motor Co"/>
    <n v="483958"/>
    <s v="Woerth Motor Co"/>
    <s v="Gap"/>
    <m/>
    <s v="157 PINE CREEK DR"/>
    <s v="PA"/>
    <n v="17527"/>
    <s v="157 PINE CREEK DR Gap, PA 17527"/>
    <x v="5"/>
    <x v="2464"/>
    <x v="2468"/>
    <s v="C"/>
    <s v="Monday/Thursday"/>
    <n v="1"/>
    <n v="1"/>
    <n v="1"/>
    <n v="1"/>
    <n v="42.48"/>
    <n v="42.48"/>
    <n v="17"/>
    <n v="17"/>
    <n v="2"/>
    <n v="0.40018832391713749"/>
  </r>
  <r>
    <n v="416566"/>
    <s v="D"/>
    <s v="Tuesday"/>
    <s v="Delaware Valley Office (0000143001)"/>
    <n v="245529"/>
    <s v="Woloshin Lynch &amp; Associates"/>
    <n v="245529"/>
    <s v="Woloshin Lynch &amp; Associates"/>
    <s v="Wilmington"/>
    <m/>
    <s v="3200 Concord Pike"/>
    <s v="DE"/>
    <n v="19803"/>
    <s v="3200 Concord Pike Wilmington, DE 19803"/>
    <x v="0"/>
    <x v="2465"/>
    <x v="2469"/>
    <s v="D"/>
    <s v="Tuesday"/>
    <n v="2"/>
    <n v="2"/>
    <n v="1"/>
    <n v="1"/>
    <n v="139.38999999999999"/>
    <n v="278.77999999999997"/>
    <n v="72.12"/>
    <n v="144.24"/>
    <n v="13"/>
    <n v="0.51739723079130506"/>
  </r>
  <r>
    <n v="418173"/>
    <s v="D"/>
    <s v="Tuesday"/>
    <s v="Leianne Krotec (0000143021)"/>
    <n v="246574"/>
    <s v="Women Against Abuse"/>
    <n v="472664"/>
    <s v="Women Against Abuse AP"/>
    <s v="Philadelphia"/>
    <m/>
    <s v="5250 N 13th St"/>
    <s v="PA"/>
    <n v="19141"/>
    <s v="5250 N 13th St Philadelphia, PA 19141"/>
    <x v="10"/>
    <x v="2466"/>
    <x v="2470"/>
    <s v="E"/>
    <s v="Monday"/>
    <n v="21"/>
    <n v="24"/>
    <n v="1.1428571428571428"/>
    <n v="3.7142857142857144"/>
    <n v="802.84380952380945"/>
    <n v="16859.719999999994"/>
    <n v="384.00571428571419"/>
    <n v="8064.119999999999"/>
    <n v="194"/>
    <n v="0.47830687579627668"/>
  </r>
  <r>
    <n v="417148"/>
    <s v="D"/>
    <s v="Tuesday"/>
    <s v="Leianne Krotec (0000143021)"/>
    <n v="246574"/>
    <s v="Women Against Abuse"/>
    <n v="419096"/>
    <s v="Women Against Abuse CP"/>
    <s v="Philadelphia"/>
    <m/>
    <s v="5301 Germantown Ave"/>
    <s v="PA"/>
    <n v="19144"/>
    <s v="5301 Germantown Ave Philadelphia, PA 19144"/>
    <x v="10"/>
    <x v="2467"/>
    <x v="2471"/>
    <s v="E"/>
    <s v="Monday"/>
    <n v="20"/>
    <n v="32"/>
    <n v="1.6"/>
    <n v="4"/>
    <n v="677.77850000000024"/>
    <n v="13555.569999999998"/>
    <n v="320.44150000000002"/>
    <n v="6408.8299999999963"/>
    <n v="264"/>
    <n v="0.47278203719946837"/>
  </r>
  <r>
    <n v="329086"/>
    <s v="D"/>
    <s v="Tuesday"/>
    <s v="Open S. NJ (0000143012)"/>
    <n v="266612"/>
    <s v="Woodbine Board of Education"/>
    <n v="266612"/>
    <s v="Woodbine Board of Education"/>
    <s v="Woodbine"/>
    <m/>
    <s v="801 Webster St"/>
    <s v="NJ"/>
    <n v="8270"/>
    <s v="801 Webster St Woodbine, NJ 08270"/>
    <x v="29"/>
    <x v="2468"/>
    <x v="2472"/>
    <s v="E"/>
    <s v="Thursday"/>
    <n v="2"/>
    <n v="2"/>
    <n v="1"/>
    <n v="1.5"/>
    <n v="424.06500000000005"/>
    <n v="848.13"/>
    <n v="150.09"/>
    <n v="300.18"/>
    <n v="9"/>
    <n v="0.3539315906759577"/>
  </r>
  <r>
    <n v="419040"/>
    <s v="D"/>
    <s v="Tuesday"/>
    <s v="Robert Diller (0000142017)"/>
    <n v="242100"/>
    <s v="THE MENNONITE HOME MED"/>
    <n v="424470"/>
    <s v="WOODCREST VILLA"/>
    <s v="Lancaster"/>
    <m/>
    <s v="2001 Harrisburg Pike"/>
    <s v="PA"/>
    <n v="17601"/>
    <s v="2001 Harrisburg Pike Lancaster, PA 17601"/>
    <x v="3"/>
    <x v="2469"/>
    <x v="2473"/>
    <s v="J"/>
    <s v="Tuesday/Friday"/>
    <n v="8"/>
    <n v="9"/>
    <n v="1.125"/>
    <n v="1.25"/>
    <n v="66.536249999999995"/>
    <n v="532.29"/>
    <n v="21.316250000000004"/>
    <n v="170.53000000000003"/>
    <n v="15"/>
    <n v="0.32037047474121255"/>
  </r>
  <r>
    <n v="416942"/>
    <s v="D"/>
    <s v="Thursday"/>
    <s v="Chris Gifuni (0000143020)"/>
    <n v="315871"/>
    <s v="Barrington Schools"/>
    <n v="471997"/>
    <s v="Woodland Middle School"/>
    <s v="Barrington"/>
    <s v="Cherry Hill"/>
    <s v="1 School Ln"/>
    <s v="NJ"/>
    <n v="8007"/>
    <s v="1 School Ln Barrington, NJ 08007"/>
    <x v="13"/>
    <x v="2470"/>
    <x v="2474"/>
    <s v="A"/>
    <s v="Thursday"/>
    <n v="4"/>
    <n v="7"/>
    <n v="1.75"/>
    <n v="4.75"/>
    <n v="1425.4225000000001"/>
    <n v="5701.6900000000014"/>
    <n v="396.72500000000002"/>
    <n v="1586.9000000000003"/>
    <n v="228"/>
    <n v="0.27832098904009162"/>
  </r>
  <r>
    <n v="449436"/>
    <s v="D"/>
    <s v="Thursday"/>
    <s v="Chris Gifuni (0000143020)"/>
    <n v="305538"/>
    <s v="Woodlynne School District"/>
    <n v="455675"/>
    <s v="Woodlynne School District"/>
    <s v="Woodlynne"/>
    <s v="Camden"/>
    <s v="131 Elm Ave"/>
    <s v="NJ"/>
    <n v="8107"/>
    <s v="131 Elm Ave Woodlynne, NJ 08107"/>
    <x v="13"/>
    <x v="1341"/>
    <x v="1344"/>
    <s v="A"/>
    <s v="Thursday"/>
    <n v="1"/>
    <n v="1"/>
    <n v="1"/>
    <n v="1"/>
    <n v="1050"/>
    <n v="1050"/>
    <n v="1049.98"/>
    <n v="1049.98"/>
    <n v="2"/>
    <n v="0.99998095238095241"/>
  </r>
  <r>
    <n v="418834"/>
    <s v="D"/>
    <s v="Thursday"/>
    <s v="Brad Miller (0000142022)"/>
    <n v="242809"/>
    <s v="WOODRIDGE SWIM CLUB#"/>
    <n v="481625"/>
    <s v="Woodridge Swim Club"/>
    <s v="Lititz"/>
    <m/>
    <s v="50 West 7th Street"/>
    <s v="PA"/>
    <n v="17543"/>
    <s v="50 West 7th Street Lititz, PA 17543"/>
    <x v="2"/>
    <x v="2471"/>
    <x v="2475"/>
    <s v="J"/>
    <s v="Monday/Thursday"/>
    <n v="2"/>
    <n v="2"/>
    <n v="1"/>
    <n v="5"/>
    <n v="558.41"/>
    <n v="1116.8200000000002"/>
    <n v="223.05500000000004"/>
    <n v="446.11000000000007"/>
    <n v="18"/>
    <n v="0.39944664314750811"/>
  </r>
  <r>
    <n v="472897"/>
    <s v="D"/>
    <s v="Thursday"/>
    <s v="Tom McKevitt (0000143010)"/>
    <n v="310615"/>
    <s v="Workspace Property Trust LP"/>
    <n v="459953"/>
    <s v="Work Space Property Trust  I G"/>
    <s v="Horsham"/>
    <m/>
    <s v="555 Business Center Dr"/>
    <s v="PA"/>
    <n v="19044"/>
    <s v="555 Business Center Dr Horsham, PA 19044"/>
    <x v="4"/>
    <x v="2472"/>
    <x v="2476"/>
    <s v="C"/>
    <s v="Tuesday"/>
    <n v="3"/>
    <n v="3"/>
    <n v="1"/>
    <n v="3.3333333333333335"/>
    <n v="416.51666666666671"/>
    <n v="1249.55"/>
    <n v="91.88666666666667"/>
    <n v="275.65999999999997"/>
    <n v="20"/>
    <n v="0.22060741867072145"/>
  </r>
  <r>
    <n v="472895"/>
    <s v="D"/>
    <s v="Thursday"/>
    <s v="Tom McKevitt (0000143010)"/>
    <n v="310615"/>
    <s v="Workspace Property Trust LP"/>
    <n v="459971"/>
    <s v="Work Space Property Trust L.P"/>
    <s v="Horsham"/>
    <m/>
    <s v="240 Gibraltar Rd"/>
    <s v="PA"/>
    <n v="19044"/>
    <s v="240 Gibraltar Rd Horsham, PA 19044"/>
    <x v="4"/>
    <x v="2473"/>
    <x v="2477"/>
    <s v="C"/>
    <s v="Tuesday"/>
    <n v="76"/>
    <n v="104"/>
    <n v="1.368421052631579"/>
    <n v="2.4736842105263159"/>
    <n v="367.29157894736841"/>
    <n v="27914.15999999996"/>
    <n v="83.051315789473733"/>
    <n v="6311.9000000000206"/>
    <n v="675"/>
    <n v="0.22611821383842573"/>
  </r>
  <r>
    <n v="449435"/>
    <s v="D"/>
    <s v="Thursday"/>
    <s v="Tom McKevitt (0000143010)"/>
    <n v="310615"/>
    <s v="Workspace Property Trust LP"/>
    <n v="459982"/>
    <s v="Work Space Property Trust L.P"/>
    <s v="Horsham"/>
    <m/>
    <s v="100 Witmer Rd"/>
    <s v="PA"/>
    <n v="19044"/>
    <s v="100 Witmer Rd Horsham, PA 19044"/>
    <x v="4"/>
    <x v="2474"/>
    <x v="2478"/>
    <s v="C"/>
    <s v="Tuesday"/>
    <n v="11"/>
    <n v="12"/>
    <n v="1.0909090909090908"/>
    <n v="2.8181818181818183"/>
    <n v="1329.7245454545455"/>
    <n v="14626.970000000003"/>
    <n v="297.11272727272728"/>
    <n v="3268.2400000000002"/>
    <n v="258"/>
    <n v="0.22343930424414624"/>
  </r>
  <r>
    <n v="434224"/>
    <s v="D"/>
    <s v="Thursday"/>
    <s v="Tom McKevitt (0000143010)"/>
    <n v="310615"/>
    <s v="Workspace Property Trust LP"/>
    <n v="459965"/>
    <s v="Work Space Property Trust L.P"/>
    <s v="Horsham"/>
    <m/>
    <s v="110 Gibraltar Rd"/>
    <s v="PA"/>
    <n v="19044"/>
    <s v="110 Gibraltar Rd Horsham, PA 19044"/>
    <x v="4"/>
    <x v="2475"/>
    <x v="2479"/>
    <s v="C"/>
    <s v="Tuesday"/>
    <n v="6"/>
    <n v="9"/>
    <n v="1.5"/>
    <n v="3.5"/>
    <n v="990.24333333333334"/>
    <n v="5941.46"/>
    <n v="228.61166666666668"/>
    <n v="1371.6699999999998"/>
    <n v="134"/>
    <n v="0.23086413103849893"/>
  </r>
  <r>
    <n v="424854"/>
    <s v="D"/>
    <s v="Tuesday"/>
    <s v="Tom McKevitt (0000143010)"/>
    <n v="310615"/>
    <s v="Workspace Property Trust LP"/>
    <n v="459978"/>
    <s v="Work Space Property Trust L.P"/>
    <s v="Horsham"/>
    <m/>
    <s v="5 Walnut Grove Dr"/>
    <s v="PA"/>
    <n v="19044"/>
    <s v="5 Walnut Grove Dr Horsham, PA 19044"/>
    <x v="4"/>
    <x v="2476"/>
    <x v="2480"/>
    <s v="C"/>
    <s v="Tuesday"/>
    <n v="6"/>
    <n v="11"/>
    <n v="1.8333333333333333"/>
    <n v="3.5"/>
    <n v="1390.5266666666666"/>
    <n v="8343.16"/>
    <n v="309.39833333333337"/>
    <n v="1856.39"/>
    <n v="138"/>
    <n v="0.22250442278465235"/>
  </r>
  <r>
    <n v="452323"/>
    <s v="D"/>
    <s v="Tuesday"/>
    <s v="Tom McKevitt (0000143010)"/>
    <n v="310615"/>
    <s v="Workspace Property Trust LP"/>
    <n v="459998"/>
    <s v="Work Space Property Trust L.P"/>
    <s v="Horsham"/>
    <m/>
    <s v="507 Prudential Rd"/>
    <s v="PA"/>
    <n v="19044"/>
    <s v="507 Prudential Rd Horsham, PA 19044"/>
    <x v="4"/>
    <x v="2477"/>
    <x v="2481"/>
    <s v="C"/>
    <s v="Tuesday"/>
    <n v="4"/>
    <n v="5"/>
    <n v="1.25"/>
    <n v="4.75"/>
    <n v="1554.2050000000002"/>
    <n v="6216.8200000000006"/>
    <n v="350.91750000000002"/>
    <n v="1403.6699999999998"/>
    <n v="121"/>
    <n v="0.22578585193072981"/>
  </r>
  <r>
    <n v="437096"/>
    <s v="D"/>
    <s v="Tuesday"/>
    <s v="Tom McKevitt (0000143010)"/>
    <n v="310615"/>
    <s v="Workspace Property Trust LP"/>
    <n v="459943"/>
    <s v="Work Space Property Trust L.P"/>
    <s v="Horsham"/>
    <m/>
    <s v="455 Business Center Dr 2ND FLOOR"/>
    <s v="PA"/>
    <n v="19044"/>
    <s v="455 Business Center Dr 2ND FLOOR Horsham, PA 19044"/>
    <x v="4"/>
    <x v="2478"/>
    <x v="2482"/>
    <s v="C"/>
    <s v="Tuesday"/>
    <n v="3"/>
    <n v="4"/>
    <n v="1.3333333333333333"/>
    <n v="3"/>
    <n v="560.23"/>
    <n v="1680.69"/>
    <n v="146.59666666666666"/>
    <n v="439.79"/>
    <n v="39"/>
    <n v="0.26167228935734727"/>
  </r>
  <r>
    <n v="430284"/>
    <s v="D"/>
    <s v="Tuesday"/>
    <s v="Tom McKevitt (0000143010)"/>
    <n v="310615"/>
    <s v="Workspace Property Trust LP"/>
    <n v="465741"/>
    <s v="Work Space Property Trust L.P"/>
    <s v="Horsham"/>
    <m/>
    <s v="100 Lakeside Dr Ste 107"/>
    <s v="PA"/>
    <n v="19044"/>
    <s v="100 Lakeside Dr Ste 107 Horsham, PA 19044"/>
    <x v="4"/>
    <x v="2479"/>
    <x v="2483"/>
    <s v="C"/>
    <s v="Tuesday"/>
    <n v="3"/>
    <n v="8"/>
    <n v="2.6666666666666665"/>
    <n v="3"/>
    <n v="455.13666666666671"/>
    <n v="1365.4099999999999"/>
    <n v="100.50333333333333"/>
    <n v="301.51000000000005"/>
    <n v="23"/>
    <n v="0.22082011996396692"/>
  </r>
  <r>
    <n v="244999"/>
    <s v="D"/>
    <s v="Tuesday"/>
    <s v="Tom McKevitt (0000143010)"/>
    <n v="310615"/>
    <s v="Workspace Property Trust LP"/>
    <n v="459967"/>
    <s v="Work Space Property Trust L.P"/>
    <s v="Horsham"/>
    <m/>
    <s v="120 Gibraltar Rd"/>
    <s v="PA"/>
    <n v="19044"/>
    <s v="120 Gibraltar Rd Horsham, PA 19044"/>
    <x v="4"/>
    <x v="2480"/>
    <x v="2484"/>
    <s v="C"/>
    <s v="Tuesday"/>
    <n v="2"/>
    <n v="2"/>
    <n v="1"/>
    <n v="4.5"/>
    <n v="1312.9449999999999"/>
    <n v="2625.89"/>
    <n v="289.14"/>
    <n v="578.28"/>
    <n v="55"/>
    <n v="0.22022247695067196"/>
  </r>
  <r>
    <n v="344903"/>
    <s v="D"/>
    <s v="Tuesday"/>
    <s v="Tom McKevitt (0000143010)"/>
    <n v="310615"/>
    <s v="Workspace Property Trust LP"/>
    <n v="459981"/>
    <s v="Work Space Property Trust L.P"/>
    <s v="Horsham"/>
    <m/>
    <s v="300 Welsh Rd Bldg 4"/>
    <s v="PA"/>
    <n v="19044"/>
    <s v="300 Welsh Rd Bldg 4 Horsham, PA 19044"/>
    <x v="4"/>
    <x v="2481"/>
    <x v="2485"/>
    <s v="C"/>
    <s v="Tuesday"/>
    <n v="2"/>
    <n v="3"/>
    <n v="1.5"/>
    <n v="1"/>
    <n v="80.069999999999993"/>
    <n v="160.13999999999999"/>
    <n v="17.62"/>
    <n v="35.24"/>
    <n v="4"/>
    <n v="0.22005744973148497"/>
  </r>
  <r>
    <n v="465169"/>
    <s v="D"/>
    <s v="Tuesday"/>
    <s v="Tom McKevitt (0000143010)"/>
    <n v="310615"/>
    <s v="Workspace Property Trust LP"/>
    <n v="466038"/>
    <s v="Work Space Property-EMERGENT G"/>
    <s v="Horsham"/>
    <m/>
    <s v="100 Lakeside Dr Ste 150-EMERGENT GR"/>
    <s v="PA"/>
    <n v="19044"/>
    <s v="100 Lakeside Dr Ste 150-EMERGENT GR Horsham, PA 19044"/>
    <x v="4"/>
    <x v="2479"/>
    <x v="2483"/>
    <s v="C"/>
    <s v="Tuesday"/>
    <n v="3"/>
    <n v="4"/>
    <n v="1.3333333333333333"/>
    <n v="3.3333333333333335"/>
    <n v="926.4466666666666"/>
    <n v="2779.3399999999997"/>
    <n v="209.94000000000003"/>
    <n v="629.82000000000016"/>
    <n v="51"/>
    <n v="0.22660775579813922"/>
  </r>
  <r>
    <n v="483939"/>
    <s v="D"/>
    <s v="Tuesday"/>
    <s v="Tom McKevitt (0000143010)"/>
    <n v="314501"/>
    <s v="Workspace Property Trust LP"/>
    <n v="464142"/>
    <s v="Workspace Property Trust L.P"/>
    <s v="Malvern"/>
    <m/>
    <s v="425 Technology Dr Ste 100"/>
    <s v="PA"/>
    <n v="19355"/>
    <s v="425 Technology Dr Ste 100 Malvern, PA 19355"/>
    <x v="5"/>
    <x v="2482"/>
    <x v="2486"/>
    <s v="C"/>
    <s v="Monday/Thursday"/>
    <n v="4"/>
    <n v="6"/>
    <n v="1.5"/>
    <n v="5.75"/>
    <n v="621.10249999999996"/>
    <n v="2484.4100000000003"/>
    <n v="137.5275"/>
    <n v="550.11000000000013"/>
    <n v="122"/>
    <n v="0.22142480508450701"/>
  </r>
  <r>
    <n v="418422"/>
    <s v="D"/>
    <s v="Tuesday"/>
    <s v="Tom McKevitt (0000143010)"/>
    <n v="314501"/>
    <s v="Workspace Property Trust LP"/>
    <n v="464143"/>
    <s v="Workspace Property Trust L.P"/>
    <s v="Malvern"/>
    <m/>
    <s v="490 Lapp Rd"/>
    <s v="PA"/>
    <n v="19355"/>
    <s v="490 Lapp Rd Malvern, PA 19355"/>
    <x v="5"/>
    <x v="2483"/>
    <x v="2487"/>
    <s v="C"/>
    <s v="Monday/Thursday"/>
    <n v="4"/>
    <n v="7"/>
    <n v="1.75"/>
    <n v="6.25"/>
    <n v="517.66499999999996"/>
    <n v="2070.6600000000003"/>
    <n v="112.505"/>
    <n v="450.02000000000004"/>
    <n v="76"/>
    <n v="0.21733167202727632"/>
  </r>
  <r>
    <n v="417437"/>
    <s v="D"/>
    <s v="Tuesday"/>
    <s v="Tom McKevitt (0000143010)"/>
    <n v="310615"/>
    <s v="Workspace Property Trust LP"/>
    <n v="463918"/>
    <s v="Workspace Property Trust Thera"/>
    <s v="Horsham"/>
    <m/>
    <s v="555 Business Center Dr"/>
    <s v="PA"/>
    <n v="19044"/>
    <s v="555 Business Center Dr Horsham, PA 19044"/>
    <x v="4"/>
    <x v="2472"/>
    <x v="2476"/>
    <s v="C"/>
    <s v="Tuesday"/>
    <n v="7"/>
    <n v="9"/>
    <n v="1.2857142857142858"/>
    <n v="3"/>
    <n v="294.79428571428576"/>
    <n v="2063.5600000000004"/>
    <n v="60.557142857142864"/>
    <n v="423.9"/>
    <n v="41"/>
    <n v="0.20542169842408262"/>
  </r>
  <r>
    <n v="323920"/>
    <s v="D"/>
    <s v="Tuesday"/>
    <s v="Paul Carberry (0000143018)"/>
    <n v="260252"/>
    <s v="Worthington Armstrong Venture"/>
    <n v="260252"/>
    <s v="Worthington Armstrong Venture"/>
    <s v="Malvern"/>
    <m/>
    <s v="101 Lindenwood Dr Ste 350"/>
    <s v="PA"/>
    <n v="19355"/>
    <s v="101 Lindenwood Dr Ste 350 Malvern, PA 19355"/>
    <x v="5"/>
    <x v="2484"/>
    <x v="2488"/>
    <s v="C"/>
    <s v="Monday/Thursday"/>
    <n v="2"/>
    <n v="2"/>
    <n v="1"/>
    <n v="1"/>
    <n v="162.72500000000002"/>
    <n v="325.45000000000005"/>
    <n v="51.620000000000005"/>
    <n v="103.24000000000001"/>
    <n v="5"/>
    <n v="0.31722230757412812"/>
  </r>
  <r>
    <n v="245529"/>
    <s v="D"/>
    <s v="Tuesday"/>
    <s v="Mike Schlitter (0000142011)"/>
    <n v="336669"/>
    <s v="Wright's Cleaning Services"/>
    <n v="336669"/>
    <s v="Wright's Cleaning Services"/>
    <s v="Ephrata"/>
    <m/>
    <s v="245 Riverview Dr"/>
    <s v="PA"/>
    <n v="17522"/>
    <s v="245 Riverview Dr Ephrata, PA 17522"/>
    <x v="2"/>
    <x v="2485"/>
    <x v="2489"/>
    <s v="J"/>
    <s v="Monday/Thursday"/>
    <n v="9"/>
    <n v="13"/>
    <n v="1.4444444444444444"/>
    <n v="3.1111111111111112"/>
    <n v="208.04333333333332"/>
    <n v="1872.39"/>
    <n v="79.993333333333325"/>
    <n v="719.94000000000028"/>
    <n v="66"/>
    <n v="0.38450322849406388"/>
  </r>
  <r>
    <n v="417804"/>
    <s v="D"/>
    <s v="Tuesday"/>
    <s v="Martin Carberry (0000142016)"/>
    <n v="238974"/>
    <s v="EASTERN YORK SCHOOL DISTRICT"/>
    <n v="415872"/>
    <s v="WRIGHTSVILLE ELEMENTARY"/>
    <s v="Wrightsville"/>
    <m/>
    <s v="320 Chestnut St"/>
    <s v="PA"/>
    <n v="17368"/>
    <s v="320 Chestnut St Wrightsville, PA 17368"/>
    <x v="27"/>
    <x v="2486"/>
    <x v="2490"/>
    <s v="L"/>
    <s v="Tuesday/Friday"/>
    <n v="2"/>
    <n v="2"/>
    <n v="1"/>
    <n v="3"/>
    <n v="349.97"/>
    <n v="699.94"/>
    <n v="141.35500000000002"/>
    <n v="282.71000000000004"/>
    <n v="34"/>
    <n v="0.403906049089922"/>
  </r>
  <r>
    <n v="418696"/>
    <s v="D"/>
    <s v="Tuesday"/>
    <s v="Robert Diller (0000142017)"/>
    <n v="239007"/>
    <s v="WILLOW VALLEY MANOR NORTH FLR#"/>
    <n v="483959"/>
    <s v="WV-Southern Market Lancaster"/>
    <s v="Lancaster"/>
    <m/>
    <s v="100 S QUEEN ST"/>
    <s v="PA"/>
    <n v="17603"/>
    <s v="100 S QUEEN ST Lancaster, PA 17603"/>
    <x v="3"/>
    <x v="2487"/>
    <x v="2491"/>
    <s v="J"/>
    <s v="Tuesday/Friday"/>
    <n v="3"/>
    <n v="5"/>
    <n v="1.6666666666666667"/>
    <n v="3.3333333333333335"/>
    <n v="5216.76"/>
    <n v="15650.28"/>
    <n v="1482.2666666666667"/>
    <n v="4446.8000000000011"/>
    <n v="12"/>
    <n v="0.28413549150558337"/>
  </r>
  <r>
    <n v="243285"/>
    <s v="D"/>
    <s v="Tuesday"/>
    <s v="Matthew Morris (0000142013)"/>
    <n v="242440"/>
    <s v="WYOMISSING SCHOOL DISTRICT"/>
    <n v="242440"/>
    <s v="WYOMISSING SCHOOL DISTRICT"/>
    <s v="Wyomissing"/>
    <m/>
    <s v="630 Evans Ave"/>
    <s v="PA"/>
    <n v="19610"/>
    <s v="630 Evans Ave Wyomissing, PA 19610"/>
    <x v="7"/>
    <x v="2488"/>
    <x v="2492"/>
    <s v="K"/>
    <s v="Monday/Thursday"/>
    <n v="3"/>
    <n v="4"/>
    <n v="1.3333333333333333"/>
    <n v="1.6666666666666667"/>
    <n v="176.57333333333335"/>
    <n v="529.72"/>
    <n v="85.016666666666666"/>
    <n v="255.05"/>
    <n v="10"/>
    <n v="0.48148078230008307"/>
  </r>
  <r>
    <n v="246567"/>
    <s v="D"/>
    <s v="Tuesday"/>
    <s v="Delaware Valley Office (0000143001)"/>
    <n v="343851"/>
    <s v="Xelerate Auto"/>
    <n v="343851"/>
    <s v="Xelerate Auto"/>
    <s v="Lancaster"/>
    <m/>
    <s v="1275 Loop Rd"/>
    <s v="PA"/>
    <n v="17601"/>
    <s v="1275 Loop Rd Lancaster, PA 17601"/>
    <x v="3"/>
    <x v="2489"/>
    <x v="2493"/>
    <s v="J"/>
    <s v="Tuesday/Friday"/>
    <n v="1"/>
    <n v="1"/>
    <n v="1"/>
    <n v="1"/>
    <n v="98.88"/>
    <n v="98.88"/>
    <n v="39.56"/>
    <n v="39.56"/>
    <n v="1"/>
    <n v="0.40008090614886738"/>
  </r>
  <r>
    <n v="243403"/>
    <s v="D"/>
    <s v="Tuesday"/>
    <s v="Martin Carberry (0000142016)"/>
    <n v="319928"/>
    <s v="YB WELDING INC"/>
    <n v="319928"/>
    <s v="YB WELDING INC"/>
    <s v="Chambersburg"/>
    <m/>
    <s v="990 Progress Rd"/>
    <s v="PA"/>
    <n v="17201"/>
    <s v="990 Progress Rd Chambersburg, PA 17201"/>
    <x v="38"/>
    <x v="2490"/>
    <x v="2494"/>
    <s v="L"/>
    <s v="Monday"/>
    <n v="7"/>
    <n v="8"/>
    <n v="1.1428571428571428"/>
    <n v="2.1428571428571428"/>
    <n v="415.37428571428575"/>
    <n v="2907.6200000000003"/>
    <n v="141.23714285714286"/>
    <n v="988.66000000000008"/>
    <n v="50"/>
    <n v="0.3400237995336392"/>
  </r>
  <r>
    <n v="446148"/>
    <s v="D"/>
    <s v="Tuesday"/>
    <s v="Leianne Krotec (0000143021)"/>
    <n v="246590"/>
    <s v="Ye Olde Ale House"/>
    <n v="246590"/>
    <s v="Ye Olde Ale House"/>
    <s v="Lafayette Hill"/>
    <m/>
    <s v="405 Germantown Pike"/>
    <s v="PA"/>
    <n v="19444"/>
    <s v="405 Germantown Pike Lafayette Hill, PA 19444"/>
    <x v="5"/>
    <x v="2491"/>
    <x v="2495"/>
    <s v="C"/>
    <s v="Monday/Thursday"/>
    <n v="8"/>
    <n v="8"/>
    <n v="1"/>
    <n v="1.625"/>
    <n v="451.75249999999994"/>
    <n v="3614.0200000000004"/>
    <n v="197.19250000000002"/>
    <n v="1577.5399999999997"/>
    <n v="51"/>
    <n v="0.4365056087127353"/>
  </r>
  <r>
    <n v="425319"/>
    <s v="D"/>
    <s v="Tuesday"/>
    <s v="Lancaster Office (0000142002)"/>
    <n v="345832"/>
    <s v="YELLOW BREECHES EDUCATIONAL CT"/>
    <n v="483514"/>
    <s v="Yellow Breeches Educational Ce"/>
    <s v="Fredericksburg"/>
    <m/>
    <s v="119 E Walnut St"/>
    <s v="PA"/>
    <n v="17026"/>
    <s v="119 E Walnut St Fredericksburg, PA 17026"/>
    <x v="17"/>
    <x v="2492"/>
    <x v="2496"/>
    <s v="P"/>
    <s v="Tuesday/Friday"/>
    <n v="2"/>
    <n v="3"/>
    <n v="1.5"/>
    <n v="3"/>
    <n v="1179.17"/>
    <n v="2358.34"/>
    <n v="471.71"/>
    <n v="943.42"/>
    <n v="31"/>
    <n v="0.40003561827387057"/>
  </r>
  <r>
    <n v="274142"/>
    <s v="D"/>
    <s v="Tuesday"/>
    <s v="Chuck Lutes (0000143024)"/>
    <n v="265838"/>
    <s v="YMCA of BUCKS"/>
    <n v="482919"/>
    <s v="YMCA - Deer Path"/>
    <s v="Flemington"/>
    <m/>
    <s v="144 W Woodschurch Rd"/>
    <s v="NJ"/>
    <n v="8822"/>
    <s v="144 W Woodschurch Rd Flemington, NJ 08822"/>
    <x v="25"/>
    <x v="2493"/>
    <x v="2497"/>
    <s v="A"/>
    <s v="Tuesday"/>
    <n v="7"/>
    <n v="8"/>
    <n v="1.1428571428571428"/>
    <n v="1.1428571428571428"/>
    <n v="564.65"/>
    <n v="3952.55"/>
    <n v="-3.588571428571417"/>
    <n v="-25.119999999999891"/>
    <n v="82"/>
    <n v="-6.3553908236454668E-3"/>
  </r>
  <r>
    <n v="416731"/>
    <s v="D"/>
    <s v="Tuesday"/>
    <s v="Chuck Lutes (0000143024)"/>
    <n v="265838"/>
    <s v="YMCA of BUCKS"/>
    <n v="265838"/>
    <s v="YMCA of BUCKS"/>
    <s v="Doylestown"/>
    <s v="Philly Suburbs - North"/>
    <s v="2500 Lower State Rd"/>
    <s v="PA"/>
    <n v="18901"/>
    <s v="2500 Lower State Rd Doylestown, PA 18901"/>
    <x v="25"/>
    <x v="2494"/>
    <x v="2498"/>
    <s v="A"/>
    <s v="Tuesday"/>
    <n v="37"/>
    <n v="42"/>
    <n v="1.1351351351351351"/>
    <n v="1.6486486486486487"/>
    <n v="1124.6491891891894"/>
    <n v="41612.01999999999"/>
    <n v="273.66000000000003"/>
    <n v="10125.419999999998"/>
    <n v="693"/>
    <n v="0.24332921112697728"/>
  </r>
  <r>
    <n v="418753"/>
    <s v="D"/>
    <s v="Tuesday"/>
    <s v="Chuck Lutes (0000143024)"/>
    <n v="265838"/>
    <s v="YMCA of BUCKS"/>
    <n v="469362"/>
    <s v="YMCA of Bucks Fairless Hills"/>
    <s v="Fairless Hills"/>
    <m/>
    <s v="601 S Oxford Valley Rd"/>
    <s v="PA"/>
    <n v="19030"/>
    <s v="601 S Oxford Valley Rd Fairless Hills, PA 19030"/>
    <x v="25"/>
    <x v="2495"/>
    <x v="2499"/>
    <s v="A"/>
    <s v="Tuesday"/>
    <n v="24"/>
    <n v="28"/>
    <n v="1.1666666666666667"/>
    <n v="1.4166666666666667"/>
    <n v="954.13625000000002"/>
    <n v="22899.269999999997"/>
    <n v="232.36208333333332"/>
    <n v="5576.69"/>
    <n v="426"/>
    <n v="0.24353134401227639"/>
  </r>
  <r>
    <n v="271622"/>
    <s v="D"/>
    <s v="Wednesday"/>
    <s v="Brian Deiling (0000142018)"/>
    <n v="324387"/>
    <s v="YMCA WILKES BARRE"/>
    <n v="324387"/>
    <s v="YMCA WILKES BARRE"/>
    <s v="Wilkes Barre"/>
    <m/>
    <s v="40 W Northampton St"/>
    <s v="PA"/>
    <n v="18701"/>
    <s v="40 W Northampton St Wilkes Barre, PA 18701"/>
    <x v="30"/>
    <x v="2496"/>
    <x v="2500"/>
    <s v="K"/>
    <s v="Wednesday"/>
    <n v="3"/>
    <n v="4"/>
    <n v="1.3333333333333333"/>
    <n v="4"/>
    <n v="1591.6999999999998"/>
    <n v="4775.1000000000004"/>
    <n v="745.37333333333333"/>
    <n v="2236.12"/>
    <n v="32"/>
    <n v="0.46828757512931662"/>
  </r>
  <r>
    <n v="256101"/>
    <s v="D"/>
    <s v="Wednesday"/>
    <s v="Pete Annick (0000142010)"/>
    <n v="294816"/>
    <s v="YOHN PROPERTY MANAGEMENT#"/>
    <n v="447718"/>
    <s v="YOHN PROPERTY MANAGEMENT"/>
    <s v="York"/>
    <m/>
    <s v="96 S George St"/>
    <s v="PA"/>
    <n v="17401"/>
    <s v="96 S George St York, PA 17401"/>
    <x v="27"/>
    <x v="2497"/>
    <x v="2501"/>
    <s v="L"/>
    <s v="Tuesday/Friday"/>
    <n v="3"/>
    <n v="3"/>
    <n v="1"/>
    <n v="2.3333333333333335"/>
    <n v="463.82999999999993"/>
    <n v="1391.49"/>
    <n v="142.09333333333333"/>
    <n v="426.28"/>
    <n v="30"/>
    <n v="0.30634787170586925"/>
  </r>
  <r>
    <n v="317257"/>
    <s v="D"/>
    <s v="Wednesday"/>
    <s v="Pete Annick (0000142010)"/>
    <n v="294816"/>
    <s v="YOHN PROPERTY MANAGEMENT#"/>
    <n v="294816"/>
    <s v="YOHN PROPERTY MANAGEMENT#"/>
    <s v="York"/>
    <m/>
    <s v="96 S George St"/>
    <s v="PA"/>
    <n v="17401"/>
    <s v="96 S George St York, PA 17401"/>
    <x v="27"/>
    <x v="2497"/>
    <x v="2501"/>
    <s v="L"/>
    <s v="Tuesday/Friday"/>
    <n v="4"/>
    <n v="5"/>
    <n v="1.25"/>
    <n v="1.75"/>
    <n v="402.15000000000003"/>
    <n v="1608.6000000000001"/>
    <n v="171.24250000000001"/>
    <n v="684.97"/>
    <n v="33"/>
    <n v="0.42581748103941314"/>
  </r>
  <r>
    <n v="468728"/>
    <s v="D"/>
    <s v="Wednesday"/>
    <s v="Brad Miller (0000142022)"/>
    <n v="293273"/>
    <s v="YORK ACADEMY REG CHARTER SCHOO"/>
    <n v="468366"/>
    <s v="YORK ACADEMY CHARTER SCHOOL"/>
    <s v="York"/>
    <m/>
    <s v="2 Hamilton Ave"/>
    <s v="PA"/>
    <n v="17401"/>
    <s v="2 Hamilton Ave York, PA 17401"/>
    <x v="27"/>
    <x v="2498"/>
    <x v="2502"/>
    <s v="L"/>
    <s v="Tuesday/Friday"/>
    <n v="1"/>
    <n v="2"/>
    <n v="2"/>
    <n v="7"/>
    <n v="5858.43"/>
    <n v="5858.43"/>
    <n v="2660.32"/>
    <n v="2660.32"/>
    <n v="46"/>
    <n v="0.45410118410563921"/>
  </r>
  <r>
    <n v="483752"/>
    <s v="D"/>
    <s v="Wednesday"/>
    <s v="Brad Miller (0000142022)"/>
    <n v="293273"/>
    <s v="YORK ACADEMY REG CHARTER SCHOO"/>
    <n v="293273"/>
    <s v="YORK ACADEMY REG CHARTER SCHOO"/>
    <s v="York"/>
    <m/>
    <s v="32 W North St"/>
    <s v="PA"/>
    <n v="17401"/>
    <s v="32 W North St York, PA 17401"/>
    <x v="27"/>
    <x v="2499"/>
    <x v="2503"/>
    <s v="L"/>
    <s v="Tuesday/Friday"/>
    <n v="1"/>
    <n v="2"/>
    <n v="2"/>
    <n v="5"/>
    <n v="3941.65"/>
    <n v="3941.65"/>
    <n v="1832.9599999999998"/>
    <n v="1832.9599999999998"/>
    <n v="28"/>
    <n v="0.46502353075488684"/>
  </r>
  <r>
    <n v="255513"/>
    <s v="D"/>
    <s v="Wednesday"/>
    <s v="Leianne Krotec (0000143021)"/>
    <n v="244080"/>
    <s v="North Penn School District"/>
    <n v="461576"/>
    <s v="York Ave Elementary School"/>
    <s v="Lansdale"/>
    <m/>
    <s v="700 York Ave"/>
    <s v="PA"/>
    <n v="19446"/>
    <s v="700 York Ave Lansdale, PA 19446"/>
    <x v="4"/>
    <x v="2500"/>
    <x v="2504"/>
    <s v="C"/>
    <s v="Tuesday"/>
    <n v="4"/>
    <n v="4"/>
    <n v="1"/>
    <n v="1"/>
    <n v="111.875"/>
    <n v="447.5"/>
    <n v="31.727499999999996"/>
    <n v="126.90999999999998"/>
    <n v="10"/>
    <n v="0.28359776536312847"/>
  </r>
  <r>
    <n v="470560"/>
    <s v="D"/>
    <s v="Wednesday"/>
    <s v="Mike Schlitter (0000142011)"/>
    <n v="242453"/>
    <s v="YORK CITY ICE ARENA"/>
    <n v="242453"/>
    <s v="YORK CITY ICE ARENA"/>
    <s v="York"/>
    <m/>
    <s v="941 Vander Ave"/>
    <s v="PA"/>
    <n v="17403"/>
    <s v="941 Vander Ave York, PA 17403"/>
    <x v="27"/>
    <x v="2501"/>
    <x v="2505"/>
    <s v="L"/>
    <s v="Tuesday/Friday"/>
    <n v="1"/>
    <n v="2"/>
    <n v="2"/>
    <n v="1"/>
    <n v="498.81"/>
    <n v="498.81"/>
    <n v="238.56"/>
    <n v="238.56"/>
    <n v="4"/>
    <n v="0.47825825464605765"/>
  </r>
  <r>
    <n v="266314"/>
    <s v="D"/>
    <s v="Wednesday"/>
    <s v="Pete Annick (0000142010)"/>
    <n v="242348"/>
    <s v="WELLSPAN HEALTH*"/>
    <n v="473044"/>
    <s v="YORK HOSPITAL RECEIVING DOCK"/>
    <s v="York"/>
    <m/>
    <s v="1001 S George St"/>
    <s v="PA"/>
    <n v="17403"/>
    <s v="1001 S George St York, PA 17403"/>
    <x v="27"/>
    <x v="2502"/>
    <x v="2506"/>
    <s v="L"/>
    <s v="Tuesday/Friday"/>
    <n v="20"/>
    <n v="26"/>
    <n v="1.3"/>
    <n v="1.4"/>
    <n v="982.54600000000005"/>
    <n v="19650.920000000006"/>
    <n v="192.7345"/>
    <n v="3854.6899999999991"/>
    <n v="219"/>
    <n v="0.19615824602614015"/>
  </r>
  <r>
    <n v="416611"/>
    <s v="D"/>
    <s v="Wednesday"/>
    <s v="Martin Carberry (0000142016)"/>
    <n v="269479"/>
    <s v="LINCOLN INTERMEDIATE UNIT #12"/>
    <n v="432627"/>
    <s v="YORK LEARNING CENTER IU #12"/>
    <s v="York"/>
    <m/>
    <s v="300 E 7TH AVE"/>
    <s v="PA"/>
    <n v="17404"/>
    <s v="300 E 7TH AVE York, PA 17404"/>
    <x v="18"/>
    <x v="2503"/>
    <x v="2507"/>
    <s v="L"/>
    <s v="Tuesday"/>
    <n v="3"/>
    <n v="4"/>
    <n v="1.3333333333333333"/>
    <n v="3.3333333333333335"/>
    <n v="3696.646666666667"/>
    <n v="11089.940000000002"/>
    <n v="1050.3799999999999"/>
    <n v="3151.14"/>
    <n v="209"/>
    <n v="0.28414400799282946"/>
  </r>
  <r>
    <n v="419023"/>
    <s v="D"/>
    <s v="Wednesday"/>
    <s v="Martin Carberry (0000142016)"/>
    <n v="242001"/>
    <s v="YORK SUBURBAN SCHOOL DISTRICT"/>
    <n v="467025"/>
    <s v="YORK SUBURBAN HIGH SCHOOL"/>
    <s v="York"/>
    <m/>
    <s v="1800 Hollywood Dr"/>
    <s v="PA"/>
    <n v="17403"/>
    <s v="1800 Hollywood Dr York, PA 17403"/>
    <x v="27"/>
    <x v="2504"/>
    <x v="2508"/>
    <s v="L"/>
    <s v="Tuesday/Friday"/>
    <n v="10"/>
    <n v="12"/>
    <n v="1.2"/>
    <n v="3.9"/>
    <n v="692.58899999999983"/>
    <n v="6925.8900000000031"/>
    <n v="285.91800000000001"/>
    <n v="2859.1800000000003"/>
    <n v="109"/>
    <n v="0.4128249221399703"/>
  </r>
  <r>
    <n v="245140"/>
    <s v="D"/>
    <s v="Wednesday"/>
    <s v="Martin Carberry (0000142016)"/>
    <n v="242001"/>
    <s v="YORK SUBURBAN SCHOOL DISTRICT"/>
    <n v="467004"/>
    <s v="YORK SUBURBAN MIDDLE SCHOOL"/>
    <s v="York"/>
    <m/>
    <s v="455 Sundale Dr"/>
    <s v="PA"/>
    <n v="17402"/>
    <s v="455 Sundale Dr York, PA 17402"/>
    <x v="27"/>
    <x v="2505"/>
    <x v="2509"/>
    <s v="L"/>
    <s v="Tuesday/Friday"/>
    <n v="7"/>
    <n v="7"/>
    <n v="1"/>
    <n v="2"/>
    <n v="587.80571428571432"/>
    <n v="4114.6400000000003"/>
    <n v="248.70142857142858"/>
    <n v="1740.91"/>
    <n v="32"/>
    <n v="0.42310141348939395"/>
  </r>
  <r>
    <n v="452964"/>
    <s v="D"/>
    <s v="Wednesday"/>
    <s v="Martin Carberry (0000142016)"/>
    <n v="242001"/>
    <s v="YORK SUBURBAN SCHOOL DISTRICT"/>
    <n v="242001"/>
    <s v="YORK SUBURBAN SCHOOL DISTRICT"/>
    <s v="York"/>
    <m/>
    <s v="1800 Hollywood Dr"/>
    <s v="PA"/>
    <n v="17403"/>
    <s v="1800 Hollywood Dr York, PA 17403"/>
    <x v="27"/>
    <x v="2504"/>
    <x v="2508"/>
    <s v="L"/>
    <s v="Tuesday/Friday"/>
    <n v="12"/>
    <n v="13"/>
    <n v="1.0833333333333333"/>
    <n v="2.25"/>
    <n v="1371.4399999999998"/>
    <n v="16457.28"/>
    <n v="574.63499999999999"/>
    <n v="6895.619999999999"/>
    <n v="145"/>
    <n v="0.41900119582336809"/>
  </r>
  <r>
    <n v="294829"/>
    <s v="D"/>
    <s v="Wednesday"/>
    <s v="Martin Carberry (0000142016)"/>
    <n v="239765"/>
    <s v="DALLASTOWN AREA SCHOOL DIST"/>
    <n v="425223"/>
    <s v="YORK TOWNSHIP ELEMENTARY SCHOO"/>
    <s v="York"/>
    <m/>
    <s v="2500 S Queen St"/>
    <s v="PA"/>
    <n v="17402"/>
    <s v="2500 S Queen St York, PA 17402"/>
    <x v="27"/>
    <x v="2506"/>
    <x v="2510"/>
    <s v="L"/>
    <s v="Tuesday/Friday"/>
    <n v="1"/>
    <n v="2"/>
    <n v="2"/>
    <n v="5"/>
    <n v="4229.24"/>
    <n v="4229.24"/>
    <n v="1781.4399999999998"/>
    <n v="1781.4399999999998"/>
    <n v="31"/>
    <n v="0.42121988820686457"/>
  </r>
  <r>
    <n v="246935"/>
    <s v="D"/>
    <s v="Wednesday"/>
    <s v="Martin Carberry (0000142016)"/>
    <n v="242462"/>
    <s v="Yorkana Congregation of"/>
    <n v="242462"/>
    <s v="Yorkana Congregation of"/>
    <s v="York"/>
    <m/>
    <s v="4054 Park Ln"/>
    <s v="PA"/>
    <n v="17406"/>
    <s v="4054 Park Ln York, PA 17406"/>
    <x v="27"/>
    <x v="2507"/>
    <x v="2511"/>
    <s v="L"/>
    <s v="Tuesday/Friday"/>
    <n v="1"/>
    <n v="1"/>
    <n v="1"/>
    <n v="2"/>
    <n v="228.95"/>
    <n v="228.95"/>
    <n v="96.16"/>
    <n v="96.16"/>
    <n v="2"/>
    <n v="0.42000436776588773"/>
  </r>
  <r>
    <n v="243085"/>
    <s v="D"/>
    <s v="Wednesday"/>
    <s v="Martin Carberry (0000142016)"/>
    <n v="242001"/>
    <s v="YORK SUBURBAN SCHOOL DISTRICT"/>
    <n v="467003"/>
    <s v="YORKSHIRE ELEMENTARY"/>
    <s v="York"/>
    <m/>
    <s v="295 Mills St"/>
    <s v="PA"/>
    <n v="17402"/>
    <s v="295 Mills St York, PA 17402"/>
    <x v="27"/>
    <x v="2508"/>
    <x v="2512"/>
    <s v="L"/>
    <s v="Tuesday/Friday"/>
    <n v="5"/>
    <n v="7"/>
    <n v="1.4"/>
    <n v="4.8"/>
    <n v="844.88800000000015"/>
    <n v="4224.4399999999996"/>
    <n v="352.81999999999994"/>
    <n v="1764.1000000000004"/>
    <n v="46"/>
    <n v="0.41759381125072209"/>
  </r>
  <r>
    <n v="459625"/>
    <s v="D"/>
    <s v="Wednesday"/>
    <s v="Delaware Valley Office (0000143001)"/>
    <n v="344735"/>
    <s v="Cedar Solution Distributors LL"/>
    <n v="482621"/>
    <s v="Your Home Outlet"/>
    <s v="Warminster"/>
    <s v="Philly Suburbs - North"/>
    <s v="654 York Rd"/>
    <s v="PA"/>
    <n v="18974"/>
    <s v="654 York Rd Warminster, PA 18974"/>
    <x v="14"/>
    <x v="2509"/>
    <x v="2513"/>
    <s v="A"/>
    <s v="Friday"/>
    <n v="1"/>
    <n v="1"/>
    <n v="1"/>
    <n v="1"/>
    <n v="49.32"/>
    <n v="49.32"/>
    <n v="21.2"/>
    <n v="21.2"/>
    <n v="4"/>
    <n v="0.42984590429845904"/>
  </r>
  <r>
    <n v="279680"/>
    <s v="D"/>
    <s v="Wednesday"/>
    <s v="Bob Carberry (0000143011)"/>
    <n v="307454"/>
    <s v="Pillar of Fire d/b/a"/>
    <n v="457337"/>
    <s v="Zarephath Christian Church"/>
    <s v="Somerset"/>
    <m/>
    <s v="591 Weston Canal Rd"/>
    <s v="NJ"/>
    <n v="8873"/>
    <s v="591 Weston Canal Rd Somerset, NJ 08873"/>
    <x v="12"/>
    <x v="2510"/>
    <x v="2514"/>
    <s v="A"/>
    <s v="Wednesday"/>
    <n v="4"/>
    <n v="6"/>
    <n v="1.5"/>
    <n v="4.5"/>
    <n v="2319.2874999999999"/>
    <n v="9277.1500000000015"/>
    <n v="905.0825000000001"/>
    <n v="3620.33"/>
    <n v="162"/>
    <n v="0.39024161515120476"/>
  </r>
  <r>
    <n v="472748"/>
    <s v="D"/>
    <s v="Wednesday"/>
    <s v="Brad Miller (0000142022)"/>
    <n v="242476"/>
    <s v="ZION EVANGELICAL LUTHERAN"/>
    <n v="242476"/>
    <s v="ZION EVANGELICAL LUTHERAN"/>
    <s v="East Petersburg"/>
    <m/>
    <s v="1905 BROAD ST"/>
    <s v="PA"/>
    <n v="17520"/>
    <s v="1905 BROAD ST East Petersburg, PA 17520"/>
    <x v="33"/>
    <x v="2511"/>
    <x v="2515"/>
    <s v="J"/>
    <s v="Tuesday"/>
    <n v="5"/>
    <n v="6"/>
    <n v="1.2"/>
    <n v="4.2"/>
    <n v="205.72200000000004"/>
    <n v="1028.6099999999999"/>
    <n v="88.054000000000002"/>
    <n v="440.27"/>
    <n v="31"/>
    <n v="0.42802422686927022"/>
  </r>
  <r>
    <n v="468560"/>
    <s v="D"/>
    <s v="Wednesday"/>
    <s v="Mike Schlitter (0000142011)"/>
    <n v="242477"/>
    <s v="ZION LUTHERAN CHURCH"/>
    <n v="242477"/>
    <s v="ZION LUTHERAN CHURCH"/>
    <s v="Landisville"/>
    <m/>
    <s v="75 E Brandt Blvd"/>
    <s v="PA"/>
    <n v="17538"/>
    <s v="75 E Brandt Blvd Landisville, PA 17538"/>
    <x v="3"/>
    <x v="2512"/>
    <x v="2516"/>
    <s v="J"/>
    <s v="Tuesday/Friday"/>
    <n v="5"/>
    <n v="5"/>
    <n v="1"/>
    <n v="1.2"/>
    <n v="65.022000000000006"/>
    <n v="325.10999999999996"/>
    <n v="25.375999999999998"/>
    <n v="126.88"/>
    <n v="9"/>
    <n v="0.39026790932299843"/>
  </r>
  <r>
    <n v="482465"/>
    <s v="D"/>
    <s v="Wednesday"/>
    <s v="Pete Annick (0000142010)"/>
    <n v="242478"/>
    <s v="ZION LUTHERAN CHURCH"/>
    <n v="242478"/>
    <s v="ZION LUTHERAN CHURCH"/>
    <s v="Leola"/>
    <m/>
    <s v="18 Quarry Rd"/>
    <s v="PA"/>
    <n v="17540"/>
    <s v="18 Quarry Rd Leola, PA 17540"/>
    <x v="2"/>
    <x v="2149"/>
    <x v="2150"/>
    <s v="J"/>
    <s v="Monday/Thursday"/>
    <n v="4"/>
    <n v="4"/>
    <n v="1"/>
    <n v="2"/>
    <n v="160.82499999999999"/>
    <n v="643.29999999999995"/>
    <n v="79.04249999999999"/>
    <n v="316.16999999999996"/>
    <n v="11"/>
    <n v="0.4914814239079745"/>
  </r>
  <r>
    <n v="453025"/>
    <s v="D"/>
    <s v="Wednesday"/>
    <s v="Mike Schlitter (0000142011)"/>
    <n v="242479"/>
    <s v="ZION LUTHERAN CHURCH"/>
    <n v="242479"/>
    <s v="ZION LUTHERAN CHURCH"/>
    <s v="Manheim"/>
    <m/>
    <s v="2 S Hazel St"/>
    <s v="PA"/>
    <n v="17545"/>
    <s v="2 S Hazel St Manheim, PA 17545"/>
    <x v="17"/>
    <x v="2513"/>
    <x v="2517"/>
    <s v="P"/>
    <s v="Tuesday/Friday"/>
    <n v="2"/>
    <n v="3"/>
    <n v="1.5"/>
    <n v="4"/>
    <n v="462.185"/>
    <n v="924.37000000000012"/>
    <n v="190.89000000000001"/>
    <n v="381.78"/>
    <n v="16"/>
    <n v="0.41301643281370004"/>
  </r>
  <r>
    <n v="317122"/>
    <s v="D"/>
    <s v="Wednesday"/>
    <s v="Lancaster Office (0000142002)"/>
    <n v="242475"/>
    <s v="ZION LUTHERAN CHURCH"/>
    <n v="242475"/>
    <s v="ZION LUTHERAN CHURCH"/>
    <s v="Marietta"/>
    <m/>
    <s v="1290 River Rd"/>
    <s v="PA"/>
    <n v="17547"/>
    <s v="1290 River Rd Marietta, PA 17547"/>
    <x v="3"/>
    <x v="2514"/>
    <x v="2518"/>
    <s v="J"/>
    <s v="Tuesday/Friday"/>
    <n v="1"/>
    <n v="1"/>
    <n v="1"/>
    <n v="2"/>
    <n v="151"/>
    <n v="151"/>
    <n v="60.399999999999991"/>
    <n v="60.399999999999991"/>
    <n v="3"/>
    <n v="0.39999999999999997"/>
  </r>
  <r>
    <n v="484002"/>
    <s v="D"/>
    <s v="Wednesday"/>
    <s v="Delaware Valley Office (0000143001)"/>
    <n v="335837"/>
    <s v="Zook Management LLC"/>
    <n v="335837"/>
    <s v="Zook Management LLC"/>
    <s v="Lancaster"/>
    <m/>
    <s v="2938 Columbia Ave Ste 401"/>
    <s v="PA"/>
    <n v="17603"/>
    <s v="2938 Columbia Ave Ste 401 Lancaster, PA 17603"/>
    <x v="33"/>
    <x v="2515"/>
    <x v="2519"/>
    <s v="J"/>
    <s v="Tuesday"/>
    <n v="1"/>
    <n v="1"/>
    <n v="1"/>
    <n v="1"/>
    <n v="69.48"/>
    <n v="69.48"/>
    <n v="24.32"/>
    <n v="24.32"/>
    <n v="1"/>
    <n v="0.35002878526194586"/>
  </r>
  <r>
    <n v="246043"/>
    <s v="D"/>
    <s v="Wednesday"/>
    <s v="Matthew Morris (0000142013)"/>
    <n v="281256"/>
    <s v="ZOOK MOLASSES CO"/>
    <n v="281256"/>
    <s v="ZOOK MOLASSES CO"/>
    <s v="Honey Brook"/>
    <m/>
    <s v="4960 Horseshoe Pike"/>
    <s v="PA"/>
    <n v="19344"/>
    <s v="4960 Horseshoe Pike Honey Brook, PA 19344"/>
    <x v="5"/>
    <x v="2516"/>
    <x v="2520"/>
    <s v="C"/>
    <s v="Monday/Thursday"/>
    <n v="1"/>
    <n v="1"/>
    <n v="1"/>
    <n v="1"/>
    <n v="220.38"/>
    <n v="220.38"/>
    <n v="171.71"/>
    <n v="171.71"/>
    <n v="1"/>
    <n v="0.77915418822034677"/>
  </r>
  <r>
    <m/>
    <m/>
    <m/>
    <m/>
    <m/>
    <m/>
    <m/>
    <m/>
    <m/>
    <m/>
    <m/>
    <m/>
    <m/>
    <m/>
    <x v="48"/>
    <x v="1"/>
    <x v="1"/>
    <m/>
    <m/>
    <m/>
    <m/>
    <m/>
    <m/>
    <m/>
    <m/>
    <m/>
    <m/>
    <m/>
    <m/>
  </r>
  <r>
    <m/>
    <m/>
    <m/>
    <m/>
    <m/>
    <m/>
    <m/>
    <m/>
    <m/>
    <m/>
    <m/>
    <m/>
    <m/>
    <m/>
    <x v="48"/>
    <x v="1"/>
    <x v="1"/>
    <m/>
    <m/>
    <m/>
    <m/>
    <m/>
    <m/>
    <m/>
    <m/>
    <m/>
    <m/>
    <m/>
    <m/>
  </r>
  <r>
    <m/>
    <m/>
    <m/>
    <m/>
    <m/>
    <m/>
    <m/>
    <m/>
    <m/>
    <m/>
    <m/>
    <m/>
    <m/>
    <m/>
    <x v="48"/>
    <x v="1"/>
    <x v="1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7C07B4-2D97-4113-8BCA-319698F23540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53" firstHeaderRow="0" firstDataRow="1" firstDataCol="1"/>
  <pivotFields count="2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0">
        <item x="32"/>
        <item x="23"/>
        <item x="25"/>
        <item x="14"/>
        <item x="12"/>
        <item x="0"/>
        <item x="8"/>
        <item x="1"/>
        <item x="10"/>
        <item x="29"/>
        <item x="13"/>
        <item x="11"/>
        <item x="5"/>
        <item x="6"/>
        <item x="21"/>
        <item x="9"/>
        <item x="31"/>
        <item x="20"/>
        <item x="4"/>
        <item x="36"/>
        <item x="34"/>
        <item x="33"/>
        <item x="35"/>
        <item x="2"/>
        <item x="3"/>
        <item x="26"/>
        <item x="16"/>
        <item x="30"/>
        <item x="7"/>
        <item x="39"/>
        <item x="37"/>
        <item x="41"/>
        <item x="22"/>
        <item x="28"/>
        <item x="17"/>
        <item x="38"/>
        <item x="18"/>
        <item x="19"/>
        <item x="15"/>
        <item x="27"/>
        <item x="42"/>
        <item x="45"/>
        <item x="47"/>
        <item x="40"/>
        <item x="44"/>
        <item x="46"/>
        <item x="43"/>
        <item x="24"/>
        <item x="48"/>
        <item t="default"/>
      </items>
    </pivotField>
    <pivotField dataField="1" showAll="0">
      <items count="2518">
        <item x="587"/>
        <item x="1245"/>
        <item x="1702"/>
        <item x="126"/>
        <item x="514"/>
        <item x="309"/>
        <item x="2398"/>
        <item x="310"/>
        <item x="308"/>
        <item x="1318"/>
        <item x="2433"/>
        <item x="1614"/>
        <item x="2267"/>
        <item x="65"/>
        <item x="1403"/>
        <item x="1276"/>
        <item x="1764"/>
        <item x="1448"/>
        <item x="1451"/>
        <item x="760"/>
        <item x="1450"/>
        <item x="1449"/>
        <item x="1452"/>
        <item x="264"/>
        <item x="111"/>
        <item x="311"/>
        <item x="470"/>
        <item x="312"/>
        <item x="322"/>
        <item x="288"/>
        <item x="621"/>
        <item x="912"/>
        <item x="1020"/>
        <item x="314"/>
        <item x="128"/>
        <item x="2326"/>
        <item x="127"/>
        <item x="1148"/>
        <item x="622"/>
        <item x="21"/>
        <item x="2436"/>
        <item x="2145"/>
        <item x="177"/>
        <item x="303"/>
        <item x="2354"/>
        <item x="591"/>
        <item x="584"/>
        <item x="590"/>
        <item x="2468"/>
        <item x="2338"/>
        <item x="2341"/>
        <item x="2317"/>
        <item x="2339"/>
        <item x="2340"/>
        <item x="1643"/>
        <item x="30"/>
        <item x="493"/>
        <item x="2136"/>
        <item x="1149"/>
        <item x="1405"/>
        <item x="23"/>
        <item x="2286"/>
        <item x="286"/>
        <item x="2076"/>
        <item x="409"/>
        <item x="285"/>
        <item x="101"/>
        <item x="2211"/>
        <item x="1627"/>
        <item x="1715"/>
        <item x="100"/>
        <item x="1588"/>
        <item x="748"/>
        <item x="632"/>
        <item x="2342"/>
        <item x="1506"/>
        <item x="604"/>
        <item x="739"/>
        <item x="1237"/>
        <item x="1415"/>
        <item x="971"/>
        <item x="442"/>
        <item x="2263"/>
        <item x="2264"/>
        <item x="1758"/>
        <item x="1759"/>
        <item x="237"/>
        <item x="1028"/>
        <item x="1535"/>
        <item x="764"/>
        <item x="531"/>
        <item x="1103"/>
        <item x="2151"/>
        <item x="233"/>
        <item x="876"/>
        <item x="2099"/>
        <item x="2087"/>
        <item x="1648"/>
        <item x="19"/>
        <item x="307"/>
        <item x="1645"/>
        <item x="2100"/>
        <item x="743"/>
        <item x="2024"/>
        <item x="959"/>
        <item x="1457"/>
        <item x="1833"/>
        <item x="1113"/>
        <item x="78"/>
        <item x="35"/>
        <item x="930"/>
        <item x="262"/>
        <item x="88"/>
        <item x="230"/>
        <item x="352"/>
        <item x="231"/>
        <item x="99"/>
        <item x="855"/>
        <item x="98"/>
        <item x="2086"/>
        <item x="554"/>
        <item x="20"/>
        <item x="1834"/>
        <item x="178"/>
        <item x="2223"/>
        <item x="854"/>
        <item x="856"/>
        <item x="853"/>
        <item x="1786"/>
        <item x="2045"/>
        <item x="1859"/>
        <item x="1600"/>
        <item x="1860"/>
        <item x="1861"/>
        <item x="1534"/>
        <item x="362"/>
        <item x="51"/>
        <item x="1787"/>
        <item x="1471"/>
        <item x="1076"/>
        <item x="1768"/>
        <item x="1999"/>
        <item x="1044"/>
        <item x="548"/>
        <item x="2373"/>
        <item x="2226"/>
        <item x="1313"/>
        <item x="256"/>
        <item x="361"/>
        <item x="1652"/>
        <item x="947"/>
        <item x="2069"/>
        <item x="153"/>
        <item x="1129"/>
        <item x="2234"/>
        <item x="619"/>
        <item x="482"/>
        <item x="1146"/>
        <item x="331"/>
        <item x="588"/>
        <item x="1635"/>
        <item x="238"/>
        <item x="573"/>
        <item x="1147"/>
        <item x="2174"/>
        <item x="55"/>
        <item x="1704"/>
        <item x="135"/>
        <item x="2355"/>
        <item x="1136"/>
        <item x="1589"/>
        <item x="1871"/>
        <item x="71"/>
        <item x="2219"/>
        <item x="1590"/>
        <item x="143"/>
        <item x="537"/>
        <item x="1591"/>
        <item x="1568"/>
        <item x="1024"/>
        <item x="2438"/>
        <item x="1757"/>
        <item x="1002"/>
        <item x="877"/>
        <item x="333"/>
        <item x="1382"/>
        <item x="2453"/>
        <item x="1413"/>
        <item x="1668"/>
        <item x="434"/>
        <item x="1243"/>
        <item x="974"/>
        <item x="805"/>
        <item x="1303"/>
        <item x="144"/>
        <item x="269"/>
        <item x="298"/>
        <item x="2143"/>
        <item x="2142"/>
        <item x="2362"/>
        <item x="1865"/>
        <item x="2072"/>
        <item x="2073"/>
        <item x="892"/>
        <item x="1660"/>
        <item x="1518"/>
        <item x="1938"/>
        <item x="1662"/>
        <item x="1948"/>
        <item x="2061"/>
        <item x="2060"/>
        <item x="353"/>
        <item x="1442"/>
        <item x="1746"/>
        <item x="1748"/>
        <item x="1657"/>
        <item x="2316"/>
        <item x="0"/>
        <item x="1925"/>
        <item x="1066"/>
        <item x="1747"/>
        <item x="1031"/>
        <item x="1244"/>
        <item x="973"/>
        <item x="2167"/>
        <item x="1750"/>
        <item x="2386"/>
        <item x="460"/>
        <item x="2387"/>
        <item x="1344"/>
        <item x="1297"/>
        <item x="461"/>
        <item x="650"/>
        <item x="1063"/>
        <item x="462"/>
        <item x="1179"/>
        <item x="61"/>
        <item x="1902"/>
        <item x="1920"/>
        <item x="2071"/>
        <item x="1907"/>
        <item x="2457"/>
        <item x="766"/>
        <item x="1631"/>
        <item x="2408"/>
        <item x="1936"/>
        <item x="1155"/>
        <item x="2252"/>
        <item x="740"/>
        <item x="969"/>
        <item x="1356"/>
        <item x="1679"/>
        <item x="2384"/>
        <item x="2074"/>
        <item x="1082"/>
        <item x="1904"/>
        <item x="1380"/>
        <item x="1914"/>
        <item x="935"/>
        <item x="763"/>
        <item x="1667"/>
        <item x="936"/>
        <item x="1306"/>
        <item x="715"/>
        <item x="486"/>
        <item x="277"/>
        <item x="2066"/>
        <item x="1691"/>
        <item x="1374"/>
        <item x="2275"/>
        <item x="1139"/>
        <item x="2070"/>
        <item x="1058"/>
        <item x="151"/>
        <item x="185"/>
        <item x="184"/>
        <item x="2465"/>
        <item x="2067"/>
        <item x="1949"/>
        <item x="463"/>
        <item x="1009"/>
        <item x="120"/>
        <item x="451"/>
        <item x="2089"/>
        <item x="2190"/>
        <item x="1675"/>
        <item x="464"/>
        <item x="2185"/>
        <item x="556"/>
        <item x="359"/>
        <item x="1573"/>
        <item x="1604"/>
        <item x="1928"/>
        <item x="457"/>
        <item x="11"/>
        <item x="1544"/>
        <item x="112"/>
        <item x="1163"/>
        <item x="96"/>
        <item x="95"/>
        <item x="1059"/>
        <item x="967"/>
        <item x="1095"/>
        <item x="1328"/>
        <item x="964"/>
        <item x="2360"/>
        <item x="1962"/>
        <item x="965"/>
        <item x="849"/>
        <item x="2189"/>
        <item x="1094"/>
        <item x="966"/>
        <item x="881"/>
        <item x="32"/>
        <item x="1279"/>
        <item x="1192"/>
        <item x="2293"/>
        <item x="503"/>
        <item x="1412"/>
        <item x="761"/>
        <item x="879"/>
        <item x="1954"/>
        <item x="823"/>
        <item x="884"/>
        <item x="1137"/>
        <item x="1125"/>
        <item x="411"/>
        <item x="1138"/>
        <item x="1416"/>
        <item x="550"/>
        <item x="1150"/>
        <item x="118"/>
        <item x="679"/>
        <item x="1339"/>
        <item x="1338"/>
        <item x="675"/>
        <item x="882"/>
        <item x="1083"/>
        <item x="2053"/>
        <item x="2150"/>
        <item x="2285"/>
        <item x="2290"/>
        <item x="296"/>
        <item x="1145"/>
        <item x="27"/>
        <item x="538"/>
        <item x="2256"/>
        <item x="1081"/>
        <item x="880"/>
        <item x="1342"/>
        <item x="1974"/>
        <item x="456"/>
        <item x="1012"/>
        <item x="1305"/>
        <item x="2251"/>
        <item x="1390"/>
        <item x="1900"/>
        <item x="939"/>
        <item x="1898"/>
        <item x="1889"/>
        <item x="2050"/>
        <item x="186"/>
        <item x="505"/>
        <item x="2212"/>
        <item x="1281"/>
        <item x="2470"/>
        <item x="1078"/>
        <item x="535"/>
        <item x="1553"/>
        <item x="557"/>
        <item x="716"/>
        <item x="1310"/>
        <item x="2008"/>
        <item x="393"/>
        <item x="563"/>
        <item x="1311"/>
        <item x="52"/>
        <item x="830"/>
        <item x="536"/>
        <item x="782"/>
        <item x="2196"/>
        <item x="2268"/>
        <item x="2194"/>
        <item x="885"/>
        <item x="2217"/>
        <item x="97"/>
        <item x="292"/>
        <item x="1943"/>
        <item x="1419"/>
        <item x="873"/>
        <item x="2320"/>
        <item x="2321"/>
        <item x="1942"/>
        <item x="106"/>
        <item x="2180"/>
        <item x="2257"/>
        <item x="406"/>
        <item x="1661"/>
        <item x="1800"/>
        <item x="1947"/>
        <item x="1420"/>
        <item x="2085"/>
        <item x="123"/>
        <item x="1940"/>
        <item x="1911"/>
        <item x="449"/>
        <item x="1404"/>
        <item x="146"/>
        <item x="384"/>
        <item x="811"/>
        <item x="2368"/>
        <item x="561"/>
        <item x="1799"/>
        <item x="2319"/>
        <item x="910"/>
        <item x="453"/>
        <item x="2051"/>
        <item x="2043"/>
        <item x="1421"/>
        <item x="394"/>
        <item x="140"/>
        <item x="788"/>
        <item x="1379"/>
        <item x="1507"/>
        <item x="829"/>
        <item x="452"/>
        <item x="562"/>
        <item x="564"/>
        <item x="1762"/>
        <item x="164"/>
        <item x="145"/>
        <item x="1831"/>
        <item x="1965"/>
        <item x="1586"/>
        <item x="1057"/>
        <item x="1156"/>
        <item x="410"/>
        <item x="1422"/>
        <item x="762"/>
        <item x="2187"/>
        <item x="1927"/>
        <item x="1922"/>
        <item x="583"/>
        <item x="2011"/>
        <item x="1903"/>
        <item x="1695"/>
        <item x="1408"/>
        <item x="1383"/>
        <item x="1706"/>
        <item x="2171"/>
        <item x="1960"/>
        <item x="1963"/>
        <item x="1251"/>
        <item x="2506"/>
        <item x="1932"/>
        <item x="271"/>
        <item x="1952"/>
        <item x="954"/>
        <item x="2193"/>
        <item x="1514"/>
        <item x="821"/>
        <item x="224"/>
        <item x="131"/>
        <item x="1783"/>
        <item x="893"/>
        <item x="129"/>
        <item x="2315"/>
        <item x="1423"/>
        <item x="1341"/>
        <item x="2291"/>
        <item x="1429"/>
        <item x="2490"/>
        <item x="1996"/>
        <item x="608"/>
        <item x="646"/>
        <item x="1709"/>
        <item x="717"/>
        <item x="259"/>
        <item x="398"/>
        <item x="1959"/>
        <item x="2419"/>
        <item x="1856"/>
        <item x="1644"/>
        <item x="1867"/>
        <item x="759"/>
        <item x="379"/>
        <item x="2095"/>
        <item x="1906"/>
        <item x="1663"/>
        <item x="399"/>
        <item x="315"/>
        <item x="2177"/>
        <item x="1884"/>
        <item x="1159"/>
        <item x="400"/>
        <item x="1265"/>
        <item x="124"/>
        <item x="1240"/>
        <item x="1060"/>
        <item x="1939"/>
        <item x="1242"/>
        <item x="176"/>
        <item x="606"/>
        <item x="1899"/>
        <item x="272"/>
        <item x="1302"/>
        <item x="283"/>
        <item x="547"/>
        <item x="2246"/>
        <item x="2288"/>
        <item x="2158"/>
        <item x="1950"/>
        <item x="2203"/>
        <item x="2424"/>
        <item x="2093"/>
        <item x="2202"/>
        <item x="324"/>
        <item x="1924"/>
        <item x="1835"/>
        <item x="1820"/>
        <item x="2502"/>
        <item x="1797"/>
        <item x="1655"/>
        <item x="318"/>
        <item x="1411"/>
        <item x="2504"/>
        <item x="300"/>
        <item x="2348"/>
        <item x="299"/>
        <item x="1993"/>
        <item x="2414"/>
        <item x="1930"/>
        <item x="2331"/>
        <item x="1636"/>
        <item x="697"/>
        <item x="204"/>
        <item x="2403"/>
        <item x="2229"/>
        <item x="2402"/>
        <item x="2401"/>
        <item x="1378"/>
        <item x="2501"/>
        <item x="1995"/>
        <item x="1140"/>
        <item x="1467"/>
        <item x="634"/>
        <item x="2110"/>
        <item x="2253"/>
        <item x="2109"/>
        <item x="2352"/>
        <item x="1266"/>
        <item x="1731"/>
        <item x="301"/>
        <item x="994"/>
        <item x="2437"/>
        <item x="1692"/>
        <item x="1878"/>
        <item x="2140"/>
        <item x="2220"/>
        <item x="993"/>
        <item x="133"/>
        <item x="1322"/>
        <item x="1879"/>
        <item x="2233"/>
        <item x="1909"/>
        <item x="2103"/>
        <item x="2104"/>
        <item x="2097"/>
        <item x="963"/>
        <item x="2415"/>
        <item x="1498"/>
        <item x="1896"/>
        <item x="2289"/>
        <item x="1436"/>
        <item x="2497"/>
        <item x="2400"/>
        <item x="446"/>
        <item x="39"/>
        <item x="686"/>
        <item x="2464"/>
        <item x="644"/>
        <item x="1526"/>
        <item x="673"/>
        <item x="1528"/>
        <item x="645"/>
        <item x="2137"/>
        <item x="24"/>
        <item x="1327"/>
        <item x="2499"/>
        <item x="205"/>
        <item x="1733"/>
        <item x="2505"/>
        <item x="2498"/>
        <item x="297"/>
        <item x="50"/>
        <item x="1241"/>
        <item x="1154"/>
        <item x="2015"/>
        <item x="91"/>
        <item x="206"/>
        <item x="1326"/>
        <item x="2413"/>
        <item x="445"/>
        <item x="2447"/>
        <item x="2448"/>
        <item x="890"/>
        <item x="2508"/>
        <item x="66"/>
        <item x="1300"/>
        <item x="2022"/>
        <item x="2209"/>
        <item x="2272"/>
        <item x="1937"/>
        <item x="2188"/>
        <item x="1376"/>
        <item x="1910"/>
        <item x="1174"/>
        <item x="2503"/>
        <item x="158"/>
        <item x="1941"/>
        <item x="1187"/>
        <item x="2156"/>
        <item x="154"/>
        <item x="1919"/>
        <item x="790"/>
        <item x="2371"/>
        <item x="2327"/>
        <item x="166"/>
        <item x="1895"/>
        <item x="2396"/>
        <item x="1605"/>
        <item x="2310"/>
        <item x="241"/>
        <item x="1913"/>
        <item x="610"/>
        <item x="863"/>
        <item x="1092"/>
        <item x="2507"/>
        <item x="1200"/>
        <item x="1997"/>
        <item x="2172"/>
        <item x="2262"/>
        <item x="2452"/>
        <item x="181"/>
        <item x="2450"/>
        <item x="1829"/>
        <item x="2159"/>
        <item x="534"/>
        <item x="1814"/>
        <item x="1527"/>
        <item x="2021"/>
        <item x="1345"/>
        <item x="684"/>
        <item x="2269"/>
        <item x="1391"/>
        <item x="260"/>
        <item x="426"/>
        <item x="139"/>
        <item x="1381"/>
        <item x="1958"/>
        <item x="1946"/>
        <item x="447"/>
        <item x="390"/>
        <item x="221"/>
        <item x="542"/>
        <item x="1181"/>
        <item x="1912"/>
        <item x="471"/>
        <item x="750"/>
        <item x="1043"/>
        <item x="367"/>
        <item x="368"/>
        <item x="2034"/>
        <item x="5"/>
        <item x="2161"/>
        <item x="25"/>
        <item x="978"/>
        <item x="1966"/>
        <item x="419"/>
        <item x="920"/>
        <item x="1180"/>
        <item x="1893"/>
        <item x="2224"/>
        <item x="1488"/>
        <item x="681"/>
        <item x="2155"/>
        <item x="2449"/>
        <item x="1490"/>
        <item x="1487"/>
        <item x="183"/>
        <item x="1957"/>
        <item x="182"/>
        <item x="1478"/>
        <item x="1479"/>
        <item x="1484"/>
        <item x="1486"/>
        <item x="1481"/>
        <item x="1501"/>
        <item x="1494"/>
        <item x="1497"/>
        <item x="2225"/>
        <item x="592"/>
        <item x="623"/>
        <item x="313"/>
        <item x="417"/>
        <item x="1483"/>
        <item x="757"/>
        <item x="2345"/>
        <item x="680"/>
        <item x="1496"/>
        <item x="380"/>
        <item x="2037"/>
        <item x="1500"/>
        <item x="1475"/>
        <item x="1476"/>
        <item x="674"/>
        <item x="1491"/>
        <item x="997"/>
        <item x="603"/>
        <item x="1485"/>
        <item x="1499"/>
        <item x="1492"/>
        <item x="1426"/>
        <item x="1504"/>
        <item x="1477"/>
        <item x="600"/>
        <item x="223"/>
        <item x="1482"/>
        <item x="1480"/>
        <item x="1502"/>
        <item x="1505"/>
        <item x="2422"/>
        <item x="1931"/>
        <item x="1977"/>
        <item x="341"/>
        <item x="2130"/>
        <item x="2206"/>
        <item x="114"/>
        <item x="804"/>
        <item x="1815"/>
        <item x="544"/>
        <item x="1917"/>
        <item x="551"/>
        <item x="1687"/>
        <item x="49"/>
        <item x="2347"/>
        <item x="869"/>
        <item x="736"/>
        <item x="197"/>
        <item x="1141"/>
        <item x="222"/>
        <item x="200"/>
        <item x="773"/>
        <item x="1493"/>
        <item x="2096"/>
        <item x="1495"/>
        <item x="1128"/>
        <item x="2120"/>
        <item x="1656"/>
        <item x="596"/>
        <item x="1068"/>
        <item x="2121"/>
        <item x="2122"/>
        <item x="179"/>
        <item x="2407"/>
        <item x="2205"/>
        <item x="1385"/>
        <item x="108"/>
        <item x="1105"/>
        <item x="1868"/>
        <item x="1858"/>
        <item x="818"/>
        <item x="1846"/>
        <item x="625"/>
        <item x="977"/>
        <item x="2027"/>
        <item x="1175"/>
        <item x="336"/>
        <item x="624"/>
        <item x="389"/>
        <item x="202"/>
        <item x="842"/>
        <item x="1132"/>
        <item x="6"/>
        <item x="1011"/>
        <item x="532"/>
        <item x="1473"/>
        <item x="700"/>
        <item x="1173"/>
        <item x="62"/>
        <item x="2164"/>
        <item x="56"/>
        <item x="1705"/>
        <item x="1813"/>
        <item x="846"/>
        <item x="1569"/>
        <item x="2353"/>
        <item x="388"/>
        <item x="2271"/>
        <item x="1364"/>
        <item x="1075"/>
        <item x="1324"/>
        <item x="720"/>
        <item x="2176"/>
        <item x="1437"/>
        <item x="1720"/>
        <item x="2486"/>
        <item x="1933"/>
        <item x="2281"/>
        <item x="1050"/>
        <item x="1142"/>
        <item x="68"/>
        <item x="1512"/>
        <item x="1367"/>
        <item x="803"/>
        <item x="2399"/>
        <item x="1084"/>
        <item x="1366"/>
        <item x="1211"/>
        <item x="247"/>
        <item x="1352"/>
        <item x="289"/>
        <item x="2026"/>
        <item x="74"/>
        <item x="985"/>
        <item x="1108"/>
        <item x="691"/>
        <item x="787"/>
        <item x="454"/>
        <item x="1052"/>
        <item x="501"/>
        <item x="671"/>
        <item x="871"/>
        <item x="1696"/>
        <item x="2116"/>
        <item x="1130"/>
        <item x="1369"/>
        <item x="1222"/>
        <item x="1019"/>
        <item x="159"/>
        <item x="559"/>
        <item x="2235"/>
        <item x="2467"/>
        <item x="69"/>
        <item x="2385"/>
        <item x="430"/>
        <item x="2105"/>
        <item x="500"/>
        <item x="1718"/>
        <item x="2423"/>
        <item x="1425"/>
        <item x="1563"/>
        <item x="2214"/>
        <item x="1802"/>
        <item x="1690"/>
        <item x="2466"/>
        <item x="771"/>
        <item x="1857"/>
        <item x="1572"/>
        <item x="1133"/>
        <item x="492"/>
        <item x="958"/>
        <item x="1574"/>
        <item x="1686"/>
        <item x="1206"/>
        <item x="2129"/>
        <item x="2240"/>
        <item x="2126"/>
        <item x="1795"/>
        <item x="467"/>
        <item x="2101"/>
        <item x="485"/>
        <item x="1719"/>
        <item x="2487"/>
        <item x="2090"/>
        <item x="329"/>
        <item x="1850"/>
        <item x="1312"/>
        <item x="2451"/>
        <item x="420"/>
        <item x="660"/>
        <item x="2314"/>
        <item x="718"/>
        <item x="955"/>
        <item x="1226"/>
        <item x="2218"/>
        <item x="396"/>
        <item x="337"/>
        <item x="1233"/>
        <item x="2388"/>
        <item x="2213"/>
        <item x="402"/>
        <item x="174"/>
        <item x="173"/>
        <item x="783"/>
        <item x="1124"/>
        <item x="1646"/>
        <item x="175"/>
        <item x="172"/>
        <item x="1489"/>
        <item x="1587"/>
        <item x="1688"/>
        <item x="2048"/>
        <item x="786"/>
        <item x="392"/>
        <item x="160"/>
        <item x="1202"/>
        <item x="605"/>
        <item x="1647"/>
        <item x="2421"/>
        <item x="2276"/>
        <item x="1540"/>
        <item x="1826"/>
        <item x="433"/>
        <item x="2242"/>
        <item x="1809"/>
        <item x="772"/>
        <item x="792"/>
        <item x="2323"/>
        <item x="1543"/>
        <item x="412"/>
        <item x="579"/>
        <item x="597"/>
        <item x="1685"/>
        <item x="2515"/>
        <item x="979"/>
        <item x="1017"/>
        <item x="279"/>
        <item x="1106"/>
        <item x="2102"/>
        <item x="972"/>
        <item x="1845"/>
        <item x="1681"/>
        <item x="1333"/>
        <item x="1435"/>
        <item x="1541"/>
        <item x="1434"/>
        <item x="1811"/>
        <item x="1298"/>
        <item x="1765"/>
        <item x="981"/>
        <item x="1212"/>
        <item x="1582"/>
        <item x="1810"/>
        <item x="1100"/>
        <item x="1602"/>
        <item x="598"/>
        <item x="1349"/>
        <item x="1286"/>
        <item x="895"/>
        <item x="578"/>
        <item x="1205"/>
        <item x="795"/>
        <item x="1808"/>
        <item x="1561"/>
        <item x="83"/>
        <item x="1337"/>
        <item x="1250"/>
        <item x="355"/>
        <item x="1126"/>
        <item x="1361"/>
        <item x="1918"/>
        <item x="1099"/>
        <item x="1542"/>
        <item x="2369"/>
        <item x="737"/>
        <item x="105"/>
        <item x="84"/>
        <item x="904"/>
        <item x="369"/>
        <item x="1430"/>
        <item x="338"/>
        <item x="1340"/>
        <item x="1836"/>
        <item x="839"/>
        <item x="2002"/>
        <item x="242"/>
        <item x="1990"/>
        <item x="852"/>
        <item x="491"/>
        <item x="926"/>
        <item x="820"/>
        <item x="1975"/>
        <item x="3"/>
        <item x="63"/>
        <item x="2031"/>
        <item x="82"/>
        <item x="443"/>
        <item x="695"/>
        <item x="998"/>
        <item x="570"/>
        <item x="1229"/>
        <item x="1215"/>
        <item x="946"/>
        <item x="1973"/>
        <item x="1346"/>
        <item x="886"/>
        <item x="1807"/>
        <item x="1131"/>
        <item x="89"/>
        <item x="2274"/>
        <item x="1204"/>
        <item x="940"/>
        <item x="1989"/>
        <item x="1321"/>
        <item x="1287"/>
        <item x="1072"/>
        <item x="499"/>
        <item x="1728"/>
        <item x="2144"/>
        <item x="1875"/>
        <item x="826"/>
        <item x="1277"/>
        <item x="77"/>
        <item x="1424"/>
        <item x="1006"/>
        <item x="1988"/>
        <item x="758"/>
        <item x="1080"/>
        <item x="682"/>
        <item x="2308"/>
        <item x="1869"/>
        <item x="1115"/>
        <item x="581"/>
        <item x="508"/>
        <item x="2383"/>
        <item x="444"/>
        <item x="672"/>
        <item x="1223"/>
        <item x="1198"/>
        <item x="2484"/>
        <item x="504"/>
        <item x="1431"/>
        <item x="784"/>
        <item x="509"/>
        <item x="929"/>
        <item x="1392"/>
        <item x="510"/>
        <item x="950"/>
        <item x="1143"/>
        <item x="67"/>
        <item x="1876"/>
        <item x="662"/>
        <item x="2432"/>
        <item x="418"/>
        <item x="1877"/>
        <item x="2179"/>
        <item x="275"/>
        <item x="582"/>
        <item x="441"/>
        <item x="995"/>
        <item x="1440"/>
        <item x="1004"/>
        <item x="1852"/>
        <item x="1978"/>
        <item x="1037"/>
        <item x="638"/>
        <item x="245"/>
        <item x="432"/>
        <item x="1224"/>
        <item x="37"/>
        <item x="1642"/>
        <item x="54"/>
        <item x="639"/>
        <item x="609"/>
        <item x="2082"/>
        <item x="2420"/>
        <item x="1220"/>
        <item x="927"/>
        <item x="928"/>
        <item x="1208"/>
        <item x="1114"/>
        <item x="2483"/>
        <item x="2181"/>
        <item x="2009"/>
        <item x="901"/>
        <item x="1926"/>
        <item x="922"/>
        <item x="225"/>
        <item x="1916"/>
        <item x="2482"/>
        <item x="1323"/>
        <item x="1987"/>
        <item x="86"/>
        <item x="1104"/>
        <item x="1247"/>
        <item x="295"/>
        <item x="1377"/>
        <item x="1511"/>
        <item x="1666"/>
        <item x="2406"/>
        <item x="617"/>
        <item x="1227"/>
        <item x="2393"/>
        <item x="1217"/>
        <item x="2514"/>
        <item x="1793"/>
        <item x="862"/>
        <item x="2489"/>
        <item x="612"/>
        <item x="2208"/>
        <item x="1934"/>
        <item x="1221"/>
        <item x="1152"/>
        <item x="2325"/>
        <item x="109"/>
        <item x="497"/>
        <item x="1336"/>
        <item x="982"/>
        <item x="2236"/>
        <item x="1203"/>
        <item x="2231"/>
        <item x="334"/>
        <item x="2304"/>
        <item x="1406"/>
        <item x="2243"/>
        <item x="165"/>
        <item x="167"/>
        <item x="171"/>
        <item x="992"/>
        <item x="1785"/>
        <item x="1109"/>
        <item x="618"/>
        <item x="1032"/>
        <item x="1806"/>
        <item x="1659"/>
        <item x="986"/>
        <item x="2469"/>
        <item x="110"/>
        <item x="1098"/>
        <item x="2221"/>
        <item x="777"/>
        <item x="266"/>
        <item x="2417"/>
        <item x="2344"/>
        <item x="2363"/>
        <item x="1111"/>
        <item x="1213"/>
        <item x="150"/>
        <item x="2343"/>
        <item x="1409"/>
        <item x="1070"/>
        <item x="1045"/>
        <item x="1825"/>
        <item x="1183"/>
        <item x="1343"/>
        <item x="1182"/>
        <item x="2056"/>
        <item x="1348"/>
        <item x="428"/>
        <item x="593"/>
        <item x="403"/>
        <item x="1749"/>
        <item x="694"/>
        <item x="649"/>
        <item x="2081"/>
        <item x="1726"/>
        <item x="868"/>
        <item x="340"/>
        <item x="1185"/>
        <item x="2192"/>
        <item x="1358"/>
        <item x="79"/>
        <item x="1073"/>
        <item x="18"/>
        <item x="2318"/>
        <item x="607"/>
        <item x="1359"/>
        <item x="511"/>
        <item x="1555"/>
        <item x="2169"/>
        <item x="1407"/>
        <item x="1003"/>
        <item x="1090"/>
        <item x="2336"/>
        <item x="1398"/>
        <item x="1838"/>
        <item x="637"/>
        <item x="316"/>
        <item x="2204"/>
        <item x="1135"/>
        <item x="572"/>
        <item x="407"/>
        <item x="1689"/>
        <item x="1738"/>
        <item x="479"/>
        <item x="1782"/>
        <item x="1599"/>
        <item x="1944"/>
        <item x="1564"/>
        <item x="319"/>
        <item x="2127"/>
        <item x="132"/>
        <item x="690"/>
        <item x="996"/>
        <item x="2244"/>
        <item x="1210"/>
        <item x="2418"/>
        <item x="9"/>
        <item x="1639"/>
        <item x="738"/>
        <item x="710"/>
        <item x="814"/>
        <item x="1363"/>
        <item x="116"/>
        <item x="1370"/>
        <item x="2039"/>
        <item x="249"/>
        <item x="2023"/>
        <item x="1577"/>
        <item x="265"/>
        <item x="1901"/>
        <item x="2013"/>
        <item x="1357"/>
        <item x="813"/>
        <item x="2157"/>
        <item x="2178"/>
        <item x="676"/>
        <item x="569"/>
        <item x="64"/>
        <item x="1079"/>
        <item x="2350"/>
        <item x="552"/>
        <item x="594"/>
        <item x="294"/>
        <item x="42"/>
        <item x="215"/>
        <item x="988"/>
        <item x="1618"/>
        <item x="2055"/>
        <item x="1717"/>
        <item x="468"/>
        <item x="2149"/>
        <item x="1849"/>
        <item x="190"/>
        <item x="1862"/>
        <item x="2135"/>
        <item x="1165"/>
        <item x="2330"/>
        <item x="1214"/>
        <item x="2374"/>
        <item x="1261"/>
        <item x="1264"/>
        <item x="408"/>
        <item x="1218"/>
        <item x="1730"/>
        <item x="240"/>
        <item x="1228"/>
        <item x="1817"/>
        <item x="2296"/>
        <item x="317"/>
        <item x="2047"/>
        <item x="1427"/>
        <item x="1971"/>
        <item x="2118"/>
        <item x="749"/>
        <item x="1262"/>
        <item x="1619"/>
        <item x="81"/>
        <item x="1225"/>
        <item x="414"/>
        <item x="543"/>
        <item x="1566"/>
        <item x="1523"/>
        <item x="613"/>
        <item x="267"/>
        <item x="2201"/>
        <item x="507"/>
        <item x="496"/>
        <item x="2198"/>
        <item x="268"/>
        <item x="874"/>
        <item x="631"/>
        <item x="1703"/>
        <item x="1777"/>
        <item x="1235"/>
        <item x="2491"/>
        <item x="807"/>
        <item x="1236"/>
        <item x="2080"/>
        <item x="1625"/>
        <item x="1620"/>
        <item x="1819"/>
        <item x="494"/>
        <item x="1161"/>
        <item x="2301"/>
        <item x="1621"/>
        <item x="1626"/>
        <item x="616"/>
        <item x="611"/>
        <item x="1067"/>
        <item x="614"/>
        <item x="1697"/>
        <item x="615"/>
        <item x="2516"/>
        <item x="1578"/>
        <item x="1851"/>
        <item x="1592"/>
        <item x="2512"/>
        <item x="1986"/>
        <item x="902"/>
        <item x="2428"/>
        <item x="1729"/>
        <item x="1234"/>
        <item x="1773"/>
        <item x="1761"/>
        <item x="1307"/>
        <item x="1624"/>
        <item x="290"/>
        <item x="2094"/>
        <item x="1362"/>
        <item x="15"/>
        <item x="860"/>
        <item x="2077"/>
        <item x="2083"/>
        <item x="1042"/>
        <item x="1393"/>
        <item x="1565"/>
        <item x="515"/>
        <item x="2115"/>
        <item x="666"/>
        <item x="1263"/>
        <item x="1576"/>
        <item x="987"/>
        <item x="1122"/>
        <item x="483"/>
        <item x="2511"/>
        <item x="1360"/>
        <item x="962"/>
        <item x="1612"/>
        <item x="2010"/>
        <item x="859"/>
        <item x="2007"/>
        <item x="599"/>
        <item x="2079"/>
        <item x="1249"/>
        <item x="745"/>
        <item x="540"/>
        <item x="90"/>
        <item x="1664"/>
        <item x="1439"/>
        <item x="541"/>
        <item x="1010"/>
        <item x="1774"/>
        <item x="1039"/>
        <item x="1537"/>
        <item x="1837"/>
        <item x="589"/>
        <item x="2124"/>
        <item x="328"/>
        <item x="201"/>
        <item x="2283"/>
        <item x="2430"/>
        <item x="227"/>
        <item x="2035"/>
        <item x="857"/>
        <item x="1201"/>
        <item x="1665"/>
        <item x="677"/>
        <item x="320"/>
        <item x="1047"/>
        <item x="405"/>
        <item x="1015"/>
        <item x="1232"/>
        <item x="14"/>
        <item x="1275"/>
        <item x="70"/>
        <item x="781"/>
        <item x="142"/>
        <item x="16"/>
        <item x="1538"/>
        <item x="1641"/>
        <item x="1325"/>
        <item x="843"/>
        <item x="80"/>
        <item x="1051"/>
        <item x="1520"/>
        <item x="192"/>
        <item x="898"/>
        <item x="1289"/>
        <item x="1584"/>
        <item x="1040"/>
        <item x="2152"/>
        <item x="2238"/>
        <item x="847"/>
        <item x="899"/>
        <item x="1760"/>
        <item x="827"/>
        <item x="1873"/>
        <item x="1776"/>
        <item x="1680"/>
        <item x="809"/>
        <item x="1888"/>
        <item x="239"/>
        <item x="1258"/>
        <item x="2014"/>
        <item x="1091"/>
        <item x="2461"/>
        <item x="335"/>
        <item x="2"/>
        <item x="1855"/>
        <item x="191"/>
        <item x="776"/>
        <item x="2200"/>
        <item x="980"/>
        <item x="908"/>
        <item x="861"/>
        <item x="601"/>
        <item x="1870"/>
        <item x="808"/>
        <item x="349"/>
        <item x="1880"/>
        <item x="1216"/>
        <item x="344"/>
        <item x="1839"/>
        <item x="2197"/>
        <item x="1792"/>
        <item x="2302"/>
        <item x="244"/>
        <item x="714"/>
        <item x="1049"/>
        <item x="2191"/>
        <item x="422"/>
        <item x="2113"/>
        <item x="870"/>
        <item x="2112"/>
        <item x="382"/>
        <item x="1085"/>
        <item x="2054"/>
        <item x="1521"/>
        <item x="484"/>
        <item x="1288"/>
        <item x="1763"/>
        <item x="1984"/>
        <item x="2033"/>
        <item x="2372"/>
        <item x="770"/>
        <item x="1190"/>
        <item x="2239"/>
        <item x="2311"/>
        <item x="1638"/>
        <item x="423"/>
        <item x="107"/>
        <item x="636"/>
        <item x="1027"/>
        <item x="17"/>
        <item x="1387"/>
        <item x="1905"/>
        <item x="12"/>
        <item x="1151"/>
        <item x="459"/>
        <item x="458"/>
        <item x="1897"/>
        <item x="1736"/>
        <item x="284"/>
        <item x="1399"/>
        <item x="1734"/>
        <item x="214"/>
        <item x="1874"/>
        <item x="199"/>
        <item x="391"/>
        <item x="2287"/>
        <item x="1030"/>
        <item x="546"/>
        <item x="2312"/>
        <item x="1400"/>
        <item x="2003"/>
        <item x="332"/>
        <item x="1127"/>
        <item x="2028"/>
        <item x="905"/>
        <item x="1368"/>
        <item x="1402"/>
        <item x="1055"/>
        <item x="2032"/>
        <item x="1847"/>
        <item x="706"/>
        <item x="1397"/>
        <item x="1571"/>
        <item x="2270"/>
        <item x="576"/>
        <item x="516"/>
        <item x="2471"/>
        <item x="363"/>
        <item x="29"/>
        <item x="1309"/>
        <item x="1842"/>
        <item x="2042"/>
        <item x="2245"/>
        <item x="566"/>
        <item x="1353"/>
        <item x="1396"/>
        <item x="1433"/>
        <item x="1395"/>
        <item x="1735"/>
        <item x="2128"/>
        <item x="1088"/>
        <item x="1164"/>
        <item x="1552"/>
        <item x="883"/>
        <item x="2001"/>
        <item x="975"/>
        <item x="350"/>
        <item x="1014"/>
        <item x="1013"/>
        <item x="2117"/>
        <item x="1525"/>
        <item x="2366"/>
        <item x="2108"/>
        <item x="429"/>
        <item x="1801"/>
        <item x="991"/>
        <item x="122"/>
        <item x="1585"/>
        <item x="816"/>
        <item x="1389"/>
        <item x="1230"/>
        <item x="85"/>
        <item x="506"/>
        <item x="708"/>
        <item x="704"/>
        <item x="1976"/>
        <item x="366"/>
        <item x="1097"/>
        <item x="2210"/>
        <item x="287"/>
        <item x="931"/>
        <item x="1766"/>
        <item x="1005"/>
        <item x="2426"/>
        <item x="1069"/>
        <item x="1087"/>
        <item x="469"/>
        <item x="1887"/>
        <item x="130"/>
        <item x="1332"/>
        <item x="1530"/>
        <item x="961"/>
        <item x="1334"/>
        <item x="2334"/>
        <item x="1818"/>
        <item x="1832"/>
        <item x="1290"/>
        <item x="1929"/>
        <item x="2365"/>
        <item x="1029"/>
        <item x="707"/>
        <item x="2294"/>
        <item x="791"/>
        <item x="703"/>
        <item x="209"/>
        <item x="2395"/>
        <item x="1207"/>
        <item x="1372"/>
        <item x="894"/>
        <item x="210"/>
        <item x="2282"/>
        <item x="713"/>
        <item x="1293"/>
        <item x="2184"/>
        <item x="1283"/>
        <item x="844"/>
        <item x="701"/>
        <item x="339"/>
        <item x="306"/>
        <item x="1317"/>
        <item x="2351"/>
        <item x="1291"/>
        <item x="208"/>
        <item x="212"/>
        <item x="343"/>
        <item x="2207"/>
        <item x="1294"/>
        <item x="2458"/>
        <item x="1991"/>
        <item x="2241"/>
        <item x="2195"/>
        <item x="383"/>
        <item x="134"/>
        <item x="1295"/>
        <item x="219"/>
        <item x="709"/>
        <item x="1296"/>
        <item x="1107"/>
        <item x="1089"/>
        <item x="263"/>
        <item x="45"/>
        <item x="1292"/>
        <item x="657"/>
        <item x="254"/>
        <item x="530"/>
        <item x="1754"/>
        <item x="705"/>
        <item x="2324"/>
        <item x="1550"/>
        <item x="211"/>
        <item x="891"/>
        <item x="1046"/>
        <item x="925"/>
        <item x="702"/>
        <item x="2431"/>
        <item x="1953"/>
        <item x="1199"/>
        <item x="104"/>
        <item x="169"/>
        <item x="1171"/>
        <item x="2295"/>
        <item x="1033"/>
        <item x="858"/>
        <item x="1864"/>
        <item x="1707"/>
        <item x="1745"/>
        <item x="1979"/>
        <item x="248"/>
        <item x="115"/>
        <item x="654"/>
        <item x="2481"/>
        <item x="1386"/>
        <item x="94"/>
        <item x="1373"/>
        <item x="2040"/>
        <item x="1048"/>
        <item x="1737"/>
        <item x="198"/>
        <item x="767"/>
        <item x="26"/>
        <item x="1982"/>
        <item x="2297"/>
        <item x="2391"/>
        <item x="1025"/>
        <item x="1583"/>
        <item x="2513"/>
        <item x="2474"/>
        <item x="815"/>
        <item x="327"/>
        <item x="2132"/>
        <item x="1186"/>
        <item x="1524"/>
        <item x="2154"/>
        <item x="2335"/>
        <item x="1410"/>
        <item x="2280"/>
        <item x="228"/>
        <item x="733"/>
        <item x="769"/>
        <item x="2284"/>
        <item x="2279"/>
        <item x="560"/>
        <item x="1034"/>
        <item x="932"/>
        <item x="2476"/>
        <item x="2495"/>
        <item x="2390"/>
        <item x="1519"/>
        <item x="643"/>
        <item x="1816"/>
        <item x="2460"/>
        <item x="835"/>
        <item x="909"/>
        <item x="2485"/>
        <item x="2162"/>
        <item x="103"/>
        <item x="819"/>
        <item x="2478"/>
        <item x="2472"/>
        <item x="1041"/>
        <item x="1853"/>
        <item x="2459"/>
        <item x="2477"/>
        <item x="203"/>
        <item x="59"/>
        <item x="1882"/>
        <item x="2410"/>
        <item x="948"/>
        <item x="1144"/>
        <item x="2068"/>
        <item x="356"/>
        <item x="1153"/>
        <item x="2479"/>
        <item x="1238"/>
        <item x="2475"/>
        <item x="1365"/>
        <item x="1116"/>
        <item x="1158"/>
        <item x="921"/>
        <item x="711"/>
        <item x="2480"/>
        <item x="851"/>
        <item x="448"/>
        <item x="2337"/>
        <item x="2114"/>
        <item x="2473"/>
        <item x="728"/>
        <item x="1162"/>
        <item x="1872"/>
        <item x="2046"/>
        <item x="651"/>
        <item x="2084"/>
        <item x="163"/>
        <item x="1354"/>
        <item x="102"/>
        <item x="1432"/>
        <item x="1812"/>
        <item x="1123"/>
        <item x="2173"/>
        <item x="729"/>
        <item x="1441"/>
        <item x="2358"/>
        <item x="1830"/>
        <item x="577"/>
        <item x="2397"/>
        <item x="1035"/>
        <item x="2381"/>
        <item x="797"/>
        <item x="1677"/>
        <item x="1355"/>
        <item x="2328"/>
        <item x="917"/>
        <item x="10"/>
        <item x="731"/>
        <item x="794"/>
        <item x="1603"/>
        <item x="2411"/>
        <item x="850"/>
        <item x="261"/>
        <item x="999"/>
        <item x="1883"/>
        <item x="1444"/>
        <item x="2441"/>
        <item x="2254"/>
        <item x="732"/>
        <item x="416"/>
        <item x="1756"/>
        <item x="730"/>
        <item x="727"/>
        <item x="1038"/>
        <item x="1335"/>
        <item x="952"/>
        <item x="246"/>
        <item x="2030"/>
        <item x="1671"/>
        <item x="647"/>
        <item x="2307"/>
        <item x="1672"/>
        <item x="2106"/>
        <item x="734"/>
        <item x="574"/>
        <item x="1684"/>
        <item x="2111"/>
        <item x="2392"/>
        <item x="1515"/>
        <item x="2092"/>
        <item x="1446"/>
        <item x="1021"/>
        <item x="425"/>
        <item x="1461"/>
        <item x="696"/>
        <item x="887"/>
        <item x="346"/>
        <item x="2091"/>
        <item x="774"/>
        <item x="822"/>
        <item x="365"/>
        <item x="924"/>
        <item x="2131"/>
        <item x="742"/>
        <item x="689"/>
        <item x="585"/>
        <item x="387"/>
        <item x="2349"/>
        <item x="1134"/>
        <item x="487"/>
        <item x="53"/>
        <item x="683"/>
        <item x="2147"/>
        <item x="1278"/>
        <item x="1071"/>
        <item x="1417"/>
        <item x="2134"/>
        <item x="1329"/>
        <item x="2255"/>
        <item x="867"/>
        <item x="1456"/>
        <item x="1267"/>
        <item x="73"/>
        <item x="633"/>
        <item x="1259"/>
        <item x="424"/>
        <item x="2375"/>
        <item x="1458"/>
        <item x="2062"/>
        <item x="1890"/>
        <item x="2125"/>
        <item x="2425"/>
        <item x="466"/>
        <item x="692"/>
        <item x="1560"/>
        <item x="364"/>
        <item x="1231"/>
        <item x="1388"/>
        <item x="989"/>
        <item x="806"/>
        <item x="1886"/>
        <item x="2249"/>
        <item x="1593"/>
        <item x="793"/>
        <item x="2000"/>
        <item x="620"/>
        <item x="1554"/>
        <item x="2376"/>
        <item x="1375"/>
        <item x="1724"/>
        <item x="1513"/>
        <item x="1468"/>
        <item x="1384"/>
        <item x="1414"/>
        <item x="2170"/>
        <item x="1945"/>
        <item x="1209"/>
        <item x="2356"/>
        <item x="817"/>
        <item x="323"/>
        <item x="1096"/>
        <item x="2359"/>
        <item x="1827"/>
        <item x="358"/>
        <item x="2186"/>
        <item x="1007"/>
        <item x="525"/>
        <item x="1533"/>
        <item x="404"/>
        <item x="2078"/>
        <item x="1923"/>
        <item x="1418"/>
        <item x="2509"/>
        <item x="1314"/>
        <item x="1676"/>
        <item x="1725"/>
        <item x="2133"/>
        <item x="1613"/>
        <item x="1970"/>
        <item x="1176"/>
        <item x="2439"/>
        <item x="1532"/>
        <item x="1716"/>
        <item x="1828"/>
        <item x="1722"/>
        <item x="1616"/>
        <item x="1001"/>
        <item x="878"/>
        <item x="31"/>
        <item x="2012"/>
        <item x="2038"/>
        <item x="1351"/>
        <item x="168"/>
        <item x="2250"/>
        <item x="465"/>
        <item x="903"/>
        <item x="513"/>
        <item x="473"/>
        <item x="1575"/>
        <item x="1401"/>
        <item x="1304"/>
        <item x="1881"/>
        <item x="1848"/>
        <item x="1981"/>
        <item x="744"/>
        <item x="798"/>
        <item x="1112"/>
        <item x="2049"/>
        <item x="1721"/>
        <item x="229"/>
        <item x="455"/>
        <item x="1598"/>
        <item x="2277"/>
        <item x="92"/>
        <item x="1708"/>
        <item x="401"/>
        <item x="951"/>
        <item x="953"/>
        <item x="1596"/>
        <item x="2329"/>
        <item x="1350"/>
        <item x="1915"/>
        <item x="2377"/>
        <item x="512"/>
        <item x="789"/>
        <item x="687"/>
        <item x="478"/>
        <item x="477"/>
        <item x="475"/>
        <item x="2199"/>
        <item x="1951"/>
        <item x="354"/>
        <item x="1428"/>
        <item x="1597"/>
        <item x="2300"/>
        <item x="970"/>
        <item x="595"/>
        <item x="1714"/>
        <item x="427"/>
        <item x="360"/>
        <item x="476"/>
        <item x="1698"/>
        <item x="274"/>
        <item x="1315"/>
        <item x="1741"/>
        <item x="1509"/>
        <item x="602"/>
        <item x="943"/>
        <item x="1969"/>
        <item x="960"/>
        <item x="2138"/>
        <item x="712"/>
        <item x="2389"/>
        <item x="2278"/>
        <item x="2141"/>
        <item x="498"/>
        <item x="22"/>
        <item x="1000"/>
        <item x="1607"/>
        <item x="2416"/>
        <item x="1710"/>
        <item x="1557"/>
        <item x="474"/>
        <item x="2029"/>
        <item x="450"/>
        <item x="280"/>
        <item x="1863"/>
        <item x="1157"/>
        <item x="2313"/>
        <item x="2146"/>
        <item x="251"/>
        <item x="2183"/>
        <item x="28"/>
        <item x="1891"/>
        <item x="1693"/>
        <item x="841"/>
        <item x="226"/>
        <item x="775"/>
        <item x="276"/>
        <item x="1219"/>
        <item x="2500"/>
        <item x="41"/>
        <item x="2298"/>
        <item x="1798"/>
        <item x="1522"/>
        <item x="2227"/>
        <item x="688"/>
        <item x="906"/>
        <item x="1197"/>
        <item x="1193"/>
        <item x="1772"/>
        <item x="1064"/>
        <item x="1517"/>
        <item x="4"/>
        <item x="1992"/>
        <item x="57"/>
        <item x="1239"/>
        <item x="278"/>
        <item x="1117"/>
        <item x="2303"/>
        <item x="2098"/>
        <item x="723"/>
        <item x="125"/>
        <item x="1567"/>
        <item x="1769"/>
        <item x="864"/>
        <item x="1608"/>
        <item x="1770"/>
        <item x="258"/>
        <item x="1637"/>
        <item x="2367"/>
        <item x="2222"/>
        <item x="397"/>
        <item x="1744"/>
        <item x="1280"/>
        <item x="553"/>
        <item x="1189"/>
        <item x="2248"/>
        <item x="1508"/>
        <item x="58"/>
        <item x="1771"/>
        <item x="243"/>
        <item x="236"/>
        <item x="2261"/>
        <item x="1791"/>
        <item x="828"/>
        <item x="1316"/>
        <item x="2148"/>
        <item x="1841"/>
        <item x="1086"/>
        <item x="1248"/>
        <item x="1699"/>
        <item x="810"/>
        <item x="2305"/>
        <item x="1510"/>
        <item x="113"/>
        <item x="896"/>
        <item x="1474"/>
        <item x="1767"/>
        <item x="957"/>
        <item x="524"/>
        <item x="1516"/>
        <item x="1805"/>
        <item x="747"/>
        <item x="1892"/>
        <item x="7"/>
        <item x="472"/>
        <item x="1921"/>
        <item x="2435"/>
        <item x="2025"/>
        <item x="1470"/>
        <item x="345"/>
        <item x="968"/>
        <item x="1454"/>
        <item x="1559"/>
        <item x="1711"/>
        <item x="796"/>
        <item x="257"/>
        <item x="945"/>
        <item x="2309"/>
        <item x="1983"/>
        <item x="2041"/>
        <item x="778"/>
        <item x="1775"/>
        <item x="1723"/>
        <item x="1562"/>
        <item x="488"/>
        <item x="785"/>
        <item x="2065"/>
        <item x="1678"/>
        <item x="2175"/>
        <item x="976"/>
        <item x="2265"/>
        <item x="44"/>
        <item x="825"/>
        <item x="232"/>
        <item x="302"/>
        <item x="378"/>
        <item x="2266"/>
        <item x="1843"/>
        <item x="495"/>
        <item x="375"/>
        <item x="374"/>
        <item x="250"/>
        <item x="911"/>
        <item x="148"/>
        <item x="1253"/>
        <item x="685"/>
        <item x="1654"/>
        <item x="944"/>
        <item x="897"/>
        <item x="291"/>
        <item x="1727"/>
        <item x="1840"/>
        <item x="347"/>
        <item x="1732"/>
        <item x="1054"/>
        <item x="753"/>
        <item x="2168"/>
        <item x="571"/>
        <item x="726"/>
        <item x="377"/>
        <item x="724"/>
        <item x="395"/>
        <item x="725"/>
        <item x="1065"/>
        <item x="526"/>
        <item x="1653"/>
        <item x="626"/>
        <item x="2322"/>
        <item x="586"/>
        <item x="1683"/>
        <item x="555"/>
        <item x="2273"/>
        <item x="1177"/>
        <item x="916"/>
        <item x="1503"/>
        <item x="840"/>
        <item x="812"/>
        <item x="2494"/>
        <item x="907"/>
        <item x="642"/>
        <item x="1788"/>
        <item x="1256"/>
        <item x="348"/>
        <item x="914"/>
        <item x="915"/>
        <item x="900"/>
        <item x="913"/>
        <item x="370"/>
        <item x="648"/>
        <item x="415"/>
        <item x="1611"/>
        <item x="1260"/>
        <item x="1299"/>
        <item x="325"/>
        <item x="2260"/>
        <item x="1694"/>
        <item x="2455"/>
        <item x="845"/>
        <item x="2216"/>
        <item x="1781"/>
        <item x="627"/>
        <item x="539"/>
        <item x="253"/>
        <item x="628"/>
        <item x="528"/>
        <item x="351"/>
        <item x="2306"/>
        <item x="755"/>
        <item x="252"/>
        <item x="1743"/>
        <item x="735"/>
        <item x="1700"/>
        <item x="1394"/>
        <item x="431"/>
        <item x="517"/>
        <item x="1282"/>
        <item x="2346"/>
        <item x="752"/>
        <item x="1036"/>
        <item x="630"/>
        <item x="2063"/>
        <item x="529"/>
        <item x="385"/>
        <item x="2232"/>
        <item x="2057"/>
        <item x="2259"/>
        <item x="1701"/>
        <item x="756"/>
        <item x="888"/>
        <item x="754"/>
        <item x="558"/>
        <item x="2333"/>
        <item x="2299"/>
        <item x="1539"/>
        <item x="1955"/>
        <item x="2488"/>
        <item x="848"/>
        <item x="923"/>
        <item x="518"/>
        <item x="293"/>
        <item x="751"/>
        <item x="2075"/>
        <item x="1026"/>
        <item x="1254"/>
        <item x="1330"/>
        <item x="1547"/>
        <item x="1670"/>
        <item x="1257"/>
        <item x="1980"/>
        <item x="76"/>
        <item x="218"/>
        <item x="220"/>
        <item x="1545"/>
        <item x="768"/>
        <item x="2454"/>
        <item x="2429"/>
        <item x="489"/>
        <item x="138"/>
        <item x="629"/>
        <item x="1822"/>
        <item x="373"/>
        <item x="836"/>
        <item x="838"/>
        <item x="831"/>
        <item x="2228"/>
        <item x="1823"/>
        <item x="371"/>
        <item x="1195"/>
        <item x="2456"/>
        <item x="1121"/>
        <item x="87"/>
        <item x="832"/>
        <item x="1284"/>
        <item x="2405"/>
        <item x="216"/>
        <item x="933"/>
        <item x="1285"/>
        <item x="1935"/>
        <item x="481"/>
        <item x="833"/>
        <item x="255"/>
        <item x="1252"/>
        <item x="2237"/>
        <item x="2036"/>
        <item x="1022"/>
        <item x="533"/>
        <item x="217"/>
        <item x="2427"/>
        <item x="46"/>
        <item x="326"/>
        <item x="678"/>
        <item x="942"/>
        <item x="372"/>
        <item x="1255"/>
        <item x="180"/>
        <item x="33"/>
        <item x="2357"/>
        <item x="2088"/>
        <item x="490"/>
        <item x="1821"/>
        <item x="381"/>
        <item x="2230"/>
        <item x="1629"/>
        <item x="1824"/>
        <item x="519"/>
        <item x="2005"/>
        <item x="376"/>
        <item x="520"/>
        <item x="834"/>
        <item x="1803"/>
        <item x="919"/>
        <item x="2006"/>
        <item x="75"/>
        <item x="941"/>
        <item x="866"/>
        <item x="2440"/>
        <item x="1301"/>
        <item x="1780"/>
        <item x="2016"/>
        <item x="1558"/>
        <item x="48"/>
        <item x="480"/>
        <item x="656"/>
        <item x="1570"/>
        <item x="521"/>
        <item x="565"/>
        <item x="2258"/>
        <item x="47"/>
        <item x="1580"/>
        <item x="527"/>
        <item x="13"/>
        <item x="1178"/>
        <item x="1579"/>
        <item x="2064"/>
        <item x="2409"/>
        <item x="2160"/>
        <item x="1581"/>
        <item x="1160"/>
        <item x="746"/>
        <item x="698"/>
        <item x="699"/>
        <item x="2058"/>
        <item x="635"/>
        <item x="1739"/>
        <item x="2163"/>
        <item x="949"/>
        <item x="1445"/>
        <item x="1650"/>
        <item x="2052"/>
        <item x="1649"/>
        <item x="1018"/>
        <item x="2153"/>
        <item x="1347"/>
        <item x="641"/>
        <item x="1651"/>
        <item x="147"/>
        <item x="1712"/>
        <item x="1713"/>
        <item x="2462"/>
        <item x="1606"/>
        <item x="1308"/>
        <item x="357"/>
        <item x="304"/>
        <item x="1548"/>
        <item x="1549"/>
        <item x="342"/>
        <item x="580"/>
        <item x="1459"/>
        <item x="1460"/>
        <item x="149"/>
        <item x="117"/>
        <item x="1056"/>
        <item x="655"/>
        <item x="640"/>
        <item x="1531"/>
        <item x="1110"/>
        <item x="522"/>
        <item x="1601"/>
        <item x="2166"/>
        <item x="567"/>
        <item x="2059"/>
        <item x="1961"/>
        <item x="281"/>
        <item x="1008"/>
        <item x="436"/>
        <item x="137"/>
        <item x="779"/>
        <item x="934"/>
        <item x="438"/>
        <item x="2332"/>
        <item x="1623"/>
        <item x="1622"/>
        <item x="2404"/>
        <item x="780"/>
        <item x="1964"/>
        <item x="1472"/>
        <item x="1546"/>
        <item x="2463"/>
        <item x="1196"/>
        <item x="152"/>
        <item x="305"/>
        <item x="545"/>
        <item x="2492"/>
        <item x="918"/>
        <item x="575"/>
        <item x="2445"/>
        <item x="1016"/>
        <item x="800"/>
        <item x="799"/>
        <item x="801"/>
        <item x="865"/>
        <item x="523"/>
        <item x="1794"/>
        <item x="2182"/>
        <item x="141"/>
        <item x="722"/>
        <item x="663"/>
        <item x="1595"/>
        <item x="1594"/>
        <item x="121"/>
        <item x="1170"/>
        <item x="1074"/>
        <item x="1866"/>
        <item x="693"/>
        <item x="1093"/>
        <item x="802"/>
        <item x="1169"/>
        <item x="1168"/>
        <item x="1167"/>
        <item x="2394"/>
        <item x="1682"/>
        <item x="2370"/>
        <item x="1455"/>
        <item x="837"/>
        <item x="2446"/>
        <item x="1166"/>
        <item x="664"/>
        <item x="665"/>
        <item x="1172"/>
        <item x="2510"/>
        <item x="1967"/>
        <item x="1740"/>
        <item x="1674"/>
        <item x="1673"/>
        <item x="824"/>
        <item x="1371"/>
        <item x="40"/>
        <item x="872"/>
        <item x="207"/>
        <item x="1274"/>
        <item x="1894"/>
        <item x="1956"/>
        <item x="956"/>
        <item x="938"/>
        <item x="1994"/>
        <item x="1998"/>
        <item x="2493"/>
        <item x="1742"/>
        <item x="36"/>
        <item x="2292"/>
        <item x="1120"/>
        <item x="435"/>
        <item x="439"/>
        <item x="719"/>
        <item x="1796"/>
        <item x="1119"/>
        <item x="1985"/>
        <item x="437"/>
        <item x="937"/>
        <item x="43"/>
        <item x="2139"/>
        <item x="38"/>
        <item x="440"/>
        <item x="2215"/>
        <item x="1118"/>
        <item x="234"/>
        <item x="1273"/>
        <item x="1464"/>
        <item x="1465"/>
        <item x="1272"/>
        <item x="60"/>
        <item x="235"/>
        <item x="196"/>
        <item x="1466"/>
        <item x="652"/>
        <item x="330"/>
        <item x="1617"/>
        <item x="34"/>
        <item x="1804"/>
        <item x="1463"/>
        <item x="1462"/>
        <item x="653"/>
        <item x="984"/>
        <item x="1053"/>
        <item x="1908"/>
        <item x="1331"/>
        <item x="1102"/>
        <item x="194"/>
        <item x="213"/>
        <item x="2382"/>
        <item x="1062"/>
        <item x="193"/>
        <item x="195"/>
        <item x="659"/>
        <item x="2123"/>
        <item x="1438"/>
        <item x="273"/>
        <item x="1529"/>
        <item x="658"/>
        <item x="1615"/>
        <item x="1061"/>
        <item x="1556"/>
        <item x="765"/>
        <item x="1630"/>
        <item x="1972"/>
        <item x="721"/>
        <item x="889"/>
        <item x="2412"/>
        <item x="161"/>
        <item x="1609"/>
        <item x="1610"/>
        <item x="502"/>
        <item x="1669"/>
        <item x="1453"/>
        <item x="1443"/>
        <item x="2119"/>
        <item x="1536"/>
        <item x="162"/>
        <item x="2004"/>
        <item x="282"/>
        <item x="170"/>
        <item x="2018"/>
        <item x="2020"/>
        <item x="1640"/>
        <item x="1790"/>
        <item x="1789"/>
        <item x="549"/>
        <item x="413"/>
        <item x="1885"/>
        <item x="119"/>
        <item x="2019"/>
        <item x="1779"/>
        <item x="1634"/>
        <item x="1633"/>
        <item x="1632"/>
        <item x="983"/>
        <item x="1751"/>
        <item x="1753"/>
        <item x="1752"/>
        <item x="1755"/>
        <item x="1271"/>
        <item x="568"/>
        <item x="1270"/>
        <item x="136"/>
        <item x="1269"/>
        <item x="1023"/>
        <item x="386"/>
        <item x="8"/>
        <item x="1268"/>
        <item x="1246"/>
        <item x="1194"/>
        <item x="187"/>
        <item x="189"/>
        <item x="2361"/>
        <item x="188"/>
        <item x="2044"/>
        <item x="2107"/>
        <item x="1101"/>
        <item x="667"/>
        <item x="670"/>
        <item x="1784"/>
        <item x="1188"/>
        <item x="668"/>
        <item x="1077"/>
        <item x="157"/>
        <item x="1447"/>
        <item x="155"/>
        <item x="156"/>
        <item x="1844"/>
        <item x="2380"/>
        <item x="2379"/>
        <item x="2378"/>
        <item x="990"/>
        <item x="421"/>
        <item x="270"/>
        <item x="669"/>
        <item x="1628"/>
        <item x="1551"/>
        <item x="321"/>
        <item x="93"/>
        <item x="2442"/>
        <item x="2443"/>
        <item x="741"/>
        <item x="661"/>
        <item x="2444"/>
        <item x="1968"/>
        <item x="1854"/>
        <item x="2496"/>
        <item x="2247"/>
        <item x="1778"/>
        <item x="2434"/>
        <item x="1319"/>
        <item x="1184"/>
        <item x="2017"/>
        <item x="1320"/>
        <item x="1469"/>
        <item x="875"/>
        <item x="1658"/>
        <item x="72"/>
        <item x="2165"/>
        <item x="2364"/>
        <item x="1191"/>
        <item x="1"/>
        <item t="default"/>
      </items>
    </pivotField>
    <pivotField dataField="1" showAll="0">
      <items count="2522">
        <item x="992"/>
        <item x="2071"/>
        <item x="2072"/>
        <item x="814"/>
        <item x="813"/>
        <item x="379"/>
        <item x="2295"/>
        <item x="1956"/>
        <item x="1083"/>
        <item x="2292"/>
        <item x="2293"/>
        <item x="776"/>
        <item x="1961"/>
        <item x="1669"/>
        <item x="938"/>
        <item x="937"/>
        <item x="2010"/>
        <item x="829"/>
        <item x="1276"/>
        <item x="207"/>
        <item x="1954"/>
        <item x="2494"/>
        <item x="399"/>
        <item x="398"/>
        <item x="400"/>
        <item x="551"/>
        <item x="1063"/>
        <item x="766"/>
        <item x="1909"/>
        <item x="2390"/>
        <item x="1964"/>
        <item x="1546"/>
        <item x="1465"/>
        <item x="1468"/>
        <item x="1466"/>
        <item x="2389"/>
        <item x="1275"/>
        <item x="2168"/>
        <item x="34"/>
        <item x="1467"/>
        <item x="1962"/>
        <item x="1274"/>
        <item x="1469"/>
        <item x="2188"/>
        <item x="1033"/>
        <item x="1905"/>
        <item x="1434"/>
        <item x="653"/>
        <item x="1928"/>
        <item x="2294"/>
        <item x="1122"/>
        <item x="1121"/>
        <item x="763"/>
        <item x="1896"/>
        <item x="1120"/>
        <item x="830"/>
        <item x="852"/>
        <item x="141"/>
        <item x="761"/>
        <item x="1085"/>
        <item x="884"/>
        <item x="881"/>
        <item x="883"/>
        <item x="1281"/>
        <item x="1976"/>
        <item x="882"/>
        <item x="2415"/>
        <item x="659"/>
        <item x="27"/>
        <item x="323"/>
        <item x="1953"/>
        <item x="940"/>
        <item x="1596"/>
        <item x="1597"/>
        <item x="1932"/>
        <item x="658"/>
        <item x="1955"/>
        <item x="1300"/>
        <item x="61"/>
        <item x="154"/>
        <item x="1521"/>
        <item x="2447"/>
        <item x="2446"/>
        <item x="1901"/>
        <item x="1283"/>
        <item x="1311"/>
        <item x="1176"/>
        <item x="553"/>
        <item x="2445"/>
        <item x="1456"/>
        <item x="1628"/>
        <item x="1446"/>
        <item x="1627"/>
        <item x="1623"/>
        <item x="1622"/>
        <item x="1925"/>
        <item x="2413"/>
        <item x="1899"/>
        <item x="1780"/>
        <item x="1856"/>
        <item x="1963"/>
        <item x="1199"/>
        <item x="967"/>
        <item x="2277"/>
        <item x="1421"/>
        <item x="1420"/>
        <item x="457"/>
        <item x="276"/>
        <item x="577"/>
        <item x="2290"/>
        <item x="2032"/>
        <item x="1693"/>
        <item x="1941"/>
        <item x="966"/>
        <item x="2309"/>
        <item x="724"/>
        <item x="1930"/>
        <item x="1949"/>
        <item x="1194"/>
        <item x="1323"/>
        <item x="277"/>
        <item x="969"/>
        <item x="968"/>
        <item x="1322"/>
        <item x="280"/>
        <item x="120"/>
        <item x="715"/>
        <item x="2068"/>
        <item x="2067"/>
        <item x="1906"/>
        <item x="1951"/>
        <item x="2411"/>
        <item x="1888"/>
        <item x="2214"/>
        <item x="2019"/>
        <item x="486"/>
        <item x="1317"/>
        <item x="1448"/>
        <item x="243"/>
        <item x="1318"/>
        <item x="1272"/>
        <item x="1273"/>
        <item x="1270"/>
        <item x="913"/>
        <item x="360"/>
        <item x="1271"/>
        <item x="302"/>
        <item x="2324"/>
        <item x="524"/>
        <item x="2139"/>
        <item x="1947"/>
        <item x="778"/>
        <item x="1663"/>
        <item x="2086"/>
        <item x="502"/>
        <item x="2006"/>
        <item x="959"/>
        <item x="1944"/>
        <item x="38"/>
        <item x="1702"/>
        <item x="1561"/>
        <item x="1359"/>
        <item x="2042"/>
        <item x="1221"/>
        <item x="1472"/>
        <item x="1919"/>
        <item x="1832"/>
        <item x="386"/>
        <item x="489"/>
        <item x="282"/>
        <item x="2414"/>
        <item x="1970"/>
        <item x="2035"/>
        <item x="850"/>
        <item x="1696"/>
        <item x="797"/>
        <item x="785"/>
        <item x="2311"/>
        <item x="741"/>
        <item x="943"/>
        <item x="1701"/>
        <item x="2147"/>
        <item x="723"/>
        <item x="985"/>
        <item x="1908"/>
        <item x="2280"/>
        <item x="2305"/>
        <item x="2184"/>
        <item x="1931"/>
        <item x="1613"/>
        <item x="1195"/>
        <item x="1781"/>
        <item x="377"/>
        <item x="2037"/>
        <item x="2239"/>
        <item x="845"/>
        <item x="1250"/>
        <item x="168"/>
        <item x="278"/>
        <item x="2066"/>
        <item x="2381"/>
        <item x="2383"/>
        <item x="1734"/>
        <item x="2382"/>
        <item x="1541"/>
        <item x="375"/>
        <item x="1943"/>
        <item x="374"/>
        <item x="378"/>
        <item x="1305"/>
        <item x="2021"/>
        <item x="1834"/>
        <item x="1907"/>
        <item x="1287"/>
        <item x="1286"/>
        <item x="2022"/>
        <item x="1635"/>
        <item x="1634"/>
        <item x="1636"/>
        <item x="1553"/>
        <item x="2020"/>
        <item x="1913"/>
        <item x="1028"/>
        <item x="1703"/>
        <item x="1379"/>
        <item x="549"/>
        <item x="571"/>
        <item x="2417"/>
        <item x="413"/>
        <item x="397"/>
        <item x="1898"/>
        <item x="1894"/>
        <item x="2252"/>
        <item x="171"/>
        <item x="1939"/>
        <item x="697"/>
        <item x="2149"/>
        <item x="1946"/>
        <item x="1940"/>
        <item x="1897"/>
        <item x="376"/>
        <item x="1642"/>
        <item x="1518"/>
        <item x="686"/>
        <item x="1890"/>
        <item x="1062"/>
        <item x="2029"/>
        <item x="1923"/>
        <item x="1461"/>
        <item x="864"/>
        <item x="418"/>
        <item x="1921"/>
        <item x="417"/>
        <item x="1914"/>
        <item x="1952"/>
        <item x="2418"/>
        <item x="718"/>
        <item x="2352"/>
        <item x="1895"/>
        <item x="1470"/>
        <item x="2075"/>
        <item x="93"/>
        <item x="1959"/>
        <item x="661"/>
        <item x="446"/>
        <item x="2135"/>
        <item x="2502"/>
        <item x="2503"/>
        <item x="1142"/>
        <item x="2440"/>
        <item x="1134"/>
        <item x="2507"/>
        <item x="2501"/>
        <item x="2408"/>
        <item x="1918"/>
        <item x="50"/>
        <item x="1571"/>
        <item x="2506"/>
        <item x="1459"/>
        <item x="1917"/>
        <item x="1253"/>
        <item x="877"/>
        <item x="965"/>
        <item x="2031"/>
        <item x="2505"/>
        <item x="1945"/>
        <item x="563"/>
        <item x="445"/>
        <item x="1915"/>
        <item x="2312"/>
        <item x="1319"/>
        <item x="1965"/>
        <item x="1900"/>
        <item x="1927"/>
        <item x="1308"/>
        <item x="389"/>
        <item x="1735"/>
        <item x="1441"/>
        <item x="390"/>
        <item x="1189"/>
        <item x="1607"/>
        <item x="2351"/>
        <item x="1912"/>
        <item x="2508"/>
        <item x="32"/>
        <item x="2205"/>
        <item x="283"/>
        <item x="2204"/>
        <item x="2307"/>
        <item x="2510"/>
        <item x="1911"/>
        <item x="1916"/>
        <item x="673"/>
        <item x="1922"/>
        <item x="1156"/>
        <item x="1512"/>
        <item x="656"/>
        <item x="2509"/>
        <item x="2024"/>
        <item x="1948"/>
        <item x="996"/>
        <item x="2512"/>
        <item x="995"/>
        <item x="534"/>
        <item x="1665"/>
        <item x="104"/>
        <item x="116"/>
        <item x="706"/>
        <item x="986"/>
        <item x="1045"/>
        <item x="1929"/>
        <item x="113"/>
        <item x="1325"/>
        <item x="561"/>
        <item x="2157"/>
        <item x="1050"/>
        <item x="1926"/>
        <item x="1747"/>
        <item x="637"/>
        <item x="330"/>
        <item x="164"/>
        <item x="562"/>
        <item x="2156"/>
        <item x="1858"/>
        <item x="717"/>
        <item x="564"/>
        <item x="1403"/>
        <item x="1686"/>
        <item x="1510"/>
        <item x="1402"/>
        <item x="1399"/>
        <item x="2038"/>
        <item x="804"/>
        <item x="1405"/>
        <item x="1398"/>
        <item x="512"/>
        <item x="1400"/>
        <item x="1933"/>
        <item x="2314"/>
        <item x="2350"/>
        <item x="1244"/>
        <item x="2429"/>
        <item x="321"/>
        <item x="1924"/>
        <item x="339"/>
        <item x="1411"/>
        <item x="1840"/>
        <item x="1554"/>
        <item x="1978"/>
        <item x="709"/>
        <item x="1382"/>
        <item x="568"/>
        <item x="707"/>
        <item x="488"/>
        <item x="708"/>
        <item x="2167"/>
        <item x="844"/>
        <item x="1942"/>
        <item x="350"/>
        <item x="2511"/>
        <item x="1071"/>
        <item x="1094"/>
        <item x="701"/>
        <item x="429"/>
        <item x="1312"/>
        <item x="1904"/>
        <item x="704"/>
        <item x="703"/>
        <item x="1938"/>
        <item x="740"/>
        <item x="1833"/>
        <item x="1934"/>
        <item x="86"/>
        <item x="657"/>
        <item x="610"/>
        <item x="1685"/>
        <item x="1671"/>
        <item x="705"/>
        <item x="363"/>
        <item x="1691"/>
        <item x="702"/>
        <item x="1967"/>
        <item x="1249"/>
        <item x="134"/>
        <item x="1511"/>
        <item x="1410"/>
        <item x="1032"/>
        <item x="495"/>
        <item x="391"/>
        <item x="1154"/>
        <item x="1656"/>
        <item x="1056"/>
        <item x="685"/>
        <item x="140"/>
        <item x="347"/>
        <item x="946"/>
        <item x="1842"/>
        <item x="770"/>
        <item x="609"/>
        <item x="2518"/>
        <item x="2120"/>
        <item x="2182"/>
        <item x="1849"/>
        <item x="726"/>
        <item x="1388"/>
        <item x="871"/>
        <item x="612"/>
        <item x="497"/>
        <item x="1798"/>
        <item x="617"/>
        <item x="1935"/>
        <item x="2177"/>
        <item x="1163"/>
        <item x="1936"/>
        <item x="59"/>
        <item x="680"/>
        <item x="1380"/>
        <item x="1957"/>
        <item x="681"/>
        <item x="1791"/>
        <item x="1540"/>
        <item x="2464"/>
        <item x="2490"/>
        <item x="1110"/>
        <item x="849"/>
        <item x="541"/>
        <item x="1548"/>
        <item x="1643"/>
        <item x="1396"/>
        <item x="1124"/>
        <item x="290"/>
        <item x="901"/>
        <item x="1594"/>
        <item x="808"/>
        <item x="320"/>
        <item x="781"/>
        <item x="613"/>
        <item x="1775"/>
        <item x="616"/>
        <item x="1442"/>
        <item x="611"/>
        <item x="906"/>
        <item x="1839"/>
        <item x="67"/>
        <item x="615"/>
        <item x="614"/>
        <item x="416"/>
        <item x="1797"/>
        <item x="2285"/>
        <item x="1259"/>
        <item x="1049"/>
        <item x="485"/>
        <item x="2125"/>
        <item x="159"/>
        <item x="1539"/>
        <item x="1204"/>
        <item x="492"/>
        <item x="1012"/>
        <item x="2166"/>
        <item x="1692"/>
        <item x="491"/>
        <item x="1776"/>
        <item x="1371"/>
        <item x="987"/>
        <item x="725"/>
        <item x="1073"/>
        <item x="1336"/>
        <item x="1792"/>
        <item x="220"/>
        <item x="501"/>
        <item x="2364"/>
        <item x="2036"/>
        <item x="2433"/>
        <item x="1112"/>
        <item x="1603"/>
        <item x="618"/>
        <item x="1017"/>
        <item x="2331"/>
        <item x="1519"/>
        <item x="70"/>
        <item x="1255"/>
        <item x="2199"/>
        <item x="2057"/>
        <item x="2062"/>
        <item x="1902"/>
        <item x="2061"/>
        <item x="456"/>
        <item x="1572"/>
        <item x="589"/>
        <item x="255"/>
        <item x="189"/>
        <item x="1700"/>
        <item x="188"/>
        <item x="187"/>
        <item x="1192"/>
        <item x="2108"/>
        <item x="1950"/>
        <item x="458"/>
        <item x="1743"/>
        <item x="712"/>
        <item x="1041"/>
        <item x="1304"/>
        <item x="768"/>
        <item x="402"/>
        <item x="2102"/>
        <item x="1818"/>
        <item x="504"/>
        <item x="426"/>
        <item x="1625"/>
        <item x="2291"/>
        <item x="80"/>
        <item x="654"/>
        <item x="1053"/>
        <item x="1624"/>
        <item x="1937"/>
        <item x="1631"/>
        <item x="338"/>
        <item x="1892"/>
        <item x="1367"/>
        <item x="2076"/>
        <item x="1542"/>
        <item x="1145"/>
        <item x="1545"/>
        <item x="2496"/>
        <item x="380"/>
        <item x="1197"/>
        <item x="1543"/>
        <item x="578"/>
        <item x="2409"/>
        <item x="735"/>
        <item x="1174"/>
        <item x="1544"/>
        <item x="1257"/>
        <item x="459"/>
        <item x="853"/>
        <item x="1975"/>
        <item x="499"/>
        <item x="1538"/>
        <item x="431"/>
        <item x="631"/>
        <item x="1920"/>
        <item x="1256"/>
        <item x="2516"/>
        <item x="2080"/>
        <item x="694"/>
        <item x="870"/>
        <item x="408"/>
        <item x="2308"/>
        <item x="990"/>
        <item x="275"/>
        <item x="533"/>
        <item x="1190"/>
        <item x="988"/>
        <item x="2306"/>
        <item x="1258"/>
        <item x="1000"/>
        <item x="1352"/>
        <item x="2082"/>
        <item x="1883"/>
        <item x="1238"/>
        <item x="648"/>
        <item x="1303"/>
        <item x="1358"/>
        <item x="1981"/>
        <item x="343"/>
        <item x="771"/>
        <item x="163"/>
        <item x="948"/>
        <item x="1871"/>
        <item x="46"/>
        <item x="638"/>
        <item x="2349"/>
        <item x="997"/>
        <item x="2423"/>
        <item x="927"/>
        <item x="263"/>
        <item x="2133"/>
        <item x="1034"/>
        <item x="1201"/>
        <item x="208"/>
        <item x="248"/>
        <item x="1155"/>
        <item x="1160"/>
        <item x="2517"/>
        <item x="876"/>
        <item x="1035"/>
        <item x="1526"/>
        <item x="528"/>
        <item x="1356"/>
        <item x="815"/>
        <item x="1412"/>
        <item x="1254"/>
        <item x="77"/>
        <item x="2519"/>
        <item x="1123"/>
        <item x="1707"/>
        <item x="115"/>
        <item x="1505"/>
        <item x="1211"/>
        <item x="860"/>
        <item x="1301"/>
        <item x="287"/>
        <item x="863"/>
        <item x="29"/>
        <item x="1146"/>
        <item x="1744"/>
        <item x="1098"/>
        <item x="885"/>
        <item x="1498"/>
        <item x="982"/>
        <item x="1357"/>
        <item x="1758"/>
        <item x="565"/>
        <item x="1133"/>
        <item x="87"/>
        <item x="1790"/>
        <item x="989"/>
        <item x="355"/>
        <item x="695"/>
        <item x="1515"/>
        <item x="1501"/>
        <item x="2428"/>
        <item x="2310"/>
        <item x="2064"/>
        <item x="2259"/>
        <item x="1370"/>
        <item x="1877"/>
        <item x="279"/>
        <item x="9"/>
        <item x="994"/>
        <item x="1233"/>
        <item x="1212"/>
        <item x="1878"/>
        <item x="1980"/>
        <item x="639"/>
        <item x="1483"/>
        <item x="957"/>
        <item x="1228"/>
        <item x="1232"/>
        <item x="1044"/>
        <item x="2012"/>
        <item x="2083"/>
        <item x="1838"/>
        <item x="1827"/>
        <item x="1879"/>
        <item x="1430"/>
        <item x="2162"/>
        <item x="1496"/>
        <item x="596"/>
        <item x="1506"/>
        <item x="1478"/>
        <item x="1107"/>
        <item x="1504"/>
        <item x="2420"/>
        <item x="1507"/>
        <item x="1485"/>
        <item x="607"/>
        <item x="1486"/>
        <item x="1489"/>
        <item x="1497"/>
        <item x="749"/>
        <item x="2203"/>
        <item x="1500"/>
        <item x="2515"/>
        <item x="1480"/>
        <item x="197"/>
        <item x="2473"/>
        <item x="2131"/>
        <item x="341"/>
        <item x="1205"/>
        <item x="1499"/>
        <item x="317"/>
        <item x="2081"/>
        <item x="1502"/>
        <item x="1503"/>
        <item x="1988"/>
        <item x="1815"/>
        <item x="1491"/>
        <item x="1479"/>
        <item x="1216"/>
        <item x="904"/>
        <item x="1482"/>
        <item x="666"/>
        <item x="1077"/>
        <item x="1495"/>
        <item x="1164"/>
        <item x="1484"/>
        <item x="340"/>
        <item x="1493"/>
        <item x="1229"/>
        <item x="2245"/>
        <item x="2377"/>
        <item x="1481"/>
        <item x="1409"/>
        <item x="690"/>
        <item x="1490"/>
        <item x="1267"/>
        <item x="332"/>
        <item x="1487"/>
        <item x="1851"/>
        <item x="64"/>
        <item x="1595"/>
        <item x="1488"/>
        <item x="1227"/>
        <item x="793"/>
        <item x="1220"/>
        <item x="1230"/>
        <item x="414"/>
        <item x="1870"/>
        <item x="1973"/>
        <item x="542"/>
        <item x="2233"/>
        <item x="1784"/>
        <item x="1360"/>
        <item x="1291"/>
        <item x="544"/>
        <item x="1641"/>
        <item x="2179"/>
        <item x="2454"/>
        <item x="425"/>
        <item x="2158"/>
        <item x="594"/>
        <item x="1081"/>
        <item x="2304"/>
        <item x="403"/>
        <item x="1719"/>
        <item x="2223"/>
        <item x="69"/>
        <item x="540"/>
        <item x="1876"/>
        <item x="960"/>
        <item x="324"/>
        <item x="1047"/>
        <item x="1369"/>
        <item x="1366"/>
        <item x="249"/>
        <item x="1364"/>
        <item x="2424"/>
        <item x="2132"/>
        <item x="110"/>
        <item x="1326"/>
        <item x="2056"/>
        <item x="392"/>
        <item x="964"/>
        <item x="1565"/>
        <item x="1222"/>
        <item x="1751"/>
        <item x="1661"/>
        <item x="786"/>
        <item x="1111"/>
        <item x="2493"/>
        <item x="777"/>
        <item x="1808"/>
        <item x="1730"/>
        <item x="1841"/>
        <item x="109"/>
        <item x="336"/>
        <item x="1589"/>
        <item x="190"/>
        <item x="2079"/>
        <item x="1395"/>
        <item x="581"/>
        <item x="1339"/>
        <item x="160"/>
        <item x="74"/>
        <item x="926"/>
        <item x="1167"/>
        <item x="1187"/>
        <item x="783"/>
        <item x="758"/>
        <item x="1086"/>
        <item x="903"/>
        <item x="1372"/>
        <item x="593"/>
        <item x="2283"/>
        <item x="1185"/>
        <item x="721"/>
        <item x="1215"/>
        <item x="784"/>
        <item x="2325"/>
        <item x="1297"/>
        <item x="826"/>
        <item x="2327"/>
        <item x="963"/>
        <item x="888"/>
        <item x="1794"/>
        <item x="2264"/>
        <item x="1292"/>
        <item x="327"/>
        <item x="1102"/>
        <item x="102"/>
        <item x="1728"/>
        <item x="412"/>
        <item x="1778"/>
        <item x="344"/>
        <item x="1217"/>
        <item x="1874"/>
        <item x="854"/>
        <item x="2202"/>
        <item x="1855"/>
        <item x="349"/>
        <item x="420"/>
        <item x="1260"/>
        <item x="1532"/>
        <item x="1052"/>
        <item x="2118"/>
        <item x="722"/>
        <item x="211"/>
        <item x="1444"/>
        <item x="103"/>
        <item x="1231"/>
        <item x="1394"/>
        <item x="889"/>
        <item x="448"/>
        <item x="1225"/>
        <item x="2330"/>
        <item x="2316"/>
        <item x="441"/>
        <item x="2004"/>
        <item x="2375"/>
        <item x="2043"/>
        <item x="1235"/>
        <item x="1872"/>
        <item x="1866"/>
        <item x="1587"/>
        <item x="2047"/>
        <item x="2384"/>
        <item x="1443"/>
        <item x="1683"/>
        <item x="2467"/>
        <item x="1200"/>
        <item x="1293"/>
        <item x="63"/>
        <item x="1494"/>
        <item x="1577"/>
        <item x="1492"/>
        <item x="421"/>
        <item x="1207"/>
        <item x="68"/>
        <item x="720"/>
        <item x="1298"/>
        <item x="1296"/>
        <item x="981"/>
        <item x="337"/>
        <item x="83"/>
        <item x="2034"/>
        <item x="136"/>
        <item x="2028"/>
        <item x="225"/>
        <item x="525"/>
        <item x="642"/>
        <item x="2127"/>
        <item x="356"/>
        <item x="212"/>
        <item x="909"/>
        <item x="2475"/>
        <item x="1821"/>
        <item x="2136"/>
        <item x="1214"/>
        <item x="1828"/>
        <item x="405"/>
        <item x="1206"/>
        <item x="1310"/>
        <item x="1019"/>
        <item x="2491"/>
        <item x="1209"/>
        <item x="245"/>
        <item x="1574"/>
        <item x="795"/>
        <item x="691"/>
        <item x="2284"/>
        <item x="1100"/>
        <item x="2242"/>
        <item x="1132"/>
        <item x="1464"/>
        <item x="227"/>
        <item x="1567"/>
        <item x="430"/>
        <item x="1299"/>
        <item x="682"/>
        <item x="150"/>
        <item x="2033"/>
        <item x="1295"/>
        <item x="792"/>
        <item x="1568"/>
        <item x="579"/>
        <item x="983"/>
        <item x="62"/>
        <item x="1365"/>
        <item x="240"/>
        <item x="1208"/>
        <item x="1315"/>
        <item x="1285"/>
        <item x="2"/>
        <item x="1162"/>
        <item x="1294"/>
        <item x="640"/>
        <item x="1362"/>
        <item x="746"/>
        <item x="1363"/>
        <item x="1361"/>
        <item x="1527"/>
        <item x="1804"/>
        <item x="1279"/>
        <item x="1101"/>
        <item x="1224"/>
        <item x="18"/>
        <item x="2237"/>
        <item x="847"/>
        <item x="1210"/>
        <item x="3"/>
        <item x="433"/>
        <item x="1604"/>
        <item x="1612"/>
        <item x="1113"/>
        <item x="1644"/>
        <item x="1563"/>
        <item x="2103"/>
        <item x="295"/>
        <item x="1847"/>
        <item x="1236"/>
        <item x="1129"/>
        <item x="1126"/>
        <item x="809"/>
        <item x="447"/>
        <item x="1117"/>
        <item x="2354"/>
        <item x="54"/>
        <item x="132"/>
        <item x="2119"/>
        <item x="2393"/>
        <item x="1335"/>
        <item x="1614"/>
        <item x="1109"/>
        <item x="1601"/>
        <item x="2435"/>
        <item x="566"/>
        <item x="1989"/>
        <item x="1135"/>
        <item x="1337"/>
        <item x="1611"/>
        <item x="271"/>
        <item x="924"/>
        <item x="2421"/>
        <item x="934"/>
        <item x="641"/>
        <item x="859"/>
        <item x="272"/>
        <item x="2215"/>
        <item x="678"/>
        <item x="803"/>
        <item x="1184"/>
        <item x="2216"/>
        <item x="1203"/>
        <item x="2452"/>
        <item x="1991"/>
        <item x="165"/>
        <item x="1864"/>
        <item x="228"/>
        <item x="37"/>
        <item x="1992"/>
        <item x="922"/>
        <item x="2226"/>
        <item x="181"/>
        <item x="215"/>
        <item x="246"/>
        <item x="1218"/>
        <item x="2227"/>
        <item x="2416"/>
        <item x="2332"/>
        <item x="1226"/>
        <item x="1039"/>
        <item x="158"/>
        <item x="1237"/>
        <item x="1560"/>
        <item x="2023"/>
        <item x="1343"/>
        <item x="229"/>
        <item x="443"/>
        <item x="684"/>
        <item x="532"/>
        <item x="66"/>
        <item x="892"/>
        <item x="2450"/>
        <item x="570"/>
        <item x="2453"/>
        <item x="294"/>
        <item x="2455"/>
        <item x="1219"/>
        <item x="444"/>
        <item x="1698"/>
        <item x="1234"/>
        <item x="974"/>
        <item x="1202"/>
        <item x="500"/>
        <item x="1514"/>
        <item x="289"/>
        <item x="91"/>
        <item x="2451"/>
        <item x="1869"/>
        <item x="468"/>
        <item x="843"/>
        <item x="1324"/>
        <item x="1820"/>
        <item x="1007"/>
        <item x="750"/>
        <item x="2180"/>
        <item x="2396"/>
        <item x="84"/>
        <item x="1852"/>
        <item x="2178"/>
        <item x="242"/>
        <item x="479"/>
        <item x="1099"/>
        <item x="1428"/>
        <item x="1720"/>
        <item x="1008"/>
        <item x="6"/>
        <item x="1006"/>
        <item x="1889"/>
        <item x="662"/>
        <item x="469"/>
        <item x="1990"/>
        <item x="2145"/>
        <item x="608"/>
        <item x="559"/>
        <item x="1584"/>
        <item x="155"/>
        <item x="1427"/>
        <item x="1075"/>
        <item x="89"/>
        <item x="1668"/>
        <item x="196"/>
        <item x="157"/>
        <item x="1799"/>
        <item x="671"/>
        <item x="2278"/>
        <item x="1447"/>
        <item x="2096"/>
        <item x="2181"/>
        <item x="1182"/>
        <item x="772"/>
        <item x="1822"/>
        <item x="1476"/>
        <item x="1837"/>
        <item x="2219"/>
        <item x="450"/>
        <item x="2246"/>
        <item x="265"/>
        <item x="1183"/>
        <item x="508"/>
        <item x="1213"/>
        <item x="1555"/>
        <item x="557"/>
        <item x="156"/>
        <item x="273"/>
        <item x="636"/>
        <item x="2187"/>
        <item x="509"/>
        <item x="660"/>
        <item x="1640"/>
        <item x="1903"/>
        <item x="2313"/>
        <item x="1471"/>
        <item x="848"/>
        <item x="1387"/>
        <item x="510"/>
        <item x="2391"/>
        <item x="2241"/>
        <item x="652"/>
        <item x="1223"/>
        <item x="998"/>
        <item x="2015"/>
        <item x="2272"/>
        <item x="2240"/>
        <item x="907"/>
        <item x="620"/>
        <item x="1806"/>
        <item x="2153"/>
        <item x="244"/>
        <item x="1690"/>
        <item x="714"/>
        <item x="605"/>
        <item x="933"/>
        <item x="2049"/>
        <item x="1375"/>
        <item x="1785"/>
        <item x="1391"/>
        <item x="1144"/>
        <item x="2150"/>
        <item x="1261"/>
        <item x="210"/>
        <item x="2489"/>
        <item x="328"/>
        <item x="1290"/>
        <item x="1036"/>
        <item x="45"/>
        <item x="1588"/>
        <item x="911"/>
        <item x="643"/>
        <item x="1031"/>
        <item x="1413"/>
        <item x="950"/>
        <item x="897"/>
        <item x="1280"/>
        <item x="728"/>
        <item x="1263"/>
        <item x="734"/>
        <item x="923"/>
        <item x="2173"/>
        <item x="2040"/>
        <item x="1327"/>
        <item x="521"/>
        <item x="765"/>
        <item x="1630"/>
        <item x="731"/>
        <item x="1974"/>
        <item x="1386"/>
        <item x="53"/>
        <item x="2353"/>
        <item x="730"/>
        <item x="999"/>
        <item x="732"/>
        <item x="841"/>
        <item x="131"/>
        <item x="1338"/>
        <item x="2085"/>
        <item x="10"/>
        <item x="511"/>
        <item x="2172"/>
        <item x="1266"/>
        <item x="2338"/>
        <item x="42"/>
        <item x="2395"/>
        <item x="552"/>
        <item x="569"/>
        <item x="2399"/>
        <item x="729"/>
        <item x="357"/>
        <item x="790"/>
        <item x="329"/>
        <item x="175"/>
        <item x="2356"/>
        <item x="172"/>
        <item x="2107"/>
        <item x="2048"/>
        <item x="919"/>
        <item x="1566"/>
        <item x="794"/>
        <item x="1960"/>
        <item x="727"/>
        <item x="173"/>
        <item x="174"/>
        <item x="1673"/>
        <item x="1674"/>
        <item x="733"/>
        <item x="453"/>
        <item x="683"/>
        <item x="1265"/>
        <item x="466"/>
        <item x="912"/>
        <item x="1054"/>
        <item x="1383"/>
        <item x="507"/>
        <item x="1001"/>
        <item x="991"/>
        <item x="1585"/>
        <item x="496"/>
        <item x="1175"/>
        <item x="452"/>
        <item x="1802"/>
        <item x="2371"/>
        <item x="2052"/>
        <item x="1264"/>
        <item x="1517"/>
        <item x="1801"/>
        <item x="2186"/>
        <item x="464"/>
        <item x="2256"/>
        <item x="296"/>
        <item x="1756"/>
        <item x="477"/>
        <item x="478"/>
        <item x="1419"/>
        <item x="475"/>
        <item x="1269"/>
        <item x="2051"/>
        <item x="817"/>
        <item x="2271"/>
        <item x="1831"/>
        <item x="1188"/>
        <item x="476"/>
        <item x="2044"/>
        <item x="1390"/>
        <item x="595"/>
        <item x="2171"/>
        <item x="2159"/>
        <item x="354"/>
        <item x="2427"/>
        <item x="2255"/>
        <item x="194"/>
        <item x="474"/>
        <item x="1848"/>
        <item x="473"/>
        <item x="455"/>
        <item x="896"/>
        <item x="1829"/>
        <item x="1830"/>
        <item x="520"/>
        <item x="1823"/>
        <item x="1573"/>
        <item x="1392"/>
        <item x="944"/>
        <item x="716"/>
        <item x="1130"/>
        <item x="1015"/>
        <item x="519"/>
        <item x="1705"/>
        <item x="1252"/>
        <item x="1649"/>
        <item x="1556"/>
        <item x="1648"/>
        <item x="2078"/>
        <item x="2148"/>
        <item x="1721"/>
        <item x="1016"/>
        <item x="1473"/>
        <item x="186"/>
        <item x="213"/>
        <item x="1143"/>
        <item x="2041"/>
        <item x="1689"/>
        <item x="1854"/>
        <item x="1580"/>
        <item x="2025"/>
        <item x="325"/>
        <item x="2258"/>
        <item x="1547"/>
        <item x="1910"/>
        <item x="193"/>
        <item x="326"/>
        <item x="1578"/>
        <item x="2303"/>
        <item x="1727"/>
        <item x="195"/>
        <item x="1457"/>
        <item x="124"/>
        <item x="861"/>
        <item x="2392"/>
        <item x="90"/>
        <item x="518"/>
        <item x="176"/>
        <item x="422"/>
        <item x="123"/>
        <item x="862"/>
        <item x="2009"/>
        <item x="1579"/>
        <item x="745"/>
        <item x="677"/>
        <item x="676"/>
        <item x="297"/>
        <item x="28"/>
        <item x="1731"/>
        <item x="1722"/>
        <item x="1243"/>
        <item x="313"/>
        <item x="1277"/>
        <item x="1389"/>
        <item x="192"/>
        <item x="1091"/>
        <item x="2459"/>
        <item x="908"/>
        <item x="1682"/>
        <item x="935"/>
        <item x="183"/>
        <item x="1165"/>
        <item x="1633"/>
        <item x="191"/>
        <item x="910"/>
        <item x="2212"/>
        <item x="1968"/>
        <item x="567"/>
        <item x="139"/>
        <item x="1196"/>
        <item x="1248"/>
        <item x="529"/>
        <item x="1814"/>
        <item x="2432"/>
        <item x="2457"/>
        <item x="490"/>
        <item x="2426"/>
        <item x="147"/>
        <item x="2468"/>
        <item x="645"/>
        <item x="226"/>
        <item x="644"/>
        <item x="2458"/>
        <item x="2089"/>
        <item x="1958"/>
        <item x="556"/>
        <item x="547"/>
        <item x="1675"/>
        <item x="1676"/>
        <item x="2164"/>
        <item x="958"/>
        <item x="1025"/>
        <item x="1516"/>
        <item x="2492"/>
        <item x="2267"/>
        <item x="284"/>
        <item x="1786"/>
        <item x="138"/>
        <item x="917"/>
        <item x="2430"/>
        <item x="915"/>
        <item x="902"/>
        <item x="916"/>
        <item x="2232"/>
        <item x="719"/>
        <item x="918"/>
        <item x="555"/>
        <item x="149"/>
        <item x="812"/>
        <item x="2262"/>
        <item x="1198"/>
        <item x="759"/>
        <item x="1966"/>
        <item x="1646"/>
        <item x="1397"/>
        <item x="2261"/>
        <item x="304"/>
        <item x="1010"/>
        <item x="1982"/>
        <item x="1024"/>
        <item x="2235"/>
        <item x="1551"/>
        <item x="1824"/>
        <item x="281"/>
        <item x="13"/>
        <item x="1825"/>
        <item x="1550"/>
        <item x="2298"/>
        <item x="1694"/>
        <item x="2520"/>
        <item x="2465"/>
        <item x="47"/>
        <item x="698"/>
        <item x="1826"/>
        <item x="921"/>
        <item x="48"/>
        <item x="699"/>
        <item x="506"/>
        <item x="865"/>
        <item x="305"/>
        <item x="130"/>
        <item x="1549"/>
        <item x="1677"/>
        <item x="76"/>
        <item x="2500"/>
        <item x="1096"/>
        <item x="575"/>
        <item x="471"/>
        <item x="1331"/>
        <item x="1739"/>
        <item x="1097"/>
        <item x="2300"/>
        <item x="756"/>
        <item x="2218"/>
        <item x="752"/>
        <item x="1186"/>
        <item x="75"/>
        <item x="1005"/>
        <item x="755"/>
        <item x="2299"/>
        <item x="2297"/>
        <item x="1816"/>
        <item x="753"/>
        <item x="1009"/>
        <item x="751"/>
        <item x="2296"/>
        <item x="1845"/>
        <item x="1037"/>
        <item x="2249"/>
        <item x="2448"/>
        <item x="2437"/>
        <item x="754"/>
        <item x="799"/>
        <item x="650"/>
        <item x="800"/>
        <item x="2243"/>
        <item x="801"/>
        <item x="95"/>
        <item x="96"/>
        <item x="148"/>
        <item x="112"/>
        <item x="1767"/>
        <item x="1999"/>
        <item x="1348"/>
        <item x="939"/>
        <item x="1652"/>
        <item x="1651"/>
        <item x="2348"/>
        <item x="5"/>
        <item x="260"/>
        <item x="952"/>
        <item x="1591"/>
        <item x="842"/>
        <item x="1653"/>
        <item x="2221"/>
        <item x="573"/>
        <item x="1592"/>
        <item x="1172"/>
        <item x="1593"/>
        <item x="1169"/>
        <item x="1170"/>
        <item x="1171"/>
        <item x="1637"/>
        <item x="2397"/>
        <item x="2355"/>
        <item x="663"/>
        <item x="238"/>
        <item x="118"/>
        <item x="942"/>
        <item x="2365"/>
        <item x="1018"/>
        <item x="78"/>
        <item x="1141"/>
        <item x="1575"/>
        <item x="1873"/>
        <item x="331"/>
        <item x="262"/>
        <item x="1654"/>
        <item x="1537"/>
        <item x="108"/>
        <item x="2329"/>
        <item x="1969"/>
        <item x="592"/>
        <item x="72"/>
        <item x="11"/>
        <item x="1168"/>
        <item x="1385"/>
        <item x="223"/>
        <item x="2321"/>
        <item x="2466"/>
        <item x="1138"/>
        <item x="2438"/>
        <item x="2322"/>
        <item x="406"/>
        <item x="2323"/>
        <item x="1026"/>
        <item x="624"/>
        <item x="1046"/>
        <item x="625"/>
        <item x="743"/>
        <item x="352"/>
        <item x="2121"/>
        <item x="548"/>
        <item x="2123"/>
        <item x="2122"/>
        <item x="135"/>
        <item x="221"/>
        <item x="1835"/>
        <item x="2026"/>
        <item x="49"/>
        <item x="1381"/>
        <item x="1140"/>
        <item x="222"/>
        <item x="693"/>
        <item x="1127"/>
        <item x="1139"/>
        <item x="2270"/>
        <item x="1245"/>
        <item x="2011"/>
        <item x="1193"/>
        <item x="2101"/>
        <item x="623"/>
        <item x="1147"/>
        <item x="600"/>
        <item x="1148"/>
        <item x="1520"/>
        <item x="1460"/>
        <item x="1536"/>
        <item x="51"/>
        <item x="2100"/>
        <item x="179"/>
        <item x="2266"/>
        <item x="362"/>
        <item x="1740"/>
        <item x="2265"/>
        <item x="231"/>
        <item x="2347"/>
        <item x="1393"/>
        <item x="230"/>
        <item x="700"/>
        <item x="1314"/>
        <item x="1316"/>
        <item x="649"/>
        <item x="619"/>
        <item x="1313"/>
        <item x="1116"/>
        <item x="125"/>
        <item x="2224"/>
        <item x="1445"/>
        <item x="1131"/>
        <item x="941"/>
        <item x="498"/>
        <item x="1149"/>
        <item x="35"/>
        <item x="1289"/>
        <item x="1288"/>
        <item x="40"/>
        <item x="71"/>
        <item x="1074"/>
        <item x="1647"/>
        <item x="2273"/>
        <item x="1650"/>
        <item x="307"/>
        <item x="56"/>
        <item x="1774"/>
        <item x="2088"/>
        <item x="1282"/>
        <item x="1513"/>
        <item x="2210"/>
        <item x="1772"/>
        <item x="1440"/>
        <item x="1014"/>
        <item x="1771"/>
        <item x="434"/>
        <item x="1104"/>
        <item x="1773"/>
        <item x="2229"/>
        <item x="949"/>
        <item x="828"/>
        <item x="1764"/>
        <item x="218"/>
        <item x="1805"/>
        <item x="834"/>
        <item x="217"/>
        <item x="688"/>
        <item x="481"/>
        <item x="216"/>
        <item x="1525"/>
        <item x="2070"/>
        <item x="1759"/>
        <item x="2358"/>
        <item x="1893"/>
        <item x="454"/>
        <item x="55"/>
        <item x="1151"/>
        <item x="851"/>
        <item x="2217"/>
        <item x="143"/>
        <item x="2137"/>
        <item x="30"/>
        <item x="2098"/>
        <item x="890"/>
        <item x="114"/>
        <item x="351"/>
        <item x="1678"/>
        <item x="162"/>
        <item x="2405"/>
        <item x="2402"/>
        <item x="2017"/>
        <item x="393"/>
        <item x="1306"/>
        <item x="2404"/>
        <item x="144"/>
        <item x="419"/>
        <item x="2460"/>
        <item x="757"/>
        <item x="2406"/>
        <item x="2018"/>
        <item x="606"/>
        <item x="2403"/>
        <item x="603"/>
        <item x="1670"/>
        <item x="117"/>
        <item x="1997"/>
        <item x="879"/>
        <item x="2441"/>
        <item x="2422"/>
        <item x="2456"/>
        <item x="1664"/>
        <item x="928"/>
        <item x="204"/>
        <item x="2372"/>
        <item x="367"/>
        <item x="368"/>
        <item x="874"/>
        <item x="1979"/>
        <item x="622"/>
        <item x="1697"/>
        <item x="805"/>
        <item x="1570"/>
        <item x="1247"/>
        <item x="166"/>
        <item x="1153"/>
        <item x="333"/>
        <item x="929"/>
        <item x="587"/>
        <item x="930"/>
        <item x="2449"/>
        <item x="12"/>
        <item x="1065"/>
        <item x="1708"/>
        <item x="976"/>
        <item x="584"/>
        <item x="1659"/>
        <item x="298"/>
        <item x="1867"/>
        <item x="1128"/>
        <item x="0"/>
        <item x="672"/>
        <item x="292"/>
        <item x="1004"/>
        <item x="36"/>
        <item x="467"/>
        <item x="2366"/>
        <item x="435"/>
        <item x="314"/>
        <item x="353"/>
        <item x="1068"/>
        <item x="439"/>
        <item x="2191"/>
        <item x="2469"/>
        <item x="205"/>
        <item x="1766"/>
        <item x="1795"/>
        <item x="1724"/>
        <item x="21"/>
        <item x="407"/>
        <item x="2439"/>
        <item x="505"/>
        <item x="335"/>
        <item x="2302"/>
        <item x="2487"/>
        <item x="161"/>
        <item x="2486"/>
        <item x="2090"/>
        <item x="303"/>
        <item x="1246"/>
        <item x="1309"/>
        <item x="1681"/>
        <item x="1150"/>
        <item x="1449"/>
        <item x="971"/>
        <item x="931"/>
        <item x="1706"/>
        <item x="2488"/>
        <item x="1736"/>
        <item x="840"/>
        <item x="2146"/>
        <item x="503"/>
        <item x="128"/>
        <item x="1844"/>
        <item x="2138"/>
        <item x="601"/>
        <item x="1022"/>
        <item x="214"/>
        <item x="536"/>
        <item x="39"/>
        <item x="2165"/>
        <item x="2220"/>
        <item x="1737"/>
        <item x="2140"/>
        <item x="1738"/>
        <item x="288"/>
        <item x="2093"/>
        <item x="1355"/>
        <item x="2357"/>
        <item x="2328"/>
        <item x="2130"/>
        <item x="2092"/>
        <item x="396"/>
        <item x="2419"/>
        <item x="2244"/>
        <item x="665"/>
        <item x="127"/>
        <item x="655"/>
        <item x="1558"/>
        <item x="664"/>
        <item x="895"/>
        <item x="60"/>
        <item x="1725"/>
        <item x="873"/>
        <item x="1996"/>
        <item x="1617"/>
        <item x="2000"/>
        <item x="1064"/>
        <item x="43"/>
        <item x="2394"/>
        <item x="1688"/>
        <item x="823"/>
        <item x="1687"/>
        <item x="153"/>
        <item x="440"/>
        <item x="437"/>
        <item x="546"/>
        <item x="621"/>
        <item x="1533"/>
        <item x="1437"/>
        <item x="1755"/>
        <item x="1438"/>
        <item x="2190"/>
        <item x="1753"/>
        <item x="1377"/>
        <item x="984"/>
        <item x="1843"/>
        <item x="1788"/>
        <item x="2063"/>
        <item x="1994"/>
        <item x="2425"/>
        <item x="451"/>
        <item x="2112"/>
        <item x="1023"/>
        <item x="487"/>
        <item x="744"/>
        <item x="1789"/>
        <item x="887"/>
        <item x="1726"/>
        <item x="1723"/>
        <item x="97"/>
        <item x="1429"/>
        <item x="1349"/>
        <item x="597"/>
        <item x="1619"/>
        <item x="2276"/>
        <item x="598"/>
        <item x="2124"/>
        <item x="1977"/>
        <item x="1106"/>
        <item x="2253"/>
        <item x="1416"/>
        <item x="8"/>
        <item x="820"/>
        <item x="1711"/>
        <item x="839"/>
        <item x="736"/>
        <item x="1436"/>
        <item x="105"/>
        <item x="107"/>
        <item x="1433"/>
        <item x="85"/>
        <item x="2128"/>
        <item x="2251"/>
        <item x="2039"/>
        <item x="535"/>
        <item x="2189"/>
        <item x="1334"/>
        <item x="1757"/>
        <item x="2183"/>
        <item x="1059"/>
        <item x="2388"/>
        <item x="1754"/>
        <item x="737"/>
        <item x="2198"/>
        <item x="2160"/>
        <item x="550"/>
        <item x="1796"/>
        <item x="2094"/>
        <item x="411"/>
        <item x="1435"/>
        <item x="432"/>
        <item x="1886"/>
        <item x="369"/>
        <item x="1810"/>
        <item x="1813"/>
        <item x="1426"/>
        <item x="1812"/>
        <item x="767"/>
        <item x="821"/>
        <item x="57"/>
        <item x="537"/>
        <item x="1729"/>
        <item x="1475"/>
        <item x="2084"/>
        <item x="2286"/>
        <item x="920"/>
        <item x="1384"/>
        <item x="1523"/>
        <item x="241"/>
        <item x="1191"/>
        <item x="898"/>
        <item x="1070"/>
        <item x="1809"/>
        <item x="545"/>
        <item x="1811"/>
        <item x="1342"/>
        <item x="1341"/>
        <item x="1152"/>
        <item x="780"/>
        <item x="1417"/>
        <item x="762"/>
        <item x="1013"/>
        <item x="82"/>
        <item x="2407"/>
        <item x="438"/>
        <item x="318"/>
        <item x="779"/>
        <item x="1559"/>
        <item x="436"/>
        <item x="1522"/>
        <item x="980"/>
        <item x="133"/>
        <item x="152"/>
        <item x="2274"/>
        <item x="2195"/>
        <item x="583"/>
        <item x="1333"/>
        <item x="1987"/>
        <item x="1021"/>
        <item x="2412"/>
        <item x="2370"/>
        <item x="530"/>
        <item x="180"/>
        <item x="810"/>
        <item x="775"/>
        <item x="2110"/>
        <item x="1998"/>
        <item x="2111"/>
        <item x="345"/>
        <item x="247"/>
        <item x="1609"/>
        <item x="382"/>
        <item x="1531"/>
        <item x="1713"/>
        <item x="1137"/>
        <item x="2155"/>
        <item x="484"/>
        <item x="955"/>
        <item x="978"/>
        <item x="2007"/>
        <item x="1066"/>
        <item x="2065"/>
        <item x="2335"/>
        <item x="2105"/>
        <item x="2104"/>
        <item x="2141"/>
        <item x="2058"/>
        <item x="515"/>
        <item x="979"/>
        <item x="2346"/>
        <item x="293"/>
        <item x="818"/>
        <item x="1639"/>
        <item x="2504"/>
        <item x="1762"/>
        <item x="1157"/>
        <item x="1658"/>
        <item x="1853"/>
        <item x="951"/>
        <item x="1610"/>
        <item x="315"/>
        <item x="2434"/>
        <item x="1632"/>
        <item x="899"/>
        <item x="811"/>
        <item x="1242"/>
        <item x="1712"/>
        <item x="1029"/>
        <item x="1178"/>
        <item x="7"/>
        <item x="2386"/>
        <item x="2106"/>
        <item x="1067"/>
        <item x="580"/>
        <item x="381"/>
        <item x="1714"/>
        <item x="2134"/>
        <item x="1350"/>
        <item x="1715"/>
        <item x="1615"/>
        <item x="1241"/>
        <item x="1608"/>
        <item x="2013"/>
        <item x="1763"/>
        <item x="1704"/>
        <item x="945"/>
        <item x="1710"/>
        <item x="483"/>
        <item x="827"/>
        <item x="1159"/>
        <item x="1985"/>
        <item x="953"/>
        <item x="925"/>
        <item x="1983"/>
        <item x="2495"/>
        <item x="126"/>
        <item x="825"/>
        <item x="2431"/>
        <item x="236"/>
        <item x="2008"/>
        <item x="2320"/>
        <item x="233"/>
        <item x="1401"/>
        <item x="2250"/>
        <item x="4"/>
        <item x="334"/>
        <item x="1746"/>
        <item x="388"/>
        <item x="531"/>
        <item x="92"/>
        <item x="1787"/>
        <item x="1672"/>
        <item x="2334"/>
        <item x="2463"/>
        <item x="200"/>
        <item x="822"/>
        <item x="2201"/>
        <item x="2462"/>
        <item x="954"/>
        <item x="2410"/>
        <item x="975"/>
        <item x="791"/>
        <item x="554"/>
        <item x="465"/>
        <item x="2461"/>
        <item x="2001"/>
        <item x="1524"/>
        <item x="1887"/>
        <item x="2185"/>
        <item x="2116"/>
        <item x="2206"/>
        <item x="250"/>
        <item x="2027"/>
        <item x="635"/>
        <item x="1752"/>
        <item x="460"/>
        <item x="461"/>
        <item x="1347"/>
        <item x="199"/>
        <item x="395"/>
        <item x="462"/>
        <item x="816"/>
        <item x="291"/>
        <item x="1638"/>
        <item x="170"/>
        <item x="2336"/>
        <item x="1684"/>
        <item x="2289"/>
        <item x="2373"/>
        <item x="1057"/>
        <item x="137"/>
        <item x="1439"/>
        <item x="634"/>
        <item x="2333"/>
        <item x="167"/>
        <item x="1564"/>
        <item x="1666"/>
        <item x="2170"/>
        <item x="2231"/>
        <item x="2315"/>
        <item x="1655"/>
        <item x="670"/>
        <item x="667"/>
        <item x="2337"/>
        <item x="1972"/>
        <item x="1376"/>
        <item x="1680"/>
        <item x="764"/>
        <item x="2367"/>
        <item x="2209"/>
        <item x="1732"/>
        <item x="1072"/>
        <item x="2234"/>
        <item x="1667"/>
        <item x="1103"/>
        <item x="2174"/>
        <item x="1745"/>
        <item x="1079"/>
        <item x="2275"/>
        <item x="1089"/>
        <item x="1986"/>
        <item x="2471"/>
        <item x="668"/>
        <item x="2211"/>
        <item x="1414"/>
        <item x="1477"/>
        <item x="81"/>
        <item x="182"/>
        <item x="224"/>
        <item x="1880"/>
        <item x="1881"/>
        <item x="259"/>
        <item x="586"/>
        <item x="119"/>
        <item x="2222"/>
        <item x="2228"/>
        <item x="17"/>
        <item x="2194"/>
        <item x="1733"/>
        <item x="2208"/>
        <item x="2485"/>
        <item x="1657"/>
        <item x="2482"/>
        <item x="2207"/>
        <item x="2476"/>
        <item x="257"/>
        <item x="415"/>
        <item x="1995"/>
        <item x="2247"/>
        <item x="371"/>
        <item x="2470"/>
        <item x="373"/>
        <item x="24"/>
        <item x="2050"/>
        <item x="1262"/>
        <item x="629"/>
        <item x="2498"/>
        <item x="647"/>
        <item x="2480"/>
        <item x="1302"/>
        <item x="1748"/>
        <item x="2095"/>
        <item x="1586"/>
        <item x="1179"/>
        <item x="2481"/>
        <item x="2257"/>
        <item x="1562"/>
        <item x="1087"/>
        <item x="370"/>
        <item x="2483"/>
        <item x="773"/>
        <item x="2318"/>
        <item x="1040"/>
        <item x="2478"/>
        <item x="2005"/>
        <item x="2268"/>
        <item x="385"/>
        <item x="1092"/>
        <item x="94"/>
        <item x="252"/>
        <item x="258"/>
        <item x="2477"/>
        <item x="711"/>
        <item x="472"/>
        <item x="424"/>
        <item x="2045"/>
        <item x="372"/>
        <item x="2142"/>
        <item x="1119"/>
        <item x="836"/>
        <item x="2260"/>
        <item x="787"/>
        <item x="14"/>
        <item x="253"/>
        <item x="1662"/>
        <item x="627"/>
        <item x="866"/>
        <item x="838"/>
        <item x="2479"/>
        <item x="832"/>
        <item x="2484"/>
        <item x="833"/>
        <item x="1769"/>
        <item x="428"/>
        <item x="947"/>
        <item x="831"/>
        <item x="626"/>
        <item x="16"/>
        <item x="868"/>
        <item x="628"/>
        <item x="558"/>
        <item x="1750"/>
        <item x="1749"/>
        <item x="1069"/>
        <item x="299"/>
        <item x="1779"/>
        <item x="15"/>
        <item x="1626"/>
        <item x="2097"/>
        <item x="300"/>
        <item x="894"/>
        <item x="269"/>
        <item x="2225"/>
        <item x="1251"/>
        <item x="1332"/>
        <item x="1136"/>
        <item x="52"/>
        <item x="2109"/>
        <item x="1803"/>
        <item x="1882"/>
        <item x="1284"/>
        <item x="202"/>
        <item x="122"/>
        <item x="2263"/>
        <item x="2193"/>
        <item x="798"/>
        <item x="689"/>
        <item x="630"/>
        <item x="710"/>
        <item x="1166"/>
        <item x="977"/>
        <item x="2003"/>
        <item x="893"/>
        <item x="1993"/>
        <item x="2379"/>
        <item x="1846"/>
        <item x="1793"/>
        <item x="1600"/>
        <item x="1307"/>
        <item x="646"/>
        <item x="1082"/>
        <item x="2163"/>
        <item x="1404"/>
        <item x="169"/>
        <item x="2513"/>
        <item x="1819"/>
        <item x="1884"/>
        <item x="1885"/>
        <item x="2340"/>
        <item x="1161"/>
        <item x="1344"/>
        <item x="543"/>
        <item x="846"/>
        <item x="696"/>
        <item x="480"/>
        <item x="346"/>
        <item x="2002"/>
        <item x="2380"/>
        <item x="585"/>
        <item x="232"/>
        <item x="1125"/>
        <item x="1765"/>
        <item x="1088"/>
        <item x="572"/>
        <item x="2339"/>
        <item x="301"/>
        <item x="526"/>
        <item x="1569"/>
        <item x="970"/>
        <item x="633"/>
        <item x="869"/>
        <item x="364"/>
        <item x="219"/>
        <item x="1340"/>
        <item x="1450"/>
        <item x="2317"/>
        <item x="106"/>
        <item x="738"/>
        <item x="365"/>
        <item x="1415"/>
        <item x="73"/>
        <item x="806"/>
        <item x="900"/>
        <item x="2326"/>
        <item x="2444"/>
        <item x="274"/>
        <item x="2378"/>
        <item x="588"/>
        <item x="742"/>
        <item x="1051"/>
        <item x="2287"/>
        <item x="1431"/>
        <item x="782"/>
        <item x="359"/>
        <item x="1173"/>
        <item x="26"/>
        <item x="1048"/>
        <item x="1552"/>
        <item x="560"/>
        <item x="2016"/>
        <item x="1891"/>
        <item x="1084"/>
        <item x="2281"/>
        <item x="1011"/>
        <item x="2474"/>
        <item x="184"/>
        <item x="185"/>
        <item x="348"/>
        <item x="2282"/>
        <item x="1863"/>
        <item x="1861"/>
        <item x="1862"/>
        <item x="2301"/>
        <item x="1557"/>
        <item x="1432"/>
        <item x="574"/>
        <item x="2069"/>
        <item x="2117"/>
        <item x="1345"/>
        <item x="819"/>
        <item x="2151"/>
        <item x="319"/>
        <item x="1699"/>
        <item x="2192"/>
        <item x="2374"/>
        <item x="1602"/>
        <item x="1181"/>
        <item x="2176"/>
        <item x="493"/>
        <item x="270"/>
        <item x="2054"/>
        <item x="669"/>
        <item x="2254"/>
        <item x="516"/>
        <item x="1605"/>
        <item x="178"/>
        <item x="358"/>
        <item x="2055"/>
        <item x="1860"/>
        <item x="1508"/>
        <item x="1850"/>
        <item x="31"/>
        <item x="2169"/>
        <item x="25"/>
        <item x="2363"/>
        <item x="1768"/>
        <item x="1320"/>
        <item x="463"/>
        <item x="2200"/>
        <item x="2053"/>
        <item x="1118"/>
        <item x="2359"/>
        <item x="1618"/>
        <item x="1408"/>
        <item x="1114"/>
        <item x="2238"/>
        <item x="2398"/>
        <item x="410"/>
        <item x="679"/>
        <item x="886"/>
        <item x="1582"/>
        <item x="2197"/>
        <item x="251"/>
        <item x="675"/>
        <item x="527"/>
        <item x="1581"/>
        <item x="1583"/>
        <item x="1859"/>
        <item x="788"/>
        <item x="2248"/>
        <item x="1530"/>
        <item x="2099"/>
        <item x="383"/>
        <item x="1078"/>
        <item x="427"/>
        <item x="582"/>
        <item x="1180"/>
        <item x="1095"/>
        <item x="2362"/>
        <item x="1529"/>
        <item x="423"/>
        <item x="1528"/>
        <item x="880"/>
        <item x="151"/>
        <item x="401"/>
        <item x="65"/>
        <item x="203"/>
        <item x="2269"/>
        <item x="2401"/>
        <item x="1716"/>
        <item x="2126"/>
        <item x="142"/>
        <item x="310"/>
        <item x="1741"/>
        <item x="2113"/>
        <item x="599"/>
        <item x="2114"/>
        <item x="514"/>
        <item x="1606"/>
        <item x="875"/>
        <item x="1599"/>
        <item x="1321"/>
        <item x="306"/>
        <item x="972"/>
        <item x="309"/>
        <item x="256"/>
        <item x="1240"/>
        <item x="1598"/>
        <item x="1474"/>
        <item x="267"/>
        <item x="268"/>
        <item x="308"/>
        <item x="993"/>
        <item x="198"/>
        <item x="1378"/>
        <item x="835"/>
        <item x="1093"/>
        <item x="1080"/>
        <item x="1984"/>
        <item x="1055"/>
        <item x="482"/>
        <item x="1027"/>
        <item x="41"/>
        <item x="1868"/>
        <item x="2369"/>
        <item x="1800"/>
        <item x="1406"/>
        <item x="1354"/>
        <item x="769"/>
        <item x="802"/>
        <item x="824"/>
        <item x="576"/>
        <item x="837"/>
        <item x="2115"/>
        <item x="1346"/>
        <item x="494"/>
        <item x="513"/>
        <item x="914"/>
        <item x="523"/>
        <item x="254"/>
        <item x="266"/>
        <item x="713"/>
        <item x="316"/>
        <item x="1679"/>
        <item x="387"/>
        <item x="872"/>
        <item x="1158"/>
        <item x="1660"/>
        <item x="1278"/>
        <item x="1425"/>
        <item x="1328"/>
        <item x="538"/>
        <item x="2499"/>
        <item x="2497"/>
        <item x="2196"/>
        <item x="239"/>
        <item x="2400"/>
        <item x="687"/>
        <item x="651"/>
        <item x="2361"/>
        <item x="322"/>
        <item x="1076"/>
        <item x="760"/>
        <item x="2442"/>
        <item x="1509"/>
        <item x="404"/>
        <item x="692"/>
        <item x="739"/>
        <item x="121"/>
        <item x="1452"/>
        <item x="1423"/>
        <item x="1455"/>
        <item x="1407"/>
        <item x="1718"/>
        <item x="1453"/>
        <item x="1451"/>
        <item x="1422"/>
        <item x="1368"/>
        <item x="1353"/>
        <item x="1454"/>
        <item x="2368"/>
        <item x="2129"/>
        <item x="590"/>
        <item x="1090"/>
        <item x="774"/>
        <item x="1709"/>
        <item x="2436"/>
        <item x="2472"/>
        <item x="366"/>
        <item x="264"/>
        <item x="1424"/>
        <item x="394"/>
        <item x="311"/>
        <item x="1330"/>
        <item x="470"/>
        <item x="312"/>
        <item x="1616"/>
        <item x="1857"/>
        <item x="591"/>
        <item x="796"/>
        <item x="807"/>
        <item x="1038"/>
        <item x="1535"/>
        <item x="1329"/>
        <item x="206"/>
        <item x="1817"/>
        <item x="1875"/>
        <item x="1695"/>
        <item x="1534"/>
        <item x="2175"/>
        <item x="1002"/>
        <item x="1971"/>
        <item x="22"/>
        <item x="1061"/>
        <item x="1108"/>
        <item x="747"/>
        <item x="2279"/>
        <item x="674"/>
        <item x="177"/>
        <item x="1060"/>
        <item x="1807"/>
        <item x="789"/>
        <item x="2344"/>
        <item x="2341"/>
        <item x="111"/>
        <item x="1115"/>
        <item x="1373"/>
        <item x="1783"/>
        <item x="602"/>
        <item x="1777"/>
        <item x="2091"/>
        <item x="878"/>
        <item x="1621"/>
        <item x="209"/>
        <item x="2161"/>
        <item x="1620"/>
        <item x="2230"/>
        <item x="1782"/>
        <item x="99"/>
        <item x="961"/>
        <item x="932"/>
        <item x="891"/>
        <item x="962"/>
        <item x="2342"/>
        <item x="2154"/>
        <item x="2343"/>
        <item x="361"/>
        <item x="234"/>
        <item x="1003"/>
        <item x="1576"/>
        <item x="1865"/>
        <item x="905"/>
        <item x="1374"/>
        <item x="2319"/>
        <item x="1351"/>
        <item x="2014"/>
        <item x="522"/>
        <item x="1742"/>
        <item x="2514"/>
        <item x="235"/>
        <item x="1645"/>
        <item x="2059"/>
        <item x="1629"/>
        <item x="936"/>
        <item x="2376"/>
        <item x="1418"/>
        <item x="604"/>
        <item x="2087"/>
        <item x="2060"/>
        <item x="1760"/>
        <item x="1761"/>
        <item x="23"/>
        <item x="539"/>
        <item x="20"/>
        <item x="1836"/>
        <item x="858"/>
        <item x="856"/>
        <item x="1030"/>
        <item x="88"/>
        <item x="857"/>
        <item x="2152"/>
        <item x="98"/>
        <item x="1770"/>
        <item x="19"/>
        <item x="1105"/>
        <item x="100"/>
        <item x="2046"/>
        <item x="2385"/>
        <item x="409"/>
        <item x="855"/>
        <item x="2077"/>
        <item x="867"/>
        <item x="2288"/>
        <item x="2030"/>
        <item x="2213"/>
        <item x="632"/>
        <item x="286"/>
        <item x="285"/>
        <item x="1590"/>
        <item x="973"/>
        <item x="1458"/>
        <item x="1239"/>
        <item x="101"/>
        <item x="1717"/>
        <item x="2345"/>
        <item x="748"/>
        <item x="442"/>
        <item x="237"/>
        <item x="1177"/>
        <item x="342"/>
        <item x="2143"/>
        <item x="44"/>
        <item x="58"/>
        <item x="2074"/>
        <item x="2073"/>
        <item x="2144"/>
        <item x="201"/>
        <item x="2236"/>
        <item x="1043"/>
        <item x="2387"/>
        <item x="384"/>
        <item x="517"/>
        <item x="1058"/>
        <item x="261"/>
        <item x="1020"/>
        <item x="2360"/>
        <item x="1268"/>
        <item x="33"/>
        <item x="146"/>
        <item x="449"/>
        <item x="79"/>
        <item x="129"/>
        <item x="1042"/>
        <item x="145"/>
        <item x="2443"/>
        <item x="956"/>
        <item x="1463"/>
        <item x="146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Latitude" fld="15" subtotal="average" baseField="14" baseItem="0"/>
    <dataField name="Average of Longitude" fld="16" subtotal="average" baseField="1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E7C20-8B11-478A-BA74-CC43756E3EF4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2" firstHeaderRow="1" firstDataRow="1" firstDataCol="1"/>
  <pivotFields count="25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9">
        <item x="46"/>
        <item x="38"/>
        <item x="19"/>
        <item x="40"/>
        <item x="33"/>
        <item x="39"/>
        <item x="41"/>
        <item x="12"/>
        <item x="21"/>
        <item x="22"/>
        <item x="23"/>
        <item x="11"/>
        <item x="45"/>
        <item x="8"/>
        <item x="9"/>
        <item x="24"/>
        <item x="13"/>
        <item x="16"/>
        <item x="32"/>
        <item x="17"/>
        <item x="29"/>
        <item x="6"/>
        <item x="42"/>
        <item x="30"/>
        <item x="2"/>
        <item x="47"/>
        <item x="1"/>
        <item x="18"/>
        <item x="31"/>
        <item x="0"/>
        <item x="28"/>
        <item x="5"/>
        <item x="15"/>
        <item x="43"/>
        <item x="7"/>
        <item x="26"/>
        <item x="25"/>
        <item x="44"/>
        <item x="10"/>
        <item x="14"/>
        <item x="27"/>
        <item x="36"/>
        <item x="4"/>
        <item x="20"/>
        <item x="34"/>
        <item x="37"/>
        <item x="35"/>
        <item x="3"/>
        <item t="default"/>
      </items>
    </pivotField>
    <pivotField showAll="0"/>
    <pivotField showAll="0"/>
    <pivotField axis="axisRow" showAll="0">
      <items count="11">
        <item x="0"/>
        <item x="8"/>
        <item x="2"/>
        <item x="1"/>
        <item x="6"/>
        <item x="7"/>
        <item x="3"/>
        <item x="4"/>
        <item x="5"/>
        <item x="9"/>
        <item t="default"/>
      </items>
    </pivotField>
    <pivotField showAll="0"/>
    <pivotField numFmtId="3" showAll="0"/>
    <pivotField numFmtId="3" showAll="0"/>
    <pivotField numFmtId="2" showAll="0"/>
    <pivotField numFmtId="2" showAll="0"/>
    <pivotField numFmtId="164" showAll="0"/>
    <pivotField numFmtId="165" showAll="0"/>
    <pivotField numFmtId="164" showAll="0"/>
    <pivotField numFmtId="164" showAll="0"/>
    <pivotField showAll="0"/>
  </pivotFields>
  <rowFields count="2">
    <field x="14"/>
    <field x="11"/>
  </rowFields>
  <rowItems count="59">
    <i>
      <x/>
    </i>
    <i r="1">
      <x v="1"/>
    </i>
    <i r="1">
      <x v="3"/>
    </i>
    <i r="1">
      <x v="21"/>
    </i>
    <i r="1">
      <x v="24"/>
    </i>
    <i r="1">
      <x v="26"/>
    </i>
    <i r="1">
      <x v="29"/>
    </i>
    <i>
      <x v="1"/>
    </i>
    <i r="1">
      <x v="5"/>
    </i>
    <i r="1">
      <x v="12"/>
    </i>
    <i r="1">
      <x v="22"/>
    </i>
    <i r="1">
      <x v="23"/>
    </i>
    <i>
      <x v="2"/>
    </i>
    <i r="1">
      <x v="25"/>
    </i>
    <i r="1">
      <x v="28"/>
    </i>
    <i r="1">
      <x v="31"/>
    </i>
    <i r="1">
      <x v="33"/>
    </i>
    <i r="1">
      <x v="37"/>
    </i>
    <i>
      <x v="3"/>
    </i>
    <i r="1">
      <x v="6"/>
    </i>
    <i r="1">
      <x v="42"/>
    </i>
    <i r="1">
      <x v="44"/>
    </i>
    <i r="1">
      <x v="46"/>
    </i>
    <i r="1">
      <x v="47"/>
    </i>
    <i>
      <x v="4"/>
    </i>
    <i r="1">
      <x v="15"/>
    </i>
    <i r="1">
      <x v="17"/>
    </i>
    <i r="1">
      <x v="18"/>
    </i>
    <i r="1">
      <x v="36"/>
    </i>
    <i r="1">
      <x v="40"/>
    </i>
    <i>
      <x v="5"/>
    </i>
    <i r="1">
      <x/>
    </i>
    <i r="1">
      <x v="19"/>
    </i>
    <i r="1">
      <x v="20"/>
    </i>
    <i r="1">
      <x v="30"/>
    </i>
    <i r="1">
      <x v="35"/>
    </i>
    <i r="1">
      <x v="41"/>
    </i>
    <i>
      <x v="6"/>
    </i>
    <i r="1">
      <x v="9"/>
    </i>
    <i r="1">
      <x v="16"/>
    </i>
    <i r="1">
      <x v="27"/>
    </i>
    <i r="1">
      <x v="34"/>
    </i>
    <i r="1">
      <x v="43"/>
    </i>
    <i>
      <x v="7"/>
    </i>
    <i r="1">
      <x v="7"/>
    </i>
    <i r="1">
      <x v="13"/>
    </i>
    <i r="1">
      <x v="32"/>
    </i>
    <i r="1">
      <x v="38"/>
    </i>
    <i r="1">
      <x v="39"/>
    </i>
    <i>
      <x v="8"/>
    </i>
    <i r="1">
      <x v="2"/>
    </i>
    <i r="1">
      <x v="8"/>
    </i>
    <i r="1">
      <x v="10"/>
    </i>
    <i r="1">
      <x v="11"/>
    </i>
    <i r="1">
      <x v="14"/>
    </i>
    <i>
      <x v="9"/>
    </i>
    <i r="1">
      <x v="4"/>
    </i>
    <i r="1">
      <x v="45"/>
    </i>
    <i t="grand">
      <x/>
    </i>
  </rowItems>
  <colItems count="1">
    <i/>
  </colItems>
  <dataFields count="1">
    <dataField name="Count of Sold To ID" fld="1" subtotal="count" baseField="8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9298A-7804-4219-8869-41DF29E83094}">
  <sheetPr codeName="Sheet7"/>
  <dimension ref="A3:G53"/>
  <sheetViews>
    <sheetView workbookViewId="0">
      <selection activeCell="A4" sqref="A4:A51"/>
    </sheetView>
  </sheetViews>
  <sheetFormatPr defaultRowHeight="15"/>
  <cols>
    <col min="1" max="1" width="13" bestFit="1" customWidth="1"/>
    <col min="2" max="2" width="18" bestFit="1" customWidth="1"/>
    <col min="3" max="3" width="19.5703125" bestFit="1" customWidth="1"/>
    <col min="4" max="5" width="10.7109375" bestFit="1" customWidth="1"/>
    <col min="6" max="7" width="9.7109375" bestFit="1" customWidth="1"/>
    <col min="8" max="23" width="10.7109375" bestFit="1" customWidth="1"/>
    <col min="24" max="24" width="9" bestFit="1" customWidth="1"/>
    <col min="25" max="25" width="10" bestFit="1" customWidth="1"/>
    <col min="26" max="28" width="10.7109375" bestFit="1" customWidth="1"/>
    <col min="29" max="29" width="11" bestFit="1" customWidth="1"/>
    <col min="30" max="34" width="10.7109375" bestFit="1" customWidth="1"/>
    <col min="35" max="35" width="9.7109375" bestFit="1" customWidth="1"/>
    <col min="36" max="41" width="10.7109375" bestFit="1" customWidth="1"/>
    <col min="42" max="42" width="10" bestFit="1" customWidth="1"/>
    <col min="43" max="44" width="10.7109375" bestFit="1" customWidth="1"/>
    <col min="45" max="45" width="10" bestFit="1" customWidth="1"/>
    <col min="46" max="50" width="10.7109375" bestFit="1" customWidth="1"/>
    <col min="51" max="51" width="9.7109375" bestFit="1" customWidth="1"/>
    <col min="52" max="57" width="10.7109375" bestFit="1" customWidth="1"/>
    <col min="58" max="59" width="9.7109375" bestFit="1" customWidth="1"/>
    <col min="60" max="61" width="10" bestFit="1" customWidth="1"/>
    <col min="62" max="62" width="10.7109375" bestFit="1" customWidth="1"/>
    <col min="63" max="63" width="11" bestFit="1" customWidth="1"/>
    <col min="64" max="64" width="10.7109375" bestFit="1" customWidth="1"/>
    <col min="65" max="66" width="10" bestFit="1" customWidth="1"/>
    <col min="67" max="69" width="10.7109375" bestFit="1" customWidth="1"/>
    <col min="70" max="70" width="9.7109375" bestFit="1" customWidth="1"/>
    <col min="71" max="72" width="10.7109375" bestFit="1" customWidth="1"/>
    <col min="73" max="73" width="11" bestFit="1" customWidth="1"/>
    <col min="74" max="76" width="10.7109375" bestFit="1" customWidth="1"/>
    <col min="77" max="78" width="9.7109375" bestFit="1" customWidth="1"/>
    <col min="79" max="80" width="10.7109375" bestFit="1" customWidth="1"/>
    <col min="81" max="81" width="11" bestFit="1" customWidth="1"/>
    <col min="82" max="82" width="9.7109375" bestFit="1" customWidth="1"/>
    <col min="83" max="86" width="10.7109375" bestFit="1" customWidth="1"/>
    <col min="87" max="87" width="9.7109375" bestFit="1" customWidth="1"/>
    <col min="88" max="100" width="10.7109375" bestFit="1" customWidth="1"/>
    <col min="101" max="101" width="10" bestFit="1" customWidth="1"/>
    <col min="102" max="105" width="10.7109375" bestFit="1" customWidth="1"/>
    <col min="106" max="107" width="9.7109375" bestFit="1" customWidth="1"/>
    <col min="108" max="113" width="10.7109375" bestFit="1" customWidth="1"/>
    <col min="114" max="114" width="9.7109375" bestFit="1" customWidth="1"/>
    <col min="115" max="120" width="10.7109375" bestFit="1" customWidth="1"/>
    <col min="121" max="121" width="9.7109375" bestFit="1" customWidth="1"/>
    <col min="122" max="124" width="10.7109375" bestFit="1" customWidth="1"/>
    <col min="125" max="125" width="11" bestFit="1" customWidth="1"/>
    <col min="126" max="126" width="10.7109375" bestFit="1" customWidth="1"/>
    <col min="127" max="127" width="9.7109375" bestFit="1" customWidth="1"/>
    <col min="128" max="128" width="11" bestFit="1" customWidth="1"/>
    <col min="129" max="129" width="9.7109375" bestFit="1" customWidth="1"/>
    <col min="130" max="134" width="10.7109375" bestFit="1" customWidth="1"/>
    <col min="135" max="135" width="9.7109375" bestFit="1" customWidth="1"/>
    <col min="136" max="136" width="11" bestFit="1" customWidth="1"/>
    <col min="137" max="137" width="10.7109375" bestFit="1" customWidth="1"/>
    <col min="138" max="138" width="9.7109375" bestFit="1" customWidth="1"/>
    <col min="139" max="143" width="10.7109375" bestFit="1" customWidth="1"/>
    <col min="144" max="144" width="9.7109375" bestFit="1" customWidth="1"/>
    <col min="145" max="145" width="10.7109375" bestFit="1" customWidth="1"/>
    <col min="146" max="146" width="9.7109375" bestFit="1" customWidth="1"/>
    <col min="147" max="149" width="10.7109375" bestFit="1" customWidth="1"/>
    <col min="150" max="150" width="9.7109375" bestFit="1" customWidth="1"/>
    <col min="151" max="151" width="10.7109375" bestFit="1" customWidth="1"/>
    <col min="152" max="153" width="10" bestFit="1" customWidth="1"/>
    <col min="154" max="154" width="10.7109375" bestFit="1" customWidth="1"/>
    <col min="155" max="155" width="9.7109375" bestFit="1" customWidth="1"/>
    <col min="156" max="156" width="10.7109375" bestFit="1" customWidth="1"/>
    <col min="157" max="157" width="10" bestFit="1" customWidth="1"/>
    <col min="158" max="164" width="10.7109375" bestFit="1" customWidth="1"/>
    <col min="165" max="165" width="10" bestFit="1" customWidth="1"/>
    <col min="166" max="166" width="9" bestFit="1" customWidth="1"/>
    <col min="167" max="169" width="10.7109375" bestFit="1" customWidth="1"/>
    <col min="170" max="170" width="9" bestFit="1" customWidth="1"/>
    <col min="171" max="174" width="10.7109375" bestFit="1" customWidth="1"/>
    <col min="175" max="176" width="9.7109375" bestFit="1" customWidth="1"/>
    <col min="177" max="177" width="10.7109375" bestFit="1" customWidth="1"/>
    <col min="178" max="178" width="9.7109375" bestFit="1" customWidth="1"/>
    <col min="179" max="179" width="10.7109375" bestFit="1" customWidth="1"/>
    <col min="180" max="180" width="10" bestFit="1" customWidth="1"/>
    <col min="181" max="181" width="9.7109375" bestFit="1" customWidth="1"/>
    <col min="182" max="184" width="10.7109375" bestFit="1" customWidth="1"/>
    <col min="185" max="185" width="9.7109375" bestFit="1" customWidth="1"/>
    <col min="186" max="206" width="10.7109375" bestFit="1" customWidth="1"/>
    <col min="207" max="207" width="9.7109375" bestFit="1" customWidth="1"/>
    <col min="208" max="208" width="10" bestFit="1" customWidth="1"/>
    <col min="209" max="210" width="10.7109375" bestFit="1" customWidth="1"/>
    <col min="211" max="211" width="9" bestFit="1" customWidth="1"/>
    <col min="212" max="213" width="10.7109375" bestFit="1" customWidth="1"/>
    <col min="214" max="214" width="9" bestFit="1" customWidth="1"/>
    <col min="215" max="216" width="10.7109375" bestFit="1" customWidth="1"/>
    <col min="217" max="217" width="9.7109375" bestFit="1" customWidth="1"/>
    <col min="218" max="218" width="10.7109375" bestFit="1" customWidth="1"/>
    <col min="219" max="219" width="12.7109375" bestFit="1" customWidth="1"/>
    <col min="220" max="220" width="10.7109375" bestFit="1" customWidth="1"/>
    <col min="221" max="221" width="10" bestFit="1" customWidth="1"/>
    <col min="222" max="227" width="10.7109375" bestFit="1" customWidth="1"/>
    <col min="228" max="229" width="10" bestFit="1" customWidth="1"/>
    <col min="230" max="248" width="10.7109375" bestFit="1" customWidth="1"/>
    <col min="249" max="249" width="8.7109375" bestFit="1" customWidth="1"/>
    <col min="250" max="250" width="10" bestFit="1" customWidth="1"/>
    <col min="251" max="251" width="10.7109375" bestFit="1" customWidth="1"/>
    <col min="252" max="252" width="9.7109375" bestFit="1" customWidth="1"/>
    <col min="253" max="255" width="10.7109375" bestFit="1" customWidth="1"/>
    <col min="256" max="256" width="10" bestFit="1" customWidth="1"/>
    <col min="257" max="257" width="9.7109375" bestFit="1" customWidth="1"/>
    <col min="258" max="259" width="10.7109375" bestFit="1" customWidth="1"/>
    <col min="260" max="261" width="9.7109375" bestFit="1" customWidth="1"/>
    <col min="262" max="263" width="10.7109375" bestFit="1" customWidth="1"/>
    <col min="264" max="264" width="10" bestFit="1" customWidth="1"/>
    <col min="265" max="271" width="10.7109375" bestFit="1" customWidth="1"/>
    <col min="272" max="272" width="9.7109375" bestFit="1" customWidth="1"/>
    <col min="273" max="277" width="10.7109375" bestFit="1" customWidth="1"/>
    <col min="278" max="278" width="9.7109375" bestFit="1" customWidth="1"/>
    <col min="279" max="279" width="10.7109375" bestFit="1" customWidth="1"/>
    <col min="280" max="280" width="9.7109375" bestFit="1" customWidth="1"/>
    <col min="281" max="282" width="10.7109375" bestFit="1" customWidth="1"/>
    <col min="283" max="283" width="9.7109375" bestFit="1" customWidth="1"/>
    <col min="284" max="284" width="12.7109375" bestFit="1" customWidth="1"/>
    <col min="285" max="294" width="10.7109375" bestFit="1" customWidth="1"/>
    <col min="295" max="295" width="10" bestFit="1" customWidth="1"/>
    <col min="296" max="303" width="10.7109375" bestFit="1" customWidth="1"/>
    <col min="304" max="304" width="9.7109375" bestFit="1" customWidth="1"/>
    <col min="305" max="305" width="10.7109375" bestFit="1" customWidth="1"/>
    <col min="306" max="306" width="9.7109375" bestFit="1" customWidth="1"/>
    <col min="307" max="307" width="9" bestFit="1" customWidth="1"/>
    <col min="308" max="308" width="10.7109375" bestFit="1" customWidth="1"/>
    <col min="309" max="309" width="10" bestFit="1" customWidth="1"/>
    <col min="310" max="314" width="10.7109375" bestFit="1" customWidth="1"/>
    <col min="315" max="315" width="10" bestFit="1" customWidth="1"/>
    <col min="316" max="319" width="10.7109375" bestFit="1" customWidth="1"/>
    <col min="320" max="320" width="10" bestFit="1" customWidth="1"/>
    <col min="321" max="322" width="10.7109375" bestFit="1" customWidth="1"/>
    <col min="323" max="323" width="10" bestFit="1" customWidth="1"/>
    <col min="324" max="325" width="10.7109375" bestFit="1" customWidth="1"/>
    <col min="326" max="326" width="10" bestFit="1" customWidth="1"/>
    <col min="327" max="328" width="10.7109375" bestFit="1" customWidth="1"/>
    <col min="329" max="329" width="9.7109375" bestFit="1" customWidth="1"/>
    <col min="330" max="332" width="10.7109375" bestFit="1" customWidth="1"/>
    <col min="333" max="333" width="10" bestFit="1" customWidth="1"/>
    <col min="334" max="334" width="9.7109375" bestFit="1" customWidth="1"/>
    <col min="335" max="335" width="10.7109375" bestFit="1" customWidth="1"/>
    <col min="336" max="336" width="10" bestFit="1" customWidth="1"/>
    <col min="337" max="337" width="9.7109375" bestFit="1" customWidth="1"/>
    <col min="338" max="339" width="10.7109375" bestFit="1" customWidth="1"/>
    <col min="340" max="341" width="9.7109375" bestFit="1" customWidth="1"/>
    <col min="342" max="345" width="10.7109375" bestFit="1" customWidth="1"/>
    <col min="346" max="347" width="10" bestFit="1" customWidth="1"/>
    <col min="348" max="348" width="10.7109375" bestFit="1" customWidth="1"/>
    <col min="349" max="349" width="9" bestFit="1" customWidth="1"/>
    <col min="350" max="350" width="10.7109375" bestFit="1" customWidth="1"/>
    <col min="351" max="352" width="9.7109375" bestFit="1" customWidth="1"/>
    <col min="353" max="354" width="10.7109375" bestFit="1" customWidth="1"/>
    <col min="355" max="355" width="9.7109375" bestFit="1" customWidth="1"/>
    <col min="356" max="357" width="10.7109375" bestFit="1" customWidth="1"/>
    <col min="358" max="358" width="11" bestFit="1" customWidth="1"/>
    <col min="359" max="365" width="10.7109375" bestFit="1" customWidth="1"/>
    <col min="366" max="366" width="9" bestFit="1" customWidth="1"/>
    <col min="367" max="372" width="10.7109375" bestFit="1" customWidth="1"/>
    <col min="373" max="373" width="9.7109375" bestFit="1" customWidth="1"/>
    <col min="374" max="375" width="10.7109375" bestFit="1" customWidth="1"/>
    <col min="376" max="376" width="9.7109375" bestFit="1" customWidth="1"/>
    <col min="377" max="378" width="10.7109375" bestFit="1" customWidth="1"/>
    <col min="379" max="379" width="10" bestFit="1" customWidth="1"/>
    <col min="380" max="381" width="9.7109375" bestFit="1" customWidth="1"/>
    <col min="382" max="382" width="10.7109375" bestFit="1" customWidth="1"/>
    <col min="383" max="383" width="12.7109375" bestFit="1" customWidth="1"/>
    <col min="384" max="387" width="10.7109375" bestFit="1" customWidth="1"/>
    <col min="388" max="388" width="9.7109375" bestFit="1" customWidth="1"/>
    <col min="389" max="389" width="10" bestFit="1" customWidth="1"/>
    <col min="390" max="390" width="10.7109375" bestFit="1" customWidth="1"/>
    <col min="391" max="391" width="9" bestFit="1" customWidth="1"/>
    <col min="392" max="392" width="10.7109375" bestFit="1" customWidth="1"/>
    <col min="393" max="393" width="9.7109375" bestFit="1" customWidth="1"/>
    <col min="394" max="394" width="10.7109375" bestFit="1" customWidth="1"/>
    <col min="395" max="395" width="10" bestFit="1" customWidth="1"/>
    <col min="396" max="398" width="10.7109375" bestFit="1" customWidth="1"/>
    <col min="399" max="399" width="9.7109375" bestFit="1" customWidth="1"/>
    <col min="400" max="406" width="10.7109375" bestFit="1" customWidth="1"/>
    <col min="407" max="408" width="9.7109375" bestFit="1" customWidth="1"/>
    <col min="409" max="412" width="10.7109375" bestFit="1" customWidth="1"/>
    <col min="413" max="413" width="9.7109375" bestFit="1" customWidth="1"/>
    <col min="414" max="414" width="10.7109375" bestFit="1" customWidth="1"/>
    <col min="415" max="415" width="9" bestFit="1" customWidth="1"/>
    <col min="416" max="418" width="10.7109375" bestFit="1" customWidth="1"/>
    <col min="419" max="419" width="10" bestFit="1" customWidth="1"/>
    <col min="420" max="420" width="12.7109375" bestFit="1" customWidth="1"/>
    <col min="421" max="424" width="10.7109375" bestFit="1" customWidth="1"/>
    <col min="425" max="426" width="9.7109375" bestFit="1" customWidth="1"/>
    <col min="427" max="428" width="10.7109375" bestFit="1" customWidth="1"/>
    <col min="429" max="429" width="10" bestFit="1" customWidth="1"/>
    <col min="430" max="435" width="10.7109375" bestFit="1" customWidth="1"/>
    <col min="436" max="438" width="9.7109375" bestFit="1" customWidth="1"/>
    <col min="439" max="440" width="10.7109375" bestFit="1" customWidth="1"/>
    <col min="441" max="441" width="9.7109375" bestFit="1" customWidth="1"/>
    <col min="442" max="457" width="10.7109375" bestFit="1" customWidth="1"/>
    <col min="458" max="458" width="9.7109375" bestFit="1" customWidth="1"/>
    <col min="459" max="459" width="10.7109375" bestFit="1" customWidth="1"/>
    <col min="460" max="460" width="9.7109375" bestFit="1" customWidth="1"/>
    <col min="461" max="463" width="10.7109375" bestFit="1" customWidth="1"/>
    <col min="464" max="465" width="9.7109375" bestFit="1" customWidth="1"/>
    <col min="466" max="469" width="10.7109375" bestFit="1" customWidth="1"/>
    <col min="470" max="470" width="10" bestFit="1" customWidth="1"/>
    <col min="471" max="474" width="10.7109375" bestFit="1" customWidth="1"/>
    <col min="475" max="475" width="10" bestFit="1" customWidth="1"/>
    <col min="476" max="476" width="9.7109375" bestFit="1" customWidth="1"/>
    <col min="477" max="477" width="12.7109375" bestFit="1" customWidth="1"/>
    <col min="478" max="483" width="10.7109375" bestFit="1" customWidth="1"/>
    <col min="484" max="484" width="9.7109375" bestFit="1" customWidth="1"/>
    <col min="485" max="486" width="10.7109375" bestFit="1" customWidth="1"/>
    <col min="487" max="487" width="9.7109375" bestFit="1" customWidth="1"/>
    <col min="488" max="488" width="10" bestFit="1" customWidth="1"/>
    <col min="489" max="495" width="10.7109375" bestFit="1" customWidth="1"/>
    <col min="496" max="496" width="10" bestFit="1" customWidth="1"/>
    <col min="497" max="497" width="10.7109375" bestFit="1" customWidth="1"/>
    <col min="498" max="498" width="9.7109375" bestFit="1" customWidth="1"/>
    <col min="499" max="504" width="10.7109375" bestFit="1" customWidth="1"/>
    <col min="505" max="505" width="9.7109375" bestFit="1" customWidth="1"/>
    <col min="506" max="508" width="10.7109375" bestFit="1" customWidth="1"/>
    <col min="509" max="509" width="9.7109375" bestFit="1" customWidth="1"/>
    <col min="510" max="510" width="10.7109375" bestFit="1" customWidth="1"/>
    <col min="511" max="511" width="9.7109375" bestFit="1" customWidth="1"/>
    <col min="512" max="515" width="10.7109375" bestFit="1" customWidth="1"/>
    <col min="516" max="516" width="9.7109375" bestFit="1" customWidth="1"/>
    <col min="517" max="518" width="10.7109375" bestFit="1" customWidth="1"/>
    <col min="519" max="519" width="9.7109375" bestFit="1" customWidth="1"/>
    <col min="520" max="521" width="10.7109375" bestFit="1" customWidth="1"/>
    <col min="522" max="522" width="9.7109375" bestFit="1" customWidth="1"/>
    <col min="523" max="523" width="10" bestFit="1" customWidth="1"/>
    <col min="524" max="528" width="10.7109375" bestFit="1" customWidth="1"/>
    <col min="529" max="529" width="9.7109375" bestFit="1" customWidth="1"/>
    <col min="530" max="531" width="10.7109375" bestFit="1" customWidth="1"/>
    <col min="532" max="532" width="10" bestFit="1" customWidth="1"/>
    <col min="533" max="533" width="10.7109375" bestFit="1" customWidth="1"/>
    <col min="534" max="535" width="9.7109375" bestFit="1" customWidth="1"/>
    <col min="536" max="536" width="10.7109375" bestFit="1" customWidth="1"/>
    <col min="537" max="537" width="10" bestFit="1" customWidth="1"/>
    <col min="538" max="538" width="9.7109375" bestFit="1" customWidth="1"/>
    <col min="539" max="541" width="10.7109375" bestFit="1" customWidth="1"/>
    <col min="542" max="542" width="9.7109375" bestFit="1" customWidth="1"/>
    <col min="543" max="543" width="9" bestFit="1" customWidth="1"/>
    <col min="544" max="556" width="10.7109375" bestFit="1" customWidth="1"/>
    <col min="557" max="557" width="10" bestFit="1" customWidth="1"/>
    <col min="558" max="563" width="10.7109375" bestFit="1" customWidth="1"/>
    <col min="564" max="564" width="9.7109375" bestFit="1" customWidth="1"/>
    <col min="565" max="569" width="10.7109375" bestFit="1" customWidth="1"/>
    <col min="570" max="570" width="9.7109375" bestFit="1" customWidth="1"/>
    <col min="571" max="571" width="10.7109375" bestFit="1" customWidth="1"/>
    <col min="572" max="572" width="10" bestFit="1" customWidth="1"/>
    <col min="573" max="575" width="10.7109375" bestFit="1" customWidth="1"/>
    <col min="576" max="576" width="10" bestFit="1" customWidth="1"/>
    <col min="577" max="577" width="9.7109375" bestFit="1" customWidth="1"/>
    <col min="578" max="583" width="10.7109375" bestFit="1" customWidth="1"/>
    <col min="584" max="584" width="9.7109375" bestFit="1" customWidth="1"/>
    <col min="585" max="585" width="10.7109375" bestFit="1" customWidth="1"/>
    <col min="586" max="586" width="9.7109375" bestFit="1" customWidth="1"/>
    <col min="587" max="590" width="10.7109375" bestFit="1" customWidth="1"/>
    <col min="591" max="591" width="10" bestFit="1" customWidth="1"/>
    <col min="592" max="593" width="10.7109375" bestFit="1" customWidth="1"/>
    <col min="594" max="594" width="10" bestFit="1" customWidth="1"/>
    <col min="595" max="598" width="10.7109375" bestFit="1" customWidth="1"/>
    <col min="599" max="600" width="9.7109375" bestFit="1" customWidth="1"/>
    <col min="601" max="602" width="10.7109375" bestFit="1" customWidth="1"/>
    <col min="603" max="603" width="9.7109375" bestFit="1" customWidth="1"/>
    <col min="604" max="605" width="10" bestFit="1" customWidth="1"/>
    <col min="606" max="606" width="9.7109375" bestFit="1" customWidth="1"/>
    <col min="607" max="608" width="10.7109375" bestFit="1" customWidth="1"/>
    <col min="609" max="609" width="10" bestFit="1" customWidth="1"/>
    <col min="610" max="610" width="10.7109375" bestFit="1" customWidth="1"/>
    <col min="611" max="612" width="9.7109375" bestFit="1" customWidth="1"/>
    <col min="613" max="618" width="10.7109375" bestFit="1" customWidth="1"/>
    <col min="619" max="620" width="9.7109375" bestFit="1" customWidth="1"/>
    <col min="621" max="623" width="10.7109375" bestFit="1" customWidth="1"/>
    <col min="624" max="624" width="9.7109375" bestFit="1" customWidth="1"/>
    <col min="625" max="630" width="10.7109375" bestFit="1" customWidth="1"/>
    <col min="631" max="631" width="9.7109375" bestFit="1" customWidth="1"/>
    <col min="632" max="635" width="10.7109375" bestFit="1" customWidth="1"/>
    <col min="636" max="636" width="12.7109375" bestFit="1" customWidth="1"/>
    <col min="637" max="638" width="10.7109375" bestFit="1" customWidth="1"/>
    <col min="639" max="639" width="10" bestFit="1" customWidth="1"/>
    <col min="640" max="640" width="10.7109375" bestFit="1" customWidth="1"/>
    <col min="641" max="642" width="9.7109375" bestFit="1" customWidth="1"/>
    <col min="643" max="645" width="10.7109375" bestFit="1" customWidth="1"/>
    <col min="646" max="646" width="9.7109375" bestFit="1" customWidth="1"/>
    <col min="647" max="648" width="10.7109375" bestFit="1" customWidth="1"/>
    <col min="649" max="649" width="9.7109375" bestFit="1" customWidth="1"/>
    <col min="650" max="651" width="10.7109375" bestFit="1" customWidth="1"/>
    <col min="652" max="652" width="9.7109375" bestFit="1" customWidth="1"/>
    <col min="653" max="655" width="10.7109375" bestFit="1" customWidth="1"/>
    <col min="656" max="656" width="10" bestFit="1" customWidth="1"/>
    <col min="657" max="659" width="10.7109375" bestFit="1" customWidth="1"/>
    <col min="660" max="660" width="11" bestFit="1" customWidth="1"/>
    <col min="661" max="666" width="10.7109375" bestFit="1" customWidth="1"/>
    <col min="667" max="667" width="9.7109375" bestFit="1" customWidth="1"/>
    <col min="668" max="669" width="10.7109375" bestFit="1" customWidth="1"/>
    <col min="670" max="672" width="9.7109375" bestFit="1" customWidth="1"/>
    <col min="673" max="675" width="10.7109375" bestFit="1" customWidth="1"/>
    <col min="676" max="676" width="9.7109375" bestFit="1" customWidth="1"/>
    <col min="677" max="677" width="10.7109375" bestFit="1" customWidth="1"/>
    <col min="678" max="678" width="9.7109375" bestFit="1" customWidth="1"/>
    <col min="679" max="679" width="10.7109375" bestFit="1" customWidth="1"/>
    <col min="680" max="680" width="9.7109375" bestFit="1" customWidth="1"/>
    <col min="681" max="681" width="9" bestFit="1" customWidth="1"/>
    <col min="682" max="685" width="10.7109375" bestFit="1" customWidth="1"/>
    <col min="686" max="687" width="9.7109375" bestFit="1" customWidth="1"/>
    <col min="688" max="688" width="10" bestFit="1" customWidth="1"/>
    <col min="689" max="689" width="10.7109375" bestFit="1" customWidth="1"/>
    <col min="690" max="690" width="9.7109375" bestFit="1" customWidth="1"/>
    <col min="691" max="691" width="10.7109375" bestFit="1" customWidth="1"/>
    <col min="692" max="693" width="9.7109375" bestFit="1" customWidth="1"/>
    <col min="694" max="694" width="10.7109375" bestFit="1" customWidth="1"/>
    <col min="695" max="697" width="9.7109375" bestFit="1" customWidth="1"/>
    <col min="698" max="699" width="10.7109375" bestFit="1" customWidth="1"/>
    <col min="700" max="700" width="9" bestFit="1" customWidth="1"/>
    <col min="701" max="705" width="10.7109375" bestFit="1" customWidth="1"/>
    <col min="706" max="708" width="9.7109375" bestFit="1" customWidth="1"/>
    <col min="709" max="709" width="10" bestFit="1" customWidth="1"/>
    <col min="710" max="710" width="9.7109375" bestFit="1" customWidth="1"/>
    <col min="711" max="713" width="10.7109375" bestFit="1" customWidth="1"/>
    <col min="714" max="714" width="9.7109375" bestFit="1" customWidth="1"/>
    <col min="715" max="716" width="10.7109375" bestFit="1" customWidth="1"/>
    <col min="717" max="717" width="9.7109375" bestFit="1" customWidth="1"/>
    <col min="718" max="719" width="10.7109375" bestFit="1" customWidth="1"/>
    <col min="720" max="720" width="9.7109375" bestFit="1" customWidth="1"/>
    <col min="721" max="722" width="10.7109375" bestFit="1" customWidth="1"/>
    <col min="723" max="723" width="9.7109375" bestFit="1" customWidth="1"/>
    <col min="724" max="731" width="10.7109375" bestFit="1" customWidth="1"/>
    <col min="732" max="732" width="10" bestFit="1" customWidth="1"/>
    <col min="733" max="733" width="10.7109375" bestFit="1" customWidth="1"/>
    <col min="734" max="734" width="10" bestFit="1" customWidth="1"/>
    <col min="735" max="736" width="10.7109375" bestFit="1" customWidth="1"/>
    <col min="737" max="737" width="10" bestFit="1" customWidth="1"/>
    <col min="738" max="740" width="10.7109375" bestFit="1" customWidth="1"/>
    <col min="741" max="741" width="9" bestFit="1" customWidth="1"/>
    <col min="742" max="748" width="10.7109375" bestFit="1" customWidth="1"/>
    <col min="749" max="749" width="9.7109375" bestFit="1" customWidth="1"/>
    <col min="750" max="750" width="10" bestFit="1" customWidth="1"/>
    <col min="751" max="752" width="10.7109375" bestFit="1" customWidth="1"/>
    <col min="753" max="753" width="9" bestFit="1" customWidth="1"/>
    <col min="754" max="754" width="10.7109375" bestFit="1" customWidth="1"/>
    <col min="755" max="756" width="9.7109375" bestFit="1" customWidth="1"/>
    <col min="757" max="759" width="10.7109375" bestFit="1" customWidth="1"/>
    <col min="760" max="760" width="9.7109375" bestFit="1" customWidth="1"/>
    <col min="761" max="762" width="10.7109375" bestFit="1" customWidth="1"/>
    <col min="763" max="765" width="9.7109375" bestFit="1" customWidth="1"/>
    <col min="766" max="766" width="10" bestFit="1" customWidth="1"/>
    <col min="767" max="768" width="10.7109375" bestFit="1" customWidth="1"/>
    <col min="769" max="769" width="9.7109375" bestFit="1" customWidth="1"/>
    <col min="770" max="774" width="10.7109375" bestFit="1" customWidth="1"/>
    <col min="775" max="775" width="10" bestFit="1" customWidth="1"/>
    <col min="776" max="781" width="10.7109375" bestFit="1" customWidth="1"/>
    <col min="782" max="782" width="9.7109375" bestFit="1" customWidth="1"/>
    <col min="783" max="784" width="10.7109375" bestFit="1" customWidth="1"/>
    <col min="785" max="785" width="10" bestFit="1" customWidth="1"/>
    <col min="786" max="786" width="10.7109375" bestFit="1" customWidth="1"/>
    <col min="787" max="787" width="10" bestFit="1" customWidth="1"/>
    <col min="788" max="788" width="10.7109375" bestFit="1" customWidth="1"/>
    <col min="789" max="789" width="9" bestFit="1" customWidth="1"/>
    <col min="790" max="790" width="10.7109375" bestFit="1" customWidth="1"/>
    <col min="791" max="791" width="9.7109375" bestFit="1" customWidth="1"/>
    <col min="792" max="809" width="10.7109375" bestFit="1" customWidth="1"/>
    <col min="810" max="810" width="10" bestFit="1" customWidth="1"/>
    <col min="811" max="811" width="9.7109375" bestFit="1" customWidth="1"/>
    <col min="812" max="812" width="10" bestFit="1" customWidth="1"/>
    <col min="813" max="815" width="10.7109375" bestFit="1" customWidth="1"/>
    <col min="816" max="817" width="10" bestFit="1" customWidth="1"/>
    <col min="818" max="821" width="10.7109375" bestFit="1" customWidth="1"/>
    <col min="822" max="822" width="10" bestFit="1" customWidth="1"/>
    <col min="823" max="826" width="10.7109375" bestFit="1" customWidth="1"/>
    <col min="827" max="827" width="10" bestFit="1" customWidth="1"/>
    <col min="828" max="828" width="10.7109375" bestFit="1" customWidth="1"/>
    <col min="829" max="829" width="9.7109375" bestFit="1" customWidth="1"/>
    <col min="830" max="830" width="10.7109375" bestFit="1" customWidth="1"/>
    <col min="831" max="831" width="10" bestFit="1" customWidth="1"/>
    <col min="832" max="832" width="10.7109375" bestFit="1" customWidth="1"/>
    <col min="833" max="833" width="9.7109375" bestFit="1" customWidth="1"/>
    <col min="834" max="834" width="10" bestFit="1" customWidth="1"/>
    <col min="835" max="841" width="10.7109375" bestFit="1" customWidth="1"/>
    <col min="842" max="842" width="9" bestFit="1" customWidth="1"/>
    <col min="843" max="844" width="10.7109375" bestFit="1" customWidth="1"/>
    <col min="845" max="846" width="9.7109375" bestFit="1" customWidth="1"/>
    <col min="847" max="849" width="10.7109375" bestFit="1" customWidth="1"/>
    <col min="850" max="850" width="10" bestFit="1" customWidth="1"/>
    <col min="851" max="855" width="10.7109375" bestFit="1" customWidth="1"/>
    <col min="856" max="856" width="10" bestFit="1" customWidth="1"/>
    <col min="857" max="857" width="10.7109375" bestFit="1" customWidth="1"/>
    <col min="858" max="858" width="9.7109375" bestFit="1" customWidth="1"/>
    <col min="859" max="864" width="10.7109375" bestFit="1" customWidth="1"/>
    <col min="865" max="865" width="9.7109375" bestFit="1" customWidth="1"/>
    <col min="866" max="868" width="10.7109375" bestFit="1" customWidth="1"/>
    <col min="869" max="869" width="12.7109375" bestFit="1" customWidth="1"/>
    <col min="870" max="873" width="10.7109375" bestFit="1" customWidth="1"/>
    <col min="874" max="874" width="10" bestFit="1" customWidth="1"/>
    <col min="875" max="876" width="10.7109375" bestFit="1" customWidth="1"/>
    <col min="877" max="878" width="9.7109375" bestFit="1" customWidth="1"/>
    <col min="879" max="879" width="10.7109375" bestFit="1" customWidth="1"/>
    <col min="880" max="880" width="9.7109375" bestFit="1" customWidth="1"/>
    <col min="881" max="888" width="10.7109375" bestFit="1" customWidth="1"/>
    <col min="889" max="889" width="9.7109375" bestFit="1" customWidth="1"/>
    <col min="890" max="890" width="10.7109375" bestFit="1" customWidth="1"/>
    <col min="891" max="891" width="9.7109375" bestFit="1" customWidth="1"/>
    <col min="892" max="895" width="10.7109375" bestFit="1" customWidth="1"/>
    <col min="896" max="896" width="9.7109375" bestFit="1" customWidth="1"/>
    <col min="897" max="902" width="10.7109375" bestFit="1" customWidth="1"/>
    <col min="903" max="903" width="9.7109375" bestFit="1" customWidth="1"/>
    <col min="904" max="909" width="10.7109375" bestFit="1" customWidth="1"/>
    <col min="910" max="910" width="9.7109375" bestFit="1" customWidth="1"/>
    <col min="911" max="914" width="10.7109375" bestFit="1" customWidth="1"/>
    <col min="915" max="915" width="9.7109375" bestFit="1" customWidth="1"/>
    <col min="916" max="916" width="10.7109375" bestFit="1" customWidth="1"/>
    <col min="917" max="917" width="10" bestFit="1" customWidth="1"/>
    <col min="918" max="920" width="10.7109375" bestFit="1" customWidth="1"/>
    <col min="921" max="921" width="9.7109375" bestFit="1" customWidth="1"/>
    <col min="922" max="923" width="10.7109375" bestFit="1" customWidth="1"/>
    <col min="924" max="924" width="9.7109375" bestFit="1" customWidth="1"/>
    <col min="925" max="925" width="10.7109375" bestFit="1" customWidth="1"/>
    <col min="926" max="926" width="9.7109375" bestFit="1" customWidth="1"/>
    <col min="927" max="929" width="10.7109375" bestFit="1" customWidth="1"/>
    <col min="930" max="930" width="9.7109375" bestFit="1" customWidth="1"/>
    <col min="931" max="934" width="10.7109375" bestFit="1" customWidth="1"/>
    <col min="935" max="935" width="10" bestFit="1" customWidth="1"/>
    <col min="936" max="944" width="10.7109375" bestFit="1" customWidth="1"/>
    <col min="945" max="945" width="10" bestFit="1" customWidth="1"/>
    <col min="946" max="948" width="9.7109375" bestFit="1" customWidth="1"/>
    <col min="949" max="951" width="10.7109375" bestFit="1" customWidth="1"/>
    <col min="952" max="952" width="9" bestFit="1" customWidth="1"/>
    <col min="953" max="953" width="10" bestFit="1" customWidth="1"/>
    <col min="954" max="954" width="10.7109375" bestFit="1" customWidth="1"/>
    <col min="955" max="955" width="10" bestFit="1" customWidth="1"/>
    <col min="956" max="962" width="10.7109375" bestFit="1" customWidth="1"/>
    <col min="963" max="963" width="9.7109375" bestFit="1" customWidth="1"/>
    <col min="964" max="964" width="10.7109375" bestFit="1" customWidth="1"/>
    <col min="965" max="965" width="10" bestFit="1" customWidth="1"/>
    <col min="966" max="970" width="10.7109375" bestFit="1" customWidth="1"/>
    <col min="971" max="971" width="9.7109375" bestFit="1" customWidth="1"/>
    <col min="972" max="973" width="10.7109375" bestFit="1" customWidth="1"/>
    <col min="974" max="974" width="11.7109375" bestFit="1" customWidth="1"/>
    <col min="975" max="978" width="10.7109375" bestFit="1" customWidth="1"/>
    <col min="979" max="979" width="10" bestFit="1" customWidth="1"/>
    <col min="980" max="981" width="10.7109375" bestFit="1" customWidth="1"/>
    <col min="982" max="982" width="9" bestFit="1" customWidth="1"/>
    <col min="983" max="983" width="10.7109375" bestFit="1" customWidth="1"/>
    <col min="984" max="984" width="10" bestFit="1" customWidth="1"/>
    <col min="985" max="987" width="10.7109375" bestFit="1" customWidth="1"/>
    <col min="988" max="989" width="9.7109375" bestFit="1" customWidth="1"/>
    <col min="990" max="993" width="10.7109375" bestFit="1" customWidth="1"/>
    <col min="994" max="994" width="9.7109375" bestFit="1" customWidth="1"/>
    <col min="995" max="995" width="10.7109375" bestFit="1" customWidth="1"/>
    <col min="996" max="996" width="9.7109375" bestFit="1" customWidth="1"/>
    <col min="997" max="999" width="10.7109375" bestFit="1" customWidth="1"/>
    <col min="1000" max="1000" width="9.7109375" bestFit="1" customWidth="1"/>
    <col min="1001" max="1001" width="10.7109375" bestFit="1" customWidth="1"/>
    <col min="1002" max="1002" width="10" bestFit="1" customWidth="1"/>
    <col min="1003" max="1005" width="10.7109375" bestFit="1" customWidth="1"/>
    <col min="1006" max="1006" width="9" bestFit="1" customWidth="1"/>
    <col min="1007" max="1008" width="10.7109375" bestFit="1" customWidth="1"/>
    <col min="1009" max="1009" width="11" bestFit="1" customWidth="1"/>
    <col min="1010" max="1010" width="9.7109375" bestFit="1" customWidth="1"/>
    <col min="1011" max="1011" width="10.7109375" bestFit="1" customWidth="1"/>
    <col min="1012" max="1012" width="10" bestFit="1" customWidth="1"/>
    <col min="1013" max="1013" width="9.7109375" bestFit="1" customWidth="1"/>
    <col min="1014" max="1020" width="10.7109375" bestFit="1" customWidth="1"/>
    <col min="1021" max="1021" width="9.7109375" bestFit="1" customWidth="1"/>
    <col min="1022" max="1027" width="10.7109375" bestFit="1" customWidth="1"/>
    <col min="1028" max="1028" width="9.7109375" bestFit="1" customWidth="1"/>
    <col min="1029" max="1030" width="10.7109375" bestFit="1" customWidth="1"/>
    <col min="1031" max="1031" width="9.7109375" bestFit="1" customWidth="1"/>
    <col min="1032" max="1032" width="10" bestFit="1" customWidth="1"/>
    <col min="1033" max="1034" width="10.7109375" bestFit="1" customWidth="1"/>
    <col min="1035" max="1035" width="9.7109375" bestFit="1" customWidth="1"/>
    <col min="1036" max="1040" width="10.7109375" bestFit="1" customWidth="1"/>
    <col min="1041" max="1041" width="9.7109375" bestFit="1" customWidth="1"/>
    <col min="1042" max="1048" width="10.7109375" bestFit="1" customWidth="1"/>
    <col min="1049" max="1049" width="9" bestFit="1" customWidth="1"/>
    <col min="1050" max="1051" width="10.7109375" bestFit="1" customWidth="1"/>
    <col min="1052" max="1052" width="10" bestFit="1" customWidth="1"/>
    <col min="1053" max="1053" width="10.7109375" bestFit="1" customWidth="1"/>
    <col min="1054" max="1054" width="10" bestFit="1" customWidth="1"/>
    <col min="1055" max="1055" width="10.7109375" bestFit="1" customWidth="1"/>
    <col min="1056" max="1056" width="9.7109375" bestFit="1" customWidth="1"/>
    <col min="1057" max="1061" width="10.7109375" bestFit="1" customWidth="1"/>
    <col min="1062" max="1062" width="11" bestFit="1" customWidth="1"/>
    <col min="1063" max="1068" width="10.7109375" bestFit="1" customWidth="1"/>
    <col min="1069" max="1069" width="10" bestFit="1" customWidth="1"/>
    <col min="1070" max="1070" width="9.7109375" bestFit="1" customWidth="1"/>
    <col min="1071" max="1080" width="10.7109375" bestFit="1" customWidth="1"/>
    <col min="1081" max="1081" width="10" bestFit="1" customWidth="1"/>
    <col min="1082" max="1084" width="10.7109375" bestFit="1" customWidth="1"/>
    <col min="1085" max="1086" width="9.7109375" bestFit="1" customWidth="1"/>
    <col min="1087" max="1087" width="10.7109375" bestFit="1" customWidth="1"/>
    <col min="1088" max="1088" width="9.7109375" bestFit="1" customWidth="1"/>
    <col min="1089" max="1090" width="10.7109375" bestFit="1" customWidth="1"/>
    <col min="1091" max="1091" width="9.7109375" bestFit="1" customWidth="1"/>
    <col min="1092" max="1099" width="10.7109375" bestFit="1" customWidth="1"/>
    <col min="1100" max="1100" width="9.7109375" bestFit="1" customWidth="1"/>
    <col min="1101" max="1104" width="10.7109375" bestFit="1" customWidth="1"/>
    <col min="1105" max="1105" width="10" bestFit="1" customWidth="1"/>
    <col min="1106" max="1109" width="10.7109375" bestFit="1" customWidth="1"/>
    <col min="1110" max="1110" width="9.7109375" bestFit="1" customWidth="1"/>
    <col min="1111" max="1118" width="10.7109375" bestFit="1" customWidth="1"/>
    <col min="1119" max="1119" width="9.7109375" bestFit="1" customWidth="1"/>
    <col min="1120" max="1122" width="10.7109375" bestFit="1" customWidth="1"/>
    <col min="1123" max="1123" width="9.7109375" bestFit="1" customWidth="1"/>
    <col min="1124" max="1131" width="10.7109375" bestFit="1" customWidth="1"/>
    <col min="1132" max="1132" width="9.7109375" bestFit="1" customWidth="1"/>
    <col min="1133" max="1134" width="10.7109375" bestFit="1" customWidth="1"/>
    <col min="1135" max="1135" width="10" bestFit="1" customWidth="1"/>
    <col min="1136" max="1136" width="9" bestFit="1" customWidth="1"/>
    <col min="1137" max="1141" width="10.7109375" bestFit="1" customWidth="1"/>
    <col min="1142" max="1142" width="10" bestFit="1" customWidth="1"/>
    <col min="1143" max="1143" width="12.7109375" bestFit="1" customWidth="1"/>
    <col min="1144" max="1144" width="10.7109375" bestFit="1" customWidth="1"/>
    <col min="1145" max="1145" width="9.7109375" bestFit="1" customWidth="1"/>
    <col min="1146" max="1148" width="10.7109375" bestFit="1" customWidth="1"/>
    <col min="1149" max="1149" width="9.7109375" bestFit="1" customWidth="1"/>
    <col min="1150" max="1152" width="10.7109375" bestFit="1" customWidth="1"/>
    <col min="1153" max="1153" width="9.7109375" bestFit="1" customWidth="1"/>
    <col min="1154" max="1154" width="10" bestFit="1" customWidth="1"/>
    <col min="1155" max="1156" width="10.7109375" bestFit="1" customWidth="1"/>
    <col min="1157" max="1157" width="9" bestFit="1" customWidth="1"/>
    <col min="1158" max="1158" width="10.7109375" bestFit="1" customWidth="1"/>
    <col min="1159" max="1159" width="9.7109375" bestFit="1" customWidth="1"/>
    <col min="1160" max="1160" width="10.7109375" bestFit="1" customWidth="1"/>
    <col min="1161" max="1162" width="10" bestFit="1" customWidth="1"/>
    <col min="1163" max="1164" width="10.7109375" bestFit="1" customWidth="1"/>
    <col min="1165" max="1165" width="9.7109375" bestFit="1" customWidth="1"/>
    <col min="1166" max="1166" width="10.7109375" bestFit="1" customWidth="1"/>
    <col min="1167" max="1167" width="10" bestFit="1" customWidth="1"/>
    <col min="1168" max="1168" width="10.7109375" bestFit="1" customWidth="1"/>
    <col min="1169" max="1169" width="9.7109375" bestFit="1" customWidth="1"/>
    <col min="1170" max="1170" width="10.7109375" bestFit="1" customWidth="1"/>
    <col min="1171" max="1171" width="10" bestFit="1" customWidth="1"/>
    <col min="1172" max="1172" width="10.7109375" bestFit="1" customWidth="1"/>
    <col min="1173" max="1173" width="9.7109375" bestFit="1" customWidth="1"/>
    <col min="1174" max="1174" width="10.7109375" bestFit="1" customWidth="1"/>
    <col min="1175" max="1175" width="10" bestFit="1" customWidth="1"/>
    <col min="1176" max="1176" width="11" bestFit="1" customWidth="1"/>
    <col min="1177" max="1182" width="10.7109375" bestFit="1" customWidth="1"/>
    <col min="1183" max="1183" width="10" bestFit="1" customWidth="1"/>
    <col min="1184" max="1184" width="9.7109375" bestFit="1" customWidth="1"/>
    <col min="1185" max="1189" width="10.7109375" bestFit="1" customWidth="1"/>
    <col min="1190" max="1190" width="11" bestFit="1" customWidth="1"/>
    <col min="1191" max="1192" width="9.7109375" bestFit="1" customWidth="1"/>
    <col min="1193" max="1194" width="10.7109375" bestFit="1" customWidth="1"/>
    <col min="1195" max="1195" width="9.7109375" bestFit="1" customWidth="1"/>
    <col min="1196" max="1196" width="10.7109375" bestFit="1" customWidth="1"/>
    <col min="1197" max="1197" width="10" bestFit="1" customWidth="1"/>
    <col min="1198" max="1199" width="10.7109375" bestFit="1" customWidth="1"/>
    <col min="1200" max="1200" width="9" bestFit="1" customWidth="1"/>
    <col min="1201" max="1201" width="10.7109375" bestFit="1" customWidth="1"/>
    <col min="1202" max="1203" width="10" bestFit="1" customWidth="1"/>
    <col min="1204" max="1205" width="10.7109375" bestFit="1" customWidth="1"/>
    <col min="1206" max="1206" width="10" bestFit="1" customWidth="1"/>
    <col min="1207" max="1212" width="10.7109375" bestFit="1" customWidth="1"/>
    <col min="1213" max="1213" width="9.7109375" bestFit="1" customWidth="1"/>
    <col min="1214" max="1216" width="10.7109375" bestFit="1" customWidth="1"/>
    <col min="1217" max="1217" width="9.7109375" bestFit="1" customWidth="1"/>
    <col min="1218" max="1219" width="10.7109375" bestFit="1" customWidth="1"/>
    <col min="1220" max="1220" width="9.7109375" bestFit="1" customWidth="1"/>
    <col min="1221" max="1222" width="10.7109375" bestFit="1" customWidth="1"/>
    <col min="1223" max="1223" width="9.7109375" bestFit="1" customWidth="1"/>
    <col min="1224" max="1228" width="10.7109375" bestFit="1" customWidth="1"/>
    <col min="1229" max="1229" width="10" bestFit="1" customWidth="1"/>
    <col min="1230" max="1235" width="10.7109375" bestFit="1" customWidth="1"/>
    <col min="1236" max="1237" width="10" bestFit="1" customWidth="1"/>
    <col min="1238" max="1239" width="10.7109375" bestFit="1" customWidth="1"/>
    <col min="1240" max="1240" width="9.7109375" bestFit="1" customWidth="1"/>
    <col min="1241" max="1241" width="10.7109375" bestFit="1" customWidth="1"/>
    <col min="1242" max="1242" width="9.7109375" bestFit="1" customWidth="1"/>
    <col min="1243" max="1244" width="10.7109375" bestFit="1" customWidth="1"/>
    <col min="1245" max="1245" width="9.7109375" bestFit="1" customWidth="1"/>
    <col min="1246" max="1247" width="10.7109375" bestFit="1" customWidth="1"/>
    <col min="1248" max="1248" width="9.7109375" bestFit="1" customWidth="1"/>
    <col min="1249" max="1251" width="10.7109375" bestFit="1" customWidth="1"/>
    <col min="1252" max="1252" width="9" bestFit="1" customWidth="1"/>
    <col min="1253" max="1255" width="10.7109375" bestFit="1" customWidth="1"/>
    <col min="1256" max="1256" width="9.7109375" bestFit="1" customWidth="1"/>
    <col min="1257" max="1257" width="10.7109375" bestFit="1" customWidth="1"/>
    <col min="1258" max="1258" width="9.7109375" bestFit="1" customWidth="1"/>
    <col min="1259" max="1263" width="10.7109375" bestFit="1" customWidth="1"/>
    <col min="1264" max="1264" width="9.7109375" bestFit="1" customWidth="1"/>
    <col min="1265" max="1265" width="10.7109375" bestFit="1" customWidth="1"/>
    <col min="1266" max="1266" width="11" bestFit="1" customWidth="1"/>
    <col min="1267" max="1268" width="9.7109375" bestFit="1" customWidth="1"/>
    <col min="1269" max="1270" width="10.7109375" bestFit="1" customWidth="1"/>
    <col min="1271" max="1271" width="9.7109375" bestFit="1" customWidth="1"/>
    <col min="1272" max="1274" width="10.7109375" bestFit="1" customWidth="1"/>
    <col min="1275" max="1275" width="9.7109375" bestFit="1" customWidth="1"/>
    <col min="1276" max="1277" width="10.7109375" bestFit="1" customWidth="1"/>
    <col min="1278" max="1278" width="10" bestFit="1" customWidth="1"/>
    <col min="1279" max="1279" width="9.7109375" bestFit="1" customWidth="1"/>
    <col min="1280" max="1280" width="10.7109375" bestFit="1" customWidth="1"/>
    <col min="1281" max="1281" width="9.7109375" bestFit="1" customWidth="1"/>
    <col min="1282" max="1282" width="10" bestFit="1" customWidth="1"/>
    <col min="1283" max="1283" width="9.7109375" bestFit="1" customWidth="1"/>
    <col min="1284" max="1285" width="10.7109375" bestFit="1" customWidth="1"/>
    <col min="1286" max="1286" width="10" bestFit="1" customWidth="1"/>
    <col min="1287" max="1288" width="10.7109375" bestFit="1" customWidth="1"/>
    <col min="1289" max="1291" width="9.7109375" bestFit="1" customWidth="1"/>
    <col min="1292" max="1294" width="10.7109375" bestFit="1" customWidth="1"/>
    <col min="1295" max="1295" width="10" bestFit="1" customWidth="1"/>
    <col min="1296" max="1300" width="10.7109375" bestFit="1" customWidth="1"/>
    <col min="1301" max="1301" width="10" bestFit="1" customWidth="1"/>
    <col min="1302" max="1303" width="10.7109375" bestFit="1" customWidth="1"/>
    <col min="1304" max="1304" width="10" bestFit="1" customWidth="1"/>
    <col min="1305" max="1305" width="10.7109375" bestFit="1" customWidth="1"/>
    <col min="1306" max="1306" width="10" bestFit="1" customWidth="1"/>
    <col min="1307" max="1317" width="10.7109375" bestFit="1" customWidth="1"/>
    <col min="1318" max="1318" width="10" bestFit="1" customWidth="1"/>
    <col min="1319" max="1322" width="10.7109375" bestFit="1" customWidth="1"/>
    <col min="1323" max="1323" width="10" bestFit="1" customWidth="1"/>
    <col min="1324" max="1330" width="10.7109375" bestFit="1" customWidth="1"/>
    <col min="1331" max="1331" width="9.7109375" bestFit="1" customWidth="1"/>
    <col min="1332" max="1334" width="10.7109375" bestFit="1" customWidth="1"/>
    <col min="1335" max="1335" width="9.7109375" bestFit="1" customWidth="1"/>
    <col min="1336" max="1341" width="10.7109375" bestFit="1" customWidth="1"/>
    <col min="1342" max="1343" width="9.7109375" bestFit="1" customWidth="1"/>
    <col min="1344" max="1344" width="11" bestFit="1" customWidth="1"/>
    <col min="1345" max="1345" width="10.7109375" bestFit="1" customWidth="1"/>
    <col min="1346" max="1346" width="9.7109375" bestFit="1" customWidth="1"/>
    <col min="1347" max="1347" width="10.7109375" bestFit="1" customWidth="1"/>
    <col min="1348" max="1349" width="10" bestFit="1" customWidth="1"/>
    <col min="1350" max="1351" width="10.7109375" bestFit="1" customWidth="1"/>
    <col min="1352" max="1352" width="9.7109375" bestFit="1" customWidth="1"/>
    <col min="1353" max="1353" width="10.7109375" bestFit="1" customWidth="1"/>
    <col min="1354" max="1354" width="10" bestFit="1" customWidth="1"/>
    <col min="1355" max="1358" width="10.7109375" bestFit="1" customWidth="1"/>
    <col min="1359" max="1359" width="10" bestFit="1" customWidth="1"/>
    <col min="1360" max="1360" width="9.7109375" bestFit="1" customWidth="1"/>
    <col min="1361" max="1362" width="10.7109375" bestFit="1" customWidth="1"/>
    <col min="1363" max="1364" width="10" bestFit="1" customWidth="1"/>
    <col min="1365" max="1365" width="10.7109375" bestFit="1" customWidth="1"/>
    <col min="1366" max="1366" width="9.7109375" bestFit="1" customWidth="1"/>
    <col min="1367" max="1367" width="10.7109375" bestFit="1" customWidth="1"/>
    <col min="1368" max="1368" width="9.7109375" bestFit="1" customWidth="1"/>
    <col min="1369" max="1369" width="10" bestFit="1" customWidth="1"/>
    <col min="1370" max="1377" width="10.7109375" bestFit="1" customWidth="1"/>
    <col min="1378" max="1378" width="9.7109375" bestFit="1" customWidth="1"/>
    <col min="1379" max="1383" width="10.7109375" bestFit="1" customWidth="1"/>
    <col min="1384" max="1384" width="10" bestFit="1" customWidth="1"/>
    <col min="1385" max="1387" width="10.7109375" bestFit="1" customWidth="1"/>
    <col min="1388" max="1388" width="10" bestFit="1" customWidth="1"/>
    <col min="1389" max="1391" width="10.7109375" bestFit="1" customWidth="1"/>
    <col min="1392" max="1392" width="9.7109375" bestFit="1" customWidth="1"/>
    <col min="1393" max="1393" width="10" bestFit="1" customWidth="1"/>
    <col min="1394" max="1400" width="10.7109375" bestFit="1" customWidth="1"/>
    <col min="1401" max="1401" width="9.7109375" bestFit="1" customWidth="1"/>
    <col min="1402" max="1406" width="10.7109375" bestFit="1" customWidth="1"/>
    <col min="1407" max="1407" width="9.7109375" bestFit="1" customWidth="1"/>
    <col min="1408" max="1413" width="10.7109375" bestFit="1" customWidth="1"/>
    <col min="1414" max="1414" width="11" bestFit="1" customWidth="1"/>
    <col min="1415" max="1424" width="10.7109375" bestFit="1" customWidth="1"/>
    <col min="1425" max="1426" width="10" bestFit="1" customWidth="1"/>
    <col min="1427" max="1428" width="10.7109375" bestFit="1" customWidth="1"/>
    <col min="1429" max="1429" width="10" bestFit="1" customWidth="1"/>
    <col min="1430" max="1431" width="10.7109375" bestFit="1" customWidth="1"/>
    <col min="1432" max="1432" width="9.7109375" bestFit="1" customWidth="1"/>
    <col min="1433" max="1436" width="10.7109375" bestFit="1" customWidth="1"/>
    <col min="1437" max="1437" width="10" bestFit="1" customWidth="1"/>
    <col min="1438" max="1440" width="10.7109375" bestFit="1" customWidth="1"/>
    <col min="1441" max="1441" width="11" bestFit="1" customWidth="1"/>
    <col min="1442" max="1446" width="10.7109375" bestFit="1" customWidth="1"/>
    <col min="1447" max="1447" width="10" bestFit="1" customWidth="1"/>
    <col min="1448" max="1452" width="10.7109375" bestFit="1" customWidth="1"/>
    <col min="1453" max="1453" width="9.7109375" bestFit="1" customWidth="1"/>
    <col min="1454" max="1457" width="10.7109375" bestFit="1" customWidth="1"/>
    <col min="1458" max="1458" width="10" bestFit="1" customWidth="1"/>
    <col min="1459" max="1459" width="10.7109375" bestFit="1" customWidth="1"/>
    <col min="1460" max="1460" width="10" bestFit="1" customWidth="1"/>
    <col min="1461" max="1461" width="10.7109375" bestFit="1" customWidth="1"/>
    <col min="1462" max="1462" width="10" bestFit="1" customWidth="1"/>
    <col min="1463" max="1468" width="10.7109375" bestFit="1" customWidth="1"/>
    <col min="1469" max="1469" width="10" bestFit="1" customWidth="1"/>
    <col min="1470" max="1470" width="10.7109375" bestFit="1" customWidth="1"/>
    <col min="1471" max="1471" width="10" bestFit="1" customWidth="1"/>
    <col min="1472" max="1475" width="10.7109375" bestFit="1" customWidth="1"/>
    <col min="1476" max="1476" width="10" bestFit="1" customWidth="1"/>
    <col min="1477" max="1477" width="10.7109375" bestFit="1" customWidth="1"/>
    <col min="1478" max="1478" width="9.7109375" bestFit="1" customWidth="1"/>
    <col min="1479" max="1491" width="10.7109375" bestFit="1" customWidth="1"/>
    <col min="1492" max="1492" width="9.7109375" bestFit="1" customWidth="1"/>
    <col min="1493" max="1495" width="10.7109375" bestFit="1" customWidth="1"/>
    <col min="1496" max="1496" width="10" bestFit="1" customWidth="1"/>
    <col min="1497" max="1501" width="10.7109375" bestFit="1" customWidth="1"/>
    <col min="1502" max="1502" width="9.7109375" bestFit="1" customWidth="1"/>
    <col min="1503" max="1503" width="10.7109375" bestFit="1" customWidth="1"/>
    <col min="1504" max="1504" width="10" bestFit="1" customWidth="1"/>
    <col min="1505" max="1514" width="10.7109375" bestFit="1" customWidth="1"/>
    <col min="1515" max="1516" width="9.7109375" bestFit="1" customWidth="1"/>
    <col min="1517" max="1523" width="10.7109375" bestFit="1" customWidth="1"/>
    <col min="1524" max="1524" width="10" bestFit="1" customWidth="1"/>
    <col min="1525" max="1529" width="10.7109375" bestFit="1" customWidth="1"/>
    <col min="1530" max="1530" width="9.7109375" bestFit="1" customWidth="1"/>
    <col min="1531" max="1531" width="10.7109375" bestFit="1" customWidth="1"/>
    <col min="1532" max="1532" width="9.7109375" bestFit="1" customWidth="1"/>
    <col min="1533" max="1534" width="10.7109375" bestFit="1" customWidth="1"/>
    <col min="1535" max="1535" width="10" bestFit="1" customWidth="1"/>
    <col min="1536" max="1539" width="10.7109375" bestFit="1" customWidth="1"/>
    <col min="1540" max="1540" width="10" bestFit="1" customWidth="1"/>
    <col min="1541" max="1550" width="10.7109375" bestFit="1" customWidth="1"/>
    <col min="1551" max="1551" width="9.7109375" bestFit="1" customWidth="1"/>
    <col min="1552" max="1552" width="10.7109375" bestFit="1" customWidth="1"/>
    <col min="1553" max="1553" width="10" bestFit="1" customWidth="1"/>
    <col min="1554" max="1554" width="10.7109375" bestFit="1" customWidth="1"/>
    <col min="1555" max="1555" width="10" bestFit="1" customWidth="1"/>
    <col min="1556" max="1558" width="10.7109375" bestFit="1" customWidth="1"/>
    <col min="1559" max="1559" width="9.7109375" bestFit="1" customWidth="1"/>
    <col min="1560" max="1568" width="10.7109375" bestFit="1" customWidth="1"/>
    <col min="1569" max="1569" width="9.7109375" bestFit="1" customWidth="1"/>
    <col min="1570" max="1572" width="10.7109375" bestFit="1" customWidth="1"/>
    <col min="1573" max="1573" width="10" bestFit="1" customWidth="1"/>
    <col min="1574" max="1574" width="9" bestFit="1" customWidth="1"/>
    <col min="1575" max="1575" width="9.7109375" bestFit="1" customWidth="1"/>
    <col min="1576" max="1576" width="10.7109375" bestFit="1" customWidth="1"/>
    <col min="1577" max="1577" width="9.7109375" bestFit="1" customWidth="1"/>
    <col min="1578" max="1578" width="10" bestFit="1" customWidth="1"/>
    <col min="1579" max="1580" width="10.7109375" bestFit="1" customWidth="1"/>
    <col min="1581" max="1581" width="10" bestFit="1" customWidth="1"/>
    <col min="1582" max="1590" width="10.7109375" bestFit="1" customWidth="1"/>
    <col min="1591" max="1591" width="10" bestFit="1" customWidth="1"/>
    <col min="1592" max="1592" width="9.7109375" bestFit="1" customWidth="1"/>
    <col min="1593" max="1603" width="10.7109375" bestFit="1" customWidth="1"/>
    <col min="1604" max="1604" width="9.7109375" bestFit="1" customWidth="1"/>
    <col min="1605" max="1605" width="10" bestFit="1" customWidth="1"/>
    <col min="1606" max="1608" width="10.7109375" bestFit="1" customWidth="1"/>
    <col min="1609" max="1609" width="12.7109375" bestFit="1" customWidth="1"/>
    <col min="1610" max="1610" width="10" bestFit="1" customWidth="1"/>
    <col min="1611" max="1615" width="10.7109375" bestFit="1" customWidth="1"/>
    <col min="1616" max="1616" width="10" bestFit="1" customWidth="1"/>
    <col min="1617" max="1617" width="10.7109375" bestFit="1" customWidth="1"/>
    <col min="1618" max="1618" width="9.7109375" bestFit="1" customWidth="1"/>
    <col min="1619" max="1623" width="10.7109375" bestFit="1" customWidth="1"/>
    <col min="1624" max="1624" width="10" bestFit="1" customWidth="1"/>
    <col min="1625" max="1625" width="10.7109375" bestFit="1" customWidth="1"/>
    <col min="1626" max="1626" width="9.7109375" bestFit="1" customWidth="1"/>
    <col min="1627" max="1631" width="10.7109375" bestFit="1" customWidth="1"/>
    <col min="1632" max="1632" width="10" bestFit="1" customWidth="1"/>
    <col min="1633" max="1639" width="10.7109375" bestFit="1" customWidth="1"/>
    <col min="1640" max="1640" width="10" bestFit="1" customWidth="1"/>
    <col min="1641" max="1643" width="10.7109375" bestFit="1" customWidth="1"/>
    <col min="1644" max="1644" width="12.7109375" bestFit="1" customWidth="1"/>
    <col min="1645" max="1645" width="10" bestFit="1" customWidth="1"/>
    <col min="1646" max="1647" width="10.7109375" bestFit="1" customWidth="1"/>
    <col min="1648" max="1648" width="9.7109375" bestFit="1" customWidth="1"/>
    <col min="1649" max="1653" width="10.7109375" bestFit="1" customWidth="1"/>
    <col min="1654" max="1654" width="9.7109375" bestFit="1" customWidth="1"/>
    <col min="1655" max="1658" width="10.7109375" bestFit="1" customWidth="1"/>
    <col min="1659" max="1659" width="10" bestFit="1" customWidth="1"/>
    <col min="1660" max="1660" width="10.7109375" bestFit="1" customWidth="1"/>
    <col min="1661" max="1661" width="10" bestFit="1" customWidth="1"/>
    <col min="1662" max="1665" width="10.7109375" bestFit="1" customWidth="1"/>
    <col min="1666" max="1666" width="9.7109375" bestFit="1" customWidth="1"/>
    <col min="1667" max="1668" width="10.7109375" bestFit="1" customWidth="1"/>
    <col min="1669" max="1669" width="9" bestFit="1" customWidth="1"/>
    <col min="1670" max="1671" width="10.7109375" bestFit="1" customWidth="1"/>
    <col min="1672" max="1672" width="9.7109375" bestFit="1" customWidth="1"/>
    <col min="1673" max="1673" width="10" bestFit="1" customWidth="1"/>
    <col min="1674" max="1674" width="10.7109375" bestFit="1" customWidth="1"/>
    <col min="1675" max="1675" width="9.7109375" bestFit="1" customWidth="1"/>
    <col min="1676" max="1683" width="10.7109375" bestFit="1" customWidth="1"/>
    <col min="1684" max="1684" width="10" bestFit="1" customWidth="1"/>
    <col min="1685" max="1687" width="10.7109375" bestFit="1" customWidth="1"/>
    <col min="1688" max="1688" width="10" bestFit="1" customWidth="1"/>
    <col min="1689" max="1689" width="9.7109375" bestFit="1" customWidth="1"/>
    <col min="1690" max="1690" width="10.7109375" bestFit="1" customWidth="1"/>
    <col min="1691" max="1691" width="10" bestFit="1" customWidth="1"/>
    <col min="1692" max="1692" width="10.7109375" bestFit="1" customWidth="1"/>
    <col min="1693" max="1693" width="9.7109375" bestFit="1" customWidth="1"/>
    <col min="1694" max="1695" width="10.7109375" bestFit="1" customWidth="1"/>
    <col min="1696" max="1696" width="9.7109375" bestFit="1" customWidth="1"/>
    <col min="1697" max="1698" width="10.7109375" bestFit="1" customWidth="1"/>
    <col min="1699" max="1700" width="9.7109375" bestFit="1" customWidth="1"/>
    <col min="1701" max="1701" width="9" bestFit="1" customWidth="1"/>
    <col min="1702" max="1702" width="10" bestFit="1" customWidth="1"/>
    <col min="1703" max="1711" width="10.7109375" bestFit="1" customWidth="1"/>
    <col min="1712" max="1712" width="12.7109375" bestFit="1" customWidth="1"/>
    <col min="1713" max="1713" width="10.7109375" bestFit="1" customWidth="1"/>
    <col min="1714" max="1714" width="9" bestFit="1" customWidth="1"/>
    <col min="1715" max="1715" width="10.7109375" bestFit="1" customWidth="1"/>
    <col min="1716" max="1716" width="9.7109375" bestFit="1" customWidth="1"/>
    <col min="1717" max="1718" width="10.7109375" bestFit="1" customWidth="1"/>
    <col min="1719" max="1719" width="9.7109375" bestFit="1" customWidth="1"/>
    <col min="1720" max="1720" width="10.7109375" bestFit="1" customWidth="1"/>
    <col min="1721" max="1721" width="9.7109375" bestFit="1" customWidth="1"/>
    <col min="1722" max="1728" width="10.7109375" bestFit="1" customWidth="1"/>
    <col min="1729" max="1730" width="9.7109375" bestFit="1" customWidth="1"/>
    <col min="1731" max="1732" width="10.7109375" bestFit="1" customWidth="1"/>
    <col min="1733" max="1733" width="9.7109375" bestFit="1" customWidth="1"/>
    <col min="1734" max="1743" width="10.7109375" bestFit="1" customWidth="1"/>
    <col min="1744" max="1744" width="9.7109375" bestFit="1" customWidth="1"/>
    <col min="1745" max="1746" width="10" bestFit="1" customWidth="1"/>
    <col min="1747" max="1748" width="10.7109375" bestFit="1" customWidth="1"/>
    <col min="1749" max="1749" width="9.7109375" bestFit="1" customWidth="1"/>
    <col min="1750" max="1752" width="10.7109375" bestFit="1" customWidth="1"/>
    <col min="1753" max="1753" width="10" bestFit="1" customWidth="1"/>
    <col min="1754" max="1754" width="10.7109375" bestFit="1" customWidth="1"/>
    <col min="1755" max="1755" width="9.7109375" bestFit="1" customWidth="1"/>
    <col min="1756" max="1759" width="10.7109375" bestFit="1" customWidth="1"/>
    <col min="1760" max="1760" width="9.7109375" bestFit="1" customWidth="1"/>
    <col min="1761" max="1765" width="10.7109375" bestFit="1" customWidth="1"/>
    <col min="1766" max="1766" width="9.7109375" bestFit="1" customWidth="1"/>
    <col min="1767" max="1768" width="10.7109375" bestFit="1" customWidth="1"/>
    <col min="1769" max="1769" width="10" bestFit="1" customWidth="1"/>
    <col min="1770" max="1770" width="10.7109375" bestFit="1" customWidth="1"/>
    <col min="1771" max="1771" width="9.7109375" bestFit="1" customWidth="1"/>
    <col min="1772" max="1772" width="10" bestFit="1" customWidth="1"/>
    <col min="1773" max="1773" width="10.7109375" bestFit="1" customWidth="1"/>
    <col min="1774" max="1774" width="10" bestFit="1" customWidth="1"/>
    <col min="1775" max="1783" width="10.7109375" bestFit="1" customWidth="1"/>
    <col min="1784" max="1784" width="9.7109375" bestFit="1" customWidth="1"/>
    <col min="1785" max="1785" width="10.7109375" bestFit="1" customWidth="1"/>
    <col min="1786" max="1786" width="9.7109375" bestFit="1" customWidth="1"/>
    <col min="1787" max="1788" width="10.7109375" bestFit="1" customWidth="1"/>
    <col min="1789" max="1789" width="9.7109375" bestFit="1" customWidth="1"/>
    <col min="1790" max="1790" width="10" bestFit="1" customWidth="1"/>
    <col min="1791" max="1791" width="9.7109375" bestFit="1" customWidth="1"/>
    <col min="1792" max="1792" width="10.7109375" bestFit="1" customWidth="1"/>
    <col min="1793" max="1793" width="9.7109375" bestFit="1" customWidth="1"/>
    <col min="1794" max="1795" width="10.7109375" bestFit="1" customWidth="1"/>
    <col min="1796" max="1796" width="10" bestFit="1" customWidth="1"/>
    <col min="1797" max="1800" width="10.7109375" bestFit="1" customWidth="1"/>
    <col min="1801" max="1801" width="9.7109375" bestFit="1" customWidth="1"/>
    <col min="1802" max="1807" width="10.7109375" bestFit="1" customWidth="1"/>
    <col min="1808" max="1808" width="9.7109375" bestFit="1" customWidth="1"/>
    <col min="1809" max="1826" width="10.7109375" bestFit="1" customWidth="1"/>
    <col min="1827" max="1827" width="9" bestFit="1" customWidth="1"/>
    <col min="1828" max="1829" width="10.7109375" bestFit="1" customWidth="1"/>
    <col min="1830" max="1830" width="9.7109375" bestFit="1" customWidth="1"/>
    <col min="1831" max="1831" width="10" bestFit="1" customWidth="1"/>
    <col min="1832" max="1836" width="10.7109375" bestFit="1" customWidth="1"/>
    <col min="1837" max="1837" width="10" bestFit="1" customWidth="1"/>
    <col min="1838" max="1842" width="10.7109375" bestFit="1" customWidth="1"/>
    <col min="1843" max="1843" width="9.7109375" bestFit="1" customWidth="1"/>
    <col min="1844" max="1848" width="10.7109375" bestFit="1" customWidth="1"/>
    <col min="1849" max="1849" width="12" bestFit="1" customWidth="1"/>
    <col min="1850" max="1854" width="10.7109375" bestFit="1" customWidth="1"/>
    <col min="1855" max="1855" width="9" bestFit="1" customWidth="1"/>
    <col min="1856" max="1856" width="10" bestFit="1" customWidth="1"/>
    <col min="1857" max="1864" width="10.7109375" bestFit="1" customWidth="1"/>
    <col min="1865" max="1867" width="9.7109375" bestFit="1" customWidth="1"/>
    <col min="1868" max="1868" width="10" bestFit="1" customWidth="1"/>
    <col min="1869" max="1871" width="10.7109375" bestFit="1" customWidth="1"/>
    <col min="1872" max="1873" width="10" bestFit="1" customWidth="1"/>
    <col min="1874" max="1878" width="10.7109375" bestFit="1" customWidth="1"/>
    <col min="1879" max="1879" width="9.7109375" bestFit="1" customWidth="1"/>
    <col min="1880" max="1888" width="10.7109375" bestFit="1" customWidth="1"/>
    <col min="1889" max="1889" width="9.7109375" bestFit="1" customWidth="1"/>
    <col min="1890" max="1890" width="10.7109375" bestFit="1" customWidth="1"/>
    <col min="1891" max="1891" width="9.7109375" bestFit="1" customWidth="1"/>
    <col min="1892" max="1896" width="10.7109375" bestFit="1" customWidth="1"/>
    <col min="1897" max="1897" width="9.7109375" bestFit="1" customWidth="1"/>
    <col min="1898" max="1898" width="10.7109375" bestFit="1" customWidth="1"/>
    <col min="1899" max="1899" width="10" bestFit="1" customWidth="1"/>
    <col min="1900" max="1901" width="9.7109375" bestFit="1" customWidth="1"/>
    <col min="1902" max="1921" width="10.7109375" bestFit="1" customWidth="1"/>
    <col min="1922" max="1922" width="9.7109375" bestFit="1" customWidth="1"/>
    <col min="1923" max="1923" width="10.7109375" bestFit="1" customWidth="1"/>
    <col min="1924" max="1924" width="9.7109375" bestFit="1" customWidth="1"/>
    <col min="1925" max="1925" width="10" bestFit="1" customWidth="1"/>
    <col min="1926" max="1929" width="10.7109375" bestFit="1" customWidth="1"/>
    <col min="1930" max="1930" width="10" bestFit="1" customWidth="1"/>
    <col min="1931" max="1931" width="10.7109375" bestFit="1" customWidth="1"/>
    <col min="1932" max="1933" width="9.7109375" bestFit="1" customWidth="1"/>
    <col min="1934" max="1936" width="10.7109375" bestFit="1" customWidth="1"/>
    <col min="1937" max="1937" width="10" bestFit="1" customWidth="1"/>
    <col min="1938" max="1942" width="10.7109375" bestFit="1" customWidth="1"/>
    <col min="1943" max="1943" width="9.7109375" bestFit="1" customWidth="1"/>
    <col min="1944" max="1944" width="10.7109375" bestFit="1" customWidth="1"/>
    <col min="1945" max="1945" width="10" bestFit="1" customWidth="1"/>
    <col min="1946" max="1948" width="10.7109375" bestFit="1" customWidth="1"/>
    <col min="1949" max="1949" width="9.7109375" bestFit="1" customWidth="1"/>
    <col min="1950" max="1950" width="10.7109375" bestFit="1" customWidth="1"/>
    <col min="1951" max="1951" width="12.7109375" bestFit="1" customWidth="1"/>
    <col min="1952" max="1954" width="10.7109375" bestFit="1" customWidth="1"/>
    <col min="1955" max="1955" width="9.7109375" bestFit="1" customWidth="1"/>
    <col min="1956" max="1957" width="10.7109375" bestFit="1" customWidth="1"/>
    <col min="1958" max="1959" width="10" bestFit="1" customWidth="1"/>
    <col min="1960" max="1961" width="10.7109375" bestFit="1" customWidth="1"/>
    <col min="1962" max="1962" width="9.7109375" bestFit="1" customWidth="1"/>
    <col min="1963" max="1970" width="10.7109375" bestFit="1" customWidth="1"/>
    <col min="1971" max="1972" width="10" bestFit="1" customWidth="1"/>
    <col min="1973" max="1973" width="9.7109375" bestFit="1" customWidth="1"/>
    <col min="1974" max="1977" width="10.7109375" bestFit="1" customWidth="1"/>
    <col min="1978" max="1978" width="10" bestFit="1" customWidth="1"/>
    <col min="1979" max="1984" width="10.7109375" bestFit="1" customWidth="1"/>
    <col min="1985" max="1985" width="10" bestFit="1" customWidth="1"/>
    <col min="1986" max="1989" width="10.7109375" bestFit="1" customWidth="1"/>
    <col min="1990" max="1990" width="9.7109375" bestFit="1" customWidth="1"/>
    <col min="1991" max="1994" width="10.7109375" bestFit="1" customWidth="1"/>
    <col min="1995" max="1996" width="10" bestFit="1" customWidth="1"/>
    <col min="1997" max="2003" width="10.7109375" bestFit="1" customWidth="1"/>
    <col min="2004" max="2004" width="9.7109375" bestFit="1" customWidth="1"/>
    <col min="2005" max="2009" width="10.7109375" bestFit="1" customWidth="1"/>
    <col min="2010" max="2010" width="9.7109375" bestFit="1" customWidth="1"/>
    <col min="2011" max="2017" width="10.7109375" bestFit="1" customWidth="1"/>
    <col min="2018" max="2018" width="10" bestFit="1" customWidth="1"/>
    <col min="2019" max="2021" width="10.7109375" bestFit="1" customWidth="1"/>
    <col min="2022" max="2022" width="9.7109375" bestFit="1" customWidth="1"/>
    <col min="2023" max="2023" width="9" bestFit="1" customWidth="1"/>
    <col min="2024" max="2024" width="9.7109375" bestFit="1" customWidth="1"/>
    <col min="2025" max="2036" width="10.7109375" bestFit="1" customWidth="1"/>
    <col min="2037" max="2037" width="9.7109375" bestFit="1" customWidth="1"/>
    <col min="2038" max="2039" width="10.7109375" bestFit="1" customWidth="1"/>
    <col min="2040" max="2040" width="9.7109375" bestFit="1" customWidth="1"/>
    <col min="2041" max="2043" width="10.7109375" bestFit="1" customWidth="1"/>
    <col min="2044" max="2044" width="9.7109375" bestFit="1" customWidth="1"/>
    <col min="2045" max="2050" width="10.7109375" bestFit="1" customWidth="1"/>
    <col min="2051" max="2051" width="9.7109375" bestFit="1" customWidth="1"/>
    <col min="2052" max="2055" width="10.7109375" bestFit="1" customWidth="1"/>
    <col min="2056" max="2056" width="9.7109375" bestFit="1" customWidth="1"/>
    <col min="2057" max="2065" width="10.7109375" bestFit="1" customWidth="1"/>
    <col min="2066" max="2066" width="9.7109375" bestFit="1" customWidth="1"/>
    <col min="2067" max="2067" width="10.7109375" bestFit="1" customWidth="1"/>
    <col min="2068" max="2068" width="10" bestFit="1" customWidth="1"/>
    <col min="2069" max="2069" width="10.7109375" bestFit="1" customWidth="1"/>
    <col min="2070" max="2070" width="9.7109375" bestFit="1" customWidth="1"/>
    <col min="2071" max="2072" width="10.7109375" bestFit="1" customWidth="1"/>
    <col min="2073" max="2073" width="9.7109375" bestFit="1" customWidth="1"/>
    <col min="2074" max="2074" width="10.7109375" bestFit="1" customWidth="1"/>
    <col min="2075" max="2075" width="9.7109375" bestFit="1" customWidth="1"/>
    <col min="2076" max="2078" width="10.7109375" bestFit="1" customWidth="1"/>
    <col min="2079" max="2079" width="10" bestFit="1" customWidth="1"/>
    <col min="2080" max="2082" width="10.7109375" bestFit="1" customWidth="1"/>
    <col min="2083" max="2083" width="10" bestFit="1" customWidth="1"/>
    <col min="2084" max="2084" width="9.7109375" bestFit="1" customWidth="1"/>
    <col min="2085" max="2092" width="10.7109375" bestFit="1" customWidth="1"/>
    <col min="2093" max="2094" width="9.7109375" bestFit="1" customWidth="1"/>
    <col min="2095" max="2096" width="10.7109375" bestFit="1" customWidth="1"/>
    <col min="2097" max="2097" width="9.7109375" bestFit="1" customWidth="1"/>
    <col min="2098" max="2101" width="10.7109375" bestFit="1" customWidth="1"/>
    <col min="2102" max="2102" width="11" bestFit="1" customWidth="1"/>
    <col min="2103" max="2103" width="10.7109375" bestFit="1" customWidth="1"/>
    <col min="2104" max="2104" width="10" bestFit="1" customWidth="1"/>
    <col min="2105" max="2105" width="10.7109375" bestFit="1" customWidth="1"/>
    <col min="2106" max="2106" width="10" bestFit="1" customWidth="1"/>
    <col min="2107" max="2109" width="10.7109375" bestFit="1" customWidth="1"/>
    <col min="2110" max="2110" width="10" bestFit="1" customWidth="1"/>
    <col min="2111" max="2112" width="10.7109375" bestFit="1" customWidth="1"/>
    <col min="2113" max="2113" width="9.7109375" bestFit="1" customWidth="1"/>
    <col min="2114" max="2114" width="12.7109375" bestFit="1" customWidth="1"/>
    <col min="2115" max="2117" width="10.7109375" bestFit="1" customWidth="1"/>
    <col min="2118" max="2118" width="9.7109375" bestFit="1" customWidth="1"/>
    <col min="2119" max="2119" width="10.7109375" bestFit="1" customWidth="1"/>
    <col min="2120" max="2121" width="9.7109375" bestFit="1" customWidth="1"/>
    <col min="2122" max="2124" width="10.7109375" bestFit="1" customWidth="1"/>
    <col min="2125" max="2125" width="10" bestFit="1" customWidth="1"/>
    <col min="2126" max="2129" width="10.7109375" bestFit="1" customWidth="1"/>
    <col min="2130" max="2130" width="9.7109375" bestFit="1" customWidth="1"/>
    <col min="2131" max="2131" width="10.7109375" bestFit="1" customWidth="1"/>
    <col min="2132" max="2132" width="9.7109375" bestFit="1" customWidth="1"/>
    <col min="2133" max="2140" width="10.7109375" bestFit="1" customWidth="1"/>
    <col min="2141" max="2142" width="9.7109375" bestFit="1" customWidth="1"/>
    <col min="2143" max="2144" width="10.7109375" bestFit="1" customWidth="1"/>
    <col min="2145" max="2145" width="9.7109375" bestFit="1" customWidth="1"/>
    <col min="2146" max="2146" width="12.7109375" bestFit="1" customWidth="1"/>
    <col min="2147" max="2147" width="10" bestFit="1" customWidth="1"/>
    <col min="2148" max="2156" width="10.7109375" bestFit="1" customWidth="1"/>
    <col min="2157" max="2157" width="10" bestFit="1" customWidth="1"/>
    <col min="2158" max="2160" width="10.7109375" bestFit="1" customWidth="1"/>
    <col min="2161" max="2162" width="9.7109375" bestFit="1" customWidth="1"/>
    <col min="2163" max="2164" width="10.7109375" bestFit="1" customWidth="1"/>
    <col min="2165" max="2165" width="9.7109375" bestFit="1" customWidth="1"/>
    <col min="2166" max="2167" width="10.7109375" bestFit="1" customWidth="1"/>
    <col min="2168" max="2168" width="9.7109375" bestFit="1" customWidth="1"/>
    <col min="2169" max="2169" width="10.7109375" bestFit="1" customWidth="1"/>
    <col min="2170" max="2170" width="10" bestFit="1" customWidth="1"/>
    <col min="2171" max="2171" width="10.7109375" bestFit="1" customWidth="1"/>
    <col min="2172" max="2172" width="10" bestFit="1" customWidth="1"/>
    <col min="2173" max="2174" width="10.7109375" bestFit="1" customWidth="1"/>
    <col min="2175" max="2175" width="10" bestFit="1" customWidth="1"/>
    <col min="2176" max="2179" width="10.7109375" bestFit="1" customWidth="1"/>
    <col min="2180" max="2180" width="10" bestFit="1" customWidth="1"/>
    <col min="2181" max="2181" width="10.7109375" bestFit="1" customWidth="1"/>
    <col min="2182" max="2183" width="9.7109375" bestFit="1" customWidth="1"/>
    <col min="2184" max="2189" width="10.7109375" bestFit="1" customWidth="1"/>
    <col min="2190" max="2191" width="9.7109375" bestFit="1" customWidth="1"/>
    <col min="2192" max="2192" width="10" bestFit="1" customWidth="1"/>
    <col min="2193" max="2193" width="9.7109375" bestFit="1" customWidth="1"/>
    <col min="2194" max="2194" width="10" bestFit="1" customWidth="1"/>
    <col min="2195" max="2195" width="10.7109375" bestFit="1" customWidth="1"/>
    <col min="2196" max="2196" width="9.7109375" bestFit="1" customWidth="1"/>
    <col min="2197" max="2199" width="10.7109375" bestFit="1" customWidth="1"/>
    <col min="2200" max="2200" width="9" bestFit="1" customWidth="1"/>
    <col min="2201" max="2206" width="10.7109375" bestFit="1" customWidth="1"/>
    <col min="2207" max="2207" width="9.7109375" bestFit="1" customWidth="1"/>
    <col min="2208" max="2209" width="10.7109375" bestFit="1" customWidth="1"/>
    <col min="2210" max="2211" width="9.7109375" bestFit="1" customWidth="1"/>
    <col min="2212" max="2217" width="10.7109375" bestFit="1" customWidth="1"/>
    <col min="2218" max="2218" width="9" bestFit="1" customWidth="1"/>
    <col min="2219" max="2222" width="10.7109375" bestFit="1" customWidth="1"/>
    <col min="2223" max="2223" width="9.7109375" bestFit="1" customWidth="1"/>
    <col min="2224" max="2224" width="10.7109375" bestFit="1" customWidth="1"/>
    <col min="2225" max="2225" width="10" bestFit="1" customWidth="1"/>
    <col min="2226" max="2226" width="9.7109375" bestFit="1" customWidth="1"/>
    <col min="2227" max="2228" width="10.7109375" bestFit="1" customWidth="1"/>
    <col min="2229" max="2229" width="9.7109375" bestFit="1" customWidth="1"/>
    <col min="2230" max="2233" width="10.7109375" bestFit="1" customWidth="1"/>
    <col min="2234" max="2234" width="9.7109375" bestFit="1" customWidth="1"/>
    <col min="2235" max="2235" width="10" bestFit="1" customWidth="1"/>
    <col min="2236" max="2236" width="9.7109375" bestFit="1" customWidth="1"/>
    <col min="2237" max="2237" width="9" bestFit="1" customWidth="1"/>
    <col min="2238" max="2244" width="10.7109375" bestFit="1" customWidth="1"/>
    <col min="2245" max="2245" width="9.7109375" bestFit="1" customWidth="1"/>
    <col min="2246" max="2248" width="10.7109375" bestFit="1" customWidth="1"/>
    <col min="2249" max="2249" width="9.7109375" bestFit="1" customWidth="1"/>
    <col min="2250" max="2251" width="10.7109375" bestFit="1" customWidth="1"/>
    <col min="2252" max="2253" width="12.7109375" bestFit="1" customWidth="1"/>
    <col min="2254" max="2254" width="10" bestFit="1" customWidth="1"/>
    <col min="2255" max="2255" width="10.7109375" bestFit="1" customWidth="1"/>
    <col min="2256" max="2256" width="11" bestFit="1" customWidth="1"/>
    <col min="2257" max="2257" width="10.7109375" bestFit="1" customWidth="1"/>
    <col min="2258" max="2258" width="9.7109375" bestFit="1" customWidth="1"/>
    <col min="2259" max="2260" width="10.7109375" bestFit="1" customWidth="1"/>
    <col min="2261" max="2261" width="9.7109375" bestFit="1" customWidth="1"/>
    <col min="2262" max="2262" width="10" bestFit="1" customWidth="1"/>
    <col min="2263" max="2265" width="10.7109375" bestFit="1" customWidth="1"/>
    <col min="2266" max="2266" width="9.7109375" bestFit="1" customWidth="1"/>
    <col min="2267" max="2271" width="10.7109375" bestFit="1" customWidth="1"/>
    <col min="2272" max="2272" width="10" bestFit="1" customWidth="1"/>
    <col min="2273" max="2278" width="10.7109375" bestFit="1" customWidth="1"/>
    <col min="2279" max="2280" width="9.7109375" bestFit="1" customWidth="1"/>
    <col min="2281" max="2288" width="10.7109375" bestFit="1" customWidth="1"/>
    <col min="2289" max="2289" width="10" bestFit="1" customWidth="1"/>
    <col min="2290" max="2300" width="10.7109375" bestFit="1" customWidth="1"/>
    <col min="2301" max="2303" width="9.7109375" bestFit="1" customWidth="1"/>
    <col min="2304" max="2310" width="10.7109375" bestFit="1" customWidth="1"/>
    <col min="2311" max="2311" width="9.7109375" bestFit="1" customWidth="1"/>
    <col min="2312" max="2315" width="10.7109375" bestFit="1" customWidth="1"/>
    <col min="2316" max="2316" width="9.7109375" bestFit="1" customWidth="1"/>
    <col min="2317" max="2317" width="10" bestFit="1" customWidth="1"/>
    <col min="2318" max="2321" width="10.7109375" bestFit="1" customWidth="1"/>
    <col min="2322" max="2323" width="9.7109375" bestFit="1" customWidth="1"/>
    <col min="2324" max="2325" width="10.7109375" bestFit="1" customWidth="1"/>
    <col min="2326" max="2326" width="9.7109375" bestFit="1" customWidth="1"/>
    <col min="2327" max="2330" width="10.7109375" bestFit="1" customWidth="1"/>
    <col min="2331" max="2331" width="9.7109375" bestFit="1" customWidth="1"/>
    <col min="2332" max="2332" width="10.7109375" bestFit="1" customWidth="1"/>
    <col min="2333" max="2333" width="10" bestFit="1" customWidth="1"/>
    <col min="2334" max="2334" width="9.7109375" bestFit="1" customWidth="1"/>
    <col min="2335" max="2335" width="10" bestFit="1" customWidth="1"/>
    <col min="2336" max="2336" width="9.7109375" bestFit="1" customWidth="1"/>
    <col min="2337" max="2339" width="10.7109375" bestFit="1" customWidth="1"/>
    <col min="2340" max="2340" width="9.7109375" bestFit="1" customWidth="1"/>
    <col min="2341" max="2346" width="10.7109375" bestFit="1" customWidth="1"/>
    <col min="2347" max="2347" width="10" bestFit="1" customWidth="1"/>
    <col min="2348" max="2351" width="10.7109375" bestFit="1" customWidth="1"/>
    <col min="2352" max="2352" width="9.7109375" bestFit="1" customWidth="1"/>
    <col min="2353" max="2357" width="10.7109375" bestFit="1" customWidth="1"/>
    <col min="2358" max="2358" width="10" bestFit="1" customWidth="1"/>
    <col min="2359" max="2360" width="9.7109375" bestFit="1" customWidth="1"/>
    <col min="2361" max="2373" width="10.7109375" bestFit="1" customWidth="1"/>
    <col min="2374" max="2374" width="9" bestFit="1" customWidth="1"/>
    <col min="2375" max="2380" width="10.7109375" bestFit="1" customWidth="1"/>
    <col min="2381" max="2381" width="10" bestFit="1" customWidth="1"/>
    <col min="2382" max="2391" width="10.7109375" bestFit="1" customWidth="1"/>
    <col min="2392" max="2392" width="10" bestFit="1" customWidth="1"/>
    <col min="2393" max="2393" width="9" bestFit="1" customWidth="1"/>
    <col min="2394" max="2394" width="10.7109375" bestFit="1" customWidth="1"/>
    <col min="2395" max="2395" width="9.7109375" bestFit="1" customWidth="1"/>
    <col min="2396" max="2396" width="10.7109375" bestFit="1" customWidth="1"/>
    <col min="2397" max="2397" width="10" bestFit="1" customWidth="1"/>
    <col min="2398" max="2398" width="9.7109375" bestFit="1" customWidth="1"/>
    <col min="2399" max="2401" width="10.7109375" bestFit="1" customWidth="1"/>
    <col min="2402" max="2402" width="10" bestFit="1" customWidth="1"/>
    <col min="2403" max="2403" width="10.7109375" bestFit="1" customWidth="1"/>
    <col min="2404" max="2404" width="9" bestFit="1" customWidth="1"/>
    <col min="2405" max="2406" width="10.7109375" bestFit="1" customWidth="1"/>
    <col min="2407" max="2407" width="9.7109375" bestFit="1" customWidth="1"/>
    <col min="2408" max="2411" width="10.7109375" bestFit="1" customWidth="1"/>
    <col min="2412" max="2412" width="9" bestFit="1" customWidth="1"/>
    <col min="2413" max="2413" width="10.7109375" bestFit="1" customWidth="1"/>
    <col min="2414" max="2414" width="9.7109375" bestFit="1" customWidth="1"/>
    <col min="2415" max="2416" width="10.7109375" bestFit="1" customWidth="1"/>
    <col min="2417" max="2417" width="9.7109375" bestFit="1" customWidth="1"/>
    <col min="2418" max="2418" width="10.7109375" bestFit="1" customWidth="1"/>
    <col min="2419" max="2419" width="9.7109375" bestFit="1" customWidth="1"/>
    <col min="2420" max="2422" width="10.7109375" bestFit="1" customWidth="1"/>
    <col min="2423" max="2425" width="9.7109375" bestFit="1" customWidth="1"/>
    <col min="2426" max="2426" width="10.7109375" bestFit="1" customWidth="1"/>
    <col min="2427" max="2427" width="9.7109375" bestFit="1" customWidth="1"/>
    <col min="2428" max="2429" width="10.7109375" bestFit="1" customWidth="1"/>
    <col min="2430" max="2430" width="10" bestFit="1" customWidth="1"/>
    <col min="2431" max="2431" width="9" bestFit="1" customWidth="1"/>
    <col min="2432" max="2432" width="9.7109375" bestFit="1" customWidth="1"/>
    <col min="2433" max="2437" width="10.7109375" bestFit="1" customWidth="1"/>
    <col min="2438" max="2438" width="10" bestFit="1" customWidth="1"/>
    <col min="2439" max="2439" width="9" bestFit="1" customWidth="1"/>
    <col min="2440" max="2441" width="10.7109375" bestFit="1" customWidth="1"/>
    <col min="2442" max="2442" width="9.7109375" bestFit="1" customWidth="1"/>
    <col min="2443" max="2443" width="10" bestFit="1" customWidth="1"/>
    <col min="2444" max="2447" width="10.7109375" bestFit="1" customWidth="1"/>
    <col min="2448" max="2448" width="10" bestFit="1" customWidth="1"/>
    <col min="2449" max="2466" width="10.7109375" bestFit="1" customWidth="1"/>
    <col min="2467" max="2467" width="9" bestFit="1" customWidth="1"/>
    <col min="2468" max="2468" width="10" bestFit="1" customWidth="1"/>
    <col min="2469" max="2476" width="10.7109375" bestFit="1" customWidth="1"/>
    <col min="2477" max="2477" width="9.7109375" bestFit="1" customWidth="1"/>
    <col min="2478" max="2479" width="10.7109375" bestFit="1" customWidth="1"/>
    <col min="2480" max="2480" width="12.7109375" bestFit="1" customWidth="1"/>
    <col min="2481" max="2482" width="10.7109375" bestFit="1" customWidth="1"/>
    <col min="2483" max="2483" width="10" bestFit="1" customWidth="1"/>
    <col min="2484" max="2484" width="9.7109375" bestFit="1" customWidth="1"/>
    <col min="2485" max="2495" width="10.7109375" bestFit="1" customWidth="1"/>
    <col min="2496" max="2498" width="9.7109375" bestFit="1" customWidth="1"/>
    <col min="2499" max="2501" width="10.7109375" bestFit="1" customWidth="1"/>
    <col min="2502" max="2502" width="9.7109375" bestFit="1" customWidth="1"/>
    <col min="2503" max="2503" width="10.7109375" bestFit="1" customWidth="1"/>
    <col min="2504" max="2504" width="10" bestFit="1" customWidth="1"/>
    <col min="2505" max="2505" width="10.7109375" bestFit="1" customWidth="1"/>
    <col min="2506" max="2507" width="9.7109375" bestFit="1" customWidth="1"/>
    <col min="2508" max="2508" width="10.7109375" bestFit="1" customWidth="1"/>
    <col min="2509" max="2509" width="9.7109375" bestFit="1" customWidth="1"/>
    <col min="2510" max="2510" width="10.7109375" bestFit="1" customWidth="1"/>
    <col min="2511" max="2511" width="9" bestFit="1" customWidth="1"/>
    <col min="2512" max="2513" width="9.7109375" bestFit="1" customWidth="1"/>
    <col min="2514" max="2514" width="10.7109375" bestFit="1" customWidth="1"/>
    <col min="2515" max="2515" width="9" bestFit="1" customWidth="1"/>
    <col min="2516" max="2516" width="10.7109375" bestFit="1" customWidth="1"/>
    <col min="2517" max="2517" width="10" bestFit="1" customWidth="1"/>
    <col min="2518" max="2518" width="9.7109375" bestFit="1" customWidth="1"/>
    <col min="2519" max="2520" width="10.7109375" bestFit="1" customWidth="1"/>
    <col min="2521" max="2521" width="9.7109375" bestFit="1" customWidth="1"/>
    <col min="2522" max="2522" width="7.140625" bestFit="1" customWidth="1"/>
    <col min="2523" max="2523" width="12" bestFit="1" customWidth="1"/>
    <col min="2524" max="2524" width="13.28515625" bestFit="1" customWidth="1"/>
    <col min="2525" max="2525" width="11.7109375" bestFit="1" customWidth="1"/>
    <col min="2526" max="2526" width="14.140625" bestFit="1" customWidth="1"/>
    <col min="2527" max="2527" width="11.7109375" bestFit="1" customWidth="1"/>
    <col min="2528" max="2528" width="14.140625" bestFit="1" customWidth="1"/>
    <col min="2529" max="2529" width="11.7109375" bestFit="1" customWidth="1"/>
    <col min="2530" max="2530" width="14.140625" bestFit="1" customWidth="1"/>
    <col min="2531" max="2531" width="11.7109375" bestFit="1" customWidth="1"/>
    <col min="2532" max="2532" width="14.140625" bestFit="1" customWidth="1"/>
    <col min="2533" max="2533" width="10.7109375" bestFit="1" customWidth="1"/>
    <col min="2534" max="2534" width="13.28515625" bestFit="1" customWidth="1"/>
    <col min="2535" max="2535" width="11.7109375" bestFit="1" customWidth="1"/>
    <col min="2536" max="2536" width="14.140625" bestFit="1" customWidth="1"/>
    <col min="2537" max="2537" width="11.7109375" bestFit="1" customWidth="1"/>
    <col min="2538" max="2538" width="14.140625" bestFit="1" customWidth="1"/>
    <col min="2539" max="2539" width="11.7109375" bestFit="1" customWidth="1"/>
    <col min="2540" max="2540" width="14.140625" bestFit="1" customWidth="1"/>
    <col min="2541" max="2541" width="11.7109375" bestFit="1" customWidth="1"/>
    <col min="2542" max="2542" width="14.140625" bestFit="1" customWidth="1"/>
    <col min="2543" max="2543" width="11.7109375" bestFit="1" customWidth="1"/>
    <col min="2544" max="2544" width="14.140625" bestFit="1" customWidth="1"/>
    <col min="2545" max="2545" width="11.7109375" bestFit="1" customWidth="1"/>
    <col min="2546" max="2546" width="14.140625" bestFit="1" customWidth="1"/>
    <col min="2547" max="2547" width="10.7109375" bestFit="1" customWidth="1"/>
    <col min="2548" max="2548" width="13.28515625" bestFit="1" customWidth="1"/>
    <col min="2549" max="2549" width="10.7109375" bestFit="1" customWidth="1"/>
    <col min="2550" max="2550" width="13.28515625" bestFit="1" customWidth="1"/>
    <col min="2551" max="2551" width="10.7109375" bestFit="1" customWidth="1"/>
    <col min="2552" max="2552" width="12.140625" bestFit="1" customWidth="1"/>
    <col min="2553" max="2553" width="11.7109375" bestFit="1" customWidth="1"/>
    <col min="2554" max="2554" width="14.140625" bestFit="1" customWidth="1"/>
    <col min="2555" max="2555" width="10.7109375" bestFit="1" customWidth="1"/>
    <col min="2556" max="2556" width="13.28515625" bestFit="1" customWidth="1"/>
    <col min="2557" max="2557" width="11.7109375" bestFit="1" customWidth="1"/>
    <col min="2558" max="2558" width="14.140625" bestFit="1" customWidth="1"/>
    <col min="2559" max="2559" width="11.7109375" bestFit="1" customWidth="1"/>
    <col min="2560" max="2560" width="14.140625" bestFit="1" customWidth="1"/>
    <col min="2561" max="2561" width="11.7109375" bestFit="1" customWidth="1"/>
    <col min="2562" max="2562" width="14.140625" bestFit="1" customWidth="1"/>
    <col min="2563" max="2563" width="10.7109375" bestFit="1" customWidth="1"/>
    <col min="2564" max="2564" width="11.140625" bestFit="1" customWidth="1"/>
    <col min="2565" max="2565" width="11.7109375" bestFit="1" customWidth="1"/>
    <col min="2566" max="2566" width="14.140625" bestFit="1" customWidth="1"/>
    <col min="2567" max="2567" width="11.7109375" bestFit="1" customWidth="1"/>
    <col min="2568" max="2568" width="14.140625" bestFit="1" customWidth="1"/>
    <col min="2569" max="2569" width="10.7109375" bestFit="1" customWidth="1"/>
    <col min="2570" max="2570" width="13.28515625" bestFit="1" customWidth="1"/>
    <col min="2571" max="2571" width="10.7109375" bestFit="1" customWidth="1"/>
    <col min="2572" max="2572" width="13.28515625" bestFit="1" customWidth="1"/>
    <col min="2573" max="2573" width="11.7109375" bestFit="1" customWidth="1"/>
    <col min="2574" max="2574" width="14.140625" bestFit="1" customWidth="1"/>
    <col min="2575" max="2575" width="9.7109375" bestFit="1" customWidth="1"/>
    <col min="2576" max="2576" width="12.140625" bestFit="1" customWidth="1"/>
    <col min="2577" max="2577" width="11.7109375" bestFit="1" customWidth="1"/>
    <col min="2578" max="2578" width="14.140625" bestFit="1" customWidth="1"/>
    <col min="2579" max="2579" width="10.7109375" bestFit="1" customWidth="1"/>
    <col min="2580" max="2580" width="13.28515625" bestFit="1" customWidth="1"/>
    <col min="2581" max="2581" width="10.7109375" bestFit="1" customWidth="1"/>
    <col min="2582" max="2582" width="13.28515625" bestFit="1" customWidth="1"/>
    <col min="2583" max="2583" width="11.7109375" bestFit="1" customWidth="1"/>
    <col min="2584" max="2584" width="14.140625" bestFit="1" customWidth="1"/>
    <col min="2585" max="2585" width="11.7109375" bestFit="1" customWidth="1"/>
    <col min="2586" max="2586" width="14.140625" bestFit="1" customWidth="1"/>
    <col min="2587" max="2587" width="11.7109375" bestFit="1" customWidth="1"/>
    <col min="2588" max="2588" width="14.140625" bestFit="1" customWidth="1"/>
    <col min="2589" max="2589" width="10.7109375" bestFit="1" customWidth="1"/>
    <col min="2590" max="2590" width="13.28515625" bestFit="1" customWidth="1"/>
    <col min="2591" max="2591" width="11.7109375" bestFit="1" customWidth="1"/>
    <col min="2592" max="2592" width="14.140625" bestFit="1" customWidth="1"/>
    <col min="2593" max="2593" width="10.7109375" bestFit="1" customWidth="1"/>
    <col min="2594" max="2594" width="12.140625" bestFit="1" customWidth="1"/>
    <col min="2595" max="2595" width="11.7109375" bestFit="1" customWidth="1"/>
    <col min="2596" max="2596" width="14.140625" bestFit="1" customWidth="1"/>
    <col min="2597" max="2597" width="10.7109375" bestFit="1" customWidth="1"/>
    <col min="2598" max="2598" width="13.28515625" bestFit="1" customWidth="1"/>
    <col min="2599" max="2599" width="11.7109375" bestFit="1" customWidth="1"/>
    <col min="2600" max="2600" width="14.140625" bestFit="1" customWidth="1"/>
    <col min="2601" max="2601" width="10.7109375" bestFit="1" customWidth="1"/>
    <col min="2602" max="2602" width="13.28515625" bestFit="1" customWidth="1"/>
    <col min="2603" max="2603" width="10.7109375" bestFit="1" customWidth="1"/>
    <col min="2604" max="2604" width="13.28515625" bestFit="1" customWidth="1"/>
    <col min="2605" max="2605" width="11.7109375" bestFit="1" customWidth="1"/>
    <col min="2606" max="2606" width="14.140625" bestFit="1" customWidth="1"/>
    <col min="2607" max="2607" width="11.7109375" bestFit="1" customWidth="1"/>
    <col min="2608" max="2608" width="14.140625" bestFit="1" customWidth="1"/>
    <col min="2609" max="2609" width="11.7109375" bestFit="1" customWidth="1"/>
    <col min="2610" max="2610" width="14.140625" bestFit="1" customWidth="1"/>
    <col min="2611" max="2611" width="11.7109375" bestFit="1" customWidth="1"/>
    <col min="2612" max="2612" width="14.140625" bestFit="1" customWidth="1"/>
    <col min="2613" max="2613" width="11.7109375" bestFit="1" customWidth="1"/>
    <col min="2614" max="2614" width="14.140625" bestFit="1" customWidth="1"/>
    <col min="2615" max="2615" width="10.7109375" bestFit="1" customWidth="1"/>
    <col min="2616" max="2616" width="13.28515625" bestFit="1" customWidth="1"/>
    <col min="2617" max="2617" width="11.7109375" bestFit="1" customWidth="1"/>
    <col min="2618" max="2618" width="14.140625" bestFit="1" customWidth="1"/>
    <col min="2619" max="2619" width="11.7109375" bestFit="1" customWidth="1"/>
    <col min="2620" max="2620" width="14.140625" bestFit="1" customWidth="1"/>
    <col min="2621" max="2621" width="11.7109375" bestFit="1" customWidth="1"/>
    <col min="2622" max="2622" width="14.140625" bestFit="1" customWidth="1"/>
    <col min="2623" max="2623" width="11.7109375" bestFit="1" customWidth="1"/>
    <col min="2624" max="2624" width="14.140625" bestFit="1" customWidth="1"/>
    <col min="2625" max="2625" width="10.7109375" bestFit="1" customWidth="1"/>
    <col min="2626" max="2626" width="13.28515625" bestFit="1" customWidth="1"/>
    <col min="2627" max="2627" width="11.7109375" bestFit="1" customWidth="1"/>
    <col min="2628" max="2628" width="14.140625" bestFit="1" customWidth="1"/>
    <col min="2629" max="2629" width="11.7109375" bestFit="1" customWidth="1"/>
    <col min="2630" max="2630" width="14.140625" bestFit="1" customWidth="1"/>
    <col min="2631" max="2631" width="11.7109375" bestFit="1" customWidth="1"/>
    <col min="2632" max="2632" width="14.140625" bestFit="1" customWidth="1"/>
    <col min="2633" max="2633" width="11.7109375" bestFit="1" customWidth="1"/>
    <col min="2634" max="2634" width="14.140625" bestFit="1" customWidth="1"/>
    <col min="2635" max="2635" width="11.7109375" bestFit="1" customWidth="1"/>
    <col min="2636" max="2636" width="14.140625" bestFit="1" customWidth="1"/>
    <col min="2637" max="2637" width="11.7109375" bestFit="1" customWidth="1"/>
    <col min="2638" max="2638" width="14.140625" bestFit="1" customWidth="1"/>
    <col min="2639" max="2639" width="11.7109375" bestFit="1" customWidth="1"/>
    <col min="2640" max="2640" width="14.140625" bestFit="1" customWidth="1"/>
    <col min="2641" max="2641" width="11.7109375" bestFit="1" customWidth="1"/>
    <col min="2642" max="2642" width="14.140625" bestFit="1" customWidth="1"/>
    <col min="2643" max="2643" width="10.7109375" bestFit="1" customWidth="1"/>
    <col min="2644" max="2644" width="13.28515625" bestFit="1" customWidth="1"/>
    <col min="2645" max="2645" width="11.7109375" bestFit="1" customWidth="1"/>
    <col min="2646" max="2646" width="14.140625" bestFit="1" customWidth="1"/>
    <col min="2647" max="2647" width="10.7109375" bestFit="1" customWidth="1"/>
    <col min="2648" max="2648" width="13.28515625" bestFit="1" customWidth="1"/>
    <col min="2649" max="2649" width="11.7109375" bestFit="1" customWidth="1"/>
    <col min="2650" max="2650" width="14.140625" bestFit="1" customWidth="1"/>
    <col min="2651" max="2651" width="11.7109375" bestFit="1" customWidth="1"/>
    <col min="2652" max="2652" width="14.140625" bestFit="1" customWidth="1"/>
    <col min="2653" max="2653" width="11.7109375" bestFit="1" customWidth="1"/>
    <col min="2654" max="2654" width="14.140625" bestFit="1" customWidth="1"/>
    <col min="2655" max="2655" width="10.7109375" bestFit="1" customWidth="1"/>
    <col min="2656" max="2656" width="13.28515625" bestFit="1" customWidth="1"/>
    <col min="2657" max="2657" width="11.7109375" bestFit="1" customWidth="1"/>
    <col min="2658" max="2658" width="14.140625" bestFit="1" customWidth="1"/>
    <col min="2659" max="2659" width="10.7109375" bestFit="1" customWidth="1"/>
    <col min="2660" max="2660" width="13.28515625" bestFit="1" customWidth="1"/>
    <col min="2661" max="2661" width="10.7109375" bestFit="1" customWidth="1"/>
    <col min="2662" max="2662" width="13.28515625" bestFit="1" customWidth="1"/>
    <col min="2663" max="2663" width="11.7109375" bestFit="1" customWidth="1"/>
    <col min="2664" max="2664" width="14.140625" bestFit="1" customWidth="1"/>
    <col min="2665" max="2665" width="10.7109375" bestFit="1" customWidth="1"/>
    <col min="2666" max="2666" width="13.28515625" bestFit="1" customWidth="1"/>
    <col min="2667" max="2667" width="11.7109375" bestFit="1" customWidth="1"/>
    <col min="2668" max="2668" width="14.140625" bestFit="1" customWidth="1"/>
    <col min="2669" max="2669" width="11.7109375" bestFit="1" customWidth="1"/>
    <col min="2670" max="2670" width="14.140625" bestFit="1" customWidth="1"/>
    <col min="2671" max="2671" width="10.7109375" bestFit="1" customWidth="1"/>
    <col min="2672" max="2672" width="13.28515625" bestFit="1" customWidth="1"/>
    <col min="2673" max="2673" width="11.7109375" bestFit="1" customWidth="1"/>
    <col min="2674" max="2674" width="14.140625" bestFit="1" customWidth="1"/>
    <col min="2675" max="2675" width="10.7109375" bestFit="1" customWidth="1"/>
    <col min="2676" max="2676" width="13.28515625" bestFit="1" customWidth="1"/>
    <col min="2677" max="2677" width="10.7109375" bestFit="1" customWidth="1"/>
    <col min="2678" max="2678" width="13.28515625" bestFit="1" customWidth="1"/>
    <col min="2679" max="2679" width="11.7109375" bestFit="1" customWidth="1"/>
    <col min="2680" max="2680" width="14.140625" bestFit="1" customWidth="1"/>
    <col min="2681" max="2681" width="10.7109375" bestFit="1" customWidth="1"/>
    <col min="2682" max="2682" width="13.28515625" bestFit="1" customWidth="1"/>
    <col min="2683" max="2683" width="10.7109375" bestFit="1" customWidth="1"/>
    <col min="2684" max="2684" width="13.28515625" bestFit="1" customWidth="1"/>
    <col min="2685" max="2685" width="11.7109375" bestFit="1" customWidth="1"/>
    <col min="2686" max="2686" width="14.140625" bestFit="1" customWidth="1"/>
    <col min="2687" max="2687" width="11.7109375" bestFit="1" customWidth="1"/>
    <col min="2688" max="2688" width="14.140625" bestFit="1" customWidth="1"/>
    <col min="2689" max="2689" width="11.7109375" bestFit="1" customWidth="1"/>
    <col min="2690" max="2690" width="14.140625" bestFit="1" customWidth="1"/>
    <col min="2691" max="2691" width="11.7109375" bestFit="1" customWidth="1"/>
    <col min="2692" max="2692" width="14.140625" bestFit="1" customWidth="1"/>
    <col min="2693" max="2693" width="9.7109375" bestFit="1" customWidth="1"/>
    <col min="2694" max="2694" width="12.140625" bestFit="1" customWidth="1"/>
    <col min="2695" max="2695" width="10.7109375" bestFit="1" customWidth="1"/>
    <col min="2696" max="2696" width="13.28515625" bestFit="1" customWidth="1"/>
    <col min="2697" max="2697" width="9.7109375" bestFit="1" customWidth="1"/>
    <col min="2698" max="2698" width="12.140625" bestFit="1" customWidth="1"/>
    <col min="2699" max="2699" width="11.7109375" bestFit="1" customWidth="1"/>
    <col min="2700" max="2700" width="14.140625" bestFit="1" customWidth="1"/>
    <col min="2701" max="2701" width="11.7109375" bestFit="1" customWidth="1"/>
    <col min="2702" max="2702" width="14.140625" bestFit="1" customWidth="1"/>
    <col min="2703" max="2703" width="11.7109375" bestFit="1" customWidth="1"/>
    <col min="2704" max="2704" width="14.140625" bestFit="1" customWidth="1"/>
    <col min="2705" max="2705" width="11.7109375" bestFit="1" customWidth="1"/>
    <col min="2706" max="2706" width="14.140625" bestFit="1" customWidth="1"/>
    <col min="2707" max="2707" width="11.7109375" bestFit="1" customWidth="1"/>
    <col min="2708" max="2708" width="14.140625" bestFit="1" customWidth="1"/>
    <col min="2709" max="2709" width="10.7109375" bestFit="1" customWidth="1"/>
    <col min="2710" max="2710" width="13.28515625" bestFit="1" customWidth="1"/>
    <col min="2711" max="2711" width="11.7109375" bestFit="1" customWidth="1"/>
    <col min="2712" max="2712" width="14.140625" bestFit="1" customWidth="1"/>
    <col min="2713" max="2713" width="11.7109375" bestFit="1" customWidth="1"/>
    <col min="2714" max="2714" width="14.140625" bestFit="1" customWidth="1"/>
    <col min="2715" max="2715" width="11.7109375" bestFit="1" customWidth="1"/>
    <col min="2716" max="2716" width="14.140625" bestFit="1" customWidth="1"/>
    <col min="2717" max="2717" width="10.7109375" bestFit="1" customWidth="1"/>
    <col min="2718" max="2718" width="13.28515625" bestFit="1" customWidth="1"/>
    <col min="2719" max="2719" width="11.7109375" bestFit="1" customWidth="1"/>
    <col min="2720" max="2720" width="14.140625" bestFit="1" customWidth="1"/>
    <col min="2721" max="2721" width="11.7109375" bestFit="1" customWidth="1"/>
    <col min="2722" max="2722" width="14.140625" bestFit="1" customWidth="1"/>
    <col min="2723" max="2723" width="11.7109375" bestFit="1" customWidth="1"/>
    <col min="2724" max="2724" width="14.140625" bestFit="1" customWidth="1"/>
    <col min="2725" max="2725" width="11.7109375" bestFit="1" customWidth="1"/>
    <col min="2726" max="2726" width="14.140625" bestFit="1" customWidth="1"/>
    <col min="2727" max="2727" width="11.7109375" bestFit="1" customWidth="1"/>
    <col min="2728" max="2728" width="14.140625" bestFit="1" customWidth="1"/>
    <col min="2729" max="2729" width="10.7109375" bestFit="1" customWidth="1"/>
    <col min="2730" max="2730" width="13.28515625" bestFit="1" customWidth="1"/>
    <col min="2731" max="2731" width="10.7109375" bestFit="1" customWidth="1"/>
    <col min="2732" max="2732" width="13.28515625" bestFit="1" customWidth="1"/>
    <col min="2733" max="2733" width="10.7109375" bestFit="1" customWidth="1"/>
    <col min="2734" max="2734" width="13.28515625" bestFit="1" customWidth="1"/>
    <col min="2735" max="2735" width="11.7109375" bestFit="1" customWidth="1"/>
    <col min="2736" max="2736" width="14.140625" bestFit="1" customWidth="1"/>
    <col min="2737" max="2737" width="11.7109375" bestFit="1" customWidth="1"/>
    <col min="2738" max="2738" width="14.140625" bestFit="1" customWidth="1"/>
    <col min="2739" max="2739" width="11.7109375" bestFit="1" customWidth="1"/>
    <col min="2740" max="2740" width="14.140625" bestFit="1" customWidth="1"/>
    <col min="2741" max="2741" width="11.7109375" bestFit="1" customWidth="1"/>
    <col min="2742" max="2742" width="14.140625" bestFit="1" customWidth="1"/>
    <col min="2743" max="2743" width="11.7109375" bestFit="1" customWidth="1"/>
    <col min="2744" max="2744" width="14.140625" bestFit="1" customWidth="1"/>
    <col min="2745" max="2745" width="11.7109375" bestFit="1" customWidth="1"/>
    <col min="2746" max="2746" width="14.140625" bestFit="1" customWidth="1"/>
    <col min="2747" max="2747" width="11.7109375" bestFit="1" customWidth="1"/>
    <col min="2748" max="2748" width="14.140625" bestFit="1" customWidth="1"/>
    <col min="2749" max="2749" width="10.7109375" bestFit="1" customWidth="1"/>
    <col min="2750" max="2750" width="13.28515625" bestFit="1" customWidth="1"/>
    <col min="2751" max="2751" width="11.7109375" bestFit="1" customWidth="1"/>
    <col min="2752" max="2752" width="14.140625" bestFit="1" customWidth="1"/>
    <col min="2753" max="2753" width="11.7109375" bestFit="1" customWidth="1"/>
    <col min="2754" max="2754" width="14.140625" bestFit="1" customWidth="1"/>
    <col min="2755" max="2755" width="10.7109375" bestFit="1" customWidth="1"/>
    <col min="2756" max="2756" width="13.28515625" bestFit="1" customWidth="1"/>
    <col min="2757" max="2757" width="11.7109375" bestFit="1" customWidth="1"/>
    <col min="2758" max="2758" width="14.140625" bestFit="1" customWidth="1"/>
    <col min="2759" max="2759" width="10.7109375" bestFit="1" customWidth="1"/>
    <col min="2760" max="2760" width="13.28515625" bestFit="1" customWidth="1"/>
    <col min="2761" max="2761" width="10.7109375" bestFit="1" customWidth="1"/>
    <col min="2762" max="2762" width="13.28515625" bestFit="1" customWidth="1"/>
    <col min="2763" max="2763" width="11.7109375" bestFit="1" customWidth="1"/>
    <col min="2764" max="2764" width="14.140625" bestFit="1" customWidth="1"/>
    <col min="2765" max="2765" width="11.7109375" bestFit="1" customWidth="1"/>
    <col min="2766" max="2766" width="14.140625" bestFit="1" customWidth="1"/>
    <col min="2767" max="2767" width="11.7109375" bestFit="1" customWidth="1"/>
    <col min="2768" max="2768" width="14.140625" bestFit="1" customWidth="1"/>
    <col min="2769" max="2769" width="10.7109375" bestFit="1" customWidth="1"/>
    <col min="2770" max="2770" width="13.28515625" bestFit="1" customWidth="1"/>
    <col min="2771" max="2771" width="11.7109375" bestFit="1" customWidth="1"/>
    <col min="2772" max="2772" width="14.140625" bestFit="1" customWidth="1"/>
    <col min="2773" max="2773" width="11.7109375" bestFit="1" customWidth="1"/>
    <col min="2774" max="2774" width="14.140625" bestFit="1" customWidth="1"/>
    <col min="2775" max="2775" width="11.7109375" bestFit="1" customWidth="1"/>
    <col min="2776" max="2776" width="14.140625" bestFit="1" customWidth="1"/>
    <col min="2777" max="2777" width="11.7109375" bestFit="1" customWidth="1"/>
    <col min="2778" max="2778" width="14.140625" bestFit="1" customWidth="1"/>
    <col min="2779" max="2779" width="11.7109375" bestFit="1" customWidth="1"/>
    <col min="2780" max="2780" width="14.140625" bestFit="1" customWidth="1"/>
    <col min="2781" max="2781" width="11.7109375" bestFit="1" customWidth="1"/>
    <col min="2782" max="2782" width="14.140625" bestFit="1" customWidth="1"/>
    <col min="2783" max="2783" width="11.7109375" bestFit="1" customWidth="1"/>
    <col min="2784" max="2784" width="14.140625" bestFit="1" customWidth="1"/>
    <col min="2785" max="2785" width="11.7109375" bestFit="1" customWidth="1"/>
    <col min="2786" max="2786" width="14.140625" bestFit="1" customWidth="1"/>
    <col min="2787" max="2787" width="11.7109375" bestFit="1" customWidth="1"/>
    <col min="2788" max="2788" width="14.140625" bestFit="1" customWidth="1"/>
    <col min="2789" max="2789" width="11.7109375" bestFit="1" customWidth="1"/>
    <col min="2790" max="2790" width="14.140625" bestFit="1" customWidth="1"/>
    <col min="2791" max="2791" width="11.7109375" bestFit="1" customWidth="1"/>
    <col min="2792" max="2792" width="14.140625" bestFit="1" customWidth="1"/>
    <col min="2793" max="2793" width="10.7109375" bestFit="1" customWidth="1"/>
    <col min="2794" max="2794" width="13.28515625" bestFit="1" customWidth="1"/>
    <col min="2795" max="2795" width="10.7109375" bestFit="1" customWidth="1"/>
    <col min="2796" max="2796" width="13.28515625" bestFit="1" customWidth="1"/>
    <col min="2797" max="2797" width="11.7109375" bestFit="1" customWidth="1"/>
    <col min="2798" max="2798" width="14.140625" bestFit="1" customWidth="1"/>
    <col min="2799" max="2799" width="11.7109375" bestFit="1" customWidth="1"/>
    <col min="2800" max="2800" width="14.140625" bestFit="1" customWidth="1"/>
    <col min="2801" max="2801" width="11.7109375" bestFit="1" customWidth="1"/>
    <col min="2802" max="2802" width="14.140625" bestFit="1" customWidth="1"/>
    <col min="2803" max="2803" width="9.7109375" bestFit="1" customWidth="1"/>
    <col min="2804" max="2804" width="12.140625" bestFit="1" customWidth="1"/>
    <col min="2805" max="2805" width="11.7109375" bestFit="1" customWidth="1"/>
    <col min="2806" max="2806" width="14.140625" bestFit="1" customWidth="1"/>
    <col min="2807" max="2807" width="11.7109375" bestFit="1" customWidth="1"/>
    <col min="2808" max="2808" width="14.140625" bestFit="1" customWidth="1"/>
    <col min="2809" max="2809" width="11.7109375" bestFit="1" customWidth="1"/>
    <col min="2810" max="2810" width="14.140625" bestFit="1" customWidth="1"/>
    <col min="2811" max="2811" width="11.7109375" bestFit="1" customWidth="1"/>
    <col min="2812" max="2812" width="14.140625" bestFit="1" customWidth="1"/>
    <col min="2813" max="2813" width="9.7109375" bestFit="1" customWidth="1"/>
    <col min="2814" max="2814" width="12.140625" bestFit="1" customWidth="1"/>
    <col min="2815" max="2815" width="11.7109375" bestFit="1" customWidth="1"/>
    <col min="2816" max="2816" width="14.140625" bestFit="1" customWidth="1"/>
    <col min="2817" max="2817" width="10.7109375" bestFit="1" customWidth="1"/>
    <col min="2818" max="2818" width="13.28515625" bestFit="1" customWidth="1"/>
    <col min="2819" max="2819" width="11.7109375" bestFit="1" customWidth="1"/>
    <col min="2820" max="2820" width="14.140625" bestFit="1" customWidth="1"/>
    <col min="2821" max="2821" width="11.7109375" bestFit="1" customWidth="1"/>
    <col min="2822" max="2822" width="14.140625" bestFit="1" customWidth="1"/>
    <col min="2823" max="2823" width="11.7109375" bestFit="1" customWidth="1"/>
    <col min="2824" max="2824" width="14.140625" bestFit="1" customWidth="1"/>
    <col min="2825" max="2825" width="11.7109375" bestFit="1" customWidth="1"/>
    <col min="2826" max="2826" width="14.140625" bestFit="1" customWidth="1"/>
    <col min="2827" max="2827" width="11.7109375" bestFit="1" customWidth="1"/>
    <col min="2828" max="2828" width="14.140625" bestFit="1" customWidth="1"/>
    <col min="2829" max="2829" width="10.7109375" bestFit="1" customWidth="1"/>
    <col min="2830" max="2830" width="13.28515625" bestFit="1" customWidth="1"/>
    <col min="2831" max="2831" width="11.7109375" bestFit="1" customWidth="1"/>
    <col min="2832" max="2832" width="14.140625" bestFit="1" customWidth="1"/>
    <col min="2833" max="2833" width="11.7109375" bestFit="1" customWidth="1"/>
    <col min="2834" max="2834" width="14.140625" bestFit="1" customWidth="1"/>
    <col min="2835" max="2835" width="11.7109375" bestFit="1" customWidth="1"/>
    <col min="2836" max="2836" width="14.140625" bestFit="1" customWidth="1"/>
    <col min="2837" max="2837" width="11.7109375" bestFit="1" customWidth="1"/>
    <col min="2838" max="2838" width="14.140625" bestFit="1" customWidth="1"/>
    <col min="2839" max="2839" width="10.7109375" bestFit="1" customWidth="1"/>
    <col min="2840" max="2840" width="13.28515625" bestFit="1" customWidth="1"/>
    <col min="2841" max="2841" width="11.7109375" bestFit="1" customWidth="1"/>
    <col min="2842" max="2842" width="14.140625" bestFit="1" customWidth="1"/>
    <col min="2843" max="2843" width="11.7109375" bestFit="1" customWidth="1"/>
    <col min="2844" max="2844" width="14.140625" bestFit="1" customWidth="1"/>
    <col min="2845" max="2845" width="10.7109375" bestFit="1" customWidth="1"/>
    <col min="2846" max="2846" width="13.28515625" bestFit="1" customWidth="1"/>
    <col min="2847" max="2847" width="11.7109375" bestFit="1" customWidth="1"/>
    <col min="2848" max="2848" width="14.140625" bestFit="1" customWidth="1"/>
    <col min="2849" max="2849" width="11.7109375" bestFit="1" customWidth="1"/>
    <col min="2850" max="2850" width="14.140625" bestFit="1" customWidth="1"/>
    <col min="2851" max="2851" width="10.7109375" bestFit="1" customWidth="1"/>
    <col min="2852" max="2852" width="13.28515625" bestFit="1" customWidth="1"/>
    <col min="2853" max="2853" width="11.7109375" bestFit="1" customWidth="1"/>
    <col min="2854" max="2854" width="14.140625" bestFit="1" customWidth="1"/>
    <col min="2855" max="2855" width="11.7109375" bestFit="1" customWidth="1"/>
    <col min="2856" max="2856" width="14.140625" bestFit="1" customWidth="1"/>
    <col min="2857" max="2857" width="11.7109375" bestFit="1" customWidth="1"/>
    <col min="2858" max="2858" width="14.140625" bestFit="1" customWidth="1"/>
    <col min="2859" max="2859" width="11.7109375" bestFit="1" customWidth="1"/>
    <col min="2860" max="2860" width="14.140625" bestFit="1" customWidth="1"/>
    <col min="2861" max="2861" width="11.7109375" bestFit="1" customWidth="1"/>
    <col min="2862" max="2862" width="14.140625" bestFit="1" customWidth="1"/>
    <col min="2863" max="2863" width="10.7109375" bestFit="1" customWidth="1"/>
    <col min="2864" max="2864" width="13.28515625" bestFit="1" customWidth="1"/>
    <col min="2865" max="2865" width="11.7109375" bestFit="1" customWidth="1"/>
    <col min="2866" max="2866" width="14.140625" bestFit="1" customWidth="1"/>
    <col min="2867" max="2867" width="11.7109375" bestFit="1" customWidth="1"/>
    <col min="2868" max="2868" width="14.140625" bestFit="1" customWidth="1"/>
    <col min="2869" max="2869" width="10.7109375" bestFit="1" customWidth="1"/>
    <col min="2870" max="2870" width="13.28515625" bestFit="1" customWidth="1"/>
    <col min="2871" max="2871" width="11.7109375" bestFit="1" customWidth="1"/>
    <col min="2872" max="2872" width="14.140625" bestFit="1" customWidth="1"/>
    <col min="2873" max="2873" width="11.7109375" bestFit="1" customWidth="1"/>
    <col min="2874" max="2874" width="14.140625" bestFit="1" customWidth="1"/>
    <col min="2875" max="2875" width="10.7109375" bestFit="1" customWidth="1"/>
    <col min="2876" max="2876" width="12.140625" bestFit="1" customWidth="1"/>
    <col min="2877" max="2877" width="11.7109375" bestFit="1" customWidth="1"/>
    <col min="2878" max="2878" width="14.140625" bestFit="1" customWidth="1"/>
    <col min="2879" max="2879" width="10.7109375" bestFit="1" customWidth="1"/>
    <col min="2880" max="2880" width="13.28515625" bestFit="1" customWidth="1"/>
    <col min="2881" max="2881" width="10.7109375" bestFit="1" customWidth="1"/>
    <col min="2882" max="2882" width="13.28515625" bestFit="1" customWidth="1"/>
    <col min="2883" max="2883" width="11.7109375" bestFit="1" customWidth="1"/>
    <col min="2884" max="2884" width="14.140625" bestFit="1" customWidth="1"/>
    <col min="2885" max="2885" width="11.7109375" bestFit="1" customWidth="1"/>
    <col min="2886" max="2886" width="14.140625" bestFit="1" customWidth="1"/>
    <col min="2887" max="2887" width="11.7109375" bestFit="1" customWidth="1"/>
    <col min="2888" max="2888" width="14.140625" bestFit="1" customWidth="1"/>
    <col min="2889" max="2889" width="11.7109375" bestFit="1" customWidth="1"/>
    <col min="2890" max="2890" width="14.140625" bestFit="1" customWidth="1"/>
    <col min="2891" max="2891" width="11.7109375" bestFit="1" customWidth="1"/>
    <col min="2892" max="2892" width="14.140625" bestFit="1" customWidth="1"/>
    <col min="2893" max="2893" width="11.7109375" bestFit="1" customWidth="1"/>
    <col min="2894" max="2894" width="14.140625" bestFit="1" customWidth="1"/>
    <col min="2895" max="2895" width="10.7109375" bestFit="1" customWidth="1"/>
    <col min="2896" max="2896" width="13.28515625" bestFit="1" customWidth="1"/>
    <col min="2897" max="2897" width="11.7109375" bestFit="1" customWidth="1"/>
    <col min="2898" max="2898" width="14.140625" bestFit="1" customWidth="1"/>
    <col min="2899" max="2899" width="10.7109375" bestFit="1" customWidth="1"/>
    <col min="2900" max="2900" width="13.28515625" bestFit="1" customWidth="1"/>
    <col min="2901" max="2901" width="11.7109375" bestFit="1" customWidth="1"/>
    <col min="2902" max="2902" width="14.140625" bestFit="1" customWidth="1"/>
    <col min="2903" max="2903" width="10.7109375" bestFit="1" customWidth="1"/>
    <col min="2904" max="2904" width="13.28515625" bestFit="1" customWidth="1"/>
    <col min="2905" max="2905" width="11.7109375" bestFit="1" customWidth="1"/>
    <col min="2906" max="2906" width="14.140625" bestFit="1" customWidth="1"/>
    <col min="2907" max="2907" width="10.7109375" bestFit="1" customWidth="1"/>
    <col min="2908" max="2908" width="13.28515625" bestFit="1" customWidth="1"/>
    <col min="2909" max="2909" width="11.7109375" bestFit="1" customWidth="1"/>
    <col min="2910" max="2910" width="14.140625" bestFit="1" customWidth="1"/>
    <col min="2911" max="2911" width="11.7109375" bestFit="1" customWidth="1"/>
    <col min="2912" max="2912" width="14.140625" bestFit="1" customWidth="1"/>
    <col min="2913" max="2913" width="10.7109375" bestFit="1" customWidth="1"/>
    <col min="2914" max="2914" width="13.28515625" bestFit="1" customWidth="1"/>
    <col min="2915" max="2915" width="10.7109375" bestFit="1" customWidth="1"/>
    <col min="2916" max="2916" width="13.28515625" bestFit="1" customWidth="1"/>
    <col min="2917" max="2917" width="11.7109375" bestFit="1" customWidth="1"/>
    <col min="2918" max="2918" width="14.140625" bestFit="1" customWidth="1"/>
    <col min="2919" max="2919" width="11.7109375" bestFit="1" customWidth="1"/>
    <col min="2920" max="2920" width="14.140625" bestFit="1" customWidth="1"/>
    <col min="2921" max="2921" width="11.7109375" bestFit="1" customWidth="1"/>
    <col min="2922" max="2922" width="14.140625" bestFit="1" customWidth="1"/>
    <col min="2923" max="2923" width="11.7109375" bestFit="1" customWidth="1"/>
    <col min="2924" max="2924" width="14.140625" bestFit="1" customWidth="1"/>
    <col min="2925" max="2925" width="11.7109375" bestFit="1" customWidth="1"/>
    <col min="2926" max="2926" width="14.140625" bestFit="1" customWidth="1"/>
    <col min="2927" max="2927" width="10.7109375" bestFit="1" customWidth="1"/>
    <col min="2928" max="2928" width="13.28515625" bestFit="1" customWidth="1"/>
    <col min="2929" max="2929" width="10.7109375" bestFit="1" customWidth="1"/>
    <col min="2930" max="2930" width="13.28515625" bestFit="1" customWidth="1"/>
    <col min="2931" max="2931" width="9.7109375" bestFit="1" customWidth="1"/>
    <col min="2932" max="2932" width="12.140625" bestFit="1" customWidth="1"/>
    <col min="2933" max="2933" width="11.7109375" bestFit="1" customWidth="1"/>
    <col min="2934" max="2934" width="14.140625" bestFit="1" customWidth="1"/>
    <col min="2935" max="2935" width="10.7109375" bestFit="1" customWidth="1"/>
    <col min="2936" max="2936" width="13.28515625" bestFit="1" customWidth="1"/>
    <col min="2937" max="2937" width="11.7109375" bestFit="1" customWidth="1"/>
    <col min="2938" max="2938" width="14.140625" bestFit="1" customWidth="1"/>
    <col min="2939" max="2939" width="10.7109375" bestFit="1" customWidth="1"/>
    <col min="2940" max="2940" width="13.28515625" bestFit="1" customWidth="1"/>
    <col min="2941" max="2941" width="10.7109375" bestFit="1" customWidth="1"/>
    <col min="2942" max="2942" width="13.28515625" bestFit="1" customWidth="1"/>
    <col min="2943" max="2943" width="9.7109375" bestFit="1" customWidth="1"/>
    <col min="2944" max="2944" width="12.140625" bestFit="1" customWidth="1"/>
    <col min="2945" max="2945" width="11.7109375" bestFit="1" customWidth="1"/>
    <col min="2946" max="2946" width="14.140625" bestFit="1" customWidth="1"/>
    <col min="2947" max="2947" width="10.7109375" bestFit="1" customWidth="1"/>
    <col min="2948" max="2948" width="13.28515625" bestFit="1" customWidth="1"/>
    <col min="2949" max="2949" width="9.7109375" bestFit="1" customWidth="1"/>
    <col min="2950" max="2950" width="12.140625" bestFit="1" customWidth="1"/>
    <col min="2951" max="2951" width="11.7109375" bestFit="1" customWidth="1"/>
    <col min="2952" max="2952" width="14.140625" bestFit="1" customWidth="1"/>
    <col min="2953" max="2953" width="11.7109375" bestFit="1" customWidth="1"/>
    <col min="2954" max="2954" width="14.140625" bestFit="1" customWidth="1"/>
    <col min="2955" max="2955" width="11.7109375" bestFit="1" customWidth="1"/>
    <col min="2956" max="2956" width="14.140625" bestFit="1" customWidth="1"/>
    <col min="2957" max="2957" width="9.7109375" bestFit="1" customWidth="1"/>
    <col min="2958" max="2958" width="12.140625" bestFit="1" customWidth="1"/>
    <col min="2959" max="2959" width="11.7109375" bestFit="1" customWidth="1"/>
    <col min="2960" max="2960" width="14.140625" bestFit="1" customWidth="1"/>
    <col min="2961" max="2961" width="11.7109375" bestFit="1" customWidth="1"/>
    <col min="2962" max="2962" width="14.140625" bestFit="1" customWidth="1"/>
    <col min="2963" max="2963" width="11.7109375" bestFit="1" customWidth="1"/>
    <col min="2964" max="2964" width="14.140625" bestFit="1" customWidth="1"/>
    <col min="2965" max="2965" width="11.7109375" bestFit="1" customWidth="1"/>
    <col min="2966" max="2966" width="14.140625" bestFit="1" customWidth="1"/>
    <col min="2967" max="2967" width="11.7109375" bestFit="1" customWidth="1"/>
    <col min="2968" max="2968" width="14.140625" bestFit="1" customWidth="1"/>
    <col min="2969" max="2969" width="10.7109375" bestFit="1" customWidth="1"/>
    <col min="2970" max="2970" width="13.28515625" bestFit="1" customWidth="1"/>
    <col min="2971" max="2971" width="11.7109375" bestFit="1" customWidth="1"/>
    <col min="2972" max="2972" width="14.140625" bestFit="1" customWidth="1"/>
    <col min="2973" max="2973" width="11.7109375" bestFit="1" customWidth="1"/>
    <col min="2974" max="2974" width="14.140625" bestFit="1" customWidth="1"/>
    <col min="2975" max="2975" width="11.7109375" bestFit="1" customWidth="1"/>
    <col min="2976" max="2976" width="14.140625" bestFit="1" customWidth="1"/>
    <col min="2977" max="2977" width="11.7109375" bestFit="1" customWidth="1"/>
    <col min="2978" max="2978" width="14.140625" bestFit="1" customWidth="1"/>
    <col min="2979" max="2979" width="10.7109375" bestFit="1" customWidth="1"/>
    <col min="2980" max="2980" width="13.28515625" bestFit="1" customWidth="1"/>
    <col min="2981" max="2981" width="10.7109375" bestFit="1" customWidth="1"/>
    <col min="2982" max="2982" width="13.28515625" bestFit="1" customWidth="1"/>
    <col min="2983" max="2983" width="11.7109375" bestFit="1" customWidth="1"/>
    <col min="2984" max="2984" width="14.140625" bestFit="1" customWidth="1"/>
    <col min="2985" max="2985" width="11.7109375" bestFit="1" customWidth="1"/>
    <col min="2986" max="2986" width="14.140625" bestFit="1" customWidth="1"/>
    <col min="2987" max="2987" width="10.7109375" bestFit="1" customWidth="1"/>
    <col min="2988" max="2988" width="13.28515625" bestFit="1" customWidth="1"/>
    <col min="2989" max="2989" width="10.7109375" bestFit="1" customWidth="1"/>
    <col min="2990" max="2990" width="13.28515625" bestFit="1" customWidth="1"/>
    <col min="2991" max="2991" width="11.7109375" bestFit="1" customWidth="1"/>
    <col min="2992" max="2992" width="14.140625" bestFit="1" customWidth="1"/>
    <col min="2993" max="2993" width="11.7109375" bestFit="1" customWidth="1"/>
    <col min="2994" max="2994" width="14.140625" bestFit="1" customWidth="1"/>
    <col min="2995" max="2995" width="11.7109375" bestFit="1" customWidth="1"/>
    <col min="2996" max="2996" width="14.140625" bestFit="1" customWidth="1"/>
    <col min="2997" max="2997" width="10.7109375" bestFit="1" customWidth="1"/>
    <col min="2998" max="2998" width="12.140625" bestFit="1" customWidth="1"/>
    <col min="2999" max="2999" width="10.7109375" bestFit="1" customWidth="1"/>
    <col min="3000" max="3000" width="13.28515625" bestFit="1" customWidth="1"/>
    <col min="3001" max="3001" width="10.7109375" bestFit="1" customWidth="1"/>
    <col min="3002" max="3002" width="13.28515625" bestFit="1" customWidth="1"/>
    <col min="3003" max="3003" width="11.7109375" bestFit="1" customWidth="1"/>
    <col min="3004" max="3004" width="14.140625" bestFit="1" customWidth="1"/>
    <col min="3005" max="3005" width="11.7109375" bestFit="1" customWidth="1"/>
    <col min="3006" max="3006" width="14.140625" bestFit="1" customWidth="1"/>
    <col min="3007" max="3007" width="13.7109375" bestFit="1" customWidth="1"/>
    <col min="3008" max="3008" width="21.28515625" bestFit="1" customWidth="1"/>
    <col min="3009" max="3009" width="10.7109375" bestFit="1" customWidth="1"/>
    <col min="3010" max="3010" width="13.28515625" bestFit="1" customWidth="1"/>
    <col min="3011" max="3011" width="11.7109375" bestFit="1" customWidth="1"/>
    <col min="3012" max="3012" width="14.140625" bestFit="1" customWidth="1"/>
    <col min="3013" max="3013" width="11.7109375" bestFit="1" customWidth="1"/>
    <col min="3014" max="3014" width="14.140625" bestFit="1" customWidth="1"/>
    <col min="3015" max="3015" width="11.7109375" bestFit="1" customWidth="1"/>
    <col min="3016" max="3016" width="14.140625" bestFit="1" customWidth="1"/>
    <col min="3017" max="3017" width="11.7109375" bestFit="1" customWidth="1"/>
    <col min="3018" max="3018" width="14.140625" bestFit="1" customWidth="1"/>
    <col min="3019" max="3019" width="11.7109375" bestFit="1" customWidth="1"/>
    <col min="3020" max="3020" width="14.140625" bestFit="1" customWidth="1"/>
    <col min="3021" max="3021" width="11.7109375" bestFit="1" customWidth="1"/>
    <col min="3022" max="3022" width="14.140625" bestFit="1" customWidth="1"/>
    <col min="3023" max="3023" width="11.7109375" bestFit="1" customWidth="1"/>
    <col min="3024" max="3024" width="14.140625" bestFit="1" customWidth="1"/>
    <col min="3025" max="3025" width="11.7109375" bestFit="1" customWidth="1"/>
    <col min="3026" max="3026" width="14.140625" bestFit="1" customWidth="1"/>
    <col min="3027" max="3027" width="10.7109375" bestFit="1" customWidth="1"/>
    <col min="3028" max="3028" width="13.28515625" bestFit="1" customWidth="1"/>
    <col min="3029" max="3029" width="11.7109375" bestFit="1" customWidth="1"/>
    <col min="3030" max="3030" width="14.140625" bestFit="1" customWidth="1"/>
    <col min="3031" max="3031" width="10.7109375" bestFit="1" customWidth="1"/>
    <col min="3032" max="3032" width="13.28515625" bestFit="1" customWidth="1"/>
    <col min="3033" max="3033" width="10.7109375" bestFit="1" customWidth="1"/>
    <col min="3034" max="3034" width="13.28515625" bestFit="1" customWidth="1"/>
    <col min="3035" max="3035" width="11.7109375" bestFit="1" customWidth="1"/>
    <col min="3036" max="3036" width="14.140625" bestFit="1" customWidth="1"/>
    <col min="3037" max="3037" width="10.7109375" bestFit="1" customWidth="1"/>
    <col min="3038" max="3038" width="13.28515625" bestFit="1" customWidth="1"/>
    <col min="3039" max="3039" width="11.7109375" bestFit="1" customWidth="1"/>
    <col min="3040" max="3040" width="14.140625" bestFit="1" customWidth="1"/>
    <col min="3041" max="3041" width="11.7109375" bestFit="1" customWidth="1"/>
    <col min="3042" max="3042" width="14.140625" bestFit="1" customWidth="1"/>
    <col min="3043" max="3043" width="10.7109375" bestFit="1" customWidth="1"/>
    <col min="3044" max="3044" width="13.28515625" bestFit="1" customWidth="1"/>
    <col min="3045" max="3045" width="10.7109375" bestFit="1" customWidth="1"/>
    <col min="3046" max="3046" width="13.28515625" bestFit="1" customWidth="1"/>
    <col min="3047" max="3047" width="11.7109375" bestFit="1" customWidth="1"/>
    <col min="3048" max="3048" width="14.140625" bestFit="1" customWidth="1"/>
    <col min="3049" max="3049" width="11.7109375" bestFit="1" customWidth="1"/>
    <col min="3050" max="3050" width="14.140625" bestFit="1" customWidth="1"/>
    <col min="3051" max="3051" width="9.7109375" bestFit="1" customWidth="1"/>
    <col min="3052" max="3052" width="12.140625" bestFit="1" customWidth="1"/>
    <col min="3053" max="3053" width="11.7109375" bestFit="1" customWidth="1"/>
    <col min="3054" max="3054" width="14.140625" bestFit="1" customWidth="1"/>
    <col min="3055" max="3055" width="11.7109375" bestFit="1" customWidth="1"/>
    <col min="3056" max="3056" width="14.140625" bestFit="1" customWidth="1"/>
    <col min="3057" max="3057" width="11.7109375" bestFit="1" customWidth="1"/>
    <col min="3058" max="3058" width="14.140625" bestFit="1" customWidth="1"/>
    <col min="3059" max="3059" width="10.7109375" bestFit="1" customWidth="1"/>
    <col min="3060" max="3060" width="13.28515625" bestFit="1" customWidth="1"/>
    <col min="3061" max="3061" width="11.7109375" bestFit="1" customWidth="1"/>
    <col min="3062" max="3062" width="14.140625" bestFit="1" customWidth="1"/>
    <col min="3063" max="3063" width="11.7109375" bestFit="1" customWidth="1"/>
    <col min="3064" max="3064" width="14.140625" bestFit="1" customWidth="1"/>
    <col min="3065" max="3065" width="11.7109375" bestFit="1" customWidth="1"/>
    <col min="3066" max="3066" width="14.140625" bestFit="1" customWidth="1"/>
    <col min="3067" max="3067" width="11.7109375" bestFit="1" customWidth="1"/>
    <col min="3068" max="3068" width="14.140625" bestFit="1" customWidth="1"/>
    <col min="3069" max="3069" width="10.7109375" bestFit="1" customWidth="1"/>
    <col min="3070" max="3070" width="13.28515625" bestFit="1" customWidth="1"/>
    <col min="3071" max="3071" width="10.7109375" bestFit="1" customWidth="1"/>
    <col min="3072" max="3072" width="13.28515625" bestFit="1" customWidth="1"/>
    <col min="3073" max="3073" width="11.7109375" bestFit="1" customWidth="1"/>
    <col min="3074" max="3074" width="14.140625" bestFit="1" customWidth="1"/>
    <col min="3075" max="3075" width="11.7109375" bestFit="1" customWidth="1"/>
    <col min="3076" max="3076" width="14.140625" bestFit="1" customWidth="1"/>
    <col min="3077" max="3077" width="11.7109375" bestFit="1" customWidth="1"/>
    <col min="3078" max="3078" width="14.140625" bestFit="1" customWidth="1"/>
    <col min="3079" max="3079" width="11.7109375" bestFit="1" customWidth="1"/>
    <col min="3080" max="3080" width="14.140625" bestFit="1" customWidth="1"/>
    <col min="3081" max="3081" width="10.7109375" bestFit="1" customWidth="1"/>
    <col min="3082" max="3082" width="13.28515625" bestFit="1" customWidth="1"/>
    <col min="3083" max="3083" width="11.7109375" bestFit="1" customWidth="1"/>
    <col min="3084" max="3084" width="14.140625" bestFit="1" customWidth="1"/>
    <col min="3085" max="3085" width="11.7109375" bestFit="1" customWidth="1"/>
    <col min="3086" max="3086" width="14.140625" bestFit="1" customWidth="1"/>
    <col min="3087" max="3087" width="11.7109375" bestFit="1" customWidth="1"/>
    <col min="3088" max="3088" width="14.140625" bestFit="1" customWidth="1"/>
    <col min="3089" max="3089" width="11.7109375" bestFit="1" customWidth="1"/>
    <col min="3090" max="3090" width="14.140625" bestFit="1" customWidth="1"/>
    <col min="3091" max="3091" width="11.7109375" bestFit="1" customWidth="1"/>
    <col min="3092" max="3092" width="14.140625" bestFit="1" customWidth="1"/>
    <col min="3093" max="3093" width="11.7109375" bestFit="1" customWidth="1"/>
    <col min="3094" max="3094" width="14.140625" bestFit="1" customWidth="1"/>
    <col min="3095" max="3095" width="10.7109375" bestFit="1" customWidth="1"/>
    <col min="3096" max="3096" width="13.28515625" bestFit="1" customWidth="1"/>
    <col min="3097" max="3097" width="10.7109375" bestFit="1" customWidth="1"/>
    <col min="3098" max="3098" width="13.28515625" bestFit="1" customWidth="1"/>
    <col min="3099" max="3099" width="10.7109375" bestFit="1" customWidth="1"/>
    <col min="3100" max="3100" width="13.28515625" bestFit="1" customWidth="1"/>
    <col min="3101" max="3101" width="11.7109375" bestFit="1" customWidth="1"/>
    <col min="3102" max="3102" width="14.140625" bestFit="1" customWidth="1"/>
    <col min="3103" max="3103" width="11.7109375" bestFit="1" customWidth="1"/>
    <col min="3104" max="3104" width="14.140625" bestFit="1" customWidth="1"/>
    <col min="3105" max="3105" width="10.7109375" bestFit="1" customWidth="1"/>
    <col min="3106" max="3106" width="13.28515625" bestFit="1" customWidth="1"/>
    <col min="3107" max="3107" width="11.7109375" bestFit="1" customWidth="1"/>
    <col min="3108" max="3108" width="14.140625" bestFit="1" customWidth="1"/>
    <col min="3109" max="3109" width="11.7109375" bestFit="1" customWidth="1"/>
    <col min="3110" max="3110" width="14.140625" bestFit="1" customWidth="1"/>
    <col min="3111" max="3111" width="11.7109375" bestFit="1" customWidth="1"/>
    <col min="3112" max="3112" width="14.140625" bestFit="1" customWidth="1"/>
    <col min="3113" max="3113" width="11.7109375" bestFit="1" customWidth="1"/>
    <col min="3114" max="3114" width="14.140625" bestFit="1" customWidth="1"/>
    <col min="3115" max="3115" width="11.7109375" bestFit="1" customWidth="1"/>
    <col min="3116" max="3116" width="14.140625" bestFit="1" customWidth="1"/>
    <col min="3117" max="3117" width="11.7109375" bestFit="1" customWidth="1"/>
    <col min="3118" max="3118" width="14.140625" bestFit="1" customWidth="1"/>
    <col min="3119" max="3119" width="10.7109375" bestFit="1" customWidth="1"/>
    <col min="3120" max="3120" width="13.28515625" bestFit="1" customWidth="1"/>
    <col min="3121" max="3121" width="11.7109375" bestFit="1" customWidth="1"/>
    <col min="3122" max="3122" width="14.140625" bestFit="1" customWidth="1"/>
    <col min="3123" max="3123" width="11.7109375" bestFit="1" customWidth="1"/>
    <col min="3124" max="3124" width="14.140625" bestFit="1" customWidth="1"/>
    <col min="3125" max="3125" width="11.7109375" bestFit="1" customWidth="1"/>
    <col min="3126" max="3126" width="14.140625" bestFit="1" customWidth="1"/>
    <col min="3127" max="3127" width="10.7109375" bestFit="1" customWidth="1"/>
    <col min="3128" max="3128" width="13.28515625" bestFit="1" customWidth="1"/>
    <col min="3129" max="3129" width="11.7109375" bestFit="1" customWidth="1"/>
    <col min="3130" max="3130" width="14.140625" bestFit="1" customWidth="1"/>
    <col min="3131" max="3131" width="10.7109375" bestFit="1" customWidth="1"/>
    <col min="3132" max="3132" width="13.28515625" bestFit="1" customWidth="1"/>
    <col min="3133" max="3133" width="11.7109375" bestFit="1" customWidth="1"/>
    <col min="3134" max="3134" width="14.140625" bestFit="1" customWidth="1"/>
    <col min="3135" max="3135" width="11.7109375" bestFit="1" customWidth="1"/>
    <col min="3136" max="3136" width="14.140625" bestFit="1" customWidth="1"/>
    <col min="3137" max="3137" width="10.7109375" bestFit="1" customWidth="1"/>
    <col min="3138" max="3138" width="13.28515625" bestFit="1" customWidth="1"/>
    <col min="3139" max="3139" width="11.7109375" bestFit="1" customWidth="1"/>
    <col min="3140" max="3140" width="14.140625" bestFit="1" customWidth="1"/>
    <col min="3141" max="3141" width="11.7109375" bestFit="1" customWidth="1"/>
    <col min="3142" max="3142" width="14.140625" bestFit="1" customWidth="1"/>
    <col min="3143" max="3143" width="11.7109375" bestFit="1" customWidth="1"/>
    <col min="3144" max="3144" width="14.140625" bestFit="1" customWidth="1"/>
    <col min="3145" max="3145" width="10.7109375" bestFit="1" customWidth="1"/>
    <col min="3146" max="3146" width="13.28515625" bestFit="1" customWidth="1"/>
    <col min="3147" max="3147" width="11.7109375" bestFit="1" customWidth="1"/>
    <col min="3148" max="3148" width="14.140625" bestFit="1" customWidth="1"/>
    <col min="3149" max="3149" width="11.7109375" bestFit="1" customWidth="1"/>
    <col min="3150" max="3150" width="14.140625" bestFit="1" customWidth="1"/>
    <col min="3151" max="3151" width="11.7109375" bestFit="1" customWidth="1"/>
    <col min="3152" max="3152" width="14.140625" bestFit="1" customWidth="1"/>
    <col min="3153" max="3153" width="11.7109375" bestFit="1" customWidth="1"/>
    <col min="3154" max="3154" width="14.140625" bestFit="1" customWidth="1"/>
    <col min="3155" max="3155" width="11.7109375" bestFit="1" customWidth="1"/>
    <col min="3156" max="3156" width="14.140625" bestFit="1" customWidth="1"/>
    <col min="3157" max="3157" width="10.7109375" bestFit="1" customWidth="1"/>
    <col min="3158" max="3158" width="13.28515625" bestFit="1" customWidth="1"/>
    <col min="3159" max="3159" width="11.7109375" bestFit="1" customWidth="1"/>
    <col min="3160" max="3160" width="14.140625" bestFit="1" customWidth="1"/>
    <col min="3161" max="3161" width="11.7109375" bestFit="1" customWidth="1"/>
    <col min="3162" max="3162" width="14.140625" bestFit="1" customWidth="1"/>
    <col min="3163" max="3163" width="11.7109375" bestFit="1" customWidth="1"/>
    <col min="3164" max="3164" width="14.140625" bestFit="1" customWidth="1"/>
    <col min="3165" max="3165" width="11.7109375" bestFit="1" customWidth="1"/>
    <col min="3166" max="3166" width="14.140625" bestFit="1" customWidth="1"/>
    <col min="3167" max="3167" width="11.7109375" bestFit="1" customWidth="1"/>
    <col min="3168" max="3168" width="14.140625" bestFit="1" customWidth="1"/>
    <col min="3169" max="3169" width="11.7109375" bestFit="1" customWidth="1"/>
    <col min="3170" max="3170" width="14.140625" bestFit="1" customWidth="1"/>
    <col min="3171" max="3171" width="11.7109375" bestFit="1" customWidth="1"/>
    <col min="3172" max="3172" width="14.140625" bestFit="1" customWidth="1"/>
    <col min="3173" max="3173" width="10.7109375" bestFit="1" customWidth="1"/>
    <col min="3174" max="3174" width="13.28515625" bestFit="1" customWidth="1"/>
    <col min="3175" max="3175" width="11.7109375" bestFit="1" customWidth="1"/>
    <col min="3176" max="3176" width="14.140625" bestFit="1" customWidth="1"/>
    <col min="3177" max="3177" width="11.7109375" bestFit="1" customWidth="1"/>
    <col min="3178" max="3178" width="14.140625" bestFit="1" customWidth="1"/>
    <col min="3179" max="3179" width="11.7109375" bestFit="1" customWidth="1"/>
    <col min="3180" max="3180" width="14.140625" bestFit="1" customWidth="1"/>
    <col min="3181" max="3181" width="11.7109375" bestFit="1" customWidth="1"/>
    <col min="3182" max="3182" width="14.140625" bestFit="1" customWidth="1"/>
    <col min="3183" max="3183" width="10.7109375" bestFit="1" customWidth="1"/>
    <col min="3184" max="3184" width="13.28515625" bestFit="1" customWidth="1"/>
    <col min="3185" max="3185" width="11.7109375" bestFit="1" customWidth="1"/>
    <col min="3186" max="3186" width="14.140625" bestFit="1" customWidth="1"/>
    <col min="3187" max="3187" width="11.7109375" bestFit="1" customWidth="1"/>
    <col min="3188" max="3188" width="14.140625" bestFit="1" customWidth="1"/>
    <col min="3189" max="3189" width="10.7109375" bestFit="1" customWidth="1"/>
    <col min="3190" max="3190" width="13.28515625" bestFit="1" customWidth="1"/>
    <col min="3191" max="3191" width="11.7109375" bestFit="1" customWidth="1"/>
    <col min="3192" max="3192" width="14.140625" bestFit="1" customWidth="1"/>
    <col min="3193" max="3193" width="11.7109375" bestFit="1" customWidth="1"/>
    <col min="3194" max="3194" width="14.140625" bestFit="1" customWidth="1"/>
    <col min="3195" max="3195" width="10.7109375" bestFit="1" customWidth="1"/>
    <col min="3196" max="3196" width="13.28515625" bestFit="1" customWidth="1"/>
    <col min="3197" max="3197" width="11.7109375" bestFit="1" customWidth="1"/>
    <col min="3198" max="3198" width="14.140625" bestFit="1" customWidth="1"/>
    <col min="3199" max="3199" width="11.7109375" bestFit="1" customWidth="1"/>
    <col min="3200" max="3200" width="14.140625" bestFit="1" customWidth="1"/>
    <col min="3201" max="3201" width="11.7109375" bestFit="1" customWidth="1"/>
    <col min="3202" max="3202" width="14.140625" bestFit="1" customWidth="1"/>
    <col min="3203" max="3203" width="11.7109375" bestFit="1" customWidth="1"/>
    <col min="3204" max="3204" width="14.140625" bestFit="1" customWidth="1"/>
    <col min="3205" max="3205" width="11.7109375" bestFit="1" customWidth="1"/>
    <col min="3206" max="3206" width="14.140625" bestFit="1" customWidth="1"/>
    <col min="3207" max="3207" width="10.7109375" bestFit="1" customWidth="1"/>
    <col min="3208" max="3208" width="13.28515625" bestFit="1" customWidth="1"/>
    <col min="3209" max="3209" width="10.7109375" bestFit="1" customWidth="1"/>
    <col min="3210" max="3210" width="13.28515625" bestFit="1" customWidth="1"/>
    <col min="3211" max="3211" width="10.7109375" bestFit="1" customWidth="1"/>
    <col min="3212" max="3212" width="13.28515625" bestFit="1" customWidth="1"/>
    <col min="3213" max="3213" width="11.7109375" bestFit="1" customWidth="1"/>
    <col min="3214" max="3214" width="14.140625" bestFit="1" customWidth="1"/>
    <col min="3215" max="3215" width="11.7109375" bestFit="1" customWidth="1"/>
    <col min="3216" max="3216" width="14.140625" bestFit="1" customWidth="1"/>
    <col min="3217" max="3217" width="11.7109375" bestFit="1" customWidth="1"/>
    <col min="3218" max="3218" width="14.140625" bestFit="1" customWidth="1"/>
    <col min="3219" max="3219" width="11.7109375" bestFit="1" customWidth="1"/>
    <col min="3220" max="3220" width="14.140625" bestFit="1" customWidth="1"/>
    <col min="3221" max="3221" width="11.7109375" bestFit="1" customWidth="1"/>
    <col min="3222" max="3222" width="14.140625" bestFit="1" customWidth="1"/>
    <col min="3223" max="3223" width="10.7109375" bestFit="1" customWidth="1"/>
    <col min="3224" max="3224" width="13.28515625" bestFit="1" customWidth="1"/>
    <col min="3225" max="3225" width="11.7109375" bestFit="1" customWidth="1"/>
    <col min="3226" max="3226" width="14.140625" bestFit="1" customWidth="1"/>
    <col min="3227" max="3227" width="10.7109375" bestFit="1" customWidth="1"/>
    <col min="3228" max="3228" width="13.28515625" bestFit="1" customWidth="1"/>
    <col min="3229" max="3229" width="11.7109375" bestFit="1" customWidth="1"/>
    <col min="3230" max="3230" width="14.140625" bestFit="1" customWidth="1"/>
    <col min="3231" max="3231" width="11.7109375" bestFit="1" customWidth="1"/>
    <col min="3232" max="3232" width="10.7109375" bestFit="1" customWidth="1"/>
    <col min="3233" max="3233" width="14.140625" bestFit="1" customWidth="1"/>
    <col min="3234" max="3234" width="11.7109375" bestFit="1" customWidth="1"/>
    <col min="3235" max="3235" width="14.140625" bestFit="1" customWidth="1"/>
    <col min="3236" max="3236" width="11.7109375" bestFit="1" customWidth="1"/>
    <col min="3237" max="3237" width="14.140625" bestFit="1" customWidth="1"/>
    <col min="3238" max="3238" width="11.7109375" bestFit="1" customWidth="1"/>
    <col min="3239" max="3239" width="14.140625" bestFit="1" customWidth="1"/>
    <col min="3240" max="3240" width="10.7109375" bestFit="1" customWidth="1"/>
    <col min="3241" max="3241" width="13.28515625" bestFit="1" customWidth="1"/>
    <col min="3242" max="3242" width="10.7109375" bestFit="1" customWidth="1"/>
    <col min="3243" max="3243" width="13.28515625" bestFit="1" customWidth="1"/>
    <col min="3244" max="3244" width="11.7109375" bestFit="1" customWidth="1"/>
    <col min="3245" max="3245" width="14.140625" bestFit="1" customWidth="1"/>
    <col min="3246" max="3246" width="10.7109375" bestFit="1" customWidth="1"/>
    <col min="3247" max="3247" width="13.28515625" bestFit="1" customWidth="1"/>
    <col min="3248" max="3248" width="10.7109375" bestFit="1" customWidth="1"/>
    <col min="3249" max="3249" width="13.28515625" bestFit="1" customWidth="1"/>
    <col min="3250" max="3250" width="11.7109375" bestFit="1" customWidth="1"/>
    <col min="3251" max="3251" width="14.140625" bestFit="1" customWidth="1"/>
    <col min="3252" max="3252" width="11.7109375" bestFit="1" customWidth="1"/>
    <col min="3253" max="3253" width="14.140625" bestFit="1" customWidth="1"/>
    <col min="3254" max="3254" width="10.7109375" bestFit="1" customWidth="1"/>
    <col min="3255" max="3255" width="9.7109375" bestFit="1" customWidth="1"/>
    <col min="3256" max="3256" width="13.28515625" bestFit="1" customWidth="1"/>
    <col min="3257" max="3257" width="11.7109375" bestFit="1" customWidth="1"/>
    <col min="3258" max="3258" width="14.140625" bestFit="1" customWidth="1"/>
    <col min="3259" max="3259" width="10.7109375" bestFit="1" customWidth="1"/>
    <col min="3260" max="3260" width="13.28515625" bestFit="1" customWidth="1"/>
    <col min="3261" max="3261" width="11.7109375" bestFit="1" customWidth="1"/>
    <col min="3262" max="3262" width="14.140625" bestFit="1" customWidth="1"/>
    <col min="3263" max="3263" width="13.7109375" bestFit="1" customWidth="1"/>
    <col min="3264" max="3264" width="21.28515625" bestFit="1" customWidth="1"/>
    <col min="3265" max="3265" width="11.7109375" bestFit="1" customWidth="1"/>
    <col min="3266" max="3266" width="14.140625" bestFit="1" customWidth="1"/>
    <col min="3267" max="3267" width="11.7109375" bestFit="1" customWidth="1"/>
    <col min="3268" max="3268" width="14.140625" bestFit="1" customWidth="1"/>
    <col min="3269" max="3269" width="11.7109375" bestFit="1" customWidth="1"/>
    <col min="3270" max="3270" width="14.140625" bestFit="1" customWidth="1"/>
    <col min="3271" max="3271" width="11.7109375" bestFit="1" customWidth="1"/>
    <col min="3272" max="3272" width="14.140625" bestFit="1" customWidth="1"/>
    <col min="3273" max="3273" width="10.7109375" bestFit="1" customWidth="1"/>
    <col min="3274" max="3274" width="13.28515625" bestFit="1" customWidth="1"/>
    <col min="3275" max="3275" width="11.7109375" bestFit="1" customWidth="1"/>
    <col min="3276" max="3276" width="14.140625" bestFit="1" customWidth="1"/>
    <col min="3277" max="3277" width="11.7109375" bestFit="1" customWidth="1"/>
    <col min="3278" max="3278" width="14.140625" bestFit="1" customWidth="1"/>
    <col min="3279" max="3279" width="10.7109375" bestFit="1" customWidth="1"/>
    <col min="3280" max="3280" width="12.140625" bestFit="1" customWidth="1"/>
    <col min="3281" max="3281" width="10.7109375" bestFit="1" customWidth="1"/>
    <col min="3282" max="3282" width="13.28515625" bestFit="1" customWidth="1"/>
    <col min="3283" max="3283" width="13.7109375" bestFit="1" customWidth="1"/>
    <col min="3284" max="3284" width="21.28515625" bestFit="1" customWidth="1"/>
    <col min="3285" max="3285" width="11.7109375" bestFit="1" customWidth="1"/>
    <col min="3286" max="3286" width="14.140625" bestFit="1" customWidth="1"/>
    <col min="3287" max="3287" width="10.7109375" bestFit="1" customWidth="1"/>
    <col min="3288" max="3288" width="13.28515625" bestFit="1" customWidth="1"/>
    <col min="3289" max="3289" width="11.7109375" bestFit="1" customWidth="1"/>
    <col min="3290" max="3290" width="14.140625" bestFit="1" customWidth="1"/>
    <col min="3291" max="3291" width="11.7109375" bestFit="1" customWidth="1"/>
    <col min="3292" max="3292" width="14.140625" bestFit="1" customWidth="1"/>
    <col min="3293" max="3293" width="11.7109375" bestFit="1" customWidth="1"/>
    <col min="3294" max="3294" width="14.140625" bestFit="1" customWidth="1"/>
    <col min="3295" max="3295" width="11.7109375" bestFit="1" customWidth="1"/>
    <col min="3296" max="3296" width="14.140625" bestFit="1" customWidth="1"/>
    <col min="3297" max="3297" width="10.7109375" bestFit="1" customWidth="1"/>
    <col min="3298" max="3298" width="13.28515625" bestFit="1" customWidth="1"/>
    <col min="3299" max="3299" width="11.7109375" bestFit="1" customWidth="1"/>
    <col min="3300" max="3300" width="14.140625" bestFit="1" customWidth="1"/>
    <col min="3301" max="3301" width="10.7109375" bestFit="1" customWidth="1"/>
    <col min="3302" max="3302" width="13.28515625" bestFit="1" customWidth="1"/>
    <col min="3303" max="3303" width="11.7109375" bestFit="1" customWidth="1"/>
    <col min="3304" max="3304" width="14.140625" bestFit="1" customWidth="1"/>
    <col min="3305" max="3305" width="11.7109375" bestFit="1" customWidth="1"/>
    <col min="3306" max="3306" width="14.140625" bestFit="1" customWidth="1"/>
    <col min="3307" max="3307" width="11.7109375" bestFit="1" customWidth="1"/>
    <col min="3308" max="3308" width="14.140625" bestFit="1" customWidth="1"/>
    <col min="3309" max="3309" width="10.7109375" bestFit="1" customWidth="1"/>
    <col min="3310" max="3310" width="13.28515625" bestFit="1" customWidth="1"/>
    <col min="3311" max="3311" width="10.7109375" bestFit="1" customWidth="1"/>
    <col min="3312" max="3312" width="13.28515625" bestFit="1" customWidth="1"/>
    <col min="3313" max="3313" width="10.7109375" bestFit="1" customWidth="1"/>
    <col min="3314" max="3314" width="13.28515625" bestFit="1" customWidth="1"/>
    <col min="3315" max="3315" width="11.7109375" bestFit="1" customWidth="1"/>
    <col min="3316" max="3316" width="14.140625" bestFit="1" customWidth="1"/>
    <col min="3317" max="3317" width="11.7109375" bestFit="1" customWidth="1"/>
    <col min="3318" max="3318" width="14.140625" bestFit="1" customWidth="1"/>
    <col min="3319" max="3319" width="11.7109375" bestFit="1" customWidth="1"/>
    <col min="3320" max="3320" width="14.140625" bestFit="1" customWidth="1"/>
    <col min="3321" max="3321" width="11.7109375" bestFit="1" customWidth="1"/>
    <col min="3322" max="3322" width="14.140625" bestFit="1" customWidth="1"/>
    <col min="3323" max="3323" width="11.7109375" bestFit="1" customWidth="1"/>
    <col min="3324" max="3324" width="14.140625" bestFit="1" customWidth="1"/>
    <col min="3325" max="3325" width="11.7109375" bestFit="1" customWidth="1"/>
    <col min="3326" max="3326" width="14.140625" bestFit="1" customWidth="1"/>
    <col min="3327" max="3327" width="11.7109375" bestFit="1" customWidth="1"/>
    <col min="3328" max="3328" width="14.140625" bestFit="1" customWidth="1"/>
    <col min="3329" max="3329" width="11.7109375" bestFit="1" customWidth="1"/>
    <col min="3330" max="3330" width="14.140625" bestFit="1" customWidth="1"/>
    <col min="3331" max="3331" width="11.7109375" bestFit="1" customWidth="1"/>
    <col min="3332" max="3332" width="14.140625" bestFit="1" customWidth="1"/>
    <col min="3333" max="3333" width="11.7109375" bestFit="1" customWidth="1"/>
    <col min="3334" max="3334" width="14.140625" bestFit="1" customWidth="1"/>
    <col min="3335" max="3335" width="11.7109375" bestFit="1" customWidth="1"/>
    <col min="3336" max="3336" width="14.140625" bestFit="1" customWidth="1"/>
    <col min="3337" max="3337" width="10.7109375" bestFit="1" customWidth="1"/>
    <col min="3338" max="3338" width="13.28515625" bestFit="1" customWidth="1"/>
    <col min="3339" max="3339" width="11.7109375" bestFit="1" customWidth="1"/>
    <col min="3340" max="3340" width="14.140625" bestFit="1" customWidth="1"/>
    <col min="3341" max="3341" width="11.7109375" bestFit="1" customWidth="1"/>
    <col min="3342" max="3342" width="14.140625" bestFit="1" customWidth="1"/>
    <col min="3343" max="3343" width="11.7109375" bestFit="1" customWidth="1"/>
    <col min="3344" max="3344" width="14.140625" bestFit="1" customWidth="1"/>
    <col min="3345" max="3345" width="11.7109375" bestFit="1" customWidth="1"/>
    <col min="3346" max="3346" width="14.140625" bestFit="1" customWidth="1"/>
    <col min="3347" max="3347" width="10.7109375" bestFit="1" customWidth="1"/>
    <col min="3348" max="3348" width="13.28515625" bestFit="1" customWidth="1"/>
    <col min="3349" max="3349" width="10.7109375" bestFit="1" customWidth="1"/>
    <col min="3350" max="3350" width="13.28515625" bestFit="1" customWidth="1"/>
    <col min="3351" max="3351" width="11.7109375" bestFit="1" customWidth="1"/>
    <col min="3352" max="3352" width="14.140625" bestFit="1" customWidth="1"/>
    <col min="3353" max="3353" width="11.7109375" bestFit="1" customWidth="1"/>
    <col min="3354" max="3354" width="14.140625" bestFit="1" customWidth="1"/>
    <col min="3355" max="3355" width="11.7109375" bestFit="1" customWidth="1"/>
    <col min="3356" max="3356" width="14.140625" bestFit="1" customWidth="1"/>
    <col min="3357" max="3357" width="10.7109375" bestFit="1" customWidth="1"/>
    <col min="3358" max="3358" width="13.28515625" bestFit="1" customWidth="1"/>
    <col min="3359" max="3359" width="11.7109375" bestFit="1" customWidth="1"/>
    <col min="3360" max="3360" width="14.140625" bestFit="1" customWidth="1"/>
    <col min="3361" max="3361" width="10.7109375" bestFit="1" customWidth="1"/>
    <col min="3362" max="3362" width="13.28515625" bestFit="1" customWidth="1"/>
    <col min="3363" max="3363" width="11.7109375" bestFit="1" customWidth="1"/>
    <col min="3364" max="3364" width="14.140625" bestFit="1" customWidth="1"/>
    <col min="3365" max="3365" width="11.7109375" bestFit="1" customWidth="1"/>
    <col min="3366" max="3366" width="14.140625" bestFit="1" customWidth="1"/>
    <col min="3367" max="3367" width="10.7109375" bestFit="1" customWidth="1"/>
    <col min="3368" max="3368" width="13.28515625" bestFit="1" customWidth="1"/>
    <col min="3369" max="3369" width="10.7109375" bestFit="1" customWidth="1"/>
    <col min="3370" max="3370" width="13.28515625" bestFit="1" customWidth="1"/>
    <col min="3371" max="3371" width="10.7109375" bestFit="1" customWidth="1"/>
    <col min="3372" max="3372" width="13.28515625" bestFit="1" customWidth="1"/>
    <col min="3373" max="3373" width="11.7109375" bestFit="1" customWidth="1"/>
    <col min="3374" max="3374" width="14.140625" bestFit="1" customWidth="1"/>
    <col min="3375" max="3375" width="11.7109375" bestFit="1" customWidth="1"/>
    <col min="3376" max="3376" width="14.140625" bestFit="1" customWidth="1"/>
    <col min="3377" max="3377" width="10.7109375" bestFit="1" customWidth="1"/>
    <col min="3378" max="3378" width="13.28515625" bestFit="1" customWidth="1"/>
    <col min="3379" max="3379" width="11.7109375" bestFit="1" customWidth="1"/>
    <col min="3380" max="3380" width="14.140625" bestFit="1" customWidth="1"/>
    <col min="3381" max="3381" width="10.7109375" bestFit="1" customWidth="1"/>
    <col min="3382" max="3382" width="13.28515625" bestFit="1" customWidth="1"/>
    <col min="3383" max="3383" width="11.7109375" bestFit="1" customWidth="1"/>
    <col min="3384" max="3384" width="14.140625" bestFit="1" customWidth="1"/>
    <col min="3385" max="3385" width="11.7109375" bestFit="1" customWidth="1"/>
    <col min="3386" max="3386" width="14.140625" bestFit="1" customWidth="1"/>
    <col min="3387" max="3387" width="11.7109375" bestFit="1" customWidth="1"/>
    <col min="3388" max="3388" width="14.140625" bestFit="1" customWidth="1"/>
    <col min="3389" max="3389" width="11.7109375" bestFit="1" customWidth="1"/>
    <col min="3390" max="3390" width="14.140625" bestFit="1" customWidth="1"/>
    <col min="3391" max="3391" width="11.7109375" bestFit="1" customWidth="1"/>
    <col min="3392" max="3392" width="14.140625" bestFit="1" customWidth="1"/>
    <col min="3393" max="3393" width="10.7109375" bestFit="1" customWidth="1"/>
    <col min="3394" max="3394" width="13.28515625" bestFit="1" customWidth="1"/>
    <col min="3395" max="3395" width="11.7109375" bestFit="1" customWidth="1"/>
    <col min="3396" max="3396" width="14.140625" bestFit="1" customWidth="1"/>
    <col min="3397" max="3397" width="11.7109375" bestFit="1" customWidth="1"/>
    <col min="3398" max="3398" width="14.140625" bestFit="1" customWidth="1"/>
    <col min="3399" max="3399" width="10.7109375" bestFit="1" customWidth="1"/>
    <col min="3400" max="3400" width="13.28515625" bestFit="1" customWidth="1"/>
    <col min="3401" max="3401" width="11.7109375" bestFit="1" customWidth="1"/>
    <col min="3402" max="3402" width="14.140625" bestFit="1" customWidth="1"/>
    <col min="3403" max="3403" width="11.7109375" bestFit="1" customWidth="1"/>
    <col min="3404" max="3404" width="14.140625" bestFit="1" customWidth="1"/>
    <col min="3405" max="3405" width="11.7109375" bestFit="1" customWidth="1"/>
    <col min="3406" max="3406" width="14.140625" bestFit="1" customWidth="1"/>
    <col min="3407" max="3407" width="10.7109375" bestFit="1" customWidth="1"/>
    <col min="3408" max="3408" width="13.28515625" bestFit="1" customWidth="1"/>
    <col min="3409" max="3409" width="11.7109375" bestFit="1" customWidth="1"/>
    <col min="3410" max="3410" width="14.140625" bestFit="1" customWidth="1"/>
    <col min="3411" max="3411" width="11.7109375" bestFit="1" customWidth="1"/>
    <col min="3412" max="3412" width="14.140625" bestFit="1" customWidth="1"/>
    <col min="3413" max="3413" width="11.7109375" bestFit="1" customWidth="1"/>
    <col min="3414" max="3414" width="14.140625" bestFit="1" customWidth="1"/>
    <col min="3415" max="3415" width="11.7109375" bestFit="1" customWidth="1"/>
    <col min="3416" max="3416" width="14.140625" bestFit="1" customWidth="1"/>
    <col min="3417" max="3417" width="10.7109375" bestFit="1" customWidth="1"/>
    <col min="3418" max="3418" width="13.28515625" bestFit="1" customWidth="1"/>
    <col min="3419" max="3419" width="10.7109375" bestFit="1" customWidth="1"/>
    <col min="3420" max="3420" width="13.28515625" bestFit="1" customWidth="1"/>
    <col min="3421" max="3421" width="11.7109375" bestFit="1" customWidth="1"/>
    <col min="3422" max="3422" width="14.140625" bestFit="1" customWidth="1"/>
    <col min="3423" max="3423" width="11.7109375" bestFit="1" customWidth="1"/>
    <col min="3424" max="3424" width="14.140625" bestFit="1" customWidth="1"/>
    <col min="3425" max="3425" width="11.7109375" bestFit="1" customWidth="1"/>
    <col min="3426" max="3426" width="14.140625" bestFit="1" customWidth="1"/>
    <col min="3427" max="3427" width="10.7109375" bestFit="1" customWidth="1"/>
    <col min="3428" max="3428" width="13.28515625" bestFit="1" customWidth="1"/>
    <col min="3429" max="3429" width="11.7109375" bestFit="1" customWidth="1"/>
    <col min="3430" max="3430" width="14.140625" bestFit="1" customWidth="1"/>
    <col min="3431" max="3431" width="11.7109375" bestFit="1" customWidth="1"/>
    <col min="3432" max="3432" width="14.140625" bestFit="1" customWidth="1"/>
    <col min="3433" max="3433" width="11.7109375" bestFit="1" customWidth="1"/>
    <col min="3434" max="3434" width="14.140625" bestFit="1" customWidth="1"/>
    <col min="3435" max="3435" width="11.7109375" bestFit="1" customWidth="1"/>
    <col min="3436" max="3436" width="14.140625" bestFit="1" customWidth="1"/>
    <col min="3437" max="3437" width="10.7109375" bestFit="1" customWidth="1"/>
    <col min="3438" max="3438" width="13.28515625" bestFit="1" customWidth="1"/>
    <col min="3439" max="3439" width="11.7109375" bestFit="1" customWidth="1"/>
    <col min="3440" max="3440" width="14.140625" bestFit="1" customWidth="1"/>
    <col min="3441" max="3441" width="11.7109375" bestFit="1" customWidth="1"/>
    <col min="3442" max="3442" width="14.140625" bestFit="1" customWidth="1"/>
    <col min="3443" max="3443" width="10.7109375" bestFit="1" customWidth="1"/>
    <col min="3444" max="3444" width="13.28515625" bestFit="1" customWidth="1"/>
    <col min="3445" max="3445" width="11.7109375" bestFit="1" customWidth="1"/>
    <col min="3446" max="3446" width="14.140625" bestFit="1" customWidth="1"/>
    <col min="3447" max="3447" width="11.7109375" bestFit="1" customWidth="1"/>
    <col min="3448" max="3448" width="14.140625" bestFit="1" customWidth="1"/>
    <col min="3449" max="3449" width="10.7109375" bestFit="1" customWidth="1"/>
    <col min="3450" max="3450" width="13.28515625" bestFit="1" customWidth="1"/>
    <col min="3451" max="3451" width="11.7109375" bestFit="1" customWidth="1"/>
    <col min="3452" max="3452" width="14.140625" bestFit="1" customWidth="1"/>
    <col min="3453" max="3453" width="9.7109375" bestFit="1" customWidth="1"/>
    <col min="3454" max="3454" width="12.140625" bestFit="1" customWidth="1"/>
    <col min="3455" max="3455" width="10.7109375" bestFit="1" customWidth="1"/>
    <col min="3456" max="3456" width="13.28515625" bestFit="1" customWidth="1"/>
    <col min="3457" max="3457" width="11.7109375" bestFit="1" customWidth="1"/>
    <col min="3458" max="3458" width="14.140625" bestFit="1" customWidth="1"/>
    <col min="3459" max="3459" width="11.7109375" bestFit="1" customWidth="1"/>
    <col min="3460" max="3460" width="14.140625" bestFit="1" customWidth="1"/>
    <col min="3461" max="3461" width="11.7109375" bestFit="1" customWidth="1"/>
    <col min="3462" max="3462" width="14.140625" bestFit="1" customWidth="1"/>
    <col min="3463" max="3463" width="10.7109375" bestFit="1" customWidth="1"/>
    <col min="3464" max="3464" width="13.28515625" bestFit="1" customWidth="1"/>
    <col min="3465" max="3465" width="10.7109375" bestFit="1" customWidth="1"/>
    <col min="3466" max="3466" width="13.28515625" bestFit="1" customWidth="1"/>
    <col min="3467" max="3467" width="11.7109375" bestFit="1" customWidth="1"/>
    <col min="3468" max="3468" width="14.140625" bestFit="1" customWidth="1"/>
    <col min="3469" max="3469" width="11.7109375" bestFit="1" customWidth="1"/>
    <col min="3470" max="3470" width="14.140625" bestFit="1" customWidth="1"/>
    <col min="3471" max="3471" width="11.7109375" bestFit="1" customWidth="1"/>
    <col min="3472" max="3472" width="14.140625" bestFit="1" customWidth="1"/>
    <col min="3473" max="3473" width="11.7109375" bestFit="1" customWidth="1"/>
    <col min="3474" max="3474" width="14.140625" bestFit="1" customWidth="1"/>
    <col min="3475" max="3475" width="11.7109375" bestFit="1" customWidth="1"/>
    <col min="3476" max="3476" width="14.140625" bestFit="1" customWidth="1"/>
    <col min="3477" max="3477" width="11.7109375" bestFit="1" customWidth="1"/>
    <col min="3478" max="3478" width="14.140625" bestFit="1" customWidth="1"/>
    <col min="3479" max="3479" width="10.7109375" bestFit="1" customWidth="1"/>
    <col min="3480" max="3480" width="13.28515625" bestFit="1" customWidth="1"/>
    <col min="3481" max="3481" width="10.7109375" bestFit="1" customWidth="1"/>
    <col min="3482" max="3482" width="13.28515625" bestFit="1" customWidth="1"/>
    <col min="3483" max="3483" width="11.7109375" bestFit="1" customWidth="1"/>
    <col min="3484" max="3484" width="14.140625" bestFit="1" customWidth="1"/>
    <col min="3485" max="3485" width="11.7109375" bestFit="1" customWidth="1"/>
    <col min="3486" max="3486" width="14.140625" bestFit="1" customWidth="1"/>
    <col min="3487" max="3487" width="11.7109375" bestFit="1" customWidth="1"/>
    <col min="3488" max="3488" width="14.140625" bestFit="1" customWidth="1"/>
    <col min="3489" max="3489" width="11.7109375" bestFit="1" customWidth="1"/>
    <col min="3490" max="3490" width="14.140625" bestFit="1" customWidth="1"/>
    <col min="3491" max="3491" width="11.7109375" bestFit="1" customWidth="1"/>
    <col min="3492" max="3492" width="14.140625" bestFit="1" customWidth="1"/>
    <col min="3493" max="3493" width="11.7109375" bestFit="1" customWidth="1"/>
    <col min="3494" max="3494" width="14.140625" bestFit="1" customWidth="1"/>
    <col min="3495" max="3495" width="11.7109375" bestFit="1" customWidth="1"/>
    <col min="3496" max="3496" width="14.140625" bestFit="1" customWidth="1"/>
    <col min="3497" max="3497" width="11.7109375" bestFit="1" customWidth="1"/>
    <col min="3498" max="3498" width="14.140625" bestFit="1" customWidth="1"/>
    <col min="3499" max="3499" width="11.7109375" bestFit="1" customWidth="1"/>
    <col min="3500" max="3500" width="14.140625" bestFit="1" customWidth="1"/>
    <col min="3501" max="3501" width="10.7109375" bestFit="1" customWidth="1"/>
    <col min="3502" max="3502" width="13.28515625" bestFit="1" customWidth="1"/>
    <col min="3503" max="3503" width="11.7109375" bestFit="1" customWidth="1"/>
    <col min="3504" max="3504" width="14.140625" bestFit="1" customWidth="1"/>
    <col min="3505" max="3505" width="11.7109375" bestFit="1" customWidth="1"/>
    <col min="3506" max="3506" width="14.140625" bestFit="1" customWidth="1"/>
    <col min="3507" max="3507" width="10.7109375" bestFit="1" customWidth="1"/>
    <col min="3508" max="3508" width="13.28515625" bestFit="1" customWidth="1"/>
    <col min="3509" max="3509" width="9.7109375" bestFit="1" customWidth="1"/>
    <col min="3510" max="3510" width="12.140625" bestFit="1" customWidth="1"/>
    <col min="3511" max="3511" width="10.7109375" bestFit="1" customWidth="1"/>
    <col min="3512" max="3512" width="13.28515625" bestFit="1" customWidth="1"/>
    <col min="3513" max="3513" width="11.7109375" bestFit="1" customWidth="1"/>
    <col min="3514" max="3514" width="14.140625" bestFit="1" customWidth="1"/>
    <col min="3515" max="3515" width="10.7109375" bestFit="1" customWidth="1"/>
    <col min="3516" max="3516" width="13.28515625" bestFit="1" customWidth="1"/>
    <col min="3517" max="3517" width="10.7109375" bestFit="1" customWidth="1"/>
    <col min="3518" max="3518" width="13.28515625" bestFit="1" customWidth="1"/>
    <col min="3519" max="3519" width="11.7109375" bestFit="1" customWidth="1"/>
    <col min="3520" max="3520" width="14.140625" bestFit="1" customWidth="1"/>
    <col min="3521" max="3521" width="11.7109375" bestFit="1" customWidth="1"/>
    <col min="3522" max="3522" width="14.140625" bestFit="1" customWidth="1"/>
    <col min="3523" max="3523" width="11.7109375" bestFit="1" customWidth="1"/>
    <col min="3524" max="3524" width="14.140625" bestFit="1" customWidth="1"/>
    <col min="3525" max="3525" width="11.7109375" bestFit="1" customWidth="1"/>
    <col min="3526" max="3526" width="14.140625" bestFit="1" customWidth="1"/>
    <col min="3527" max="3527" width="11.7109375" bestFit="1" customWidth="1"/>
    <col min="3528" max="3528" width="14.140625" bestFit="1" customWidth="1"/>
    <col min="3529" max="3529" width="11.7109375" bestFit="1" customWidth="1"/>
    <col min="3530" max="3530" width="14.140625" bestFit="1" customWidth="1"/>
    <col min="3531" max="3531" width="10.7109375" bestFit="1" customWidth="1"/>
    <col min="3532" max="3532" width="13.28515625" bestFit="1" customWidth="1"/>
    <col min="3533" max="3533" width="11.7109375" bestFit="1" customWidth="1"/>
    <col min="3534" max="3534" width="14.140625" bestFit="1" customWidth="1"/>
    <col min="3535" max="3535" width="10.7109375" bestFit="1" customWidth="1"/>
    <col min="3536" max="3536" width="13.28515625" bestFit="1" customWidth="1"/>
    <col min="3537" max="3537" width="11.7109375" bestFit="1" customWidth="1"/>
    <col min="3538" max="3538" width="14.140625" bestFit="1" customWidth="1"/>
    <col min="3539" max="3539" width="11.7109375" bestFit="1" customWidth="1"/>
    <col min="3540" max="3540" width="14.140625" bestFit="1" customWidth="1"/>
    <col min="3541" max="3541" width="10.7109375" bestFit="1" customWidth="1"/>
    <col min="3542" max="3542" width="13.28515625" bestFit="1" customWidth="1"/>
    <col min="3543" max="3543" width="11.7109375" bestFit="1" customWidth="1"/>
    <col min="3544" max="3544" width="14.140625" bestFit="1" customWidth="1"/>
    <col min="3545" max="3545" width="11.7109375" bestFit="1" customWidth="1"/>
    <col min="3546" max="3546" width="14.140625" bestFit="1" customWidth="1"/>
    <col min="3547" max="3547" width="11.7109375" bestFit="1" customWidth="1"/>
    <col min="3548" max="3548" width="14.140625" bestFit="1" customWidth="1"/>
    <col min="3549" max="3549" width="10.7109375" bestFit="1" customWidth="1"/>
    <col min="3550" max="3550" width="13.28515625" bestFit="1" customWidth="1"/>
    <col min="3551" max="3551" width="11.7109375" bestFit="1" customWidth="1"/>
    <col min="3552" max="3552" width="14.140625" bestFit="1" customWidth="1"/>
    <col min="3553" max="3553" width="11.7109375" bestFit="1" customWidth="1"/>
    <col min="3554" max="3554" width="14.140625" bestFit="1" customWidth="1"/>
    <col min="3555" max="3555" width="10.7109375" bestFit="1" customWidth="1"/>
    <col min="3556" max="3556" width="13.28515625" bestFit="1" customWidth="1"/>
    <col min="3557" max="3557" width="10.7109375" bestFit="1" customWidth="1"/>
    <col min="3558" max="3558" width="13.28515625" bestFit="1" customWidth="1"/>
    <col min="3559" max="3559" width="10.7109375" bestFit="1" customWidth="1"/>
    <col min="3560" max="3560" width="13.28515625" bestFit="1" customWidth="1"/>
    <col min="3561" max="3561" width="10.7109375" bestFit="1" customWidth="1"/>
    <col min="3562" max="3562" width="13.28515625" bestFit="1" customWidth="1"/>
    <col min="3563" max="3563" width="11.7109375" bestFit="1" customWidth="1"/>
    <col min="3564" max="3564" width="14.140625" bestFit="1" customWidth="1"/>
    <col min="3565" max="3565" width="11.7109375" bestFit="1" customWidth="1"/>
    <col min="3566" max="3566" width="14.140625" bestFit="1" customWidth="1"/>
    <col min="3567" max="3567" width="11.7109375" bestFit="1" customWidth="1"/>
    <col min="3568" max="3568" width="14.140625" bestFit="1" customWidth="1"/>
    <col min="3569" max="3569" width="11.7109375" bestFit="1" customWidth="1"/>
    <col min="3570" max="3570" width="14.140625" bestFit="1" customWidth="1"/>
    <col min="3571" max="3571" width="10.7109375" bestFit="1" customWidth="1"/>
    <col min="3572" max="3572" width="13.28515625" bestFit="1" customWidth="1"/>
    <col min="3573" max="3573" width="11.7109375" bestFit="1" customWidth="1"/>
    <col min="3574" max="3574" width="14.140625" bestFit="1" customWidth="1"/>
    <col min="3575" max="3575" width="11.7109375" bestFit="1" customWidth="1"/>
    <col min="3576" max="3576" width="14.140625" bestFit="1" customWidth="1"/>
    <col min="3577" max="3577" width="11.7109375" bestFit="1" customWidth="1"/>
    <col min="3578" max="3578" width="14.140625" bestFit="1" customWidth="1"/>
    <col min="3579" max="3579" width="11.7109375" bestFit="1" customWidth="1"/>
    <col min="3580" max="3580" width="14.140625" bestFit="1" customWidth="1"/>
    <col min="3581" max="3581" width="10.7109375" bestFit="1" customWidth="1"/>
    <col min="3582" max="3582" width="13.28515625" bestFit="1" customWidth="1"/>
    <col min="3583" max="3583" width="11.7109375" bestFit="1" customWidth="1"/>
    <col min="3584" max="3584" width="14.140625" bestFit="1" customWidth="1"/>
    <col min="3585" max="3585" width="11.7109375" bestFit="1" customWidth="1"/>
    <col min="3586" max="3586" width="14.140625" bestFit="1" customWidth="1"/>
    <col min="3587" max="3587" width="11.7109375" bestFit="1" customWidth="1"/>
    <col min="3588" max="3588" width="14.140625" bestFit="1" customWidth="1"/>
    <col min="3589" max="3589" width="11.7109375" bestFit="1" customWidth="1"/>
    <col min="3590" max="3590" width="14.140625" bestFit="1" customWidth="1"/>
    <col min="3591" max="3591" width="11.7109375" bestFit="1" customWidth="1"/>
    <col min="3592" max="3592" width="14.140625" bestFit="1" customWidth="1"/>
    <col min="3593" max="3593" width="11.7109375" bestFit="1" customWidth="1"/>
    <col min="3594" max="3594" width="14.140625" bestFit="1" customWidth="1"/>
    <col min="3595" max="3595" width="11.7109375" bestFit="1" customWidth="1"/>
    <col min="3596" max="3596" width="14.140625" bestFit="1" customWidth="1"/>
    <col min="3597" max="3597" width="11.7109375" bestFit="1" customWidth="1"/>
    <col min="3598" max="3598" width="14.140625" bestFit="1" customWidth="1"/>
    <col min="3599" max="3599" width="10.7109375" bestFit="1" customWidth="1"/>
    <col min="3600" max="3600" width="13.28515625" bestFit="1" customWidth="1"/>
    <col min="3601" max="3601" width="11.7109375" bestFit="1" customWidth="1"/>
    <col min="3602" max="3602" width="14.140625" bestFit="1" customWidth="1"/>
    <col min="3603" max="3603" width="10.7109375" bestFit="1" customWidth="1"/>
    <col min="3604" max="3604" width="13.28515625" bestFit="1" customWidth="1"/>
    <col min="3605" max="3605" width="11.7109375" bestFit="1" customWidth="1"/>
    <col min="3606" max="3606" width="14.140625" bestFit="1" customWidth="1"/>
    <col min="3607" max="3607" width="11.7109375" bestFit="1" customWidth="1"/>
    <col min="3608" max="3608" width="14.140625" bestFit="1" customWidth="1"/>
    <col min="3609" max="3609" width="9.7109375" bestFit="1" customWidth="1"/>
    <col min="3610" max="3610" width="12.140625" bestFit="1" customWidth="1"/>
    <col min="3611" max="3611" width="10.7109375" bestFit="1" customWidth="1"/>
    <col min="3612" max="3612" width="13.28515625" bestFit="1" customWidth="1"/>
    <col min="3613" max="3613" width="9.7109375" bestFit="1" customWidth="1"/>
    <col min="3614" max="3614" width="12.140625" bestFit="1" customWidth="1"/>
    <col min="3615" max="3615" width="10.7109375" bestFit="1" customWidth="1"/>
    <col min="3616" max="3616" width="13.28515625" bestFit="1" customWidth="1"/>
    <col min="3617" max="3617" width="11.7109375" bestFit="1" customWidth="1"/>
    <col min="3618" max="3618" width="14.140625" bestFit="1" customWidth="1"/>
    <col min="3619" max="3619" width="11.7109375" bestFit="1" customWidth="1"/>
    <col min="3620" max="3620" width="14.140625" bestFit="1" customWidth="1"/>
    <col min="3621" max="3621" width="11.7109375" bestFit="1" customWidth="1"/>
    <col min="3622" max="3622" width="14.140625" bestFit="1" customWidth="1"/>
    <col min="3623" max="3623" width="10.7109375" bestFit="1" customWidth="1"/>
    <col min="3624" max="3624" width="13.28515625" bestFit="1" customWidth="1"/>
    <col min="3625" max="3625" width="9.7109375" bestFit="1" customWidth="1"/>
    <col min="3626" max="3626" width="12.140625" bestFit="1" customWidth="1"/>
    <col min="3627" max="3627" width="11.7109375" bestFit="1" customWidth="1"/>
    <col min="3628" max="3628" width="14.140625" bestFit="1" customWidth="1"/>
    <col min="3629" max="3629" width="11.7109375" bestFit="1" customWidth="1"/>
    <col min="3630" max="3630" width="14.140625" bestFit="1" customWidth="1"/>
    <col min="3631" max="3631" width="10.7109375" bestFit="1" customWidth="1"/>
    <col min="3632" max="3632" width="13.28515625" bestFit="1" customWidth="1"/>
    <col min="3633" max="3633" width="10.7109375" bestFit="1" customWidth="1"/>
    <col min="3634" max="3634" width="13.28515625" bestFit="1" customWidth="1"/>
    <col min="3635" max="3635" width="11.7109375" bestFit="1" customWidth="1"/>
    <col min="3636" max="3636" width="14.140625" bestFit="1" customWidth="1"/>
    <col min="3637" max="3637" width="11.7109375" bestFit="1" customWidth="1"/>
    <col min="3638" max="3638" width="14.140625" bestFit="1" customWidth="1"/>
    <col min="3639" max="3639" width="10.7109375" bestFit="1" customWidth="1"/>
    <col min="3640" max="3640" width="13.28515625" bestFit="1" customWidth="1"/>
    <col min="3641" max="3641" width="11.7109375" bestFit="1" customWidth="1"/>
    <col min="3642" max="3642" width="14.140625" bestFit="1" customWidth="1"/>
    <col min="3643" max="3643" width="10.7109375" bestFit="1" customWidth="1"/>
    <col min="3644" max="3644" width="13.28515625" bestFit="1" customWidth="1"/>
    <col min="3645" max="3645" width="11.7109375" bestFit="1" customWidth="1"/>
    <col min="3646" max="3646" width="14.140625" bestFit="1" customWidth="1"/>
    <col min="3647" max="3647" width="10.7109375" bestFit="1" customWidth="1"/>
    <col min="3648" max="3648" width="13.28515625" bestFit="1" customWidth="1"/>
    <col min="3649" max="3649" width="11.7109375" bestFit="1" customWidth="1"/>
    <col min="3650" max="3650" width="14.140625" bestFit="1" customWidth="1"/>
    <col min="3651" max="3651" width="11.7109375" bestFit="1" customWidth="1"/>
    <col min="3652" max="3652" width="14.140625" bestFit="1" customWidth="1"/>
    <col min="3653" max="3653" width="11.7109375" bestFit="1" customWidth="1"/>
    <col min="3654" max="3654" width="14.140625" bestFit="1" customWidth="1"/>
    <col min="3655" max="3655" width="10.7109375" bestFit="1" customWidth="1"/>
    <col min="3656" max="3656" width="13.28515625" bestFit="1" customWidth="1"/>
    <col min="3657" max="3657" width="11.7109375" bestFit="1" customWidth="1"/>
    <col min="3658" max="3658" width="14.140625" bestFit="1" customWidth="1"/>
    <col min="3659" max="3659" width="10.7109375" bestFit="1" customWidth="1"/>
    <col min="3660" max="3660" width="13.28515625" bestFit="1" customWidth="1"/>
    <col min="3661" max="3661" width="10.7109375" bestFit="1" customWidth="1"/>
    <col min="3662" max="3662" width="13.28515625" bestFit="1" customWidth="1"/>
    <col min="3663" max="3663" width="11.7109375" bestFit="1" customWidth="1"/>
    <col min="3664" max="3664" width="14.140625" bestFit="1" customWidth="1"/>
    <col min="3665" max="3665" width="11.7109375" bestFit="1" customWidth="1"/>
    <col min="3666" max="3666" width="14.140625" bestFit="1" customWidth="1"/>
    <col min="3667" max="3667" width="11.7109375" bestFit="1" customWidth="1"/>
    <col min="3668" max="3668" width="14.140625" bestFit="1" customWidth="1"/>
    <col min="3669" max="3669" width="11.7109375" bestFit="1" customWidth="1"/>
    <col min="3670" max="3670" width="14.140625" bestFit="1" customWidth="1"/>
    <col min="3671" max="3671" width="11.7109375" bestFit="1" customWidth="1"/>
    <col min="3672" max="3672" width="14.140625" bestFit="1" customWidth="1"/>
    <col min="3673" max="3673" width="10.7109375" bestFit="1" customWidth="1"/>
    <col min="3674" max="3674" width="13.28515625" bestFit="1" customWidth="1"/>
    <col min="3675" max="3675" width="11.7109375" bestFit="1" customWidth="1"/>
    <col min="3676" max="3676" width="14.140625" bestFit="1" customWidth="1"/>
    <col min="3677" max="3677" width="10.7109375" bestFit="1" customWidth="1"/>
    <col min="3678" max="3678" width="13.28515625" bestFit="1" customWidth="1"/>
    <col min="3679" max="3679" width="11.7109375" bestFit="1" customWidth="1"/>
    <col min="3680" max="3680" width="14.140625" bestFit="1" customWidth="1"/>
    <col min="3681" max="3681" width="11.7109375" bestFit="1" customWidth="1"/>
    <col min="3682" max="3682" width="14.140625" bestFit="1" customWidth="1"/>
    <col min="3683" max="3683" width="11.7109375" bestFit="1" customWidth="1"/>
    <col min="3684" max="3684" width="14.140625" bestFit="1" customWidth="1"/>
    <col min="3685" max="3685" width="11.7109375" bestFit="1" customWidth="1"/>
    <col min="3686" max="3686" width="14.140625" bestFit="1" customWidth="1"/>
    <col min="3687" max="3687" width="11.7109375" bestFit="1" customWidth="1"/>
    <col min="3688" max="3688" width="14.140625" bestFit="1" customWidth="1"/>
    <col min="3689" max="3689" width="10.7109375" bestFit="1" customWidth="1"/>
    <col min="3690" max="3690" width="13.28515625" bestFit="1" customWidth="1"/>
    <col min="3691" max="3691" width="11.7109375" bestFit="1" customWidth="1"/>
    <col min="3692" max="3692" width="14.140625" bestFit="1" customWidth="1"/>
    <col min="3693" max="3693" width="11.7109375" bestFit="1" customWidth="1"/>
    <col min="3694" max="3694" width="14.140625" bestFit="1" customWidth="1"/>
    <col min="3695" max="3695" width="11.7109375" bestFit="1" customWidth="1"/>
    <col min="3696" max="3696" width="14.140625" bestFit="1" customWidth="1"/>
    <col min="3697" max="3697" width="11.7109375" bestFit="1" customWidth="1"/>
    <col min="3698" max="3698" width="14.140625" bestFit="1" customWidth="1"/>
    <col min="3699" max="3699" width="11.7109375" bestFit="1" customWidth="1"/>
    <col min="3700" max="3700" width="14.140625" bestFit="1" customWidth="1"/>
    <col min="3701" max="3701" width="10.7109375" bestFit="1" customWidth="1"/>
    <col min="3702" max="3702" width="13.28515625" bestFit="1" customWidth="1"/>
    <col min="3703" max="3703" width="10.7109375" bestFit="1" customWidth="1"/>
    <col min="3704" max="3704" width="13.28515625" bestFit="1" customWidth="1"/>
    <col min="3705" max="3705" width="10.7109375" bestFit="1" customWidth="1"/>
    <col min="3706" max="3706" width="13.28515625" bestFit="1" customWidth="1"/>
    <col min="3707" max="3707" width="11.7109375" bestFit="1" customWidth="1"/>
    <col min="3708" max="3708" width="14.140625" bestFit="1" customWidth="1"/>
    <col min="3709" max="3709" width="10.7109375" bestFit="1" customWidth="1"/>
    <col min="3710" max="3710" width="13.28515625" bestFit="1" customWidth="1"/>
    <col min="3711" max="3711" width="11.7109375" bestFit="1" customWidth="1"/>
    <col min="3712" max="3712" width="14.140625" bestFit="1" customWidth="1"/>
    <col min="3713" max="3713" width="10.7109375" bestFit="1" customWidth="1"/>
    <col min="3714" max="3714" width="13.28515625" bestFit="1" customWidth="1"/>
    <col min="3715" max="3715" width="10.7109375" bestFit="1" customWidth="1"/>
    <col min="3716" max="3716" width="13.28515625" bestFit="1" customWidth="1"/>
    <col min="3717" max="3717" width="11.7109375" bestFit="1" customWidth="1"/>
    <col min="3718" max="3718" width="14.140625" bestFit="1" customWidth="1"/>
    <col min="3719" max="3719" width="11.7109375" bestFit="1" customWidth="1"/>
    <col min="3720" max="3720" width="14.140625" bestFit="1" customWidth="1"/>
    <col min="3721" max="3721" width="11.7109375" bestFit="1" customWidth="1"/>
    <col min="3722" max="3722" width="14.140625" bestFit="1" customWidth="1"/>
    <col min="3723" max="3723" width="11.7109375" bestFit="1" customWidth="1"/>
    <col min="3724" max="3724" width="14.140625" bestFit="1" customWidth="1"/>
    <col min="3725" max="3725" width="11.7109375" bestFit="1" customWidth="1"/>
    <col min="3726" max="3726" width="14.140625" bestFit="1" customWidth="1"/>
    <col min="3727" max="3727" width="11.7109375" bestFit="1" customWidth="1"/>
    <col min="3728" max="3728" width="14.140625" bestFit="1" customWidth="1"/>
    <col min="3729" max="3729" width="11.7109375" bestFit="1" customWidth="1"/>
    <col min="3730" max="3730" width="14.140625" bestFit="1" customWidth="1"/>
    <col min="3731" max="3731" width="11.7109375" bestFit="1" customWidth="1"/>
    <col min="3732" max="3732" width="14.140625" bestFit="1" customWidth="1"/>
    <col min="3733" max="3733" width="11.7109375" bestFit="1" customWidth="1"/>
    <col min="3734" max="3734" width="14.140625" bestFit="1" customWidth="1"/>
    <col min="3735" max="3735" width="11.7109375" bestFit="1" customWidth="1"/>
    <col min="3736" max="3736" width="14.140625" bestFit="1" customWidth="1"/>
    <col min="3737" max="3737" width="11.7109375" bestFit="1" customWidth="1"/>
    <col min="3738" max="3738" width="14.140625" bestFit="1" customWidth="1"/>
    <col min="3739" max="3739" width="11.7109375" bestFit="1" customWidth="1"/>
    <col min="3740" max="3740" width="14.140625" bestFit="1" customWidth="1"/>
    <col min="3741" max="3741" width="11.7109375" bestFit="1" customWidth="1"/>
    <col min="3742" max="3742" width="14.140625" bestFit="1" customWidth="1"/>
    <col min="3743" max="3743" width="11.7109375" bestFit="1" customWidth="1"/>
    <col min="3744" max="3744" width="14.140625" bestFit="1" customWidth="1"/>
    <col min="3745" max="3745" width="11.7109375" bestFit="1" customWidth="1"/>
    <col min="3746" max="3746" width="14.140625" bestFit="1" customWidth="1"/>
    <col min="3747" max="3747" width="11.7109375" bestFit="1" customWidth="1"/>
    <col min="3748" max="3748" width="14.140625" bestFit="1" customWidth="1"/>
    <col min="3749" max="3749" width="11.7109375" bestFit="1" customWidth="1"/>
    <col min="3750" max="3750" width="14.140625" bestFit="1" customWidth="1"/>
    <col min="3751" max="3751" width="11.7109375" bestFit="1" customWidth="1"/>
    <col min="3752" max="3752" width="14.140625" bestFit="1" customWidth="1"/>
    <col min="3753" max="3753" width="10.7109375" bestFit="1" customWidth="1"/>
    <col min="3754" max="3754" width="13.28515625" bestFit="1" customWidth="1"/>
    <col min="3755" max="3755" width="11.7109375" bestFit="1" customWidth="1"/>
    <col min="3756" max="3756" width="14.140625" bestFit="1" customWidth="1"/>
    <col min="3757" max="3757" width="10.7109375" bestFit="1" customWidth="1"/>
    <col min="3758" max="3758" width="9.7109375" bestFit="1" customWidth="1"/>
    <col min="3759" max="3759" width="13.28515625" bestFit="1" customWidth="1"/>
    <col min="3760" max="3760" width="10.7109375" bestFit="1" customWidth="1"/>
    <col min="3761" max="3761" width="13.28515625" bestFit="1" customWidth="1"/>
    <col min="3762" max="3762" width="11.7109375" bestFit="1" customWidth="1"/>
    <col min="3763" max="3763" width="14.140625" bestFit="1" customWidth="1"/>
    <col min="3764" max="3764" width="11.7109375" bestFit="1" customWidth="1"/>
    <col min="3765" max="3765" width="14.140625" bestFit="1" customWidth="1"/>
    <col min="3766" max="3766" width="11.7109375" bestFit="1" customWidth="1"/>
    <col min="3767" max="3767" width="14.140625" bestFit="1" customWidth="1"/>
    <col min="3768" max="3768" width="10.7109375" bestFit="1" customWidth="1"/>
    <col min="3769" max="3769" width="13.28515625" bestFit="1" customWidth="1"/>
    <col min="3770" max="3770" width="11.7109375" bestFit="1" customWidth="1"/>
    <col min="3771" max="3771" width="14.140625" bestFit="1" customWidth="1"/>
    <col min="3772" max="3772" width="11.7109375" bestFit="1" customWidth="1"/>
    <col min="3773" max="3773" width="14.140625" bestFit="1" customWidth="1"/>
    <col min="3774" max="3774" width="11.7109375" bestFit="1" customWidth="1"/>
    <col min="3775" max="3775" width="14.140625" bestFit="1" customWidth="1"/>
    <col min="3776" max="3776" width="10.7109375" bestFit="1" customWidth="1"/>
    <col min="3777" max="3777" width="13.28515625" bestFit="1" customWidth="1"/>
    <col min="3778" max="3778" width="11.7109375" bestFit="1" customWidth="1"/>
    <col min="3779" max="3779" width="14.140625" bestFit="1" customWidth="1"/>
    <col min="3780" max="3780" width="11.7109375" bestFit="1" customWidth="1"/>
    <col min="3781" max="3781" width="14.140625" bestFit="1" customWidth="1"/>
    <col min="3782" max="3782" width="11.7109375" bestFit="1" customWidth="1"/>
    <col min="3783" max="3783" width="14.140625" bestFit="1" customWidth="1"/>
    <col min="3784" max="3784" width="11.7109375" bestFit="1" customWidth="1"/>
    <col min="3785" max="3785" width="14.140625" bestFit="1" customWidth="1"/>
    <col min="3786" max="3786" width="11.7109375" bestFit="1" customWidth="1"/>
    <col min="3787" max="3787" width="14.140625" bestFit="1" customWidth="1"/>
    <col min="3788" max="3788" width="11.7109375" bestFit="1" customWidth="1"/>
    <col min="3789" max="3789" width="14.140625" bestFit="1" customWidth="1"/>
    <col min="3790" max="3790" width="11.7109375" bestFit="1" customWidth="1"/>
    <col min="3791" max="3791" width="14.140625" bestFit="1" customWidth="1"/>
    <col min="3792" max="3792" width="11.7109375" bestFit="1" customWidth="1"/>
    <col min="3793" max="3793" width="14.140625" bestFit="1" customWidth="1"/>
    <col min="3794" max="3794" width="11.7109375" bestFit="1" customWidth="1"/>
    <col min="3795" max="3795" width="14.140625" bestFit="1" customWidth="1"/>
    <col min="3796" max="3796" width="11.7109375" bestFit="1" customWidth="1"/>
    <col min="3797" max="3797" width="14.140625" bestFit="1" customWidth="1"/>
    <col min="3798" max="3798" width="11.7109375" bestFit="1" customWidth="1"/>
    <col min="3799" max="3799" width="14.140625" bestFit="1" customWidth="1"/>
    <col min="3800" max="3800" width="10.7109375" bestFit="1" customWidth="1"/>
    <col min="3801" max="3801" width="13.28515625" bestFit="1" customWidth="1"/>
    <col min="3802" max="3802" width="11.7109375" bestFit="1" customWidth="1"/>
    <col min="3803" max="3803" width="14.140625" bestFit="1" customWidth="1"/>
    <col min="3804" max="3804" width="10.7109375" bestFit="1" customWidth="1"/>
    <col min="3805" max="3805" width="13.28515625" bestFit="1" customWidth="1"/>
    <col min="3806" max="3806" width="11.7109375" bestFit="1" customWidth="1"/>
    <col min="3807" max="3807" width="14.140625" bestFit="1" customWidth="1"/>
    <col min="3808" max="3808" width="10.7109375" bestFit="1" customWidth="1"/>
    <col min="3809" max="3809" width="13.28515625" bestFit="1" customWidth="1"/>
    <col min="3810" max="3810" width="10.7109375" bestFit="1" customWidth="1"/>
    <col min="3811" max="3811" width="13.28515625" bestFit="1" customWidth="1"/>
    <col min="3812" max="3812" width="10.7109375" bestFit="1" customWidth="1"/>
    <col min="3813" max="3813" width="13.28515625" bestFit="1" customWidth="1"/>
    <col min="3814" max="3814" width="11.7109375" bestFit="1" customWidth="1"/>
    <col min="3815" max="3815" width="14.140625" bestFit="1" customWidth="1"/>
    <col min="3816" max="3816" width="11.7109375" bestFit="1" customWidth="1"/>
    <col min="3817" max="3817" width="14.140625" bestFit="1" customWidth="1"/>
    <col min="3818" max="3818" width="11.7109375" bestFit="1" customWidth="1"/>
    <col min="3819" max="3819" width="14.140625" bestFit="1" customWidth="1"/>
    <col min="3820" max="3820" width="11.7109375" bestFit="1" customWidth="1"/>
    <col min="3821" max="3821" width="14.140625" bestFit="1" customWidth="1"/>
    <col min="3822" max="3822" width="11.7109375" bestFit="1" customWidth="1"/>
    <col min="3823" max="3823" width="14.140625" bestFit="1" customWidth="1"/>
    <col min="3824" max="3824" width="10.7109375" bestFit="1" customWidth="1"/>
    <col min="3825" max="3825" width="13.28515625" bestFit="1" customWidth="1"/>
    <col min="3826" max="3826" width="11.7109375" bestFit="1" customWidth="1"/>
    <col min="3827" max="3827" width="14.140625" bestFit="1" customWidth="1"/>
    <col min="3828" max="3828" width="10.7109375" bestFit="1" customWidth="1"/>
    <col min="3829" max="3829" width="13.28515625" bestFit="1" customWidth="1"/>
    <col min="3830" max="3830" width="10.7109375" bestFit="1" customWidth="1"/>
    <col min="3831" max="3831" width="13.28515625" bestFit="1" customWidth="1"/>
    <col min="3832" max="3832" width="11.7109375" bestFit="1" customWidth="1"/>
    <col min="3833" max="3833" width="14.140625" bestFit="1" customWidth="1"/>
    <col min="3834" max="3834" width="11.7109375" bestFit="1" customWidth="1"/>
    <col min="3835" max="3835" width="14.140625" bestFit="1" customWidth="1"/>
    <col min="3836" max="3836" width="11.7109375" bestFit="1" customWidth="1"/>
    <col min="3837" max="3837" width="14.140625" bestFit="1" customWidth="1"/>
    <col min="3838" max="3838" width="11.7109375" bestFit="1" customWidth="1"/>
    <col min="3839" max="3839" width="14.140625" bestFit="1" customWidth="1"/>
    <col min="3840" max="3840" width="11.7109375" bestFit="1" customWidth="1"/>
    <col min="3841" max="3841" width="14.140625" bestFit="1" customWidth="1"/>
    <col min="3842" max="3842" width="11.7109375" bestFit="1" customWidth="1"/>
    <col min="3843" max="3843" width="14.140625" bestFit="1" customWidth="1"/>
    <col min="3844" max="3844" width="11.7109375" bestFit="1" customWidth="1"/>
    <col min="3845" max="3845" width="14.140625" bestFit="1" customWidth="1"/>
    <col min="3846" max="3846" width="11.7109375" bestFit="1" customWidth="1"/>
    <col min="3847" max="3847" width="14.140625" bestFit="1" customWidth="1"/>
    <col min="3848" max="3848" width="11.7109375" bestFit="1" customWidth="1"/>
    <col min="3849" max="3849" width="14.140625" bestFit="1" customWidth="1"/>
    <col min="3850" max="3850" width="10.7109375" bestFit="1" customWidth="1"/>
    <col min="3851" max="3851" width="13.28515625" bestFit="1" customWidth="1"/>
    <col min="3852" max="3852" width="11.7109375" bestFit="1" customWidth="1"/>
    <col min="3853" max="3853" width="14.140625" bestFit="1" customWidth="1"/>
    <col min="3854" max="3854" width="11.7109375" bestFit="1" customWidth="1"/>
    <col min="3855" max="3855" width="14.140625" bestFit="1" customWidth="1"/>
    <col min="3856" max="3856" width="10.7109375" bestFit="1" customWidth="1"/>
    <col min="3857" max="3857" width="13.28515625" bestFit="1" customWidth="1"/>
    <col min="3858" max="3858" width="11.7109375" bestFit="1" customWidth="1"/>
    <col min="3859" max="3859" width="14.140625" bestFit="1" customWidth="1"/>
    <col min="3860" max="3860" width="11.7109375" bestFit="1" customWidth="1"/>
    <col min="3861" max="3861" width="14.140625" bestFit="1" customWidth="1"/>
    <col min="3862" max="3862" width="11.7109375" bestFit="1" customWidth="1"/>
    <col min="3863" max="3863" width="14.140625" bestFit="1" customWidth="1"/>
    <col min="3864" max="3864" width="11.7109375" bestFit="1" customWidth="1"/>
    <col min="3865" max="3865" width="14.140625" bestFit="1" customWidth="1"/>
    <col min="3866" max="3866" width="11.7109375" bestFit="1" customWidth="1"/>
    <col min="3867" max="3867" width="14.140625" bestFit="1" customWidth="1"/>
    <col min="3868" max="3868" width="9.7109375" bestFit="1" customWidth="1"/>
    <col min="3869" max="3869" width="12.140625" bestFit="1" customWidth="1"/>
    <col min="3870" max="3870" width="10.7109375" bestFit="1" customWidth="1"/>
    <col min="3871" max="3871" width="13.28515625" bestFit="1" customWidth="1"/>
    <col min="3872" max="3872" width="11.7109375" bestFit="1" customWidth="1"/>
    <col min="3873" max="3873" width="14.140625" bestFit="1" customWidth="1"/>
    <col min="3874" max="3874" width="11.7109375" bestFit="1" customWidth="1"/>
    <col min="3875" max="3875" width="14.140625" bestFit="1" customWidth="1"/>
    <col min="3876" max="3876" width="10.7109375" bestFit="1" customWidth="1"/>
    <col min="3877" max="3877" width="13.28515625" bestFit="1" customWidth="1"/>
    <col min="3878" max="3878" width="11.7109375" bestFit="1" customWidth="1"/>
    <col min="3879" max="3879" width="14.140625" bestFit="1" customWidth="1"/>
    <col min="3880" max="3880" width="11.7109375" bestFit="1" customWidth="1"/>
    <col min="3881" max="3881" width="14.140625" bestFit="1" customWidth="1"/>
    <col min="3882" max="3882" width="10.7109375" bestFit="1" customWidth="1"/>
    <col min="3883" max="3883" width="13.28515625" bestFit="1" customWidth="1"/>
    <col min="3884" max="3884" width="11.7109375" bestFit="1" customWidth="1"/>
    <col min="3885" max="3885" width="14.140625" bestFit="1" customWidth="1"/>
    <col min="3886" max="3886" width="11.7109375" bestFit="1" customWidth="1"/>
    <col min="3887" max="3887" width="14.140625" bestFit="1" customWidth="1"/>
    <col min="3888" max="3888" width="11.7109375" bestFit="1" customWidth="1"/>
    <col min="3889" max="3889" width="14.140625" bestFit="1" customWidth="1"/>
    <col min="3890" max="3890" width="11.7109375" bestFit="1" customWidth="1"/>
    <col min="3891" max="3891" width="14.140625" bestFit="1" customWidth="1"/>
    <col min="3892" max="3892" width="9.7109375" bestFit="1" customWidth="1"/>
    <col min="3893" max="3893" width="12.140625" bestFit="1" customWidth="1"/>
    <col min="3894" max="3894" width="10.7109375" bestFit="1" customWidth="1"/>
    <col min="3895" max="3895" width="13.28515625" bestFit="1" customWidth="1"/>
    <col min="3896" max="3896" width="11.7109375" bestFit="1" customWidth="1"/>
    <col min="3897" max="3897" width="14.140625" bestFit="1" customWidth="1"/>
    <col min="3898" max="3898" width="11.7109375" bestFit="1" customWidth="1"/>
    <col min="3899" max="3899" width="14.140625" bestFit="1" customWidth="1"/>
    <col min="3900" max="3900" width="11.7109375" bestFit="1" customWidth="1"/>
    <col min="3901" max="3901" width="14.140625" bestFit="1" customWidth="1"/>
    <col min="3902" max="3902" width="11.7109375" bestFit="1" customWidth="1"/>
    <col min="3903" max="3903" width="14.140625" bestFit="1" customWidth="1"/>
    <col min="3904" max="3904" width="11.7109375" bestFit="1" customWidth="1"/>
    <col min="3905" max="3905" width="14.140625" bestFit="1" customWidth="1"/>
    <col min="3906" max="3906" width="11.7109375" bestFit="1" customWidth="1"/>
    <col min="3907" max="3907" width="14.140625" bestFit="1" customWidth="1"/>
    <col min="3908" max="3908" width="11.7109375" bestFit="1" customWidth="1"/>
    <col min="3909" max="3909" width="14.140625" bestFit="1" customWidth="1"/>
    <col min="3910" max="3910" width="11.7109375" bestFit="1" customWidth="1"/>
    <col min="3911" max="3911" width="14.140625" bestFit="1" customWidth="1"/>
    <col min="3912" max="3912" width="11.7109375" bestFit="1" customWidth="1"/>
    <col min="3913" max="3913" width="14.140625" bestFit="1" customWidth="1"/>
    <col min="3914" max="3914" width="11.7109375" bestFit="1" customWidth="1"/>
    <col min="3915" max="3915" width="14.140625" bestFit="1" customWidth="1"/>
    <col min="3916" max="3916" width="11.7109375" bestFit="1" customWidth="1"/>
    <col min="3917" max="3917" width="14.140625" bestFit="1" customWidth="1"/>
    <col min="3918" max="3918" width="11.7109375" bestFit="1" customWidth="1"/>
    <col min="3919" max="3919" width="14.140625" bestFit="1" customWidth="1"/>
    <col min="3920" max="3920" width="11.7109375" bestFit="1" customWidth="1"/>
    <col min="3921" max="3921" width="14.140625" bestFit="1" customWidth="1"/>
    <col min="3922" max="3922" width="10.7109375" bestFit="1" customWidth="1"/>
    <col min="3923" max="3923" width="13.28515625" bestFit="1" customWidth="1"/>
    <col min="3924" max="3924" width="11.7109375" bestFit="1" customWidth="1"/>
    <col min="3925" max="3925" width="14.140625" bestFit="1" customWidth="1"/>
    <col min="3926" max="3926" width="11.7109375" bestFit="1" customWidth="1"/>
    <col min="3927" max="3927" width="14.140625" bestFit="1" customWidth="1"/>
    <col min="3928" max="3928" width="11.7109375" bestFit="1" customWidth="1"/>
    <col min="3929" max="3929" width="14.140625" bestFit="1" customWidth="1"/>
    <col min="3930" max="3930" width="11.7109375" bestFit="1" customWidth="1"/>
    <col min="3931" max="3931" width="14.140625" bestFit="1" customWidth="1"/>
    <col min="3932" max="3932" width="11.7109375" bestFit="1" customWidth="1"/>
    <col min="3933" max="3933" width="14.140625" bestFit="1" customWidth="1"/>
    <col min="3934" max="3934" width="11.7109375" bestFit="1" customWidth="1"/>
    <col min="3935" max="3935" width="14.140625" bestFit="1" customWidth="1"/>
    <col min="3936" max="3936" width="11.7109375" bestFit="1" customWidth="1"/>
    <col min="3937" max="3937" width="14.140625" bestFit="1" customWidth="1"/>
    <col min="3938" max="3938" width="11.7109375" bestFit="1" customWidth="1"/>
    <col min="3939" max="3939" width="14.140625" bestFit="1" customWidth="1"/>
    <col min="3940" max="3940" width="11.7109375" bestFit="1" customWidth="1"/>
    <col min="3941" max="3941" width="14.140625" bestFit="1" customWidth="1"/>
    <col min="3942" max="3942" width="10.7109375" bestFit="1" customWidth="1"/>
    <col min="3943" max="3943" width="13.28515625" bestFit="1" customWidth="1"/>
    <col min="3944" max="3944" width="11.7109375" bestFit="1" customWidth="1"/>
    <col min="3945" max="3945" width="14.140625" bestFit="1" customWidth="1"/>
    <col min="3946" max="3946" width="11.7109375" bestFit="1" customWidth="1"/>
    <col min="3947" max="3947" width="14.140625" bestFit="1" customWidth="1"/>
    <col min="3948" max="3948" width="11.7109375" bestFit="1" customWidth="1"/>
    <col min="3949" max="3949" width="14.140625" bestFit="1" customWidth="1"/>
    <col min="3950" max="3950" width="10.7109375" bestFit="1" customWidth="1"/>
    <col min="3951" max="3951" width="13.28515625" bestFit="1" customWidth="1"/>
    <col min="3952" max="3952" width="11.7109375" bestFit="1" customWidth="1"/>
    <col min="3953" max="3953" width="14.140625" bestFit="1" customWidth="1"/>
    <col min="3954" max="3954" width="11.7109375" bestFit="1" customWidth="1"/>
    <col min="3955" max="3955" width="14.140625" bestFit="1" customWidth="1"/>
    <col min="3956" max="3956" width="11.7109375" bestFit="1" customWidth="1"/>
    <col min="3957" max="3957" width="14.140625" bestFit="1" customWidth="1"/>
    <col min="3958" max="3958" width="11.7109375" bestFit="1" customWidth="1"/>
    <col min="3959" max="3959" width="14.140625" bestFit="1" customWidth="1"/>
    <col min="3960" max="3960" width="11.7109375" bestFit="1" customWidth="1"/>
    <col min="3961" max="3961" width="14.140625" bestFit="1" customWidth="1"/>
    <col min="3962" max="3962" width="11.7109375" bestFit="1" customWidth="1"/>
    <col min="3963" max="3963" width="14.140625" bestFit="1" customWidth="1"/>
    <col min="3964" max="3964" width="11.7109375" bestFit="1" customWidth="1"/>
    <col min="3965" max="3965" width="14.140625" bestFit="1" customWidth="1"/>
    <col min="3966" max="3966" width="11.7109375" bestFit="1" customWidth="1"/>
    <col min="3967" max="3967" width="14.140625" bestFit="1" customWidth="1"/>
    <col min="3968" max="3968" width="11.7109375" bestFit="1" customWidth="1"/>
    <col min="3969" max="3969" width="14.140625" bestFit="1" customWidth="1"/>
    <col min="3970" max="3970" width="10.7109375" bestFit="1" customWidth="1"/>
    <col min="3971" max="3971" width="13.28515625" bestFit="1" customWidth="1"/>
    <col min="3972" max="3972" width="10.7109375" bestFit="1" customWidth="1"/>
    <col min="3973" max="3973" width="13.28515625" bestFit="1" customWidth="1"/>
    <col min="3974" max="3974" width="11.7109375" bestFit="1" customWidth="1"/>
    <col min="3975" max="3975" width="14.140625" bestFit="1" customWidth="1"/>
    <col min="3976" max="3976" width="11.7109375" bestFit="1" customWidth="1"/>
    <col min="3977" max="3977" width="14.140625" bestFit="1" customWidth="1"/>
    <col min="3978" max="3978" width="10.7109375" bestFit="1" customWidth="1"/>
    <col min="3979" max="3979" width="13.28515625" bestFit="1" customWidth="1"/>
    <col min="3980" max="3980" width="10.7109375" bestFit="1" customWidth="1"/>
    <col min="3981" max="3981" width="13.28515625" bestFit="1" customWidth="1"/>
    <col min="3982" max="3982" width="10.7109375" bestFit="1" customWidth="1"/>
    <col min="3983" max="3983" width="13.28515625" bestFit="1" customWidth="1"/>
    <col min="3984" max="3984" width="11.7109375" bestFit="1" customWidth="1"/>
    <col min="3985" max="3985" width="14.140625" bestFit="1" customWidth="1"/>
    <col min="3986" max="3986" width="10.7109375" bestFit="1" customWidth="1"/>
    <col min="3987" max="3987" width="13.28515625" bestFit="1" customWidth="1"/>
    <col min="3988" max="3988" width="10.7109375" bestFit="1" customWidth="1"/>
    <col min="3989" max="3989" width="13.28515625" bestFit="1" customWidth="1"/>
    <col min="3990" max="3990" width="13.7109375" bestFit="1" customWidth="1"/>
    <col min="3991" max="3991" width="20.28515625" bestFit="1" customWidth="1"/>
    <col min="3992" max="3992" width="11.7109375" bestFit="1" customWidth="1"/>
    <col min="3993" max="3993" width="14.140625" bestFit="1" customWidth="1"/>
    <col min="3994" max="3994" width="10.7109375" bestFit="1" customWidth="1"/>
    <col min="3995" max="3995" width="13.28515625" bestFit="1" customWidth="1"/>
    <col min="3996" max="3996" width="11.7109375" bestFit="1" customWidth="1"/>
    <col min="3997" max="3997" width="14.140625" bestFit="1" customWidth="1"/>
    <col min="3998" max="3998" width="11.7109375" bestFit="1" customWidth="1"/>
    <col min="3999" max="3999" width="14.140625" bestFit="1" customWidth="1"/>
    <col min="4000" max="4000" width="11.7109375" bestFit="1" customWidth="1"/>
    <col min="4001" max="4001" width="14.140625" bestFit="1" customWidth="1"/>
    <col min="4002" max="4002" width="11.7109375" bestFit="1" customWidth="1"/>
    <col min="4003" max="4003" width="14.140625" bestFit="1" customWidth="1"/>
    <col min="4004" max="4004" width="11.7109375" bestFit="1" customWidth="1"/>
    <col min="4005" max="4005" width="14.140625" bestFit="1" customWidth="1"/>
    <col min="4006" max="4006" width="10.7109375" bestFit="1" customWidth="1"/>
    <col min="4007" max="4007" width="12.140625" bestFit="1" customWidth="1"/>
    <col min="4008" max="4008" width="11.7109375" bestFit="1" customWidth="1"/>
    <col min="4009" max="4009" width="14.140625" bestFit="1" customWidth="1"/>
    <col min="4010" max="4010" width="11.7109375" bestFit="1" customWidth="1"/>
    <col min="4011" max="4011" width="14.140625" bestFit="1" customWidth="1"/>
    <col min="4012" max="4012" width="10.7109375" bestFit="1" customWidth="1"/>
    <col min="4013" max="4013" width="13.28515625" bestFit="1" customWidth="1"/>
    <col min="4014" max="4014" width="11.7109375" bestFit="1" customWidth="1"/>
    <col min="4015" max="4015" width="14.140625" bestFit="1" customWidth="1"/>
    <col min="4016" max="4016" width="10.7109375" bestFit="1" customWidth="1"/>
    <col min="4017" max="4017" width="13.28515625" bestFit="1" customWidth="1"/>
    <col min="4018" max="4018" width="10.7109375" bestFit="1" customWidth="1"/>
    <col min="4019" max="4019" width="13.28515625" bestFit="1" customWidth="1"/>
    <col min="4020" max="4020" width="11.7109375" bestFit="1" customWidth="1"/>
    <col min="4021" max="4021" width="14.140625" bestFit="1" customWidth="1"/>
    <col min="4022" max="4022" width="11.7109375" bestFit="1" customWidth="1"/>
    <col min="4023" max="4023" width="14.140625" bestFit="1" customWidth="1"/>
    <col min="4024" max="4024" width="11.7109375" bestFit="1" customWidth="1"/>
    <col min="4025" max="4025" width="14.140625" bestFit="1" customWidth="1"/>
    <col min="4026" max="4026" width="9.7109375" bestFit="1" customWidth="1"/>
    <col min="4027" max="4027" width="12.140625" bestFit="1" customWidth="1"/>
    <col min="4028" max="4028" width="11.7109375" bestFit="1" customWidth="1"/>
    <col min="4029" max="4029" width="14.140625" bestFit="1" customWidth="1"/>
    <col min="4030" max="4030" width="11.7109375" bestFit="1" customWidth="1"/>
    <col min="4031" max="4031" width="14.140625" bestFit="1" customWidth="1"/>
    <col min="4032" max="4032" width="10.7109375" bestFit="1" customWidth="1"/>
    <col min="4033" max="4033" width="13.28515625" bestFit="1" customWidth="1"/>
    <col min="4034" max="4034" width="11.7109375" bestFit="1" customWidth="1"/>
    <col min="4035" max="4035" width="14.140625" bestFit="1" customWidth="1"/>
    <col min="4036" max="4036" width="11.7109375" bestFit="1" customWidth="1"/>
    <col min="4037" max="4037" width="14.140625" bestFit="1" customWidth="1"/>
    <col min="4038" max="4038" width="9.7109375" bestFit="1" customWidth="1"/>
    <col min="4039" max="4039" width="12.140625" bestFit="1" customWidth="1"/>
    <col min="4040" max="4040" width="11.7109375" bestFit="1" customWidth="1"/>
    <col min="4041" max="4041" width="14.140625" bestFit="1" customWidth="1"/>
    <col min="4042" max="4042" width="11.7109375" bestFit="1" customWidth="1"/>
    <col min="4043" max="4043" width="14.140625" bestFit="1" customWidth="1"/>
    <col min="4044" max="4044" width="11.7109375" bestFit="1" customWidth="1"/>
    <col min="4045" max="4045" width="14.140625" bestFit="1" customWidth="1"/>
    <col min="4046" max="4046" width="11.7109375" bestFit="1" customWidth="1"/>
    <col min="4047" max="4047" width="14.140625" bestFit="1" customWidth="1"/>
    <col min="4048" max="4048" width="11.7109375" bestFit="1" customWidth="1"/>
    <col min="4049" max="4049" width="14.140625" bestFit="1" customWidth="1"/>
    <col min="4050" max="4050" width="10.7109375" bestFit="1" customWidth="1"/>
    <col min="4051" max="4051" width="13.28515625" bestFit="1" customWidth="1"/>
    <col min="4052" max="4052" width="10.7109375" bestFit="1" customWidth="1"/>
    <col min="4053" max="4053" width="13.28515625" bestFit="1" customWidth="1"/>
    <col min="4054" max="4054" width="11.7109375" bestFit="1" customWidth="1"/>
    <col min="4055" max="4055" width="14.140625" bestFit="1" customWidth="1"/>
    <col min="4056" max="4056" width="11.7109375" bestFit="1" customWidth="1"/>
    <col min="4057" max="4057" width="14.140625" bestFit="1" customWidth="1"/>
    <col min="4058" max="4058" width="11.7109375" bestFit="1" customWidth="1"/>
    <col min="4059" max="4059" width="14.140625" bestFit="1" customWidth="1"/>
    <col min="4060" max="4060" width="11.7109375" bestFit="1" customWidth="1"/>
    <col min="4061" max="4061" width="14.140625" bestFit="1" customWidth="1"/>
    <col min="4062" max="4062" width="11.7109375" bestFit="1" customWidth="1"/>
    <col min="4063" max="4063" width="14.140625" bestFit="1" customWidth="1"/>
    <col min="4064" max="4064" width="11.7109375" bestFit="1" customWidth="1"/>
    <col min="4065" max="4065" width="14.140625" bestFit="1" customWidth="1"/>
    <col min="4066" max="4066" width="9.7109375" bestFit="1" customWidth="1"/>
    <col min="4067" max="4067" width="12.140625" bestFit="1" customWidth="1"/>
    <col min="4068" max="4068" width="11.7109375" bestFit="1" customWidth="1"/>
    <col min="4069" max="4069" width="14.140625" bestFit="1" customWidth="1"/>
    <col min="4070" max="4070" width="11.7109375" bestFit="1" customWidth="1"/>
    <col min="4071" max="4071" width="14.140625" bestFit="1" customWidth="1"/>
    <col min="4072" max="4072" width="10.7109375" bestFit="1" customWidth="1"/>
    <col min="4073" max="4073" width="13.28515625" bestFit="1" customWidth="1"/>
    <col min="4074" max="4074" width="11.7109375" bestFit="1" customWidth="1"/>
    <col min="4075" max="4075" width="14.140625" bestFit="1" customWidth="1"/>
    <col min="4076" max="4076" width="11.7109375" bestFit="1" customWidth="1"/>
    <col min="4077" max="4077" width="14.140625" bestFit="1" customWidth="1"/>
    <col min="4078" max="4078" width="11.7109375" bestFit="1" customWidth="1"/>
    <col min="4079" max="4079" width="14.140625" bestFit="1" customWidth="1"/>
    <col min="4080" max="4080" width="10.7109375" bestFit="1" customWidth="1"/>
    <col min="4081" max="4081" width="13.28515625" bestFit="1" customWidth="1"/>
    <col min="4082" max="4082" width="11.7109375" bestFit="1" customWidth="1"/>
    <col min="4083" max="4083" width="14.140625" bestFit="1" customWidth="1"/>
    <col min="4084" max="4084" width="11.7109375" bestFit="1" customWidth="1"/>
    <col min="4085" max="4085" width="14.140625" bestFit="1" customWidth="1"/>
    <col min="4086" max="4086" width="10.7109375" bestFit="1" customWidth="1"/>
    <col min="4087" max="4087" width="12.140625" bestFit="1" customWidth="1"/>
    <col min="4088" max="4088" width="11.7109375" bestFit="1" customWidth="1"/>
    <col min="4089" max="4089" width="14.140625" bestFit="1" customWidth="1"/>
    <col min="4090" max="4090" width="11.7109375" bestFit="1" customWidth="1"/>
    <col min="4091" max="4091" width="14.140625" bestFit="1" customWidth="1"/>
    <col min="4092" max="4092" width="11.7109375" bestFit="1" customWidth="1"/>
    <col min="4093" max="4093" width="14.140625" bestFit="1" customWidth="1"/>
    <col min="4094" max="4094" width="10.7109375" bestFit="1" customWidth="1"/>
    <col min="4095" max="4095" width="13.28515625" bestFit="1" customWidth="1"/>
    <col min="4096" max="4096" width="11.7109375" bestFit="1" customWidth="1"/>
    <col min="4097" max="4097" width="14.140625" bestFit="1" customWidth="1"/>
    <col min="4098" max="4098" width="11.7109375" bestFit="1" customWidth="1"/>
    <col min="4099" max="4099" width="14.140625" bestFit="1" customWidth="1"/>
    <col min="4100" max="4100" width="11.7109375" bestFit="1" customWidth="1"/>
    <col min="4101" max="4101" width="14.140625" bestFit="1" customWidth="1"/>
    <col min="4102" max="4102" width="11.7109375" bestFit="1" customWidth="1"/>
    <col min="4103" max="4103" width="14.140625" bestFit="1" customWidth="1"/>
    <col min="4104" max="4104" width="11.7109375" bestFit="1" customWidth="1"/>
    <col min="4105" max="4105" width="14.140625" bestFit="1" customWidth="1"/>
    <col min="4106" max="4106" width="11.7109375" bestFit="1" customWidth="1"/>
    <col min="4107" max="4107" width="14.140625" bestFit="1" customWidth="1"/>
    <col min="4108" max="4108" width="11.7109375" bestFit="1" customWidth="1"/>
    <col min="4109" max="4109" width="14.140625" bestFit="1" customWidth="1"/>
    <col min="4110" max="4110" width="11.7109375" bestFit="1" customWidth="1"/>
    <col min="4111" max="4111" width="14.140625" bestFit="1" customWidth="1"/>
    <col min="4112" max="4112" width="11.7109375" bestFit="1" customWidth="1"/>
    <col min="4113" max="4113" width="14.140625" bestFit="1" customWidth="1"/>
    <col min="4114" max="4114" width="11.7109375" bestFit="1" customWidth="1"/>
    <col min="4115" max="4115" width="14.140625" bestFit="1" customWidth="1"/>
    <col min="4116" max="4116" width="11.7109375" bestFit="1" customWidth="1"/>
    <col min="4117" max="4117" width="14.140625" bestFit="1" customWidth="1"/>
    <col min="4118" max="4118" width="11.7109375" bestFit="1" customWidth="1"/>
    <col min="4119" max="4119" width="14.140625" bestFit="1" customWidth="1"/>
    <col min="4120" max="4120" width="11.7109375" bestFit="1" customWidth="1"/>
    <col min="4121" max="4121" width="14.140625" bestFit="1" customWidth="1"/>
    <col min="4122" max="4122" width="11.7109375" bestFit="1" customWidth="1"/>
    <col min="4123" max="4123" width="14.140625" bestFit="1" customWidth="1"/>
    <col min="4124" max="4124" width="10.7109375" bestFit="1" customWidth="1"/>
    <col min="4125" max="4125" width="13.28515625" bestFit="1" customWidth="1"/>
    <col min="4126" max="4126" width="11.7109375" bestFit="1" customWidth="1"/>
    <col min="4127" max="4127" width="14.140625" bestFit="1" customWidth="1"/>
    <col min="4128" max="4128" width="10.7109375" bestFit="1" customWidth="1"/>
    <col min="4129" max="4129" width="13.28515625" bestFit="1" customWidth="1"/>
    <col min="4130" max="4130" width="11.7109375" bestFit="1" customWidth="1"/>
    <col min="4131" max="4131" width="14.140625" bestFit="1" customWidth="1"/>
    <col min="4132" max="4132" width="10.7109375" bestFit="1" customWidth="1"/>
    <col min="4133" max="4133" width="13.28515625" bestFit="1" customWidth="1"/>
    <col min="4134" max="4134" width="11.7109375" bestFit="1" customWidth="1"/>
    <col min="4135" max="4135" width="14.140625" bestFit="1" customWidth="1"/>
    <col min="4136" max="4136" width="10.7109375" bestFit="1" customWidth="1"/>
    <col min="4137" max="4137" width="13.28515625" bestFit="1" customWidth="1"/>
    <col min="4138" max="4138" width="11.7109375" bestFit="1" customWidth="1"/>
    <col min="4139" max="4139" width="14.140625" bestFit="1" customWidth="1"/>
    <col min="4140" max="4140" width="11.7109375" bestFit="1" customWidth="1"/>
    <col min="4141" max="4141" width="14.140625" bestFit="1" customWidth="1"/>
    <col min="4142" max="4142" width="11.7109375" bestFit="1" customWidth="1"/>
    <col min="4143" max="4143" width="14.140625" bestFit="1" customWidth="1"/>
    <col min="4144" max="4144" width="11.7109375" bestFit="1" customWidth="1"/>
    <col min="4145" max="4145" width="14.140625" bestFit="1" customWidth="1"/>
    <col min="4146" max="4146" width="11.7109375" bestFit="1" customWidth="1"/>
    <col min="4147" max="4147" width="14.140625" bestFit="1" customWidth="1"/>
    <col min="4148" max="4148" width="11.7109375" bestFit="1" customWidth="1"/>
    <col min="4149" max="4149" width="14.140625" bestFit="1" customWidth="1"/>
    <col min="4150" max="4150" width="11.7109375" bestFit="1" customWidth="1"/>
    <col min="4151" max="4151" width="14.140625" bestFit="1" customWidth="1"/>
    <col min="4152" max="4152" width="11.7109375" bestFit="1" customWidth="1"/>
    <col min="4153" max="4153" width="14.140625" bestFit="1" customWidth="1"/>
    <col min="4154" max="4154" width="11.7109375" bestFit="1" customWidth="1"/>
    <col min="4155" max="4155" width="14.140625" bestFit="1" customWidth="1"/>
    <col min="4156" max="4156" width="10.7109375" bestFit="1" customWidth="1"/>
    <col min="4157" max="4157" width="13.28515625" bestFit="1" customWidth="1"/>
    <col min="4158" max="4158" width="11.7109375" bestFit="1" customWidth="1"/>
    <col min="4159" max="4159" width="14.140625" bestFit="1" customWidth="1"/>
    <col min="4160" max="4160" width="10.7109375" bestFit="1" customWidth="1"/>
    <col min="4161" max="4161" width="13.28515625" bestFit="1" customWidth="1"/>
    <col min="4162" max="4162" width="11.7109375" bestFit="1" customWidth="1"/>
    <col min="4163" max="4163" width="14.140625" bestFit="1" customWidth="1"/>
    <col min="4164" max="4164" width="10.7109375" bestFit="1" customWidth="1"/>
    <col min="4165" max="4165" width="13.28515625" bestFit="1" customWidth="1"/>
    <col min="4166" max="4166" width="10.7109375" bestFit="1" customWidth="1"/>
    <col min="4167" max="4167" width="13.28515625" bestFit="1" customWidth="1"/>
    <col min="4168" max="4168" width="11.7109375" bestFit="1" customWidth="1"/>
    <col min="4169" max="4169" width="14.140625" bestFit="1" customWidth="1"/>
    <col min="4170" max="4170" width="11.7109375" bestFit="1" customWidth="1"/>
    <col min="4171" max="4171" width="14.140625" bestFit="1" customWidth="1"/>
    <col min="4172" max="4172" width="11.7109375" bestFit="1" customWidth="1"/>
    <col min="4173" max="4173" width="14.140625" bestFit="1" customWidth="1"/>
    <col min="4174" max="4174" width="11.7109375" bestFit="1" customWidth="1"/>
    <col min="4175" max="4175" width="14.140625" bestFit="1" customWidth="1"/>
    <col min="4176" max="4176" width="11.7109375" bestFit="1" customWidth="1"/>
    <col min="4177" max="4177" width="14.140625" bestFit="1" customWidth="1"/>
    <col min="4178" max="4178" width="11.7109375" bestFit="1" customWidth="1"/>
    <col min="4179" max="4179" width="14.140625" bestFit="1" customWidth="1"/>
    <col min="4180" max="4180" width="10.7109375" bestFit="1" customWidth="1"/>
    <col min="4181" max="4181" width="13.28515625" bestFit="1" customWidth="1"/>
    <col min="4182" max="4182" width="11.7109375" bestFit="1" customWidth="1"/>
    <col min="4183" max="4183" width="14.140625" bestFit="1" customWidth="1"/>
    <col min="4184" max="4184" width="11.7109375" bestFit="1" customWidth="1"/>
    <col min="4185" max="4185" width="14.140625" bestFit="1" customWidth="1"/>
    <col min="4186" max="4186" width="11.7109375" bestFit="1" customWidth="1"/>
    <col min="4187" max="4187" width="14.140625" bestFit="1" customWidth="1"/>
    <col min="4188" max="4188" width="11.7109375" bestFit="1" customWidth="1"/>
    <col min="4189" max="4189" width="14.140625" bestFit="1" customWidth="1"/>
    <col min="4190" max="4190" width="11.7109375" bestFit="1" customWidth="1"/>
    <col min="4191" max="4191" width="14.140625" bestFit="1" customWidth="1"/>
    <col min="4192" max="4192" width="10.7109375" bestFit="1" customWidth="1"/>
    <col min="4193" max="4193" width="13.28515625" bestFit="1" customWidth="1"/>
    <col min="4194" max="4194" width="11.7109375" bestFit="1" customWidth="1"/>
    <col min="4195" max="4195" width="14.140625" bestFit="1" customWidth="1"/>
    <col min="4196" max="4196" width="11.7109375" bestFit="1" customWidth="1"/>
    <col min="4197" max="4197" width="14.140625" bestFit="1" customWidth="1"/>
    <col min="4198" max="4198" width="11.7109375" bestFit="1" customWidth="1"/>
    <col min="4199" max="4199" width="14.140625" bestFit="1" customWidth="1"/>
    <col min="4200" max="4200" width="11.7109375" bestFit="1" customWidth="1"/>
    <col min="4201" max="4201" width="14.140625" bestFit="1" customWidth="1"/>
    <col min="4202" max="4202" width="11.7109375" bestFit="1" customWidth="1"/>
    <col min="4203" max="4203" width="14.140625" bestFit="1" customWidth="1"/>
    <col min="4204" max="4204" width="11.7109375" bestFit="1" customWidth="1"/>
    <col min="4205" max="4205" width="14.140625" bestFit="1" customWidth="1"/>
    <col min="4206" max="4206" width="10.7109375" bestFit="1" customWidth="1"/>
    <col min="4207" max="4207" width="13.28515625" bestFit="1" customWidth="1"/>
    <col min="4208" max="4208" width="11.7109375" bestFit="1" customWidth="1"/>
    <col min="4209" max="4209" width="14.140625" bestFit="1" customWidth="1"/>
    <col min="4210" max="4210" width="11.7109375" bestFit="1" customWidth="1"/>
    <col min="4211" max="4211" width="14.140625" bestFit="1" customWidth="1"/>
    <col min="4212" max="4212" width="11.7109375" bestFit="1" customWidth="1"/>
    <col min="4213" max="4213" width="14.140625" bestFit="1" customWidth="1"/>
    <col min="4214" max="4214" width="11.7109375" bestFit="1" customWidth="1"/>
    <col min="4215" max="4215" width="14.140625" bestFit="1" customWidth="1"/>
    <col min="4216" max="4216" width="10.7109375" bestFit="1" customWidth="1"/>
    <col min="4217" max="4217" width="13.28515625" bestFit="1" customWidth="1"/>
    <col min="4218" max="4218" width="11.7109375" bestFit="1" customWidth="1"/>
    <col min="4219" max="4219" width="14.140625" bestFit="1" customWidth="1"/>
    <col min="4220" max="4220" width="11.7109375" bestFit="1" customWidth="1"/>
    <col min="4221" max="4221" width="14.140625" bestFit="1" customWidth="1"/>
    <col min="4222" max="4222" width="11.7109375" bestFit="1" customWidth="1"/>
    <col min="4223" max="4223" width="14.140625" bestFit="1" customWidth="1"/>
    <col min="4224" max="4224" width="11.7109375" bestFit="1" customWidth="1"/>
    <col min="4225" max="4225" width="14.140625" bestFit="1" customWidth="1"/>
    <col min="4226" max="4226" width="11.7109375" bestFit="1" customWidth="1"/>
    <col min="4227" max="4227" width="14.140625" bestFit="1" customWidth="1"/>
    <col min="4228" max="4228" width="11.7109375" bestFit="1" customWidth="1"/>
    <col min="4229" max="4229" width="14.140625" bestFit="1" customWidth="1"/>
    <col min="4230" max="4230" width="11.7109375" bestFit="1" customWidth="1"/>
    <col min="4231" max="4231" width="14.140625" bestFit="1" customWidth="1"/>
    <col min="4232" max="4232" width="11.7109375" bestFit="1" customWidth="1"/>
    <col min="4233" max="4233" width="14.140625" bestFit="1" customWidth="1"/>
    <col min="4234" max="4234" width="10.7109375" bestFit="1" customWidth="1"/>
    <col min="4235" max="4235" width="13.28515625" bestFit="1" customWidth="1"/>
    <col min="4236" max="4236" width="11.7109375" bestFit="1" customWidth="1"/>
    <col min="4237" max="4237" width="14.140625" bestFit="1" customWidth="1"/>
    <col min="4238" max="4238" width="11.7109375" bestFit="1" customWidth="1"/>
    <col min="4239" max="4239" width="14.140625" bestFit="1" customWidth="1"/>
    <col min="4240" max="4240" width="11.7109375" bestFit="1" customWidth="1"/>
    <col min="4241" max="4241" width="14.140625" bestFit="1" customWidth="1"/>
    <col min="4242" max="4242" width="11.7109375" bestFit="1" customWidth="1"/>
    <col min="4243" max="4243" width="14.140625" bestFit="1" customWidth="1"/>
    <col min="4244" max="4244" width="11.7109375" bestFit="1" customWidth="1"/>
    <col min="4245" max="4245" width="14.140625" bestFit="1" customWidth="1"/>
    <col min="4246" max="4246" width="11.7109375" bestFit="1" customWidth="1"/>
    <col min="4247" max="4247" width="14.140625" bestFit="1" customWidth="1"/>
    <col min="4248" max="4248" width="11.7109375" bestFit="1" customWidth="1"/>
    <col min="4249" max="4249" width="14.140625" bestFit="1" customWidth="1"/>
    <col min="4250" max="4250" width="11.7109375" bestFit="1" customWidth="1"/>
    <col min="4251" max="4251" width="14.140625" bestFit="1" customWidth="1"/>
    <col min="4252" max="4252" width="11.7109375" bestFit="1" customWidth="1"/>
    <col min="4253" max="4253" width="14.140625" bestFit="1" customWidth="1"/>
    <col min="4254" max="4254" width="11.7109375" bestFit="1" customWidth="1"/>
    <col min="4255" max="4255" width="14.140625" bestFit="1" customWidth="1"/>
    <col min="4256" max="4256" width="11.7109375" bestFit="1" customWidth="1"/>
    <col min="4257" max="4257" width="14.140625" bestFit="1" customWidth="1"/>
    <col min="4258" max="4258" width="11.7109375" bestFit="1" customWidth="1"/>
    <col min="4259" max="4259" width="14.140625" bestFit="1" customWidth="1"/>
    <col min="4260" max="4260" width="11.7109375" bestFit="1" customWidth="1"/>
    <col min="4261" max="4261" width="14.140625" bestFit="1" customWidth="1"/>
    <col min="4262" max="4262" width="10.7109375" bestFit="1" customWidth="1"/>
    <col min="4263" max="4263" width="13.28515625" bestFit="1" customWidth="1"/>
    <col min="4264" max="4264" width="11.7109375" bestFit="1" customWidth="1"/>
    <col min="4265" max="4265" width="14.140625" bestFit="1" customWidth="1"/>
    <col min="4266" max="4266" width="11.7109375" bestFit="1" customWidth="1"/>
    <col min="4267" max="4267" width="14.140625" bestFit="1" customWidth="1"/>
    <col min="4268" max="4268" width="11.7109375" bestFit="1" customWidth="1"/>
    <col min="4269" max="4269" width="14.140625" bestFit="1" customWidth="1"/>
    <col min="4270" max="4270" width="11.7109375" bestFit="1" customWidth="1"/>
    <col min="4271" max="4271" width="14.140625" bestFit="1" customWidth="1"/>
    <col min="4272" max="4272" width="10.7109375" bestFit="1" customWidth="1"/>
    <col min="4273" max="4273" width="13.28515625" bestFit="1" customWidth="1"/>
    <col min="4274" max="4274" width="10.7109375" bestFit="1" customWidth="1"/>
    <col min="4275" max="4275" width="13.28515625" bestFit="1" customWidth="1"/>
    <col min="4276" max="4276" width="10.7109375" bestFit="1" customWidth="1"/>
    <col min="4277" max="4277" width="13.28515625" bestFit="1" customWidth="1"/>
    <col min="4278" max="4278" width="11.7109375" bestFit="1" customWidth="1"/>
    <col min="4279" max="4279" width="14.140625" bestFit="1" customWidth="1"/>
    <col min="4280" max="4280" width="10.7109375" bestFit="1" customWidth="1"/>
    <col min="4281" max="4281" width="13.28515625" bestFit="1" customWidth="1"/>
    <col min="4282" max="4282" width="11.7109375" bestFit="1" customWidth="1"/>
    <col min="4283" max="4283" width="14.140625" bestFit="1" customWidth="1"/>
    <col min="4284" max="4284" width="11.7109375" bestFit="1" customWidth="1"/>
    <col min="4285" max="4285" width="14.140625" bestFit="1" customWidth="1"/>
    <col min="4286" max="4286" width="11.7109375" bestFit="1" customWidth="1"/>
    <col min="4287" max="4287" width="14.140625" bestFit="1" customWidth="1"/>
    <col min="4288" max="4288" width="10.7109375" bestFit="1" customWidth="1"/>
    <col min="4289" max="4289" width="13.28515625" bestFit="1" customWidth="1"/>
    <col min="4290" max="4290" width="11.7109375" bestFit="1" customWidth="1"/>
    <col min="4291" max="4291" width="14.140625" bestFit="1" customWidth="1"/>
    <col min="4292" max="4292" width="11.7109375" bestFit="1" customWidth="1"/>
    <col min="4293" max="4293" width="14.140625" bestFit="1" customWidth="1"/>
    <col min="4294" max="4294" width="11.7109375" bestFit="1" customWidth="1"/>
    <col min="4295" max="4295" width="14.140625" bestFit="1" customWidth="1"/>
    <col min="4296" max="4296" width="11.7109375" bestFit="1" customWidth="1"/>
    <col min="4297" max="4297" width="14.140625" bestFit="1" customWidth="1"/>
    <col min="4298" max="4298" width="11.7109375" bestFit="1" customWidth="1"/>
    <col min="4299" max="4299" width="14.140625" bestFit="1" customWidth="1"/>
    <col min="4300" max="4300" width="10.7109375" bestFit="1" customWidth="1"/>
    <col min="4301" max="4301" width="13.28515625" bestFit="1" customWidth="1"/>
    <col min="4302" max="4302" width="11.7109375" bestFit="1" customWidth="1"/>
    <col min="4303" max="4303" width="14.140625" bestFit="1" customWidth="1"/>
    <col min="4304" max="4304" width="10.7109375" bestFit="1" customWidth="1"/>
    <col min="4305" max="4305" width="13.28515625" bestFit="1" customWidth="1"/>
    <col min="4306" max="4306" width="11.7109375" bestFit="1" customWidth="1"/>
    <col min="4307" max="4307" width="14.140625" bestFit="1" customWidth="1"/>
    <col min="4308" max="4308" width="11.7109375" bestFit="1" customWidth="1"/>
    <col min="4309" max="4309" width="14.140625" bestFit="1" customWidth="1"/>
    <col min="4310" max="4310" width="11.7109375" bestFit="1" customWidth="1"/>
    <col min="4311" max="4311" width="14.140625" bestFit="1" customWidth="1"/>
    <col min="4312" max="4312" width="11.7109375" bestFit="1" customWidth="1"/>
    <col min="4313" max="4313" width="14.140625" bestFit="1" customWidth="1"/>
    <col min="4314" max="4314" width="11.7109375" bestFit="1" customWidth="1"/>
    <col min="4315" max="4315" width="14.140625" bestFit="1" customWidth="1"/>
    <col min="4316" max="4316" width="11.7109375" bestFit="1" customWidth="1"/>
    <col min="4317" max="4317" width="14.140625" bestFit="1" customWidth="1"/>
    <col min="4318" max="4318" width="11.7109375" bestFit="1" customWidth="1"/>
    <col min="4319" max="4319" width="14.140625" bestFit="1" customWidth="1"/>
    <col min="4320" max="4320" width="11.7109375" bestFit="1" customWidth="1"/>
    <col min="4321" max="4321" width="14.140625" bestFit="1" customWidth="1"/>
    <col min="4322" max="4322" width="11.7109375" bestFit="1" customWidth="1"/>
    <col min="4323" max="4323" width="14.140625" bestFit="1" customWidth="1"/>
    <col min="4324" max="4324" width="11.7109375" bestFit="1" customWidth="1"/>
    <col min="4325" max="4325" width="14.140625" bestFit="1" customWidth="1"/>
    <col min="4326" max="4326" width="11.7109375" bestFit="1" customWidth="1"/>
    <col min="4327" max="4327" width="14.140625" bestFit="1" customWidth="1"/>
    <col min="4328" max="4328" width="10.7109375" bestFit="1" customWidth="1"/>
    <col min="4329" max="4329" width="13.28515625" bestFit="1" customWidth="1"/>
    <col min="4330" max="4330" width="11.7109375" bestFit="1" customWidth="1"/>
    <col min="4331" max="4331" width="14.140625" bestFit="1" customWidth="1"/>
    <col min="4332" max="4332" width="10.7109375" bestFit="1" customWidth="1"/>
    <col min="4333" max="4333" width="13.28515625" bestFit="1" customWidth="1"/>
    <col min="4334" max="4334" width="11.7109375" bestFit="1" customWidth="1"/>
    <col min="4335" max="4335" width="14.140625" bestFit="1" customWidth="1"/>
    <col min="4336" max="4336" width="11.7109375" bestFit="1" customWidth="1"/>
    <col min="4337" max="4337" width="14.140625" bestFit="1" customWidth="1"/>
    <col min="4338" max="4338" width="11.7109375" bestFit="1" customWidth="1"/>
    <col min="4339" max="4339" width="14.140625" bestFit="1" customWidth="1"/>
    <col min="4340" max="4340" width="11.7109375" bestFit="1" customWidth="1"/>
    <col min="4341" max="4341" width="14.140625" bestFit="1" customWidth="1"/>
    <col min="4342" max="4342" width="11.7109375" bestFit="1" customWidth="1"/>
    <col min="4343" max="4343" width="14.140625" bestFit="1" customWidth="1"/>
    <col min="4344" max="4344" width="11.7109375" bestFit="1" customWidth="1"/>
    <col min="4345" max="4345" width="14.140625" bestFit="1" customWidth="1"/>
    <col min="4346" max="4346" width="11.7109375" bestFit="1" customWidth="1"/>
    <col min="4347" max="4347" width="14.140625" bestFit="1" customWidth="1"/>
    <col min="4348" max="4348" width="10.7109375" bestFit="1" customWidth="1"/>
    <col min="4349" max="4349" width="13.28515625" bestFit="1" customWidth="1"/>
    <col min="4350" max="4350" width="11.7109375" bestFit="1" customWidth="1"/>
    <col min="4351" max="4351" width="14.140625" bestFit="1" customWidth="1"/>
    <col min="4352" max="4352" width="11.7109375" bestFit="1" customWidth="1"/>
    <col min="4353" max="4353" width="14.140625" bestFit="1" customWidth="1"/>
    <col min="4354" max="4354" width="11.7109375" bestFit="1" customWidth="1"/>
    <col min="4355" max="4355" width="14.140625" bestFit="1" customWidth="1"/>
    <col min="4356" max="4356" width="13.7109375" bestFit="1" customWidth="1"/>
    <col min="4357" max="4357" width="20.28515625" bestFit="1" customWidth="1"/>
    <col min="4358" max="4358" width="10.7109375" bestFit="1" customWidth="1"/>
    <col min="4359" max="4359" width="13.28515625" bestFit="1" customWidth="1"/>
    <col min="4360" max="4360" width="10.7109375" bestFit="1" customWidth="1"/>
    <col min="4361" max="4361" width="13.28515625" bestFit="1" customWidth="1"/>
    <col min="4362" max="4362" width="11.7109375" bestFit="1" customWidth="1"/>
    <col min="4363" max="4363" width="14.140625" bestFit="1" customWidth="1"/>
    <col min="4364" max="4364" width="11.7109375" bestFit="1" customWidth="1"/>
    <col min="4365" max="4365" width="14.140625" bestFit="1" customWidth="1"/>
    <col min="4366" max="4366" width="11.7109375" bestFit="1" customWidth="1"/>
    <col min="4367" max="4367" width="14.140625" bestFit="1" customWidth="1"/>
    <col min="4368" max="4368" width="11.7109375" bestFit="1" customWidth="1"/>
    <col min="4369" max="4369" width="14.140625" bestFit="1" customWidth="1"/>
    <col min="4370" max="4370" width="11.7109375" bestFit="1" customWidth="1"/>
    <col min="4371" max="4371" width="14.140625" bestFit="1" customWidth="1"/>
    <col min="4372" max="4372" width="11.7109375" bestFit="1" customWidth="1"/>
    <col min="4373" max="4373" width="14.140625" bestFit="1" customWidth="1"/>
    <col min="4374" max="4374" width="10.7109375" bestFit="1" customWidth="1"/>
    <col min="4375" max="4375" width="13.28515625" bestFit="1" customWidth="1"/>
    <col min="4376" max="4376" width="10.7109375" bestFit="1" customWidth="1"/>
    <col min="4377" max="4377" width="13.28515625" bestFit="1" customWidth="1"/>
    <col min="4378" max="4378" width="11.7109375" bestFit="1" customWidth="1"/>
    <col min="4379" max="4379" width="14.140625" bestFit="1" customWidth="1"/>
    <col min="4380" max="4380" width="11.7109375" bestFit="1" customWidth="1"/>
    <col min="4381" max="4381" width="14.140625" bestFit="1" customWidth="1"/>
    <col min="4382" max="4382" width="10.7109375" bestFit="1" customWidth="1"/>
    <col min="4383" max="4383" width="13.28515625" bestFit="1" customWidth="1"/>
    <col min="4384" max="4384" width="11.7109375" bestFit="1" customWidth="1"/>
    <col min="4385" max="4385" width="14.140625" bestFit="1" customWidth="1"/>
    <col min="4386" max="4386" width="11.7109375" bestFit="1" customWidth="1"/>
    <col min="4387" max="4387" width="14.140625" bestFit="1" customWidth="1"/>
    <col min="4388" max="4388" width="10.7109375" bestFit="1" customWidth="1"/>
    <col min="4389" max="4389" width="13.28515625" bestFit="1" customWidth="1"/>
    <col min="4390" max="4390" width="10.7109375" bestFit="1" customWidth="1"/>
    <col min="4391" max="4391" width="13.28515625" bestFit="1" customWidth="1"/>
    <col min="4392" max="4392" width="11.7109375" bestFit="1" customWidth="1"/>
    <col min="4393" max="4393" width="14.140625" bestFit="1" customWidth="1"/>
    <col min="4394" max="4394" width="11.7109375" bestFit="1" customWidth="1"/>
    <col min="4395" max="4395" width="14.140625" bestFit="1" customWidth="1"/>
    <col min="4396" max="4396" width="9.7109375" bestFit="1" customWidth="1"/>
    <col min="4397" max="4397" width="12.140625" bestFit="1" customWidth="1"/>
    <col min="4398" max="4398" width="11.7109375" bestFit="1" customWidth="1"/>
    <col min="4399" max="4399" width="14.140625" bestFit="1" customWidth="1"/>
    <col min="4400" max="4400" width="10.7109375" bestFit="1" customWidth="1"/>
    <col min="4401" max="4401" width="13.28515625" bestFit="1" customWidth="1"/>
    <col min="4402" max="4402" width="11.7109375" bestFit="1" customWidth="1"/>
    <col min="4403" max="4403" width="14.140625" bestFit="1" customWidth="1"/>
    <col min="4404" max="4404" width="10.7109375" bestFit="1" customWidth="1"/>
    <col min="4405" max="4405" width="13.28515625" bestFit="1" customWidth="1"/>
    <col min="4406" max="4406" width="10.7109375" bestFit="1" customWidth="1"/>
    <col min="4407" max="4407" width="13.28515625" bestFit="1" customWidth="1"/>
    <col min="4408" max="4408" width="9.7109375" bestFit="1" customWidth="1"/>
    <col min="4409" max="4409" width="11.140625" bestFit="1" customWidth="1"/>
    <col min="4410" max="4410" width="11.7109375" bestFit="1" customWidth="1"/>
    <col min="4411" max="4411" width="14.140625" bestFit="1" customWidth="1"/>
    <col min="4412" max="4412" width="11.7109375" bestFit="1" customWidth="1"/>
    <col min="4413" max="4413" width="14.140625" bestFit="1" customWidth="1"/>
    <col min="4414" max="4414" width="11.7109375" bestFit="1" customWidth="1"/>
    <col min="4415" max="4415" width="14.140625" bestFit="1" customWidth="1"/>
    <col min="4416" max="4416" width="11.7109375" bestFit="1" customWidth="1"/>
    <col min="4417" max="4417" width="14.140625" bestFit="1" customWidth="1"/>
    <col min="4418" max="4418" width="11.7109375" bestFit="1" customWidth="1"/>
    <col min="4419" max="4419" width="14.140625" bestFit="1" customWidth="1"/>
    <col min="4420" max="4420" width="11.7109375" bestFit="1" customWidth="1"/>
    <col min="4421" max="4421" width="14.140625" bestFit="1" customWidth="1"/>
    <col min="4422" max="4422" width="11.7109375" bestFit="1" customWidth="1"/>
    <col min="4423" max="4423" width="14.140625" bestFit="1" customWidth="1"/>
    <col min="4424" max="4424" width="11.7109375" bestFit="1" customWidth="1"/>
    <col min="4425" max="4425" width="14.140625" bestFit="1" customWidth="1"/>
    <col min="4426" max="4426" width="11.7109375" bestFit="1" customWidth="1"/>
    <col min="4427" max="4427" width="14.140625" bestFit="1" customWidth="1"/>
    <col min="4428" max="4428" width="10.7109375" bestFit="1" customWidth="1"/>
    <col min="4429" max="4429" width="13.28515625" bestFit="1" customWidth="1"/>
    <col min="4430" max="4430" width="11.7109375" bestFit="1" customWidth="1"/>
    <col min="4431" max="4431" width="14.140625" bestFit="1" customWidth="1"/>
    <col min="4432" max="4432" width="11.7109375" bestFit="1" customWidth="1"/>
    <col min="4433" max="4433" width="14.140625" bestFit="1" customWidth="1"/>
    <col min="4434" max="4434" width="11.7109375" bestFit="1" customWidth="1"/>
    <col min="4435" max="4435" width="14.140625" bestFit="1" customWidth="1"/>
    <col min="4436" max="4436" width="11.7109375" bestFit="1" customWidth="1"/>
    <col min="4437" max="4437" width="14.140625" bestFit="1" customWidth="1"/>
    <col min="4438" max="4438" width="11.7109375" bestFit="1" customWidth="1"/>
    <col min="4439" max="4439" width="14.140625" bestFit="1" customWidth="1"/>
    <col min="4440" max="4440" width="10.7109375" bestFit="1" customWidth="1"/>
    <col min="4441" max="4441" width="13.28515625" bestFit="1" customWidth="1"/>
    <col min="4442" max="4442" width="10.7109375" bestFit="1" customWidth="1"/>
    <col min="4443" max="4443" width="13.28515625" bestFit="1" customWidth="1"/>
    <col min="4444" max="4444" width="11.7109375" bestFit="1" customWidth="1"/>
    <col min="4445" max="4445" width="14.140625" bestFit="1" customWidth="1"/>
    <col min="4446" max="4446" width="10.7109375" bestFit="1" customWidth="1"/>
    <col min="4447" max="4447" width="13.28515625" bestFit="1" customWidth="1"/>
    <col min="4448" max="4448" width="11.7109375" bestFit="1" customWidth="1"/>
    <col min="4449" max="4449" width="14.140625" bestFit="1" customWidth="1"/>
    <col min="4450" max="4450" width="11.7109375" bestFit="1" customWidth="1"/>
    <col min="4451" max="4451" width="14.140625" bestFit="1" customWidth="1"/>
    <col min="4452" max="4452" width="11.7109375" bestFit="1" customWidth="1"/>
    <col min="4453" max="4453" width="14.140625" bestFit="1" customWidth="1"/>
    <col min="4454" max="4454" width="10.7109375" bestFit="1" customWidth="1"/>
    <col min="4455" max="4455" width="13.28515625" bestFit="1" customWidth="1"/>
    <col min="4456" max="4456" width="10.7109375" bestFit="1" customWidth="1"/>
    <col min="4457" max="4457" width="13.28515625" bestFit="1" customWidth="1"/>
    <col min="4458" max="4458" width="11.7109375" bestFit="1" customWidth="1"/>
    <col min="4459" max="4459" width="14.140625" bestFit="1" customWidth="1"/>
    <col min="4460" max="4460" width="11.7109375" bestFit="1" customWidth="1"/>
    <col min="4461" max="4461" width="14.140625" bestFit="1" customWidth="1"/>
    <col min="4462" max="4462" width="9.7109375" bestFit="1" customWidth="1"/>
    <col min="4463" max="4463" width="12.140625" bestFit="1" customWidth="1"/>
    <col min="4464" max="4464" width="11.7109375" bestFit="1" customWidth="1"/>
    <col min="4465" max="4465" width="14.140625" bestFit="1" customWidth="1"/>
    <col min="4466" max="4466" width="11.7109375" bestFit="1" customWidth="1"/>
    <col min="4467" max="4467" width="14.140625" bestFit="1" customWidth="1"/>
    <col min="4468" max="4468" width="11.7109375" bestFit="1" customWidth="1"/>
    <col min="4469" max="4469" width="14.140625" bestFit="1" customWidth="1"/>
    <col min="4470" max="4470" width="11.7109375" bestFit="1" customWidth="1"/>
    <col min="4471" max="4471" width="14.140625" bestFit="1" customWidth="1"/>
    <col min="4472" max="4472" width="11.7109375" bestFit="1" customWidth="1"/>
    <col min="4473" max="4473" width="14.140625" bestFit="1" customWidth="1"/>
    <col min="4474" max="4474" width="11.7109375" bestFit="1" customWidth="1"/>
    <col min="4475" max="4475" width="14.140625" bestFit="1" customWidth="1"/>
    <col min="4476" max="4476" width="10.7109375" bestFit="1" customWidth="1"/>
    <col min="4477" max="4477" width="13.28515625" bestFit="1" customWidth="1"/>
    <col min="4478" max="4478" width="10.7109375" bestFit="1" customWidth="1"/>
    <col min="4479" max="4479" width="13.28515625" bestFit="1" customWidth="1"/>
    <col min="4480" max="4480" width="10.7109375" bestFit="1" customWidth="1"/>
    <col min="4481" max="4481" width="13.28515625" bestFit="1" customWidth="1"/>
    <col min="4482" max="4482" width="10.7109375" bestFit="1" customWidth="1"/>
    <col min="4483" max="4483" width="13.28515625" bestFit="1" customWidth="1"/>
    <col min="4484" max="4484" width="11.7109375" bestFit="1" customWidth="1"/>
    <col min="4485" max="4485" width="14.140625" bestFit="1" customWidth="1"/>
    <col min="4486" max="4486" width="11.7109375" bestFit="1" customWidth="1"/>
    <col min="4487" max="4487" width="14.140625" bestFit="1" customWidth="1"/>
    <col min="4488" max="4488" width="11.7109375" bestFit="1" customWidth="1"/>
    <col min="4489" max="4489" width="14.140625" bestFit="1" customWidth="1"/>
    <col min="4490" max="4490" width="11.7109375" bestFit="1" customWidth="1"/>
    <col min="4491" max="4491" width="14.140625" bestFit="1" customWidth="1"/>
    <col min="4492" max="4492" width="11.7109375" bestFit="1" customWidth="1"/>
    <col min="4493" max="4493" width="14.140625" bestFit="1" customWidth="1"/>
    <col min="4494" max="4494" width="10.7109375" bestFit="1" customWidth="1"/>
    <col min="4495" max="4495" width="13.28515625" bestFit="1" customWidth="1"/>
    <col min="4496" max="4496" width="11.7109375" bestFit="1" customWidth="1"/>
    <col min="4497" max="4497" width="14.140625" bestFit="1" customWidth="1"/>
    <col min="4498" max="4498" width="11.7109375" bestFit="1" customWidth="1"/>
    <col min="4499" max="4499" width="14.140625" bestFit="1" customWidth="1"/>
    <col min="4500" max="4500" width="11.7109375" bestFit="1" customWidth="1"/>
    <col min="4501" max="4501" width="14.140625" bestFit="1" customWidth="1"/>
    <col min="4502" max="4502" width="11.7109375" bestFit="1" customWidth="1"/>
    <col min="4503" max="4503" width="14.140625" bestFit="1" customWidth="1"/>
    <col min="4504" max="4504" width="10.7109375" bestFit="1" customWidth="1"/>
    <col min="4505" max="4505" width="13.28515625" bestFit="1" customWidth="1"/>
    <col min="4506" max="4506" width="11.7109375" bestFit="1" customWidth="1"/>
    <col min="4507" max="4507" width="14.140625" bestFit="1" customWidth="1"/>
    <col min="4508" max="4508" width="11.7109375" bestFit="1" customWidth="1"/>
    <col min="4509" max="4509" width="14.140625" bestFit="1" customWidth="1"/>
    <col min="4510" max="4510" width="11.7109375" bestFit="1" customWidth="1"/>
    <col min="4511" max="4511" width="14.140625" bestFit="1" customWidth="1"/>
    <col min="4512" max="4512" width="11.7109375" bestFit="1" customWidth="1"/>
    <col min="4513" max="4513" width="14.140625" bestFit="1" customWidth="1"/>
    <col min="4514" max="4514" width="11.7109375" bestFit="1" customWidth="1"/>
    <col min="4515" max="4515" width="14.140625" bestFit="1" customWidth="1"/>
    <col min="4516" max="4516" width="11.7109375" bestFit="1" customWidth="1"/>
    <col min="4517" max="4517" width="14.140625" bestFit="1" customWidth="1"/>
    <col min="4518" max="4518" width="11.7109375" bestFit="1" customWidth="1"/>
    <col min="4519" max="4519" width="14.140625" bestFit="1" customWidth="1"/>
    <col min="4520" max="4520" width="10.7109375" bestFit="1" customWidth="1"/>
    <col min="4521" max="4521" width="13.28515625" bestFit="1" customWidth="1"/>
    <col min="4522" max="4522" width="11.7109375" bestFit="1" customWidth="1"/>
    <col min="4523" max="4523" width="14.140625" bestFit="1" customWidth="1"/>
    <col min="4524" max="4524" width="11.7109375" bestFit="1" customWidth="1"/>
    <col min="4525" max="4525" width="14.140625" bestFit="1" customWidth="1"/>
    <col min="4526" max="4526" width="11.7109375" bestFit="1" customWidth="1"/>
    <col min="4527" max="4527" width="14.140625" bestFit="1" customWidth="1"/>
    <col min="4528" max="4528" width="10.7109375" bestFit="1" customWidth="1"/>
    <col min="4529" max="4529" width="13.28515625" bestFit="1" customWidth="1"/>
    <col min="4530" max="4530" width="11.7109375" bestFit="1" customWidth="1"/>
    <col min="4531" max="4531" width="14.140625" bestFit="1" customWidth="1"/>
    <col min="4532" max="4532" width="10.7109375" bestFit="1" customWidth="1"/>
    <col min="4533" max="4533" width="13.28515625" bestFit="1" customWidth="1"/>
    <col min="4534" max="4534" width="11.7109375" bestFit="1" customWidth="1"/>
    <col min="4535" max="4535" width="14.140625" bestFit="1" customWidth="1"/>
    <col min="4536" max="4536" width="9.7109375" bestFit="1" customWidth="1"/>
    <col min="4537" max="4537" width="12.140625" bestFit="1" customWidth="1"/>
    <col min="4538" max="4538" width="11.7109375" bestFit="1" customWidth="1"/>
    <col min="4539" max="4539" width="14.140625" bestFit="1" customWidth="1"/>
    <col min="4540" max="4540" width="10.7109375" bestFit="1" customWidth="1"/>
    <col min="4541" max="4541" width="13.28515625" bestFit="1" customWidth="1"/>
    <col min="4542" max="4542" width="11.7109375" bestFit="1" customWidth="1"/>
    <col min="4543" max="4543" width="14.140625" bestFit="1" customWidth="1"/>
    <col min="4544" max="4544" width="10.7109375" bestFit="1" customWidth="1"/>
    <col min="4545" max="4545" width="13.28515625" bestFit="1" customWidth="1"/>
    <col min="4546" max="4546" width="11.7109375" bestFit="1" customWidth="1"/>
    <col min="4547" max="4547" width="14.140625" bestFit="1" customWidth="1"/>
    <col min="4548" max="4548" width="11.7109375" bestFit="1" customWidth="1"/>
    <col min="4549" max="4549" width="14.140625" bestFit="1" customWidth="1"/>
    <col min="4550" max="4550" width="10.7109375" bestFit="1" customWidth="1"/>
    <col min="4551" max="4551" width="13.28515625" bestFit="1" customWidth="1"/>
    <col min="4552" max="4552" width="11.7109375" bestFit="1" customWidth="1"/>
    <col min="4553" max="4553" width="14.140625" bestFit="1" customWidth="1"/>
    <col min="4554" max="4554" width="10.7109375" bestFit="1" customWidth="1"/>
    <col min="4555" max="4555" width="13.28515625" bestFit="1" customWidth="1"/>
    <col min="4556" max="4556" width="11.7109375" bestFit="1" customWidth="1"/>
    <col min="4557" max="4557" width="14.140625" bestFit="1" customWidth="1"/>
    <col min="4558" max="4558" width="10.7109375" bestFit="1" customWidth="1"/>
    <col min="4559" max="4559" width="13.28515625" bestFit="1" customWidth="1"/>
    <col min="4560" max="4560" width="10.7109375" bestFit="1" customWidth="1"/>
    <col min="4561" max="4561" width="13.28515625" bestFit="1" customWidth="1"/>
    <col min="4562" max="4562" width="11.7109375" bestFit="1" customWidth="1"/>
    <col min="4563" max="4563" width="14.140625" bestFit="1" customWidth="1"/>
    <col min="4564" max="4564" width="10.7109375" bestFit="1" customWidth="1"/>
    <col min="4565" max="4565" width="13.28515625" bestFit="1" customWidth="1"/>
    <col min="4566" max="4566" width="11.7109375" bestFit="1" customWidth="1"/>
    <col min="4567" max="4567" width="14.140625" bestFit="1" customWidth="1"/>
    <col min="4568" max="4568" width="11.7109375" bestFit="1" customWidth="1"/>
    <col min="4569" max="4569" width="14.140625" bestFit="1" customWidth="1"/>
    <col min="4570" max="4570" width="11.7109375" bestFit="1" customWidth="1"/>
    <col min="4571" max="4571" width="14.140625" bestFit="1" customWidth="1"/>
    <col min="4572" max="4572" width="10.7109375" bestFit="1" customWidth="1"/>
    <col min="4573" max="4573" width="12.140625" bestFit="1" customWidth="1"/>
    <col min="4574" max="4574" width="11.7109375" bestFit="1" customWidth="1"/>
    <col min="4575" max="4575" width="14.140625" bestFit="1" customWidth="1"/>
    <col min="4576" max="4576" width="11.7109375" bestFit="1" customWidth="1"/>
    <col min="4577" max="4577" width="14.140625" bestFit="1" customWidth="1"/>
    <col min="4578" max="4578" width="11.7109375" bestFit="1" customWidth="1"/>
    <col min="4579" max="4579" width="14.140625" bestFit="1" customWidth="1"/>
    <col min="4580" max="4580" width="11.7109375" bestFit="1" customWidth="1"/>
    <col min="4581" max="4581" width="14.140625" bestFit="1" customWidth="1"/>
    <col min="4582" max="4582" width="11.7109375" bestFit="1" customWidth="1"/>
    <col min="4583" max="4583" width="14.140625" bestFit="1" customWidth="1"/>
    <col min="4584" max="4584" width="11.7109375" bestFit="1" customWidth="1"/>
    <col min="4585" max="4585" width="14.140625" bestFit="1" customWidth="1"/>
    <col min="4586" max="4586" width="11.7109375" bestFit="1" customWidth="1"/>
    <col min="4587" max="4587" width="14.140625" bestFit="1" customWidth="1"/>
    <col min="4588" max="4588" width="11.7109375" bestFit="1" customWidth="1"/>
    <col min="4589" max="4589" width="14.140625" bestFit="1" customWidth="1"/>
    <col min="4590" max="4590" width="10.7109375" bestFit="1" customWidth="1"/>
    <col min="4591" max="4591" width="13.28515625" bestFit="1" customWidth="1"/>
    <col min="4592" max="4592" width="11.7109375" bestFit="1" customWidth="1"/>
    <col min="4593" max="4593" width="14.140625" bestFit="1" customWidth="1"/>
    <col min="4594" max="4594" width="11.7109375" bestFit="1" customWidth="1"/>
    <col min="4595" max="4595" width="14.140625" bestFit="1" customWidth="1"/>
    <col min="4596" max="4596" width="11.7109375" bestFit="1" customWidth="1"/>
    <col min="4597" max="4597" width="14.140625" bestFit="1" customWidth="1"/>
    <col min="4598" max="4598" width="10.7109375" bestFit="1" customWidth="1"/>
    <col min="4599" max="4599" width="13.28515625" bestFit="1" customWidth="1"/>
    <col min="4600" max="4600" width="11.7109375" bestFit="1" customWidth="1"/>
    <col min="4601" max="4601" width="14.140625" bestFit="1" customWidth="1"/>
    <col min="4602" max="4602" width="11.7109375" bestFit="1" customWidth="1"/>
    <col min="4603" max="4603" width="14.140625" bestFit="1" customWidth="1"/>
    <col min="4604" max="4604" width="11.7109375" bestFit="1" customWidth="1"/>
    <col min="4605" max="4605" width="14.140625" bestFit="1" customWidth="1"/>
    <col min="4606" max="4606" width="11.7109375" bestFit="1" customWidth="1"/>
    <col min="4607" max="4607" width="14.140625" bestFit="1" customWidth="1"/>
    <col min="4608" max="4608" width="11.7109375" bestFit="1" customWidth="1"/>
    <col min="4609" max="4609" width="14.140625" bestFit="1" customWidth="1"/>
    <col min="4610" max="4610" width="11.7109375" bestFit="1" customWidth="1"/>
    <col min="4611" max="4611" width="14.140625" bestFit="1" customWidth="1"/>
    <col min="4612" max="4612" width="10.7109375" bestFit="1" customWidth="1"/>
    <col min="4613" max="4613" width="13.28515625" bestFit="1" customWidth="1"/>
    <col min="4614" max="4614" width="11.7109375" bestFit="1" customWidth="1"/>
    <col min="4615" max="4615" width="14.140625" bestFit="1" customWidth="1"/>
    <col min="4616" max="4616" width="11.7109375" bestFit="1" customWidth="1"/>
    <col min="4617" max="4617" width="14.140625" bestFit="1" customWidth="1"/>
    <col min="4618" max="4618" width="11.7109375" bestFit="1" customWidth="1"/>
    <col min="4619" max="4619" width="14.140625" bestFit="1" customWidth="1"/>
    <col min="4620" max="4620" width="11.7109375" bestFit="1" customWidth="1"/>
    <col min="4621" max="4621" width="14.140625" bestFit="1" customWidth="1"/>
    <col min="4622" max="4622" width="11.7109375" bestFit="1" customWidth="1"/>
    <col min="4623" max="4623" width="14.140625" bestFit="1" customWidth="1"/>
    <col min="4624" max="4624" width="11.7109375" bestFit="1" customWidth="1"/>
    <col min="4625" max="4625" width="14.140625" bestFit="1" customWidth="1"/>
    <col min="4626" max="4626" width="11.7109375" bestFit="1" customWidth="1"/>
    <col min="4627" max="4627" width="14.140625" bestFit="1" customWidth="1"/>
    <col min="4628" max="4628" width="11.7109375" bestFit="1" customWidth="1"/>
    <col min="4629" max="4629" width="14.140625" bestFit="1" customWidth="1"/>
    <col min="4630" max="4630" width="11.7109375" bestFit="1" customWidth="1"/>
    <col min="4631" max="4631" width="14.140625" bestFit="1" customWidth="1"/>
    <col min="4632" max="4632" width="10.7109375" bestFit="1" customWidth="1"/>
    <col min="4633" max="4633" width="13.28515625" bestFit="1" customWidth="1"/>
    <col min="4634" max="4634" width="11.7109375" bestFit="1" customWidth="1"/>
    <col min="4635" max="4635" width="14.140625" bestFit="1" customWidth="1"/>
    <col min="4636" max="4636" width="11.7109375" bestFit="1" customWidth="1"/>
    <col min="4637" max="4637" width="14.140625" bestFit="1" customWidth="1"/>
    <col min="4638" max="4638" width="10.7109375" bestFit="1" customWidth="1"/>
    <col min="4639" max="4639" width="13.28515625" bestFit="1" customWidth="1"/>
    <col min="4640" max="4640" width="11.7109375" bestFit="1" customWidth="1"/>
    <col min="4641" max="4641" width="14.140625" bestFit="1" customWidth="1"/>
    <col min="4642" max="4642" width="11.7109375" bestFit="1" customWidth="1"/>
    <col min="4643" max="4643" width="14.140625" bestFit="1" customWidth="1"/>
    <col min="4644" max="4644" width="10.7109375" bestFit="1" customWidth="1"/>
    <col min="4645" max="4645" width="13.28515625" bestFit="1" customWidth="1"/>
    <col min="4646" max="4646" width="11.7109375" bestFit="1" customWidth="1"/>
    <col min="4647" max="4647" width="14.140625" bestFit="1" customWidth="1"/>
    <col min="4648" max="4648" width="11.7109375" bestFit="1" customWidth="1"/>
    <col min="4649" max="4649" width="14.140625" bestFit="1" customWidth="1"/>
    <col min="4650" max="4650" width="11.7109375" bestFit="1" customWidth="1"/>
    <col min="4651" max="4651" width="14.140625" bestFit="1" customWidth="1"/>
    <col min="4652" max="4652" width="11.7109375" bestFit="1" customWidth="1"/>
    <col min="4653" max="4653" width="14.140625" bestFit="1" customWidth="1"/>
    <col min="4654" max="4654" width="9.7109375" bestFit="1" customWidth="1"/>
    <col min="4655" max="4655" width="12.140625" bestFit="1" customWidth="1"/>
    <col min="4656" max="4656" width="11.7109375" bestFit="1" customWidth="1"/>
    <col min="4657" max="4657" width="14.140625" bestFit="1" customWidth="1"/>
    <col min="4658" max="4658" width="11.7109375" bestFit="1" customWidth="1"/>
    <col min="4659" max="4659" width="14.140625" bestFit="1" customWidth="1"/>
    <col min="4660" max="4660" width="11.7109375" bestFit="1" customWidth="1"/>
    <col min="4661" max="4661" width="14.140625" bestFit="1" customWidth="1"/>
    <col min="4662" max="4662" width="11.7109375" bestFit="1" customWidth="1"/>
    <col min="4663" max="4663" width="14.140625" bestFit="1" customWidth="1"/>
    <col min="4664" max="4664" width="10.7109375" bestFit="1" customWidth="1"/>
    <col min="4665" max="4665" width="13.28515625" bestFit="1" customWidth="1"/>
    <col min="4666" max="4666" width="11.7109375" bestFit="1" customWidth="1"/>
    <col min="4667" max="4667" width="14.140625" bestFit="1" customWidth="1"/>
    <col min="4668" max="4668" width="11.7109375" bestFit="1" customWidth="1"/>
    <col min="4669" max="4669" width="14.140625" bestFit="1" customWidth="1"/>
    <col min="4670" max="4670" width="11.7109375" bestFit="1" customWidth="1"/>
    <col min="4671" max="4671" width="14.140625" bestFit="1" customWidth="1"/>
    <col min="4672" max="4672" width="11.7109375" bestFit="1" customWidth="1"/>
    <col min="4673" max="4673" width="14.140625" bestFit="1" customWidth="1"/>
    <col min="4674" max="4674" width="11.7109375" bestFit="1" customWidth="1"/>
    <col min="4675" max="4675" width="14.140625" bestFit="1" customWidth="1"/>
    <col min="4676" max="4676" width="11.7109375" bestFit="1" customWidth="1"/>
    <col min="4677" max="4677" width="14.140625" bestFit="1" customWidth="1"/>
    <col min="4678" max="4678" width="10.7109375" bestFit="1" customWidth="1"/>
    <col min="4679" max="4679" width="13.28515625" bestFit="1" customWidth="1"/>
    <col min="4680" max="4680" width="10.7109375" bestFit="1" customWidth="1"/>
    <col min="4681" max="4681" width="13.28515625" bestFit="1" customWidth="1"/>
    <col min="4682" max="4682" width="10.7109375" bestFit="1" customWidth="1"/>
    <col min="4683" max="4683" width="13.28515625" bestFit="1" customWidth="1"/>
    <col min="4684" max="4684" width="11.7109375" bestFit="1" customWidth="1"/>
    <col min="4685" max="4685" width="14.140625" bestFit="1" customWidth="1"/>
    <col min="4686" max="4686" width="11.7109375" bestFit="1" customWidth="1"/>
    <col min="4687" max="4687" width="14.140625" bestFit="1" customWidth="1"/>
    <col min="4688" max="4688" width="11.7109375" bestFit="1" customWidth="1"/>
    <col min="4689" max="4689" width="14.140625" bestFit="1" customWidth="1"/>
    <col min="4690" max="4690" width="11.7109375" bestFit="1" customWidth="1"/>
    <col min="4691" max="4691" width="14.140625" bestFit="1" customWidth="1"/>
    <col min="4692" max="4692" width="11.7109375" bestFit="1" customWidth="1"/>
    <col min="4693" max="4693" width="14.140625" bestFit="1" customWidth="1"/>
    <col min="4694" max="4694" width="10.7109375" bestFit="1" customWidth="1"/>
    <col min="4695" max="4695" width="13.28515625" bestFit="1" customWidth="1"/>
    <col min="4696" max="4696" width="11.7109375" bestFit="1" customWidth="1"/>
    <col min="4697" max="4697" width="14.140625" bestFit="1" customWidth="1"/>
    <col min="4698" max="4698" width="11.7109375" bestFit="1" customWidth="1"/>
    <col min="4699" max="4699" width="14.140625" bestFit="1" customWidth="1"/>
    <col min="4700" max="4700" width="11.7109375" bestFit="1" customWidth="1"/>
    <col min="4701" max="4701" width="14.140625" bestFit="1" customWidth="1"/>
    <col min="4702" max="4702" width="11.7109375" bestFit="1" customWidth="1"/>
    <col min="4703" max="4703" width="14.140625" bestFit="1" customWidth="1"/>
    <col min="4704" max="4704" width="11.7109375" bestFit="1" customWidth="1"/>
    <col min="4705" max="4705" width="14.140625" bestFit="1" customWidth="1"/>
    <col min="4706" max="4706" width="11.7109375" bestFit="1" customWidth="1"/>
    <col min="4707" max="4707" width="14.140625" bestFit="1" customWidth="1"/>
    <col min="4708" max="4708" width="9.7109375" bestFit="1" customWidth="1"/>
    <col min="4709" max="4709" width="12.140625" bestFit="1" customWidth="1"/>
    <col min="4710" max="4710" width="11.7109375" bestFit="1" customWidth="1"/>
    <col min="4711" max="4711" width="14.140625" bestFit="1" customWidth="1"/>
    <col min="4712" max="4712" width="11.7109375" bestFit="1" customWidth="1"/>
    <col min="4713" max="4713" width="14.140625" bestFit="1" customWidth="1"/>
    <col min="4714" max="4714" width="11.7109375" bestFit="1" customWidth="1"/>
    <col min="4715" max="4715" width="14.140625" bestFit="1" customWidth="1"/>
    <col min="4716" max="4716" width="11.7109375" bestFit="1" customWidth="1"/>
    <col min="4717" max="4717" width="14.140625" bestFit="1" customWidth="1"/>
    <col min="4718" max="4718" width="10.7109375" bestFit="1" customWidth="1"/>
    <col min="4719" max="4719" width="13.28515625" bestFit="1" customWidth="1"/>
    <col min="4720" max="4720" width="11.7109375" bestFit="1" customWidth="1"/>
    <col min="4721" max="4721" width="14.140625" bestFit="1" customWidth="1"/>
    <col min="4722" max="4722" width="11.7109375" bestFit="1" customWidth="1"/>
    <col min="4723" max="4723" width="14.140625" bestFit="1" customWidth="1"/>
    <col min="4724" max="4724" width="11.7109375" bestFit="1" customWidth="1"/>
    <col min="4725" max="4725" width="14.140625" bestFit="1" customWidth="1"/>
    <col min="4726" max="4726" width="11.7109375" bestFit="1" customWidth="1"/>
    <col min="4727" max="4727" width="14.140625" bestFit="1" customWidth="1"/>
    <col min="4728" max="4728" width="11.7109375" bestFit="1" customWidth="1"/>
    <col min="4729" max="4729" width="14.140625" bestFit="1" customWidth="1"/>
    <col min="4730" max="4730" width="11.7109375" bestFit="1" customWidth="1"/>
    <col min="4731" max="4731" width="14.140625" bestFit="1" customWidth="1"/>
    <col min="4732" max="4732" width="11.7109375" bestFit="1" customWidth="1"/>
    <col min="4733" max="4733" width="14.140625" bestFit="1" customWidth="1"/>
    <col min="4734" max="4734" width="10.7109375" bestFit="1" customWidth="1"/>
    <col min="4735" max="4735" width="13.28515625" bestFit="1" customWidth="1"/>
    <col min="4736" max="4736" width="11.7109375" bestFit="1" customWidth="1"/>
    <col min="4737" max="4737" width="14.140625" bestFit="1" customWidth="1"/>
    <col min="4738" max="4738" width="11.7109375" bestFit="1" customWidth="1"/>
    <col min="4739" max="4739" width="14.140625" bestFit="1" customWidth="1"/>
    <col min="4740" max="4740" width="13.7109375" bestFit="1" customWidth="1"/>
    <col min="4741" max="4741" width="21.28515625" bestFit="1" customWidth="1"/>
    <col min="4742" max="4742" width="11.7109375" bestFit="1" customWidth="1"/>
    <col min="4743" max="4743" width="14.140625" bestFit="1" customWidth="1"/>
    <col min="4744" max="4744" width="11.7109375" bestFit="1" customWidth="1"/>
    <col min="4745" max="4745" width="14.140625" bestFit="1" customWidth="1"/>
    <col min="4746" max="4746" width="11.7109375" bestFit="1" customWidth="1"/>
    <col min="4747" max="4747" width="14.140625" bestFit="1" customWidth="1"/>
    <col min="4748" max="4748" width="11.7109375" bestFit="1" customWidth="1"/>
    <col min="4749" max="4749" width="14.140625" bestFit="1" customWidth="1"/>
    <col min="4750" max="4750" width="11.7109375" bestFit="1" customWidth="1"/>
    <col min="4751" max="4751" width="14.140625" bestFit="1" customWidth="1"/>
    <col min="4752" max="4752" width="11.7109375" bestFit="1" customWidth="1"/>
    <col min="4753" max="4753" width="14.140625" bestFit="1" customWidth="1"/>
    <col min="4754" max="4754" width="11.7109375" bestFit="1" customWidth="1"/>
    <col min="4755" max="4755" width="14.140625" bestFit="1" customWidth="1"/>
    <col min="4756" max="4756" width="11.7109375" bestFit="1" customWidth="1"/>
    <col min="4757" max="4757" width="14.140625" bestFit="1" customWidth="1"/>
    <col min="4758" max="4758" width="11.7109375" bestFit="1" customWidth="1"/>
    <col min="4759" max="4759" width="14.140625" bestFit="1" customWidth="1"/>
    <col min="4760" max="4760" width="11.7109375" bestFit="1" customWidth="1"/>
    <col min="4761" max="4761" width="14.140625" bestFit="1" customWidth="1"/>
    <col min="4762" max="4762" width="10.7109375" bestFit="1" customWidth="1"/>
    <col min="4763" max="4763" width="13.28515625" bestFit="1" customWidth="1"/>
    <col min="4764" max="4764" width="11.7109375" bestFit="1" customWidth="1"/>
    <col min="4765" max="4765" width="14.140625" bestFit="1" customWidth="1"/>
    <col min="4766" max="4766" width="10.7109375" bestFit="1" customWidth="1"/>
    <col min="4767" max="4767" width="13.28515625" bestFit="1" customWidth="1"/>
    <col min="4768" max="4768" width="11.7109375" bestFit="1" customWidth="1"/>
    <col min="4769" max="4769" width="14.140625" bestFit="1" customWidth="1"/>
    <col min="4770" max="4770" width="11.7109375" bestFit="1" customWidth="1"/>
    <col min="4771" max="4771" width="14.140625" bestFit="1" customWidth="1"/>
    <col min="4772" max="4772" width="11.7109375" bestFit="1" customWidth="1"/>
    <col min="4773" max="4773" width="14.140625" bestFit="1" customWidth="1"/>
    <col min="4774" max="4774" width="11.7109375" bestFit="1" customWidth="1"/>
    <col min="4775" max="4775" width="14.140625" bestFit="1" customWidth="1"/>
    <col min="4776" max="4776" width="11.7109375" bestFit="1" customWidth="1"/>
    <col min="4777" max="4777" width="14.140625" bestFit="1" customWidth="1"/>
    <col min="4778" max="4778" width="11.7109375" bestFit="1" customWidth="1"/>
    <col min="4779" max="4779" width="14.140625" bestFit="1" customWidth="1"/>
    <col min="4780" max="4780" width="11.7109375" bestFit="1" customWidth="1"/>
    <col min="4781" max="4781" width="14.140625" bestFit="1" customWidth="1"/>
    <col min="4782" max="4782" width="11.7109375" bestFit="1" customWidth="1"/>
    <col min="4783" max="4783" width="14.140625" bestFit="1" customWidth="1"/>
    <col min="4784" max="4784" width="10.7109375" bestFit="1" customWidth="1"/>
    <col min="4785" max="4785" width="13.28515625" bestFit="1" customWidth="1"/>
    <col min="4786" max="4786" width="10.7109375" bestFit="1" customWidth="1"/>
    <col min="4787" max="4787" width="13.28515625" bestFit="1" customWidth="1"/>
    <col min="4788" max="4788" width="11.7109375" bestFit="1" customWidth="1"/>
    <col min="4789" max="4789" width="14.140625" bestFit="1" customWidth="1"/>
    <col min="4790" max="4790" width="11.7109375" bestFit="1" customWidth="1"/>
    <col min="4791" max="4791" width="14.140625" bestFit="1" customWidth="1"/>
    <col min="4792" max="4792" width="11.7109375" bestFit="1" customWidth="1"/>
    <col min="4793" max="4793" width="14.140625" bestFit="1" customWidth="1"/>
    <col min="4794" max="4794" width="11.7109375" bestFit="1" customWidth="1"/>
    <col min="4795" max="4795" width="14.140625" bestFit="1" customWidth="1"/>
    <col min="4796" max="4796" width="11.7109375" bestFit="1" customWidth="1"/>
    <col min="4797" max="4797" width="14.140625" bestFit="1" customWidth="1"/>
    <col min="4798" max="4798" width="11.7109375" bestFit="1" customWidth="1"/>
    <col min="4799" max="4799" width="14.140625" bestFit="1" customWidth="1"/>
    <col min="4800" max="4800" width="11.7109375" bestFit="1" customWidth="1"/>
    <col min="4801" max="4801" width="14.140625" bestFit="1" customWidth="1"/>
    <col min="4802" max="4802" width="10.7109375" bestFit="1" customWidth="1"/>
    <col min="4803" max="4803" width="13.28515625" bestFit="1" customWidth="1"/>
    <col min="4804" max="4804" width="11.7109375" bestFit="1" customWidth="1"/>
    <col min="4805" max="4805" width="14.140625" bestFit="1" customWidth="1"/>
    <col min="4806" max="4806" width="11.7109375" bestFit="1" customWidth="1"/>
    <col min="4807" max="4807" width="14.140625" bestFit="1" customWidth="1"/>
    <col min="4808" max="4808" width="11.7109375" bestFit="1" customWidth="1"/>
    <col min="4809" max="4809" width="14.140625" bestFit="1" customWidth="1"/>
    <col min="4810" max="4810" width="11.7109375" bestFit="1" customWidth="1"/>
    <col min="4811" max="4811" width="14.140625" bestFit="1" customWidth="1"/>
    <col min="4812" max="4812" width="11.7109375" bestFit="1" customWidth="1"/>
    <col min="4813" max="4813" width="14.140625" bestFit="1" customWidth="1"/>
    <col min="4814" max="4814" width="11.7109375" bestFit="1" customWidth="1"/>
    <col min="4815" max="4815" width="14.140625" bestFit="1" customWidth="1"/>
    <col min="4816" max="4816" width="11.7109375" bestFit="1" customWidth="1"/>
    <col min="4817" max="4817" width="14.140625" bestFit="1" customWidth="1"/>
    <col min="4818" max="4818" width="11.7109375" bestFit="1" customWidth="1"/>
    <col min="4819" max="4819" width="14.140625" bestFit="1" customWidth="1"/>
    <col min="4820" max="4820" width="11.7109375" bestFit="1" customWidth="1"/>
    <col min="4821" max="4821" width="14.140625" bestFit="1" customWidth="1"/>
    <col min="4822" max="4822" width="11.7109375" bestFit="1" customWidth="1"/>
    <col min="4823" max="4823" width="14.140625" bestFit="1" customWidth="1"/>
    <col min="4824" max="4824" width="11.7109375" bestFit="1" customWidth="1"/>
    <col min="4825" max="4825" width="14.140625" bestFit="1" customWidth="1"/>
    <col min="4826" max="4826" width="10.7109375" bestFit="1" customWidth="1"/>
    <col min="4827" max="4827" width="13.28515625" bestFit="1" customWidth="1"/>
    <col min="4828" max="4828" width="11.7109375" bestFit="1" customWidth="1"/>
    <col min="4829" max="4829" width="14.140625" bestFit="1" customWidth="1"/>
    <col min="4830" max="4830" width="11.7109375" bestFit="1" customWidth="1"/>
    <col min="4831" max="4831" width="14.140625" bestFit="1" customWidth="1"/>
    <col min="4832" max="4832" width="10.7109375" bestFit="1" customWidth="1"/>
    <col min="4833" max="4833" width="13.28515625" bestFit="1" customWidth="1"/>
    <col min="4834" max="4834" width="10.7109375" bestFit="1" customWidth="1"/>
    <col min="4835" max="4835" width="13.28515625" bestFit="1" customWidth="1"/>
    <col min="4836" max="4836" width="11.7109375" bestFit="1" customWidth="1"/>
    <col min="4837" max="4837" width="14.140625" bestFit="1" customWidth="1"/>
    <col min="4838" max="4838" width="10.7109375" bestFit="1" customWidth="1"/>
    <col min="4839" max="4839" width="13.28515625" bestFit="1" customWidth="1"/>
    <col min="4840" max="4840" width="11.7109375" bestFit="1" customWidth="1"/>
    <col min="4841" max="4841" width="14.140625" bestFit="1" customWidth="1"/>
    <col min="4842" max="4842" width="11.7109375" bestFit="1" customWidth="1"/>
    <col min="4843" max="4843" width="14.140625" bestFit="1" customWidth="1"/>
    <col min="4844" max="4844" width="11.7109375" bestFit="1" customWidth="1"/>
    <col min="4845" max="4845" width="14.140625" bestFit="1" customWidth="1"/>
    <col min="4846" max="4846" width="11.7109375" bestFit="1" customWidth="1"/>
    <col min="4847" max="4847" width="14.140625" bestFit="1" customWidth="1"/>
    <col min="4848" max="4848" width="10.7109375" bestFit="1" customWidth="1"/>
    <col min="4849" max="4849" width="13.28515625" bestFit="1" customWidth="1"/>
    <col min="4850" max="4850" width="11.7109375" bestFit="1" customWidth="1"/>
    <col min="4851" max="4851" width="14.140625" bestFit="1" customWidth="1"/>
    <col min="4852" max="4852" width="11.7109375" bestFit="1" customWidth="1"/>
    <col min="4853" max="4853" width="14.140625" bestFit="1" customWidth="1"/>
    <col min="4854" max="4854" width="10.7109375" bestFit="1" customWidth="1"/>
    <col min="4855" max="4855" width="13.28515625" bestFit="1" customWidth="1"/>
    <col min="4856" max="4856" width="11.7109375" bestFit="1" customWidth="1"/>
    <col min="4857" max="4857" width="14.140625" bestFit="1" customWidth="1"/>
    <col min="4858" max="4858" width="11.7109375" bestFit="1" customWidth="1"/>
    <col min="4859" max="4859" width="14.140625" bestFit="1" customWidth="1"/>
    <col min="4860" max="4860" width="10.7109375" bestFit="1" customWidth="1"/>
    <col min="4861" max="4861" width="13.28515625" bestFit="1" customWidth="1"/>
    <col min="4862" max="4862" width="11.7109375" bestFit="1" customWidth="1"/>
    <col min="4863" max="4863" width="14.140625" bestFit="1" customWidth="1"/>
    <col min="4864" max="4864" width="11.7109375" bestFit="1" customWidth="1"/>
    <col min="4865" max="4865" width="14.140625" bestFit="1" customWidth="1"/>
    <col min="4866" max="4866" width="11.7109375" bestFit="1" customWidth="1"/>
    <col min="4867" max="4867" width="14.140625" bestFit="1" customWidth="1"/>
    <col min="4868" max="4868" width="11.7109375" bestFit="1" customWidth="1"/>
    <col min="4869" max="4869" width="14.140625" bestFit="1" customWidth="1"/>
    <col min="4870" max="4870" width="11.7109375" bestFit="1" customWidth="1"/>
    <col min="4871" max="4871" width="14.140625" bestFit="1" customWidth="1"/>
    <col min="4872" max="4872" width="11.7109375" bestFit="1" customWidth="1"/>
    <col min="4873" max="4873" width="14.140625" bestFit="1" customWidth="1"/>
    <col min="4874" max="4874" width="11.7109375" bestFit="1" customWidth="1"/>
    <col min="4875" max="4875" width="14.140625" bestFit="1" customWidth="1"/>
    <col min="4876" max="4876" width="11.7109375" bestFit="1" customWidth="1"/>
    <col min="4877" max="4877" width="14.140625" bestFit="1" customWidth="1"/>
    <col min="4878" max="4878" width="11.7109375" bestFit="1" customWidth="1"/>
    <col min="4879" max="4879" width="14.140625" bestFit="1" customWidth="1"/>
    <col min="4880" max="4880" width="10.7109375" bestFit="1" customWidth="1"/>
    <col min="4881" max="4881" width="13.28515625" bestFit="1" customWidth="1"/>
    <col min="4882" max="4882" width="10.7109375" bestFit="1" customWidth="1"/>
    <col min="4883" max="4883" width="13.28515625" bestFit="1" customWidth="1"/>
    <col min="4884" max="4884" width="11.7109375" bestFit="1" customWidth="1"/>
    <col min="4885" max="4885" width="14.140625" bestFit="1" customWidth="1"/>
    <col min="4886" max="4886" width="10.7109375" bestFit="1" customWidth="1"/>
    <col min="4887" max="4887" width="13.28515625" bestFit="1" customWidth="1"/>
    <col min="4888" max="4888" width="11.7109375" bestFit="1" customWidth="1"/>
    <col min="4889" max="4889" width="14.140625" bestFit="1" customWidth="1"/>
    <col min="4890" max="4890" width="11.7109375" bestFit="1" customWidth="1"/>
    <col min="4891" max="4891" width="14.140625" bestFit="1" customWidth="1"/>
    <col min="4892" max="4892" width="10.7109375" bestFit="1" customWidth="1"/>
    <col min="4893" max="4893" width="13.28515625" bestFit="1" customWidth="1"/>
    <col min="4894" max="4894" width="11.7109375" bestFit="1" customWidth="1"/>
    <col min="4895" max="4895" width="14.140625" bestFit="1" customWidth="1"/>
    <col min="4896" max="4896" width="11.7109375" bestFit="1" customWidth="1"/>
    <col min="4897" max="4897" width="14.140625" bestFit="1" customWidth="1"/>
    <col min="4898" max="4898" width="11.7109375" bestFit="1" customWidth="1"/>
    <col min="4899" max="4899" width="14.140625" bestFit="1" customWidth="1"/>
    <col min="4900" max="4900" width="11.7109375" bestFit="1" customWidth="1"/>
    <col min="4901" max="4901" width="14.140625" bestFit="1" customWidth="1"/>
    <col min="4902" max="4902" width="11.7109375" bestFit="1" customWidth="1"/>
    <col min="4903" max="4903" width="14.140625" bestFit="1" customWidth="1"/>
    <col min="4904" max="4904" width="13.7109375" bestFit="1" customWidth="1"/>
    <col min="4905" max="4905" width="21.28515625" bestFit="1" customWidth="1"/>
    <col min="4906" max="4906" width="10.7109375" bestFit="1" customWidth="1"/>
    <col min="4907" max="4907" width="13.28515625" bestFit="1" customWidth="1"/>
    <col min="4908" max="4908" width="11.7109375" bestFit="1" customWidth="1"/>
    <col min="4909" max="4909" width="14.140625" bestFit="1" customWidth="1"/>
    <col min="4910" max="4910" width="11.7109375" bestFit="1" customWidth="1"/>
    <col min="4911" max="4911" width="14.140625" bestFit="1" customWidth="1"/>
    <col min="4912" max="4912" width="11.7109375" bestFit="1" customWidth="1"/>
    <col min="4913" max="4913" width="14.140625" bestFit="1" customWidth="1"/>
    <col min="4914" max="4914" width="10.7109375" bestFit="1" customWidth="1"/>
    <col min="4915" max="4915" width="13.28515625" bestFit="1" customWidth="1"/>
    <col min="4916" max="4916" width="11.7109375" bestFit="1" customWidth="1"/>
    <col min="4917" max="4917" width="14.140625" bestFit="1" customWidth="1"/>
    <col min="4918" max="4918" width="10.7109375" bestFit="1" customWidth="1"/>
    <col min="4919" max="4919" width="13.28515625" bestFit="1" customWidth="1"/>
    <col min="4920" max="4920" width="11.7109375" bestFit="1" customWidth="1"/>
    <col min="4921" max="4921" width="14.140625" bestFit="1" customWidth="1"/>
    <col min="4922" max="4922" width="11.7109375" bestFit="1" customWidth="1"/>
    <col min="4923" max="4923" width="14.140625" bestFit="1" customWidth="1"/>
    <col min="4924" max="4924" width="11.7109375" bestFit="1" customWidth="1"/>
    <col min="4925" max="4925" width="14.140625" bestFit="1" customWidth="1"/>
    <col min="4926" max="4926" width="11.7109375" bestFit="1" customWidth="1"/>
    <col min="4927" max="4927" width="14.140625" bestFit="1" customWidth="1"/>
    <col min="4928" max="4928" width="11.7109375" bestFit="1" customWidth="1"/>
    <col min="4929" max="4929" width="14.140625" bestFit="1" customWidth="1"/>
    <col min="4930" max="4930" width="10.7109375" bestFit="1" customWidth="1"/>
    <col min="4931" max="4931" width="13.28515625" bestFit="1" customWidth="1"/>
    <col min="4932" max="4932" width="10.7109375" bestFit="1" customWidth="1"/>
    <col min="4933" max="4933" width="13.28515625" bestFit="1" customWidth="1"/>
    <col min="4934" max="4934" width="11.7109375" bestFit="1" customWidth="1"/>
    <col min="4935" max="4935" width="14.140625" bestFit="1" customWidth="1"/>
    <col min="4936" max="4936" width="11.7109375" bestFit="1" customWidth="1"/>
    <col min="4937" max="4937" width="14.140625" bestFit="1" customWidth="1"/>
    <col min="4938" max="4938" width="11.7109375" bestFit="1" customWidth="1"/>
    <col min="4939" max="4939" width="14.140625" bestFit="1" customWidth="1"/>
    <col min="4940" max="4940" width="11.7109375" bestFit="1" customWidth="1"/>
    <col min="4941" max="4941" width="14.140625" bestFit="1" customWidth="1"/>
    <col min="4942" max="4942" width="11.7109375" bestFit="1" customWidth="1"/>
    <col min="4943" max="4943" width="14.140625" bestFit="1" customWidth="1"/>
    <col min="4944" max="4944" width="11.7109375" bestFit="1" customWidth="1"/>
    <col min="4945" max="4945" width="14.140625" bestFit="1" customWidth="1"/>
    <col min="4946" max="4946" width="11.7109375" bestFit="1" customWidth="1"/>
    <col min="4947" max="4947" width="14.140625" bestFit="1" customWidth="1"/>
    <col min="4948" max="4948" width="10.7109375" bestFit="1" customWidth="1"/>
    <col min="4949" max="4949" width="13.28515625" bestFit="1" customWidth="1"/>
    <col min="4950" max="4950" width="11.7109375" bestFit="1" customWidth="1"/>
    <col min="4951" max="4951" width="14.140625" bestFit="1" customWidth="1"/>
    <col min="4952" max="4952" width="11.7109375" bestFit="1" customWidth="1"/>
    <col min="4953" max="4953" width="14.140625" bestFit="1" customWidth="1"/>
    <col min="4954" max="4954" width="11.7109375" bestFit="1" customWidth="1"/>
    <col min="4955" max="4955" width="14.140625" bestFit="1" customWidth="1"/>
    <col min="4956" max="4956" width="11.7109375" bestFit="1" customWidth="1"/>
    <col min="4957" max="4957" width="14.140625" bestFit="1" customWidth="1"/>
    <col min="4958" max="4958" width="11.7109375" bestFit="1" customWidth="1"/>
    <col min="4959" max="4959" width="14.140625" bestFit="1" customWidth="1"/>
    <col min="4960" max="4960" width="11.7109375" bestFit="1" customWidth="1"/>
    <col min="4961" max="4961" width="14.140625" bestFit="1" customWidth="1"/>
    <col min="4962" max="4962" width="11.7109375" bestFit="1" customWidth="1"/>
    <col min="4963" max="4963" width="14.140625" bestFit="1" customWidth="1"/>
    <col min="4964" max="4964" width="11.7109375" bestFit="1" customWidth="1"/>
    <col min="4965" max="4965" width="14.140625" bestFit="1" customWidth="1"/>
    <col min="4966" max="4966" width="11.7109375" bestFit="1" customWidth="1"/>
    <col min="4967" max="4967" width="14.140625" bestFit="1" customWidth="1"/>
    <col min="4968" max="4968" width="10.7109375" bestFit="1" customWidth="1"/>
    <col min="4969" max="4969" width="13.28515625" bestFit="1" customWidth="1"/>
    <col min="4970" max="4970" width="10.7109375" bestFit="1" customWidth="1"/>
    <col min="4971" max="4971" width="13.28515625" bestFit="1" customWidth="1"/>
    <col min="4972" max="4972" width="11.7109375" bestFit="1" customWidth="1"/>
    <col min="4973" max="4973" width="14.140625" bestFit="1" customWidth="1"/>
    <col min="4974" max="4974" width="11.7109375" bestFit="1" customWidth="1"/>
    <col min="4975" max="4975" width="14.140625" bestFit="1" customWidth="1"/>
    <col min="4976" max="4976" width="11.7109375" bestFit="1" customWidth="1"/>
    <col min="4977" max="4977" width="14.140625" bestFit="1" customWidth="1"/>
    <col min="4978" max="4978" width="11.7109375" bestFit="1" customWidth="1"/>
    <col min="4979" max="4979" width="14.140625" bestFit="1" customWidth="1"/>
    <col min="4980" max="4980" width="10.7109375" bestFit="1" customWidth="1"/>
    <col min="4981" max="4981" width="13.28515625" bestFit="1" customWidth="1"/>
    <col min="4982" max="4982" width="10.7109375" bestFit="1" customWidth="1"/>
    <col min="4983" max="4983" width="13.28515625" bestFit="1" customWidth="1"/>
    <col min="4984" max="4984" width="11.7109375" bestFit="1" customWidth="1"/>
    <col min="4985" max="4985" width="14.140625" bestFit="1" customWidth="1"/>
    <col min="4986" max="4986" width="10.7109375" bestFit="1" customWidth="1"/>
    <col min="4987" max="4987" width="12.140625" bestFit="1" customWidth="1"/>
    <col min="4988" max="4988" width="10.7109375" bestFit="1" customWidth="1"/>
    <col min="4989" max="4989" width="13.28515625" bestFit="1" customWidth="1"/>
    <col min="4990" max="4990" width="11.7109375" bestFit="1" customWidth="1"/>
    <col min="4991" max="4991" width="14.140625" bestFit="1" customWidth="1"/>
    <col min="4992" max="4992" width="11.7109375" bestFit="1" customWidth="1"/>
    <col min="4993" max="4993" width="14.140625" bestFit="1" customWidth="1"/>
    <col min="4994" max="4994" width="10.7109375" bestFit="1" customWidth="1"/>
    <col min="4995" max="4995" width="13.28515625" bestFit="1" customWidth="1"/>
    <col min="4996" max="4996" width="11.7109375" bestFit="1" customWidth="1"/>
    <col min="4997" max="4997" width="14.140625" bestFit="1" customWidth="1"/>
    <col min="4998" max="4998" width="10.7109375" bestFit="1" customWidth="1"/>
    <col min="4999" max="4999" width="13.28515625" bestFit="1" customWidth="1"/>
    <col min="5000" max="5000" width="11.7109375" bestFit="1" customWidth="1"/>
    <col min="5001" max="5001" width="14.140625" bestFit="1" customWidth="1"/>
    <col min="5002" max="5002" width="11.7109375" bestFit="1" customWidth="1"/>
    <col min="5003" max="5003" width="14.140625" bestFit="1" customWidth="1"/>
    <col min="5004" max="5004" width="11.7109375" bestFit="1" customWidth="1"/>
    <col min="5005" max="5005" width="14.140625" bestFit="1" customWidth="1"/>
    <col min="5006" max="5006" width="11.7109375" bestFit="1" customWidth="1"/>
    <col min="5007" max="5007" width="14.140625" bestFit="1" customWidth="1"/>
    <col min="5008" max="5008" width="11.7109375" bestFit="1" customWidth="1"/>
    <col min="5009" max="5009" width="14.140625" bestFit="1" customWidth="1"/>
    <col min="5010" max="5010" width="10.7109375" bestFit="1" customWidth="1"/>
    <col min="5011" max="5011" width="12.140625" bestFit="1" customWidth="1"/>
    <col min="5012" max="5012" width="11.7109375" bestFit="1" customWidth="1"/>
    <col min="5013" max="5013" width="14.140625" bestFit="1" customWidth="1"/>
    <col min="5014" max="5014" width="11.7109375" bestFit="1" customWidth="1"/>
    <col min="5015" max="5015" width="14.140625" bestFit="1" customWidth="1"/>
    <col min="5016" max="5016" width="11.7109375" bestFit="1" customWidth="1"/>
    <col min="5017" max="5017" width="14.140625" bestFit="1" customWidth="1"/>
    <col min="5018" max="5018" width="11.7109375" bestFit="1" customWidth="1"/>
    <col min="5019" max="5019" width="14.140625" bestFit="1" customWidth="1"/>
    <col min="5020" max="5020" width="11.7109375" bestFit="1" customWidth="1"/>
    <col min="5021" max="5021" width="14.140625" bestFit="1" customWidth="1"/>
    <col min="5022" max="5022" width="11.7109375" bestFit="1" customWidth="1"/>
    <col min="5023" max="5023" width="14.140625" bestFit="1" customWidth="1"/>
    <col min="5024" max="5024" width="9.7109375" bestFit="1" customWidth="1"/>
    <col min="5025" max="5025" width="12.140625" bestFit="1" customWidth="1"/>
    <col min="5026" max="5026" width="10.7109375" bestFit="1" customWidth="1"/>
    <col min="5027" max="5027" width="13.28515625" bestFit="1" customWidth="1"/>
    <col min="5028" max="5028" width="10.7109375" bestFit="1" customWidth="1"/>
    <col min="5029" max="5029" width="13.28515625" bestFit="1" customWidth="1"/>
    <col min="5030" max="5030" width="10.7109375" bestFit="1" customWidth="1"/>
    <col min="5031" max="5031" width="13.28515625" bestFit="1" customWidth="1"/>
    <col min="5032" max="5032" width="11.7109375" bestFit="1" customWidth="1"/>
    <col min="5033" max="5033" width="14.140625" bestFit="1" customWidth="1"/>
    <col min="5034" max="5034" width="11.7109375" bestFit="1" customWidth="1"/>
    <col min="5035" max="5035" width="14.140625" bestFit="1" customWidth="1"/>
    <col min="5036" max="5036" width="11.7109375" bestFit="1" customWidth="1"/>
    <col min="5037" max="5037" width="14.140625" bestFit="1" customWidth="1"/>
    <col min="5038" max="5038" width="10.7109375" bestFit="1" customWidth="1"/>
    <col min="5039" max="5039" width="13.28515625" bestFit="1" customWidth="1"/>
    <col min="5040" max="5040" width="8.7109375" bestFit="1" customWidth="1"/>
    <col min="5041" max="5041" width="11.7109375" bestFit="1" customWidth="1"/>
    <col min="5042" max="5042" width="11" bestFit="1" customWidth="1"/>
  </cols>
  <sheetData>
    <row r="3" spans="1:7">
      <c r="A3" s="7" t="s">
        <v>3347</v>
      </c>
      <c r="B3" t="s">
        <v>8475</v>
      </c>
      <c r="C3" t="s">
        <v>8476</v>
      </c>
      <c r="E3" s="13" t="s">
        <v>3410</v>
      </c>
      <c r="F3" s="13" t="s">
        <v>3400</v>
      </c>
      <c r="G3" s="13" t="s">
        <v>3401</v>
      </c>
    </row>
    <row r="4" spans="1:7">
      <c r="A4" s="8">
        <v>1430001</v>
      </c>
      <c r="B4">
        <v>39.926657296296298</v>
      </c>
      <c r="C4">
        <v>-75.354326814814826</v>
      </c>
      <c r="E4">
        <v>1430001</v>
      </c>
      <c r="F4">
        <v>39.926657296296298</v>
      </c>
      <c r="G4">
        <v>-75.354326814814826</v>
      </c>
    </row>
    <row r="5" spans="1:7">
      <c r="A5" s="8">
        <v>1430002</v>
      </c>
      <c r="B5">
        <v>39.992321717059312</v>
      </c>
      <c r="C5">
        <v>-75.446639610882485</v>
      </c>
      <c r="E5">
        <v>1430002</v>
      </c>
      <c r="F5">
        <v>39.992321717059312</v>
      </c>
      <c r="G5">
        <v>-75.446639610882485</v>
      </c>
    </row>
    <row r="6" spans="1:7">
      <c r="A6" s="8">
        <v>1430003</v>
      </c>
      <c r="B6">
        <v>40.251701347676644</v>
      </c>
      <c r="C6">
        <v>-74.962828846179988</v>
      </c>
      <c r="E6">
        <v>1430003</v>
      </c>
      <c r="F6">
        <v>40.251701347676644</v>
      </c>
      <c r="G6">
        <v>-74.962828846179988</v>
      </c>
    </row>
    <row r="7" spans="1:7">
      <c r="A7" s="8">
        <v>1430004</v>
      </c>
      <c r="B7">
        <v>40.174403057988307</v>
      </c>
      <c r="C7">
        <v>-75.080109733436274</v>
      </c>
      <c r="E7">
        <v>1430004</v>
      </c>
      <c r="F7">
        <v>40.174403057988307</v>
      </c>
      <c r="G7">
        <v>-75.080109733436274</v>
      </c>
    </row>
    <row r="8" spans="1:7">
      <c r="A8" s="8">
        <v>1430005</v>
      </c>
      <c r="B8">
        <v>40.354088767857135</v>
      </c>
      <c r="C8">
        <v>-74.532771535714303</v>
      </c>
      <c r="E8">
        <v>1430005</v>
      </c>
      <c r="F8">
        <v>40.354088767857135</v>
      </c>
      <c r="G8">
        <v>-74.532771535714303</v>
      </c>
    </row>
    <row r="9" spans="1:7">
      <c r="A9" s="8">
        <v>1430006</v>
      </c>
      <c r="B9">
        <v>39.698827180000009</v>
      </c>
      <c r="C9">
        <v>-75.556854280000024</v>
      </c>
      <c r="E9">
        <v>1430006</v>
      </c>
      <c r="F9">
        <v>39.698827180000009</v>
      </c>
      <c r="G9">
        <v>-75.556854280000024</v>
      </c>
    </row>
    <row r="10" spans="1:7">
      <c r="A10" s="8">
        <v>1430007</v>
      </c>
      <c r="B10">
        <v>39.75823851851851</v>
      </c>
      <c r="C10">
        <v>-75.767138574074082</v>
      </c>
      <c r="E10">
        <v>1430007</v>
      </c>
      <c r="F10">
        <v>39.75823851851851</v>
      </c>
      <c r="G10">
        <v>-75.767138574074082</v>
      </c>
    </row>
    <row r="11" spans="1:7">
      <c r="A11" s="8">
        <v>1430008</v>
      </c>
      <c r="B11">
        <v>39.115500320000002</v>
      </c>
      <c r="C11">
        <v>-75.539012159999984</v>
      </c>
      <c r="E11">
        <v>1430008</v>
      </c>
      <c r="F11">
        <v>39.115500320000002</v>
      </c>
      <c r="G11">
        <v>-75.539012159999984</v>
      </c>
    </row>
    <row r="12" spans="1:7">
      <c r="A12" s="8">
        <v>1430009</v>
      </c>
      <c r="B12">
        <v>40.040936515625013</v>
      </c>
      <c r="C12">
        <v>-75.140444765625006</v>
      </c>
      <c r="E12">
        <v>1430009</v>
      </c>
      <c r="F12">
        <v>40.040936515625013</v>
      </c>
      <c r="G12">
        <v>-75.140444765625006</v>
      </c>
    </row>
    <row r="13" spans="1:7">
      <c r="A13" s="8">
        <v>1430010</v>
      </c>
      <c r="B13">
        <v>39.331589880707703</v>
      </c>
      <c r="C13">
        <v>-74.95963282251985</v>
      </c>
      <c r="E13">
        <v>1430010</v>
      </c>
      <c r="F13">
        <v>39.331589880707703</v>
      </c>
      <c r="G13">
        <v>-74.95963282251985</v>
      </c>
    </row>
    <row r="14" spans="1:7">
      <c r="A14" s="8">
        <v>1430011</v>
      </c>
      <c r="B14">
        <v>39.879224820754864</v>
      </c>
      <c r="C14">
        <v>-74.973312432568278</v>
      </c>
      <c r="E14">
        <v>1430011</v>
      </c>
      <c r="F14">
        <v>39.879224820754864</v>
      </c>
      <c r="G14">
        <v>-74.973312432568278</v>
      </c>
    </row>
    <row r="15" spans="1:7">
      <c r="A15" s="8">
        <v>1430012</v>
      </c>
      <c r="B15">
        <v>39.449735119047617</v>
      </c>
      <c r="C15">
        <v>-74.570213464285686</v>
      </c>
      <c r="E15">
        <v>1430012</v>
      </c>
      <c r="F15">
        <v>39.449735119047617</v>
      </c>
      <c r="G15">
        <v>-74.570213464285686</v>
      </c>
    </row>
    <row r="16" spans="1:7">
      <c r="A16" s="8">
        <v>1430013</v>
      </c>
      <c r="B16">
        <v>40.052020663123876</v>
      </c>
      <c r="C16">
        <v>-75.565939830051093</v>
      </c>
      <c r="E16">
        <v>1430013</v>
      </c>
      <c r="F16">
        <v>40.052020663123876</v>
      </c>
      <c r="G16">
        <v>-75.565939830051093</v>
      </c>
    </row>
    <row r="17" spans="1:7">
      <c r="A17" s="8">
        <v>1430014</v>
      </c>
      <c r="B17">
        <v>40.948709449999988</v>
      </c>
      <c r="C17">
        <v>-75.269946599999983</v>
      </c>
      <c r="E17">
        <v>1430014</v>
      </c>
      <c r="F17">
        <v>40.948709449999988</v>
      </c>
      <c r="G17">
        <v>-75.269946599999983</v>
      </c>
    </row>
    <row r="18" spans="1:7">
      <c r="A18" s="8">
        <v>1430015</v>
      </c>
      <c r="B18">
        <v>40.479488703904373</v>
      </c>
      <c r="C18">
        <v>-75.371718822644695</v>
      </c>
      <c r="E18">
        <v>1430015</v>
      </c>
      <c r="F18">
        <v>40.479488703904373</v>
      </c>
      <c r="G18">
        <v>-75.371718822644695</v>
      </c>
    </row>
    <row r="19" spans="1:7">
      <c r="A19" s="8">
        <v>1430016</v>
      </c>
      <c r="B19">
        <v>40.216525599314025</v>
      </c>
      <c r="C19">
        <v>-75.587180289770217</v>
      </c>
      <c r="E19">
        <v>1430016</v>
      </c>
      <c r="F19">
        <v>40.216525599314025</v>
      </c>
      <c r="G19">
        <v>-75.587180289770217</v>
      </c>
    </row>
    <row r="20" spans="1:7">
      <c r="A20" s="8">
        <v>1430017</v>
      </c>
      <c r="B20">
        <v>40.010570739130436</v>
      </c>
      <c r="C20">
        <v>-74.518074195652147</v>
      </c>
      <c r="E20">
        <v>1430017</v>
      </c>
      <c r="F20">
        <v>40.010570739130436</v>
      </c>
      <c r="G20">
        <v>-74.518074195652147</v>
      </c>
    </row>
    <row r="21" spans="1:7">
      <c r="A21" s="8">
        <v>1430018</v>
      </c>
      <c r="B21">
        <v>39.454093960000016</v>
      </c>
      <c r="C21">
        <v>-75.695349560000011</v>
      </c>
      <c r="E21">
        <v>1430018</v>
      </c>
      <c r="F21">
        <v>39.454093960000016</v>
      </c>
      <c r="G21">
        <v>-75.695349560000011</v>
      </c>
    </row>
    <row r="22" spans="1:7">
      <c r="A22" s="8">
        <v>1430019</v>
      </c>
      <c r="B22">
        <v>40.225281066666668</v>
      </c>
      <c r="C22">
        <v>-75.235174483333338</v>
      </c>
      <c r="E22">
        <v>1430019</v>
      </c>
      <c r="F22">
        <v>40.225281066666668</v>
      </c>
      <c r="G22">
        <v>-75.235174483333338</v>
      </c>
    </row>
    <row r="23" spans="1:7">
      <c r="A23" s="8">
        <v>1430020</v>
      </c>
      <c r="B23">
        <v>40.323633583333326</v>
      </c>
      <c r="C23">
        <v>-75.131240999999989</v>
      </c>
      <c r="E23">
        <v>1430020</v>
      </c>
      <c r="F23">
        <v>40.323633583333326</v>
      </c>
      <c r="G23">
        <v>-75.131240999999989</v>
      </c>
    </row>
    <row r="24" spans="1:7">
      <c r="A24" s="8">
        <v>1430021</v>
      </c>
      <c r="B24">
        <v>40.060479506191214</v>
      </c>
      <c r="C24">
        <v>-76.123413850205765</v>
      </c>
      <c r="E24">
        <v>1430021</v>
      </c>
      <c r="F24">
        <v>40.060479506191214</v>
      </c>
      <c r="G24">
        <v>-76.123413850205765</v>
      </c>
    </row>
    <row r="25" spans="1:7">
      <c r="A25" s="8">
        <v>1430022</v>
      </c>
      <c r="B25">
        <v>40.022844236034274</v>
      </c>
      <c r="C25">
        <v>-76.434561922367308</v>
      </c>
      <c r="E25">
        <v>1430022</v>
      </c>
      <c r="F25">
        <v>40.022844236034274</v>
      </c>
      <c r="G25">
        <v>-76.434561922367308</v>
      </c>
    </row>
    <row r="26" spans="1:7">
      <c r="A26" s="8">
        <v>1430023</v>
      </c>
      <c r="B26">
        <v>40.64661060000001</v>
      </c>
      <c r="C26">
        <v>-76.210204733333356</v>
      </c>
      <c r="E26">
        <v>1430023</v>
      </c>
      <c r="F26">
        <v>40.64661060000001</v>
      </c>
      <c r="G26">
        <v>-76.210204733333356</v>
      </c>
    </row>
    <row r="27" spans="1:7">
      <c r="A27" s="8">
        <v>1430024</v>
      </c>
      <c r="B27">
        <v>40.10240762666669</v>
      </c>
      <c r="C27">
        <v>-76.25784419111109</v>
      </c>
      <c r="E27">
        <v>1430024</v>
      </c>
      <c r="F27">
        <v>40.10240762666669</v>
      </c>
      <c r="G27">
        <v>-76.25784419111109</v>
      </c>
    </row>
    <row r="28" spans="1:7">
      <c r="A28" s="8">
        <v>1430025</v>
      </c>
      <c r="B28">
        <v>40.030066768780337</v>
      </c>
      <c r="C28">
        <v>-76.320019814116705</v>
      </c>
      <c r="E28">
        <v>1430025</v>
      </c>
      <c r="F28">
        <v>40.030066768780337</v>
      </c>
      <c r="G28">
        <v>-76.320019814116705</v>
      </c>
    </row>
    <row r="29" spans="1:7">
      <c r="A29" s="8">
        <v>1430026</v>
      </c>
      <c r="B29">
        <v>40.292888608695655</v>
      </c>
      <c r="C29">
        <v>-75.868368652173899</v>
      </c>
      <c r="E29">
        <v>1430026</v>
      </c>
      <c r="F29">
        <v>40.292888608695655</v>
      </c>
      <c r="G29">
        <v>-75.868368652173899</v>
      </c>
    </row>
    <row r="30" spans="1:7">
      <c r="A30" s="8">
        <v>1430027</v>
      </c>
      <c r="B30">
        <v>40.267827736842108</v>
      </c>
      <c r="C30">
        <v>-76.070950368421052</v>
      </c>
      <c r="E30">
        <v>1430027</v>
      </c>
      <c r="F30">
        <v>40.267827736842108</v>
      </c>
      <c r="G30">
        <v>-76.070950368421052</v>
      </c>
    </row>
    <row r="31" spans="1:7">
      <c r="A31" s="8">
        <v>1430028</v>
      </c>
      <c r="B31">
        <v>41.183927300000008</v>
      </c>
      <c r="C31">
        <v>-75.883070499999988</v>
      </c>
      <c r="E31">
        <v>1430028</v>
      </c>
      <c r="F31">
        <v>41.183927300000008</v>
      </c>
      <c r="G31">
        <v>-75.883070499999988</v>
      </c>
    </row>
    <row r="32" spans="1:7">
      <c r="A32" s="8">
        <v>1430029</v>
      </c>
      <c r="B32">
        <v>40.288871970588239</v>
      </c>
      <c r="C32">
        <v>-76.021533450980399</v>
      </c>
      <c r="E32">
        <v>1430029</v>
      </c>
      <c r="F32">
        <v>40.288871970588239</v>
      </c>
      <c r="G32">
        <v>-76.021533450980399</v>
      </c>
    </row>
    <row r="33" spans="1:7">
      <c r="A33" s="8">
        <v>1430030</v>
      </c>
      <c r="B33">
        <v>40.279209484848479</v>
      </c>
      <c r="C33">
        <v>-76.041297303030291</v>
      </c>
      <c r="E33">
        <v>1430030</v>
      </c>
      <c r="F33">
        <v>40.279209484848479</v>
      </c>
      <c r="G33">
        <v>-76.041297303030291</v>
      </c>
    </row>
    <row r="34" spans="1:7">
      <c r="A34" s="8">
        <v>1430031</v>
      </c>
      <c r="B34">
        <v>40.246657666666671</v>
      </c>
      <c r="C34">
        <v>-76.928568333333331</v>
      </c>
      <c r="E34">
        <v>1430031</v>
      </c>
      <c r="F34">
        <v>40.246657666666671</v>
      </c>
      <c r="G34">
        <v>-76.928568333333331</v>
      </c>
    </row>
    <row r="35" spans="1:7">
      <c r="A35" s="8">
        <v>1430032</v>
      </c>
      <c r="B35">
        <v>40.32695970000001</v>
      </c>
      <c r="C35">
        <v>-76.613111099999998</v>
      </c>
      <c r="E35">
        <v>1430032</v>
      </c>
      <c r="F35">
        <v>40.32695970000001</v>
      </c>
      <c r="G35">
        <v>-76.613111099999998</v>
      </c>
    </row>
    <row r="36" spans="1:7">
      <c r="A36" s="8">
        <v>1430033</v>
      </c>
      <c r="B36">
        <v>41.040014524331227</v>
      </c>
      <c r="C36">
        <v>-76.761477472235626</v>
      </c>
      <c r="E36">
        <v>1430033</v>
      </c>
      <c r="F36">
        <v>41.040014524331227</v>
      </c>
      <c r="G36">
        <v>-76.761477472235626</v>
      </c>
    </row>
    <row r="37" spans="1:7">
      <c r="A37" s="8">
        <v>1430034</v>
      </c>
      <c r="B37">
        <v>40.177515614457839</v>
      </c>
      <c r="C37">
        <v>-76.750869385542188</v>
      </c>
      <c r="E37">
        <v>1430034</v>
      </c>
      <c r="F37">
        <v>40.177515614457839</v>
      </c>
      <c r="G37">
        <v>-76.750869385542188</v>
      </c>
    </row>
    <row r="38" spans="1:7">
      <c r="A38" s="8">
        <v>1430035</v>
      </c>
      <c r="B38">
        <v>40.223766665048522</v>
      </c>
      <c r="C38">
        <v>-76.518595349514555</v>
      </c>
      <c r="E38">
        <v>1430035</v>
      </c>
      <c r="F38">
        <v>40.223766665048522</v>
      </c>
      <c r="G38">
        <v>-76.518595349514555</v>
      </c>
    </row>
    <row r="39" spans="1:7">
      <c r="A39" s="8">
        <v>1430036</v>
      </c>
      <c r="B39">
        <v>39.88759935294118</v>
      </c>
      <c r="C39">
        <v>-77.708552147058839</v>
      </c>
      <c r="E39">
        <v>1430036</v>
      </c>
      <c r="F39">
        <v>39.88759935294118</v>
      </c>
      <c r="G39">
        <v>-77.708552147058839</v>
      </c>
    </row>
    <row r="40" spans="1:7">
      <c r="A40" s="8">
        <v>1430037</v>
      </c>
      <c r="B40">
        <v>39.891837500000001</v>
      </c>
      <c r="C40">
        <v>-76.667377166666668</v>
      </c>
      <c r="E40">
        <v>1430037</v>
      </c>
      <c r="F40">
        <v>39.891837500000001</v>
      </c>
      <c r="G40">
        <v>-76.667377166666668</v>
      </c>
    </row>
    <row r="41" spans="1:7">
      <c r="A41" s="8">
        <v>1430038</v>
      </c>
      <c r="B41">
        <v>40.572099833333347</v>
      </c>
      <c r="C41">
        <v>-77.372803566666647</v>
      </c>
      <c r="E41">
        <v>1430038</v>
      </c>
      <c r="F41">
        <v>40.572099833333347</v>
      </c>
      <c r="G41">
        <v>-77.372803566666647</v>
      </c>
    </row>
    <row r="42" spans="1:7">
      <c r="A42" s="8">
        <v>1430039</v>
      </c>
      <c r="B42">
        <v>39.846861770833335</v>
      </c>
      <c r="C42">
        <v>-77.05163997916668</v>
      </c>
      <c r="E42">
        <v>1430039</v>
      </c>
      <c r="F42">
        <v>39.846861770833335</v>
      </c>
      <c r="G42">
        <v>-77.05163997916668</v>
      </c>
    </row>
    <row r="43" spans="1:7">
      <c r="A43" s="8">
        <v>1430040</v>
      </c>
      <c r="B43">
        <v>39.980736435353435</v>
      </c>
      <c r="C43">
        <v>-76.613614307757089</v>
      </c>
      <c r="E43">
        <v>1430040</v>
      </c>
      <c r="F43">
        <v>39.980736435353435</v>
      </c>
      <c r="G43">
        <v>-76.613614307757089</v>
      </c>
    </row>
    <row r="44" spans="1:7">
      <c r="A44" s="8">
        <v>1430041</v>
      </c>
      <c r="B44">
        <v>40.475554000000002</v>
      </c>
      <c r="C44">
        <v>-75.762446999999995</v>
      </c>
      <c r="E44">
        <v>1430041</v>
      </c>
      <c r="F44">
        <v>40.475554000000002</v>
      </c>
      <c r="G44">
        <v>-75.762446999999995</v>
      </c>
    </row>
    <row r="45" spans="1:7">
      <c r="A45" s="8">
        <v>1430044</v>
      </c>
      <c r="B45">
        <v>39.941938899999997</v>
      </c>
      <c r="C45">
        <v>-77.516832800000003</v>
      </c>
      <c r="E45">
        <v>1430044</v>
      </c>
      <c r="F45">
        <v>39.941938899999997</v>
      </c>
      <c r="G45">
        <v>-77.516832800000003</v>
      </c>
    </row>
    <row r="46" spans="1:7">
      <c r="A46" s="8">
        <v>1430045</v>
      </c>
      <c r="B46">
        <v>40.168219214285713</v>
      </c>
      <c r="C46">
        <v>-76.721596214285711</v>
      </c>
      <c r="E46">
        <v>1430045</v>
      </c>
      <c r="F46">
        <v>40.168219214285713</v>
      </c>
      <c r="G46">
        <v>-76.721596214285711</v>
      </c>
    </row>
    <row r="47" spans="1:7">
      <c r="A47" s="8">
        <v>1430046</v>
      </c>
      <c r="B47">
        <v>39.994708875000008</v>
      </c>
      <c r="C47">
        <v>-76.629559687499992</v>
      </c>
      <c r="E47">
        <v>1430046</v>
      </c>
      <c r="F47">
        <v>39.994708875000008</v>
      </c>
      <c r="G47">
        <v>-76.629559687499992</v>
      </c>
    </row>
    <row r="48" spans="1:7">
      <c r="A48" s="8">
        <v>1430047</v>
      </c>
      <c r="B48">
        <v>39.905803600000006</v>
      </c>
      <c r="C48">
        <v>-76.870350999999999</v>
      </c>
      <c r="E48">
        <v>1430047</v>
      </c>
      <c r="F48">
        <v>39.905803600000006</v>
      </c>
      <c r="G48">
        <v>-76.870350999999999</v>
      </c>
    </row>
    <row r="49" spans="1:7">
      <c r="A49" s="8">
        <v>1430048</v>
      </c>
      <c r="B49">
        <v>39.829843250000003</v>
      </c>
      <c r="C49">
        <v>-76.629846000000015</v>
      </c>
      <c r="E49">
        <v>1430048</v>
      </c>
      <c r="F49">
        <v>39.829843250000003</v>
      </c>
      <c r="G49">
        <v>-76.629846000000015</v>
      </c>
    </row>
    <row r="50" spans="1:7">
      <c r="A50" s="8">
        <v>1430999</v>
      </c>
      <c r="B50">
        <v>40.8598085</v>
      </c>
      <c r="C50">
        <v>-75.156122499999995</v>
      </c>
      <c r="E50">
        <v>1430999</v>
      </c>
      <c r="F50">
        <v>40.8598085</v>
      </c>
      <c r="G50">
        <v>-75.156122499999995</v>
      </c>
    </row>
    <row r="51" spans="1:7">
      <c r="A51" s="8">
        <v>1431999</v>
      </c>
      <c r="B51">
        <v>40.55299171428571</v>
      </c>
      <c r="C51">
        <v>-75.997685000000004</v>
      </c>
      <c r="E51">
        <v>1431999</v>
      </c>
      <c r="F51">
        <v>40.55299171428571</v>
      </c>
      <c r="G51">
        <v>-75.997685000000004</v>
      </c>
    </row>
    <row r="52" spans="1:7">
      <c r="A52" s="8" t="s">
        <v>8474</v>
      </c>
      <c r="E52" t="s">
        <v>8474</v>
      </c>
    </row>
    <row r="53" spans="1:7">
      <c r="A53" s="8" t="s">
        <v>3348</v>
      </c>
      <c r="B53">
        <v>40.099141812342232</v>
      </c>
      <c r="C53">
        <v>-75.905825056240744</v>
      </c>
      <c r="E53" t="s">
        <v>3348</v>
      </c>
      <c r="F53">
        <v>40.099141812342232</v>
      </c>
      <c r="G53">
        <v>-75.905825056240744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0B731-3414-4FA1-8302-8AFDAE8D51AB}">
  <sheetPr codeName="Sheet1"/>
  <dimension ref="A3:B62"/>
  <sheetViews>
    <sheetView workbookViewId="0">
      <selection activeCell="A29" sqref="A29"/>
    </sheetView>
  </sheetViews>
  <sheetFormatPr defaultRowHeight="15"/>
  <cols>
    <col min="1" max="1" width="13" bestFit="1" customWidth="1"/>
    <col min="2" max="2" width="18" bestFit="1" customWidth="1"/>
    <col min="3" max="3" width="27.140625" bestFit="1" customWidth="1"/>
  </cols>
  <sheetData>
    <row r="3" spans="1:2">
      <c r="A3" s="7" t="s">
        <v>3347</v>
      </c>
      <c r="B3" t="s">
        <v>3370</v>
      </c>
    </row>
    <row r="4" spans="1:2">
      <c r="A4" s="8" t="s">
        <v>3362</v>
      </c>
      <c r="B4">
        <v>391</v>
      </c>
    </row>
    <row r="5" spans="1:2">
      <c r="A5" s="9">
        <v>1430020</v>
      </c>
      <c r="B5">
        <v>12</v>
      </c>
    </row>
    <row r="6" spans="1:2">
      <c r="A6" s="9">
        <v>1430004</v>
      </c>
      <c r="B6">
        <v>84</v>
      </c>
    </row>
    <row r="7" spans="1:2">
      <c r="A7" s="9">
        <v>1430003</v>
      </c>
      <c r="B7">
        <v>133</v>
      </c>
    </row>
    <row r="8" spans="1:2">
      <c r="A8" s="9">
        <v>1430011</v>
      </c>
      <c r="B8">
        <v>59</v>
      </c>
    </row>
    <row r="9" spans="1:2">
      <c r="A9" s="9">
        <v>1430017</v>
      </c>
      <c r="B9">
        <v>47</v>
      </c>
    </row>
    <row r="10" spans="1:2">
      <c r="A10" s="9">
        <v>1430005</v>
      </c>
      <c r="B10">
        <v>56</v>
      </c>
    </row>
    <row r="11" spans="1:2">
      <c r="A11" s="8" t="s">
        <v>3361</v>
      </c>
      <c r="B11">
        <v>323</v>
      </c>
    </row>
    <row r="12" spans="1:2">
      <c r="A12" s="9">
        <v>1430019</v>
      </c>
      <c r="B12">
        <v>60</v>
      </c>
    </row>
    <row r="13" spans="1:2">
      <c r="A13" s="9">
        <v>1430016</v>
      </c>
      <c r="B13">
        <v>62</v>
      </c>
    </row>
    <row r="14" spans="1:2">
      <c r="A14" s="9">
        <v>1430002</v>
      </c>
      <c r="B14">
        <v>88</v>
      </c>
    </row>
    <row r="15" spans="1:2">
      <c r="A15" s="9">
        <v>1430013</v>
      </c>
      <c r="B15">
        <v>113</v>
      </c>
    </row>
    <row r="16" spans="1:2">
      <c r="A16" s="8" t="s">
        <v>3359</v>
      </c>
      <c r="B16">
        <v>182</v>
      </c>
    </row>
    <row r="17" spans="1:2">
      <c r="A17" s="9">
        <v>1430008</v>
      </c>
      <c r="B17">
        <v>26</v>
      </c>
    </row>
    <row r="18" spans="1:2">
      <c r="A18" s="9">
        <v>1430007</v>
      </c>
      <c r="B18">
        <v>54</v>
      </c>
    </row>
    <row r="19" spans="1:2">
      <c r="A19" s="9">
        <v>1430006</v>
      </c>
      <c r="B19">
        <v>50</v>
      </c>
    </row>
    <row r="20" spans="1:2">
      <c r="A20" s="9">
        <v>1430001</v>
      </c>
      <c r="B20">
        <v>27</v>
      </c>
    </row>
    <row r="21" spans="1:2">
      <c r="A21" s="9">
        <v>1430018</v>
      </c>
      <c r="B21">
        <v>25</v>
      </c>
    </row>
    <row r="22" spans="1:2">
      <c r="A22" s="8" t="s">
        <v>3363</v>
      </c>
      <c r="B22">
        <v>288</v>
      </c>
    </row>
    <row r="23" spans="1:2">
      <c r="A23" s="9">
        <v>1430009</v>
      </c>
      <c r="B23">
        <v>64</v>
      </c>
    </row>
    <row r="24" spans="1:2">
      <c r="A24" s="9">
        <v>1430010</v>
      </c>
      <c r="B24">
        <v>69</v>
      </c>
    </row>
    <row r="25" spans="1:2">
      <c r="A25" s="9">
        <v>1430014</v>
      </c>
      <c r="B25">
        <v>20</v>
      </c>
    </row>
    <row r="26" spans="1:2">
      <c r="A26" s="9">
        <v>1430015</v>
      </c>
      <c r="B26">
        <v>72</v>
      </c>
    </row>
    <row r="27" spans="1:2">
      <c r="A27" s="9">
        <v>1430012</v>
      </c>
      <c r="B27">
        <v>63</v>
      </c>
    </row>
    <row r="28" spans="1:2">
      <c r="A28" s="8" t="s">
        <v>3364</v>
      </c>
      <c r="B28">
        <v>662</v>
      </c>
    </row>
    <row r="29" spans="1:2">
      <c r="A29" s="9">
        <v>1430025</v>
      </c>
      <c r="B29">
        <v>325</v>
      </c>
    </row>
    <row r="30" spans="1:2">
      <c r="A30" s="9">
        <v>1430024</v>
      </c>
      <c r="B30">
        <v>225</v>
      </c>
    </row>
    <row r="31" spans="1:2">
      <c r="A31" s="9">
        <v>1430023</v>
      </c>
      <c r="B31">
        <v>30</v>
      </c>
    </row>
    <row r="32" spans="1:2">
      <c r="A32" s="9">
        <v>1430021</v>
      </c>
      <c r="B32">
        <v>60</v>
      </c>
    </row>
    <row r="33" spans="1:2">
      <c r="A33" s="9">
        <v>1430022</v>
      </c>
      <c r="B33">
        <v>22</v>
      </c>
    </row>
    <row r="34" spans="1:2">
      <c r="A34" s="8" t="s">
        <v>3365</v>
      </c>
      <c r="B34">
        <v>210</v>
      </c>
    </row>
    <row r="35" spans="1:2">
      <c r="A35" s="9">
        <v>1430041</v>
      </c>
      <c r="B35">
        <v>4</v>
      </c>
    </row>
    <row r="36" spans="1:2">
      <c r="A36" s="9">
        <v>1430027</v>
      </c>
      <c r="B36">
        <v>38</v>
      </c>
    </row>
    <row r="37" spans="1:2">
      <c r="A37" s="9">
        <v>1430029</v>
      </c>
      <c r="B37">
        <v>102</v>
      </c>
    </row>
    <row r="38" spans="1:2">
      <c r="A38" s="9">
        <v>1430030</v>
      </c>
      <c r="B38">
        <v>33</v>
      </c>
    </row>
    <row r="39" spans="1:2">
      <c r="A39" s="9">
        <v>1430026</v>
      </c>
      <c r="B39">
        <v>23</v>
      </c>
    </row>
    <row r="40" spans="1:2">
      <c r="A40" s="9">
        <v>1430028</v>
      </c>
      <c r="B40">
        <v>10</v>
      </c>
    </row>
    <row r="41" spans="1:2">
      <c r="A41" s="8" t="s">
        <v>3367</v>
      </c>
      <c r="B41">
        <v>231</v>
      </c>
    </row>
    <row r="42" spans="1:2">
      <c r="A42" s="9">
        <v>1430040</v>
      </c>
      <c r="B42">
        <v>113</v>
      </c>
    </row>
    <row r="43" spans="1:2">
      <c r="A43" s="9">
        <v>1430038</v>
      </c>
      <c r="B43">
        <v>30</v>
      </c>
    </row>
    <row r="44" spans="1:2">
      <c r="A44" s="9">
        <v>1430039</v>
      </c>
      <c r="B44">
        <v>48</v>
      </c>
    </row>
    <row r="45" spans="1:2">
      <c r="A45" s="9">
        <v>1430036</v>
      </c>
      <c r="B45">
        <v>34</v>
      </c>
    </row>
    <row r="46" spans="1:2">
      <c r="A46" s="9">
        <v>1430037</v>
      </c>
      <c r="B46">
        <v>6</v>
      </c>
    </row>
    <row r="47" spans="1:2">
      <c r="A47" s="8" t="s">
        <v>3366</v>
      </c>
      <c r="B47">
        <v>369</v>
      </c>
    </row>
    <row r="48" spans="1:2">
      <c r="A48" s="9">
        <v>1430034</v>
      </c>
      <c r="B48">
        <v>83</v>
      </c>
    </row>
    <row r="49" spans="1:2">
      <c r="A49" s="9">
        <v>1430035</v>
      </c>
      <c r="B49">
        <v>206</v>
      </c>
    </row>
    <row r="50" spans="1:2">
      <c r="A50" s="9">
        <v>1430033</v>
      </c>
      <c r="B50">
        <v>64</v>
      </c>
    </row>
    <row r="51" spans="1:2">
      <c r="A51" s="9">
        <v>1430031</v>
      </c>
      <c r="B51">
        <v>6</v>
      </c>
    </row>
    <row r="52" spans="1:2">
      <c r="A52" s="9">
        <v>1430032</v>
      </c>
      <c r="B52">
        <v>10</v>
      </c>
    </row>
    <row r="53" spans="1:2">
      <c r="A53" s="8" t="s">
        <v>3360</v>
      </c>
      <c r="B53">
        <v>71</v>
      </c>
    </row>
    <row r="54" spans="1:2">
      <c r="A54" s="9">
        <v>1430047</v>
      </c>
      <c r="B54">
        <v>15</v>
      </c>
    </row>
    <row r="55" spans="1:2">
      <c r="A55" s="9">
        <v>1430048</v>
      </c>
      <c r="B55">
        <v>16</v>
      </c>
    </row>
    <row r="56" spans="1:2">
      <c r="A56" s="9">
        <v>1430046</v>
      </c>
      <c r="B56">
        <v>16</v>
      </c>
    </row>
    <row r="57" spans="1:2">
      <c r="A57" s="9">
        <v>1430044</v>
      </c>
      <c r="B57">
        <v>10</v>
      </c>
    </row>
    <row r="58" spans="1:2">
      <c r="A58" s="9">
        <v>1430045</v>
      </c>
      <c r="B58">
        <v>14</v>
      </c>
    </row>
    <row r="59" spans="1:2">
      <c r="A59" s="8" t="s">
        <v>3369</v>
      </c>
      <c r="B59">
        <v>9</v>
      </c>
    </row>
    <row r="60" spans="1:2">
      <c r="A60" s="9">
        <v>1431999</v>
      </c>
      <c r="B60">
        <v>7</v>
      </c>
    </row>
    <row r="61" spans="1:2">
      <c r="A61" s="9">
        <v>1430999</v>
      </c>
      <c r="B61">
        <v>2</v>
      </c>
    </row>
    <row r="62" spans="1:2">
      <c r="A62" s="8" t="s">
        <v>3348</v>
      </c>
      <c r="B62">
        <v>2736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55757-1611-4D39-AA87-CADBDE67C321}">
  <sheetPr codeName="Sheet4"/>
  <dimension ref="A1:H47"/>
  <sheetViews>
    <sheetView workbookViewId="0">
      <selection sqref="A1:A1048576"/>
    </sheetView>
  </sheetViews>
  <sheetFormatPr defaultRowHeight="15"/>
  <cols>
    <col min="1" max="1" width="9.5703125" bestFit="1" customWidth="1"/>
    <col min="2" max="2" width="17" bestFit="1" customWidth="1"/>
    <col min="3" max="3" width="11.7109375" bestFit="1" customWidth="1"/>
  </cols>
  <sheetData>
    <row r="1" spans="1:8">
      <c r="A1" s="15" t="s">
        <v>3410</v>
      </c>
      <c r="B1" t="s">
        <v>3349</v>
      </c>
      <c r="C1" s="8" t="s">
        <v>3350</v>
      </c>
    </row>
    <row r="2" spans="1:8">
      <c r="A2">
        <v>1430001</v>
      </c>
      <c r="B2" t="s">
        <v>3351</v>
      </c>
      <c r="C2" s="10" t="s">
        <v>3359</v>
      </c>
      <c r="D2">
        <f>COUNTIF(Export!O:O,A2)</f>
        <v>8</v>
      </c>
    </row>
    <row r="3" spans="1:8">
      <c r="A3">
        <v>1430002</v>
      </c>
      <c r="B3" t="s">
        <v>3352</v>
      </c>
      <c r="C3" s="10" t="s">
        <v>3361</v>
      </c>
      <c r="D3">
        <f>COUNTIF(Export!O:O,A3)</f>
        <v>35</v>
      </c>
      <c r="G3" t="s">
        <v>3362</v>
      </c>
      <c r="H3" t="s">
        <v>3351</v>
      </c>
    </row>
    <row r="4" spans="1:8">
      <c r="A4">
        <v>1430003</v>
      </c>
      <c r="B4" t="s">
        <v>3353</v>
      </c>
      <c r="C4" s="10" t="s">
        <v>3362</v>
      </c>
      <c r="D4">
        <f>COUNTIF(Export!O:O,A4)</f>
        <v>56</v>
      </c>
      <c r="G4" t="s">
        <v>3361</v>
      </c>
      <c r="H4" t="s">
        <v>3356</v>
      </c>
    </row>
    <row r="5" spans="1:8">
      <c r="A5">
        <v>1430004</v>
      </c>
      <c r="B5" t="s">
        <v>3352</v>
      </c>
      <c r="C5" s="10" t="s">
        <v>3362</v>
      </c>
      <c r="D5">
        <f>COUNTIF(Export!O:O,A5)</f>
        <v>20</v>
      </c>
      <c r="G5" t="s">
        <v>3359</v>
      </c>
      <c r="H5" t="s">
        <v>3353</v>
      </c>
    </row>
    <row r="6" spans="1:8">
      <c r="A6">
        <v>1430005</v>
      </c>
      <c r="B6" t="s">
        <v>3354</v>
      </c>
      <c r="C6" s="10" t="s">
        <v>3362</v>
      </c>
      <c r="D6">
        <f>COUNTIF(Export!O:O,A6)</f>
        <v>21</v>
      </c>
      <c r="G6" t="s">
        <v>3363</v>
      </c>
      <c r="H6" t="s">
        <v>3357</v>
      </c>
    </row>
    <row r="7" spans="1:8">
      <c r="A7">
        <v>1430006</v>
      </c>
      <c r="B7" t="s">
        <v>3353</v>
      </c>
      <c r="C7" s="10" t="s">
        <v>3359</v>
      </c>
      <c r="D7">
        <f>COUNTIF(Export!O:O,A7)</f>
        <v>11</v>
      </c>
      <c r="G7" t="s">
        <v>3364</v>
      </c>
      <c r="H7" t="s">
        <v>3354</v>
      </c>
    </row>
    <row r="8" spans="1:8">
      <c r="A8">
        <v>1430007</v>
      </c>
      <c r="B8" t="s">
        <v>3352</v>
      </c>
      <c r="C8" s="10" t="s">
        <v>3359</v>
      </c>
      <c r="D8">
        <f>COUNTIF(Export!O:O,A8)</f>
        <v>22</v>
      </c>
      <c r="G8" t="s">
        <v>3365</v>
      </c>
      <c r="H8" t="s">
        <v>3355</v>
      </c>
    </row>
    <row r="9" spans="1:8">
      <c r="A9">
        <v>1430008</v>
      </c>
      <c r="B9" t="s">
        <v>3354</v>
      </c>
      <c r="C9" s="10" t="s">
        <v>3359</v>
      </c>
      <c r="D9">
        <f>COUNTIF(Export!O:O,A9)</f>
        <v>5</v>
      </c>
      <c r="G9" t="s">
        <v>3367</v>
      </c>
      <c r="H9" t="s">
        <v>3352</v>
      </c>
    </row>
    <row r="10" spans="1:8">
      <c r="A10">
        <v>1430009</v>
      </c>
      <c r="B10" t="s">
        <v>3351</v>
      </c>
      <c r="C10" s="10" t="s">
        <v>3363</v>
      </c>
      <c r="D10">
        <f>COUNTIF(Export!O:O,A10)</f>
        <v>20</v>
      </c>
      <c r="G10" t="s">
        <v>3366</v>
      </c>
      <c r="H10" t="s">
        <v>3358</v>
      </c>
    </row>
    <row r="11" spans="1:8">
      <c r="A11">
        <v>1430010</v>
      </c>
      <c r="B11" t="s">
        <v>3355</v>
      </c>
      <c r="C11" s="10" t="s">
        <v>3363</v>
      </c>
      <c r="D11">
        <f>COUNTIF(Export!O:O,A11)</f>
        <v>20</v>
      </c>
      <c r="G11" t="s">
        <v>3360</v>
      </c>
    </row>
    <row r="12" spans="1:8">
      <c r="A12">
        <v>1430011</v>
      </c>
      <c r="B12" t="s">
        <v>3355</v>
      </c>
      <c r="C12" s="10" t="s">
        <v>3362</v>
      </c>
      <c r="D12">
        <f>COUNTIF(Export!O:O,A12)</f>
        <v>22</v>
      </c>
    </row>
    <row r="13" spans="1:8">
      <c r="A13">
        <v>1430012</v>
      </c>
      <c r="B13" t="s">
        <v>3354</v>
      </c>
      <c r="C13" s="10" t="s">
        <v>3363</v>
      </c>
      <c r="D13">
        <f>COUNTIF(Export!O:O,A13)</f>
        <v>25</v>
      </c>
    </row>
    <row r="14" spans="1:8">
      <c r="A14">
        <v>1430013</v>
      </c>
      <c r="B14" t="s">
        <v>3356</v>
      </c>
      <c r="C14" s="10" t="s">
        <v>3361</v>
      </c>
      <c r="D14">
        <f>COUNTIF(Export!O:O,A14)</f>
        <v>38</v>
      </c>
    </row>
    <row r="15" spans="1:8">
      <c r="A15">
        <v>1430014</v>
      </c>
      <c r="B15" t="s">
        <v>3353</v>
      </c>
      <c r="C15" s="10" t="s">
        <v>3363</v>
      </c>
      <c r="D15">
        <f>COUNTIF(Export!O:O,A15)</f>
        <v>3</v>
      </c>
    </row>
    <row r="16" spans="1:8">
      <c r="A16">
        <v>1430015</v>
      </c>
      <c r="B16" t="s">
        <v>3357</v>
      </c>
      <c r="C16" s="10" t="s">
        <v>3363</v>
      </c>
      <c r="D16">
        <f>COUNTIF(Export!O:O,A16)</f>
        <v>24</v>
      </c>
    </row>
    <row r="17" spans="1:4">
      <c r="A17">
        <v>1430016</v>
      </c>
      <c r="B17" t="s">
        <v>3354</v>
      </c>
      <c r="C17" s="10" t="s">
        <v>3361</v>
      </c>
      <c r="D17">
        <f>COUNTIF(Export!O:O,A17)</f>
        <v>35</v>
      </c>
    </row>
    <row r="18" spans="1:4">
      <c r="A18">
        <v>1430017</v>
      </c>
      <c r="B18" t="s">
        <v>3351</v>
      </c>
      <c r="C18" s="10" t="s">
        <v>3362</v>
      </c>
      <c r="D18">
        <f>COUNTIF(Export!O:O,A18)</f>
        <v>11</v>
      </c>
    </row>
    <row r="19" spans="1:4">
      <c r="A19">
        <v>1430018</v>
      </c>
      <c r="B19" t="s">
        <v>3355</v>
      </c>
      <c r="C19" s="10" t="s">
        <v>3359</v>
      </c>
      <c r="D19">
        <f>COUNTIF(Export!O:O,A19)</f>
        <v>17</v>
      </c>
    </row>
    <row r="20" spans="1:4">
      <c r="A20">
        <v>1430019</v>
      </c>
      <c r="B20" t="s">
        <v>3353</v>
      </c>
      <c r="C20" s="10" t="s">
        <v>3361</v>
      </c>
      <c r="D20">
        <f>COUNTIF(Export!O:O,A20)</f>
        <v>21</v>
      </c>
    </row>
    <row r="21" spans="1:4">
      <c r="A21">
        <v>1430020</v>
      </c>
      <c r="B21" t="s">
        <v>3357</v>
      </c>
      <c r="C21" s="10" t="s">
        <v>3362</v>
      </c>
      <c r="D21">
        <f>COUNTIF(Export!O:O,A21)</f>
        <v>0</v>
      </c>
    </row>
    <row r="22" spans="1:4">
      <c r="A22">
        <v>1430021</v>
      </c>
      <c r="B22" t="s">
        <v>3351</v>
      </c>
      <c r="C22" s="10" t="s">
        <v>3364</v>
      </c>
      <c r="D22">
        <f>COUNTIF(Export!O:O,A22)</f>
        <v>14</v>
      </c>
    </row>
    <row r="23" spans="1:4">
      <c r="A23">
        <v>1430022</v>
      </c>
      <c r="B23" t="s">
        <v>3353</v>
      </c>
      <c r="C23" s="10" t="s">
        <v>3364</v>
      </c>
      <c r="D23">
        <f>COUNTIF(Export!O:O,A23)</f>
        <v>6</v>
      </c>
    </row>
    <row r="24" spans="1:4">
      <c r="A24">
        <v>1430023</v>
      </c>
      <c r="B24" t="s">
        <v>3354</v>
      </c>
      <c r="C24" s="10" t="s">
        <v>3364</v>
      </c>
      <c r="D24">
        <f>COUNTIF(Export!O:O,A24)</f>
        <v>13</v>
      </c>
    </row>
    <row r="25" spans="1:4">
      <c r="A25">
        <v>1430024</v>
      </c>
      <c r="B25" t="s">
        <v>3356</v>
      </c>
      <c r="C25" s="10" t="s">
        <v>3364</v>
      </c>
      <c r="D25">
        <f>COUNTIF(Export!O:O,A25)</f>
        <v>61</v>
      </c>
    </row>
    <row r="26" spans="1:4">
      <c r="A26">
        <v>1430025</v>
      </c>
      <c r="B26" t="s">
        <v>3357</v>
      </c>
      <c r="C26" s="10" t="s">
        <v>3364</v>
      </c>
      <c r="D26">
        <f>COUNTIF(Export!O:O,A26)</f>
        <v>81</v>
      </c>
    </row>
    <row r="27" spans="1:4">
      <c r="A27">
        <v>1430026</v>
      </c>
      <c r="B27" t="s">
        <v>3351</v>
      </c>
      <c r="C27" s="10" t="s">
        <v>3365</v>
      </c>
      <c r="D27">
        <f>COUNTIF(Export!O:O,A27)</f>
        <v>7</v>
      </c>
    </row>
    <row r="28" spans="1:4">
      <c r="A28">
        <v>1430027</v>
      </c>
      <c r="B28" t="s">
        <v>3353</v>
      </c>
      <c r="C28" s="10" t="s">
        <v>3365</v>
      </c>
      <c r="D28">
        <f>COUNTIF(Export!O:O,A28)</f>
        <v>16</v>
      </c>
    </row>
    <row r="29" spans="1:4">
      <c r="A29">
        <v>1430028</v>
      </c>
      <c r="B29" t="s">
        <v>3354</v>
      </c>
      <c r="C29" s="10" t="s">
        <v>3365</v>
      </c>
      <c r="D29">
        <f>COUNTIF(Export!O:O,A29)</f>
        <v>2</v>
      </c>
    </row>
    <row r="30" spans="1:4">
      <c r="A30">
        <v>1430029</v>
      </c>
      <c r="B30" t="s">
        <v>3356</v>
      </c>
      <c r="C30" s="10" t="s">
        <v>3365</v>
      </c>
      <c r="D30">
        <f>COUNTIF(Export!O:O,A30)</f>
        <v>25</v>
      </c>
    </row>
    <row r="31" spans="1:4">
      <c r="A31">
        <v>1430030</v>
      </c>
      <c r="B31" t="s">
        <v>3357</v>
      </c>
      <c r="C31" s="10" t="s">
        <v>3365</v>
      </c>
      <c r="D31">
        <f>COUNTIF(Export!O:O,A31)</f>
        <v>14</v>
      </c>
    </row>
    <row r="32" spans="1:4">
      <c r="A32">
        <v>1430031</v>
      </c>
      <c r="B32" t="s">
        <v>3351</v>
      </c>
      <c r="C32" s="10" t="s">
        <v>3366</v>
      </c>
      <c r="D32">
        <f>COUNTIF(Export!O:O,A32)</f>
        <v>2</v>
      </c>
    </row>
    <row r="33" spans="1:4">
      <c r="A33">
        <v>1430032</v>
      </c>
      <c r="B33" t="s">
        <v>3353</v>
      </c>
      <c r="C33" s="10" t="s">
        <v>3366</v>
      </c>
      <c r="D33">
        <f>COUNTIF(Export!O:O,A33)</f>
        <v>4</v>
      </c>
    </row>
    <row r="34" spans="1:4">
      <c r="A34">
        <v>1430033</v>
      </c>
      <c r="B34" t="s">
        <v>3354</v>
      </c>
      <c r="C34" s="10" t="s">
        <v>3366</v>
      </c>
      <c r="D34">
        <f>COUNTIF(Export!O:O,A34)</f>
        <v>15</v>
      </c>
    </row>
    <row r="35" spans="1:4">
      <c r="A35">
        <v>1430034</v>
      </c>
      <c r="B35" t="s">
        <v>3356</v>
      </c>
      <c r="C35" s="10" t="s">
        <v>3366</v>
      </c>
      <c r="D35">
        <f>COUNTIF(Export!O:O,A35)</f>
        <v>23</v>
      </c>
    </row>
    <row r="36" spans="1:4">
      <c r="A36">
        <v>1430035</v>
      </c>
      <c r="B36" t="s">
        <v>3357</v>
      </c>
      <c r="C36" s="10" t="s">
        <v>3366</v>
      </c>
      <c r="D36">
        <f>COUNTIF(Export!O:O,A36)</f>
        <v>51</v>
      </c>
    </row>
    <row r="37" spans="1:4">
      <c r="A37">
        <v>1430036</v>
      </c>
      <c r="B37" t="s">
        <v>3351</v>
      </c>
      <c r="C37" s="10" t="s">
        <v>3367</v>
      </c>
      <c r="D37">
        <f>COUNTIF(Export!O:O,A37)</f>
        <v>8</v>
      </c>
    </row>
    <row r="38" spans="1:4">
      <c r="A38">
        <v>1430037</v>
      </c>
      <c r="B38" t="s">
        <v>3353</v>
      </c>
      <c r="C38" s="10" t="s">
        <v>3367</v>
      </c>
      <c r="D38">
        <f>COUNTIF(Export!O:O,A38)</f>
        <v>0</v>
      </c>
    </row>
    <row r="39" spans="1:4">
      <c r="A39">
        <v>1430038</v>
      </c>
      <c r="B39" t="s">
        <v>3354</v>
      </c>
      <c r="C39" s="10" t="s">
        <v>3367</v>
      </c>
      <c r="D39">
        <f>COUNTIF(Export!O:O,A39)</f>
        <v>14</v>
      </c>
    </row>
    <row r="40" spans="1:4">
      <c r="A40">
        <v>1430039</v>
      </c>
      <c r="B40" t="s">
        <v>3355</v>
      </c>
      <c r="C40" s="10" t="s">
        <v>3367</v>
      </c>
      <c r="D40">
        <f>COUNTIF(Export!O:O,A40)</f>
        <v>15</v>
      </c>
    </row>
    <row r="41" spans="1:4">
      <c r="A41">
        <v>1430040</v>
      </c>
      <c r="B41" t="s">
        <v>3357</v>
      </c>
      <c r="C41" s="10" t="s">
        <v>3367</v>
      </c>
      <c r="D41">
        <f>COUNTIF(Export!O:O,A41)</f>
        <v>36</v>
      </c>
    </row>
    <row r="42" spans="1:4">
      <c r="A42">
        <v>1430041</v>
      </c>
      <c r="B42" t="s">
        <v>3358</v>
      </c>
      <c r="C42" s="10" t="s">
        <v>3365</v>
      </c>
      <c r="D42">
        <f>COUNTIF(Export!O:O,A42)</f>
        <v>0</v>
      </c>
    </row>
    <row r="43" spans="1:4">
      <c r="A43">
        <v>1430044</v>
      </c>
      <c r="B43" t="s">
        <v>3351</v>
      </c>
      <c r="C43" s="10" t="s">
        <v>3360</v>
      </c>
      <c r="D43">
        <f>COUNTIF(Export!O:O,A43)</f>
        <v>10</v>
      </c>
    </row>
    <row r="44" spans="1:4">
      <c r="A44">
        <v>1430045</v>
      </c>
      <c r="B44" t="s">
        <v>3353</v>
      </c>
      <c r="C44" s="10" t="s">
        <v>3360</v>
      </c>
      <c r="D44">
        <f>COUNTIF(Export!O:O,A44)</f>
        <v>14</v>
      </c>
    </row>
    <row r="45" spans="1:4">
      <c r="A45">
        <v>1430046</v>
      </c>
      <c r="B45" t="s">
        <v>3354</v>
      </c>
      <c r="C45" s="10" t="s">
        <v>3360</v>
      </c>
      <c r="D45">
        <f>COUNTIF(Export!O:O,A45)</f>
        <v>14</v>
      </c>
    </row>
    <row r="46" spans="1:4">
      <c r="A46">
        <v>1430047</v>
      </c>
      <c r="B46" t="s">
        <v>3355</v>
      </c>
      <c r="C46" s="10" t="s">
        <v>3360</v>
      </c>
      <c r="D46">
        <f>COUNTIF(Export!O:O,A46)</f>
        <v>15</v>
      </c>
    </row>
    <row r="47" spans="1:4">
      <c r="A47">
        <v>1430048</v>
      </c>
      <c r="B47" t="s">
        <v>3352</v>
      </c>
      <c r="C47" s="10" t="s">
        <v>3360</v>
      </c>
      <c r="D47">
        <f>COUNTIF(Export!O:O,A47)</f>
        <v>16</v>
      </c>
    </row>
  </sheetData>
  <autoFilter ref="A1:C47" xr:uid="{34655757-1611-4D39-AA87-CADBDE67C321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66DC-4947-4ADB-BF6E-4F19DFC6C769}">
  <sheetPr codeName="Sheet2"/>
  <dimension ref="A1:A3"/>
  <sheetViews>
    <sheetView workbookViewId="0">
      <selection activeCell="R11" sqref="Q11:R11"/>
    </sheetView>
  </sheetViews>
  <sheetFormatPr defaultRowHeight="15"/>
  <sheetData>
    <row r="1" spans="1:1">
      <c r="A1" t="s">
        <v>3402</v>
      </c>
    </row>
    <row r="2" spans="1:1">
      <c r="A2" t="s">
        <v>3403</v>
      </c>
    </row>
    <row r="3" spans="1:1">
      <c r="A3" t="s">
        <v>3408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E2739"/>
  <sheetViews>
    <sheetView topLeftCell="I1" zoomScale="85" zoomScaleNormal="85" workbookViewId="0">
      <pane ySplit="1" topLeftCell="A2" activePane="bottomLeft" state="frozen"/>
      <selection activeCell="E1" sqref="E1"/>
      <selection pane="bottomLeft" activeCell="U3" sqref="U3"/>
    </sheetView>
  </sheetViews>
  <sheetFormatPr defaultColWidth="20.28515625" defaultRowHeight="15"/>
  <cols>
    <col min="1" max="1" width="7" hidden="1" customWidth="1"/>
    <col min="2" max="2" width="5.7109375" hidden="1" customWidth="1"/>
    <col min="3" max="3" width="15.28515625" hidden="1" customWidth="1"/>
    <col min="4" max="4" width="32" customWidth="1"/>
    <col min="5" max="5" width="9.85546875" customWidth="1"/>
    <col min="6" max="6" width="34" bestFit="1" customWidth="1"/>
    <col min="7" max="7" width="9.85546875" bestFit="1" customWidth="1"/>
    <col min="8" max="8" width="34" bestFit="1" customWidth="1"/>
    <col min="9" max="9" width="19.28515625" customWidth="1"/>
    <col min="10" max="10" width="21.7109375" customWidth="1"/>
    <col min="11" max="11" width="39.5703125" bestFit="1" customWidth="1"/>
    <col min="12" max="12" width="8" bestFit="1" customWidth="1"/>
    <col min="13" max="13" width="16.28515625" customWidth="1"/>
    <col min="14" max="14" width="50.5703125" bestFit="1" customWidth="1"/>
    <col min="15" max="15" width="18.5703125" customWidth="1"/>
    <col min="16" max="16" width="10.5703125" bestFit="1" customWidth="1"/>
    <col min="17" max="17" width="12.28515625" bestFit="1" customWidth="1"/>
    <col min="18" max="18" width="13.5703125" bestFit="1" customWidth="1"/>
    <col min="19" max="19" width="18.5703125" customWidth="1"/>
    <col min="20" max="20" width="11.85546875" bestFit="1" customWidth="1"/>
    <col min="21" max="21" width="14.5703125" bestFit="1" customWidth="1"/>
    <col min="22" max="22" width="13.7109375" bestFit="1" customWidth="1"/>
    <col min="23" max="23" width="9.7109375" bestFit="1" customWidth="1"/>
    <col min="24" max="24" width="12.28515625" bestFit="1" customWidth="1"/>
    <col min="25" max="25" width="13.28515625" bestFit="1" customWidth="1"/>
    <col min="26" max="26" width="9.140625" bestFit="1" customWidth="1"/>
    <col min="27" max="27" width="12.7109375" bestFit="1" customWidth="1"/>
    <col min="28" max="28" width="9" bestFit="1" customWidth="1"/>
  </cols>
  <sheetData>
    <row r="1" spans="1:31">
      <c r="A1" t="s">
        <v>3409</v>
      </c>
      <c r="B1" t="s">
        <v>3411</v>
      </c>
      <c r="C1" t="s">
        <v>3349</v>
      </c>
      <c r="D1" s="1" t="s">
        <v>0</v>
      </c>
      <c r="E1" s="1" t="s">
        <v>1</v>
      </c>
      <c r="F1" s="1" t="s">
        <v>2</v>
      </c>
      <c r="G1" s="1" t="s">
        <v>3</v>
      </c>
      <c r="H1" s="1" t="s">
        <v>3</v>
      </c>
      <c r="I1" s="1" t="s">
        <v>4</v>
      </c>
      <c r="J1" s="1" t="s">
        <v>3371</v>
      </c>
      <c r="K1" s="17" t="s">
        <v>3399</v>
      </c>
      <c r="L1" s="1" t="s">
        <v>3405</v>
      </c>
      <c r="M1" s="1" t="s">
        <v>5</v>
      </c>
      <c r="N1" s="1" t="s">
        <v>3404</v>
      </c>
      <c r="O1" s="1" t="s">
        <v>6</v>
      </c>
      <c r="P1" t="s">
        <v>3400</v>
      </c>
      <c r="Q1" t="s">
        <v>3401</v>
      </c>
      <c r="R1" s="1" t="s">
        <v>3350</v>
      </c>
      <c r="S1" s="1" t="s">
        <v>3349</v>
      </c>
      <c r="T1" s="1" t="s">
        <v>7</v>
      </c>
      <c r="U1" s="1" t="s">
        <v>8</v>
      </c>
      <c r="V1" s="1" t="s">
        <v>9</v>
      </c>
      <c r="W1" s="1" t="s">
        <v>10</v>
      </c>
      <c r="X1" s="1" t="s">
        <v>11</v>
      </c>
      <c r="Y1" s="1" t="s">
        <v>12</v>
      </c>
      <c r="Z1" s="1" t="s">
        <v>13</v>
      </c>
      <c r="AA1" s="1" t="s">
        <v>14</v>
      </c>
      <c r="AB1" s="1" t="s">
        <v>15</v>
      </c>
      <c r="AC1" t="s">
        <v>3368</v>
      </c>
    </row>
    <row r="2" spans="1:31">
      <c r="A2" s="2">
        <v>337510</v>
      </c>
      <c r="B2" t="s">
        <v>3362</v>
      </c>
      <c r="C2" t="s">
        <v>3354</v>
      </c>
      <c r="D2" t="s">
        <v>40</v>
      </c>
      <c r="E2" s="2">
        <v>239932</v>
      </c>
      <c r="F2" t="s">
        <v>1828</v>
      </c>
      <c r="G2" s="2">
        <v>416047</v>
      </c>
      <c r="H2" t="s">
        <v>1831</v>
      </c>
      <c r="I2" t="s">
        <v>1829</v>
      </c>
      <c r="K2" t="s">
        <v>5751</v>
      </c>
      <c r="L2" t="s">
        <v>3407</v>
      </c>
      <c r="M2" s="12">
        <v>19536</v>
      </c>
      <c r="N2" s="12" t="str">
        <f t="shared" ref="N2:N33" si="0">K2&amp;" "&amp;I2&amp;", "&amp;L2&amp;" "&amp;TEXT(M2, "00000")</f>
        <v>102 Deka Rd Lyon Station, PA 19536</v>
      </c>
      <c r="O2">
        <v>1430888</v>
      </c>
      <c r="P2">
        <v>40.475554000000002</v>
      </c>
      <c r="Q2">
        <v>-75.762446999999995</v>
      </c>
      <c r="R2" t="s">
        <v>3365</v>
      </c>
      <c r="S2" t="s">
        <v>3358</v>
      </c>
      <c r="T2" s="3">
        <v>1512</v>
      </c>
      <c r="U2" s="3">
        <v>1786</v>
      </c>
      <c r="V2" s="4">
        <v>1.1812169312169312</v>
      </c>
      <c r="W2" s="4">
        <v>3.0674603174603177</v>
      </c>
      <c r="X2" s="5">
        <v>707.79458994708864</v>
      </c>
      <c r="Y2" s="6">
        <v>1070185.4199999985</v>
      </c>
      <c r="Z2" s="5">
        <v>215.40580026455072</v>
      </c>
      <c r="AA2" s="5">
        <v>325693.56999999989</v>
      </c>
      <c r="AB2">
        <v>23990</v>
      </c>
      <c r="AC2" s="11">
        <f t="shared" ref="AC2:AC65" si="1">IFERROR(AA2/Y2,0)</f>
        <v>0.30433377610395806</v>
      </c>
      <c r="AD2">
        <f t="shared" ref="AD2:AD7" si="2">AB2*11</f>
        <v>263890</v>
      </c>
      <c r="AE2">
        <f>COUNTIF(Y:Y,"&lt;400")</f>
        <v>664</v>
      </c>
    </row>
    <row r="3" spans="1:31">
      <c r="A3" s="2">
        <v>419645</v>
      </c>
      <c r="B3" t="s">
        <v>3362</v>
      </c>
      <c r="C3" t="s">
        <v>3351</v>
      </c>
      <c r="D3" t="s">
        <v>63</v>
      </c>
      <c r="E3" s="2">
        <v>243124</v>
      </c>
      <c r="F3" t="s">
        <v>1524</v>
      </c>
      <c r="G3" s="2">
        <v>243124</v>
      </c>
      <c r="H3" t="s">
        <v>1524</v>
      </c>
      <c r="I3" t="s">
        <v>162</v>
      </c>
      <c r="J3" t="s">
        <v>3389</v>
      </c>
      <c r="K3" t="s">
        <v>5062</v>
      </c>
      <c r="L3" t="s">
        <v>3407</v>
      </c>
      <c r="M3" s="12">
        <v>18901</v>
      </c>
      <c r="N3" s="12" t="str">
        <f t="shared" si="0"/>
        <v>320 W Swamp Rd Doylestown, PA 18901</v>
      </c>
      <c r="O3">
        <v>1430888</v>
      </c>
      <c r="P3">
        <v>40.336959999999998</v>
      </c>
      <c r="Q3">
        <v>-75.144199999999998</v>
      </c>
      <c r="R3" t="s">
        <v>3362</v>
      </c>
      <c r="S3" t="s">
        <v>3357</v>
      </c>
      <c r="T3" s="3">
        <v>145</v>
      </c>
      <c r="U3" s="3">
        <v>249</v>
      </c>
      <c r="V3" s="4">
        <v>1.7172413793103449</v>
      </c>
      <c r="W3" s="4">
        <v>2.8689655172413793</v>
      </c>
      <c r="X3" s="5">
        <v>5302.6094482758626</v>
      </c>
      <c r="Y3" s="6">
        <v>768878.36999999953</v>
      </c>
      <c r="Z3" s="5">
        <v>1697.1205517241374</v>
      </c>
      <c r="AA3" s="5">
        <v>246082.48000000019</v>
      </c>
      <c r="AB3">
        <v>17911</v>
      </c>
      <c r="AC3" s="11">
        <f t="shared" si="1"/>
        <v>0.32005384674821891</v>
      </c>
      <c r="AD3">
        <f t="shared" si="2"/>
        <v>197021</v>
      </c>
    </row>
    <row r="4" spans="1:31">
      <c r="A4" s="2">
        <v>416345</v>
      </c>
      <c r="B4" t="s">
        <v>3362</v>
      </c>
      <c r="C4" t="s">
        <v>3351</v>
      </c>
      <c r="D4" t="s">
        <v>16</v>
      </c>
      <c r="E4" s="2">
        <v>270657</v>
      </c>
      <c r="F4" t="s">
        <v>1568</v>
      </c>
      <c r="G4" s="2">
        <v>433106</v>
      </c>
      <c r="H4" t="s">
        <v>1569</v>
      </c>
      <c r="I4" t="s">
        <v>59</v>
      </c>
      <c r="K4" t="s">
        <v>4086</v>
      </c>
      <c r="L4" t="s">
        <v>3407</v>
      </c>
      <c r="M4" s="12">
        <v>17406</v>
      </c>
      <c r="N4" s="12" t="str">
        <f t="shared" si="0"/>
        <v>601 Mundis Mill Rd York, PA 17406</v>
      </c>
      <c r="O4">
        <v>1430040</v>
      </c>
      <c r="P4">
        <v>40.013950999999999</v>
      </c>
      <c r="Q4">
        <v>-76.701389000000006</v>
      </c>
      <c r="R4" t="s">
        <v>3367</v>
      </c>
      <c r="S4" t="s">
        <v>3357</v>
      </c>
      <c r="T4" s="3">
        <v>49</v>
      </c>
      <c r="U4" s="3">
        <v>81</v>
      </c>
      <c r="V4" s="4">
        <v>1.653061224489796</v>
      </c>
      <c r="W4" s="4">
        <v>6.4897959183673466</v>
      </c>
      <c r="X4" s="5">
        <v>7421.4702040816337</v>
      </c>
      <c r="Y4" s="6">
        <v>363652.03999999975</v>
      </c>
      <c r="Z4" s="5">
        <v>2572.7083673469392</v>
      </c>
      <c r="AA4" s="5">
        <v>126062.71000000002</v>
      </c>
      <c r="AB4">
        <v>6155</v>
      </c>
      <c r="AC4" s="11">
        <f t="shared" si="1"/>
        <v>0.34665750809482632</v>
      </c>
      <c r="AD4">
        <f t="shared" si="2"/>
        <v>67705</v>
      </c>
    </row>
    <row r="5" spans="1:31">
      <c r="A5" s="2">
        <v>417382</v>
      </c>
      <c r="B5" t="s">
        <v>3362</v>
      </c>
      <c r="C5" t="s">
        <v>3351</v>
      </c>
      <c r="D5" t="s">
        <v>16</v>
      </c>
      <c r="E5" s="2">
        <v>239591</v>
      </c>
      <c r="F5" t="s">
        <v>1616</v>
      </c>
      <c r="G5" s="2">
        <v>435642</v>
      </c>
      <c r="H5" t="s">
        <v>1622</v>
      </c>
      <c r="I5" t="s">
        <v>59</v>
      </c>
      <c r="K5" t="s">
        <v>4057</v>
      </c>
      <c r="L5" t="s">
        <v>3407</v>
      </c>
      <c r="M5" s="12">
        <v>17403</v>
      </c>
      <c r="N5" s="12" t="str">
        <f t="shared" si="0"/>
        <v>200 N Albemarle St York, PA 17403</v>
      </c>
      <c r="O5">
        <v>1430040</v>
      </c>
      <c r="P5">
        <v>39.973616</v>
      </c>
      <c r="Q5">
        <v>-76.708670999999995</v>
      </c>
      <c r="R5" t="s">
        <v>3367</v>
      </c>
      <c r="S5" t="s">
        <v>3357</v>
      </c>
      <c r="T5" s="3">
        <v>56</v>
      </c>
      <c r="U5" s="3">
        <v>102</v>
      </c>
      <c r="V5" s="4">
        <v>1.8214285714285714</v>
      </c>
      <c r="W5" s="4">
        <v>3.4821428571428572</v>
      </c>
      <c r="X5" s="5">
        <v>6304.4710714285729</v>
      </c>
      <c r="Y5" s="6">
        <v>353050.38000000006</v>
      </c>
      <c r="Z5" s="5">
        <v>2050.5810714285717</v>
      </c>
      <c r="AA5" s="5">
        <v>114832.53999999995</v>
      </c>
      <c r="AB5">
        <v>6039</v>
      </c>
      <c r="AC5" s="11">
        <f t="shared" si="1"/>
        <v>0.32525822518587838</v>
      </c>
      <c r="AD5">
        <f t="shared" si="2"/>
        <v>66429</v>
      </c>
    </row>
    <row r="6" spans="1:31">
      <c r="A6" s="2">
        <v>266867</v>
      </c>
      <c r="B6" t="s">
        <v>3362</v>
      </c>
      <c r="C6" t="s">
        <v>3354</v>
      </c>
      <c r="D6" t="s">
        <v>1579</v>
      </c>
      <c r="E6" s="2">
        <v>244072</v>
      </c>
      <c r="F6" t="s">
        <v>2614</v>
      </c>
      <c r="G6" s="2">
        <v>244072</v>
      </c>
      <c r="H6" t="s">
        <v>2614</v>
      </c>
      <c r="I6" t="s">
        <v>2615</v>
      </c>
      <c r="J6" t="s">
        <v>680</v>
      </c>
      <c r="K6" t="s">
        <v>3509</v>
      </c>
      <c r="L6" t="s">
        <v>3406</v>
      </c>
      <c r="M6" s="12">
        <v>8091</v>
      </c>
      <c r="N6" s="12" t="str">
        <f t="shared" si="0"/>
        <v>447 Commerce Ln Ste A West Berlin, NJ 08091</v>
      </c>
      <c r="O6">
        <v>1430011</v>
      </c>
      <c r="P6">
        <v>39.810554000000003</v>
      </c>
      <c r="Q6">
        <v>-74.923126999999994</v>
      </c>
      <c r="R6" t="s">
        <v>3362</v>
      </c>
      <c r="S6" t="s">
        <v>3355</v>
      </c>
      <c r="T6" s="3">
        <v>25</v>
      </c>
      <c r="U6" s="3">
        <v>31</v>
      </c>
      <c r="V6" s="4">
        <v>1.24</v>
      </c>
      <c r="W6" s="4">
        <v>1.84</v>
      </c>
      <c r="X6" s="5">
        <v>10915.749599999997</v>
      </c>
      <c r="Y6" s="6">
        <v>272893.74000000011</v>
      </c>
      <c r="Z6" s="5">
        <v>2372.9892</v>
      </c>
      <c r="AA6" s="5">
        <v>59324.729999999996</v>
      </c>
      <c r="AB6">
        <v>1122</v>
      </c>
      <c r="AC6" s="11">
        <f t="shared" si="1"/>
        <v>0.21739131868689979</v>
      </c>
      <c r="AD6">
        <f t="shared" si="2"/>
        <v>12342</v>
      </c>
    </row>
    <row r="7" spans="1:31">
      <c r="A7" s="2">
        <v>431150</v>
      </c>
      <c r="B7" t="s">
        <v>3362</v>
      </c>
      <c r="C7" t="s">
        <v>3354</v>
      </c>
      <c r="D7" t="s">
        <v>186</v>
      </c>
      <c r="E7" s="2">
        <v>244487</v>
      </c>
      <c r="F7" t="s">
        <v>1448</v>
      </c>
      <c r="G7" s="2">
        <v>480380</v>
      </c>
      <c r="H7" t="s">
        <v>1450</v>
      </c>
      <c r="I7" t="s">
        <v>560</v>
      </c>
      <c r="J7" t="s">
        <v>560</v>
      </c>
      <c r="K7" t="s">
        <v>3610</v>
      </c>
      <c r="L7" t="s">
        <v>3406</v>
      </c>
      <c r="M7" s="12">
        <v>8401</v>
      </c>
      <c r="N7" s="12" t="str">
        <f t="shared" si="0"/>
        <v>2100 Pacific Ave Atlantic City, NJ 08401</v>
      </c>
      <c r="O7">
        <v>1430012</v>
      </c>
      <c r="P7">
        <v>39.356285999999997</v>
      </c>
      <c r="Q7">
        <v>-74.435967000000005</v>
      </c>
      <c r="R7" t="s">
        <v>3363</v>
      </c>
      <c r="S7" t="s">
        <v>3354</v>
      </c>
      <c r="T7" s="3">
        <v>9</v>
      </c>
      <c r="U7" s="3">
        <v>13</v>
      </c>
      <c r="V7" s="4">
        <v>1.4444444444444444</v>
      </c>
      <c r="W7" s="4">
        <v>4.1111111111111107</v>
      </c>
      <c r="X7" s="5">
        <v>29764.981111111112</v>
      </c>
      <c r="Y7" s="6">
        <v>267884.83</v>
      </c>
      <c r="Z7" s="5">
        <v>6714.9522222222222</v>
      </c>
      <c r="AA7" s="5">
        <v>60434.569999999985</v>
      </c>
      <c r="AB7">
        <v>103</v>
      </c>
      <c r="AC7" s="11">
        <f t="shared" si="1"/>
        <v>0.22559907554302341</v>
      </c>
      <c r="AD7">
        <f t="shared" si="2"/>
        <v>1133</v>
      </c>
    </row>
    <row r="8" spans="1:31">
      <c r="A8" s="2">
        <v>316969</v>
      </c>
      <c r="B8" t="s">
        <v>3362</v>
      </c>
      <c r="C8" t="s">
        <v>3351</v>
      </c>
      <c r="D8" t="s">
        <v>149</v>
      </c>
      <c r="E8" s="2">
        <v>332037</v>
      </c>
      <c r="F8" t="s">
        <v>465</v>
      </c>
      <c r="G8" s="2">
        <v>332037</v>
      </c>
      <c r="H8" t="s">
        <v>465</v>
      </c>
      <c r="I8" t="s">
        <v>466</v>
      </c>
      <c r="K8" t="s">
        <v>3506</v>
      </c>
      <c r="L8" t="s">
        <v>3406</v>
      </c>
      <c r="M8" s="12">
        <v>8085</v>
      </c>
      <c r="N8" s="12" t="str">
        <f t="shared" si="0"/>
        <v>213 Kings Hwy Woolwich Township, NJ 08085</v>
      </c>
      <c r="O8">
        <v>1430010</v>
      </c>
      <c r="P8">
        <v>39.761493000000002</v>
      </c>
      <c r="Q8">
        <v>-75.292474999999996</v>
      </c>
      <c r="R8" t="s">
        <v>3363</v>
      </c>
      <c r="S8" t="s">
        <v>3355</v>
      </c>
      <c r="T8" s="3">
        <v>31</v>
      </c>
      <c r="U8" s="3">
        <v>59</v>
      </c>
      <c r="V8" s="4">
        <v>1.903225806451613</v>
      </c>
      <c r="W8" s="4">
        <v>4.290322580645161</v>
      </c>
      <c r="X8" s="5">
        <v>5154.9796774193528</v>
      </c>
      <c r="Y8" s="6">
        <v>159804.37000000002</v>
      </c>
      <c r="Z8" s="5">
        <v>1768.4987096774191</v>
      </c>
      <c r="AA8" s="5">
        <v>54823.460000000006</v>
      </c>
      <c r="AB8">
        <v>3092</v>
      </c>
      <c r="AC8" s="11">
        <f t="shared" si="1"/>
        <v>0.34306608761700319</v>
      </c>
      <c r="AD8">
        <f t="shared" ref="AD8:AD71" si="3">AB8*11</f>
        <v>34012</v>
      </c>
    </row>
    <row r="9" spans="1:31">
      <c r="A9" s="2">
        <v>471316</v>
      </c>
      <c r="B9" t="s">
        <v>3362</v>
      </c>
      <c r="C9" t="s">
        <v>3351</v>
      </c>
      <c r="D9" t="s">
        <v>29</v>
      </c>
      <c r="E9" s="2">
        <v>245288</v>
      </c>
      <c r="F9" t="s">
        <v>1196</v>
      </c>
      <c r="G9" s="2">
        <v>416113</v>
      </c>
      <c r="H9" t="s">
        <v>1197</v>
      </c>
      <c r="I9" t="s">
        <v>203</v>
      </c>
      <c r="J9" t="s">
        <v>3372</v>
      </c>
      <c r="K9" t="s">
        <v>5194</v>
      </c>
      <c r="L9" t="s">
        <v>3407</v>
      </c>
      <c r="M9" s="12">
        <v>19001</v>
      </c>
      <c r="N9" s="12" t="str">
        <f t="shared" si="0"/>
        <v>900 Highland Ave Abington, PA 19001</v>
      </c>
      <c r="O9">
        <v>1430009</v>
      </c>
      <c r="P9">
        <v>40.112270000000002</v>
      </c>
      <c r="Q9">
        <v>-75.131820000000005</v>
      </c>
      <c r="R9" t="s">
        <v>3363</v>
      </c>
      <c r="S9" t="s">
        <v>3351</v>
      </c>
      <c r="T9" s="3">
        <v>56</v>
      </c>
      <c r="U9" s="3">
        <v>80</v>
      </c>
      <c r="V9" s="4">
        <v>1.4285714285714286</v>
      </c>
      <c r="W9" s="4">
        <v>2.375</v>
      </c>
      <c r="X9" s="5">
        <v>2809.1014285714296</v>
      </c>
      <c r="Y9" s="6">
        <v>157309.67999999996</v>
      </c>
      <c r="Z9" s="5">
        <v>1065.6448214285715</v>
      </c>
      <c r="AA9" s="5">
        <v>59676.109999999979</v>
      </c>
      <c r="AB9">
        <v>3605</v>
      </c>
      <c r="AC9" s="11">
        <f t="shared" si="1"/>
        <v>0.3793543410678859</v>
      </c>
      <c r="AD9">
        <f t="shared" si="3"/>
        <v>39655</v>
      </c>
    </row>
    <row r="10" spans="1:31">
      <c r="A10" s="2">
        <v>480570</v>
      </c>
      <c r="B10" t="s">
        <v>3362</v>
      </c>
      <c r="C10" t="s">
        <v>3354</v>
      </c>
      <c r="D10" t="s">
        <v>45</v>
      </c>
      <c r="E10" s="2">
        <v>246533</v>
      </c>
      <c r="F10" t="s">
        <v>436</v>
      </c>
      <c r="G10" s="2">
        <v>419003</v>
      </c>
      <c r="H10" t="s">
        <v>437</v>
      </c>
      <c r="I10" t="s">
        <v>438</v>
      </c>
      <c r="K10" t="s">
        <v>5573</v>
      </c>
      <c r="L10" t="s">
        <v>3407</v>
      </c>
      <c r="M10" s="12">
        <v>19382</v>
      </c>
      <c r="N10" s="12" t="str">
        <f t="shared" si="0"/>
        <v>821 S Matlack St West Chester, PA 19382</v>
      </c>
      <c r="O10">
        <v>1430002</v>
      </c>
      <c r="P10">
        <v>39.952159999999999</v>
      </c>
      <c r="Q10">
        <v>-75.591359999999995</v>
      </c>
      <c r="R10" t="s">
        <v>3361</v>
      </c>
      <c r="S10" t="s">
        <v>3352</v>
      </c>
      <c r="T10" s="3">
        <v>40</v>
      </c>
      <c r="U10" s="3">
        <v>57</v>
      </c>
      <c r="V10" s="4">
        <v>1.425</v>
      </c>
      <c r="W10" s="4">
        <v>3.8250000000000002</v>
      </c>
      <c r="X10" s="5">
        <v>3828.154250000001</v>
      </c>
      <c r="Y10" s="6">
        <v>153126.1699999999</v>
      </c>
      <c r="Z10" s="5">
        <v>1024.54125</v>
      </c>
      <c r="AA10" s="5">
        <v>40981.649999999965</v>
      </c>
      <c r="AB10">
        <v>3192</v>
      </c>
      <c r="AC10" s="11">
        <f t="shared" si="1"/>
        <v>0.26763322036984266</v>
      </c>
      <c r="AD10">
        <f t="shared" si="3"/>
        <v>35112</v>
      </c>
    </row>
    <row r="11" spans="1:31">
      <c r="A11" s="2">
        <v>480572</v>
      </c>
      <c r="B11" t="s">
        <v>3362</v>
      </c>
      <c r="C11" t="s">
        <v>3354</v>
      </c>
      <c r="D11" t="s">
        <v>45</v>
      </c>
      <c r="E11" s="2">
        <v>243948</v>
      </c>
      <c r="F11" t="s">
        <v>1002</v>
      </c>
      <c r="G11" s="2">
        <v>418076</v>
      </c>
      <c r="H11" t="s">
        <v>1076</v>
      </c>
      <c r="I11" t="s">
        <v>288</v>
      </c>
      <c r="K11" t="s">
        <v>5597</v>
      </c>
      <c r="L11" t="s">
        <v>3407</v>
      </c>
      <c r="M11" s="12">
        <v>19403</v>
      </c>
      <c r="N11" s="12" t="str">
        <f t="shared" si="0"/>
        <v>4001-C Eagleville Rd Eagleville, PA 19403</v>
      </c>
      <c r="O11">
        <v>1430016</v>
      </c>
      <c r="P11">
        <v>40.142180000000003</v>
      </c>
      <c r="Q11">
        <v>-75.427580000000006</v>
      </c>
      <c r="R11" t="s">
        <v>3361</v>
      </c>
      <c r="S11" t="s">
        <v>3354</v>
      </c>
      <c r="T11" s="3">
        <v>21</v>
      </c>
      <c r="U11" s="3">
        <v>32</v>
      </c>
      <c r="V11" s="4">
        <v>1.5238095238095237</v>
      </c>
      <c r="W11" s="4">
        <v>2.3809523809523809</v>
      </c>
      <c r="X11" s="5">
        <v>7160.3023809523811</v>
      </c>
      <c r="Y11" s="6">
        <v>150366.35000000003</v>
      </c>
      <c r="Z11" s="5">
        <v>1645.374761904762</v>
      </c>
      <c r="AA11" s="5">
        <v>34552.870000000003</v>
      </c>
      <c r="AB11">
        <v>2663</v>
      </c>
      <c r="AC11" s="11">
        <f t="shared" si="1"/>
        <v>0.22979123986184405</v>
      </c>
      <c r="AD11">
        <f t="shared" si="3"/>
        <v>29293</v>
      </c>
    </row>
    <row r="12" spans="1:31">
      <c r="A12" s="2">
        <v>480581</v>
      </c>
      <c r="B12" t="s">
        <v>3362</v>
      </c>
      <c r="C12" t="s">
        <v>3354</v>
      </c>
      <c r="D12" t="s">
        <v>17</v>
      </c>
      <c r="E12" s="2">
        <v>244036</v>
      </c>
      <c r="F12" t="s">
        <v>2578</v>
      </c>
      <c r="G12" s="2">
        <v>418156</v>
      </c>
      <c r="H12" t="s">
        <v>2582</v>
      </c>
      <c r="I12" t="s">
        <v>1157</v>
      </c>
      <c r="K12" t="s">
        <v>5328</v>
      </c>
      <c r="L12" t="s">
        <v>3407</v>
      </c>
      <c r="M12" s="12">
        <v>19047</v>
      </c>
      <c r="N12" s="12" t="str">
        <f t="shared" si="0"/>
        <v>2001 Old Lincoln Hwy Langhorne, PA 19047</v>
      </c>
      <c r="O12">
        <v>1430003</v>
      </c>
      <c r="P12">
        <v>40.157806999999998</v>
      </c>
      <c r="Q12">
        <v>-74.948453000000001</v>
      </c>
      <c r="R12" t="s">
        <v>3362</v>
      </c>
      <c r="S12" t="s">
        <v>3353</v>
      </c>
      <c r="T12" s="3">
        <v>33</v>
      </c>
      <c r="U12" s="3">
        <v>50</v>
      </c>
      <c r="V12" s="4">
        <v>1.5151515151515151</v>
      </c>
      <c r="W12" s="4">
        <v>1.4242424242424243</v>
      </c>
      <c r="X12" s="5">
        <v>4545.17</v>
      </c>
      <c r="Y12" s="6">
        <v>149990.60999999993</v>
      </c>
      <c r="Z12" s="5">
        <v>1138.4403030303031</v>
      </c>
      <c r="AA12" s="5">
        <v>37568.529999999992</v>
      </c>
      <c r="AB12">
        <v>5078</v>
      </c>
      <c r="AC12" s="11">
        <f t="shared" si="1"/>
        <v>0.25047254624806187</v>
      </c>
      <c r="AD12">
        <f t="shared" si="3"/>
        <v>55858</v>
      </c>
    </row>
    <row r="13" spans="1:31">
      <c r="A13" s="2">
        <v>480580</v>
      </c>
      <c r="B13" t="s">
        <v>3362</v>
      </c>
      <c r="C13" t="s">
        <v>3354</v>
      </c>
      <c r="D13" t="s">
        <v>60</v>
      </c>
      <c r="E13" s="2">
        <v>245041</v>
      </c>
      <c r="F13" t="s">
        <v>453</v>
      </c>
      <c r="G13" s="2">
        <v>417399</v>
      </c>
      <c r="H13" t="s">
        <v>454</v>
      </c>
      <c r="I13" t="s">
        <v>455</v>
      </c>
      <c r="K13" t="s">
        <v>5536</v>
      </c>
      <c r="L13" t="s">
        <v>3407</v>
      </c>
      <c r="M13" s="12">
        <v>19355</v>
      </c>
      <c r="N13" s="12" t="str">
        <f t="shared" si="0"/>
        <v>7 N Bacton Hill Rd Frazer, PA 19355</v>
      </c>
      <c r="O13">
        <v>1430013</v>
      </c>
      <c r="P13">
        <v>40.044302999999999</v>
      </c>
      <c r="Q13">
        <v>-75.579829000000004</v>
      </c>
      <c r="R13" t="s">
        <v>3361</v>
      </c>
      <c r="S13" t="s">
        <v>3356</v>
      </c>
      <c r="T13" s="3">
        <v>37</v>
      </c>
      <c r="U13" s="3">
        <v>54</v>
      </c>
      <c r="V13" s="4">
        <v>1.4594594594594594</v>
      </c>
      <c r="W13" s="4">
        <v>2.6486486486486487</v>
      </c>
      <c r="X13" s="5">
        <v>3988.7556756756753</v>
      </c>
      <c r="Y13" s="6">
        <v>147583.96</v>
      </c>
      <c r="Z13" s="5">
        <v>1356.5027027027027</v>
      </c>
      <c r="AA13" s="5">
        <v>50190.599999999955</v>
      </c>
      <c r="AB13">
        <v>2869</v>
      </c>
      <c r="AC13" s="11">
        <f t="shared" si="1"/>
        <v>0.34008167283219637</v>
      </c>
      <c r="AD13">
        <f t="shared" si="3"/>
        <v>31559</v>
      </c>
    </row>
    <row r="14" spans="1:31">
      <c r="A14" s="2">
        <v>468733</v>
      </c>
      <c r="B14" t="s">
        <v>3362</v>
      </c>
      <c r="C14" t="s">
        <v>3354</v>
      </c>
      <c r="D14" t="s">
        <v>186</v>
      </c>
      <c r="E14" s="2">
        <v>316969</v>
      </c>
      <c r="F14" t="s">
        <v>2131</v>
      </c>
      <c r="G14" s="2">
        <v>316969</v>
      </c>
      <c r="H14" t="s">
        <v>2131</v>
      </c>
      <c r="I14" t="s">
        <v>2132</v>
      </c>
      <c r="J14" t="s">
        <v>3392</v>
      </c>
      <c r="K14" t="s">
        <v>3417</v>
      </c>
      <c r="L14" t="s">
        <v>3406</v>
      </c>
      <c r="M14" s="12">
        <v>7731</v>
      </c>
      <c r="N14" s="12" t="str">
        <f t="shared" si="0"/>
        <v>67 Windeler Rd Howell, NJ 07731</v>
      </c>
      <c r="O14">
        <v>1430017</v>
      </c>
      <c r="P14">
        <v>40.16919</v>
      </c>
      <c r="Q14">
        <v>-74.224239999999995</v>
      </c>
      <c r="R14" t="s">
        <v>3362</v>
      </c>
      <c r="S14" t="s">
        <v>3351</v>
      </c>
      <c r="T14" s="3">
        <v>33</v>
      </c>
      <c r="U14" s="3">
        <v>59</v>
      </c>
      <c r="V14" s="4">
        <v>1.7878787878787878</v>
      </c>
      <c r="W14" s="4">
        <v>2.6666666666666665</v>
      </c>
      <c r="X14" s="5">
        <v>4362.0399999999991</v>
      </c>
      <c r="Y14" s="6">
        <v>143947.31999999995</v>
      </c>
      <c r="Z14" s="5">
        <v>1571.2239393939392</v>
      </c>
      <c r="AA14" s="5">
        <v>51850.39</v>
      </c>
      <c r="AB14">
        <v>3064</v>
      </c>
      <c r="AC14" s="11">
        <f t="shared" si="1"/>
        <v>0.36020392738121154</v>
      </c>
      <c r="AD14">
        <f t="shared" si="3"/>
        <v>33704</v>
      </c>
    </row>
    <row r="15" spans="1:31">
      <c r="A15" s="2">
        <v>468731</v>
      </c>
      <c r="B15" t="s">
        <v>3362</v>
      </c>
      <c r="C15" t="s">
        <v>3354</v>
      </c>
      <c r="D15" t="s">
        <v>37</v>
      </c>
      <c r="E15" s="2">
        <v>239854</v>
      </c>
      <c r="F15" t="s">
        <v>1785</v>
      </c>
      <c r="G15" s="2">
        <v>239854</v>
      </c>
      <c r="H15" t="s">
        <v>1785</v>
      </c>
      <c r="I15" t="s">
        <v>196</v>
      </c>
      <c r="K15" t="s">
        <v>4493</v>
      </c>
      <c r="L15" t="s">
        <v>3407</v>
      </c>
      <c r="M15" s="12">
        <v>17552</v>
      </c>
      <c r="N15" s="12" t="str">
        <f t="shared" si="0"/>
        <v>1051 KOSER RD Mount Joy, PA 17552</v>
      </c>
      <c r="O15">
        <v>1430999</v>
      </c>
      <c r="P15">
        <v>40.096961</v>
      </c>
      <c r="Q15">
        <v>-76.507561999999993</v>
      </c>
      <c r="R15" t="s">
        <v>3366</v>
      </c>
      <c r="S15" t="s">
        <v>3357</v>
      </c>
      <c r="T15" s="3">
        <v>3</v>
      </c>
      <c r="U15" s="3">
        <v>4</v>
      </c>
      <c r="V15" s="4">
        <v>1.3333333333333333</v>
      </c>
      <c r="W15" s="4">
        <v>3.6666666666666665</v>
      </c>
      <c r="X15" s="5">
        <v>47587.136666666665</v>
      </c>
      <c r="Y15" s="6">
        <v>142761.41000000003</v>
      </c>
      <c r="Z15" s="5">
        <v>6702.1066666666657</v>
      </c>
      <c r="AA15" s="5">
        <v>20106.319999999996</v>
      </c>
      <c r="AB15">
        <v>70</v>
      </c>
      <c r="AC15" s="11">
        <f t="shared" si="1"/>
        <v>0.14083862018454421</v>
      </c>
      <c r="AD15">
        <f t="shared" si="3"/>
        <v>770</v>
      </c>
    </row>
    <row r="16" spans="1:31">
      <c r="A16" s="2">
        <v>468732</v>
      </c>
      <c r="B16" t="s">
        <v>3362</v>
      </c>
      <c r="C16" t="s">
        <v>3354</v>
      </c>
      <c r="D16" t="s">
        <v>51</v>
      </c>
      <c r="E16" s="2">
        <v>239940</v>
      </c>
      <c r="F16" t="s">
        <v>659</v>
      </c>
      <c r="G16" s="2">
        <v>428193</v>
      </c>
      <c r="H16" t="s">
        <v>659</v>
      </c>
      <c r="I16" t="s">
        <v>159</v>
      </c>
      <c r="K16" t="s">
        <v>4524</v>
      </c>
      <c r="L16" t="s">
        <v>3407</v>
      </c>
      <c r="M16" s="12">
        <v>17557</v>
      </c>
      <c r="N16" s="12" t="str">
        <f t="shared" si="0"/>
        <v>154 Eastern School Rd New Holland, PA 17557</v>
      </c>
      <c r="O16">
        <v>1430024</v>
      </c>
      <c r="P16">
        <v>40.085250000000002</v>
      </c>
      <c r="Q16">
        <v>-76.068960000000004</v>
      </c>
      <c r="R16" t="s">
        <v>3364</v>
      </c>
      <c r="S16" t="s">
        <v>3356</v>
      </c>
      <c r="T16" s="3">
        <v>32</v>
      </c>
      <c r="U16" s="3">
        <v>56</v>
      </c>
      <c r="V16" s="4">
        <v>1.75</v>
      </c>
      <c r="W16" s="4">
        <v>2.5625</v>
      </c>
      <c r="X16" s="5">
        <v>4445.3237499999996</v>
      </c>
      <c r="Y16" s="6">
        <v>142250.35999999999</v>
      </c>
      <c r="Z16" s="5">
        <v>1298.9259374999997</v>
      </c>
      <c r="AA16" s="5">
        <v>41565.629999999976</v>
      </c>
      <c r="AB16">
        <v>3715</v>
      </c>
      <c r="AC16" s="11">
        <f t="shared" si="1"/>
        <v>0.29220052588970585</v>
      </c>
      <c r="AD16">
        <f t="shared" si="3"/>
        <v>40865</v>
      </c>
    </row>
    <row r="17" spans="1:30">
      <c r="A17" s="2">
        <v>468734</v>
      </c>
      <c r="B17" t="s">
        <v>3362</v>
      </c>
      <c r="C17" t="s">
        <v>3354</v>
      </c>
      <c r="D17" t="s">
        <v>50</v>
      </c>
      <c r="E17" s="2">
        <v>239970</v>
      </c>
      <c r="F17" t="s">
        <v>1875</v>
      </c>
      <c r="G17" s="2">
        <v>239970</v>
      </c>
      <c r="H17" t="s">
        <v>1875</v>
      </c>
      <c r="I17" t="s">
        <v>238</v>
      </c>
      <c r="K17" t="s">
        <v>3715</v>
      </c>
      <c r="L17" t="s">
        <v>3407</v>
      </c>
      <c r="M17" s="12">
        <v>17022</v>
      </c>
      <c r="N17" s="12" t="str">
        <f t="shared" si="0"/>
        <v>1 Alpha Dr ELIZABETHTOWN, PA 17022</v>
      </c>
      <c r="O17">
        <v>1430034</v>
      </c>
      <c r="P17">
        <v>40.14922</v>
      </c>
      <c r="Q17">
        <v>-76.593249999999998</v>
      </c>
      <c r="R17" t="s">
        <v>3366</v>
      </c>
      <c r="S17" t="s">
        <v>3356</v>
      </c>
      <c r="T17" s="3">
        <v>44</v>
      </c>
      <c r="U17" s="3">
        <v>93</v>
      </c>
      <c r="V17" s="4">
        <v>2.1136363636363638</v>
      </c>
      <c r="W17" s="4">
        <v>7.1590909090909092</v>
      </c>
      <c r="X17" s="5">
        <v>3001.5940909090905</v>
      </c>
      <c r="Y17" s="6">
        <v>132070.14000000007</v>
      </c>
      <c r="Z17" s="5">
        <v>806.79068181818184</v>
      </c>
      <c r="AA17" s="5">
        <v>35498.79</v>
      </c>
      <c r="AB17">
        <v>3899</v>
      </c>
      <c r="AC17" s="11">
        <f t="shared" si="1"/>
        <v>0.26878740342063678</v>
      </c>
      <c r="AD17">
        <f t="shared" si="3"/>
        <v>42889</v>
      </c>
    </row>
    <row r="18" spans="1:30">
      <c r="A18" s="2">
        <v>468736</v>
      </c>
      <c r="B18" t="s">
        <v>3362</v>
      </c>
      <c r="C18" t="s">
        <v>3354</v>
      </c>
      <c r="D18" t="s">
        <v>16</v>
      </c>
      <c r="E18" s="2">
        <v>240272</v>
      </c>
      <c r="F18" t="s">
        <v>282</v>
      </c>
      <c r="G18" s="2">
        <v>434902</v>
      </c>
      <c r="H18" t="s">
        <v>486</v>
      </c>
      <c r="I18" t="s">
        <v>283</v>
      </c>
      <c r="K18" t="s">
        <v>3916</v>
      </c>
      <c r="L18" t="s">
        <v>3407</v>
      </c>
      <c r="M18" s="12">
        <v>17225</v>
      </c>
      <c r="N18" s="12" t="str">
        <f t="shared" si="0"/>
        <v>300 S Ridge Ave Greencastle, PA 17225</v>
      </c>
      <c r="O18">
        <v>1430036</v>
      </c>
      <c r="P18">
        <v>39.784267</v>
      </c>
      <c r="Q18">
        <v>-77.723552999999995</v>
      </c>
      <c r="R18" t="s">
        <v>3367</v>
      </c>
      <c r="S18" t="s">
        <v>3351</v>
      </c>
      <c r="T18" s="3">
        <v>22</v>
      </c>
      <c r="U18" s="3">
        <v>50</v>
      </c>
      <c r="V18" s="4">
        <v>2.2727272727272729</v>
      </c>
      <c r="W18" s="4">
        <v>6.5454545454545459</v>
      </c>
      <c r="X18" s="5">
        <v>5985.430454545457</v>
      </c>
      <c r="Y18" s="6">
        <v>131679.46999999997</v>
      </c>
      <c r="Z18" s="5">
        <v>1862.5986363636364</v>
      </c>
      <c r="AA18" s="5">
        <v>40977.170000000035</v>
      </c>
      <c r="AB18">
        <v>2842</v>
      </c>
      <c r="AC18" s="11">
        <f t="shared" si="1"/>
        <v>0.31118875250637051</v>
      </c>
      <c r="AD18">
        <f t="shared" si="3"/>
        <v>31262</v>
      </c>
    </row>
    <row r="19" spans="1:30">
      <c r="A19" s="2">
        <v>470820</v>
      </c>
      <c r="B19" t="s">
        <v>3362</v>
      </c>
      <c r="C19" t="s">
        <v>3354</v>
      </c>
      <c r="D19" t="s">
        <v>32</v>
      </c>
      <c r="E19" s="2">
        <v>240729</v>
      </c>
      <c r="F19" t="s">
        <v>729</v>
      </c>
      <c r="G19" s="2">
        <v>240729</v>
      </c>
      <c r="H19" t="s">
        <v>729</v>
      </c>
      <c r="I19" t="s">
        <v>578</v>
      </c>
      <c r="K19" t="s">
        <v>4613</v>
      </c>
      <c r="L19" t="s">
        <v>3407</v>
      </c>
      <c r="M19" s="12">
        <v>17584</v>
      </c>
      <c r="N19" s="12" t="str">
        <f t="shared" si="0"/>
        <v>1730 Hans Herr Dr Willow Street, PA 17584</v>
      </c>
      <c r="O19">
        <v>1430025</v>
      </c>
      <c r="P19">
        <v>39.984758999999997</v>
      </c>
      <c r="Q19">
        <v>-76.266395000000003</v>
      </c>
      <c r="R19" t="s">
        <v>3364</v>
      </c>
      <c r="S19" t="s">
        <v>3357</v>
      </c>
      <c r="T19" s="3">
        <v>13</v>
      </c>
      <c r="U19" s="3">
        <v>21</v>
      </c>
      <c r="V19" s="4">
        <v>1.6153846153846154</v>
      </c>
      <c r="W19" s="4">
        <v>4.6923076923076925</v>
      </c>
      <c r="X19" s="5">
        <v>9873.2923076923071</v>
      </c>
      <c r="Y19" s="6">
        <v>128352.80000000003</v>
      </c>
      <c r="Z19" s="5">
        <v>3691.6276923076925</v>
      </c>
      <c r="AA19" s="5">
        <v>47991.159999999996</v>
      </c>
      <c r="AB19">
        <v>1854</v>
      </c>
      <c r="AC19" s="11">
        <f t="shared" si="1"/>
        <v>0.37390037459252923</v>
      </c>
      <c r="AD19">
        <f t="shared" si="3"/>
        <v>20394</v>
      </c>
    </row>
    <row r="20" spans="1:30">
      <c r="A20" s="2">
        <v>299938</v>
      </c>
      <c r="B20" t="s">
        <v>3362</v>
      </c>
      <c r="C20" t="s">
        <v>3354</v>
      </c>
      <c r="D20" t="s">
        <v>50</v>
      </c>
      <c r="E20" s="2">
        <v>240844</v>
      </c>
      <c r="F20" t="s">
        <v>2298</v>
      </c>
      <c r="G20" s="2">
        <v>415635</v>
      </c>
      <c r="H20" t="s">
        <v>2299</v>
      </c>
      <c r="I20" t="s">
        <v>157</v>
      </c>
      <c r="K20" t="s">
        <v>3801</v>
      </c>
      <c r="L20" t="s">
        <v>3407</v>
      </c>
      <c r="M20" s="12">
        <v>17046</v>
      </c>
      <c r="N20" s="12" t="str">
        <f t="shared" si="0"/>
        <v>1315 Old Forge Rd Lebanon, PA 17046</v>
      </c>
      <c r="O20">
        <v>1430035</v>
      </c>
      <c r="P20">
        <v>40.347822999999998</v>
      </c>
      <c r="Q20">
        <v>-76.437899999999999</v>
      </c>
      <c r="R20" t="s">
        <v>3366</v>
      </c>
      <c r="S20" t="s">
        <v>3357</v>
      </c>
      <c r="T20" s="3">
        <v>25</v>
      </c>
      <c r="U20" s="3">
        <v>41</v>
      </c>
      <c r="V20" s="4">
        <v>1.64</v>
      </c>
      <c r="W20" s="4">
        <v>2.36</v>
      </c>
      <c r="X20" s="5">
        <v>5049.6664000000001</v>
      </c>
      <c r="Y20" s="6">
        <v>126241.65999999999</v>
      </c>
      <c r="Z20" s="5">
        <v>1800.7724000000003</v>
      </c>
      <c r="AA20" s="5">
        <v>45019.310000000012</v>
      </c>
      <c r="AB20">
        <v>1790</v>
      </c>
      <c r="AC20" s="11">
        <f t="shared" si="1"/>
        <v>0.35661215164629501</v>
      </c>
      <c r="AD20">
        <f t="shared" si="3"/>
        <v>19690</v>
      </c>
    </row>
    <row r="21" spans="1:30">
      <c r="A21" s="2">
        <v>267491</v>
      </c>
      <c r="B21" t="s">
        <v>3362</v>
      </c>
      <c r="C21" t="s">
        <v>3354</v>
      </c>
      <c r="D21" t="s">
        <v>45</v>
      </c>
      <c r="E21" s="2">
        <v>246088</v>
      </c>
      <c r="F21" t="s">
        <v>1089</v>
      </c>
      <c r="G21" s="2">
        <v>418444</v>
      </c>
      <c r="H21" t="s">
        <v>2819</v>
      </c>
      <c r="I21" t="s">
        <v>1021</v>
      </c>
      <c r="K21" t="s">
        <v>5389</v>
      </c>
      <c r="L21" t="s">
        <v>3407</v>
      </c>
      <c r="M21" s="12">
        <v>19087</v>
      </c>
      <c r="N21" s="12" t="str">
        <f t="shared" si="0"/>
        <v>130 King of Prussia Rd Radnor, PA 19087</v>
      </c>
      <c r="O21">
        <v>1430002</v>
      </c>
      <c r="P21">
        <v>40.039439999999999</v>
      </c>
      <c r="Q21">
        <v>-75.360119999999995</v>
      </c>
      <c r="R21" t="s">
        <v>3361</v>
      </c>
      <c r="S21" t="s">
        <v>3352</v>
      </c>
      <c r="T21" s="3">
        <v>17</v>
      </c>
      <c r="U21" s="3">
        <v>30</v>
      </c>
      <c r="V21" s="4">
        <v>1.7647058823529411</v>
      </c>
      <c r="W21" s="4">
        <v>4.7058823529411766</v>
      </c>
      <c r="X21" s="5">
        <v>6843.9988235294122</v>
      </c>
      <c r="Y21" s="6">
        <v>116347.97999999997</v>
      </c>
      <c r="Z21" s="5">
        <v>2292.1717647058822</v>
      </c>
      <c r="AA21" s="5">
        <v>38966.920000000006</v>
      </c>
      <c r="AB21">
        <v>1671</v>
      </c>
      <c r="AC21" s="11">
        <f t="shared" si="1"/>
        <v>0.33491703078987722</v>
      </c>
      <c r="AD21">
        <f t="shared" si="3"/>
        <v>18381</v>
      </c>
    </row>
    <row r="22" spans="1:30">
      <c r="A22" s="2">
        <v>436136</v>
      </c>
      <c r="B22" t="s">
        <v>3362</v>
      </c>
      <c r="C22" t="s">
        <v>3354</v>
      </c>
      <c r="D22" t="s">
        <v>51</v>
      </c>
      <c r="E22" s="2">
        <v>242183</v>
      </c>
      <c r="F22" t="s">
        <v>3193</v>
      </c>
      <c r="G22" s="2">
        <v>242183</v>
      </c>
      <c r="H22" t="s">
        <v>3193</v>
      </c>
      <c r="I22" t="s">
        <v>1483</v>
      </c>
      <c r="K22" t="s">
        <v>4146</v>
      </c>
      <c r="L22" t="s">
        <v>3407</v>
      </c>
      <c r="M22" s="12">
        <v>17516</v>
      </c>
      <c r="N22" s="12" t="str">
        <f t="shared" si="0"/>
        <v>2601 River Rd Conestoga, PA 17516</v>
      </c>
      <c r="O22">
        <v>1430025</v>
      </c>
      <c r="P22">
        <v>39.960667000000001</v>
      </c>
      <c r="Q22">
        <v>-76.447085000000001</v>
      </c>
      <c r="R22" t="s">
        <v>3364</v>
      </c>
      <c r="S22" t="s">
        <v>3357</v>
      </c>
      <c r="T22" s="3">
        <v>54</v>
      </c>
      <c r="U22" s="3">
        <v>147</v>
      </c>
      <c r="V22" s="4">
        <v>2.7222222222222223</v>
      </c>
      <c r="W22" s="4">
        <v>13.75925925925926</v>
      </c>
      <c r="X22" s="5">
        <v>2151.4637037037032</v>
      </c>
      <c r="Y22" s="6">
        <v>116179.03999999992</v>
      </c>
      <c r="Z22" s="5">
        <v>636.69277777777802</v>
      </c>
      <c r="AA22" s="5">
        <v>34381.410000000003</v>
      </c>
      <c r="AB22">
        <v>2618</v>
      </c>
      <c r="AC22" s="11">
        <f t="shared" si="1"/>
        <v>0.29593470560610613</v>
      </c>
      <c r="AD22">
        <f t="shared" si="3"/>
        <v>28798</v>
      </c>
    </row>
    <row r="23" spans="1:30">
      <c r="A23" s="2">
        <v>246761</v>
      </c>
      <c r="B23" t="s">
        <v>3362</v>
      </c>
      <c r="C23" t="s">
        <v>3355</v>
      </c>
      <c r="D23" t="s">
        <v>16</v>
      </c>
      <c r="E23" s="2">
        <v>241278</v>
      </c>
      <c r="F23" t="s">
        <v>398</v>
      </c>
      <c r="G23" s="2">
        <v>241278</v>
      </c>
      <c r="H23" t="s">
        <v>398</v>
      </c>
      <c r="I23" t="s">
        <v>399</v>
      </c>
      <c r="K23" t="s">
        <v>3707</v>
      </c>
      <c r="L23" t="s">
        <v>3407</v>
      </c>
      <c r="M23" s="12">
        <v>17019</v>
      </c>
      <c r="N23" s="12" t="str">
        <f t="shared" si="0"/>
        <v>650 S Baltimore St Dillsburg, PA 17019</v>
      </c>
      <c r="O23">
        <v>1430034</v>
      </c>
      <c r="P23">
        <v>40.096220000000002</v>
      </c>
      <c r="Q23">
        <v>-77.033415000000005</v>
      </c>
      <c r="R23" t="s">
        <v>3366</v>
      </c>
      <c r="S23" t="s">
        <v>3356</v>
      </c>
      <c r="T23" s="3">
        <v>28</v>
      </c>
      <c r="U23" s="3">
        <v>64</v>
      </c>
      <c r="V23" s="4">
        <v>2.2857142857142856</v>
      </c>
      <c r="W23" s="4">
        <v>3.2142857142857144</v>
      </c>
      <c r="X23" s="5">
        <v>4015.684642857143</v>
      </c>
      <c r="Y23" s="6">
        <v>112439.16999999991</v>
      </c>
      <c r="Z23" s="5">
        <v>1235.7450000000003</v>
      </c>
      <c r="AA23" s="5">
        <v>34600.860000000008</v>
      </c>
      <c r="AB23">
        <v>1748</v>
      </c>
      <c r="AC23" s="11">
        <f t="shared" si="1"/>
        <v>0.30772959281005041</v>
      </c>
      <c r="AD23">
        <f t="shared" si="3"/>
        <v>19228</v>
      </c>
    </row>
    <row r="24" spans="1:30">
      <c r="A24" s="2">
        <v>243143</v>
      </c>
      <c r="B24" t="s">
        <v>3362</v>
      </c>
      <c r="C24" t="s">
        <v>3355</v>
      </c>
      <c r="D24" t="s">
        <v>32</v>
      </c>
      <c r="E24" s="2">
        <v>241552</v>
      </c>
      <c r="F24" t="s">
        <v>2838</v>
      </c>
      <c r="G24" s="2">
        <v>241552</v>
      </c>
      <c r="H24" t="s">
        <v>2838</v>
      </c>
      <c r="I24" t="s">
        <v>77</v>
      </c>
      <c r="K24" t="s">
        <v>4001</v>
      </c>
      <c r="L24" t="s">
        <v>3407</v>
      </c>
      <c r="M24" s="12">
        <v>17356</v>
      </c>
      <c r="N24" s="12" t="str">
        <f t="shared" si="0"/>
        <v>696 Delta Rd Red Lion, PA 17356</v>
      </c>
      <c r="O24">
        <v>1430040</v>
      </c>
      <c r="P24">
        <v>39.901788000000003</v>
      </c>
      <c r="Q24">
        <v>-76.589676999999995</v>
      </c>
      <c r="R24" t="s">
        <v>3367</v>
      </c>
      <c r="S24" t="s">
        <v>3357</v>
      </c>
      <c r="T24" s="3">
        <v>57</v>
      </c>
      <c r="U24" s="3">
        <v>92</v>
      </c>
      <c r="V24" s="4">
        <v>1.6140350877192982</v>
      </c>
      <c r="W24" s="4">
        <v>5.6140350877192979</v>
      </c>
      <c r="X24" s="5">
        <v>1969.0501754385969</v>
      </c>
      <c r="Y24" s="6">
        <v>112235.86000000003</v>
      </c>
      <c r="Z24" s="5">
        <v>654.34982456140347</v>
      </c>
      <c r="AA24" s="5">
        <v>37297.939999999981</v>
      </c>
      <c r="AB24">
        <v>2435</v>
      </c>
      <c r="AC24" s="11">
        <f t="shared" si="1"/>
        <v>0.332317496386627</v>
      </c>
      <c r="AD24">
        <f t="shared" si="3"/>
        <v>26785</v>
      </c>
    </row>
    <row r="25" spans="1:30">
      <c r="A25" s="2">
        <v>297463</v>
      </c>
      <c r="B25" t="s">
        <v>3362</v>
      </c>
      <c r="C25" t="s">
        <v>3355</v>
      </c>
      <c r="D25" t="s">
        <v>186</v>
      </c>
      <c r="E25" s="2">
        <v>244285</v>
      </c>
      <c r="F25" t="s">
        <v>2776</v>
      </c>
      <c r="G25" s="2">
        <v>418384</v>
      </c>
      <c r="H25" t="s">
        <v>2777</v>
      </c>
      <c r="I25" t="s">
        <v>2778</v>
      </c>
      <c r="K25" t="s">
        <v>3570</v>
      </c>
      <c r="L25" t="s">
        <v>3406</v>
      </c>
      <c r="M25" s="12">
        <v>8232</v>
      </c>
      <c r="N25" s="12" t="str">
        <f t="shared" si="0"/>
        <v>701 Mill Rd Pleasantville, NJ 08232</v>
      </c>
      <c r="O25">
        <v>1430012</v>
      </c>
      <c r="P25">
        <v>39.406109000000001</v>
      </c>
      <c r="Q25">
        <v>-74.527463999999995</v>
      </c>
      <c r="R25" t="s">
        <v>3363</v>
      </c>
      <c r="S25" t="s">
        <v>3354</v>
      </c>
      <c r="T25" s="3">
        <v>17</v>
      </c>
      <c r="U25" s="3">
        <v>31</v>
      </c>
      <c r="V25" s="4">
        <v>1.8235294117647058</v>
      </c>
      <c r="W25" s="4">
        <v>3.7647058823529411</v>
      </c>
      <c r="X25" s="5">
        <v>6466.4341176470571</v>
      </c>
      <c r="Y25" s="6">
        <v>109929.37999999998</v>
      </c>
      <c r="Z25" s="5">
        <v>1796.4776470588233</v>
      </c>
      <c r="AA25" s="5">
        <v>30540.120000000006</v>
      </c>
      <c r="AB25">
        <v>1879</v>
      </c>
      <c r="AC25" s="11">
        <f t="shared" si="1"/>
        <v>0.27781581229694929</v>
      </c>
      <c r="AD25">
        <f t="shared" si="3"/>
        <v>20669</v>
      </c>
    </row>
    <row r="26" spans="1:30">
      <c r="A26" s="2">
        <v>442356</v>
      </c>
      <c r="B26" t="s">
        <v>3362</v>
      </c>
      <c r="C26" t="s">
        <v>3351</v>
      </c>
      <c r="D26" t="s">
        <v>40</v>
      </c>
      <c r="E26" s="2">
        <v>242417</v>
      </c>
      <c r="F26" t="s">
        <v>3301</v>
      </c>
      <c r="G26" s="2">
        <v>438125</v>
      </c>
      <c r="H26" t="s">
        <v>3307</v>
      </c>
      <c r="I26" t="s">
        <v>3306</v>
      </c>
      <c r="K26" t="s">
        <v>5810</v>
      </c>
      <c r="L26" t="s">
        <v>3407</v>
      </c>
      <c r="M26" s="12">
        <v>19608</v>
      </c>
      <c r="N26" s="12" t="str">
        <f t="shared" si="0"/>
        <v>4 Cloister Ct Sinking Spring, PA 19608</v>
      </c>
      <c r="O26">
        <v>1430030</v>
      </c>
      <c r="P26">
        <v>40.310065000000002</v>
      </c>
      <c r="Q26">
        <v>-75.991479999999996</v>
      </c>
      <c r="R26" t="s">
        <v>3365</v>
      </c>
      <c r="S26" t="s">
        <v>3357</v>
      </c>
      <c r="T26" s="3">
        <v>18</v>
      </c>
      <c r="U26" s="3">
        <v>25</v>
      </c>
      <c r="V26" s="4">
        <v>1.3888888888888888</v>
      </c>
      <c r="W26" s="4">
        <v>2.3333333333333335</v>
      </c>
      <c r="X26" s="5">
        <v>5752.1583333333338</v>
      </c>
      <c r="Y26" s="6">
        <v>103538.85000000003</v>
      </c>
      <c r="Z26" s="5">
        <v>2165.3488888888887</v>
      </c>
      <c r="AA26" s="5">
        <v>38976.280000000006</v>
      </c>
      <c r="AB26">
        <v>1371</v>
      </c>
      <c r="AC26" s="11">
        <f t="shared" si="1"/>
        <v>0.37644111364961069</v>
      </c>
      <c r="AD26">
        <f t="shared" si="3"/>
        <v>15081</v>
      </c>
    </row>
    <row r="27" spans="1:30">
      <c r="A27" s="2">
        <v>471997</v>
      </c>
      <c r="B27" t="s">
        <v>3362</v>
      </c>
      <c r="C27" t="s">
        <v>3355</v>
      </c>
      <c r="D27" t="s">
        <v>16</v>
      </c>
      <c r="E27" s="2">
        <v>242373</v>
      </c>
      <c r="F27" t="s">
        <v>3265</v>
      </c>
      <c r="G27" s="2">
        <v>438555</v>
      </c>
      <c r="H27" t="s">
        <v>3265</v>
      </c>
      <c r="I27" t="s">
        <v>3266</v>
      </c>
      <c r="K27" t="s">
        <v>3844</v>
      </c>
      <c r="L27" t="s">
        <v>3407</v>
      </c>
      <c r="M27" s="12">
        <v>17339</v>
      </c>
      <c r="N27" s="12" t="str">
        <f t="shared" si="0"/>
        <v>507 Fishing Creek Rd Lewisberry, PA 17339</v>
      </c>
      <c r="O27">
        <v>1430034</v>
      </c>
      <c r="P27">
        <v>40.181465000000003</v>
      </c>
      <c r="Q27">
        <v>-76.841682000000006</v>
      </c>
      <c r="R27" t="s">
        <v>3366</v>
      </c>
      <c r="S27" t="s">
        <v>3356</v>
      </c>
      <c r="T27" s="3">
        <v>26</v>
      </c>
      <c r="U27" s="3">
        <v>36</v>
      </c>
      <c r="V27" s="4">
        <v>1.3846153846153846</v>
      </c>
      <c r="W27" s="4">
        <v>3.7307692307692308</v>
      </c>
      <c r="X27" s="5">
        <v>3965.9842307692306</v>
      </c>
      <c r="Y27" s="6">
        <v>103115.58999999997</v>
      </c>
      <c r="Z27" s="5">
        <v>1039.6007692307694</v>
      </c>
      <c r="AA27" s="5">
        <v>27029.620000000006</v>
      </c>
      <c r="AB27">
        <v>1612</v>
      </c>
      <c r="AC27" s="11">
        <f t="shared" si="1"/>
        <v>0.26212932496434355</v>
      </c>
      <c r="AD27">
        <f t="shared" si="3"/>
        <v>17732</v>
      </c>
    </row>
    <row r="28" spans="1:30">
      <c r="A28" s="2">
        <v>299566</v>
      </c>
      <c r="B28" t="s">
        <v>3362</v>
      </c>
      <c r="C28" t="s">
        <v>3355</v>
      </c>
      <c r="D28" t="s">
        <v>29</v>
      </c>
      <c r="E28" s="2">
        <v>245997</v>
      </c>
      <c r="F28" t="s">
        <v>2705</v>
      </c>
      <c r="G28" s="2">
        <v>418317</v>
      </c>
      <c r="H28" t="s">
        <v>2711</v>
      </c>
      <c r="I28" t="s">
        <v>881</v>
      </c>
      <c r="K28" t="s">
        <v>5115</v>
      </c>
      <c r="L28" t="s">
        <v>3407</v>
      </c>
      <c r="M28" s="12">
        <v>18944</v>
      </c>
      <c r="N28" s="12" t="str">
        <f t="shared" si="0"/>
        <v>1228 N 5th St Perkasie, PA 18944</v>
      </c>
      <c r="O28">
        <v>1430015</v>
      </c>
      <c r="P28">
        <v>40.387129999999999</v>
      </c>
      <c r="Q28">
        <v>-75.275689999999997</v>
      </c>
      <c r="R28" t="s">
        <v>3363</v>
      </c>
      <c r="S28" t="s">
        <v>3357</v>
      </c>
      <c r="T28" s="3">
        <v>58</v>
      </c>
      <c r="U28" s="3">
        <v>91</v>
      </c>
      <c r="V28" s="4">
        <v>1.5689655172413792</v>
      </c>
      <c r="W28" s="4">
        <v>3.2931034482758621</v>
      </c>
      <c r="X28" s="5">
        <v>1751.811379310345</v>
      </c>
      <c r="Y28" s="6">
        <v>101605.06</v>
      </c>
      <c r="Z28" s="5">
        <v>598.27465517241353</v>
      </c>
      <c r="AA28" s="5">
        <v>34699.930000000015</v>
      </c>
      <c r="AB28">
        <v>2535</v>
      </c>
      <c r="AC28" s="11">
        <f t="shared" si="1"/>
        <v>0.34151773543561725</v>
      </c>
      <c r="AD28">
        <f t="shared" si="3"/>
        <v>27885</v>
      </c>
    </row>
    <row r="29" spans="1:30">
      <c r="A29" s="2">
        <v>311585</v>
      </c>
      <c r="B29" t="s">
        <v>3362</v>
      </c>
      <c r="C29" t="s">
        <v>3355</v>
      </c>
      <c r="D29" t="s">
        <v>82</v>
      </c>
      <c r="E29" s="2">
        <v>245870</v>
      </c>
      <c r="F29" t="s">
        <v>2128</v>
      </c>
      <c r="G29" s="2">
        <v>430805</v>
      </c>
      <c r="H29" t="s">
        <v>2128</v>
      </c>
      <c r="I29" t="s">
        <v>2129</v>
      </c>
      <c r="K29" t="s">
        <v>3630</v>
      </c>
      <c r="L29" t="s">
        <v>3406</v>
      </c>
      <c r="M29" s="12">
        <v>8534</v>
      </c>
      <c r="N29" s="12" t="str">
        <f t="shared" si="0"/>
        <v>425 S Main St Pennington, NJ 08534</v>
      </c>
      <c r="O29">
        <v>1430005</v>
      </c>
      <c r="P29">
        <v>40.317490999999997</v>
      </c>
      <c r="Q29">
        <v>-74.789244999999994</v>
      </c>
      <c r="R29" t="s">
        <v>3362</v>
      </c>
      <c r="S29" t="s">
        <v>3354</v>
      </c>
      <c r="T29" s="3">
        <v>29</v>
      </c>
      <c r="U29" s="3">
        <v>40</v>
      </c>
      <c r="V29" s="4">
        <v>1.3793103448275863</v>
      </c>
      <c r="W29" s="4">
        <v>2.103448275862069</v>
      </c>
      <c r="X29" s="5">
        <v>3479.3589655172418</v>
      </c>
      <c r="Y29" s="6">
        <v>100901.41000000002</v>
      </c>
      <c r="Z29" s="5">
        <v>1042.3706896551723</v>
      </c>
      <c r="AA29" s="5">
        <v>30228.749999999996</v>
      </c>
      <c r="AB29">
        <v>1925</v>
      </c>
      <c r="AC29" s="11">
        <f t="shared" si="1"/>
        <v>0.29958699288741347</v>
      </c>
      <c r="AD29">
        <f t="shared" si="3"/>
        <v>21175</v>
      </c>
    </row>
    <row r="30" spans="1:30">
      <c r="A30" s="2">
        <v>417340</v>
      </c>
      <c r="B30" t="s">
        <v>3362</v>
      </c>
      <c r="C30" t="s">
        <v>3355</v>
      </c>
      <c r="D30" t="s">
        <v>29</v>
      </c>
      <c r="E30" s="2">
        <v>246009</v>
      </c>
      <c r="F30" t="s">
        <v>2743</v>
      </c>
      <c r="G30" s="2">
        <v>246009</v>
      </c>
      <c r="H30" t="s">
        <v>2743</v>
      </c>
      <c r="I30" t="s">
        <v>838</v>
      </c>
      <c r="K30" t="s">
        <v>5609</v>
      </c>
      <c r="L30" t="s">
        <v>3407</v>
      </c>
      <c r="M30" s="12">
        <v>19426</v>
      </c>
      <c r="N30" s="12" t="str">
        <f t="shared" si="0"/>
        <v>3 Iron Bridge Dr Collegeville, PA 19426</v>
      </c>
      <c r="O30">
        <v>1430016</v>
      </c>
      <c r="P30">
        <v>40.206142999999997</v>
      </c>
      <c r="Q30">
        <v>-75.459605999999994</v>
      </c>
      <c r="R30" t="s">
        <v>3361</v>
      </c>
      <c r="S30" t="s">
        <v>3354</v>
      </c>
      <c r="T30" s="3">
        <v>40</v>
      </c>
      <c r="U30" s="3">
        <v>49</v>
      </c>
      <c r="V30" s="4">
        <v>1.2250000000000001</v>
      </c>
      <c r="W30" s="4">
        <v>2.65</v>
      </c>
      <c r="X30" s="5">
        <v>2512.5364999999997</v>
      </c>
      <c r="Y30" s="6">
        <v>100501.45999999996</v>
      </c>
      <c r="Z30" s="5">
        <v>993.87049999999965</v>
      </c>
      <c r="AA30" s="5">
        <v>39754.819999999985</v>
      </c>
      <c r="AB30">
        <v>353</v>
      </c>
      <c r="AC30" s="11">
        <f t="shared" si="1"/>
        <v>0.39556460174807412</v>
      </c>
      <c r="AD30">
        <f t="shared" si="3"/>
        <v>3883</v>
      </c>
    </row>
    <row r="31" spans="1:30">
      <c r="A31" s="2">
        <v>339089</v>
      </c>
      <c r="B31" t="s">
        <v>3362</v>
      </c>
      <c r="C31" t="s">
        <v>3355</v>
      </c>
      <c r="D31" t="s">
        <v>74</v>
      </c>
      <c r="E31" s="2">
        <v>239905</v>
      </c>
      <c r="F31" t="s">
        <v>969</v>
      </c>
      <c r="G31" s="2">
        <v>239905</v>
      </c>
      <c r="H31" t="s">
        <v>969</v>
      </c>
      <c r="I31" t="s">
        <v>226</v>
      </c>
      <c r="K31" t="s">
        <v>3838</v>
      </c>
      <c r="L31" t="s">
        <v>3407</v>
      </c>
      <c r="M31" s="12">
        <v>17067</v>
      </c>
      <c r="N31" s="12" t="str">
        <f t="shared" si="0"/>
        <v>649 E Lincoln Ave Myerstown, PA 17067</v>
      </c>
      <c r="O31">
        <v>1430035</v>
      </c>
      <c r="P31">
        <v>40.384698</v>
      </c>
      <c r="Q31">
        <v>-76.289581999999996</v>
      </c>
      <c r="R31" t="s">
        <v>3366</v>
      </c>
      <c r="S31" t="s">
        <v>3357</v>
      </c>
      <c r="T31" s="3">
        <v>46</v>
      </c>
      <c r="U31" s="3">
        <v>70</v>
      </c>
      <c r="V31" s="4">
        <v>1.5217391304347827</v>
      </c>
      <c r="W31" s="4">
        <v>2.9347826086956523</v>
      </c>
      <c r="X31" s="5">
        <v>2131.2084782608695</v>
      </c>
      <c r="Y31" s="6">
        <v>98035.590000000026</v>
      </c>
      <c r="Z31" s="5">
        <v>417.42891304347819</v>
      </c>
      <c r="AA31" s="5">
        <v>19201.730000000003</v>
      </c>
      <c r="AB31">
        <v>1105</v>
      </c>
      <c r="AC31" s="11">
        <f t="shared" si="1"/>
        <v>0.19586488947534256</v>
      </c>
      <c r="AD31">
        <f t="shared" si="3"/>
        <v>12155</v>
      </c>
    </row>
    <row r="32" spans="1:30">
      <c r="A32" s="2">
        <v>242994</v>
      </c>
      <c r="B32" t="s">
        <v>3362</v>
      </c>
      <c r="C32" t="s">
        <v>3355</v>
      </c>
      <c r="D32" t="s">
        <v>82</v>
      </c>
      <c r="E32" s="2">
        <v>307799</v>
      </c>
      <c r="F32" t="s">
        <v>3046</v>
      </c>
      <c r="G32" s="2">
        <v>307799</v>
      </c>
      <c r="H32" t="s">
        <v>3046</v>
      </c>
      <c r="I32" t="s">
        <v>3047</v>
      </c>
      <c r="K32" t="s">
        <v>3681</v>
      </c>
      <c r="L32" t="s">
        <v>3406</v>
      </c>
      <c r="M32" s="12">
        <v>8852</v>
      </c>
      <c r="N32" s="12" t="str">
        <f t="shared" si="0"/>
        <v>4 Executive Dr Monmouth Junction, NJ 08852</v>
      </c>
      <c r="O32">
        <v>1430005</v>
      </c>
      <c r="P32">
        <v>40.414785000000002</v>
      </c>
      <c r="Q32">
        <v>-74.533818999999994</v>
      </c>
      <c r="R32" t="s">
        <v>3362</v>
      </c>
      <c r="S32" t="s">
        <v>3354</v>
      </c>
      <c r="T32" s="3">
        <v>16</v>
      </c>
      <c r="U32" s="3">
        <v>31</v>
      </c>
      <c r="V32" s="4">
        <v>1.9375</v>
      </c>
      <c r="W32" s="4">
        <v>4.3125</v>
      </c>
      <c r="X32" s="5">
        <v>5950.7631249999995</v>
      </c>
      <c r="Y32" s="6">
        <v>95212.21</v>
      </c>
      <c r="Z32" s="5">
        <v>2461.3731250000001</v>
      </c>
      <c r="AA32" s="5">
        <v>39381.970000000016</v>
      </c>
      <c r="AB32">
        <v>3181</v>
      </c>
      <c r="AC32" s="11">
        <f t="shared" si="1"/>
        <v>0.41362310569201172</v>
      </c>
      <c r="AD32">
        <f t="shared" si="3"/>
        <v>34991</v>
      </c>
    </row>
    <row r="33" spans="1:30">
      <c r="A33" s="2">
        <v>416382</v>
      </c>
      <c r="B33" t="s">
        <v>3362</v>
      </c>
      <c r="C33" t="s">
        <v>3355</v>
      </c>
      <c r="D33" t="s">
        <v>37</v>
      </c>
      <c r="E33" s="2">
        <v>239704</v>
      </c>
      <c r="F33" t="s">
        <v>1686</v>
      </c>
      <c r="G33" s="2">
        <v>481761</v>
      </c>
      <c r="H33" t="s">
        <v>1693</v>
      </c>
      <c r="I33" t="s">
        <v>39</v>
      </c>
      <c r="K33" t="s">
        <v>4629</v>
      </c>
      <c r="L33" t="s">
        <v>3407</v>
      </c>
      <c r="M33" s="12">
        <v>17601</v>
      </c>
      <c r="N33" s="12" t="str">
        <f t="shared" si="0"/>
        <v>2114 Horseshoe Rd Lancaster, PA 17601</v>
      </c>
      <c r="O33">
        <v>1430024</v>
      </c>
      <c r="P33">
        <v>40.050960000000003</v>
      </c>
      <c r="Q33">
        <v>-76.217029999999994</v>
      </c>
      <c r="R33" t="s">
        <v>3364</v>
      </c>
      <c r="S33" t="s">
        <v>3356</v>
      </c>
      <c r="T33" s="3">
        <v>29</v>
      </c>
      <c r="U33" s="3">
        <v>65</v>
      </c>
      <c r="V33" s="4">
        <v>2.2413793103448274</v>
      </c>
      <c r="W33" s="4">
        <v>9.2413793103448274</v>
      </c>
      <c r="X33" s="5">
        <v>3188.4862068965517</v>
      </c>
      <c r="Y33" s="6">
        <v>92466.1</v>
      </c>
      <c r="Z33" s="5">
        <v>996.30206896551704</v>
      </c>
      <c r="AA33" s="5">
        <v>28892.759999999984</v>
      </c>
      <c r="AB33">
        <v>1853</v>
      </c>
      <c r="AC33" s="11">
        <f t="shared" si="1"/>
        <v>0.31246867770999298</v>
      </c>
      <c r="AD33">
        <f t="shared" si="3"/>
        <v>20383</v>
      </c>
    </row>
    <row r="34" spans="1:30">
      <c r="A34" s="2">
        <v>307469</v>
      </c>
      <c r="B34" t="s">
        <v>3363</v>
      </c>
      <c r="C34" t="s">
        <v>3354</v>
      </c>
      <c r="D34" t="s">
        <v>51</v>
      </c>
      <c r="E34" s="2">
        <v>341917</v>
      </c>
      <c r="F34" t="s">
        <v>2406</v>
      </c>
      <c r="G34" s="2">
        <v>480632</v>
      </c>
      <c r="H34" t="s">
        <v>2416</v>
      </c>
      <c r="I34" t="s">
        <v>238</v>
      </c>
      <c r="K34" t="s">
        <v>3714</v>
      </c>
      <c r="L34" t="s">
        <v>3407</v>
      </c>
      <c r="M34" s="12">
        <v>17022</v>
      </c>
      <c r="N34" s="12" t="str">
        <f t="shared" ref="N34:N65" si="4">K34&amp;" "&amp;I34&amp;", "&amp;L34&amp;" "&amp;TEXT(M34, "00000")</f>
        <v>75 Village Green Dr ELIZABETHTOWN, PA 17022</v>
      </c>
      <c r="O34">
        <v>1430034</v>
      </c>
      <c r="P34">
        <v>40.139678000000004</v>
      </c>
      <c r="Q34">
        <v>-76.617538999999994</v>
      </c>
      <c r="R34" t="s">
        <v>3366</v>
      </c>
      <c r="S34" t="s">
        <v>3356</v>
      </c>
      <c r="T34" s="3">
        <v>70</v>
      </c>
      <c r="U34" s="3">
        <v>170</v>
      </c>
      <c r="V34" s="4">
        <v>2.4285714285714284</v>
      </c>
      <c r="W34" s="4">
        <v>8.742857142857142</v>
      </c>
      <c r="X34" s="5">
        <v>1299.8329999999999</v>
      </c>
      <c r="Y34" s="6">
        <v>90988.31</v>
      </c>
      <c r="Z34" s="5">
        <v>262.75471428571433</v>
      </c>
      <c r="AA34" s="5">
        <v>18392.830000000005</v>
      </c>
      <c r="AB34">
        <v>5100</v>
      </c>
      <c r="AC34" s="11">
        <f t="shared" si="1"/>
        <v>0.20214497884398563</v>
      </c>
      <c r="AD34">
        <f t="shared" si="3"/>
        <v>56100</v>
      </c>
    </row>
    <row r="35" spans="1:30">
      <c r="A35" s="2">
        <v>307472</v>
      </c>
      <c r="B35" t="s">
        <v>3363</v>
      </c>
      <c r="C35" t="s">
        <v>3354</v>
      </c>
      <c r="D35" t="s">
        <v>60</v>
      </c>
      <c r="E35" s="2">
        <v>246051</v>
      </c>
      <c r="F35" t="s">
        <v>484</v>
      </c>
      <c r="G35" s="2">
        <v>418409</v>
      </c>
      <c r="H35" t="s">
        <v>1087</v>
      </c>
      <c r="I35" t="s">
        <v>485</v>
      </c>
      <c r="K35" t="s">
        <v>5679</v>
      </c>
      <c r="L35" t="s">
        <v>3407</v>
      </c>
      <c r="M35" s="12">
        <v>19464</v>
      </c>
      <c r="N35" s="12" t="str">
        <f t="shared" si="4"/>
        <v>750 N Washington St Pottstown, PA 19464</v>
      </c>
      <c r="O35">
        <v>1430016</v>
      </c>
      <c r="P35">
        <v>40.252861000000003</v>
      </c>
      <c r="Q35">
        <v>-75.635897999999997</v>
      </c>
      <c r="R35" t="s">
        <v>3361</v>
      </c>
      <c r="S35" t="s">
        <v>3354</v>
      </c>
      <c r="T35" s="3">
        <v>21</v>
      </c>
      <c r="U35" s="3">
        <v>42</v>
      </c>
      <c r="V35" s="4">
        <v>2</v>
      </c>
      <c r="W35" s="4">
        <v>4.7619047619047619</v>
      </c>
      <c r="X35" s="5">
        <v>4270.8247619047625</v>
      </c>
      <c r="Y35" s="6">
        <v>89687.319999999992</v>
      </c>
      <c r="Z35" s="5">
        <v>1586.8509523809528</v>
      </c>
      <c r="AA35" s="5">
        <v>33323.870000000003</v>
      </c>
      <c r="AB35">
        <v>1976</v>
      </c>
      <c r="AC35" s="11">
        <f t="shared" si="1"/>
        <v>0.37155609064915762</v>
      </c>
      <c r="AD35">
        <f t="shared" si="3"/>
        <v>21736</v>
      </c>
    </row>
    <row r="36" spans="1:30">
      <c r="A36" s="2">
        <v>424965</v>
      </c>
      <c r="B36" t="s">
        <v>3362</v>
      </c>
      <c r="C36" t="s">
        <v>3351</v>
      </c>
      <c r="D36" t="s">
        <v>82</v>
      </c>
      <c r="E36" s="2">
        <v>332281</v>
      </c>
      <c r="F36" t="s">
        <v>1911</v>
      </c>
      <c r="G36" s="2">
        <v>472262</v>
      </c>
      <c r="H36" t="s">
        <v>1916</v>
      </c>
      <c r="I36" t="s">
        <v>507</v>
      </c>
      <c r="K36" t="s">
        <v>3647</v>
      </c>
      <c r="L36" t="s">
        <v>3406</v>
      </c>
      <c r="M36" s="12">
        <v>8638</v>
      </c>
      <c r="N36" s="12" t="str">
        <f t="shared" si="4"/>
        <v>220 Ewingville Rd Trenton, NJ 08638</v>
      </c>
      <c r="O36">
        <v>1430005</v>
      </c>
      <c r="P36">
        <v>40.265920000000001</v>
      </c>
      <c r="Q36">
        <v>-74.759276</v>
      </c>
      <c r="R36" t="s">
        <v>3362</v>
      </c>
      <c r="S36" t="s">
        <v>3354</v>
      </c>
      <c r="T36" s="3">
        <v>25</v>
      </c>
      <c r="U36" s="3">
        <v>33</v>
      </c>
      <c r="V36" s="4">
        <v>1.32</v>
      </c>
      <c r="W36" s="4">
        <v>2.04</v>
      </c>
      <c r="X36" s="5">
        <v>3556.9440000000004</v>
      </c>
      <c r="Y36" s="6">
        <v>88923.599999999991</v>
      </c>
      <c r="Z36" s="5">
        <v>744.24279999999999</v>
      </c>
      <c r="AA36" s="5">
        <v>18606.07</v>
      </c>
      <c r="AB36">
        <v>2268</v>
      </c>
      <c r="AC36" s="11">
        <f t="shared" si="1"/>
        <v>0.20923658061526976</v>
      </c>
      <c r="AD36">
        <f t="shared" si="3"/>
        <v>24948</v>
      </c>
    </row>
    <row r="37" spans="1:30">
      <c r="A37" s="2">
        <v>416518</v>
      </c>
      <c r="B37" t="s">
        <v>3362</v>
      </c>
      <c r="C37" t="s">
        <v>3351</v>
      </c>
      <c r="D37" t="s">
        <v>16</v>
      </c>
      <c r="E37" s="2">
        <v>239765</v>
      </c>
      <c r="F37" t="s">
        <v>1741</v>
      </c>
      <c r="G37" s="2">
        <v>440465</v>
      </c>
      <c r="H37" t="s">
        <v>1746</v>
      </c>
      <c r="I37" t="s">
        <v>59</v>
      </c>
      <c r="K37" t="s">
        <v>4058</v>
      </c>
      <c r="L37" t="s">
        <v>3407</v>
      </c>
      <c r="M37" s="12">
        <v>17403</v>
      </c>
      <c r="N37" s="12" t="str">
        <f t="shared" si="4"/>
        <v>94 Beck Rd York, PA 17403</v>
      </c>
      <c r="O37">
        <v>1430040</v>
      </c>
      <c r="P37">
        <v>39.874155999999999</v>
      </c>
      <c r="Q37">
        <v>-76.709158000000002</v>
      </c>
      <c r="R37" t="s">
        <v>3367</v>
      </c>
      <c r="S37" t="s">
        <v>3357</v>
      </c>
      <c r="T37" s="3">
        <v>24</v>
      </c>
      <c r="U37" s="3">
        <v>43</v>
      </c>
      <c r="V37" s="4">
        <v>1.7916666666666667</v>
      </c>
      <c r="W37" s="4">
        <v>4.458333333333333</v>
      </c>
      <c r="X37" s="5">
        <v>3673.447083333333</v>
      </c>
      <c r="Y37" s="6">
        <v>88162.73000000004</v>
      </c>
      <c r="Z37" s="5">
        <v>1244.3945833333332</v>
      </c>
      <c r="AA37" s="5">
        <v>29865.469999999994</v>
      </c>
      <c r="AB37">
        <v>2434</v>
      </c>
      <c r="AC37" s="11">
        <f t="shared" si="1"/>
        <v>0.33875391562851992</v>
      </c>
      <c r="AD37">
        <f t="shared" si="3"/>
        <v>26774</v>
      </c>
    </row>
    <row r="38" spans="1:30">
      <c r="A38" s="2">
        <v>424012</v>
      </c>
      <c r="B38" t="s">
        <v>3362</v>
      </c>
      <c r="C38" t="s">
        <v>3351</v>
      </c>
      <c r="D38" t="s">
        <v>82</v>
      </c>
      <c r="E38" s="2">
        <v>342615</v>
      </c>
      <c r="F38" t="s">
        <v>1947</v>
      </c>
      <c r="G38" s="2">
        <v>481104</v>
      </c>
      <c r="H38" t="s">
        <v>1949</v>
      </c>
      <c r="I38" t="s">
        <v>95</v>
      </c>
      <c r="K38" t="s">
        <v>3670</v>
      </c>
      <c r="L38" t="s">
        <v>3406</v>
      </c>
      <c r="M38" s="12">
        <v>8822</v>
      </c>
      <c r="N38" s="12" t="str">
        <f t="shared" si="4"/>
        <v>50 Court St Flemington, NJ 08822</v>
      </c>
      <c r="O38">
        <v>1430003</v>
      </c>
      <c r="P38">
        <v>40.509661000000001</v>
      </c>
      <c r="Q38">
        <v>-74.863328999999993</v>
      </c>
      <c r="R38" t="s">
        <v>3362</v>
      </c>
      <c r="S38" t="s">
        <v>3353</v>
      </c>
      <c r="T38" s="3">
        <v>10</v>
      </c>
      <c r="U38" s="3">
        <v>13</v>
      </c>
      <c r="V38" s="4">
        <v>1.3</v>
      </c>
      <c r="W38" s="4">
        <v>3</v>
      </c>
      <c r="X38" s="5">
        <v>8441.3880000000008</v>
      </c>
      <c r="Y38" s="6">
        <v>84413.87999999999</v>
      </c>
      <c r="Z38" s="5">
        <v>2779.9839999999995</v>
      </c>
      <c r="AA38" s="5">
        <v>27799.839999999997</v>
      </c>
      <c r="AB38">
        <v>1455</v>
      </c>
      <c r="AC38" s="11">
        <f t="shared" si="1"/>
        <v>0.32932783092069695</v>
      </c>
      <c r="AD38">
        <f t="shared" si="3"/>
        <v>16005</v>
      </c>
    </row>
    <row r="39" spans="1:30">
      <c r="A39" s="2">
        <v>436701</v>
      </c>
      <c r="B39" t="s">
        <v>3362</v>
      </c>
      <c r="C39" t="s">
        <v>3351</v>
      </c>
      <c r="D39" t="s">
        <v>63</v>
      </c>
      <c r="E39" s="2">
        <v>246000</v>
      </c>
      <c r="F39" t="s">
        <v>286</v>
      </c>
      <c r="G39" s="2">
        <v>246000</v>
      </c>
      <c r="H39" t="s">
        <v>286</v>
      </c>
      <c r="I39" t="s">
        <v>274</v>
      </c>
      <c r="K39" t="s">
        <v>5105</v>
      </c>
      <c r="L39" t="s">
        <v>3407</v>
      </c>
      <c r="M39" s="12">
        <v>18940</v>
      </c>
      <c r="N39" s="12" t="str">
        <f t="shared" si="4"/>
        <v>1382 Newtown Langhorne Rd Newtown, PA 18940</v>
      </c>
      <c r="O39">
        <v>1430003</v>
      </c>
      <c r="P39">
        <v>40.228518999999999</v>
      </c>
      <c r="Q39">
        <v>-74.932417000000001</v>
      </c>
      <c r="R39" t="s">
        <v>3362</v>
      </c>
      <c r="S39" t="s">
        <v>3353</v>
      </c>
      <c r="T39" s="3">
        <v>34</v>
      </c>
      <c r="U39" s="3">
        <v>58</v>
      </c>
      <c r="V39" s="4">
        <v>1.7058823529411764</v>
      </c>
      <c r="W39" s="4">
        <v>6.9117647058823533</v>
      </c>
      <c r="X39" s="5">
        <v>2416.59</v>
      </c>
      <c r="Y39" s="6">
        <v>82164.060000000056</v>
      </c>
      <c r="Z39" s="5">
        <v>844.40235294117667</v>
      </c>
      <c r="AA39" s="5">
        <v>28709.680000000033</v>
      </c>
      <c r="AB39">
        <v>1719</v>
      </c>
      <c r="AC39" s="11">
        <f t="shared" si="1"/>
        <v>0.34941895519768634</v>
      </c>
      <c r="AD39">
        <f t="shared" si="3"/>
        <v>18909</v>
      </c>
    </row>
    <row r="40" spans="1:30">
      <c r="A40" s="2">
        <v>314104</v>
      </c>
      <c r="B40" t="s">
        <v>3362</v>
      </c>
      <c r="C40" t="s">
        <v>3355</v>
      </c>
      <c r="D40" t="s">
        <v>50</v>
      </c>
      <c r="E40" s="2">
        <v>241439</v>
      </c>
      <c r="F40" t="s">
        <v>927</v>
      </c>
      <c r="G40" s="2">
        <v>241439</v>
      </c>
      <c r="H40" t="s">
        <v>927</v>
      </c>
      <c r="I40" t="s">
        <v>722</v>
      </c>
      <c r="K40" t="s">
        <v>4972</v>
      </c>
      <c r="L40" t="s">
        <v>3407</v>
      </c>
      <c r="M40" s="12">
        <v>17963</v>
      </c>
      <c r="N40" s="12" t="str">
        <f t="shared" si="4"/>
        <v>103 School St Pine Grove, PA 17963</v>
      </c>
      <c r="O40">
        <v>1430023</v>
      </c>
      <c r="P40">
        <v>40.560291999999997</v>
      </c>
      <c r="Q40">
        <v>-76.380635999999996</v>
      </c>
      <c r="R40" t="s">
        <v>3364</v>
      </c>
      <c r="S40" t="s">
        <v>3354</v>
      </c>
      <c r="T40" s="3">
        <v>34</v>
      </c>
      <c r="U40" s="3">
        <v>58</v>
      </c>
      <c r="V40" s="4">
        <v>1.7058823529411764</v>
      </c>
      <c r="W40" s="4">
        <v>4.4117647058823533</v>
      </c>
      <c r="X40" s="5">
        <v>2370.7482352941174</v>
      </c>
      <c r="Y40" s="6">
        <v>80605.440000000031</v>
      </c>
      <c r="Z40" s="5">
        <v>767.56029411764678</v>
      </c>
      <c r="AA40" s="5">
        <v>26097.049999999985</v>
      </c>
      <c r="AB40">
        <v>1617</v>
      </c>
      <c r="AC40" s="11">
        <f t="shared" si="1"/>
        <v>0.32376288746764453</v>
      </c>
      <c r="AD40">
        <f t="shared" si="3"/>
        <v>17787</v>
      </c>
    </row>
    <row r="41" spans="1:30">
      <c r="A41" s="2">
        <v>301690</v>
      </c>
      <c r="B41" t="s">
        <v>3362</v>
      </c>
      <c r="C41" t="s">
        <v>3355</v>
      </c>
      <c r="D41" t="s">
        <v>60</v>
      </c>
      <c r="E41" s="2">
        <v>246308</v>
      </c>
      <c r="F41" t="s">
        <v>478</v>
      </c>
      <c r="G41" s="2">
        <v>458049</v>
      </c>
      <c r="H41" t="s">
        <v>975</v>
      </c>
      <c r="I41" t="s">
        <v>480</v>
      </c>
      <c r="K41" t="s">
        <v>5695</v>
      </c>
      <c r="L41" t="s">
        <v>3407</v>
      </c>
      <c r="M41" s="12">
        <v>19468</v>
      </c>
      <c r="N41" s="12" t="str">
        <f t="shared" si="4"/>
        <v>833 S Lewis Rd Bldg 2 Royersford, PA 19468</v>
      </c>
      <c r="O41">
        <v>1430999</v>
      </c>
      <c r="P41">
        <v>40.189256</v>
      </c>
      <c r="Q41">
        <v>-75.511246</v>
      </c>
      <c r="R41" t="s">
        <v>3361</v>
      </c>
      <c r="S41" t="s">
        <v>3354</v>
      </c>
      <c r="T41" s="3">
        <v>5</v>
      </c>
      <c r="U41" s="3">
        <v>6</v>
      </c>
      <c r="V41" s="4">
        <v>1.2</v>
      </c>
      <c r="W41" s="4">
        <v>2.4</v>
      </c>
      <c r="X41" s="5">
        <v>16043.730000000001</v>
      </c>
      <c r="Y41" s="6">
        <v>80218.650000000009</v>
      </c>
      <c r="Z41" s="5">
        <v>5844.1959999999999</v>
      </c>
      <c r="AA41" s="5">
        <v>29220.98</v>
      </c>
      <c r="AB41">
        <v>54</v>
      </c>
      <c r="AC41" s="11">
        <f t="shared" si="1"/>
        <v>0.36426666367484367</v>
      </c>
      <c r="AD41">
        <f t="shared" si="3"/>
        <v>594</v>
      </c>
    </row>
    <row r="42" spans="1:30">
      <c r="A42" s="2">
        <v>244171</v>
      </c>
      <c r="B42" t="s">
        <v>3362</v>
      </c>
      <c r="C42" t="s">
        <v>3351</v>
      </c>
      <c r="D42" t="s">
        <v>16</v>
      </c>
      <c r="E42" s="2">
        <v>240204</v>
      </c>
      <c r="F42" t="s">
        <v>930</v>
      </c>
      <c r="G42" s="2">
        <v>240204</v>
      </c>
      <c r="H42" t="s">
        <v>930</v>
      </c>
      <c r="I42" t="s">
        <v>931</v>
      </c>
      <c r="K42" t="s">
        <v>3963</v>
      </c>
      <c r="L42" t="s">
        <v>3407</v>
      </c>
      <c r="M42" s="12">
        <v>17325</v>
      </c>
      <c r="N42" s="12" t="str">
        <f t="shared" si="4"/>
        <v>900 Biglerville Rd Gettysburg, PA 17325</v>
      </c>
      <c r="O42">
        <v>1430039</v>
      </c>
      <c r="P42">
        <v>39.849545999999997</v>
      </c>
      <c r="Q42">
        <v>-77.234336999999996</v>
      </c>
      <c r="R42" t="s">
        <v>3367</v>
      </c>
      <c r="S42" t="s">
        <v>3355</v>
      </c>
      <c r="T42" s="3">
        <v>12</v>
      </c>
      <c r="U42" s="3">
        <v>17</v>
      </c>
      <c r="V42" s="4">
        <v>1.4166666666666667</v>
      </c>
      <c r="W42" s="4">
        <v>3.9166666666666665</v>
      </c>
      <c r="X42" s="5">
        <v>6585.2858333333343</v>
      </c>
      <c r="Y42" s="6">
        <v>79023.429999999993</v>
      </c>
      <c r="Z42" s="5">
        <v>2516.21</v>
      </c>
      <c r="AA42" s="5">
        <v>30194.520000000008</v>
      </c>
      <c r="AB42">
        <v>1049</v>
      </c>
      <c r="AC42" s="11">
        <f t="shared" si="1"/>
        <v>0.38209579108373315</v>
      </c>
      <c r="AD42">
        <f t="shared" si="3"/>
        <v>11539</v>
      </c>
    </row>
    <row r="43" spans="1:30">
      <c r="A43" s="2">
        <v>308134</v>
      </c>
      <c r="B43" t="s">
        <v>3362</v>
      </c>
      <c r="C43" t="s">
        <v>3351</v>
      </c>
      <c r="D43" t="s">
        <v>32</v>
      </c>
      <c r="E43" s="2">
        <v>293616</v>
      </c>
      <c r="F43" t="s">
        <v>3084</v>
      </c>
      <c r="G43" s="2">
        <v>293616</v>
      </c>
      <c r="H43" t="s">
        <v>3084</v>
      </c>
      <c r="I43" t="s">
        <v>142</v>
      </c>
      <c r="K43" t="s">
        <v>4133</v>
      </c>
      <c r="L43" t="s">
        <v>3407</v>
      </c>
      <c r="M43" s="12">
        <v>17512</v>
      </c>
      <c r="N43" s="12" t="str">
        <f t="shared" si="4"/>
        <v>3952 Columbia Ave Columbia, PA 17512</v>
      </c>
      <c r="O43">
        <v>1430040</v>
      </c>
      <c r="P43">
        <v>40.035915000000003</v>
      </c>
      <c r="Q43">
        <v>-76.449337999999997</v>
      </c>
      <c r="R43" t="s">
        <v>3367</v>
      </c>
      <c r="S43" t="s">
        <v>3357</v>
      </c>
      <c r="T43" s="3">
        <v>64</v>
      </c>
      <c r="U43" s="3">
        <v>101</v>
      </c>
      <c r="V43" s="4">
        <v>1.578125</v>
      </c>
      <c r="W43" s="4">
        <v>6.5</v>
      </c>
      <c r="X43" s="5">
        <v>1217.788125</v>
      </c>
      <c r="Y43" s="6">
        <v>77938.439999999871</v>
      </c>
      <c r="Z43" s="5">
        <v>475.37859374999999</v>
      </c>
      <c r="AA43" s="5">
        <v>30424.23</v>
      </c>
      <c r="AB43">
        <v>3149</v>
      </c>
      <c r="AC43" s="11">
        <f t="shared" si="1"/>
        <v>0.39036231672073562</v>
      </c>
      <c r="AD43">
        <f t="shared" si="3"/>
        <v>34639</v>
      </c>
    </row>
    <row r="44" spans="1:30">
      <c r="A44" s="2">
        <v>424827</v>
      </c>
      <c r="B44" t="s">
        <v>3362</v>
      </c>
      <c r="C44" t="s">
        <v>3351</v>
      </c>
      <c r="D44" t="s">
        <v>51</v>
      </c>
      <c r="E44" s="2">
        <v>239964</v>
      </c>
      <c r="F44" t="s">
        <v>1870</v>
      </c>
      <c r="G44" s="2">
        <v>415451</v>
      </c>
      <c r="H44" t="s">
        <v>1871</v>
      </c>
      <c r="I44" t="s">
        <v>238</v>
      </c>
      <c r="K44" t="s">
        <v>3717</v>
      </c>
      <c r="L44" t="s">
        <v>3407</v>
      </c>
      <c r="M44" s="12">
        <v>17022</v>
      </c>
      <c r="N44" s="12" t="str">
        <f t="shared" si="4"/>
        <v>600 E High St ELIZABETHTOWN, PA 17022</v>
      </c>
      <c r="O44">
        <v>1430034</v>
      </c>
      <c r="P44">
        <v>40.155960999999998</v>
      </c>
      <c r="Q44">
        <v>-76.594376999999994</v>
      </c>
      <c r="R44" t="s">
        <v>3366</v>
      </c>
      <c r="S44" t="s">
        <v>3356</v>
      </c>
      <c r="T44" s="3">
        <v>18</v>
      </c>
      <c r="U44" s="3">
        <v>31</v>
      </c>
      <c r="V44" s="4">
        <v>1.7222222222222223</v>
      </c>
      <c r="W44" s="4">
        <v>6.2222222222222223</v>
      </c>
      <c r="X44" s="5">
        <v>4311.809444444445</v>
      </c>
      <c r="Y44" s="6">
        <v>77612.570000000036</v>
      </c>
      <c r="Z44" s="5">
        <v>1241.1166666666666</v>
      </c>
      <c r="AA44" s="5">
        <v>22340.100000000009</v>
      </c>
      <c r="AB44">
        <v>1938</v>
      </c>
      <c r="AC44" s="11">
        <f t="shared" si="1"/>
        <v>0.28784126076484773</v>
      </c>
      <c r="AD44">
        <f t="shared" si="3"/>
        <v>21318</v>
      </c>
    </row>
    <row r="45" spans="1:30">
      <c r="A45" s="2">
        <v>344948</v>
      </c>
      <c r="B45" t="s">
        <v>3363</v>
      </c>
      <c r="C45" t="s">
        <v>3355</v>
      </c>
      <c r="D45" t="s">
        <v>74</v>
      </c>
      <c r="E45" s="2">
        <v>238960</v>
      </c>
      <c r="F45" t="s">
        <v>3109</v>
      </c>
      <c r="G45" s="2">
        <v>433393</v>
      </c>
      <c r="H45" t="s">
        <v>3112</v>
      </c>
      <c r="I45" t="s">
        <v>39</v>
      </c>
      <c r="K45" t="s">
        <v>4830</v>
      </c>
      <c r="L45" t="s">
        <v>3407</v>
      </c>
      <c r="M45" s="12">
        <v>17603</v>
      </c>
      <c r="N45" s="12" t="str">
        <f t="shared" si="4"/>
        <v>301 Rohrerstown Rd Lancaster, PA 17603</v>
      </c>
      <c r="O45">
        <v>1430025</v>
      </c>
      <c r="P45">
        <v>40.046328000000003</v>
      </c>
      <c r="Q45">
        <v>-76.362039999999993</v>
      </c>
      <c r="R45" t="s">
        <v>3364</v>
      </c>
      <c r="S45" t="s">
        <v>3357</v>
      </c>
      <c r="T45" s="3">
        <v>60</v>
      </c>
      <c r="U45" s="3">
        <v>102</v>
      </c>
      <c r="V45" s="4">
        <v>1.7</v>
      </c>
      <c r="W45" s="4">
        <v>12.65</v>
      </c>
      <c r="X45" s="5">
        <v>1280.1036666666666</v>
      </c>
      <c r="Y45" s="6">
        <v>76806.219999999666</v>
      </c>
      <c r="Z45" s="5">
        <v>457.3063333333335</v>
      </c>
      <c r="AA45" s="5">
        <v>27438.379999999965</v>
      </c>
      <c r="AB45">
        <v>2045</v>
      </c>
      <c r="AC45" s="11">
        <f t="shared" si="1"/>
        <v>0.35724164006508957</v>
      </c>
      <c r="AD45">
        <f t="shared" si="3"/>
        <v>22495</v>
      </c>
    </row>
    <row r="46" spans="1:30">
      <c r="A46" s="2">
        <v>418234</v>
      </c>
      <c r="B46" t="s">
        <v>3363</v>
      </c>
      <c r="C46" t="s">
        <v>3355</v>
      </c>
      <c r="D46" t="s">
        <v>186</v>
      </c>
      <c r="E46" s="2">
        <v>244189</v>
      </c>
      <c r="F46" t="s">
        <v>1991</v>
      </c>
      <c r="G46" s="2">
        <v>480267</v>
      </c>
      <c r="H46" t="s">
        <v>1996</v>
      </c>
      <c r="I46" t="s">
        <v>188</v>
      </c>
      <c r="J46" t="s">
        <v>560</v>
      </c>
      <c r="K46" t="s">
        <v>3534</v>
      </c>
      <c r="L46" t="s">
        <v>3406</v>
      </c>
      <c r="M46" s="12">
        <v>8205</v>
      </c>
      <c r="N46" s="12" t="str">
        <f t="shared" si="4"/>
        <v>99 S. Reed Rd Absecon, NJ 08205</v>
      </c>
      <c r="O46">
        <v>1430012</v>
      </c>
      <c r="P46">
        <v>39.489293000000004</v>
      </c>
      <c r="Q46">
        <v>-74.458924999999994</v>
      </c>
      <c r="R46" t="s">
        <v>3363</v>
      </c>
      <c r="S46" t="s">
        <v>3354</v>
      </c>
      <c r="T46" s="3">
        <v>15</v>
      </c>
      <c r="U46" s="3">
        <v>23</v>
      </c>
      <c r="V46" s="4">
        <v>1.5333333333333334</v>
      </c>
      <c r="W46" s="4">
        <v>1.7333333333333334</v>
      </c>
      <c r="X46" s="5">
        <v>5109.945333333334</v>
      </c>
      <c r="Y46" s="6">
        <v>76649.180000000008</v>
      </c>
      <c r="Z46" s="5">
        <v>1464.3433333333335</v>
      </c>
      <c r="AA46" s="5">
        <v>21965.150000000005</v>
      </c>
      <c r="AB46">
        <v>1652</v>
      </c>
      <c r="AC46" s="11">
        <f t="shared" si="1"/>
        <v>0.2865673187893204</v>
      </c>
      <c r="AD46">
        <f t="shared" si="3"/>
        <v>18172</v>
      </c>
    </row>
    <row r="47" spans="1:30">
      <c r="A47" s="2">
        <v>242998</v>
      </c>
      <c r="B47" t="s">
        <v>3363</v>
      </c>
      <c r="C47" t="s">
        <v>3355</v>
      </c>
      <c r="D47" t="s">
        <v>186</v>
      </c>
      <c r="E47" s="2">
        <v>244256</v>
      </c>
      <c r="F47" t="s">
        <v>2067</v>
      </c>
      <c r="G47" s="2">
        <v>416847</v>
      </c>
      <c r="H47" t="s">
        <v>2068</v>
      </c>
      <c r="I47" t="s">
        <v>472</v>
      </c>
      <c r="K47" t="s">
        <v>3593</v>
      </c>
      <c r="L47" t="s">
        <v>3406</v>
      </c>
      <c r="M47" s="12">
        <v>8330</v>
      </c>
      <c r="N47" s="12" t="str">
        <f t="shared" si="4"/>
        <v>1876 Dr Dennis Foreman Dr Mays Landing, NJ 08330</v>
      </c>
      <c r="O47">
        <v>1430012</v>
      </c>
      <c r="P47">
        <v>39.448799999999999</v>
      </c>
      <c r="Q47">
        <v>-74.678309999999996</v>
      </c>
      <c r="R47" t="s">
        <v>3363</v>
      </c>
      <c r="S47" t="s">
        <v>3354</v>
      </c>
      <c r="T47" s="3">
        <v>20</v>
      </c>
      <c r="U47" s="3">
        <v>34</v>
      </c>
      <c r="V47" s="4">
        <v>1.7</v>
      </c>
      <c r="W47" s="4">
        <v>3.5</v>
      </c>
      <c r="X47" s="5">
        <v>3784.53</v>
      </c>
      <c r="Y47" s="6">
        <v>75690.600000000006</v>
      </c>
      <c r="Z47" s="5">
        <v>1446.0964999999999</v>
      </c>
      <c r="AA47" s="5">
        <v>28921.929999999989</v>
      </c>
      <c r="AB47">
        <v>1764</v>
      </c>
      <c r="AC47" s="11">
        <f t="shared" si="1"/>
        <v>0.38210728941242356</v>
      </c>
      <c r="AD47">
        <f t="shared" si="3"/>
        <v>19404</v>
      </c>
    </row>
    <row r="48" spans="1:30">
      <c r="A48" s="2">
        <v>482858</v>
      </c>
      <c r="B48" t="s">
        <v>3363</v>
      </c>
      <c r="C48" t="s">
        <v>3355</v>
      </c>
      <c r="D48" t="s">
        <v>82</v>
      </c>
      <c r="E48" s="2">
        <v>328336</v>
      </c>
      <c r="F48" t="s">
        <v>2071</v>
      </c>
      <c r="G48" s="2">
        <v>469954</v>
      </c>
      <c r="H48" t="s">
        <v>459</v>
      </c>
      <c r="I48" t="s">
        <v>1942</v>
      </c>
      <c r="K48" t="s">
        <v>3645</v>
      </c>
      <c r="L48" t="s">
        <v>3406</v>
      </c>
      <c r="M48" s="12">
        <v>8619</v>
      </c>
      <c r="N48" s="12" t="str">
        <f t="shared" si="4"/>
        <v>1700 Bell Ave Hamilton, NJ 08619</v>
      </c>
      <c r="O48">
        <v>1430005</v>
      </c>
      <c r="P48">
        <v>40.23122</v>
      </c>
      <c r="Q48">
        <v>-74.708100000000002</v>
      </c>
      <c r="R48" t="s">
        <v>3362</v>
      </c>
      <c r="S48" t="s">
        <v>3354</v>
      </c>
      <c r="T48" s="3">
        <v>25</v>
      </c>
      <c r="U48" s="3">
        <v>29</v>
      </c>
      <c r="V48" s="4">
        <v>1.1599999999999999</v>
      </c>
      <c r="W48" s="4">
        <v>2.04</v>
      </c>
      <c r="X48" s="5">
        <v>2893.7852000000003</v>
      </c>
      <c r="Y48" s="6">
        <v>72344.630000000019</v>
      </c>
      <c r="Z48" s="5">
        <v>815.59199999999998</v>
      </c>
      <c r="AA48" s="5">
        <v>20389.8</v>
      </c>
      <c r="AB48">
        <v>1323</v>
      </c>
      <c r="AC48" s="11">
        <f t="shared" si="1"/>
        <v>0.28184261914118564</v>
      </c>
      <c r="AD48">
        <f t="shared" si="3"/>
        <v>14553</v>
      </c>
    </row>
    <row r="49" spans="1:30">
      <c r="A49" s="2">
        <v>452750</v>
      </c>
      <c r="B49" t="s">
        <v>3362</v>
      </c>
      <c r="C49" t="s">
        <v>3355</v>
      </c>
      <c r="D49" t="s">
        <v>50</v>
      </c>
      <c r="E49" s="2">
        <v>239295</v>
      </c>
      <c r="F49" t="s">
        <v>475</v>
      </c>
      <c r="G49" s="2">
        <v>415358</v>
      </c>
      <c r="H49" t="s">
        <v>476</v>
      </c>
      <c r="I49" t="s">
        <v>477</v>
      </c>
      <c r="K49" t="s">
        <v>5034</v>
      </c>
      <c r="L49" t="s">
        <v>3407</v>
      </c>
      <c r="M49" s="12">
        <v>18603</v>
      </c>
      <c r="N49" s="12" t="str">
        <f t="shared" si="4"/>
        <v>1200 N Vine St Berwick, PA 18603</v>
      </c>
      <c r="O49">
        <v>1430033</v>
      </c>
      <c r="P49">
        <v>41.062010000000001</v>
      </c>
      <c r="Q49">
        <v>-76.244399999999999</v>
      </c>
      <c r="R49" t="s">
        <v>3366</v>
      </c>
      <c r="S49" t="s">
        <v>3354</v>
      </c>
      <c r="T49" s="3">
        <v>14</v>
      </c>
      <c r="U49" s="3">
        <v>21</v>
      </c>
      <c r="V49" s="4">
        <v>1.5</v>
      </c>
      <c r="W49" s="4">
        <v>2.8571428571428572</v>
      </c>
      <c r="X49" s="5">
        <v>5128.7850000000008</v>
      </c>
      <c r="Y49" s="6">
        <v>71802.99000000002</v>
      </c>
      <c r="Z49" s="5">
        <v>1344.3442857142857</v>
      </c>
      <c r="AA49" s="5">
        <v>18820.820000000003</v>
      </c>
      <c r="AB49">
        <v>1005</v>
      </c>
      <c r="AC49" s="11">
        <f t="shared" si="1"/>
        <v>0.26211749677833746</v>
      </c>
      <c r="AD49">
        <f t="shared" si="3"/>
        <v>11055</v>
      </c>
    </row>
    <row r="50" spans="1:30">
      <c r="A50" s="2">
        <v>340681</v>
      </c>
      <c r="B50" t="s">
        <v>3362</v>
      </c>
      <c r="C50" t="s">
        <v>3355</v>
      </c>
      <c r="D50" t="s">
        <v>149</v>
      </c>
      <c r="E50" s="2">
        <v>312004</v>
      </c>
      <c r="F50" t="s">
        <v>2354</v>
      </c>
      <c r="G50" s="2">
        <v>470410</v>
      </c>
      <c r="H50" t="s">
        <v>2356</v>
      </c>
      <c r="I50" t="s">
        <v>2355</v>
      </c>
      <c r="J50" t="s">
        <v>680</v>
      </c>
      <c r="K50" t="s">
        <v>3460</v>
      </c>
      <c r="L50" t="s">
        <v>3406</v>
      </c>
      <c r="M50" s="12">
        <v>8048</v>
      </c>
      <c r="N50" s="12" t="str">
        <f t="shared" si="4"/>
        <v>32 Dimsdale Dr Lumberton, NJ 08048</v>
      </c>
      <c r="O50">
        <v>1430011</v>
      </c>
      <c r="P50">
        <v>39.972752</v>
      </c>
      <c r="Q50">
        <v>-74.785448000000002</v>
      </c>
      <c r="R50" t="s">
        <v>3362</v>
      </c>
      <c r="S50" t="s">
        <v>3355</v>
      </c>
      <c r="T50" s="3">
        <v>22</v>
      </c>
      <c r="U50" s="3">
        <v>47</v>
      </c>
      <c r="V50" s="4">
        <v>2.1363636363636362</v>
      </c>
      <c r="W50" s="4">
        <v>3.3636363636363638</v>
      </c>
      <c r="X50" s="5">
        <v>3258.5950000000012</v>
      </c>
      <c r="Y50" s="6">
        <v>71689.090000000011</v>
      </c>
      <c r="Z50" s="5">
        <v>1105.8545454545454</v>
      </c>
      <c r="AA50" s="5">
        <v>24328.80000000001</v>
      </c>
      <c r="AB50">
        <v>1935</v>
      </c>
      <c r="AC50" s="11">
        <f t="shared" si="1"/>
        <v>0.33936544598348239</v>
      </c>
      <c r="AD50">
        <f t="shared" si="3"/>
        <v>21285</v>
      </c>
    </row>
    <row r="51" spans="1:30">
      <c r="A51" s="2">
        <v>436093</v>
      </c>
      <c r="B51" t="s">
        <v>3363</v>
      </c>
      <c r="C51" t="s">
        <v>3354</v>
      </c>
      <c r="D51" t="s">
        <v>51</v>
      </c>
      <c r="E51" s="2">
        <v>239516</v>
      </c>
      <c r="F51" t="s">
        <v>1538</v>
      </c>
      <c r="G51" s="2">
        <v>239516</v>
      </c>
      <c r="H51" t="s">
        <v>1538</v>
      </c>
      <c r="I51" t="s">
        <v>97</v>
      </c>
      <c r="K51" t="s">
        <v>3862</v>
      </c>
      <c r="L51" t="s">
        <v>3407</v>
      </c>
      <c r="M51" s="12">
        <v>17109</v>
      </c>
      <c r="N51" s="12" t="str">
        <f t="shared" si="4"/>
        <v>600 Rutherford Rd Harrisburg, PA 17109</v>
      </c>
      <c r="O51">
        <v>1430035</v>
      </c>
      <c r="P51">
        <v>40.282400000000003</v>
      </c>
      <c r="Q51">
        <v>-76.798143999999994</v>
      </c>
      <c r="R51" t="s">
        <v>3366</v>
      </c>
      <c r="S51" t="s">
        <v>3357</v>
      </c>
      <c r="T51" s="3">
        <v>52</v>
      </c>
      <c r="U51" s="3">
        <v>70</v>
      </c>
      <c r="V51" s="4">
        <v>1.3461538461538463</v>
      </c>
      <c r="W51" s="4">
        <v>2.7307692307692308</v>
      </c>
      <c r="X51" s="5">
        <v>1354.1084615384616</v>
      </c>
      <c r="Y51" s="6">
        <v>70413.639999999985</v>
      </c>
      <c r="Z51" s="5">
        <v>543.40923076923082</v>
      </c>
      <c r="AA51" s="5">
        <v>28257.280000000006</v>
      </c>
      <c r="AB51">
        <v>1419.8</v>
      </c>
      <c r="AC51" s="11">
        <f t="shared" si="1"/>
        <v>0.40130406551912401</v>
      </c>
      <c r="AD51">
        <f t="shared" si="3"/>
        <v>15617.8</v>
      </c>
    </row>
    <row r="52" spans="1:30">
      <c r="A52" s="2">
        <v>418427</v>
      </c>
      <c r="B52" t="s">
        <v>3359</v>
      </c>
      <c r="C52" t="s">
        <v>3353</v>
      </c>
      <c r="D52" t="s">
        <v>149</v>
      </c>
      <c r="E52" s="2">
        <v>242998</v>
      </c>
      <c r="F52" t="s">
        <v>994</v>
      </c>
      <c r="G52" s="2">
        <v>418234</v>
      </c>
      <c r="H52" t="s">
        <v>995</v>
      </c>
      <c r="I52" t="s">
        <v>820</v>
      </c>
      <c r="K52" t="s">
        <v>3449</v>
      </c>
      <c r="L52" t="s">
        <v>3406</v>
      </c>
      <c r="M52" s="12">
        <v>8028</v>
      </c>
      <c r="N52" s="12" t="str">
        <f t="shared" si="4"/>
        <v>35 Ruth H Mancuso Ln Glassboro, NJ 08028</v>
      </c>
      <c r="O52">
        <v>1430010</v>
      </c>
      <c r="P52">
        <v>39.717495</v>
      </c>
      <c r="Q52">
        <v>-75.131460000000004</v>
      </c>
      <c r="R52" t="s">
        <v>3363</v>
      </c>
      <c r="S52" t="s">
        <v>3355</v>
      </c>
      <c r="T52" s="3">
        <v>18</v>
      </c>
      <c r="U52" s="3">
        <v>28</v>
      </c>
      <c r="V52" s="4">
        <v>1.5555555555555556</v>
      </c>
      <c r="W52" s="4">
        <v>2.4444444444444446</v>
      </c>
      <c r="X52" s="5">
        <v>3908.0222222222228</v>
      </c>
      <c r="Y52" s="6">
        <v>70344.399999999994</v>
      </c>
      <c r="Z52" s="5">
        <v>1086.4883333333337</v>
      </c>
      <c r="AA52" s="5">
        <v>19556.789999999994</v>
      </c>
      <c r="AB52">
        <v>1853</v>
      </c>
      <c r="AC52" s="11">
        <f t="shared" si="1"/>
        <v>0.27801488107084565</v>
      </c>
      <c r="AD52">
        <f t="shared" si="3"/>
        <v>20383</v>
      </c>
    </row>
    <row r="53" spans="1:30">
      <c r="A53" s="2">
        <v>430839</v>
      </c>
      <c r="B53" t="s">
        <v>3359</v>
      </c>
      <c r="C53" t="s">
        <v>3353</v>
      </c>
      <c r="D53" t="s">
        <v>186</v>
      </c>
      <c r="E53" s="2">
        <v>244285</v>
      </c>
      <c r="F53" t="s">
        <v>2776</v>
      </c>
      <c r="G53" s="2">
        <v>423964</v>
      </c>
      <c r="H53" t="s">
        <v>2779</v>
      </c>
      <c r="I53" t="s">
        <v>2778</v>
      </c>
      <c r="K53" t="s">
        <v>3571</v>
      </c>
      <c r="L53" t="s">
        <v>3406</v>
      </c>
      <c r="M53" s="12">
        <v>8232</v>
      </c>
      <c r="N53" s="12" t="str">
        <f t="shared" si="4"/>
        <v>801 Mill Rd Pleasantville, NJ 08232</v>
      </c>
      <c r="O53">
        <v>1430999</v>
      </c>
      <c r="P53">
        <v>39.407508999999997</v>
      </c>
      <c r="Q53">
        <v>-74.526931000000005</v>
      </c>
      <c r="R53" t="s">
        <v>3363</v>
      </c>
      <c r="S53" t="s">
        <v>3354</v>
      </c>
      <c r="T53" s="3">
        <v>3</v>
      </c>
      <c r="U53" s="3">
        <v>6</v>
      </c>
      <c r="V53" s="4">
        <v>2</v>
      </c>
      <c r="W53" s="4">
        <v>4.333333333333333</v>
      </c>
      <c r="X53" s="5">
        <v>23086.633333333335</v>
      </c>
      <c r="Y53" s="6">
        <v>69259.899999999994</v>
      </c>
      <c r="Z53" s="5">
        <v>5967.4000000000005</v>
      </c>
      <c r="AA53" s="5">
        <v>17902.200000000004</v>
      </c>
      <c r="AB53">
        <v>16</v>
      </c>
      <c r="AC53" s="11">
        <f t="shared" si="1"/>
        <v>0.25847857129450097</v>
      </c>
      <c r="AD53">
        <f t="shared" si="3"/>
        <v>176</v>
      </c>
    </row>
    <row r="54" spans="1:30">
      <c r="A54" s="2">
        <v>418423</v>
      </c>
      <c r="B54" t="s">
        <v>3359</v>
      </c>
      <c r="C54" t="s">
        <v>3353</v>
      </c>
      <c r="D54" t="s">
        <v>149</v>
      </c>
      <c r="E54" s="2">
        <v>304899</v>
      </c>
      <c r="F54" t="s">
        <v>487</v>
      </c>
      <c r="G54" s="2">
        <v>455119</v>
      </c>
      <c r="H54" t="s">
        <v>488</v>
      </c>
      <c r="I54" t="s">
        <v>489</v>
      </c>
      <c r="J54" t="s">
        <v>680</v>
      </c>
      <c r="K54" t="s">
        <v>3458</v>
      </c>
      <c r="L54" t="s">
        <v>3406</v>
      </c>
      <c r="M54" s="12">
        <v>8043</v>
      </c>
      <c r="N54" s="12" t="str">
        <f t="shared" si="4"/>
        <v>1401 Laurel Oak Rd Voorhees, NJ 08043</v>
      </c>
      <c r="O54">
        <v>1430011</v>
      </c>
      <c r="P54">
        <v>39.849522999999998</v>
      </c>
      <c r="Q54">
        <v>-74.966870999999998</v>
      </c>
      <c r="R54" t="s">
        <v>3362</v>
      </c>
      <c r="S54" t="s">
        <v>3355</v>
      </c>
      <c r="T54" s="3">
        <v>25</v>
      </c>
      <c r="U54" s="3">
        <v>49</v>
      </c>
      <c r="V54" s="4">
        <v>1.96</v>
      </c>
      <c r="W54" s="4">
        <v>4.6399999999999997</v>
      </c>
      <c r="X54" s="5">
        <v>2726.7167999999992</v>
      </c>
      <c r="Y54" s="6">
        <v>68167.92</v>
      </c>
      <c r="Z54" s="5">
        <v>888.81119999999999</v>
      </c>
      <c r="AA54" s="5">
        <v>22220.280000000017</v>
      </c>
      <c r="AB54">
        <v>1576</v>
      </c>
      <c r="AC54" s="11">
        <f t="shared" si="1"/>
        <v>0.32596388447821228</v>
      </c>
      <c r="AD54">
        <f t="shared" si="3"/>
        <v>17336</v>
      </c>
    </row>
    <row r="55" spans="1:30">
      <c r="A55" s="2">
        <v>244176</v>
      </c>
      <c r="B55" t="s">
        <v>3362</v>
      </c>
      <c r="C55" t="s">
        <v>3351</v>
      </c>
      <c r="D55" t="s">
        <v>17</v>
      </c>
      <c r="E55" s="2">
        <v>243790</v>
      </c>
      <c r="F55" t="s">
        <v>379</v>
      </c>
      <c r="G55" s="2">
        <v>417743</v>
      </c>
      <c r="H55" t="s">
        <v>380</v>
      </c>
      <c r="I55" t="s">
        <v>70</v>
      </c>
      <c r="K55" t="s">
        <v>5654</v>
      </c>
      <c r="L55" t="s">
        <v>3407</v>
      </c>
      <c r="M55" s="12">
        <v>19454</v>
      </c>
      <c r="N55" s="12" t="str">
        <f t="shared" si="4"/>
        <v>111 Chestnut Ln North Wales, PA 19454</v>
      </c>
      <c r="O55">
        <v>1430019</v>
      </c>
      <c r="P55">
        <v>40.210940000000001</v>
      </c>
      <c r="Q55">
        <v>-75.278232000000003</v>
      </c>
      <c r="R55" t="s">
        <v>3361</v>
      </c>
      <c r="S55" t="s">
        <v>3353</v>
      </c>
      <c r="T55" s="3">
        <v>21</v>
      </c>
      <c r="U55" s="3">
        <v>39</v>
      </c>
      <c r="V55" s="4">
        <v>1.8571428571428572</v>
      </c>
      <c r="W55" s="4">
        <v>6.1904761904761907</v>
      </c>
      <c r="X55" s="5">
        <v>3245.8866666666663</v>
      </c>
      <c r="Y55" s="6">
        <v>68163.619999999966</v>
      </c>
      <c r="Z55" s="5">
        <v>1830.6719047619049</v>
      </c>
      <c r="AA55" s="5">
        <v>38444.110000000008</v>
      </c>
      <c r="AB55">
        <v>901</v>
      </c>
      <c r="AC55" s="11">
        <f t="shared" si="1"/>
        <v>0.56399748135442374</v>
      </c>
      <c r="AD55">
        <f t="shared" si="3"/>
        <v>9911</v>
      </c>
    </row>
    <row r="56" spans="1:30">
      <c r="A56" s="2">
        <v>455119</v>
      </c>
      <c r="B56" t="s">
        <v>3362</v>
      </c>
      <c r="C56" t="s">
        <v>3355</v>
      </c>
      <c r="D56" t="s">
        <v>51</v>
      </c>
      <c r="E56" s="2">
        <v>242490</v>
      </c>
      <c r="F56" t="s">
        <v>2261</v>
      </c>
      <c r="G56" s="2">
        <v>456539</v>
      </c>
      <c r="H56" t="s">
        <v>2263</v>
      </c>
      <c r="I56" t="s">
        <v>39</v>
      </c>
      <c r="K56" t="s">
        <v>4758</v>
      </c>
      <c r="L56" t="s">
        <v>3407</v>
      </c>
      <c r="M56" s="12">
        <v>17602</v>
      </c>
      <c r="N56" s="12" t="str">
        <f t="shared" si="4"/>
        <v>555 N Duke St Lancaster, PA 17602</v>
      </c>
      <c r="O56">
        <v>1430024</v>
      </c>
      <c r="P56">
        <v>40.047649999999997</v>
      </c>
      <c r="Q56">
        <v>-76.305864999999997</v>
      </c>
      <c r="R56" t="s">
        <v>3364</v>
      </c>
      <c r="S56" t="s">
        <v>3356</v>
      </c>
      <c r="T56" s="3">
        <v>46</v>
      </c>
      <c r="U56" s="3">
        <v>123</v>
      </c>
      <c r="V56" s="4">
        <v>2.6739130434782608</v>
      </c>
      <c r="W56" s="4">
        <v>4.2826086956521738</v>
      </c>
      <c r="X56" s="5">
        <v>1480.9347826086957</v>
      </c>
      <c r="Y56" s="6">
        <v>68123.000000000015</v>
      </c>
      <c r="Z56" s="5">
        <v>345.91173913043485</v>
      </c>
      <c r="AA56" s="5">
        <v>15911.939999999988</v>
      </c>
      <c r="AB56">
        <v>3473</v>
      </c>
      <c r="AC56" s="11">
        <f t="shared" si="1"/>
        <v>0.23357661876311941</v>
      </c>
      <c r="AD56">
        <f t="shared" si="3"/>
        <v>38203</v>
      </c>
    </row>
    <row r="57" spans="1:30">
      <c r="A57" s="2">
        <v>304899</v>
      </c>
      <c r="B57" t="s">
        <v>3362</v>
      </c>
      <c r="C57" t="s">
        <v>3355</v>
      </c>
      <c r="D57" t="s">
        <v>60</v>
      </c>
      <c r="E57" s="2">
        <v>243341</v>
      </c>
      <c r="F57" t="s">
        <v>937</v>
      </c>
      <c r="G57" s="2">
        <v>416280</v>
      </c>
      <c r="H57" t="s">
        <v>1798</v>
      </c>
      <c r="I57" t="s">
        <v>208</v>
      </c>
      <c r="K57" t="s">
        <v>5484</v>
      </c>
      <c r="L57" t="s">
        <v>3407</v>
      </c>
      <c r="M57" s="12">
        <v>19335</v>
      </c>
      <c r="N57" s="12" t="str">
        <f t="shared" si="4"/>
        <v>540 Trestle Pl Downingtown, PA 19335</v>
      </c>
      <c r="O57">
        <v>1430013</v>
      </c>
      <c r="P57">
        <v>39.997323000000002</v>
      </c>
      <c r="Q57">
        <v>-75.698976999999999</v>
      </c>
      <c r="R57" t="s">
        <v>3361</v>
      </c>
      <c r="S57" t="s">
        <v>3356</v>
      </c>
      <c r="T57" s="3">
        <v>13</v>
      </c>
      <c r="U57" s="3">
        <v>19</v>
      </c>
      <c r="V57" s="4">
        <v>1.4615384615384615</v>
      </c>
      <c r="W57" s="4">
        <v>1.9230769230769231</v>
      </c>
      <c r="X57" s="5">
        <v>5219.7038461538459</v>
      </c>
      <c r="Y57" s="6">
        <v>67856.149999999994</v>
      </c>
      <c r="Z57" s="5">
        <v>1616.0576923076926</v>
      </c>
      <c r="AA57" s="5">
        <v>21008.750000000004</v>
      </c>
      <c r="AB57">
        <v>597</v>
      </c>
      <c r="AC57" s="11">
        <f t="shared" si="1"/>
        <v>0.30960716162057539</v>
      </c>
      <c r="AD57">
        <f t="shared" si="3"/>
        <v>6567</v>
      </c>
    </row>
    <row r="58" spans="1:30">
      <c r="A58" s="2">
        <v>482181</v>
      </c>
      <c r="B58" t="s">
        <v>3362</v>
      </c>
      <c r="C58" t="s">
        <v>3355</v>
      </c>
      <c r="D58" t="s">
        <v>37</v>
      </c>
      <c r="E58" s="2">
        <v>242080</v>
      </c>
      <c r="F58" t="s">
        <v>3149</v>
      </c>
      <c r="G58" s="2">
        <v>242080</v>
      </c>
      <c r="H58" t="s">
        <v>3149</v>
      </c>
      <c r="I58" t="s">
        <v>39</v>
      </c>
      <c r="K58" t="s">
        <v>4760</v>
      </c>
      <c r="L58" t="s">
        <v>3407</v>
      </c>
      <c r="M58" s="12">
        <v>17602</v>
      </c>
      <c r="N58" s="12" t="str">
        <f t="shared" si="4"/>
        <v>750 E King St Lancaster, PA 17602</v>
      </c>
      <c r="O58">
        <v>1430024</v>
      </c>
      <c r="P58">
        <v>40.037987999999999</v>
      </c>
      <c r="Q58">
        <v>-76.288775000000001</v>
      </c>
      <c r="R58" t="s">
        <v>3364</v>
      </c>
      <c r="S58" t="s">
        <v>3356</v>
      </c>
      <c r="T58" s="3">
        <v>22</v>
      </c>
      <c r="U58" s="3">
        <v>43</v>
      </c>
      <c r="V58" s="4">
        <v>1.9545454545454546</v>
      </c>
      <c r="W58" s="4">
        <v>6.2272727272727275</v>
      </c>
      <c r="X58" s="5">
        <v>3079.5359090909087</v>
      </c>
      <c r="Y58" s="6">
        <v>67749.790000000008</v>
      </c>
      <c r="Z58" s="5">
        <v>1001.9204545454547</v>
      </c>
      <c r="AA58" s="5">
        <v>22042.249999999996</v>
      </c>
      <c r="AB58">
        <v>2116</v>
      </c>
      <c r="AC58" s="11">
        <f t="shared" si="1"/>
        <v>0.325347871926983</v>
      </c>
      <c r="AD58">
        <f t="shared" si="3"/>
        <v>23276</v>
      </c>
    </row>
    <row r="59" spans="1:30">
      <c r="A59" s="2">
        <v>470410</v>
      </c>
      <c r="B59" t="s">
        <v>3362</v>
      </c>
      <c r="C59" t="s">
        <v>3355</v>
      </c>
      <c r="D59" t="s">
        <v>186</v>
      </c>
      <c r="E59" s="2">
        <v>244285</v>
      </c>
      <c r="F59" t="s">
        <v>2776</v>
      </c>
      <c r="G59" s="2">
        <v>448558</v>
      </c>
      <c r="H59" t="s">
        <v>2776</v>
      </c>
      <c r="I59" t="s">
        <v>2778</v>
      </c>
      <c r="K59" t="s">
        <v>3571</v>
      </c>
      <c r="L59" t="s">
        <v>3406</v>
      </c>
      <c r="M59" s="12">
        <v>8232</v>
      </c>
      <c r="N59" s="12" t="str">
        <f t="shared" si="4"/>
        <v>801 Mill Rd Pleasantville, NJ 08232</v>
      </c>
      <c r="O59">
        <v>1430012</v>
      </c>
      <c r="P59">
        <v>39.407508999999997</v>
      </c>
      <c r="Q59">
        <v>-74.526931000000005</v>
      </c>
      <c r="R59" t="s">
        <v>3363</v>
      </c>
      <c r="S59" t="s">
        <v>3354</v>
      </c>
      <c r="T59" s="3">
        <v>12</v>
      </c>
      <c r="U59" s="3">
        <v>16</v>
      </c>
      <c r="V59" s="4">
        <v>1.3333333333333333</v>
      </c>
      <c r="W59" s="4">
        <v>2.5833333333333335</v>
      </c>
      <c r="X59" s="5">
        <v>5606.0599999999986</v>
      </c>
      <c r="Y59" s="6">
        <v>67272.719999999987</v>
      </c>
      <c r="Z59" s="5">
        <v>1968.5699999999997</v>
      </c>
      <c r="AA59" s="5">
        <v>23622.839999999993</v>
      </c>
      <c r="AB59">
        <v>600</v>
      </c>
      <c r="AC59" s="11">
        <f t="shared" si="1"/>
        <v>0.35115036228652563</v>
      </c>
      <c r="AD59">
        <f t="shared" si="3"/>
        <v>6600</v>
      </c>
    </row>
    <row r="60" spans="1:30">
      <c r="A60" s="2">
        <v>312004</v>
      </c>
      <c r="B60" t="s">
        <v>3362</v>
      </c>
      <c r="C60" t="s">
        <v>3355</v>
      </c>
      <c r="D60" t="s">
        <v>40</v>
      </c>
      <c r="E60" s="2">
        <v>310465</v>
      </c>
      <c r="F60" t="s">
        <v>330</v>
      </c>
      <c r="G60" s="2">
        <v>460379</v>
      </c>
      <c r="H60" t="s">
        <v>1465</v>
      </c>
      <c r="I60" t="s">
        <v>1466</v>
      </c>
      <c r="K60" t="s">
        <v>5714</v>
      </c>
      <c r="L60" t="s">
        <v>3407</v>
      </c>
      <c r="M60" s="12">
        <v>19510</v>
      </c>
      <c r="N60" s="12" t="str">
        <f t="shared" si="4"/>
        <v>326 June Ave Blandon, PA 19510</v>
      </c>
      <c r="O60">
        <v>1430029</v>
      </c>
      <c r="P60">
        <v>40.443173000000002</v>
      </c>
      <c r="Q60">
        <v>-75.897407000000001</v>
      </c>
      <c r="R60" t="s">
        <v>3365</v>
      </c>
      <c r="S60" t="s">
        <v>3356</v>
      </c>
      <c r="T60" s="3">
        <v>51</v>
      </c>
      <c r="U60" s="3">
        <v>83</v>
      </c>
      <c r="V60" s="4">
        <v>1.6274509803921569</v>
      </c>
      <c r="W60" s="4">
        <v>7.784313725490196</v>
      </c>
      <c r="X60" s="5">
        <v>1297.4176470588241</v>
      </c>
      <c r="Y60" s="6">
        <v>66168.300000000105</v>
      </c>
      <c r="Z60" s="5">
        <v>380.80549019607838</v>
      </c>
      <c r="AA60" s="5">
        <v>19421.079999999973</v>
      </c>
      <c r="AB60">
        <v>1948</v>
      </c>
      <c r="AC60" s="11">
        <f t="shared" si="1"/>
        <v>0.29351033652065933</v>
      </c>
      <c r="AD60">
        <f t="shared" si="3"/>
        <v>21428</v>
      </c>
    </row>
    <row r="61" spans="1:30">
      <c r="A61" s="2">
        <v>470411</v>
      </c>
      <c r="B61" t="s">
        <v>3362</v>
      </c>
      <c r="C61" t="s">
        <v>3355</v>
      </c>
      <c r="D61" t="s">
        <v>205</v>
      </c>
      <c r="E61" s="2">
        <v>242605</v>
      </c>
      <c r="F61" t="s">
        <v>449</v>
      </c>
      <c r="G61" s="2">
        <v>242605</v>
      </c>
      <c r="H61" t="s">
        <v>449</v>
      </c>
      <c r="I61" t="s">
        <v>108</v>
      </c>
      <c r="K61" t="s">
        <v>4193</v>
      </c>
      <c r="L61" t="s">
        <v>3407</v>
      </c>
      <c r="M61" s="12">
        <v>17522</v>
      </c>
      <c r="N61" s="12" t="str">
        <f t="shared" si="4"/>
        <v>400 Wabash Rd Ephrata, PA 17522</v>
      </c>
      <c r="O61">
        <v>1430029</v>
      </c>
      <c r="P61">
        <v>40.207270000000001</v>
      </c>
      <c r="Q61">
        <v>-76.153278</v>
      </c>
      <c r="R61" t="s">
        <v>3365</v>
      </c>
      <c r="S61" t="s">
        <v>3356</v>
      </c>
      <c r="T61" s="3">
        <v>23</v>
      </c>
      <c r="U61" s="3">
        <v>41</v>
      </c>
      <c r="V61" s="4">
        <v>1.7826086956521738</v>
      </c>
      <c r="W61" s="4">
        <v>5.2608695652173916</v>
      </c>
      <c r="X61" s="5">
        <v>2860.1117391304351</v>
      </c>
      <c r="Y61" s="6">
        <v>65782.570000000022</v>
      </c>
      <c r="Z61" s="5">
        <v>861.19086956521733</v>
      </c>
      <c r="AA61" s="5">
        <v>19807.389999999989</v>
      </c>
      <c r="AB61">
        <v>2829</v>
      </c>
      <c r="AC61" s="11">
        <f t="shared" si="1"/>
        <v>0.30110392464143593</v>
      </c>
      <c r="AD61">
        <f t="shared" si="3"/>
        <v>31119</v>
      </c>
    </row>
    <row r="62" spans="1:30">
      <c r="A62" s="2">
        <v>462115</v>
      </c>
      <c r="B62" t="s">
        <v>3362</v>
      </c>
      <c r="C62" t="s">
        <v>3355</v>
      </c>
      <c r="D62" t="s">
        <v>186</v>
      </c>
      <c r="E62" s="2">
        <v>244387</v>
      </c>
      <c r="F62" t="s">
        <v>2051</v>
      </c>
      <c r="G62" s="2">
        <v>244387</v>
      </c>
      <c r="H62" t="s">
        <v>2051</v>
      </c>
      <c r="I62" t="s">
        <v>472</v>
      </c>
      <c r="K62" t="s">
        <v>3594</v>
      </c>
      <c r="L62" t="s">
        <v>3406</v>
      </c>
      <c r="M62" s="12">
        <v>8330</v>
      </c>
      <c r="N62" s="12" t="str">
        <f t="shared" si="4"/>
        <v>1824 Dr Dennis Foreman Dr Mays Landing, NJ 08330</v>
      </c>
      <c r="O62">
        <v>1430012</v>
      </c>
      <c r="P62">
        <v>39.45552</v>
      </c>
      <c r="Q62">
        <v>-74.67559</v>
      </c>
      <c r="R62" t="s">
        <v>3363</v>
      </c>
      <c r="S62" t="s">
        <v>3354</v>
      </c>
      <c r="T62" s="3">
        <v>15</v>
      </c>
      <c r="U62" s="3">
        <v>21</v>
      </c>
      <c r="V62" s="4">
        <v>1.4</v>
      </c>
      <c r="W62" s="4">
        <v>3.2</v>
      </c>
      <c r="X62" s="5">
        <v>4348.2766666666666</v>
      </c>
      <c r="Y62" s="6">
        <v>65224.149999999987</v>
      </c>
      <c r="Z62" s="5">
        <v>1475.3946666666666</v>
      </c>
      <c r="AA62" s="5">
        <v>22130.919999999991</v>
      </c>
      <c r="AB62">
        <v>1971</v>
      </c>
      <c r="AC62" s="11">
        <f t="shared" si="1"/>
        <v>0.33930560996195419</v>
      </c>
      <c r="AD62">
        <f t="shared" si="3"/>
        <v>21681</v>
      </c>
    </row>
    <row r="63" spans="1:30">
      <c r="A63" s="2">
        <v>418691</v>
      </c>
      <c r="B63" t="s">
        <v>3362</v>
      </c>
      <c r="C63" t="s">
        <v>3351</v>
      </c>
      <c r="D63" t="s">
        <v>74</v>
      </c>
      <c r="E63" s="2">
        <v>238960</v>
      </c>
      <c r="F63" t="s">
        <v>3109</v>
      </c>
      <c r="G63" s="2">
        <v>415723</v>
      </c>
      <c r="H63" t="s">
        <v>3111</v>
      </c>
      <c r="I63" t="s">
        <v>116</v>
      </c>
      <c r="K63" t="s">
        <v>4364</v>
      </c>
      <c r="L63" t="s">
        <v>3407</v>
      </c>
      <c r="M63" s="12">
        <v>17543</v>
      </c>
      <c r="N63" s="12" t="str">
        <f t="shared" si="4"/>
        <v>1050 Lititz Pike Lititz, PA 17543</v>
      </c>
      <c r="O63">
        <v>1430035</v>
      </c>
      <c r="P63">
        <v>40.127992999999996</v>
      </c>
      <c r="Q63">
        <v>-76.307530999999997</v>
      </c>
      <c r="R63" t="s">
        <v>3366</v>
      </c>
      <c r="S63" t="s">
        <v>3357</v>
      </c>
      <c r="T63" s="3">
        <v>58</v>
      </c>
      <c r="U63" s="3">
        <v>104</v>
      </c>
      <c r="V63" s="4">
        <v>1.7931034482758621</v>
      </c>
      <c r="W63" s="4">
        <v>11.5</v>
      </c>
      <c r="X63" s="5">
        <v>1109.8046551724135</v>
      </c>
      <c r="Y63" s="6">
        <v>64368.669999999976</v>
      </c>
      <c r="Z63" s="5">
        <v>409.77120689655158</v>
      </c>
      <c r="AA63" s="5">
        <v>23766.729999999978</v>
      </c>
      <c r="AB63">
        <v>1321</v>
      </c>
      <c r="AC63" s="11">
        <f t="shared" si="1"/>
        <v>0.3692282285776603</v>
      </c>
      <c r="AD63">
        <f t="shared" si="3"/>
        <v>14531</v>
      </c>
    </row>
    <row r="64" spans="1:30">
      <c r="A64" s="2">
        <v>424994</v>
      </c>
      <c r="B64" t="s">
        <v>3362</v>
      </c>
      <c r="C64" t="s">
        <v>3351</v>
      </c>
      <c r="D64" t="s">
        <v>82</v>
      </c>
      <c r="E64" s="2">
        <v>337510</v>
      </c>
      <c r="F64" t="s">
        <v>3245</v>
      </c>
      <c r="G64" s="2">
        <v>337510</v>
      </c>
      <c r="H64" t="s">
        <v>3245</v>
      </c>
      <c r="I64" t="s">
        <v>3246</v>
      </c>
      <c r="K64" t="s">
        <v>3412</v>
      </c>
      <c r="L64" t="s">
        <v>3406</v>
      </c>
      <c r="M64" s="12">
        <v>7059</v>
      </c>
      <c r="N64" s="12" t="s">
        <v>8457</v>
      </c>
      <c r="O64">
        <v>1430005</v>
      </c>
      <c r="P64">
        <v>40.651922999999996</v>
      </c>
      <c r="Q64">
        <v>-74.475785000000002</v>
      </c>
      <c r="R64" t="s">
        <v>3362</v>
      </c>
      <c r="S64" t="s">
        <v>3354</v>
      </c>
      <c r="T64" s="3">
        <v>27</v>
      </c>
      <c r="U64" s="3">
        <v>38</v>
      </c>
      <c r="V64" s="4">
        <v>1.4074074074074074</v>
      </c>
      <c r="W64" s="4">
        <v>3.6666666666666665</v>
      </c>
      <c r="X64" s="5">
        <v>2363.7422222222212</v>
      </c>
      <c r="Y64" s="6">
        <v>63821.039999999972</v>
      </c>
      <c r="Z64" s="5">
        <v>840.94962962962938</v>
      </c>
      <c r="AA64" s="5">
        <v>22705.64000000001</v>
      </c>
      <c r="AB64">
        <v>1718</v>
      </c>
      <c r="AC64" s="11">
        <f t="shared" si="1"/>
        <v>0.35577044811554343</v>
      </c>
      <c r="AD64">
        <f t="shared" si="3"/>
        <v>18898</v>
      </c>
    </row>
    <row r="65" spans="1:30">
      <c r="A65" s="2">
        <v>256362</v>
      </c>
      <c r="B65" t="s">
        <v>3362</v>
      </c>
      <c r="C65" t="s">
        <v>3351</v>
      </c>
      <c r="D65" t="s">
        <v>186</v>
      </c>
      <c r="E65" s="2">
        <v>256362</v>
      </c>
      <c r="F65" t="s">
        <v>3107</v>
      </c>
      <c r="G65" s="2">
        <v>424994</v>
      </c>
      <c r="H65" t="s">
        <v>3108</v>
      </c>
      <c r="I65" t="s">
        <v>3066</v>
      </c>
      <c r="J65" t="s">
        <v>3388</v>
      </c>
      <c r="K65" t="s">
        <v>3465</v>
      </c>
      <c r="L65" t="s">
        <v>3406</v>
      </c>
      <c r="M65" s="12">
        <v>8050</v>
      </c>
      <c r="N65" s="12" t="str">
        <f t="shared" ref="N65:N96" si="5">K65&amp;" "&amp;I65&amp;", "&amp;L65&amp;" "&amp;TEXT(M65, "00000")</f>
        <v>1000 McKinley Ave Manahawkin, NJ 08050</v>
      </c>
      <c r="O65">
        <v>1430017</v>
      </c>
      <c r="P65">
        <v>39.702285000000003</v>
      </c>
      <c r="Q65">
        <v>-74.283676999999997</v>
      </c>
      <c r="R65" t="s">
        <v>3362</v>
      </c>
      <c r="S65" t="s">
        <v>3351</v>
      </c>
      <c r="T65" s="3">
        <v>13</v>
      </c>
      <c r="U65" s="3">
        <v>20</v>
      </c>
      <c r="V65" s="4">
        <v>1.5384615384615385</v>
      </c>
      <c r="W65" s="4">
        <v>3.1538461538461537</v>
      </c>
      <c r="X65" s="5">
        <v>4875.250769230769</v>
      </c>
      <c r="Y65" s="6">
        <v>63378.25999999998</v>
      </c>
      <c r="Z65" s="5">
        <v>1475.365384615385</v>
      </c>
      <c r="AA65" s="5">
        <v>19179.750000000011</v>
      </c>
      <c r="AB65">
        <v>1480</v>
      </c>
      <c r="AC65" s="11">
        <f t="shared" si="1"/>
        <v>0.30262348635005154</v>
      </c>
      <c r="AD65">
        <f t="shared" si="3"/>
        <v>16280</v>
      </c>
    </row>
    <row r="66" spans="1:30">
      <c r="A66" s="2">
        <v>244792</v>
      </c>
      <c r="B66" t="s">
        <v>3362</v>
      </c>
      <c r="C66" t="s">
        <v>3351</v>
      </c>
      <c r="D66" t="s">
        <v>16</v>
      </c>
      <c r="E66" s="2">
        <v>240307</v>
      </c>
      <c r="F66" t="s">
        <v>134</v>
      </c>
      <c r="G66" s="2">
        <v>415504</v>
      </c>
      <c r="H66" t="s">
        <v>134</v>
      </c>
      <c r="I66" t="s">
        <v>135</v>
      </c>
      <c r="K66" t="s">
        <v>3976</v>
      </c>
      <c r="L66" t="s">
        <v>3407</v>
      </c>
      <c r="M66" s="12">
        <v>17331</v>
      </c>
      <c r="N66" s="12" t="str">
        <f t="shared" si="5"/>
        <v>305 FAME AVENUE Hanover, PA 17331</v>
      </c>
      <c r="O66">
        <v>1430039</v>
      </c>
      <c r="P66">
        <v>39.824086000000001</v>
      </c>
      <c r="Q66">
        <v>-76.968598</v>
      </c>
      <c r="R66" t="s">
        <v>3367</v>
      </c>
      <c r="S66" t="s">
        <v>3355</v>
      </c>
      <c r="T66" s="3">
        <v>24</v>
      </c>
      <c r="U66" s="3">
        <v>35</v>
      </c>
      <c r="V66" s="4">
        <v>1.4583333333333333</v>
      </c>
      <c r="W66" s="4">
        <v>4.916666666666667</v>
      </c>
      <c r="X66" s="5">
        <v>2605.094583333333</v>
      </c>
      <c r="Y66" s="6">
        <v>62522.269999999982</v>
      </c>
      <c r="Z66" s="5">
        <v>980.00833333333333</v>
      </c>
      <c r="AA66" s="5">
        <v>23520.2</v>
      </c>
      <c r="AB66">
        <v>1718</v>
      </c>
      <c r="AC66" s="11">
        <f t="shared" ref="AC66:AC129" si="6">IFERROR(AA66/Y66,0)</f>
        <v>0.37618915627983451</v>
      </c>
      <c r="AD66">
        <f t="shared" si="3"/>
        <v>18898</v>
      </c>
    </row>
    <row r="67" spans="1:30">
      <c r="A67" s="2">
        <v>483666</v>
      </c>
      <c r="B67" t="s">
        <v>3362</v>
      </c>
      <c r="C67" t="s">
        <v>3355</v>
      </c>
      <c r="D67" t="s">
        <v>37</v>
      </c>
      <c r="E67" s="2">
        <v>241751</v>
      </c>
      <c r="F67" t="s">
        <v>1017</v>
      </c>
      <c r="G67" s="2">
        <v>479675</v>
      </c>
      <c r="H67" t="s">
        <v>1017</v>
      </c>
      <c r="I67" t="s">
        <v>39</v>
      </c>
      <c r="K67" t="s">
        <v>4641</v>
      </c>
      <c r="L67" t="s">
        <v>3407</v>
      </c>
      <c r="M67" s="12">
        <v>17601</v>
      </c>
      <c r="N67" s="12" t="str">
        <f t="shared" si="5"/>
        <v>1817 Colonial Village Ln Lancaster, PA 17601</v>
      </c>
      <c r="O67">
        <v>1430999</v>
      </c>
      <c r="P67">
        <v>40.049349999999997</v>
      </c>
      <c r="Q67">
        <v>-76.246838999999994</v>
      </c>
      <c r="R67" t="s">
        <v>3364</v>
      </c>
      <c r="S67" t="s">
        <v>3356</v>
      </c>
      <c r="T67" s="3">
        <v>3</v>
      </c>
      <c r="U67" s="3">
        <v>10</v>
      </c>
      <c r="V67" s="4">
        <v>3.3333333333333335</v>
      </c>
      <c r="W67" s="4">
        <v>2</v>
      </c>
      <c r="X67" s="5">
        <v>20790.400000000001</v>
      </c>
      <c r="Y67" s="6">
        <v>62371.200000000004</v>
      </c>
      <c r="Z67" s="5">
        <v>6607.2633333333351</v>
      </c>
      <c r="AA67" s="5">
        <v>19821.79</v>
      </c>
      <c r="AB67">
        <v>960</v>
      </c>
      <c r="AC67" s="11">
        <f t="shared" si="6"/>
        <v>0.31780356959622391</v>
      </c>
      <c r="AD67">
        <f t="shared" si="3"/>
        <v>10560</v>
      </c>
    </row>
    <row r="68" spans="1:30">
      <c r="A68" s="2">
        <v>243690</v>
      </c>
      <c r="B68" t="s">
        <v>3362</v>
      </c>
      <c r="C68" t="s">
        <v>3355</v>
      </c>
      <c r="D68" t="s">
        <v>37</v>
      </c>
      <c r="E68" s="2">
        <v>239985</v>
      </c>
      <c r="F68" t="s">
        <v>88</v>
      </c>
      <c r="G68" s="2">
        <v>468426</v>
      </c>
      <c r="H68" t="s">
        <v>666</v>
      </c>
      <c r="I68" t="s">
        <v>667</v>
      </c>
      <c r="K68" t="s">
        <v>5710</v>
      </c>
      <c r="L68" t="s">
        <v>3407</v>
      </c>
      <c r="M68" s="12">
        <v>19507</v>
      </c>
      <c r="N68" s="12" t="str">
        <f t="shared" si="5"/>
        <v>30 Martha Dr BETHEL, PA 19507</v>
      </c>
      <c r="O68">
        <v>1430027</v>
      </c>
      <c r="P68">
        <v>40.474831000000002</v>
      </c>
      <c r="Q68">
        <v>-76.311628999999996</v>
      </c>
      <c r="R68" t="s">
        <v>3365</v>
      </c>
      <c r="S68" t="s">
        <v>3353</v>
      </c>
      <c r="T68" s="3">
        <v>43</v>
      </c>
      <c r="U68" s="3">
        <v>69</v>
      </c>
      <c r="V68" s="4">
        <v>1.6046511627906976</v>
      </c>
      <c r="W68" s="4">
        <v>5.5116279069767442</v>
      </c>
      <c r="X68" s="5">
        <v>1449.2939534883722</v>
      </c>
      <c r="Y68" s="6">
        <v>62319.640000000029</v>
      </c>
      <c r="Z68" s="5">
        <v>359.28627906976726</v>
      </c>
      <c r="AA68" s="5">
        <v>15449.31</v>
      </c>
      <c r="AB68">
        <v>1943</v>
      </c>
      <c r="AC68" s="11">
        <f t="shared" si="6"/>
        <v>0.24790435246416687</v>
      </c>
      <c r="AD68">
        <f t="shared" si="3"/>
        <v>21373</v>
      </c>
    </row>
    <row r="69" spans="1:30">
      <c r="A69" s="2">
        <v>417566</v>
      </c>
      <c r="B69" t="s">
        <v>3362</v>
      </c>
      <c r="C69" t="s">
        <v>3355</v>
      </c>
      <c r="D69" t="s">
        <v>29</v>
      </c>
      <c r="E69" s="2">
        <v>322899</v>
      </c>
      <c r="F69" t="s">
        <v>1768</v>
      </c>
      <c r="G69" s="2">
        <v>470672</v>
      </c>
      <c r="H69" t="s">
        <v>1768</v>
      </c>
      <c r="I69" t="s">
        <v>601</v>
      </c>
      <c r="J69" t="s">
        <v>3389</v>
      </c>
      <c r="K69" t="s">
        <v>5161</v>
      </c>
      <c r="L69" t="s">
        <v>3407</v>
      </c>
      <c r="M69" s="12">
        <v>18974</v>
      </c>
      <c r="N69" s="12" t="str">
        <f t="shared" si="5"/>
        <v>280 Jacksonville Rd Warminster, PA 18974</v>
      </c>
      <c r="O69">
        <v>1430004</v>
      </c>
      <c r="P69">
        <v>40.191040000000001</v>
      </c>
      <c r="Q69">
        <v>-75.090869999999995</v>
      </c>
      <c r="R69" t="s">
        <v>3362</v>
      </c>
      <c r="S69" t="s">
        <v>3352</v>
      </c>
      <c r="T69" s="3">
        <v>86</v>
      </c>
      <c r="U69" s="3">
        <v>118</v>
      </c>
      <c r="V69" s="4">
        <v>1.3720930232558139</v>
      </c>
      <c r="W69" s="4">
        <v>5.9302325581395348</v>
      </c>
      <c r="X69" s="5">
        <v>718.20465116279058</v>
      </c>
      <c r="Y69" s="6">
        <v>61765.600000000079</v>
      </c>
      <c r="Z69" s="5">
        <v>224.78279069767441</v>
      </c>
      <c r="AA69" s="5">
        <v>19331.319999999989</v>
      </c>
      <c r="AB69">
        <v>1498</v>
      </c>
      <c r="AC69" s="11">
        <f t="shared" si="6"/>
        <v>0.3129787454505415</v>
      </c>
      <c r="AD69">
        <f t="shared" si="3"/>
        <v>16478</v>
      </c>
    </row>
    <row r="70" spans="1:30">
      <c r="A70" s="2">
        <v>344658</v>
      </c>
      <c r="B70" t="s">
        <v>3362</v>
      </c>
      <c r="C70" t="s">
        <v>3355</v>
      </c>
      <c r="D70" t="s">
        <v>186</v>
      </c>
      <c r="E70" s="2">
        <v>244387</v>
      </c>
      <c r="F70" t="s">
        <v>2051</v>
      </c>
      <c r="G70" s="2">
        <v>417899</v>
      </c>
      <c r="H70" t="s">
        <v>2053</v>
      </c>
      <c r="I70" t="s">
        <v>1995</v>
      </c>
      <c r="K70" t="s">
        <v>3561</v>
      </c>
      <c r="L70" t="s">
        <v>3406</v>
      </c>
      <c r="M70" s="12">
        <v>8215</v>
      </c>
      <c r="N70" s="12" t="str">
        <f t="shared" si="5"/>
        <v>1701 New York Ave Egg Harbor City, NJ 08215</v>
      </c>
      <c r="O70">
        <v>1430012</v>
      </c>
      <c r="P70">
        <v>39.551631</v>
      </c>
      <c r="Q70">
        <v>-74.627809999999997</v>
      </c>
      <c r="R70" t="s">
        <v>3363</v>
      </c>
      <c r="S70" t="s">
        <v>3354</v>
      </c>
      <c r="T70" s="3">
        <v>12</v>
      </c>
      <c r="U70" s="3">
        <v>18</v>
      </c>
      <c r="V70" s="4">
        <v>1.5</v>
      </c>
      <c r="W70" s="4">
        <v>2.5833333333333335</v>
      </c>
      <c r="X70" s="5">
        <v>4967.3024999999998</v>
      </c>
      <c r="Y70" s="6">
        <v>59607.62999999999</v>
      </c>
      <c r="Z70" s="5">
        <v>1433.1325000000004</v>
      </c>
      <c r="AA70" s="5">
        <v>17197.589999999997</v>
      </c>
      <c r="AB70">
        <v>1252</v>
      </c>
      <c r="AC70" s="11">
        <f t="shared" si="6"/>
        <v>0.28851323228251147</v>
      </c>
      <c r="AD70">
        <f t="shared" si="3"/>
        <v>13772</v>
      </c>
    </row>
    <row r="71" spans="1:30">
      <c r="A71" s="2">
        <v>463492</v>
      </c>
      <c r="B71" t="s">
        <v>3362</v>
      </c>
      <c r="C71" t="s">
        <v>3355</v>
      </c>
      <c r="D71" t="s">
        <v>50</v>
      </c>
      <c r="E71" s="2">
        <v>269353</v>
      </c>
      <c r="F71" t="s">
        <v>307</v>
      </c>
      <c r="G71" s="2">
        <v>452133</v>
      </c>
      <c r="H71" t="s">
        <v>308</v>
      </c>
      <c r="I71" t="s">
        <v>182</v>
      </c>
      <c r="K71" t="s">
        <v>4905</v>
      </c>
      <c r="L71" t="s">
        <v>3407</v>
      </c>
      <c r="M71" s="12">
        <v>17701</v>
      </c>
      <c r="N71" s="12" t="str">
        <f t="shared" si="5"/>
        <v>1400 W 3rd St Williamsport, PA 17701</v>
      </c>
      <c r="O71">
        <v>1430033</v>
      </c>
      <c r="P71">
        <v>41.237642000000001</v>
      </c>
      <c r="Q71">
        <v>-77.036161000000007</v>
      </c>
      <c r="R71" t="s">
        <v>3366</v>
      </c>
      <c r="S71" t="s">
        <v>3354</v>
      </c>
      <c r="T71" s="3">
        <v>27</v>
      </c>
      <c r="U71" s="3">
        <v>34</v>
      </c>
      <c r="V71" s="4">
        <v>1.2592592592592593</v>
      </c>
      <c r="W71" s="4">
        <v>3.4444444444444446</v>
      </c>
      <c r="X71" s="5">
        <v>2205.3818518518519</v>
      </c>
      <c r="Y71" s="6">
        <v>59545.309999999983</v>
      </c>
      <c r="Z71" s="5">
        <v>907.37444444444452</v>
      </c>
      <c r="AA71" s="5">
        <v>24499.110000000011</v>
      </c>
      <c r="AB71">
        <v>374</v>
      </c>
      <c r="AC71" s="11">
        <f t="shared" si="6"/>
        <v>0.41143643386859552</v>
      </c>
      <c r="AD71">
        <f t="shared" si="3"/>
        <v>4114</v>
      </c>
    </row>
    <row r="72" spans="1:30">
      <c r="A72" s="2">
        <v>465067</v>
      </c>
      <c r="B72" t="s">
        <v>3362</v>
      </c>
      <c r="C72" t="s">
        <v>3355</v>
      </c>
      <c r="D72" t="s">
        <v>50</v>
      </c>
      <c r="E72" s="2">
        <v>239929</v>
      </c>
      <c r="F72" t="s">
        <v>1041</v>
      </c>
      <c r="G72" s="2">
        <v>483025</v>
      </c>
      <c r="H72" t="s">
        <v>1823</v>
      </c>
      <c r="I72" t="s">
        <v>1043</v>
      </c>
      <c r="K72" t="s">
        <v>4912</v>
      </c>
      <c r="L72" t="s">
        <v>3407</v>
      </c>
      <c r="M72" s="12">
        <v>17737</v>
      </c>
      <c r="N72" s="12" t="str">
        <f t="shared" si="5"/>
        <v>349 Cemetery St Hughesville, PA 17737</v>
      </c>
      <c r="O72">
        <v>1430033</v>
      </c>
      <c r="P72">
        <v>41.240130999999998</v>
      </c>
      <c r="Q72">
        <v>-76.732847000000007</v>
      </c>
      <c r="R72" t="s">
        <v>3366</v>
      </c>
      <c r="S72" t="s">
        <v>3354</v>
      </c>
      <c r="T72" s="3">
        <v>24</v>
      </c>
      <c r="U72" s="3">
        <v>36</v>
      </c>
      <c r="V72" s="4">
        <v>1.5</v>
      </c>
      <c r="W72" s="4">
        <v>5.125</v>
      </c>
      <c r="X72" s="5">
        <v>2454.6324999999997</v>
      </c>
      <c r="Y72" s="6">
        <v>58911.180000000022</v>
      </c>
      <c r="Z72" s="5">
        <v>887.38000000000011</v>
      </c>
      <c r="AA72" s="5">
        <v>21297.119999999995</v>
      </c>
      <c r="AB72">
        <v>894</v>
      </c>
      <c r="AC72" s="11">
        <f t="shared" si="6"/>
        <v>0.36151236488557836</v>
      </c>
      <c r="AD72">
        <f t="shared" ref="AD72:AD135" si="7">AB72*11</f>
        <v>9834</v>
      </c>
    </row>
    <row r="73" spans="1:30">
      <c r="A73" s="2">
        <v>463491</v>
      </c>
      <c r="B73" t="s">
        <v>3362</v>
      </c>
      <c r="C73" t="s">
        <v>3355</v>
      </c>
      <c r="D73" t="s">
        <v>197</v>
      </c>
      <c r="E73" s="2">
        <v>246073</v>
      </c>
      <c r="F73" t="s">
        <v>411</v>
      </c>
      <c r="G73" s="2">
        <v>418427</v>
      </c>
      <c r="H73" t="s">
        <v>412</v>
      </c>
      <c r="I73" t="s">
        <v>413</v>
      </c>
      <c r="K73" t="s">
        <v>3455</v>
      </c>
      <c r="L73" t="s">
        <v>3406</v>
      </c>
      <c r="M73" s="12">
        <v>8038</v>
      </c>
      <c r="N73" s="12" t="str">
        <f t="shared" si="5"/>
        <v>Buttonwood Road Hancocks Bridge, NJ 08038</v>
      </c>
      <c r="O73">
        <v>1430006</v>
      </c>
      <c r="P73">
        <v>39.505389999999998</v>
      </c>
      <c r="Q73">
        <v>-75.461865000000003</v>
      </c>
      <c r="R73" t="s">
        <v>3359</v>
      </c>
      <c r="S73" t="s">
        <v>3353</v>
      </c>
      <c r="T73" s="3">
        <v>27</v>
      </c>
      <c r="U73" s="3">
        <v>69</v>
      </c>
      <c r="V73" s="4">
        <v>2.5555555555555554</v>
      </c>
      <c r="W73" s="4">
        <v>7.4074074074074074</v>
      </c>
      <c r="X73" s="5">
        <v>2160.6559259259261</v>
      </c>
      <c r="Y73" s="6">
        <v>58337.709999999963</v>
      </c>
      <c r="Z73" s="5">
        <v>914.64481481481482</v>
      </c>
      <c r="AA73" s="5">
        <v>24695.409999999985</v>
      </c>
      <c r="AB73">
        <v>1332</v>
      </c>
      <c r="AC73" s="11">
        <f t="shared" si="6"/>
        <v>0.42331812476012515</v>
      </c>
      <c r="AD73">
        <f t="shared" si="7"/>
        <v>14652</v>
      </c>
    </row>
    <row r="74" spans="1:30">
      <c r="A74" s="2">
        <v>465066</v>
      </c>
      <c r="B74" t="s">
        <v>3362</v>
      </c>
      <c r="C74" t="s">
        <v>3355</v>
      </c>
      <c r="D74" t="s">
        <v>45</v>
      </c>
      <c r="E74" s="2">
        <v>246414</v>
      </c>
      <c r="F74" t="s">
        <v>869</v>
      </c>
      <c r="G74" s="2">
        <v>418850</v>
      </c>
      <c r="H74" t="s">
        <v>3187</v>
      </c>
      <c r="I74" t="s">
        <v>547</v>
      </c>
      <c r="K74" t="s">
        <v>5458</v>
      </c>
      <c r="L74" t="s">
        <v>3407</v>
      </c>
      <c r="M74" s="12">
        <v>19312</v>
      </c>
      <c r="N74" s="12" t="str">
        <f t="shared" si="5"/>
        <v>920 Old Lancaster Rd Berwyn, PA 19312</v>
      </c>
      <c r="O74">
        <v>1430002</v>
      </c>
      <c r="P74">
        <v>40.047181999999999</v>
      </c>
      <c r="Q74">
        <v>-75.449449999999999</v>
      </c>
      <c r="R74" t="s">
        <v>3361</v>
      </c>
      <c r="S74" t="s">
        <v>3352</v>
      </c>
      <c r="T74" s="3">
        <v>12</v>
      </c>
      <c r="U74" s="3">
        <v>26</v>
      </c>
      <c r="V74" s="4">
        <v>2.1666666666666665</v>
      </c>
      <c r="W74" s="4">
        <v>3.5</v>
      </c>
      <c r="X74" s="5">
        <v>4845.3083333333334</v>
      </c>
      <c r="Y74" s="6">
        <v>58143.700000000012</v>
      </c>
      <c r="Z74" s="5">
        <v>1633.1391666666668</v>
      </c>
      <c r="AA74" s="5">
        <v>19597.670000000009</v>
      </c>
      <c r="AB74">
        <v>898</v>
      </c>
      <c r="AC74" s="11">
        <f t="shared" si="6"/>
        <v>0.33705577732411257</v>
      </c>
      <c r="AD74">
        <f t="shared" si="7"/>
        <v>9878</v>
      </c>
    </row>
    <row r="75" spans="1:30">
      <c r="A75" s="2">
        <v>463493</v>
      </c>
      <c r="B75" t="s">
        <v>3362</v>
      </c>
      <c r="C75" t="s">
        <v>3355</v>
      </c>
      <c r="D75" t="s">
        <v>82</v>
      </c>
      <c r="E75" s="2">
        <v>307799</v>
      </c>
      <c r="F75" t="s">
        <v>3046</v>
      </c>
      <c r="G75" s="2">
        <v>468563</v>
      </c>
      <c r="H75" t="s">
        <v>3049</v>
      </c>
      <c r="I75" t="s">
        <v>3050</v>
      </c>
      <c r="K75" t="s">
        <v>3678</v>
      </c>
      <c r="L75" t="s">
        <v>3406</v>
      </c>
      <c r="M75" s="12">
        <v>8824</v>
      </c>
      <c r="N75" s="12" t="str">
        <f t="shared" si="5"/>
        <v>23 Roberts St Kendall Park, NJ 08824</v>
      </c>
      <c r="O75">
        <v>1430999</v>
      </c>
      <c r="P75">
        <v>40.427639999999997</v>
      </c>
      <c r="Q75">
        <v>-74.550019000000006</v>
      </c>
      <c r="R75" t="s">
        <v>3362</v>
      </c>
      <c r="S75" t="s">
        <v>3354</v>
      </c>
      <c r="T75" s="3">
        <v>5</v>
      </c>
      <c r="U75" s="3">
        <v>5</v>
      </c>
      <c r="V75" s="4">
        <v>1</v>
      </c>
      <c r="W75" s="4">
        <v>3.4</v>
      </c>
      <c r="X75" s="5">
        <v>11579.544</v>
      </c>
      <c r="Y75" s="6">
        <v>57897.719999999994</v>
      </c>
      <c r="Z75" s="5">
        <v>2540.136</v>
      </c>
      <c r="AA75" s="5">
        <v>12700.68</v>
      </c>
      <c r="AB75">
        <v>21</v>
      </c>
      <c r="AC75" s="11">
        <f t="shared" si="6"/>
        <v>0.21936407858547802</v>
      </c>
      <c r="AD75">
        <f t="shared" si="7"/>
        <v>231</v>
      </c>
    </row>
    <row r="76" spans="1:30">
      <c r="A76" s="2">
        <v>465028</v>
      </c>
      <c r="B76" t="s">
        <v>3362</v>
      </c>
      <c r="C76" t="s">
        <v>3355</v>
      </c>
      <c r="D76" t="s">
        <v>60</v>
      </c>
      <c r="E76" s="2">
        <v>246689</v>
      </c>
      <c r="F76" t="s">
        <v>815</v>
      </c>
      <c r="G76" s="2">
        <v>419200</v>
      </c>
      <c r="H76" t="s">
        <v>2878</v>
      </c>
      <c r="I76" t="s">
        <v>817</v>
      </c>
      <c r="K76" t="s">
        <v>5357</v>
      </c>
      <c r="L76" t="s">
        <v>3407</v>
      </c>
      <c r="M76" s="12">
        <v>19063</v>
      </c>
      <c r="N76" s="12" t="str">
        <f t="shared" si="5"/>
        <v>134 Barren Rd Media, PA 19063</v>
      </c>
      <c r="O76">
        <v>1430002</v>
      </c>
      <c r="P76">
        <v>39.923110999999999</v>
      </c>
      <c r="Q76">
        <v>-75.430684999999997</v>
      </c>
      <c r="R76" t="s">
        <v>3361</v>
      </c>
      <c r="S76" t="s">
        <v>3352</v>
      </c>
      <c r="T76" s="3">
        <v>26</v>
      </c>
      <c r="U76" s="3">
        <v>32</v>
      </c>
      <c r="V76" s="4">
        <v>1.2307692307692308</v>
      </c>
      <c r="W76" s="4">
        <v>2.3846153846153846</v>
      </c>
      <c r="X76" s="5">
        <v>2226.2911538461535</v>
      </c>
      <c r="Y76" s="6">
        <v>57883.569999999992</v>
      </c>
      <c r="Z76" s="5">
        <v>757.02692307692314</v>
      </c>
      <c r="AA76" s="5">
        <v>19682.700000000004</v>
      </c>
      <c r="AB76">
        <v>984</v>
      </c>
      <c r="AC76" s="11">
        <f t="shared" si="6"/>
        <v>0.34003949652725302</v>
      </c>
      <c r="AD76">
        <f t="shared" si="7"/>
        <v>10824</v>
      </c>
    </row>
    <row r="77" spans="1:30">
      <c r="A77" s="2">
        <v>465027</v>
      </c>
      <c r="B77" t="s">
        <v>3362</v>
      </c>
      <c r="C77" t="s">
        <v>3355</v>
      </c>
      <c r="D77" t="s">
        <v>17</v>
      </c>
      <c r="E77" s="2">
        <v>340988</v>
      </c>
      <c r="F77" t="s">
        <v>311</v>
      </c>
      <c r="G77" s="2">
        <v>340988</v>
      </c>
      <c r="H77" t="s">
        <v>311</v>
      </c>
      <c r="I77" t="s">
        <v>312</v>
      </c>
      <c r="J77" t="s">
        <v>3389</v>
      </c>
      <c r="K77" t="s">
        <v>5289</v>
      </c>
      <c r="L77" t="s">
        <v>3407</v>
      </c>
      <c r="M77" s="12">
        <v>19040</v>
      </c>
      <c r="N77" s="12" t="str">
        <f t="shared" si="5"/>
        <v>1001 S York Rd Hatboro, PA 19040</v>
      </c>
      <c r="O77">
        <v>1430004</v>
      </c>
      <c r="P77">
        <v>40.161425999999999</v>
      </c>
      <c r="Q77">
        <v>-75.109516999999997</v>
      </c>
      <c r="R77" t="s">
        <v>3362</v>
      </c>
      <c r="S77" t="s">
        <v>3352</v>
      </c>
      <c r="T77" s="3">
        <v>39</v>
      </c>
      <c r="U77" s="3">
        <v>63</v>
      </c>
      <c r="V77" s="4">
        <v>1.6153846153846154</v>
      </c>
      <c r="W77" s="4">
        <v>2.7948717948717947</v>
      </c>
      <c r="X77" s="5">
        <v>1482.0669230769229</v>
      </c>
      <c r="Y77" s="6">
        <v>57800.61</v>
      </c>
      <c r="Z77" s="5">
        <v>354.39307692307682</v>
      </c>
      <c r="AA77" s="5">
        <v>13821.33</v>
      </c>
      <c r="AB77">
        <v>384</v>
      </c>
      <c r="AC77" s="11">
        <f t="shared" si="6"/>
        <v>0.23912083280781984</v>
      </c>
      <c r="AD77">
        <f t="shared" si="7"/>
        <v>4224</v>
      </c>
    </row>
    <row r="78" spans="1:30">
      <c r="A78" s="2">
        <v>458204</v>
      </c>
      <c r="B78" t="s">
        <v>3362</v>
      </c>
      <c r="C78" t="s">
        <v>3355</v>
      </c>
      <c r="D78" t="s">
        <v>149</v>
      </c>
      <c r="E78" s="2">
        <v>345995</v>
      </c>
      <c r="F78" t="s">
        <v>2427</v>
      </c>
      <c r="G78" s="2">
        <v>345995</v>
      </c>
      <c r="H78" t="s">
        <v>2427</v>
      </c>
      <c r="I78" t="s">
        <v>2428</v>
      </c>
      <c r="J78" t="s">
        <v>3396</v>
      </c>
      <c r="K78" t="s">
        <v>3479</v>
      </c>
      <c r="L78" t="s">
        <v>3406</v>
      </c>
      <c r="M78" s="12">
        <v>8055</v>
      </c>
      <c r="N78" s="12" t="str">
        <f t="shared" si="5"/>
        <v>370 Stokes Rd Medford, NJ 08055</v>
      </c>
      <c r="O78">
        <v>1430999</v>
      </c>
      <c r="P78">
        <v>39.882919999999999</v>
      </c>
      <c r="Q78">
        <v>-74.821719999999999</v>
      </c>
      <c r="R78" t="s">
        <v>3362</v>
      </c>
      <c r="S78" t="s">
        <v>3355</v>
      </c>
      <c r="T78" s="3">
        <v>4</v>
      </c>
      <c r="U78" s="3">
        <v>10</v>
      </c>
      <c r="V78" s="4">
        <v>2.5</v>
      </c>
      <c r="W78" s="4">
        <v>4.5</v>
      </c>
      <c r="X78" s="5">
        <v>14100.642499999998</v>
      </c>
      <c r="Y78" s="6">
        <v>56402.569999999992</v>
      </c>
      <c r="Z78" s="5">
        <v>3179.8999999999996</v>
      </c>
      <c r="AA78" s="5">
        <v>12719.599999999999</v>
      </c>
      <c r="AB78">
        <v>37</v>
      </c>
      <c r="AC78" s="11">
        <f t="shared" si="6"/>
        <v>0.22551454658892317</v>
      </c>
      <c r="AD78">
        <f t="shared" si="7"/>
        <v>407</v>
      </c>
    </row>
    <row r="79" spans="1:30">
      <c r="A79" s="2">
        <v>244674</v>
      </c>
      <c r="B79" t="s">
        <v>3362</v>
      </c>
      <c r="C79" t="s">
        <v>3355</v>
      </c>
      <c r="D79" t="s">
        <v>60</v>
      </c>
      <c r="E79" s="2">
        <v>282370</v>
      </c>
      <c r="F79" t="s">
        <v>1350</v>
      </c>
      <c r="G79" s="2">
        <v>282370</v>
      </c>
      <c r="H79" t="s">
        <v>1350</v>
      </c>
      <c r="I79" t="s">
        <v>208</v>
      </c>
      <c r="K79" t="s">
        <v>5486</v>
      </c>
      <c r="L79" t="s">
        <v>3407</v>
      </c>
      <c r="M79" s="12">
        <v>19335</v>
      </c>
      <c r="N79" s="12" t="str">
        <f t="shared" si="5"/>
        <v>220 Woodbine Rd Downingtown, PA 19335</v>
      </c>
      <c r="O79">
        <v>1430013</v>
      </c>
      <c r="P79">
        <v>40.008902999999997</v>
      </c>
      <c r="Q79">
        <v>-75.688132999999993</v>
      </c>
      <c r="R79" t="s">
        <v>3361</v>
      </c>
      <c r="S79" t="s">
        <v>3356</v>
      </c>
      <c r="T79" s="3">
        <v>10</v>
      </c>
      <c r="U79" s="3">
        <v>34</v>
      </c>
      <c r="V79" s="4">
        <v>3.4</v>
      </c>
      <c r="W79" s="4">
        <v>9.8000000000000007</v>
      </c>
      <c r="X79" s="5">
        <v>5604.3869999999997</v>
      </c>
      <c r="Y79" s="6">
        <v>56043.869999999981</v>
      </c>
      <c r="Z79" s="5">
        <v>2202.8090000000002</v>
      </c>
      <c r="AA79" s="5">
        <v>22028.089999999993</v>
      </c>
      <c r="AB79">
        <v>982</v>
      </c>
      <c r="AC79" s="11">
        <f t="shared" si="6"/>
        <v>0.393050836781971</v>
      </c>
      <c r="AD79">
        <f t="shared" si="7"/>
        <v>10802</v>
      </c>
    </row>
    <row r="80" spans="1:30">
      <c r="A80" s="2">
        <v>345995</v>
      </c>
      <c r="B80" t="s">
        <v>3362</v>
      </c>
      <c r="C80" t="s">
        <v>3355</v>
      </c>
      <c r="D80" t="s">
        <v>16</v>
      </c>
      <c r="E80" s="2">
        <v>240272</v>
      </c>
      <c r="F80" t="s">
        <v>282</v>
      </c>
      <c r="G80" s="2">
        <v>240272</v>
      </c>
      <c r="H80" t="s">
        <v>282</v>
      </c>
      <c r="I80" t="s">
        <v>283</v>
      </c>
      <c r="K80" t="s">
        <v>3917</v>
      </c>
      <c r="L80" t="s">
        <v>3407</v>
      </c>
      <c r="M80" s="12">
        <v>17225</v>
      </c>
      <c r="N80" s="12" t="str">
        <f t="shared" si="5"/>
        <v>500 Leitersburg St Greencastle, PA 17225</v>
      </c>
      <c r="O80">
        <v>1430036</v>
      </c>
      <c r="P80">
        <v>39.780793000000003</v>
      </c>
      <c r="Q80">
        <v>-77.720669000000001</v>
      </c>
      <c r="R80" t="s">
        <v>3367</v>
      </c>
      <c r="S80" t="s">
        <v>3351</v>
      </c>
      <c r="T80" s="3">
        <v>10</v>
      </c>
      <c r="U80" s="3">
        <v>17</v>
      </c>
      <c r="V80" s="4">
        <v>1.7</v>
      </c>
      <c r="W80" s="4">
        <v>5.5</v>
      </c>
      <c r="X80" s="5">
        <v>5558.2909999999993</v>
      </c>
      <c r="Y80" s="6">
        <v>55582.909999999996</v>
      </c>
      <c r="Z80" s="5">
        <v>2149.2899999999991</v>
      </c>
      <c r="AA80" s="5">
        <v>21492.899999999994</v>
      </c>
      <c r="AB80">
        <v>821</v>
      </c>
      <c r="AC80" s="11">
        <f t="shared" si="6"/>
        <v>0.38668180561255239</v>
      </c>
      <c r="AD80">
        <f t="shared" si="7"/>
        <v>9031</v>
      </c>
    </row>
    <row r="81" spans="1:30">
      <c r="A81" s="2">
        <v>304035</v>
      </c>
      <c r="B81" t="s">
        <v>3362</v>
      </c>
      <c r="C81" t="s">
        <v>3351</v>
      </c>
      <c r="D81" t="s">
        <v>50</v>
      </c>
      <c r="E81" s="2">
        <v>270002</v>
      </c>
      <c r="F81" t="s">
        <v>890</v>
      </c>
      <c r="G81" s="2">
        <v>470549</v>
      </c>
      <c r="H81" t="s">
        <v>1160</v>
      </c>
      <c r="I81" t="s">
        <v>891</v>
      </c>
      <c r="K81" t="s">
        <v>4922</v>
      </c>
      <c r="L81" t="s">
        <v>3407</v>
      </c>
      <c r="M81" s="12">
        <v>17772</v>
      </c>
      <c r="N81" s="12" t="str">
        <f t="shared" si="5"/>
        <v>4860 Susquehanna Trl Turbotville, PA 17772</v>
      </c>
      <c r="O81">
        <v>1430033</v>
      </c>
      <c r="P81">
        <v>41.104092999999999</v>
      </c>
      <c r="Q81">
        <v>-76.802824000000001</v>
      </c>
      <c r="R81" t="s">
        <v>3366</v>
      </c>
      <c r="S81" t="s">
        <v>3354</v>
      </c>
      <c r="T81" s="3">
        <v>13</v>
      </c>
      <c r="U81" s="3">
        <v>15</v>
      </c>
      <c r="V81" s="4">
        <v>1.1538461538461537</v>
      </c>
      <c r="W81" s="4">
        <v>3.7692307692307692</v>
      </c>
      <c r="X81" s="5">
        <v>4203.9630769230771</v>
      </c>
      <c r="Y81" s="6">
        <v>54651.519999999997</v>
      </c>
      <c r="Z81" s="5">
        <v>1452.9438461538462</v>
      </c>
      <c r="AA81" s="5">
        <v>18888.269999999993</v>
      </c>
      <c r="AB81">
        <v>464</v>
      </c>
      <c r="AC81" s="11">
        <f t="shared" si="6"/>
        <v>0.34561289420678498</v>
      </c>
      <c r="AD81">
        <f t="shared" si="7"/>
        <v>5104</v>
      </c>
    </row>
    <row r="82" spans="1:30">
      <c r="A82" s="2">
        <v>243985</v>
      </c>
      <c r="B82" t="s">
        <v>3362</v>
      </c>
      <c r="C82" t="s">
        <v>3351</v>
      </c>
      <c r="D82" t="s">
        <v>186</v>
      </c>
      <c r="E82" s="2">
        <v>244792</v>
      </c>
      <c r="F82" t="s">
        <v>3065</v>
      </c>
      <c r="G82" s="2">
        <v>418691</v>
      </c>
      <c r="H82" t="s">
        <v>3067</v>
      </c>
      <c r="I82" t="s">
        <v>3066</v>
      </c>
      <c r="J82" t="s">
        <v>3388</v>
      </c>
      <c r="K82" t="s">
        <v>3464</v>
      </c>
      <c r="L82" t="s">
        <v>3406</v>
      </c>
      <c r="M82" s="12">
        <v>8050</v>
      </c>
      <c r="N82" s="12" t="str">
        <f t="shared" si="5"/>
        <v>190 Cedar Bridge Rd Manahawkin, NJ 08050</v>
      </c>
      <c r="O82">
        <v>1430017</v>
      </c>
      <c r="P82">
        <v>39.712710000000001</v>
      </c>
      <c r="Q82">
        <v>-74.259990000000002</v>
      </c>
      <c r="R82" t="s">
        <v>3362</v>
      </c>
      <c r="S82" t="s">
        <v>3351</v>
      </c>
      <c r="T82" s="3">
        <v>17</v>
      </c>
      <c r="U82" s="3">
        <v>24</v>
      </c>
      <c r="V82" s="4">
        <v>1.411764705882353</v>
      </c>
      <c r="W82" s="4">
        <v>3.9411764705882355</v>
      </c>
      <c r="X82" s="5">
        <v>3161.51</v>
      </c>
      <c r="Y82" s="6">
        <v>53745.67</v>
      </c>
      <c r="Z82" s="5">
        <v>932.07411764705887</v>
      </c>
      <c r="AA82" s="5">
        <v>15845.260000000002</v>
      </c>
      <c r="AB82">
        <v>1118</v>
      </c>
      <c r="AC82" s="11">
        <f t="shared" si="6"/>
        <v>0.2948192849768177</v>
      </c>
      <c r="AD82">
        <f t="shared" si="7"/>
        <v>12298</v>
      </c>
    </row>
    <row r="83" spans="1:30">
      <c r="A83" s="2">
        <v>418118</v>
      </c>
      <c r="B83" t="s">
        <v>3362</v>
      </c>
      <c r="C83" t="s">
        <v>3351</v>
      </c>
      <c r="D83" t="s">
        <v>37</v>
      </c>
      <c r="E83" s="2">
        <v>239985</v>
      </c>
      <c r="F83" t="s">
        <v>88</v>
      </c>
      <c r="G83" s="2">
        <v>483571</v>
      </c>
      <c r="H83" t="s">
        <v>1898</v>
      </c>
      <c r="I83" t="s">
        <v>1498</v>
      </c>
      <c r="J83" t="s">
        <v>3378</v>
      </c>
      <c r="K83" t="s">
        <v>3690</v>
      </c>
      <c r="L83" t="s">
        <v>3407</v>
      </c>
      <c r="M83" s="12">
        <v>17003</v>
      </c>
      <c r="N83" s="12" t="str">
        <f t="shared" si="5"/>
        <v>110 Landings Dr Annville, PA 17003</v>
      </c>
      <c r="O83">
        <v>1430035</v>
      </c>
      <c r="P83">
        <v>40.286802000000002</v>
      </c>
      <c r="Q83">
        <v>-76.567274999999995</v>
      </c>
      <c r="R83" t="s">
        <v>3366</v>
      </c>
      <c r="S83" t="s">
        <v>3357</v>
      </c>
      <c r="T83" s="3">
        <v>23</v>
      </c>
      <c r="U83" s="3">
        <v>51</v>
      </c>
      <c r="V83" s="4">
        <v>2.2173913043478262</v>
      </c>
      <c r="W83" s="4">
        <v>7.2608695652173916</v>
      </c>
      <c r="X83" s="5">
        <v>2261.0813043478261</v>
      </c>
      <c r="Y83" s="6">
        <v>52004.869999999995</v>
      </c>
      <c r="Z83" s="5">
        <v>539.52565217391304</v>
      </c>
      <c r="AA83" s="5">
        <v>12409.089999999997</v>
      </c>
      <c r="AB83">
        <v>1597</v>
      </c>
      <c r="AC83" s="11">
        <f t="shared" si="6"/>
        <v>0.23861399903509031</v>
      </c>
      <c r="AD83">
        <f t="shared" si="7"/>
        <v>17567</v>
      </c>
    </row>
    <row r="84" spans="1:30">
      <c r="A84" s="2">
        <v>345928</v>
      </c>
      <c r="B84" t="s">
        <v>3362</v>
      </c>
      <c r="C84" t="s">
        <v>3351</v>
      </c>
      <c r="D84" t="s">
        <v>149</v>
      </c>
      <c r="E84" s="2">
        <v>242933</v>
      </c>
      <c r="F84" t="s">
        <v>532</v>
      </c>
      <c r="G84" s="2">
        <v>479890</v>
      </c>
      <c r="H84" t="s">
        <v>533</v>
      </c>
      <c r="I84" t="s">
        <v>534</v>
      </c>
      <c r="J84" t="s">
        <v>657</v>
      </c>
      <c r="K84" t="s">
        <v>3517</v>
      </c>
      <c r="L84" t="s">
        <v>3406</v>
      </c>
      <c r="M84" s="12">
        <v>8106</v>
      </c>
      <c r="N84" s="12" t="str">
        <f t="shared" si="5"/>
        <v>350 Edgewood Ave Audubon, NJ 08106</v>
      </c>
      <c r="O84">
        <v>1430011</v>
      </c>
      <c r="P84">
        <v>39.884742000000003</v>
      </c>
      <c r="Q84">
        <v>-75.076086000000004</v>
      </c>
      <c r="R84" t="s">
        <v>3362</v>
      </c>
      <c r="S84" t="s">
        <v>3355</v>
      </c>
      <c r="T84" s="3">
        <v>25</v>
      </c>
      <c r="U84" s="3">
        <v>40</v>
      </c>
      <c r="V84" s="4">
        <v>1.6</v>
      </c>
      <c r="W84" s="4">
        <v>5.76</v>
      </c>
      <c r="X84" s="5">
        <v>2069.6196</v>
      </c>
      <c r="Y84" s="6">
        <v>51740.490000000049</v>
      </c>
      <c r="Z84" s="5">
        <v>729.11519999999985</v>
      </c>
      <c r="AA84" s="5">
        <v>18227.879999999997</v>
      </c>
      <c r="AB84">
        <v>2929</v>
      </c>
      <c r="AC84" s="11">
        <f t="shared" si="6"/>
        <v>0.35229430567820252</v>
      </c>
      <c r="AD84">
        <f t="shared" si="7"/>
        <v>32219</v>
      </c>
    </row>
    <row r="85" spans="1:30">
      <c r="A85" s="2">
        <v>418450</v>
      </c>
      <c r="B85" t="s">
        <v>3362</v>
      </c>
      <c r="C85" t="s">
        <v>3351</v>
      </c>
      <c r="D85" t="s">
        <v>51</v>
      </c>
      <c r="E85" s="2">
        <v>241015</v>
      </c>
      <c r="F85" t="s">
        <v>2378</v>
      </c>
      <c r="G85" s="2">
        <v>449739</v>
      </c>
      <c r="H85" t="s">
        <v>2379</v>
      </c>
      <c r="I85" t="s">
        <v>39</v>
      </c>
      <c r="K85" t="s">
        <v>4632</v>
      </c>
      <c r="L85" t="s">
        <v>3407</v>
      </c>
      <c r="M85" s="12">
        <v>17601</v>
      </c>
      <c r="N85" s="12" t="str">
        <f t="shared" si="5"/>
        <v>115 Blue Streak blvd Lancaster, PA 17601</v>
      </c>
      <c r="O85">
        <v>1430024</v>
      </c>
      <c r="P85">
        <v>40.102820000000001</v>
      </c>
      <c r="Q85">
        <v>-76.299490000000006</v>
      </c>
      <c r="R85" t="s">
        <v>3364</v>
      </c>
      <c r="S85" t="s">
        <v>3356</v>
      </c>
      <c r="T85" s="3">
        <v>15</v>
      </c>
      <c r="U85" s="3">
        <v>25</v>
      </c>
      <c r="V85" s="4">
        <v>1.6666666666666667</v>
      </c>
      <c r="W85" s="4">
        <v>5.4</v>
      </c>
      <c r="X85" s="5">
        <v>3417.4653333333335</v>
      </c>
      <c r="Y85" s="6">
        <v>51261.979999999981</v>
      </c>
      <c r="Z85" s="5">
        <v>949.89066666666645</v>
      </c>
      <c r="AA85" s="5">
        <v>14248.36</v>
      </c>
      <c r="AB85">
        <v>1819</v>
      </c>
      <c r="AC85" s="11">
        <f t="shared" si="6"/>
        <v>0.27795180755796023</v>
      </c>
      <c r="AD85">
        <f t="shared" si="7"/>
        <v>20009</v>
      </c>
    </row>
    <row r="86" spans="1:30">
      <c r="A86" s="2">
        <v>244287</v>
      </c>
      <c r="B86" t="s">
        <v>3362</v>
      </c>
      <c r="C86" t="s">
        <v>3351</v>
      </c>
      <c r="D86" t="s">
        <v>29</v>
      </c>
      <c r="E86" s="2">
        <v>330700</v>
      </c>
      <c r="F86" t="s">
        <v>988</v>
      </c>
      <c r="G86" s="2">
        <v>472748</v>
      </c>
      <c r="H86" t="s">
        <v>988</v>
      </c>
      <c r="I86" t="s">
        <v>989</v>
      </c>
      <c r="K86" t="s">
        <v>5925</v>
      </c>
      <c r="L86" t="s">
        <v>8347</v>
      </c>
      <c r="M86" s="12">
        <v>19951</v>
      </c>
      <c r="N86" s="12" t="str">
        <f t="shared" si="5"/>
        <v>26900 Lewes Georgetown Hwy Harbeson, DE 19951</v>
      </c>
      <c r="O86">
        <v>1430008</v>
      </c>
      <c r="P86">
        <v>38.726697000000001</v>
      </c>
      <c r="Q86">
        <v>-75.269324999999995</v>
      </c>
      <c r="R86" t="s">
        <v>3359</v>
      </c>
      <c r="S86" t="s">
        <v>3354</v>
      </c>
      <c r="T86" s="3">
        <v>36</v>
      </c>
      <c r="U86" s="3">
        <v>50</v>
      </c>
      <c r="V86" s="4">
        <v>1.3888888888888888</v>
      </c>
      <c r="W86" s="4">
        <v>10.527777777777779</v>
      </c>
      <c r="X86" s="5">
        <v>1392.0497222222223</v>
      </c>
      <c r="Y86" s="6">
        <v>50113.790000000015</v>
      </c>
      <c r="Z86" s="5">
        <v>486.93888888888887</v>
      </c>
      <c r="AA86" s="5">
        <v>17529.800000000003</v>
      </c>
      <c r="AB86">
        <v>1253</v>
      </c>
      <c r="AC86" s="11">
        <f t="shared" si="6"/>
        <v>0.34979992532993409</v>
      </c>
      <c r="AD86">
        <f t="shared" si="7"/>
        <v>13783</v>
      </c>
    </row>
    <row r="87" spans="1:30">
      <c r="A87" s="2">
        <v>417181</v>
      </c>
      <c r="B87" t="s">
        <v>3362</v>
      </c>
      <c r="C87" t="s">
        <v>3351</v>
      </c>
      <c r="D87" t="s">
        <v>51</v>
      </c>
      <c r="E87" s="2">
        <v>239466</v>
      </c>
      <c r="F87" t="s">
        <v>951</v>
      </c>
      <c r="G87" s="2">
        <v>239466</v>
      </c>
      <c r="H87" t="s">
        <v>951</v>
      </c>
      <c r="I87" t="s">
        <v>39</v>
      </c>
      <c r="K87" t="s">
        <v>4652</v>
      </c>
      <c r="L87" t="s">
        <v>3407</v>
      </c>
      <c r="M87" s="12">
        <v>17601</v>
      </c>
      <c r="N87" s="12" t="str">
        <f t="shared" si="5"/>
        <v>502 Elizabeth Dr Lancaster, PA 17601</v>
      </c>
      <c r="O87">
        <v>1430025</v>
      </c>
      <c r="P87">
        <v>40.061166</v>
      </c>
      <c r="Q87">
        <v>-76.294877</v>
      </c>
      <c r="R87" t="s">
        <v>3364</v>
      </c>
      <c r="S87" t="s">
        <v>3357</v>
      </c>
      <c r="T87" s="3">
        <v>27</v>
      </c>
      <c r="U87" s="3">
        <v>46</v>
      </c>
      <c r="V87" s="4">
        <v>1.7037037037037037</v>
      </c>
      <c r="W87" s="4">
        <v>10.703703703703704</v>
      </c>
      <c r="X87" s="5">
        <v>1835.8392592592591</v>
      </c>
      <c r="Y87" s="6">
        <v>49567.659999999996</v>
      </c>
      <c r="Z87" s="5">
        <v>465.28037037037029</v>
      </c>
      <c r="AA87" s="5">
        <v>12562.570000000005</v>
      </c>
      <c r="AB87">
        <v>1237</v>
      </c>
      <c r="AC87" s="11">
        <f t="shared" si="6"/>
        <v>0.25344286980664421</v>
      </c>
      <c r="AD87">
        <f t="shared" si="7"/>
        <v>13607</v>
      </c>
    </row>
    <row r="88" spans="1:30">
      <c r="A88" s="2">
        <v>244164</v>
      </c>
      <c r="B88" t="s">
        <v>3363</v>
      </c>
      <c r="C88" t="s">
        <v>3355</v>
      </c>
      <c r="D88" t="s">
        <v>149</v>
      </c>
      <c r="E88" s="2">
        <v>246328</v>
      </c>
      <c r="F88" t="s">
        <v>3118</v>
      </c>
      <c r="G88" s="2">
        <v>434909</v>
      </c>
      <c r="H88" t="s">
        <v>3118</v>
      </c>
      <c r="I88" t="s">
        <v>828</v>
      </c>
      <c r="J88" t="s">
        <v>680</v>
      </c>
      <c r="K88" t="s">
        <v>3504</v>
      </c>
      <c r="L88" t="s">
        <v>3406</v>
      </c>
      <c r="M88" s="12">
        <v>8083</v>
      </c>
      <c r="N88" s="12" t="str">
        <f t="shared" si="5"/>
        <v>501 S Warwick Rd Somerdale, NJ 08083</v>
      </c>
      <c r="O88">
        <v>1430011</v>
      </c>
      <c r="P88">
        <v>39.849905999999997</v>
      </c>
      <c r="Q88">
        <v>-75.032673000000003</v>
      </c>
      <c r="R88" t="s">
        <v>3362</v>
      </c>
      <c r="S88" t="s">
        <v>3355</v>
      </c>
      <c r="T88" s="3">
        <v>25</v>
      </c>
      <c r="U88" s="3">
        <v>40</v>
      </c>
      <c r="V88" s="4">
        <v>1.6</v>
      </c>
      <c r="W88" s="4">
        <v>3.2</v>
      </c>
      <c r="X88" s="5">
        <v>1972.9372000000001</v>
      </c>
      <c r="Y88" s="6">
        <v>49323.430000000008</v>
      </c>
      <c r="Z88" s="5">
        <v>595.55880000000002</v>
      </c>
      <c r="AA88" s="5">
        <v>14888.969999999998</v>
      </c>
      <c r="AB88">
        <v>904</v>
      </c>
      <c r="AC88" s="11">
        <f t="shared" si="6"/>
        <v>0.30186404311297887</v>
      </c>
      <c r="AD88">
        <f t="shared" si="7"/>
        <v>9944</v>
      </c>
    </row>
    <row r="89" spans="1:30">
      <c r="A89" s="2">
        <v>416687</v>
      </c>
      <c r="B89" t="s">
        <v>3363</v>
      </c>
      <c r="C89" t="s">
        <v>3355</v>
      </c>
      <c r="D89" t="s">
        <v>186</v>
      </c>
      <c r="E89" s="2">
        <v>244713</v>
      </c>
      <c r="F89" t="s">
        <v>558</v>
      </c>
      <c r="G89" s="2">
        <v>416222</v>
      </c>
      <c r="H89" t="s">
        <v>1284</v>
      </c>
      <c r="I89" t="s">
        <v>560</v>
      </c>
      <c r="J89" t="s">
        <v>560</v>
      </c>
      <c r="K89" t="s">
        <v>3607</v>
      </c>
      <c r="L89" t="s">
        <v>3406</v>
      </c>
      <c r="M89" s="12">
        <v>8401</v>
      </c>
      <c r="N89" s="12" t="str">
        <f t="shared" si="5"/>
        <v>1400 N Albany Ave Atlantic City, NJ 08401</v>
      </c>
      <c r="O89">
        <v>1430012</v>
      </c>
      <c r="P89">
        <v>39.367274000000002</v>
      </c>
      <c r="Q89">
        <v>-74.477407999999997</v>
      </c>
      <c r="R89" t="s">
        <v>3363</v>
      </c>
      <c r="S89" t="s">
        <v>3354</v>
      </c>
      <c r="T89" s="3">
        <v>18</v>
      </c>
      <c r="U89" s="3">
        <v>26</v>
      </c>
      <c r="V89" s="4">
        <v>1.4444444444444444</v>
      </c>
      <c r="W89" s="4">
        <v>2.6666666666666665</v>
      </c>
      <c r="X89" s="5">
        <v>2714.5566666666664</v>
      </c>
      <c r="Y89" s="6">
        <v>48862.01999999999</v>
      </c>
      <c r="Z89" s="5">
        <v>775.38</v>
      </c>
      <c r="AA89" s="5">
        <v>13956.839999999998</v>
      </c>
      <c r="AB89">
        <v>809</v>
      </c>
      <c r="AC89" s="11">
        <f t="shared" si="6"/>
        <v>0.28563780212115669</v>
      </c>
      <c r="AD89">
        <f t="shared" si="7"/>
        <v>8899</v>
      </c>
    </row>
    <row r="90" spans="1:30">
      <c r="A90" s="2">
        <v>420012</v>
      </c>
      <c r="B90" t="s">
        <v>3363</v>
      </c>
      <c r="C90" t="s">
        <v>3355</v>
      </c>
      <c r="D90" t="s">
        <v>149</v>
      </c>
      <c r="E90" s="2">
        <v>242994</v>
      </c>
      <c r="F90" t="s">
        <v>1007</v>
      </c>
      <c r="G90" s="2">
        <v>418818</v>
      </c>
      <c r="H90" t="s">
        <v>1353</v>
      </c>
      <c r="I90" t="s">
        <v>1354</v>
      </c>
      <c r="J90" t="s">
        <v>3395</v>
      </c>
      <c r="K90" t="s">
        <v>3502</v>
      </c>
      <c r="L90" t="s">
        <v>3406</v>
      </c>
      <c r="M90" s="12">
        <v>8081</v>
      </c>
      <c r="N90" s="12" t="str">
        <f t="shared" si="5"/>
        <v>501 Jarvis Rd Erial, NJ 08081</v>
      </c>
      <c r="O90">
        <v>1430011</v>
      </c>
      <c r="P90">
        <v>39.761650000000003</v>
      </c>
      <c r="Q90">
        <v>-75.017837999999998</v>
      </c>
      <c r="R90" t="s">
        <v>3362</v>
      </c>
      <c r="S90" t="s">
        <v>3355</v>
      </c>
      <c r="T90" s="3">
        <v>15</v>
      </c>
      <c r="U90" s="3">
        <v>29</v>
      </c>
      <c r="V90" s="4">
        <v>1.9333333333333333</v>
      </c>
      <c r="W90" s="4">
        <v>5</v>
      </c>
      <c r="X90" s="5">
        <v>3240.8300000000004</v>
      </c>
      <c r="Y90" s="6">
        <v>48612.450000000012</v>
      </c>
      <c r="Z90" s="5">
        <v>1092.5406666666665</v>
      </c>
      <c r="AA90" s="5">
        <v>16388.109999999997</v>
      </c>
      <c r="AB90">
        <v>1150</v>
      </c>
      <c r="AC90" s="11">
        <f t="shared" si="6"/>
        <v>0.33711754910521879</v>
      </c>
      <c r="AD90">
        <f t="shared" si="7"/>
        <v>12650</v>
      </c>
    </row>
    <row r="91" spans="1:30">
      <c r="A91" s="2">
        <v>242996</v>
      </c>
      <c r="B91" t="s">
        <v>3363</v>
      </c>
      <c r="C91" t="s">
        <v>3355</v>
      </c>
      <c r="D91" t="s">
        <v>60</v>
      </c>
      <c r="E91" s="2">
        <v>245598</v>
      </c>
      <c r="F91" t="s">
        <v>935</v>
      </c>
      <c r="G91" s="2">
        <v>418879</v>
      </c>
      <c r="H91" t="s">
        <v>936</v>
      </c>
      <c r="I91" t="s">
        <v>432</v>
      </c>
      <c r="K91" t="s">
        <v>5526</v>
      </c>
      <c r="L91" t="s">
        <v>3407</v>
      </c>
      <c r="M91" s="12">
        <v>19348</v>
      </c>
      <c r="N91" s="12" t="str">
        <f t="shared" si="5"/>
        <v>760 Unionville Rd Kennett Square, PA 19348</v>
      </c>
      <c r="O91">
        <v>1430007</v>
      </c>
      <c r="P91">
        <v>39.885787999999998</v>
      </c>
      <c r="Q91">
        <v>-75.720330000000004</v>
      </c>
      <c r="R91" t="s">
        <v>3359</v>
      </c>
      <c r="S91" t="s">
        <v>3352</v>
      </c>
      <c r="T91" s="3">
        <v>7</v>
      </c>
      <c r="U91" s="3">
        <v>12</v>
      </c>
      <c r="V91" s="4">
        <v>1.7142857142857142</v>
      </c>
      <c r="W91" s="4">
        <v>4.1428571428571432</v>
      </c>
      <c r="X91" s="5">
        <v>6824.5228571428579</v>
      </c>
      <c r="Y91" s="6">
        <v>47771.659999999989</v>
      </c>
      <c r="Z91" s="5">
        <v>2055.0899999999997</v>
      </c>
      <c r="AA91" s="5">
        <v>14385.63</v>
      </c>
      <c r="AB91">
        <v>791</v>
      </c>
      <c r="AC91" s="11">
        <f t="shared" si="6"/>
        <v>0.30113314044351824</v>
      </c>
      <c r="AD91">
        <f t="shared" si="7"/>
        <v>8701</v>
      </c>
    </row>
    <row r="92" spans="1:30">
      <c r="A92" s="2">
        <v>416686</v>
      </c>
      <c r="B92" t="s">
        <v>3363</v>
      </c>
      <c r="C92" t="s">
        <v>3355</v>
      </c>
      <c r="D92" t="s">
        <v>45</v>
      </c>
      <c r="E92" s="2">
        <v>269602</v>
      </c>
      <c r="F92" t="s">
        <v>2698</v>
      </c>
      <c r="G92" s="2">
        <v>269602</v>
      </c>
      <c r="H92" t="s">
        <v>2698</v>
      </c>
      <c r="I92" t="s">
        <v>56</v>
      </c>
      <c r="K92" t="s">
        <v>5423</v>
      </c>
      <c r="L92" t="s">
        <v>3407</v>
      </c>
      <c r="M92" s="12">
        <v>19115</v>
      </c>
      <c r="N92" s="12" t="str">
        <f t="shared" si="5"/>
        <v>9896 Bustleton Ave Philadelphia, PA 19115</v>
      </c>
      <c r="O92">
        <v>1430009</v>
      </c>
      <c r="P92">
        <v>40.09684</v>
      </c>
      <c r="Q92">
        <v>-75.031102000000004</v>
      </c>
      <c r="R92" t="s">
        <v>3363</v>
      </c>
      <c r="S92" t="s">
        <v>3351</v>
      </c>
      <c r="T92" s="3">
        <v>74</v>
      </c>
      <c r="U92" s="3">
        <v>93</v>
      </c>
      <c r="V92" s="4">
        <v>1.2567567567567568</v>
      </c>
      <c r="W92" s="4">
        <v>4.1216216216216219</v>
      </c>
      <c r="X92" s="5">
        <v>643.89594594594575</v>
      </c>
      <c r="Y92" s="6">
        <v>47648.299999999843</v>
      </c>
      <c r="Z92" s="5">
        <v>153.43013513513506</v>
      </c>
      <c r="AA92" s="5">
        <v>11353.830000000034</v>
      </c>
      <c r="AB92">
        <v>877</v>
      </c>
      <c r="AC92" s="11">
        <f t="shared" si="6"/>
        <v>0.23828405210679232</v>
      </c>
      <c r="AD92">
        <f t="shared" si="7"/>
        <v>9647</v>
      </c>
    </row>
    <row r="93" spans="1:30">
      <c r="A93" s="2">
        <v>418382</v>
      </c>
      <c r="B93" t="s">
        <v>3363</v>
      </c>
      <c r="C93" t="s">
        <v>3355</v>
      </c>
      <c r="D93" t="s">
        <v>74</v>
      </c>
      <c r="E93" s="2">
        <v>239903</v>
      </c>
      <c r="F93" t="s">
        <v>969</v>
      </c>
      <c r="G93" s="2">
        <v>239903</v>
      </c>
      <c r="H93" t="s">
        <v>969</v>
      </c>
      <c r="I93" t="s">
        <v>1314</v>
      </c>
      <c r="K93" t="s">
        <v>4237</v>
      </c>
      <c r="L93" t="s">
        <v>3407</v>
      </c>
      <c r="M93" s="12">
        <v>17527</v>
      </c>
      <c r="N93" s="12" t="str">
        <f t="shared" si="5"/>
        <v>365 Route 41 Gap, PA 17527</v>
      </c>
      <c r="O93">
        <v>1430013</v>
      </c>
      <c r="P93">
        <v>39.963889999999999</v>
      </c>
      <c r="Q93">
        <v>-75.995024000000001</v>
      </c>
      <c r="R93" t="s">
        <v>3361</v>
      </c>
      <c r="S93" t="s">
        <v>3356</v>
      </c>
      <c r="T93" s="3">
        <v>38</v>
      </c>
      <c r="U93" s="3">
        <v>52</v>
      </c>
      <c r="V93" s="4">
        <v>1.368421052631579</v>
      </c>
      <c r="W93" s="4">
        <v>1.736842105263158</v>
      </c>
      <c r="X93" s="5">
        <v>1241.8260526315794</v>
      </c>
      <c r="Y93" s="6">
        <v>47189.390000000007</v>
      </c>
      <c r="Z93" s="5">
        <v>244.84342105263161</v>
      </c>
      <c r="AA93" s="5">
        <v>9304.0499999999993</v>
      </c>
      <c r="AB93">
        <v>493</v>
      </c>
      <c r="AC93" s="11">
        <f t="shared" si="6"/>
        <v>0.19716402352308426</v>
      </c>
      <c r="AD93">
        <f t="shared" si="7"/>
        <v>5423</v>
      </c>
    </row>
    <row r="94" spans="1:30">
      <c r="A94" s="2">
        <v>260316</v>
      </c>
      <c r="B94" t="s">
        <v>3359</v>
      </c>
      <c r="C94" t="s">
        <v>3353</v>
      </c>
      <c r="D94" t="s">
        <v>149</v>
      </c>
      <c r="E94" s="2">
        <v>242994</v>
      </c>
      <c r="F94" t="s">
        <v>1007</v>
      </c>
      <c r="G94" s="2">
        <v>418857</v>
      </c>
      <c r="H94" t="s">
        <v>1355</v>
      </c>
      <c r="I94" t="s">
        <v>1356</v>
      </c>
      <c r="J94" t="s">
        <v>680</v>
      </c>
      <c r="K94" t="s">
        <v>3500</v>
      </c>
      <c r="L94" t="s">
        <v>3406</v>
      </c>
      <c r="M94" s="12">
        <v>8078</v>
      </c>
      <c r="N94" s="12" t="str">
        <f t="shared" si="5"/>
        <v>250 Schubert Ave Runnemede, NJ 08078</v>
      </c>
      <c r="O94">
        <v>1430011</v>
      </c>
      <c r="P94">
        <v>39.850026</v>
      </c>
      <c r="Q94">
        <v>-75.062726999999995</v>
      </c>
      <c r="R94" t="s">
        <v>3362</v>
      </c>
      <c r="S94" t="s">
        <v>3355</v>
      </c>
      <c r="T94" s="3">
        <v>15</v>
      </c>
      <c r="U94" s="3">
        <v>25</v>
      </c>
      <c r="V94" s="4">
        <v>1.6666666666666667</v>
      </c>
      <c r="W94" s="4">
        <v>5.1333333333333337</v>
      </c>
      <c r="X94" s="5">
        <v>3144.7600000000007</v>
      </c>
      <c r="Y94" s="6">
        <v>47171.4</v>
      </c>
      <c r="Z94" s="5">
        <v>1073.9873333333333</v>
      </c>
      <c r="AA94" s="5">
        <v>16109.809999999998</v>
      </c>
      <c r="AB94">
        <v>917</v>
      </c>
      <c r="AC94" s="11">
        <f t="shared" si="6"/>
        <v>0.34151646972529959</v>
      </c>
      <c r="AD94">
        <f t="shared" si="7"/>
        <v>10087</v>
      </c>
    </row>
    <row r="95" spans="1:30">
      <c r="A95" s="2">
        <v>437966</v>
      </c>
      <c r="B95" t="s">
        <v>3359</v>
      </c>
      <c r="C95" t="s">
        <v>3353</v>
      </c>
      <c r="D95" t="s">
        <v>63</v>
      </c>
      <c r="E95" s="2">
        <v>246234</v>
      </c>
      <c r="F95" t="s">
        <v>2548</v>
      </c>
      <c r="G95" s="2">
        <v>246234</v>
      </c>
      <c r="H95" t="s">
        <v>2548</v>
      </c>
      <c r="I95" t="s">
        <v>2549</v>
      </c>
      <c r="K95" t="s">
        <v>5367</v>
      </c>
      <c r="L95" t="s">
        <v>3407</v>
      </c>
      <c r="M95" s="12">
        <v>19067</v>
      </c>
      <c r="N95" s="12" t="str">
        <f t="shared" si="5"/>
        <v>550 W Palmer St Morrisville, PA 19067</v>
      </c>
      <c r="O95">
        <v>1430003</v>
      </c>
      <c r="P95">
        <v>40.208801999999999</v>
      </c>
      <c r="Q95">
        <v>-74.789079000000001</v>
      </c>
      <c r="R95" t="s">
        <v>3362</v>
      </c>
      <c r="S95" t="s">
        <v>3353</v>
      </c>
      <c r="T95" s="3">
        <v>19</v>
      </c>
      <c r="U95" s="3">
        <v>31</v>
      </c>
      <c r="V95" s="4">
        <v>1.631578947368421</v>
      </c>
      <c r="W95" s="4">
        <v>5.1052631578947372</v>
      </c>
      <c r="X95" s="5">
        <v>2480.6299999999997</v>
      </c>
      <c r="Y95" s="6">
        <v>47131.97</v>
      </c>
      <c r="Z95" s="5">
        <v>966.4652631578947</v>
      </c>
      <c r="AA95" s="5">
        <v>18362.84</v>
      </c>
      <c r="AB95">
        <v>722</v>
      </c>
      <c r="AC95" s="11">
        <f t="shared" si="6"/>
        <v>0.38960476296662327</v>
      </c>
      <c r="AD95">
        <f t="shared" si="7"/>
        <v>7942</v>
      </c>
    </row>
    <row r="96" spans="1:30">
      <c r="A96" s="2">
        <v>418377</v>
      </c>
      <c r="B96" t="s">
        <v>3363</v>
      </c>
      <c r="C96" t="s">
        <v>3355</v>
      </c>
      <c r="D96" t="s">
        <v>16</v>
      </c>
      <c r="E96" s="2">
        <v>238974</v>
      </c>
      <c r="F96" t="s">
        <v>661</v>
      </c>
      <c r="G96" s="2">
        <v>415449</v>
      </c>
      <c r="H96" t="s">
        <v>1016</v>
      </c>
      <c r="I96" t="s">
        <v>663</v>
      </c>
      <c r="K96" t="s">
        <v>4020</v>
      </c>
      <c r="L96" t="s">
        <v>3407</v>
      </c>
      <c r="M96" s="12">
        <v>17368</v>
      </c>
      <c r="N96" s="12" t="str">
        <f t="shared" si="5"/>
        <v>746 Cool Creek Rd Wrightsville, PA 17368</v>
      </c>
      <c r="O96">
        <v>1430040</v>
      </c>
      <c r="P96">
        <v>39.994672000000001</v>
      </c>
      <c r="Q96">
        <v>-76.537662999999995</v>
      </c>
      <c r="R96" t="s">
        <v>3367</v>
      </c>
      <c r="S96" t="s">
        <v>3357</v>
      </c>
      <c r="T96" s="3">
        <v>13</v>
      </c>
      <c r="U96" s="3">
        <v>25</v>
      </c>
      <c r="V96" s="4">
        <v>1.9230769230769231</v>
      </c>
      <c r="W96" s="4">
        <v>2.6923076923076925</v>
      </c>
      <c r="X96" s="5">
        <v>3563.0192307692314</v>
      </c>
      <c r="Y96" s="6">
        <v>46319.250000000015</v>
      </c>
      <c r="Z96" s="5">
        <v>1094.2576923076922</v>
      </c>
      <c r="AA96" s="5">
        <v>14225.349999999999</v>
      </c>
      <c r="AB96">
        <v>1030</v>
      </c>
      <c r="AC96" s="11">
        <f t="shared" si="6"/>
        <v>0.30711529223810824</v>
      </c>
      <c r="AD96">
        <f t="shared" si="7"/>
        <v>11330</v>
      </c>
    </row>
    <row r="97" spans="1:30">
      <c r="A97" s="2">
        <v>332619</v>
      </c>
      <c r="B97" t="s">
        <v>3363</v>
      </c>
      <c r="C97" t="s">
        <v>3355</v>
      </c>
      <c r="D97" t="s">
        <v>50</v>
      </c>
      <c r="E97" s="2">
        <v>239337</v>
      </c>
      <c r="F97" t="s">
        <v>1372</v>
      </c>
      <c r="G97" s="2">
        <v>415365</v>
      </c>
      <c r="H97" t="s">
        <v>1371</v>
      </c>
      <c r="I97" t="s">
        <v>1369</v>
      </c>
      <c r="K97" t="s">
        <v>4975</v>
      </c>
      <c r="L97" t="s">
        <v>3407</v>
      </c>
      <c r="M97" s="12">
        <v>17972</v>
      </c>
      <c r="N97" s="12" t="str">
        <f t="shared" ref="N97:N128" si="8">K97&amp;" "&amp;I97&amp;", "&amp;L97&amp;" "&amp;TEXT(M97, "00000")</f>
        <v>1076 W Market St Schuylkill Haven, PA 17972</v>
      </c>
      <c r="O97">
        <v>1430023</v>
      </c>
      <c r="P97">
        <v>40.650523999999997</v>
      </c>
      <c r="Q97">
        <v>-76.137247000000002</v>
      </c>
      <c r="R97" t="s">
        <v>3364</v>
      </c>
      <c r="S97" t="s">
        <v>3354</v>
      </c>
      <c r="T97" s="3">
        <v>17</v>
      </c>
      <c r="U97" s="3">
        <v>28</v>
      </c>
      <c r="V97" s="4">
        <v>1.6470588235294117</v>
      </c>
      <c r="W97" s="4">
        <v>7</v>
      </c>
      <c r="X97" s="5">
        <v>2715.7082352941175</v>
      </c>
      <c r="Y97" s="6">
        <v>46167.040000000015</v>
      </c>
      <c r="Z97" s="5">
        <v>1041.3788235294116</v>
      </c>
      <c r="AA97" s="5">
        <v>17703.44000000001</v>
      </c>
      <c r="AB97">
        <v>805</v>
      </c>
      <c r="AC97" s="11">
        <f t="shared" si="6"/>
        <v>0.38346491349672845</v>
      </c>
      <c r="AD97">
        <f t="shared" si="7"/>
        <v>8855</v>
      </c>
    </row>
    <row r="98" spans="1:30">
      <c r="A98" s="2">
        <v>244110</v>
      </c>
      <c r="B98" t="s">
        <v>3363</v>
      </c>
      <c r="C98" t="s">
        <v>3355</v>
      </c>
      <c r="D98" t="s">
        <v>186</v>
      </c>
      <c r="E98" s="2">
        <v>285015</v>
      </c>
      <c r="F98" t="s">
        <v>1565</v>
      </c>
      <c r="G98" s="2">
        <v>441294</v>
      </c>
      <c r="H98" t="s">
        <v>1566</v>
      </c>
      <c r="I98" t="s">
        <v>1318</v>
      </c>
      <c r="J98" t="s">
        <v>3388</v>
      </c>
      <c r="K98" t="s">
        <v>3659</v>
      </c>
      <c r="L98" t="s">
        <v>3406</v>
      </c>
      <c r="M98" s="12">
        <v>8721</v>
      </c>
      <c r="N98" s="12" t="str">
        <f t="shared" si="8"/>
        <v>509 Forest Hills Pkwy Bayville, NJ 08721</v>
      </c>
      <c r="O98">
        <v>1430017</v>
      </c>
      <c r="P98">
        <v>39.891700999999998</v>
      </c>
      <c r="Q98">
        <v>-74.204239999999999</v>
      </c>
      <c r="R98" t="s">
        <v>3362</v>
      </c>
      <c r="S98" t="s">
        <v>3351</v>
      </c>
      <c r="T98" s="3">
        <v>14</v>
      </c>
      <c r="U98" s="3">
        <v>18</v>
      </c>
      <c r="V98" s="4">
        <v>1.2857142857142858</v>
      </c>
      <c r="W98" s="4">
        <v>2.6428571428571428</v>
      </c>
      <c r="X98" s="5">
        <v>3285.752857142857</v>
      </c>
      <c r="Y98" s="6">
        <v>46000.539999999994</v>
      </c>
      <c r="Z98" s="5">
        <v>1022.9971428571429</v>
      </c>
      <c r="AA98" s="5">
        <v>14321.960000000001</v>
      </c>
      <c r="AB98">
        <v>837</v>
      </c>
      <c r="AC98" s="11">
        <f t="shared" si="6"/>
        <v>0.31134330162211143</v>
      </c>
      <c r="AD98">
        <f t="shared" si="7"/>
        <v>9207</v>
      </c>
    </row>
    <row r="99" spans="1:30">
      <c r="A99" s="2">
        <v>473595</v>
      </c>
      <c r="B99" t="s">
        <v>3363</v>
      </c>
      <c r="C99" t="s">
        <v>3355</v>
      </c>
      <c r="D99" t="s">
        <v>37</v>
      </c>
      <c r="E99" s="2">
        <v>239854</v>
      </c>
      <c r="F99" t="s">
        <v>1785</v>
      </c>
      <c r="G99" s="2">
        <v>415442</v>
      </c>
      <c r="H99" t="s">
        <v>1786</v>
      </c>
      <c r="I99" t="s">
        <v>322</v>
      </c>
      <c r="K99" t="s">
        <v>4421</v>
      </c>
      <c r="L99" t="s">
        <v>3407</v>
      </c>
      <c r="M99" s="12">
        <v>17547</v>
      </c>
      <c r="N99" s="12" t="str">
        <f t="shared" si="8"/>
        <v>1179 River Rd Marietta, PA 17547</v>
      </c>
      <c r="O99">
        <v>1430022</v>
      </c>
      <c r="P99">
        <v>40.062922</v>
      </c>
      <c r="Q99">
        <v>-76.545993999999993</v>
      </c>
      <c r="R99" t="s">
        <v>3364</v>
      </c>
      <c r="S99" t="s">
        <v>3353</v>
      </c>
      <c r="T99" s="3">
        <v>11</v>
      </c>
      <c r="U99" s="3">
        <v>19</v>
      </c>
      <c r="V99" s="4">
        <v>1.7272727272727273</v>
      </c>
      <c r="W99" s="4">
        <v>8.1818181818181817</v>
      </c>
      <c r="X99" s="5">
        <v>4138.3100000000004</v>
      </c>
      <c r="Y99" s="6">
        <v>45521.409999999982</v>
      </c>
      <c r="Z99" s="5">
        <v>1448.1463636363633</v>
      </c>
      <c r="AA99" s="5">
        <v>15929.609999999999</v>
      </c>
      <c r="AB99">
        <v>784</v>
      </c>
      <c r="AC99" s="11">
        <f t="shared" si="6"/>
        <v>0.34993665618002617</v>
      </c>
      <c r="AD99">
        <f t="shared" si="7"/>
        <v>8624</v>
      </c>
    </row>
    <row r="100" spans="1:30">
      <c r="A100" s="2">
        <v>243302</v>
      </c>
      <c r="B100" t="s">
        <v>3362</v>
      </c>
      <c r="C100" t="s">
        <v>3351</v>
      </c>
      <c r="D100" t="s">
        <v>51</v>
      </c>
      <c r="E100" s="2">
        <v>240169</v>
      </c>
      <c r="F100" t="s">
        <v>302</v>
      </c>
      <c r="G100" s="2">
        <v>240169</v>
      </c>
      <c r="H100" t="s">
        <v>302</v>
      </c>
      <c r="I100" t="s">
        <v>159</v>
      </c>
      <c r="K100" t="s">
        <v>4523</v>
      </c>
      <c r="L100" t="s">
        <v>3407</v>
      </c>
      <c r="M100" s="12">
        <v>17557</v>
      </c>
      <c r="N100" s="12" t="str">
        <f t="shared" si="8"/>
        <v>433 S Kinzer Ave New Holland, PA 17557</v>
      </c>
      <c r="O100">
        <v>1430024</v>
      </c>
      <c r="P100">
        <v>40.100132000000002</v>
      </c>
      <c r="Q100">
        <v>-76.073537999999999</v>
      </c>
      <c r="R100" t="s">
        <v>3364</v>
      </c>
      <c r="S100" t="s">
        <v>3356</v>
      </c>
      <c r="T100" s="3">
        <v>57</v>
      </c>
      <c r="U100" s="3">
        <v>106</v>
      </c>
      <c r="V100" s="4">
        <v>1.8596491228070176</v>
      </c>
      <c r="W100" s="4">
        <v>8.9473684210526319</v>
      </c>
      <c r="X100" s="5">
        <v>794.8368421052628</v>
      </c>
      <c r="Y100" s="6">
        <v>45305.699999999946</v>
      </c>
      <c r="Z100" s="5">
        <v>172.76210526315791</v>
      </c>
      <c r="AA100" s="5">
        <v>9847.4399999999732</v>
      </c>
      <c r="AB100">
        <v>2167</v>
      </c>
      <c r="AC100" s="11">
        <f t="shared" si="6"/>
        <v>0.21735543209794761</v>
      </c>
      <c r="AD100">
        <f t="shared" si="7"/>
        <v>23837</v>
      </c>
    </row>
    <row r="101" spans="1:30">
      <c r="A101" s="2">
        <v>418492</v>
      </c>
      <c r="B101" t="s">
        <v>3362</v>
      </c>
      <c r="C101" t="s">
        <v>3351</v>
      </c>
      <c r="D101" t="s">
        <v>60</v>
      </c>
      <c r="E101" s="2">
        <v>244969</v>
      </c>
      <c r="F101" t="s">
        <v>2205</v>
      </c>
      <c r="G101" s="2">
        <v>417688</v>
      </c>
      <c r="H101" t="s">
        <v>2211</v>
      </c>
      <c r="I101" t="s">
        <v>432</v>
      </c>
      <c r="K101" t="s">
        <v>5521</v>
      </c>
      <c r="L101" t="s">
        <v>3407</v>
      </c>
      <c r="M101" s="12">
        <v>19348</v>
      </c>
      <c r="N101" s="12" t="str">
        <f t="shared" si="8"/>
        <v>100 E South St Kennett Square, PA 19348</v>
      </c>
      <c r="O101">
        <v>1430007</v>
      </c>
      <c r="P101">
        <v>39.838766999999997</v>
      </c>
      <c r="Q101">
        <v>-75.708466000000001</v>
      </c>
      <c r="R101" t="s">
        <v>3359</v>
      </c>
      <c r="S101" t="s">
        <v>3352</v>
      </c>
      <c r="T101" s="3">
        <v>27</v>
      </c>
      <c r="U101" s="3">
        <v>45</v>
      </c>
      <c r="V101" s="4">
        <v>1.6666666666666667</v>
      </c>
      <c r="W101" s="4">
        <v>3.4814814814814814</v>
      </c>
      <c r="X101" s="5">
        <v>1674.8129629629632</v>
      </c>
      <c r="Y101" s="6">
        <v>45219.950000000004</v>
      </c>
      <c r="Z101" s="5">
        <v>552.49148148148151</v>
      </c>
      <c r="AA101" s="5">
        <v>14917.270000000002</v>
      </c>
      <c r="AB101">
        <v>959</v>
      </c>
      <c r="AC101" s="11">
        <f t="shared" si="6"/>
        <v>0.32988249655295948</v>
      </c>
      <c r="AD101">
        <f t="shared" si="7"/>
        <v>10549</v>
      </c>
    </row>
    <row r="102" spans="1:30">
      <c r="A102" s="2">
        <v>345626</v>
      </c>
      <c r="B102" t="s">
        <v>3362</v>
      </c>
      <c r="C102" t="s">
        <v>3351</v>
      </c>
      <c r="D102" t="s">
        <v>40</v>
      </c>
      <c r="E102" s="2">
        <v>255194</v>
      </c>
      <c r="F102" t="s">
        <v>2031</v>
      </c>
      <c r="G102" s="2">
        <v>428612</v>
      </c>
      <c r="H102" t="s">
        <v>2034</v>
      </c>
      <c r="I102" t="s">
        <v>2029</v>
      </c>
      <c r="K102" t="s">
        <v>5804</v>
      </c>
      <c r="L102" t="s">
        <v>3407</v>
      </c>
      <c r="M102" s="12">
        <v>19607</v>
      </c>
      <c r="N102" s="12" t="str">
        <f t="shared" si="8"/>
        <v>600 Governor Dr Shillington, PA 19607</v>
      </c>
      <c r="O102">
        <v>1430030</v>
      </c>
      <c r="P102">
        <v>40.301245999999999</v>
      </c>
      <c r="Q102">
        <v>-75.953639999999993</v>
      </c>
      <c r="R102" t="s">
        <v>3365</v>
      </c>
      <c r="S102" t="s">
        <v>3357</v>
      </c>
      <c r="T102" s="3">
        <v>20</v>
      </c>
      <c r="U102" s="3">
        <v>38</v>
      </c>
      <c r="V102" s="4">
        <v>1.9</v>
      </c>
      <c r="W102" s="4">
        <v>6.95</v>
      </c>
      <c r="X102" s="5">
        <v>2245.4684999999999</v>
      </c>
      <c r="Y102" s="6">
        <v>44909.369999999952</v>
      </c>
      <c r="Z102" s="5">
        <v>728.40850000000012</v>
      </c>
      <c r="AA102" s="5">
        <v>14568.169999999998</v>
      </c>
      <c r="AB102">
        <v>831</v>
      </c>
      <c r="AC102" s="11">
        <f t="shared" si="6"/>
        <v>0.32439043344406776</v>
      </c>
      <c r="AD102">
        <f t="shared" si="7"/>
        <v>9141</v>
      </c>
    </row>
    <row r="103" spans="1:30">
      <c r="A103" s="2">
        <v>458089</v>
      </c>
      <c r="B103" t="s">
        <v>3362</v>
      </c>
      <c r="C103" t="s">
        <v>3355</v>
      </c>
      <c r="D103" t="s">
        <v>186</v>
      </c>
      <c r="E103" s="2">
        <v>244411</v>
      </c>
      <c r="F103" t="s">
        <v>2072</v>
      </c>
      <c r="G103" s="2">
        <v>436093</v>
      </c>
      <c r="H103" t="s">
        <v>2073</v>
      </c>
      <c r="I103" t="s">
        <v>2074</v>
      </c>
      <c r="K103" t="s">
        <v>3454</v>
      </c>
      <c r="L103" t="s">
        <v>3406</v>
      </c>
      <c r="M103" s="12">
        <v>8037</v>
      </c>
      <c r="N103" s="12" t="str">
        <f t="shared" si="8"/>
        <v>392 N WHITE HORSE PIKE (NEXT TO) Hammonton, NJ 08037</v>
      </c>
      <c r="O103">
        <v>1430999</v>
      </c>
      <c r="P103">
        <v>39.63711</v>
      </c>
      <c r="Q103">
        <v>-74.776399999999995</v>
      </c>
      <c r="R103" t="s">
        <v>3363</v>
      </c>
      <c r="S103" t="s">
        <v>3354</v>
      </c>
      <c r="T103" s="3">
        <v>5</v>
      </c>
      <c r="U103" s="3">
        <v>5</v>
      </c>
      <c r="V103" s="4">
        <v>1</v>
      </c>
      <c r="W103" s="4">
        <v>1.6</v>
      </c>
      <c r="X103" s="5">
        <v>8749.9560000000001</v>
      </c>
      <c r="Y103" s="6">
        <v>43749.78</v>
      </c>
      <c r="Z103" s="5">
        <v>3425.9800000000005</v>
      </c>
      <c r="AA103" s="5">
        <v>17129.899999999998</v>
      </c>
      <c r="AB103">
        <v>612</v>
      </c>
      <c r="AC103" s="11">
        <f t="shared" si="6"/>
        <v>0.39154254032820274</v>
      </c>
      <c r="AD103">
        <f t="shared" si="7"/>
        <v>6732</v>
      </c>
    </row>
    <row r="104" spans="1:30">
      <c r="A104" s="2">
        <v>418857</v>
      </c>
      <c r="B104" t="s">
        <v>3362</v>
      </c>
      <c r="C104" t="s">
        <v>3355</v>
      </c>
      <c r="D104" t="s">
        <v>16</v>
      </c>
      <c r="E104" s="2">
        <v>240035</v>
      </c>
      <c r="F104" t="s">
        <v>973</v>
      </c>
      <c r="G104" s="2">
        <v>240035</v>
      </c>
      <c r="H104" t="s">
        <v>973</v>
      </c>
      <c r="I104" t="s">
        <v>974</v>
      </c>
      <c r="K104" t="s">
        <v>3959</v>
      </c>
      <c r="L104" t="s">
        <v>3407</v>
      </c>
      <c r="M104" s="12">
        <v>17320</v>
      </c>
      <c r="N104" s="12" t="str">
        <f t="shared" si="8"/>
        <v>4840 Fairfield Rd Fairfield, PA 17320</v>
      </c>
      <c r="O104">
        <v>1430039</v>
      </c>
      <c r="P104">
        <v>39.781998000000002</v>
      </c>
      <c r="Q104">
        <v>-77.375039000000001</v>
      </c>
      <c r="R104" t="s">
        <v>3367</v>
      </c>
      <c r="S104" t="s">
        <v>3355</v>
      </c>
      <c r="T104" s="3">
        <v>32</v>
      </c>
      <c r="U104" s="3">
        <v>44</v>
      </c>
      <c r="V104" s="4">
        <v>1.375</v>
      </c>
      <c r="W104" s="4">
        <v>4.75</v>
      </c>
      <c r="X104" s="5">
        <v>1355.6321875000001</v>
      </c>
      <c r="Y104" s="6">
        <v>43380.229999999974</v>
      </c>
      <c r="Z104" s="5">
        <v>508.35500000000008</v>
      </c>
      <c r="AA104" s="5">
        <v>16267.359999999997</v>
      </c>
      <c r="AB104">
        <v>686</v>
      </c>
      <c r="AC104" s="11">
        <f t="shared" si="6"/>
        <v>0.3749947844905388</v>
      </c>
      <c r="AD104">
        <f t="shared" si="7"/>
        <v>7546</v>
      </c>
    </row>
    <row r="105" spans="1:30">
      <c r="A105" s="2">
        <v>281483</v>
      </c>
      <c r="B105" t="s">
        <v>3359</v>
      </c>
      <c r="C105" t="s">
        <v>3353</v>
      </c>
      <c r="D105" t="s">
        <v>32</v>
      </c>
      <c r="E105" s="2">
        <v>241277</v>
      </c>
      <c r="F105" t="s">
        <v>2646</v>
      </c>
      <c r="G105" s="2">
        <v>241277</v>
      </c>
      <c r="H105" t="s">
        <v>2646</v>
      </c>
      <c r="I105" t="s">
        <v>2647</v>
      </c>
      <c r="K105" t="s">
        <v>3753</v>
      </c>
      <c r="L105" t="s">
        <v>3407</v>
      </c>
      <c r="M105" s="12">
        <v>17026</v>
      </c>
      <c r="N105" s="12" t="str">
        <f t="shared" si="8"/>
        <v>345 SCHOOL DR Fredericksburg, PA 17026</v>
      </c>
      <c r="O105">
        <v>1430035</v>
      </c>
      <c r="P105">
        <v>40.434973999999997</v>
      </c>
      <c r="Q105">
        <v>-76.447858999999994</v>
      </c>
      <c r="R105" t="s">
        <v>3366</v>
      </c>
      <c r="S105" t="s">
        <v>3357</v>
      </c>
      <c r="T105" s="3">
        <v>22</v>
      </c>
      <c r="U105" s="3">
        <v>29</v>
      </c>
      <c r="V105" s="4">
        <v>1.3181818181818181</v>
      </c>
      <c r="W105" s="4">
        <v>3.3636363636363638</v>
      </c>
      <c r="X105" s="5">
        <v>1957.3795454545455</v>
      </c>
      <c r="Y105" s="6">
        <v>43062.349999999991</v>
      </c>
      <c r="Z105" s="5">
        <v>422.61227272727297</v>
      </c>
      <c r="AA105" s="5">
        <v>9297.4699999999957</v>
      </c>
      <c r="AB105">
        <v>1302</v>
      </c>
      <c r="AC105" s="11">
        <f t="shared" si="6"/>
        <v>0.21590716716574915</v>
      </c>
      <c r="AD105">
        <f t="shared" si="7"/>
        <v>14322</v>
      </c>
    </row>
    <row r="106" spans="1:30">
      <c r="A106" s="2">
        <v>418818</v>
      </c>
      <c r="B106" t="s">
        <v>3362</v>
      </c>
      <c r="C106" t="s">
        <v>3355</v>
      </c>
      <c r="D106" t="s">
        <v>51</v>
      </c>
      <c r="E106" s="2">
        <v>241015</v>
      </c>
      <c r="F106" t="s">
        <v>2378</v>
      </c>
      <c r="G106" s="2">
        <v>449766</v>
      </c>
      <c r="H106" t="s">
        <v>2382</v>
      </c>
      <c r="I106" t="s">
        <v>39</v>
      </c>
      <c r="K106" t="s">
        <v>4904</v>
      </c>
      <c r="L106" t="s">
        <v>3407</v>
      </c>
      <c r="M106" s="12">
        <v>17606</v>
      </c>
      <c r="N106" s="12" t="str">
        <f t="shared" si="8"/>
        <v>25 Blue Streak Blvd Lancaster, PA 17606</v>
      </c>
      <c r="O106">
        <v>1430024</v>
      </c>
      <c r="P106">
        <v>40.098956000000001</v>
      </c>
      <c r="Q106">
        <v>-76.294497000000007</v>
      </c>
      <c r="R106" t="s">
        <v>3364</v>
      </c>
      <c r="S106" t="s">
        <v>3356</v>
      </c>
      <c r="T106" s="3">
        <v>6</v>
      </c>
      <c r="U106" s="3">
        <v>14</v>
      </c>
      <c r="V106" s="4">
        <v>2.3333333333333335</v>
      </c>
      <c r="W106" s="4">
        <v>11.333333333333334</v>
      </c>
      <c r="X106" s="5">
        <v>7082.1049999999987</v>
      </c>
      <c r="Y106" s="6">
        <v>42492.630000000019</v>
      </c>
      <c r="Z106" s="5">
        <v>2094.37</v>
      </c>
      <c r="AA106" s="5">
        <v>12566.219999999998</v>
      </c>
      <c r="AB106">
        <v>1223.9169999999999</v>
      </c>
      <c r="AC106" s="11">
        <f t="shared" si="6"/>
        <v>0.29572704725501792</v>
      </c>
      <c r="AD106">
        <f t="shared" si="7"/>
        <v>13463.087</v>
      </c>
    </row>
    <row r="107" spans="1:30">
      <c r="A107" s="2">
        <v>264398</v>
      </c>
      <c r="B107" t="s">
        <v>3362</v>
      </c>
      <c r="C107" t="s">
        <v>3355</v>
      </c>
      <c r="D107" t="s">
        <v>51</v>
      </c>
      <c r="E107" s="2">
        <v>241855</v>
      </c>
      <c r="F107" t="s">
        <v>3031</v>
      </c>
      <c r="G107" s="2">
        <v>453637</v>
      </c>
      <c r="H107" t="s">
        <v>3034</v>
      </c>
      <c r="I107" t="s">
        <v>34</v>
      </c>
      <c r="K107" t="s">
        <v>4560</v>
      </c>
      <c r="L107" t="s">
        <v>3407</v>
      </c>
      <c r="M107" s="12">
        <v>17566</v>
      </c>
      <c r="N107" s="12" t="str">
        <f t="shared" si="8"/>
        <v>585 Solanco Rd Quarryville, PA 17566</v>
      </c>
      <c r="O107">
        <v>1430025</v>
      </c>
      <c r="P107">
        <v>39.866930000000004</v>
      </c>
      <c r="Q107">
        <v>-76.154252999999997</v>
      </c>
      <c r="R107" t="s">
        <v>3364</v>
      </c>
      <c r="S107" t="s">
        <v>3357</v>
      </c>
      <c r="T107" s="3">
        <v>14</v>
      </c>
      <c r="U107" s="3">
        <v>25</v>
      </c>
      <c r="V107" s="4">
        <v>1.7857142857142858</v>
      </c>
      <c r="W107" s="4">
        <v>10.142857142857142</v>
      </c>
      <c r="X107" s="5">
        <v>3027.5064285714284</v>
      </c>
      <c r="Y107" s="6">
        <v>42385.090000000018</v>
      </c>
      <c r="Z107" s="5">
        <v>912.1707142857141</v>
      </c>
      <c r="AA107" s="5">
        <v>12770.390000000001</v>
      </c>
      <c r="AB107">
        <v>1036</v>
      </c>
      <c r="AC107" s="11">
        <f t="shared" si="6"/>
        <v>0.30129439385406509</v>
      </c>
      <c r="AD107">
        <f t="shared" si="7"/>
        <v>11396</v>
      </c>
    </row>
    <row r="108" spans="1:30">
      <c r="A108" s="2">
        <v>434909</v>
      </c>
      <c r="B108" t="s">
        <v>3362</v>
      </c>
      <c r="C108" t="s">
        <v>3355</v>
      </c>
      <c r="D108" t="s">
        <v>91</v>
      </c>
      <c r="E108" s="2">
        <v>305531</v>
      </c>
      <c r="F108" t="s">
        <v>2609</v>
      </c>
      <c r="G108" s="2">
        <v>305531</v>
      </c>
      <c r="H108" t="s">
        <v>2609</v>
      </c>
      <c r="I108" t="s">
        <v>23</v>
      </c>
      <c r="K108" t="s">
        <v>5854</v>
      </c>
      <c r="L108" t="s">
        <v>8347</v>
      </c>
      <c r="M108" s="12">
        <v>19711</v>
      </c>
      <c r="N108" s="12" t="str">
        <f t="shared" si="8"/>
        <v>2001 Patriot Way Newark, DE 19711</v>
      </c>
      <c r="O108">
        <v>1430007</v>
      </c>
      <c r="P108">
        <v>39.662109000000001</v>
      </c>
      <c r="Q108">
        <v>-75.776375000000002</v>
      </c>
      <c r="R108" t="s">
        <v>3359</v>
      </c>
      <c r="S108" t="s">
        <v>3352</v>
      </c>
      <c r="T108" s="3">
        <v>28</v>
      </c>
      <c r="U108" s="3">
        <v>39</v>
      </c>
      <c r="V108" s="4">
        <v>1.3928571428571428</v>
      </c>
      <c r="W108" s="4">
        <v>5.1071428571428568</v>
      </c>
      <c r="X108" s="5">
        <v>1499.1860714285708</v>
      </c>
      <c r="Y108" s="6">
        <v>41977.21</v>
      </c>
      <c r="Z108" s="5">
        <v>409.0814285714286</v>
      </c>
      <c r="AA108" s="5">
        <v>11454.280000000004</v>
      </c>
      <c r="AB108">
        <v>983</v>
      </c>
      <c r="AC108" s="11">
        <f t="shared" si="6"/>
        <v>0.27286901630670557</v>
      </c>
      <c r="AD108">
        <f t="shared" si="7"/>
        <v>10813</v>
      </c>
    </row>
    <row r="109" spans="1:30">
      <c r="A109" s="2">
        <v>433162</v>
      </c>
      <c r="B109" t="s">
        <v>3362</v>
      </c>
      <c r="C109" t="s">
        <v>3355</v>
      </c>
      <c r="D109" t="s">
        <v>82</v>
      </c>
      <c r="E109" s="2">
        <v>267491</v>
      </c>
      <c r="F109" t="s">
        <v>2017</v>
      </c>
      <c r="G109" s="2">
        <v>267491</v>
      </c>
      <c r="H109" t="s">
        <v>2017</v>
      </c>
      <c r="I109" t="s">
        <v>2018</v>
      </c>
      <c r="K109" t="s">
        <v>3426</v>
      </c>
      <c r="L109" t="s">
        <v>3406</v>
      </c>
      <c r="M109" s="12">
        <v>7934</v>
      </c>
      <c r="N109" s="12" t="str">
        <f t="shared" si="8"/>
        <v>25 St Bernards Rd Gladstone, NJ 07934</v>
      </c>
      <c r="O109">
        <v>1430005</v>
      </c>
      <c r="P109">
        <v>40.733319999999999</v>
      </c>
      <c r="Q109">
        <v>-74.67089</v>
      </c>
      <c r="R109" t="s">
        <v>3362</v>
      </c>
      <c r="S109" t="s">
        <v>3354</v>
      </c>
      <c r="T109" s="3">
        <v>22</v>
      </c>
      <c r="U109" s="3">
        <v>37</v>
      </c>
      <c r="V109" s="4">
        <v>1.6818181818181819</v>
      </c>
      <c r="W109" s="4">
        <v>5.2727272727272725</v>
      </c>
      <c r="X109" s="5">
        <v>1893.1859090909093</v>
      </c>
      <c r="Y109" s="6">
        <v>41650.090000000004</v>
      </c>
      <c r="Z109" s="5">
        <v>710.23227272727263</v>
      </c>
      <c r="AA109" s="5">
        <v>15625.109999999993</v>
      </c>
      <c r="AB109">
        <v>905</v>
      </c>
      <c r="AC109" s="11">
        <f t="shared" si="6"/>
        <v>0.37515189042808772</v>
      </c>
      <c r="AD109">
        <f t="shared" si="7"/>
        <v>9955</v>
      </c>
    </row>
    <row r="110" spans="1:30">
      <c r="A110" s="2">
        <v>246293</v>
      </c>
      <c r="B110" t="s">
        <v>3362</v>
      </c>
      <c r="C110" t="s">
        <v>3355</v>
      </c>
      <c r="D110" t="s">
        <v>63</v>
      </c>
      <c r="E110" s="2">
        <v>265838</v>
      </c>
      <c r="F110" t="s">
        <v>3330</v>
      </c>
      <c r="G110" s="2">
        <v>265838</v>
      </c>
      <c r="H110" t="s">
        <v>3330</v>
      </c>
      <c r="I110" t="s">
        <v>162</v>
      </c>
      <c r="J110" t="s">
        <v>3389</v>
      </c>
      <c r="K110" t="s">
        <v>5043</v>
      </c>
      <c r="L110" t="s">
        <v>3407</v>
      </c>
      <c r="M110" s="12">
        <v>18901</v>
      </c>
      <c r="N110" s="12" t="str">
        <f t="shared" si="8"/>
        <v>2500 Lower State Rd Doylestown, PA 18901</v>
      </c>
      <c r="O110">
        <v>1430003</v>
      </c>
      <c r="P110">
        <v>40.301665999999997</v>
      </c>
      <c r="Q110">
        <v>-75.142174999999995</v>
      </c>
      <c r="R110" t="s">
        <v>3362</v>
      </c>
      <c r="S110" t="s">
        <v>3353</v>
      </c>
      <c r="T110" s="3">
        <v>37</v>
      </c>
      <c r="U110" s="3">
        <v>42</v>
      </c>
      <c r="V110" s="4">
        <v>1.1351351351351351</v>
      </c>
      <c r="W110" s="4">
        <v>1.6486486486486487</v>
      </c>
      <c r="X110" s="5">
        <v>1124.6491891891894</v>
      </c>
      <c r="Y110" s="6">
        <v>41612.01999999999</v>
      </c>
      <c r="Z110" s="5">
        <v>273.66000000000003</v>
      </c>
      <c r="AA110" s="5">
        <v>10125.419999999998</v>
      </c>
      <c r="AB110">
        <v>693</v>
      </c>
      <c r="AC110" s="11">
        <f t="shared" si="6"/>
        <v>0.24332921112697728</v>
      </c>
      <c r="AD110">
        <f t="shared" si="7"/>
        <v>7623</v>
      </c>
    </row>
    <row r="111" spans="1:30">
      <c r="A111" s="2">
        <v>332037</v>
      </c>
      <c r="B111" t="s">
        <v>3363</v>
      </c>
      <c r="C111" t="s">
        <v>3355</v>
      </c>
      <c r="D111" t="s">
        <v>45</v>
      </c>
      <c r="E111" s="2">
        <v>246088</v>
      </c>
      <c r="F111" t="s">
        <v>1089</v>
      </c>
      <c r="G111" s="2">
        <v>418990</v>
      </c>
      <c r="H111" t="s">
        <v>1090</v>
      </c>
      <c r="I111" t="s">
        <v>614</v>
      </c>
      <c r="K111" t="s">
        <v>5396</v>
      </c>
      <c r="L111" t="s">
        <v>3407</v>
      </c>
      <c r="M111" s="12">
        <v>19087</v>
      </c>
      <c r="N111" s="12" t="str">
        <f t="shared" si="8"/>
        <v>651 W Wayne Ave Wayne, PA 19087</v>
      </c>
      <c r="O111">
        <v>1430999</v>
      </c>
      <c r="P111">
        <v>40.032803000000001</v>
      </c>
      <c r="Q111">
        <v>-75.404740000000004</v>
      </c>
      <c r="R111" t="s">
        <v>3361</v>
      </c>
      <c r="S111" t="s">
        <v>3352</v>
      </c>
      <c r="T111" s="3">
        <v>5</v>
      </c>
      <c r="U111" s="3">
        <v>7</v>
      </c>
      <c r="V111" s="4">
        <v>1.4</v>
      </c>
      <c r="W111" s="4">
        <v>3.2</v>
      </c>
      <c r="X111" s="5">
        <v>8300.3959999999988</v>
      </c>
      <c r="Y111" s="6">
        <v>41501.979999999996</v>
      </c>
      <c r="Z111" s="5">
        <v>2820.2639999999997</v>
      </c>
      <c r="AA111" s="5">
        <v>14101.320000000002</v>
      </c>
      <c r="AB111">
        <v>304</v>
      </c>
      <c r="AC111" s="11">
        <f t="shared" si="6"/>
        <v>0.33977463243922346</v>
      </c>
      <c r="AD111">
        <f t="shared" si="7"/>
        <v>3344</v>
      </c>
    </row>
    <row r="112" spans="1:30">
      <c r="A112" s="2">
        <v>417471</v>
      </c>
      <c r="B112" t="s">
        <v>3362</v>
      </c>
      <c r="C112" t="s">
        <v>3355</v>
      </c>
      <c r="D112" t="s">
        <v>60</v>
      </c>
      <c r="E112" s="2">
        <v>246051</v>
      </c>
      <c r="F112" t="s">
        <v>484</v>
      </c>
      <c r="G112" s="2">
        <v>418407</v>
      </c>
      <c r="H112" t="s">
        <v>946</v>
      </c>
      <c r="I112" t="s">
        <v>485</v>
      </c>
      <c r="K112" t="s">
        <v>5681</v>
      </c>
      <c r="L112" t="s">
        <v>3407</v>
      </c>
      <c r="M112" s="12">
        <v>19464</v>
      </c>
      <c r="N112" s="12" t="str">
        <f t="shared" si="8"/>
        <v>600 N Franklin St Pottstown, PA 19464</v>
      </c>
      <c r="O112">
        <v>1430016</v>
      </c>
      <c r="P112">
        <v>40.253512999999998</v>
      </c>
      <c r="Q112">
        <v>-75.639133999999999</v>
      </c>
      <c r="R112" t="s">
        <v>3361</v>
      </c>
      <c r="S112" t="s">
        <v>3354</v>
      </c>
      <c r="T112" s="3">
        <v>15</v>
      </c>
      <c r="U112" s="3">
        <v>34</v>
      </c>
      <c r="V112" s="4">
        <v>2.2666666666666666</v>
      </c>
      <c r="W112" s="4">
        <v>4.5333333333333332</v>
      </c>
      <c r="X112" s="5">
        <v>2765.1846666666675</v>
      </c>
      <c r="Y112" s="6">
        <v>41477.770000000004</v>
      </c>
      <c r="Z112" s="5">
        <v>1113.1753333333334</v>
      </c>
      <c r="AA112" s="5">
        <v>16697.629999999997</v>
      </c>
      <c r="AB112">
        <v>811</v>
      </c>
      <c r="AC112" s="11">
        <f t="shared" si="6"/>
        <v>0.4025681708539296</v>
      </c>
      <c r="AD112">
        <f t="shared" si="7"/>
        <v>8921</v>
      </c>
    </row>
    <row r="113" spans="1:30">
      <c r="A113" s="2">
        <v>246269</v>
      </c>
      <c r="B113" t="s">
        <v>3362</v>
      </c>
      <c r="C113" t="s">
        <v>3355</v>
      </c>
      <c r="D113" t="s">
        <v>37</v>
      </c>
      <c r="E113" s="2">
        <v>239854</v>
      </c>
      <c r="F113" t="s">
        <v>1785</v>
      </c>
      <c r="G113" s="2">
        <v>447724</v>
      </c>
      <c r="H113" t="s">
        <v>1788</v>
      </c>
      <c r="I113" t="s">
        <v>196</v>
      </c>
      <c r="K113" t="s">
        <v>4477</v>
      </c>
      <c r="L113" t="s">
        <v>3407</v>
      </c>
      <c r="M113" s="12">
        <v>17552</v>
      </c>
      <c r="N113" s="12" t="str">
        <f t="shared" si="8"/>
        <v>1055 Koser Rd Mount Joy, PA 17552</v>
      </c>
      <c r="O113">
        <v>1430035</v>
      </c>
      <c r="P113">
        <v>40.096815999999997</v>
      </c>
      <c r="Q113">
        <v>-76.507250999999997</v>
      </c>
      <c r="R113" t="s">
        <v>3366</v>
      </c>
      <c r="S113" t="s">
        <v>3357</v>
      </c>
      <c r="T113" s="3">
        <v>11</v>
      </c>
      <c r="U113" s="3">
        <v>28</v>
      </c>
      <c r="V113" s="4">
        <v>2.5454545454545454</v>
      </c>
      <c r="W113" s="4">
        <v>9</v>
      </c>
      <c r="X113" s="5">
        <v>3737.7581818181816</v>
      </c>
      <c r="Y113" s="6">
        <v>41115.339999999989</v>
      </c>
      <c r="Z113" s="5">
        <v>1276.727272727273</v>
      </c>
      <c r="AA113" s="5">
        <v>14044.000000000007</v>
      </c>
      <c r="AB113">
        <v>651</v>
      </c>
      <c r="AC113" s="11">
        <f t="shared" si="6"/>
        <v>0.34157567467519451</v>
      </c>
      <c r="AD113">
        <f t="shared" si="7"/>
        <v>7161</v>
      </c>
    </row>
    <row r="114" spans="1:30">
      <c r="A114" s="2">
        <v>457975</v>
      </c>
      <c r="B114" t="s">
        <v>3362</v>
      </c>
      <c r="C114" t="s">
        <v>3355</v>
      </c>
      <c r="D114" t="s">
        <v>37</v>
      </c>
      <c r="E114" s="2">
        <v>265981</v>
      </c>
      <c r="F114" t="s">
        <v>3115</v>
      </c>
      <c r="G114" s="2">
        <v>429860</v>
      </c>
      <c r="H114" t="s">
        <v>3116</v>
      </c>
      <c r="I114" t="s">
        <v>847</v>
      </c>
      <c r="K114" t="s">
        <v>3900</v>
      </c>
      <c r="L114" t="s">
        <v>3407</v>
      </c>
      <c r="M114" s="12">
        <v>17113</v>
      </c>
      <c r="N114" s="12" t="str">
        <f t="shared" si="8"/>
        <v>250 Reynders St Steelton, PA 17113</v>
      </c>
      <c r="O114">
        <v>1430035</v>
      </c>
      <c r="P114">
        <v>40.238970000000002</v>
      </c>
      <c r="Q114">
        <v>-76.830456999999996</v>
      </c>
      <c r="R114" t="s">
        <v>3366</v>
      </c>
      <c r="S114" t="s">
        <v>3357</v>
      </c>
      <c r="T114" s="3">
        <v>29</v>
      </c>
      <c r="U114" s="3">
        <v>35</v>
      </c>
      <c r="V114" s="4">
        <v>1.2068965517241379</v>
      </c>
      <c r="W114" s="4">
        <v>1.4482758620689655</v>
      </c>
      <c r="X114" s="5">
        <v>1417.6937931034483</v>
      </c>
      <c r="Y114" s="6">
        <v>41113.120000000017</v>
      </c>
      <c r="Z114" s="5">
        <v>462.32931034482743</v>
      </c>
      <c r="AA114" s="5">
        <v>13407.55</v>
      </c>
      <c r="AB114">
        <v>613</v>
      </c>
      <c r="AC114" s="11">
        <f t="shared" si="6"/>
        <v>0.32611365909471218</v>
      </c>
      <c r="AD114">
        <f t="shared" si="7"/>
        <v>6743</v>
      </c>
    </row>
    <row r="115" spans="1:30">
      <c r="A115" s="2">
        <v>244072</v>
      </c>
      <c r="B115" t="s">
        <v>3362</v>
      </c>
      <c r="C115" t="s">
        <v>3355</v>
      </c>
      <c r="D115" t="s">
        <v>50</v>
      </c>
      <c r="E115" s="2">
        <v>241797</v>
      </c>
      <c r="F115" t="s">
        <v>3005</v>
      </c>
      <c r="G115" s="2">
        <v>461320</v>
      </c>
      <c r="H115" t="s">
        <v>3006</v>
      </c>
      <c r="I115" t="s">
        <v>2657</v>
      </c>
      <c r="K115" t="s">
        <v>4949</v>
      </c>
      <c r="L115" t="s">
        <v>3407</v>
      </c>
      <c r="M115" s="12">
        <v>17857</v>
      </c>
      <c r="N115" s="12" t="str">
        <f t="shared" si="8"/>
        <v>545 Permastone Dr NORTHUMBERLAND, PA 17857</v>
      </c>
      <c r="O115">
        <v>1430999</v>
      </c>
      <c r="P115">
        <v>40.896197000000001</v>
      </c>
      <c r="Q115">
        <v>-76.796227999999999</v>
      </c>
      <c r="R115" t="s">
        <v>3366</v>
      </c>
      <c r="S115" t="s">
        <v>3354</v>
      </c>
      <c r="T115" s="3">
        <v>5</v>
      </c>
      <c r="U115" s="3">
        <v>10</v>
      </c>
      <c r="V115" s="4">
        <v>2</v>
      </c>
      <c r="W115" s="4">
        <v>6.6</v>
      </c>
      <c r="X115" s="5">
        <v>8166.0539999999992</v>
      </c>
      <c r="Y115" s="6">
        <v>40830.270000000004</v>
      </c>
      <c r="Z115" s="5">
        <v>2995.1080000000002</v>
      </c>
      <c r="AA115" s="5">
        <v>14975.54</v>
      </c>
      <c r="AB115">
        <v>291</v>
      </c>
      <c r="AC115" s="11">
        <f t="shared" si="6"/>
        <v>0.36677543401011065</v>
      </c>
      <c r="AD115">
        <f t="shared" si="7"/>
        <v>3201</v>
      </c>
    </row>
    <row r="116" spans="1:30">
      <c r="A116" s="2">
        <v>430495</v>
      </c>
      <c r="B116" t="s">
        <v>3363</v>
      </c>
      <c r="C116" t="s">
        <v>3354</v>
      </c>
      <c r="D116" t="s">
        <v>60</v>
      </c>
      <c r="E116" s="2">
        <v>244121</v>
      </c>
      <c r="F116" t="s">
        <v>2335</v>
      </c>
      <c r="G116" s="2">
        <v>244121</v>
      </c>
      <c r="H116" t="s">
        <v>2335</v>
      </c>
      <c r="I116" t="s">
        <v>432</v>
      </c>
      <c r="K116" t="s">
        <v>5523</v>
      </c>
      <c r="L116" t="s">
        <v>3407</v>
      </c>
      <c r="M116" s="12">
        <v>19348</v>
      </c>
      <c r="N116" s="12" t="str">
        <f t="shared" si="8"/>
        <v>1001 Longwood Rd Kennett Square, PA 19348</v>
      </c>
      <c r="O116">
        <v>1430007</v>
      </c>
      <c r="P116">
        <v>39.873291999999999</v>
      </c>
      <c r="Q116">
        <v>-75.676561000000007</v>
      </c>
      <c r="R116" t="s">
        <v>3359</v>
      </c>
      <c r="S116" t="s">
        <v>3352</v>
      </c>
      <c r="T116" s="3">
        <v>12</v>
      </c>
      <c r="U116" s="3">
        <v>29</v>
      </c>
      <c r="V116" s="4">
        <v>2.4166666666666665</v>
      </c>
      <c r="W116" s="4">
        <v>7.166666666666667</v>
      </c>
      <c r="X116" s="5">
        <v>3395.39</v>
      </c>
      <c r="Y116" s="6">
        <v>40744.680000000015</v>
      </c>
      <c r="Z116" s="5">
        <v>1233.8599999999999</v>
      </c>
      <c r="AA116" s="5">
        <v>14806.320000000003</v>
      </c>
      <c r="AB116">
        <v>888</v>
      </c>
      <c r="AC116" s="11">
        <f t="shared" si="6"/>
        <v>0.36339271777321597</v>
      </c>
      <c r="AD116">
        <f t="shared" si="7"/>
        <v>9768</v>
      </c>
    </row>
    <row r="117" spans="1:30">
      <c r="A117" s="2">
        <v>243243</v>
      </c>
      <c r="B117" t="s">
        <v>3359</v>
      </c>
      <c r="C117" t="s">
        <v>3353</v>
      </c>
      <c r="D117" t="s">
        <v>16</v>
      </c>
      <c r="E117" s="2">
        <v>242376</v>
      </c>
      <c r="F117" t="s">
        <v>493</v>
      </c>
      <c r="G117" s="2">
        <v>415848</v>
      </c>
      <c r="H117" t="s">
        <v>494</v>
      </c>
      <c r="I117" t="s">
        <v>59</v>
      </c>
      <c r="K117" t="s">
        <v>4106</v>
      </c>
      <c r="L117" t="s">
        <v>3407</v>
      </c>
      <c r="M117" s="12">
        <v>17408</v>
      </c>
      <c r="N117" s="12" t="str">
        <f t="shared" si="8"/>
        <v>2625 WEST CLARK AVE York, PA 17408</v>
      </c>
      <c r="O117">
        <v>1430040</v>
      </c>
      <c r="P117">
        <v>39.959600000000002</v>
      </c>
      <c r="Q117">
        <v>-76.740080000000006</v>
      </c>
      <c r="R117" t="s">
        <v>3367</v>
      </c>
      <c r="S117" t="s">
        <v>3357</v>
      </c>
      <c r="T117" s="3">
        <v>24</v>
      </c>
      <c r="U117" s="3">
        <v>32</v>
      </c>
      <c r="V117" s="4">
        <v>1.3333333333333333</v>
      </c>
      <c r="W117" s="4">
        <v>3.5416666666666665</v>
      </c>
      <c r="X117" s="5">
        <v>1697.4508333333333</v>
      </c>
      <c r="Y117" s="6">
        <v>40738.819999999978</v>
      </c>
      <c r="Z117" s="5">
        <v>681.99249999999995</v>
      </c>
      <c r="AA117" s="5">
        <v>16367.820000000005</v>
      </c>
      <c r="AB117">
        <v>407</v>
      </c>
      <c r="AC117" s="11">
        <f t="shared" si="6"/>
        <v>0.40177452366072491</v>
      </c>
      <c r="AD117">
        <f t="shared" si="7"/>
        <v>4477</v>
      </c>
    </row>
    <row r="118" spans="1:30">
      <c r="A118" s="2">
        <v>433345</v>
      </c>
      <c r="B118" t="s">
        <v>3362</v>
      </c>
      <c r="C118" t="s">
        <v>3355</v>
      </c>
      <c r="D118" t="s">
        <v>74</v>
      </c>
      <c r="E118" s="2">
        <v>242489</v>
      </c>
      <c r="F118" t="s">
        <v>2105</v>
      </c>
      <c r="G118" s="2">
        <v>483288</v>
      </c>
      <c r="H118" t="s">
        <v>2106</v>
      </c>
      <c r="I118" t="s">
        <v>39</v>
      </c>
      <c r="K118" t="s">
        <v>4704</v>
      </c>
      <c r="L118" t="s">
        <v>3407</v>
      </c>
      <c r="M118" s="12">
        <v>17601</v>
      </c>
      <c r="N118" s="12" t="str">
        <f t="shared" si="8"/>
        <v>1931 Hospitality Dr Lancaster, PA 17601</v>
      </c>
      <c r="O118">
        <v>1430999</v>
      </c>
      <c r="P118">
        <v>40.049275000000002</v>
      </c>
      <c r="Q118">
        <v>-76.249315999999993</v>
      </c>
      <c r="R118" t="s">
        <v>3364</v>
      </c>
      <c r="S118" t="s">
        <v>3357</v>
      </c>
      <c r="T118" s="3">
        <v>3</v>
      </c>
      <c r="U118" s="3">
        <v>4</v>
      </c>
      <c r="V118" s="4">
        <v>1.3333333333333333</v>
      </c>
      <c r="W118" s="4">
        <v>2</v>
      </c>
      <c r="X118" s="5">
        <v>13571.053333333335</v>
      </c>
      <c r="Y118" s="6">
        <v>40713.160000000003</v>
      </c>
      <c r="Z118" s="5">
        <v>4749.8833333333341</v>
      </c>
      <c r="AA118" s="5">
        <v>14249.650000000001</v>
      </c>
      <c r="AB118">
        <v>12</v>
      </c>
      <c r="AC118" s="11">
        <f t="shared" si="6"/>
        <v>0.35000108073163566</v>
      </c>
      <c r="AD118">
        <f t="shared" si="7"/>
        <v>132</v>
      </c>
    </row>
    <row r="119" spans="1:30">
      <c r="A119" s="2">
        <v>263669</v>
      </c>
      <c r="B119" t="s">
        <v>3362</v>
      </c>
      <c r="C119" t="s">
        <v>3355</v>
      </c>
      <c r="D119" t="s">
        <v>40</v>
      </c>
      <c r="E119" s="2">
        <v>325410</v>
      </c>
      <c r="F119" t="s">
        <v>3174</v>
      </c>
      <c r="G119" s="2">
        <v>473955</v>
      </c>
      <c r="H119" t="s">
        <v>3175</v>
      </c>
      <c r="I119" t="s">
        <v>73</v>
      </c>
      <c r="K119" t="s">
        <v>5822</v>
      </c>
      <c r="L119" t="s">
        <v>3407</v>
      </c>
      <c r="M119" s="12">
        <v>19611</v>
      </c>
      <c r="N119" s="12" t="str">
        <f t="shared" si="8"/>
        <v>46 Grace St Reading, PA 19611</v>
      </c>
      <c r="O119">
        <v>1430030</v>
      </c>
      <c r="P119">
        <v>40.319811000000001</v>
      </c>
      <c r="Q119">
        <v>-75.937168</v>
      </c>
      <c r="R119" t="s">
        <v>3365</v>
      </c>
      <c r="S119" t="s">
        <v>3357</v>
      </c>
      <c r="T119" s="3">
        <v>8</v>
      </c>
      <c r="U119" s="3">
        <v>14</v>
      </c>
      <c r="V119" s="4">
        <v>1.75</v>
      </c>
      <c r="W119" s="4">
        <v>11.25</v>
      </c>
      <c r="X119" s="5">
        <v>5032.0600000000004</v>
      </c>
      <c r="Y119" s="6">
        <v>40256.479999999996</v>
      </c>
      <c r="Z119" s="5">
        <v>1695.8312500000002</v>
      </c>
      <c r="AA119" s="5">
        <v>13566.649999999991</v>
      </c>
      <c r="AB119">
        <v>739</v>
      </c>
      <c r="AC119" s="11">
        <f t="shared" si="6"/>
        <v>0.33700537155757265</v>
      </c>
      <c r="AD119">
        <f t="shared" si="7"/>
        <v>8129</v>
      </c>
    </row>
    <row r="120" spans="1:30">
      <c r="A120" s="2">
        <v>452178</v>
      </c>
      <c r="B120" t="s">
        <v>3362</v>
      </c>
      <c r="C120" t="s">
        <v>3355</v>
      </c>
      <c r="D120" t="s">
        <v>32</v>
      </c>
      <c r="E120" s="2">
        <v>240798</v>
      </c>
      <c r="F120" t="s">
        <v>381</v>
      </c>
      <c r="G120" s="2">
        <v>483714</v>
      </c>
      <c r="H120" t="s">
        <v>2280</v>
      </c>
      <c r="I120" t="s">
        <v>39</v>
      </c>
      <c r="K120" t="s">
        <v>4689</v>
      </c>
      <c r="L120" t="s">
        <v>3407</v>
      </c>
      <c r="M120" s="12">
        <v>17601</v>
      </c>
      <c r="N120" s="12" t="str">
        <f t="shared" si="8"/>
        <v>650 Juliette Ave Lancaster, PA 17601</v>
      </c>
      <c r="O120">
        <v>1430999</v>
      </c>
      <c r="P120">
        <v>40.057437</v>
      </c>
      <c r="Q120">
        <v>-76.296633</v>
      </c>
      <c r="R120" t="s">
        <v>3364</v>
      </c>
      <c r="S120" t="s">
        <v>3357</v>
      </c>
      <c r="T120" s="3">
        <v>1</v>
      </c>
      <c r="U120" s="3">
        <v>5</v>
      </c>
      <c r="V120" s="4">
        <v>5</v>
      </c>
      <c r="W120" s="4">
        <v>15</v>
      </c>
      <c r="X120" s="5">
        <v>40101.440000000002</v>
      </c>
      <c r="Y120" s="6">
        <v>40101.440000000002</v>
      </c>
      <c r="Z120" s="5">
        <v>8902.3599999999988</v>
      </c>
      <c r="AA120" s="5">
        <v>8902.3599999999988</v>
      </c>
      <c r="AB120">
        <v>24</v>
      </c>
      <c r="AC120" s="11">
        <f t="shared" si="6"/>
        <v>0.22199601809810315</v>
      </c>
      <c r="AD120">
        <f t="shared" si="7"/>
        <v>264</v>
      </c>
    </row>
    <row r="121" spans="1:30">
      <c r="A121" s="2">
        <v>450163</v>
      </c>
      <c r="B121" t="s">
        <v>3362</v>
      </c>
      <c r="C121" t="s">
        <v>3355</v>
      </c>
      <c r="D121" t="s">
        <v>63</v>
      </c>
      <c r="E121" s="2">
        <v>243232</v>
      </c>
      <c r="F121" t="s">
        <v>1704</v>
      </c>
      <c r="G121" s="2">
        <v>243232</v>
      </c>
      <c r="H121" t="s">
        <v>1704</v>
      </c>
      <c r="I121" t="s">
        <v>1527</v>
      </c>
      <c r="K121" t="s">
        <v>5086</v>
      </c>
      <c r="L121" t="s">
        <v>3407</v>
      </c>
      <c r="M121" s="12">
        <v>18925</v>
      </c>
      <c r="N121" s="12" t="str">
        <f t="shared" si="8"/>
        <v>740 Edison Furlong Rd Furlong, PA 18925</v>
      </c>
      <c r="O121">
        <v>1430003</v>
      </c>
      <c r="P121">
        <v>40.295889000000003</v>
      </c>
      <c r="Q121">
        <v>-75.085280999999995</v>
      </c>
      <c r="R121" t="s">
        <v>3362</v>
      </c>
      <c r="S121" t="s">
        <v>3353</v>
      </c>
      <c r="T121" s="3">
        <v>44</v>
      </c>
      <c r="U121" s="3">
        <v>60</v>
      </c>
      <c r="V121" s="4">
        <v>1.3636363636363635</v>
      </c>
      <c r="W121" s="4">
        <v>5.6818181818181817</v>
      </c>
      <c r="X121" s="5">
        <v>907.83409090909083</v>
      </c>
      <c r="Y121" s="6">
        <v>39944.699999999983</v>
      </c>
      <c r="Z121" s="5">
        <v>288.77431818181827</v>
      </c>
      <c r="AA121" s="5">
        <v>12706.069999999994</v>
      </c>
      <c r="AB121">
        <v>598</v>
      </c>
      <c r="AC121" s="11">
        <f t="shared" si="6"/>
        <v>0.31809151151466902</v>
      </c>
      <c r="AD121">
        <f t="shared" si="7"/>
        <v>6578</v>
      </c>
    </row>
    <row r="122" spans="1:30">
      <c r="A122" s="2">
        <v>329089</v>
      </c>
      <c r="B122" t="s">
        <v>3362</v>
      </c>
      <c r="C122" t="s">
        <v>3355</v>
      </c>
      <c r="D122" t="s">
        <v>186</v>
      </c>
      <c r="E122" s="2">
        <v>244256</v>
      </c>
      <c r="F122" t="s">
        <v>2067</v>
      </c>
      <c r="G122" s="2">
        <v>417331</v>
      </c>
      <c r="H122" t="s">
        <v>2069</v>
      </c>
      <c r="I122" t="s">
        <v>472</v>
      </c>
      <c r="K122" t="s">
        <v>3595</v>
      </c>
      <c r="L122" t="s">
        <v>3406</v>
      </c>
      <c r="M122" s="12">
        <v>8330</v>
      </c>
      <c r="N122" s="12" t="str">
        <f t="shared" si="8"/>
        <v>700 Babcock Rd Mays Landing, NJ 08330</v>
      </c>
      <c r="O122">
        <v>1430012</v>
      </c>
      <c r="P122">
        <v>39.431888999999998</v>
      </c>
      <c r="Q122">
        <v>-74.694198999999998</v>
      </c>
      <c r="R122" t="s">
        <v>3363</v>
      </c>
      <c r="S122" t="s">
        <v>3354</v>
      </c>
      <c r="T122" s="3">
        <v>9</v>
      </c>
      <c r="U122" s="3">
        <v>18</v>
      </c>
      <c r="V122" s="4">
        <v>2</v>
      </c>
      <c r="W122" s="4">
        <v>4.7777777777777777</v>
      </c>
      <c r="X122" s="5">
        <v>4429.5333333333328</v>
      </c>
      <c r="Y122" s="6">
        <v>39865.800000000003</v>
      </c>
      <c r="Z122" s="5">
        <v>1730.6855555555558</v>
      </c>
      <c r="AA122" s="5">
        <v>15576.170000000002</v>
      </c>
      <c r="AB122">
        <v>624</v>
      </c>
      <c r="AC122" s="11">
        <f t="shared" si="6"/>
        <v>0.390715099157674</v>
      </c>
      <c r="AD122">
        <f t="shared" si="7"/>
        <v>6864</v>
      </c>
    </row>
    <row r="123" spans="1:30">
      <c r="A123" s="2">
        <v>298486</v>
      </c>
      <c r="B123" t="s">
        <v>3362</v>
      </c>
      <c r="C123" t="s">
        <v>3355</v>
      </c>
      <c r="D123" t="s">
        <v>91</v>
      </c>
      <c r="E123" s="2">
        <v>296933</v>
      </c>
      <c r="F123" t="s">
        <v>346</v>
      </c>
      <c r="G123" s="2">
        <v>479144</v>
      </c>
      <c r="H123" t="s">
        <v>343</v>
      </c>
      <c r="I123" t="s">
        <v>343</v>
      </c>
      <c r="J123" t="s">
        <v>3380</v>
      </c>
      <c r="K123" t="s">
        <v>5245</v>
      </c>
      <c r="L123" t="s">
        <v>3407</v>
      </c>
      <c r="M123" s="12">
        <v>19014</v>
      </c>
      <c r="N123" s="12" t="str">
        <f t="shared" si="8"/>
        <v>100 Crozerville Rd Aston, PA 19014</v>
      </c>
      <c r="O123">
        <v>1430001</v>
      </c>
      <c r="P123">
        <v>39.882227</v>
      </c>
      <c r="Q123">
        <v>-75.453924999999998</v>
      </c>
      <c r="R123" t="s">
        <v>3359</v>
      </c>
      <c r="S123" t="s">
        <v>3351</v>
      </c>
      <c r="T123" s="3">
        <v>12</v>
      </c>
      <c r="U123" s="3">
        <v>14</v>
      </c>
      <c r="V123" s="4">
        <v>1.1666666666666667</v>
      </c>
      <c r="W123" s="4">
        <v>3.5833333333333335</v>
      </c>
      <c r="X123" s="5">
        <v>3307.9424999999997</v>
      </c>
      <c r="Y123" s="6">
        <v>39695.31</v>
      </c>
      <c r="Z123" s="5">
        <v>1164.2333333333333</v>
      </c>
      <c r="AA123" s="5">
        <v>13970.800000000003</v>
      </c>
      <c r="AB123">
        <v>145</v>
      </c>
      <c r="AC123" s="11">
        <f t="shared" si="6"/>
        <v>0.35195089797762014</v>
      </c>
      <c r="AD123">
        <f t="shared" si="7"/>
        <v>1595</v>
      </c>
    </row>
    <row r="124" spans="1:30">
      <c r="A124" s="2">
        <v>479890</v>
      </c>
      <c r="B124" t="s">
        <v>3362</v>
      </c>
      <c r="C124" t="s">
        <v>3355</v>
      </c>
      <c r="D124" t="s">
        <v>197</v>
      </c>
      <c r="E124" s="2">
        <v>299941</v>
      </c>
      <c r="F124" t="s">
        <v>894</v>
      </c>
      <c r="G124" s="2">
        <v>299941</v>
      </c>
      <c r="H124" t="s">
        <v>894</v>
      </c>
      <c r="I124" t="s">
        <v>895</v>
      </c>
      <c r="K124" t="s">
        <v>3577</v>
      </c>
      <c r="L124" t="s">
        <v>3406</v>
      </c>
      <c r="M124" s="12">
        <v>8260</v>
      </c>
      <c r="N124" s="12" t="str">
        <f t="shared" si="8"/>
        <v>4501 Boardwalk Wildwood, NJ 08260</v>
      </c>
      <c r="O124">
        <v>1430010</v>
      </c>
      <c r="P124">
        <v>38.981617</v>
      </c>
      <c r="Q124">
        <v>-74.817412000000004</v>
      </c>
      <c r="R124" t="s">
        <v>3363</v>
      </c>
      <c r="S124" t="s">
        <v>3355</v>
      </c>
      <c r="T124" s="3">
        <v>20</v>
      </c>
      <c r="U124" s="3">
        <v>38</v>
      </c>
      <c r="V124" s="4">
        <v>1.9</v>
      </c>
      <c r="W124" s="4">
        <v>4</v>
      </c>
      <c r="X124" s="5">
        <v>1960.1925000000003</v>
      </c>
      <c r="Y124" s="6">
        <v>39203.850000000013</v>
      </c>
      <c r="Z124" s="5">
        <v>580.68500000000006</v>
      </c>
      <c r="AA124" s="5">
        <v>11613.699999999993</v>
      </c>
      <c r="AB124">
        <v>1109</v>
      </c>
      <c r="AC124" s="11">
        <f t="shared" si="6"/>
        <v>0.2962387622644202</v>
      </c>
      <c r="AD124">
        <f t="shared" si="7"/>
        <v>12199</v>
      </c>
    </row>
    <row r="125" spans="1:30">
      <c r="A125" s="2">
        <v>242933</v>
      </c>
      <c r="B125" t="s">
        <v>3362</v>
      </c>
      <c r="C125" t="s">
        <v>3355</v>
      </c>
      <c r="D125" t="s">
        <v>149</v>
      </c>
      <c r="E125" s="2">
        <v>242994</v>
      </c>
      <c r="F125" t="s">
        <v>1007</v>
      </c>
      <c r="G125" s="2">
        <v>417340</v>
      </c>
      <c r="H125" t="s">
        <v>1352</v>
      </c>
      <c r="I125" t="s">
        <v>1008</v>
      </c>
      <c r="J125" t="s">
        <v>680</v>
      </c>
      <c r="K125" t="s">
        <v>3433</v>
      </c>
      <c r="L125" t="s">
        <v>3406</v>
      </c>
      <c r="M125" s="12">
        <v>8012</v>
      </c>
      <c r="N125" s="12" t="str">
        <f t="shared" si="8"/>
        <v>450 Erial Rd Blackwood, NJ 08012</v>
      </c>
      <c r="O125">
        <v>1430011</v>
      </c>
      <c r="P125">
        <v>39.802152</v>
      </c>
      <c r="Q125">
        <v>-75.049764999999994</v>
      </c>
      <c r="R125" t="s">
        <v>3362</v>
      </c>
      <c r="S125" t="s">
        <v>3355</v>
      </c>
      <c r="T125" s="3">
        <v>26</v>
      </c>
      <c r="U125" s="3">
        <v>47</v>
      </c>
      <c r="V125" s="4">
        <v>1.8076923076923077</v>
      </c>
      <c r="W125" s="4">
        <v>3.8076923076923075</v>
      </c>
      <c r="X125" s="5">
        <v>1498.503461538462</v>
      </c>
      <c r="Y125" s="6">
        <v>38961.089999999997</v>
      </c>
      <c r="Z125" s="5">
        <v>490.55730769230763</v>
      </c>
      <c r="AA125" s="5">
        <v>12754.489999999996</v>
      </c>
      <c r="AB125">
        <v>942</v>
      </c>
      <c r="AC125" s="11">
        <f t="shared" si="6"/>
        <v>0.32736481448542631</v>
      </c>
      <c r="AD125">
        <f t="shared" si="7"/>
        <v>10362</v>
      </c>
    </row>
    <row r="126" spans="1:30">
      <c r="A126" s="2">
        <v>244639</v>
      </c>
      <c r="B126" t="s">
        <v>3362</v>
      </c>
      <c r="C126" t="s">
        <v>3355</v>
      </c>
      <c r="D126" t="s">
        <v>16</v>
      </c>
      <c r="E126" s="2">
        <v>239765</v>
      </c>
      <c r="F126" t="s">
        <v>1741</v>
      </c>
      <c r="G126" s="2">
        <v>239765</v>
      </c>
      <c r="H126" t="s">
        <v>1741</v>
      </c>
      <c r="I126" t="s">
        <v>638</v>
      </c>
      <c r="K126" t="s">
        <v>3945</v>
      </c>
      <c r="L126" t="s">
        <v>3407</v>
      </c>
      <c r="M126" s="12">
        <v>17313</v>
      </c>
      <c r="N126" s="12" t="str">
        <f t="shared" si="8"/>
        <v>700 New School Ln DALLASTOWN, PA 17313</v>
      </c>
      <c r="O126">
        <v>1430040</v>
      </c>
      <c r="P126">
        <v>39.893242999999998</v>
      </c>
      <c r="Q126">
        <v>-76.650498999999996</v>
      </c>
      <c r="R126" t="s">
        <v>3367</v>
      </c>
      <c r="S126" t="s">
        <v>3357</v>
      </c>
      <c r="T126" s="3">
        <v>20</v>
      </c>
      <c r="U126" s="3">
        <v>27</v>
      </c>
      <c r="V126" s="4">
        <v>1.35</v>
      </c>
      <c r="W126" s="4">
        <v>2.5</v>
      </c>
      <c r="X126" s="5">
        <v>1937.3395000000005</v>
      </c>
      <c r="Y126" s="6">
        <v>38746.789999999986</v>
      </c>
      <c r="Z126" s="5">
        <v>690.78399999999988</v>
      </c>
      <c r="AA126" s="5">
        <v>13815.68</v>
      </c>
      <c r="AB126">
        <v>440</v>
      </c>
      <c r="AC126" s="11">
        <f t="shared" si="6"/>
        <v>0.35656321465597551</v>
      </c>
      <c r="AD126">
        <f t="shared" si="7"/>
        <v>4840</v>
      </c>
    </row>
    <row r="127" spans="1:30">
      <c r="A127" s="2">
        <v>455675</v>
      </c>
      <c r="B127" t="s">
        <v>3362</v>
      </c>
      <c r="C127" t="s">
        <v>3355</v>
      </c>
      <c r="D127" t="s">
        <v>37</v>
      </c>
      <c r="E127" s="2">
        <v>239854</v>
      </c>
      <c r="F127" t="s">
        <v>1785</v>
      </c>
      <c r="G127" s="2">
        <v>449185</v>
      </c>
      <c r="H127" t="s">
        <v>1789</v>
      </c>
      <c r="I127" t="s">
        <v>196</v>
      </c>
      <c r="K127" t="s">
        <v>4478</v>
      </c>
      <c r="L127" t="s">
        <v>3407</v>
      </c>
      <c r="M127" s="12">
        <v>17552</v>
      </c>
      <c r="N127" s="12" t="str">
        <f t="shared" si="8"/>
        <v>1025 Koser Rd Mount Joy, PA 17552</v>
      </c>
      <c r="O127">
        <v>1430035</v>
      </c>
      <c r="P127">
        <v>40.096471999999999</v>
      </c>
      <c r="Q127">
        <v>-76.512857999999994</v>
      </c>
      <c r="R127" t="s">
        <v>3366</v>
      </c>
      <c r="S127" t="s">
        <v>3357</v>
      </c>
      <c r="T127" s="3">
        <v>10</v>
      </c>
      <c r="U127" s="3">
        <v>20</v>
      </c>
      <c r="V127" s="4">
        <v>2</v>
      </c>
      <c r="W127" s="4">
        <v>7.3</v>
      </c>
      <c r="X127" s="5">
        <v>3858.2259999999997</v>
      </c>
      <c r="Y127" s="6">
        <v>38582.26</v>
      </c>
      <c r="Z127" s="5">
        <v>1232.9810000000002</v>
      </c>
      <c r="AA127" s="5">
        <v>12329.810000000005</v>
      </c>
      <c r="AB127">
        <v>674</v>
      </c>
      <c r="AC127" s="11">
        <f t="shared" si="6"/>
        <v>0.31957200018868787</v>
      </c>
      <c r="AD127">
        <f t="shared" si="7"/>
        <v>7414</v>
      </c>
    </row>
    <row r="128" spans="1:30">
      <c r="A128" s="2">
        <v>332617</v>
      </c>
      <c r="B128" t="s">
        <v>3362</v>
      </c>
      <c r="C128" t="s">
        <v>3355</v>
      </c>
      <c r="D128" t="s">
        <v>16</v>
      </c>
      <c r="E128" s="2">
        <v>241872</v>
      </c>
      <c r="F128" t="s">
        <v>3054</v>
      </c>
      <c r="G128" s="2">
        <v>415353</v>
      </c>
      <c r="H128" t="s">
        <v>3055</v>
      </c>
      <c r="I128" t="s">
        <v>135</v>
      </c>
      <c r="K128" t="s">
        <v>3977</v>
      </c>
      <c r="L128" t="s">
        <v>3407</v>
      </c>
      <c r="M128" s="12">
        <v>17331</v>
      </c>
      <c r="N128" s="12" t="str">
        <f t="shared" si="8"/>
        <v>135 Sanford Ave Hanover, PA 17331</v>
      </c>
      <c r="O128">
        <v>1430039</v>
      </c>
      <c r="P128">
        <v>39.803339999999999</v>
      </c>
      <c r="Q128">
        <v>-76.965220000000002</v>
      </c>
      <c r="R128" t="s">
        <v>3367</v>
      </c>
      <c r="S128" t="s">
        <v>3355</v>
      </c>
      <c r="T128" s="3">
        <v>14</v>
      </c>
      <c r="U128" s="3">
        <v>22</v>
      </c>
      <c r="V128" s="4">
        <v>1.5714285714285714</v>
      </c>
      <c r="W128" s="4">
        <v>4.3571428571428568</v>
      </c>
      <c r="X128" s="5">
        <v>2754.2321428571422</v>
      </c>
      <c r="Y128" s="6">
        <v>38559.249999999978</v>
      </c>
      <c r="Z128" s="5">
        <v>1091.9342857142858</v>
      </c>
      <c r="AA128" s="5">
        <v>15287.080000000002</v>
      </c>
      <c r="AB128">
        <v>403</v>
      </c>
      <c r="AC128" s="11">
        <f t="shared" si="6"/>
        <v>0.39645688129307521</v>
      </c>
      <c r="AD128">
        <f t="shared" si="7"/>
        <v>4433</v>
      </c>
    </row>
    <row r="129" spans="1:30">
      <c r="A129" s="2">
        <v>418977</v>
      </c>
      <c r="B129" t="s">
        <v>3362</v>
      </c>
      <c r="C129" t="s">
        <v>3355</v>
      </c>
      <c r="D129" t="s">
        <v>205</v>
      </c>
      <c r="E129" s="2">
        <v>239994</v>
      </c>
      <c r="F129" t="s">
        <v>1902</v>
      </c>
      <c r="G129" s="2">
        <v>239994</v>
      </c>
      <c r="H129" t="s">
        <v>1902</v>
      </c>
      <c r="I129" t="s">
        <v>108</v>
      </c>
      <c r="K129" t="s">
        <v>4194</v>
      </c>
      <c r="L129" t="s">
        <v>3407</v>
      </c>
      <c r="M129" s="12">
        <v>17522</v>
      </c>
      <c r="N129" s="12" t="str">
        <f t="shared" ref="N129:N160" si="9">K129&amp;" "&amp;I129&amp;", "&amp;L129&amp;" "&amp;TEXT(M129, "00000")</f>
        <v>99 Bethany Rd Ephrata, PA 17522</v>
      </c>
      <c r="O129">
        <v>1430029</v>
      </c>
      <c r="P129">
        <v>40.166134999999997</v>
      </c>
      <c r="Q129">
        <v>-76.172785000000005</v>
      </c>
      <c r="R129" t="s">
        <v>3365</v>
      </c>
      <c r="S129" t="s">
        <v>3356</v>
      </c>
      <c r="T129" s="3">
        <v>19</v>
      </c>
      <c r="U129" s="3">
        <v>44</v>
      </c>
      <c r="V129" s="4">
        <v>2.3157894736842106</v>
      </c>
      <c r="W129" s="4">
        <v>9.526315789473685</v>
      </c>
      <c r="X129" s="5">
        <v>2028.9457894736847</v>
      </c>
      <c r="Y129" s="6">
        <v>38549.969999999994</v>
      </c>
      <c r="Z129" s="5">
        <v>462.57894736842127</v>
      </c>
      <c r="AA129" s="5">
        <v>8789.0000000000036</v>
      </c>
      <c r="AB129">
        <v>1889</v>
      </c>
      <c r="AC129" s="11">
        <f t="shared" si="6"/>
        <v>0.22798980128908025</v>
      </c>
      <c r="AD129">
        <f t="shared" si="7"/>
        <v>20779</v>
      </c>
    </row>
    <row r="130" spans="1:30">
      <c r="A130" s="2">
        <v>343689</v>
      </c>
      <c r="B130" t="s">
        <v>3363</v>
      </c>
      <c r="C130" t="s">
        <v>3354</v>
      </c>
      <c r="D130" t="s">
        <v>26</v>
      </c>
      <c r="E130" s="2">
        <v>240123</v>
      </c>
      <c r="F130" t="s">
        <v>27</v>
      </c>
      <c r="G130" s="2">
        <v>240123</v>
      </c>
      <c r="H130" t="s">
        <v>27</v>
      </c>
      <c r="I130" t="s">
        <v>28</v>
      </c>
      <c r="K130" t="s">
        <v>5678</v>
      </c>
      <c r="L130" t="s">
        <v>3407</v>
      </c>
      <c r="M130" s="12">
        <v>19462</v>
      </c>
      <c r="N130" s="12" t="str">
        <f t="shared" si="9"/>
        <v>5116 Butler Pike PLYMOUTH MEETING, PA 19462</v>
      </c>
      <c r="O130">
        <v>1431999</v>
      </c>
      <c r="P130">
        <v>40.115689000000003</v>
      </c>
      <c r="Q130">
        <v>-75.265784999999994</v>
      </c>
      <c r="R130" t="e">
        <v>#N/A</v>
      </c>
      <c r="S130" t="e">
        <v>#N/A</v>
      </c>
      <c r="T130" s="3">
        <v>85</v>
      </c>
      <c r="U130" s="3">
        <v>161</v>
      </c>
      <c r="V130" s="4">
        <v>1.8941176470588235</v>
      </c>
      <c r="W130" s="4">
        <v>3.552941176470588</v>
      </c>
      <c r="X130" s="5">
        <v>451.90776470588224</v>
      </c>
      <c r="Y130" s="6">
        <v>38412.160000000003</v>
      </c>
      <c r="Z130" s="5">
        <v>156.53670588235298</v>
      </c>
      <c r="AA130" s="5">
        <v>13305.620000000004</v>
      </c>
      <c r="AB130">
        <v>469</v>
      </c>
      <c r="AC130" s="11">
        <f t="shared" ref="AC130:AC193" si="10">IFERROR(AA130/Y130,0)</f>
        <v>0.34639083040370555</v>
      </c>
      <c r="AD130">
        <f t="shared" si="7"/>
        <v>5159</v>
      </c>
    </row>
    <row r="131" spans="1:30">
      <c r="A131" s="2">
        <v>244296</v>
      </c>
      <c r="B131" t="s">
        <v>3363</v>
      </c>
      <c r="C131" t="s">
        <v>3354</v>
      </c>
      <c r="D131" t="s">
        <v>149</v>
      </c>
      <c r="E131" s="2">
        <v>331288</v>
      </c>
      <c r="F131" t="s">
        <v>1428</v>
      </c>
      <c r="G131" s="2">
        <v>430488</v>
      </c>
      <c r="H131" t="s">
        <v>1430</v>
      </c>
      <c r="I131" t="s">
        <v>1429</v>
      </c>
      <c r="K131" t="s">
        <v>3586</v>
      </c>
      <c r="L131" t="s">
        <v>3406</v>
      </c>
      <c r="M131" s="12">
        <v>8310</v>
      </c>
      <c r="N131" s="12" t="str">
        <f t="shared" si="9"/>
        <v>125 Weymouth Rd Buena, NJ 08310</v>
      </c>
      <c r="O131">
        <v>1430012</v>
      </c>
      <c r="P131">
        <v>39.535269999999997</v>
      </c>
      <c r="Q131">
        <v>-74.917640000000006</v>
      </c>
      <c r="R131" t="s">
        <v>3363</v>
      </c>
      <c r="S131" t="s">
        <v>3354</v>
      </c>
      <c r="T131" s="3">
        <v>19</v>
      </c>
      <c r="U131" s="3">
        <v>26</v>
      </c>
      <c r="V131" s="4">
        <v>1.368421052631579</v>
      </c>
      <c r="W131" s="4">
        <v>3.4210526315789473</v>
      </c>
      <c r="X131" s="5">
        <v>1996.0710526315788</v>
      </c>
      <c r="Y131" s="6">
        <v>37925.349999999991</v>
      </c>
      <c r="Z131" s="5">
        <v>627.69000000000005</v>
      </c>
      <c r="AA131" s="5">
        <v>11926.109999999999</v>
      </c>
      <c r="AB131">
        <v>830</v>
      </c>
      <c r="AC131" s="11">
        <f t="shared" si="10"/>
        <v>0.31446275380451338</v>
      </c>
      <c r="AD131">
        <f t="shared" si="7"/>
        <v>9130</v>
      </c>
    </row>
    <row r="132" spans="1:30">
      <c r="A132" s="2">
        <v>244451</v>
      </c>
      <c r="B132" t="s">
        <v>3363</v>
      </c>
      <c r="C132" t="s">
        <v>3354</v>
      </c>
      <c r="D132" t="s">
        <v>60</v>
      </c>
      <c r="E132" s="2">
        <v>283059</v>
      </c>
      <c r="F132" t="s">
        <v>248</v>
      </c>
      <c r="G132" s="2">
        <v>283059</v>
      </c>
      <c r="H132" t="s">
        <v>249</v>
      </c>
      <c r="I132" t="s">
        <v>208</v>
      </c>
      <c r="K132" t="s">
        <v>5487</v>
      </c>
      <c r="L132" t="s">
        <v>3407</v>
      </c>
      <c r="M132" s="12">
        <v>19335</v>
      </c>
      <c r="N132" s="12" t="str">
        <f t="shared" si="9"/>
        <v>332 Manor Ave Downingtown, PA 19335</v>
      </c>
      <c r="O132">
        <v>1430013</v>
      </c>
      <c r="P132">
        <v>40.008268000000001</v>
      </c>
      <c r="Q132">
        <v>-75.715478000000004</v>
      </c>
      <c r="R132" t="s">
        <v>3361</v>
      </c>
      <c r="S132" t="s">
        <v>3356</v>
      </c>
      <c r="T132" s="3">
        <v>10</v>
      </c>
      <c r="U132" s="3">
        <v>18</v>
      </c>
      <c r="V132" s="4">
        <v>1.8</v>
      </c>
      <c r="W132" s="4">
        <v>3.5</v>
      </c>
      <c r="X132" s="5">
        <v>3765.7559999999989</v>
      </c>
      <c r="Y132" s="6">
        <v>37657.56</v>
      </c>
      <c r="Z132" s="5">
        <v>1328.3920000000003</v>
      </c>
      <c r="AA132" s="5">
        <v>13283.920000000002</v>
      </c>
      <c r="AB132">
        <v>278</v>
      </c>
      <c r="AC132" s="11">
        <f t="shared" si="10"/>
        <v>0.35275572819906553</v>
      </c>
      <c r="AD132">
        <f t="shared" si="7"/>
        <v>3058</v>
      </c>
    </row>
    <row r="133" spans="1:30">
      <c r="A133" s="2">
        <v>457770</v>
      </c>
      <c r="B133" t="s">
        <v>3363</v>
      </c>
      <c r="C133" t="s">
        <v>3354</v>
      </c>
      <c r="D133" t="s">
        <v>197</v>
      </c>
      <c r="E133" s="2">
        <v>244243</v>
      </c>
      <c r="F133" t="s">
        <v>3225</v>
      </c>
      <c r="G133" s="2">
        <v>430532</v>
      </c>
      <c r="H133" t="s">
        <v>3228</v>
      </c>
      <c r="I133" t="s">
        <v>3227</v>
      </c>
      <c r="K133" t="s">
        <v>3563</v>
      </c>
      <c r="L133" t="s">
        <v>3406</v>
      </c>
      <c r="M133" s="12">
        <v>8223</v>
      </c>
      <c r="N133" s="12" t="str">
        <f t="shared" si="9"/>
        <v>50 N Old Tuckahoe Rd Marmora, NJ 08223</v>
      </c>
      <c r="O133">
        <v>1430010</v>
      </c>
      <c r="P133">
        <v>39.269669999999998</v>
      </c>
      <c r="Q133">
        <v>-74.648240000000001</v>
      </c>
      <c r="R133" t="s">
        <v>3363</v>
      </c>
      <c r="S133" t="s">
        <v>3355</v>
      </c>
      <c r="T133" s="3">
        <v>13</v>
      </c>
      <c r="U133" s="3">
        <v>22</v>
      </c>
      <c r="V133" s="4">
        <v>1.6923076923076923</v>
      </c>
      <c r="W133" s="4">
        <v>3.3076923076923075</v>
      </c>
      <c r="X133" s="5">
        <v>2893.24</v>
      </c>
      <c r="Y133" s="6">
        <v>37612.120000000003</v>
      </c>
      <c r="Z133" s="5">
        <v>925.6830769230769</v>
      </c>
      <c r="AA133" s="5">
        <v>12033.880000000001</v>
      </c>
      <c r="AB133">
        <v>657</v>
      </c>
      <c r="AC133" s="11">
        <f t="shared" si="10"/>
        <v>0.31994686819035995</v>
      </c>
      <c r="AD133">
        <f t="shared" si="7"/>
        <v>7227</v>
      </c>
    </row>
    <row r="134" spans="1:30">
      <c r="A134" s="2">
        <v>318329</v>
      </c>
      <c r="B134" t="s">
        <v>3363</v>
      </c>
      <c r="C134" t="s">
        <v>3354</v>
      </c>
      <c r="D134" t="s">
        <v>60</v>
      </c>
      <c r="E134" s="2">
        <v>245598</v>
      </c>
      <c r="F134" t="s">
        <v>935</v>
      </c>
      <c r="G134" s="2">
        <v>418878</v>
      </c>
      <c r="H134" t="s">
        <v>1158</v>
      </c>
      <c r="I134" t="s">
        <v>432</v>
      </c>
      <c r="K134" t="s">
        <v>5528</v>
      </c>
      <c r="L134" t="s">
        <v>3407</v>
      </c>
      <c r="M134" s="12">
        <v>19348</v>
      </c>
      <c r="N134" s="12" t="str">
        <f t="shared" si="9"/>
        <v>750 Unionville Rd Kennett Square, PA 19348</v>
      </c>
      <c r="O134">
        <v>1430999</v>
      </c>
      <c r="P134">
        <v>39.883617999999998</v>
      </c>
      <c r="Q134">
        <v>-75.720568</v>
      </c>
      <c r="R134" t="s">
        <v>3359</v>
      </c>
      <c r="S134" t="s">
        <v>3352</v>
      </c>
      <c r="T134" s="3">
        <v>5</v>
      </c>
      <c r="U134" s="3">
        <v>10</v>
      </c>
      <c r="V134" s="4">
        <v>2</v>
      </c>
      <c r="W134" s="4">
        <v>6</v>
      </c>
      <c r="X134" s="5">
        <v>7513.3419999999996</v>
      </c>
      <c r="Y134" s="6">
        <v>37566.710000000006</v>
      </c>
      <c r="Z134" s="5">
        <v>1530.2339999999999</v>
      </c>
      <c r="AA134" s="5">
        <v>7651.1699999999983</v>
      </c>
      <c r="AB134">
        <v>1068</v>
      </c>
      <c r="AC134" s="11">
        <f t="shared" si="10"/>
        <v>0.20366888662861338</v>
      </c>
      <c r="AD134">
        <f t="shared" si="7"/>
        <v>11748</v>
      </c>
    </row>
    <row r="135" spans="1:30">
      <c r="A135" s="2">
        <v>254678</v>
      </c>
      <c r="B135" t="s">
        <v>3363</v>
      </c>
      <c r="C135" t="s">
        <v>3355</v>
      </c>
      <c r="D135" t="s">
        <v>186</v>
      </c>
      <c r="E135" s="2">
        <v>244685</v>
      </c>
      <c r="F135" t="s">
        <v>2459</v>
      </c>
      <c r="G135" s="2">
        <v>244685</v>
      </c>
      <c r="H135" t="s">
        <v>2459</v>
      </c>
      <c r="I135" t="s">
        <v>310</v>
      </c>
      <c r="K135" t="s">
        <v>3545</v>
      </c>
      <c r="L135" t="s">
        <v>3406</v>
      </c>
      <c r="M135" s="12">
        <v>8210</v>
      </c>
      <c r="N135" s="12" t="str">
        <f t="shared" si="9"/>
        <v>216 S MAIN ST Cape May Court House, NJ 08210</v>
      </c>
      <c r="O135">
        <v>1430010</v>
      </c>
      <c r="P135">
        <v>39.078719</v>
      </c>
      <c r="Q135">
        <v>-74.825266999999997</v>
      </c>
      <c r="R135" t="s">
        <v>3363</v>
      </c>
      <c r="S135" t="s">
        <v>3355</v>
      </c>
      <c r="T135" s="3">
        <v>9</v>
      </c>
      <c r="U135" s="3">
        <v>13</v>
      </c>
      <c r="V135" s="4">
        <v>1.4444444444444444</v>
      </c>
      <c r="W135" s="4">
        <v>2</v>
      </c>
      <c r="X135" s="5">
        <v>4102.4766666666665</v>
      </c>
      <c r="Y135" s="6">
        <v>36922.29</v>
      </c>
      <c r="Z135" s="5">
        <v>860.18111111111091</v>
      </c>
      <c r="AA135" s="5">
        <v>7741.6299999999992</v>
      </c>
      <c r="AB135">
        <v>656</v>
      </c>
      <c r="AC135" s="11">
        <f t="shared" si="10"/>
        <v>0.20967361450224239</v>
      </c>
      <c r="AD135">
        <f t="shared" si="7"/>
        <v>7216</v>
      </c>
    </row>
    <row r="136" spans="1:30">
      <c r="A136" s="2">
        <v>449174</v>
      </c>
      <c r="B136" t="s">
        <v>3363</v>
      </c>
      <c r="C136" t="s">
        <v>3354</v>
      </c>
      <c r="D136" t="s">
        <v>32</v>
      </c>
      <c r="E136" s="2">
        <v>254199</v>
      </c>
      <c r="F136" t="s">
        <v>230</v>
      </c>
      <c r="G136" s="2">
        <v>442170</v>
      </c>
      <c r="H136" t="s">
        <v>231</v>
      </c>
      <c r="I136" t="s">
        <v>39</v>
      </c>
      <c r="K136" t="s">
        <v>4761</v>
      </c>
      <c r="L136" t="s">
        <v>3407</v>
      </c>
      <c r="M136" s="12">
        <v>17602</v>
      </c>
      <c r="N136" s="12" t="str">
        <f t="shared" si="9"/>
        <v>625 S Duke St Lancaster, PA 17602</v>
      </c>
      <c r="O136">
        <v>1430024</v>
      </c>
      <c r="P136">
        <v>40.031813999999997</v>
      </c>
      <c r="Q136">
        <v>-76.297065000000003</v>
      </c>
      <c r="R136" t="s">
        <v>3364</v>
      </c>
      <c r="S136" t="s">
        <v>3356</v>
      </c>
      <c r="T136" s="3">
        <v>18</v>
      </c>
      <c r="U136" s="3">
        <v>28</v>
      </c>
      <c r="V136" s="4">
        <v>1.5555555555555556</v>
      </c>
      <c r="W136" s="4">
        <v>5.7777777777777777</v>
      </c>
      <c r="X136" s="5">
        <v>2038.0050000000001</v>
      </c>
      <c r="Y136" s="6">
        <v>36684.090000000004</v>
      </c>
      <c r="Z136" s="5">
        <v>745.85611111111098</v>
      </c>
      <c r="AA136" s="5">
        <v>13425.409999999996</v>
      </c>
      <c r="AB136">
        <v>1153</v>
      </c>
      <c r="AC136" s="11">
        <f t="shared" si="10"/>
        <v>0.36597364143420197</v>
      </c>
      <c r="AD136">
        <f t="shared" ref="AD136:AD199" si="11">AB136*11</f>
        <v>12683</v>
      </c>
    </row>
    <row r="137" spans="1:30">
      <c r="A137" s="2">
        <v>480986</v>
      </c>
      <c r="B137" t="s">
        <v>3363</v>
      </c>
      <c r="C137" t="s">
        <v>3354</v>
      </c>
      <c r="D137" t="s">
        <v>50</v>
      </c>
      <c r="E137" s="2">
        <v>296306</v>
      </c>
      <c r="F137" t="s">
        <v>511</v>
      </c>
      <c r="G137" s="2">
        <v>296306</v>
      </c>
      <c r="H137" t="s">
        <v>511</v>
      </c>
      <c r="I137" t="s">
        <v>97</v>
      </c>
      <c r="K137" t="s">
        <v>3860</v>
      </c>
      <c r="L137" t="s">
        <v>3407</v>
      </c>
      <c r="M137" s="12">
        <v>17104</v>
      </c>
      <c r="N137" s="12" t="str">
        <f t="shared" si="9"/>
        <v>110 S 17th St Harrisburg, PA 17104</v>
      </c>
      <c r="O137">
        <v>1430034</v>
      </c>
      <c r="P137">
        <v>40.265461999999999</v>
      </c>
      <c r="Q137">
        <v>-76.864806000000002</v>
      </c>
      <c r="R137" t="s">
        <v>3366</v>
      </c>
      <c r="S137" t="s">
        <v>3356</v>
      </c>
      <c r="T137" s="3">
        <v>40</v>
      </c>
      <c r="U137" s="3">
        <v>56</v>
      </c>
      <c r="V137" s="4">
        <v>1.4</v>
      </c>
      <c r="W137" s="4">
        <v>3.7</v>
      </c>
      <c r="X137" s="5">
        <v>912.39874999999995</v>
      </c>
      <c r="Y137" s="6">
        <v>36495.950000000012</v>
      </c>
      <c r="Z137" s="5">
        <v>256.19524999999987</v>
      </c>
      <c r="AA137" s="5">
        <v>10247.809999999998</v>
      </c>
      <c r="AB137">
        <v>1058</v>
      </c>
      <c r="AC137" s="11">
        <f t="shared" si="10"/>
        <v>0.28079307430002493</v>
      </c>
      <c r="AD137">
        <f t="shared" si="11"/>
        <v>11638</v>
      </c>
    </row>
    <row r="138" spans="1:30">
      <c r="A138" s="2">
        <v>343882</v>
      </c>
      <c r="B138" t="s">
        <v>3363</v>
      </c>
      <c r="C138" t="s">
        <v>3355</v>
      </c>
      <c r="D138" t="s">
        <v>60</v>
      </c>
      <c r="E138" s="2">
        <v>279123</v>
      </c>
      <c r="F138" t="s">
        <v>3273</v>
      </c>
      <c r="G138" s="2">
        <v>279123</v>
      </c>
      <c r="H138" t="s">
        <v>3273</v>
      </c>
      <c r="I138" t="s">
        <v>3274</v>
      </c>
      <c r="K138" t="s">
        <v>5692</v>
      </c>
      <c r="L138" t="s">
        <v>3407</v>
      </c>
      <c r="M138" s="12">
        <v>19468</v>
      </c>
      <c r="N138" s="12" t="str">
        <f t="shared" si="9"/>
        <v>77 Gratersford Rd Limerick, PA 19468</v>
      </c>
      <c r="O138">
        <v>1430016</v>
      </c>
      <c r="P138">
        <v>40.23509</v>
      </c>
      <c r="Q138">
        <v>-75.508489999999995</v>
      </c>
      <c r="R138" t="s">
        <v>3361</v>
      </c>
      <c r="S138" t="s">
        <v>3354</v>
      </c>
      <c r="T138" s="3">
        <v>18</v>
      </c>
      <c r="U138" s="3">
        <v>29</v>
      </c>
      <c r="V138" s="4">
        <v>1.6111111111111112</v>
      </c>
      <c r="W138" s="4">
        <v>6.333333333333333</v>
      </c>
      <c r="X138" s="5">
        <v>2025.0861111111105</v>
      </c>
      <c r="Y138" s="6">
        <v>36451.55000000001</v>
      </c>
      <c r="Z138" s="5">
        <v>744.43611111111113</v>
      </c>
      <c r="AA138" s="5">
        <v>13399.849999999997</v>
      </c>
      <c r="AB138">
        <v>580</v>
      </c>
      <c r="AC138" s="11">
        <f t="shared" si="10"/>
        <v>0.36760713879108003</v>
      </c>
      <c r="AD138">
        <f t="shared" si="11"/>
        <v>6380</v>
      </c>
    </row>
    <row r="139" spans="1:30">
      <c r="A139" s="2">
        <v>264551</v>
      </c>
      <c r="B139" t="s">
        <v>3363</v>
      </c>
      <c r="C139" t="s">
        <v>3355</v>
      </c>
      <c r="D139" t="s">
        <v>50</v>
      </c>
      <c r="E139" s="2">
        <v>285279</v>
      </c>
      <c r="F139" t="s">
        <v>2475</v>
      </c>
      <c r="G139" s="2">
        <v>442018</v>
      </c>
      <c r="H139" t="s">
        <v>2477</v>
      </c>
      <c r="I139" t="s">
        <v>2476</v>
      </c>
      <c r="J139" t="s">
        <v>2476</v>
      </c>
      <c r="K139" t="s">
        <v>3797</v>
      </c>
      <c r="L139" t="s">
        <v>3407</v>
      </c>
      <c r="M139" s="12">
        <v>17044</v>
      </c>
      <c r="N139" s="12" t="str">
        <f t="shared" si="9"/>
        <v>2 Manor Dr Lewistown, PA 17044</v>
      </c>
      <c r="O139">
        <v>1430038</v>
      </c>
      <c r="P139">
        <v>40.594239000000002</v>
      </c>
      <c r="Q139">
        <v>-77.561092000000002</v>
      </c>
      <c r="R139" t="s">
        <v>3367</v>
      </c>
      <c r="S139" t="s">
        <v>3354</v>
      </c>
      <c r="T139" s="3">
        <v>8</v>
      </c>
      <c r="U139" s="3">
        <v>9</v>
      </c>
      <c r="V139" s="4">
        <v>1.125</v>
      </c>
      <c r="W139" s="4">
        <v>5.75</v>
      </c>
      <c r="X139" s="5">
        <v>4508.8562499999998</v>
      </c>
      <c r="Y139" s="6">
        <v>36070.85</v>
      </c>
      <c r="Z139" s="5">
        <v>1509.54</v>
      </c>
      <c r="AA139" s="5">
        <v>12076.32</v>
      </c>
      <c r="AB139">
        <v>144</v>
      </c>
      <c r="AC139" s="11">
        <f t="shared" si="10"/>
        <v>0.33479443927714486</v>
      </c>
      <c r="AD139">
        <f t="shared" si="11"/>
        <v>1584</v>
      </c>
    </row>
    <row r="140" spans="1:30">
      <c r="A140" s="2">
        <v>468729</v>
      </c>
      <c r="B140" t="s">
        <v>3363</v>
      </c>
      <c r="C140" t="s">
        <v>3355</v>
      </c>
      <c r="D140" t="s">
        <v>63</v>
      </c>
      <c r="E140" s="2">
        <v>245998</v>
      </c>
      <c r="F140" t="s">
        <v>2722</v>
      </c>
      <c r="G140" s="2">
        <v>418327</v>
      </c>
      <c r="H140" t="s">
        <v>2735</v>
      </c>
      <c r="I140" t="s">
        <v>1157</v>
      </c>
      <c r="K140" t="s">
        <v>5330</v>
      </c>
      <c r="L140" t="s">
        <v>3407</v>
      </c>
      <c r="M140" s="12">
        <v>19047</v>
      </c>
      <c r="N140" s="12" t="str">
        <f t="shared" si="9"/>
        <v>9 Queen Anne Ct Langhorne, PA 19047</v>
      </c>
      <c r="O140">
        <v>1430003</v>
      </c>
      <c r="P140">
        <v>40.191460999999997</v>
      </c>
      <c r="Q140">
        <v>-74.849881999999994</v>
      </c>
      <c r="R140" t="s">
        <v>3362</v>
      </c>
      <c r="S140" t="s">
        <v>3353</v>
      </c>
      <c r="T140" s="3">
        <v>7</v>
      </c>
      <c r="U140" s="3">
        <v>9</v>
      </c>
      <c r="V140" s="4">
        <v>1.2857142857142858</v>
      </c>
      <c r="W140" s="4">
        <v>2.4285714285714284</v>
      </c>
      <c r="X140" s="5">
        <v>5114.3500000000004</v>
      </c>
      <c r="Y140" s="6">
        <v>35800.450000000004</v>
      </c>
      <c r="Z140" s="5">
        <v>1715.2557142857142</v>
      </c>
      <c r="AA140" s="5">
        <v>12006.789999999997</v>
      </c>
      <c r="AB140">
        <v>305</v>
      </c>
      <c r="AC140" s="11">
        <f t="shared" si="10"/>
        <v>0.33538097984801857</v>
      </c>
      <c r="AD140">
        <f t="shared" si="11"/>
        <v>3355</v>
      </c>
    </row>
    <row r="141" spans="1:30">
      <c r="A141" s="2">
        <v>456603</v>
      </c>
      <c r="B141" t="s">
        <v>3363</v>
      </c>
      <c r="C141" t="s">
        <v>3355</v>
      </c>
      <c r="D141" t="s">
        <v>60</v>
      </c>
      <c r="E141" s="2">
        <v>244121</v>
      </c>
      <c r="F141" t="s">
        <v>2335</v>
      </c>
      <c r="G141" s="2">
        <v>417813</v>
      </c>
      <c r="H141" t="s">
        <v>2335</v>
      </c>
      <c r="I141" t="s">
        <v>432</v>
      </c>
      <c r="K141" t="s">
        <v>5525</v>
      </c>
      <c r="L141" t="s">
        <v>3407</v>
      </c>
      <c r="M141" s="12">
        <v>19348</v>
      </c>
      <c r="N141" s="12" t="str">
        <f t="shared" si="9"/>
        <v>409 Conservatory Rd Kennett Square, PA 19348</v>
      </c>
      <c r="O141">
        <v>1430007</v>
      </c>
      <c r="P141">
        <v>39.874470000000002</v>
      </c>
      <c r="Q141">
        <v>-75.68141</v>
      </c>
      <c r="R141" t="s">
        <v>3359</v>
      </c>
      <c r="S141" t="s">
        <v>3352</v>
      </c>
      <c r="T141" s="3">
        <v>9</v>
      </c>
      <c r="U141" s="3">
        <v>21</v>
      </c>
      <c r="V141" s="4">
        <v>2.3333333333333335</v>
      </c>
      <c r="W141" s="4">
        <v>6.5555555555555554</v>
      </c>
      <c r="X141" s="5">
        <v>3967.5999999999995</v>
      </c>
      <c r="Y141" s="6">
        <v>35708.399999999994</v>
      </c>
      <c r="Z141" s="5">
        <v>1449.001111111111</v>
      </c>
      <c r="AA141" s="5">
        <v>13041.010000000002</v>
      </c>
      <c r="AB141">
        <v>697</v>
      </c>
      <c r="AC141" s="11">
        <f t="shared" si="10"/>
        <v>0.36520846635525545</v>
      </c>
      <c r="AD141">
        <f t="shared" si="11"/>
        <v>7667</v>
      </c>
    </row>
    <row r="142" spans="1:30">
      <c r="A142" s="2">
        <v>335341</v>
      </c>
      <c r="B142" t="s">
        <v>3363</v>
      </c>
      <c r="C142" t="s">
        <v>3355</v>
      </c>
      <c r="D142" t="s">
        <v>40</v>
      </c>
      <c r="E142" s="2">
        <v>242417</v>
      </c>
      <c r="F142" t="s">
        <v>3301</v>
      </c>
      <c r="G142" s="2">
        <v>421747</v>
      </c>
      <c r="H142" t="s">
        <v>3305</v>
      </c>
      <c r="I142" t="s">
        <v>3306</v>
      </c>
      <c r="K142" t="s">
        <v>5811</v>
      </c>
      <c r="L142" t="s">
        <v>3407</v>
      </c>
      <c r="M142" s="12">
        <v>19608</v>
      </c>
      <c r="N142" s="12" t="str">
        <f t="shared" si="9"/>
        <v>270 Green Valley Rd Sinking Spring, PA 19608</v>
      </c>
      <c r="O142">
        <v>1430999</v>
      </c>
      <c r="P142">
        <v>40.338265999999997</v>
      </c>
      <c r="Q142">
        <v>-76.044319999999999</v>
      </c>
      <c r="R142" t="s">
        <v>3365</v>
      </c>
      <c r="S142" t="s">
        <v>3357</v>
      </c>
      <c r="T142" s="3">
        <v>4</v>
      </c>
      <c r="U142" s="3">
        <v>6</v>
      </c>
      <c r="V142" s="4">
        <v>1.5</v>
      </c>
      <c r="W142" s="4">
        <v>1.5</v>
      </c>
      <c r="X142" s="5">
        <v>8925.8349999999991</v>
      </c>
      <c r="Y142" s="6">
        <v>35703.339999999997</v>
      </c>
      <c r="Z142" s="5">
        <v>2197.5475000000001</v>
      </c>
      <c r="AA142" s="5">
        <v>8790.19</v>
      </c>
      <c r="AB142">
        <v>663</v>
      </c>
      <c r="AC142" s="11">
        <f t="shared" si="10"/>
        <v>0.24620077561371012</v>
      </c>
      <c r="AD142">
        <f t="shared" si="11"/>
        <v>7293</v>
      </c>
    </row>
    <row r="143" spans="1:30">
      <c r="A143" s="2">
        <v>480440</v>
      </c>
      <c r="B143" t="s">
        <v>3363</v>
      </c>
      <c r="C143" t="s">
        <v>3355</v>
      </c>
      <c r="D143" t="s">
        <v>149</v>
      </c>
      <c r="E143" s="2">
        <v>244164</v>
      </c>
      <c r="F143" t="s">
        <v>2082</v>
      </c>
      <c r="G143" s="2">
        <v>244164</v>
      </c>
      <c r="H143" t="s">
        <v>2082</v>
      </c>
      <c r="I143" t="s">
        <v>621</v>
      </c>
      <c r="K143" t="s">
        <v>3485</v>
      </c>
      <c r="L143" t="s">
        <v>3406</v>
      </c>
      <c r="M143" s="12">
        <v>8062</v>
      </c>
      <c r="N143" s="12" t="str">
        <f t="shared" si="9"/>
        <v>120 N MAIN ST Mullica Hill, NJ 08062</v>
      </c>
      <c r="O143">
        <v>1430010</v>
      </c>
      <c r="P143">
        <v>39.746042000000003</v>
      </c>
      <c r="Q143">
        <v>-75.223511000000002</v>
      </c>
      <c r="R143" t="s">
        <v>3363</v>
      </c>
      <c r="S143" t="s">
        <v>3355</v>
      </c>
      <c r="T143" s="3">
        <v>13</v>
      </c>
      <c r="U143" s="3">
        <v>21</v>
      </c>
      <c r="V143" s="4">
        <v>1.6153846153846154</v>
      </c>
      <c r="W143" s="4">
        <v>3.8461538461538463</v>
      </c>
      <c r="X143" s="5">
        <v>2742.5176923076924</v>
      </c>
      <c r="Y143" s="6">
        <v>35652.729999999996</v>
      </c>
      <c r="Z143" s="5">
        <v>871.76076923076937</v>
      </c>
      <c r="AA143" s="5">
        <v>11332.890000000001</v>
      </c>
      <c r="AB143">
        <v>1397</v>
      </c>
      <c r="AC143" s="11">
        <f t="shared" si="10"/>
        <v>0.31786878592466838</v>
      </c>
      <c r="AD143">
        <f t="shared" si="11"/>
        <v>15367</v>
      </c>
    </row>
    <row r="144" spans="1:30">
      <c r="A144" s="2">
        <v>480267</v>
      </c>
      <c r="B144" t="s">
        <v>3363</v>
      </c>
      <c r="C144" t="s">
        <v>3354</v>
      </c>
      <c r="D144" t="s">
        <v>32</v>
      </c>
      <c r="E144" s="2">
        <v>240723</v>
      </c>
      <c r="F144" t="s">
        <v>303</v>
      </c>
      <c r="G144" s="2">
        <v>240723</v>
      </c>
      <c r="H144" t="s">
        <v>303</v>
      </c>
      <c r="I144" t="s">
        <v>190</v>
      </c>
      <c r="K144" t="s">
        <v>4370</v>
      </c>
      <c r="L144" t="s">
        <v>3407</v>
      </c>
      <c r="M144" s="12">
        <v>17545</v>
      </c>
      <c r="N144" s="12" t="str">
        <f t="shared" si="9"/>
        <v>2392 Mount Joy Rd Manheim, PA 17545</v>
      </c>
      <c r="O144">
        <v>1430035</v>
      </c>
      <c r="P144">
        <v>40.129150000000003</v>
      </c>
      <c r="Q144">
        <v>-76.454710000000006</v>
      </c>
      <c r="R144" t="s">
        <v>3366</v>
      </c>
      <c r="S144" t="s">
        <v>3357</v>
      </c>
      <c r="T144" s="3">
        <v>62</v>
      </c>
      <c r="U144" s="3">
        <v>94</v>
      </c>
      <c r="V144" s="4">
        <v>1.5161290322580645</v>
      </c>
      <c r="W144" s="4">
        <v>3.629032258064516</v>
      </c>
      <c r="X144" s="5">
        <v>570.98564516129045</v>
      </c>
      <c r="Y144" s="6">
        <v>35401.110000000008</v>
      </c>
      <c r="Z144" s="5">
        <v>215.06645161290314</v>
      </c>
      <c r="AA144" s="5">
        <v>13334.119999999995</v>
      </c>
      <c r="AB144">
        <v>885</v>
      </c>
      <c r="AC144" s="11">
        <f t="shared" si="10"/>
        <v>0.37665824602674869</v>
      </c>
      <c r="AD144">
        <f t="shared" si="11"/>
        <v>9735</v>
      </c>
    </row>
    <row r="145" spans="1:30">
      <c r="A145" s="2">
        <v>475103</v>
      </c>
      <c r="B145" t="s">
        <v>3363</v>
      </c>
      <c r="C145" t="s">
        <v>3354</v>
      </c>
      <c r="D145" t="s">
        <v>91</v>
      </c>
      <c r="E145" s="2">
        <v>305533</v>
      </c>
      <c r="F145" t="s">
        <v>2605</v>
      </c>
      <c r="G145" s="2">
        <v>452079</v>
      </c>
      <c r="H145" t="s">
        <v>2606</v>
      </c>
      <c r="I145" t="s">
        <v>23</v>
      </c>
      <c r="K145" t="s">
        <v>5855</v>
      </c>
      <c r="L145" t="s">
        <v>8347</v>
      </c>
      <c r="M145" s="12">
        <v>19711</v>
      </c>
      <c r="N145" s="12" t="str">
        <f t="shared" si="9"/>
        <v>200 McIntire Dr Newark, DE 19711</v>
      </c>
      <c r="O145">
        <v>1430007</v>
      </c>
      <c r="P145">
        <v>39.653149999999997</v>
      </c>
      <c r="Q145">
        <v>-75.787724999999995</v>
      </c>
      <c r="R145" t="s">
        <v>3359</v>
      </c>
      <c r="S145" t="s">
        <v>3352</v>
      </c>
      <c r="T145" s="3">
        <v>6</v>
      </c>
      <c r="U145" s="3">
        <v>7</v>
      </c>
      <c r="V145" s="4">
        <v>1.1666666666666667</v>
      </c>
      <c r="W145" s="4">
        <v>2.3333333333333335</v>
      </c>
      <c r="X145" s="5">
        <v>5886.3533333333326</v>
      </c>
      <c r="Y145" s="6">
        <v>35318.119999999995</v>
      </c>
      <c r="Z145" s="5">
        <v>1506.8616666666667</v>
      </c>
      <c r="AA145" s="5">
        <v>9041.1700000000019</v>
      </c>
      <c r="AB145">
        <v>43</v>
      </c>
      <c r="AC145" s="11">
        <f t="shared" si="10"/>
        <v>0.25599239144099412</v>
      </c>
      <c r="AD145">
        <f t="shared" si="11"/>
        <v>473</v>
      </c>
    </row>
    <row r="146" spans="1:30">
      <c r="A146" s="2">
        <v>317447</v>
      </c>
      <c r="B146" t="s">
        <v>3363</v>
      </c>
      <c r="C146" t="s">
        <v>3354</v>
      </c>
      <c r="D146" t="s">
        <v>16</v>
      </c>
      <c r="E146" s="2">
        <v>238974</v>
      </c>
      <c r="F146" t="s">
        <v>661</v>
      </c>
      <c r="G146" s="2">
        <v>415447</v>
      </c>
      <c r="H146" t="s">
        <v>924</v>
      </c>
      <c r="I146" t="s">
        <v>663</v>
      </c>
      <c r="K146" t="s">
        <v>4021</v>
      </c>
      <c r="L146" t="s">
        <v>3407</v>
      </c>
      <c r="M146" s="12">
        <v>17368</v>
      </c>
      <c r="N146" s="12" t="str">
        <f t="shared" si="9"/>
        <v>720 Cool Creek Rd Wrightsville, PA 17368</v>
      </c>
      <c r="O146">
        <v>1430040</v>
      </c>
      <c r="P146">
        <v>39.997999999999998</v>
      </c>
      <c r="Q146">
        <v>-76.540480000000002</v>
      </c>
      <c r="R146" t="s">
        <v>3367</v>
      </c>
      <c r="S146" t="s">
        <v>3357</v>
      </c>
      <c r="T146" s="3">
        <v>12</v>
      </c>
      <c r="U146" s="3">
        <v>19</v>
      </c>
      <c r="V146" s="4">
        <v>1.5833333333333333</v>
      </c>
      <c r="W146" s="4">
        <v>4.166666666666667</v>
      </c>
      <c r="X146" s="5">
        <v>2925.9150000000004</v>
      </c>
      <c r="Y146" s="6">
        <v>35110.980000000003</v>
      </c>
      <c r="Z146" s="5">
        <v>1215.605</v>
      </c>
      <c r="AA146" s="5">
        <v>14587.26</v>
      </c>
      <c r="AB146">
        <v>350</v>
      </c>
      <c r="AC146" s="11">
        <f t="shared" si="10"/>
        <v>0.41546148811568345</v>
      </c>
      <c r="AD146">
        <f t="shared" si="11"/>
        <v>3850</v>
      </c>
    </row>
    <row r="147" spans="1:30">
      <c r="A147" s="2">
        <v>416125</v>
      </c>
      <c r="B147" t="s">
        <v>3363</v>
      </c>
      <c r="C147" t="s">
        <v>3354</v>
      </c>
      <c r="D147" t="s">
        <v>50</v>
      </c>
      <c r="E147" s="2">
        <v>263408</v>
      </c>
      <c r="F147" t="s">
        <v>180</v>
      </c>
      <c r="G147" s="2">
        <v>471593</v>
      </c>
      <c r="H147" t="s">
        <v>181</v>
      </c>
      <c r="I147" t="s">
        <v>182</v>
      </c>
      <c r="K147" t="s">
        <v>4906</v>
      </c>
      <c r="L147" t="s">
        <v>3407</v>
      </c>
      <c r="M147" s="12">
        <v>17701</v>
      </c>
      <c r="N147" s="12" t="str">
        <f t="shared" si="9"/>
        <v>1801 Loyalsock Dr Williamsport, PA 17701</v>
      </c>
      <c r="O147">
        <v>1430033</v>
      </c>
      <c r="P147">
        <v>41.260804</v>
      </c>
      <c r="Q147">
        <v>-76.968125000000001</v>
      </c>
      <c r="R147" t="s">
        <v>3366</v>
      </c>
      <c r="S147" t="s">
        <v>3354</v>
      </c>
      <c r="T147" s="3">
        <v>24</v>
      </c>
      <c r="U147" s="3">
        <v>29</v>
      </c>
      <c r="V147" s="4">
        <v>1.2083333333333333</v>
      </c>
      <c r="W147" s="4">
        <v>2.6666666666666665</v>
      </c>
      <c r="X147" s="5">
        <v>1454.5191666666667</v>
      </c>
      <c r="Y147" s="6">
        <v>34908.460000000006</v>
      </c>
      <c r="Z147" s="5">
        <v>551.11874999999986</v>
      </c>
      <c r="AA147" s="5">
        <v>13226.849999999999</v>
      </c>
      <c r="AB147">
        <v>376</v>
      </c>
      <c r="AC147" s="11">
        <f t="shared" si="10"/>
        <v>0.37890098847098946</v>
      </c>
      <c r="AD147">
        <f t="shared" si="11"/>
        <v>4136</v>
      </c>
    </row>
    <row r="148" spans="1:30">
      <c r="A148" s="2">
        <v>330672</v>
      </c>
      <c r="B148" t="s">
        <v>3363</v>
      </c>
      <c r="C148" t="s">
        <v>3354</v>
      </c>
      <c r="D148" t="s">
        <v>186</v>
      </c>
      <c r="E148" s="2">
        <v>286120</v>
      </c>
      <c r="F148" t="s">
        <v>1707</v>
      </c>
      <c r="G148" s="2">
        <v>480713</v>
      </c>
      <c r="H148" t="s">
        <v>1710</v>
      </c>
      <c r="I148" t="s">
        <v>1709</v>
      </c>
      <c r="K148" t="s">
        <v>3566</v>
      </c>
      <c r="L148" t="s">
        <v>3406</v>
      </c>
      <c r="M148" s="12">
        <v>8225</v>
      </c>
      <c r="N148" s="12" t="str">
        <f t="shared" si="9"/>
        <v>235 Dolphin Ave Northfield, NJ 08225</v>
      </c>
      <c r="O148">
        <v>1430012</v>
      </c>
      <c r="P148">
        <v>39.379933999999999</v>
      </c>
      <c r="Q148">
        <v>-74.542322999999996</v>
      </c>
      <c r="R148" t="s">
        <v>3363</v>
      </c>
      <c r="S148" t="s">
        <v>3354</v>
      </c>
      <c r="T148" s="3">
        <v>12</v>
      </c>
      <c r="U148" s="3">
        <v>23</v>
      </c>
      <c r="V148" s="4">
        <v>1.9166666666666667</v>
      </c>
      <c r="W148" s="4">
        <v>3.3333333333333335</v>
      </c>
      <c r="X148" s="5">
        <v>2901.5566666666668</v>
      </c>
      <c r="Y148" s="6">
        <v>34818.679999999986</v>
      </c>
      <c r="Z148" s="5">
        <v>972.30833333333328</v>
      </c>
      <c r="AA148" s="5">
        <v>11667.700000000004</v>
      </c>
      <c r="AB148">
        <v>250</v>
      </c>
      <c r="AC148" s="11">
        <f t="shared" si="10"/>
        <v>0.33509886072648387</v>
      </c>
      <c r="AD148">
        <f t="shared" si="11"/>
        <v>2750</v>
      </c>
    </row>
    <row r="149" spans="1:30">
      <c r="A149" s="2">
        <v>340867</v>
      </c>
      <c r="B149" t="s">
        <v>3363</v>
      </c>
      <c r="C149" t="s">
        <v>3354</v>
      </c>
      <c r="D149" t="s">
        <v>50</v>
      </c>
      <c r="E149" s="2">
        <v>241797</v>
      </c>
      <c r="F149" t="s">
        <v>3005</v>
      </c>
      <c r="G149" s="2">
        <v>472845</v>
      </c>
      <c r="H149" t="s">
        <v>3009</v>
      </c>
      <c r="I149" t="s">
        <v>375</v>
      </c>
      <c r="K149" t="s">
        <v>4926</v>
      </c>
      <c r="L149" t="s">
        <v>3407</v>
      </c>
      <c r="M149" s="12">
        <v>17801</v>
      </c>
      <c r="N149" s="12" t="str">
        <f t="shared" si="9"/>
        <v>600 Walnut St Sunbury, PA 17801</v>
      </c>
      <c r="O149">
        <v>1430033</v>
      </c>
      <c r="P149">
        <v>40.856399000000003</v>
      </c>
      <c r="Q149">
        <v>-76.789415000000005</v>
      </c>
      <c r="R149" t="s">
        <v>3366</v>
      </c>
      <c r="S149" t="s">
        <v>3354</v>
      </c>
      <c r="T149" s="3">
        <v>8</v>
      </c>
      <c r="U149" s="3">
        <v>8</v>
      </c>
      <c r="V149" s="4">
        <v>1</v>
      </c>
      <c r="W149" s="4">
        <v>3</v>
      </c>
      <c r="X149" s="5">
        <v>4351.6387500000001</v>
      </c>
      <c r="Y149" s="6">
        <v>34813.109999999993</v>
      </c>
      <c r="Z149" s="5">
        <v>1394.8950000000002</v>
      </c>
      <c r="AA149" s="5">
        <v>11159.159999999996</v>
      </c>
      <c r="AB149">
        <v>261</v>
      </c>
      <c r="AC149" s="11">
        <f t="shared" si="10"/>
        <v>0.32054476029288964</v>
      </c>
      <c r="AD149">
        <f t="shared" si="11"/>
        <v>2871</v>
      </c>
    </row>
    <row r="150" spans="1:30">
      <c r="A150" s="2">
        <v>244189</v>
      </c>
      <c r="B150" t="s">
        <v>3363</v>
      </c>
      <c r="C150" t="s">
        <v>3354</v>
      </c>
      <c r="D150" t="s">
        <v>17</v>
      </c>
      <c r="E150" s="2">
        <v>243054</v>
      </c>
      <c r="F150" t="s">
        <v>299</v>
      </c>
      <c r="G150" s="2">
        <v>474555</v>
      </c>
      <c r="H150" t="s">
        <v>299</v>
      </c>
      <c r="I150" t="s">
        <v>162</v>
      </c>
      <c r="J150" t="s">
        <v>3389</v>
      </c>
      <c r="K150" t="s">
        <v>5044</v>
      </c>
      <c r="L150" t="s">
        <v>3407</v>
      </c>
      <c r="M150" s="12">
        <v>18901</v>
      </c>
      <c r="N150" s="12" t="str">
        <f t="shared" si="9"/>
        <v>266 N Broad St Doylestown, PA 18901</v>
      </c>
      <c r="O150">
        <v>1430003</v>
      </c>
      <c r="P150">
        <v>40.315457000000002</v>
      </c>
      <c r="Q150">
        <v>-75.134568000000002</v>
      </c>
      <c r="R150" t="s">
        <v>3362</v>
      </c>
      <c r="S150" t="s">
        <v>3353</v>
      </c>
      <c r="T150" s="3">
        <v>30</v>
      </c>
      <c r="U150" s="3">
        <v>38</v>
      </c>
      <c r="V150" s="4">
        <v>1.2666666666666666</v>
      </c>
      <c r="W150" s="4">
        <v>2.0666666666666669</v>
      </c>
      <c r="X150" s="5">
        <v>1156.7639999999994</v>
      </c>
      <c r="Y150" s="6">
        <v>34702.919999999991</v>
      </c>
      <c r="Z150" s="5">
        <v>332.21866666666659</v>
      </c>
      <c r="AA150" s="5">
        <v>9966.56</v>
      </c>
      <c r="AB150">
        <v>799</v>
      </c>
      <c r="AC150" s="11">
        <f t="shared" si="10"/>
        <v>0.28719658172856932</v>
      </c>
      <c r="AD150">
        <f t="shared" si="11"/>
        <v>8789</v>
      </c>
    </row>
    <row r="151" spans="1:30">
      <c r="A151" s="2">
        <v>471706</v>
      </c>
      <c r="B151" t="s">
        <v>3363</v>
      </c>
      <c r="C151" t="s">
        <v>3354</v>
      </c>
      <c r="D151" t="s">
        <v>63</v>
      </c>
      <c r="E151" s="2">
        <v>245998</v>
      </c>
      <c r="F151" t="s">
        <v>2722</v>
      </c>
      <c r="G151" s="2">
        <v>418321</v>
      </c>
      <c r="H151" t="s">
        <v>2729</v>
      </c>
      <c r="I151" t="s">
        <v>913</v>
      </c>
      <c r="K151" t="s">
        <v>5269</v>
      </c>
      <c r="L151" t="s">
        <v>3407</v>
      </c>
      <c r="M151" s="12">
        <v>19030</v>
      </c>
      <c r="N151" s="12" t="str">
        <f t="shared" si="9"/>
        <v>608 S Olds Blvd Fairless Hills, PA 19030</v>
      </c>
      <c r="O151">
        <v>1430003</v>
      </c>
      <c r="P151">
        <v>40.177030000000002</v>
      </c>
      <c r="Q151">
        <v>-74.842389999999995</v>
      </c>
      <c r="R151" t="s">
        <v>3362</v>
      </c>
      <c r="S151" t="s">
        <v>3353</v>
      </c>
      <c r="T151" s="3">
        <v>17</v>
      </c>
      <c r="U151" s="3">
        <v>24</v>
      </c>
      <c r="V151" s="4">
        <v>1.411764705882353</v>
      </c>
      <c r="W151" s="4">
        <v>5.9411764705882355</v>
      </c>
      <c r="X151" s="5">
        <v>2041.2370588235299</v>
      </c>
      <c r="Y151" s="6">
        <v>34701.030000000006</v>
      </c>
      <c r="Z151" s="5">
        <v>681.8629411764706</v>
      </c>
      <c r="AA151" s="5">
        <v>11591.669999999998</v>
      </c>
      <c r="AB151">
        <v>787</v>
      </c>
      <c r="AC151" s="11">
        <f t="shared" si="10"/>
        <v>0.33404397506356431</v>
      </c>
      <c r="AD151">
        <f t="shared" si="11"/>
        <v>8657</v>
      </c>
    </row>
    <row r="152" spans="1:30">
      <c r="A152" s="2">
        <v>471715</v>
      </c>
      <c r="B152" t="s">
        <v>3363</v>
      </c>
      <c r="C152" t="s">
        <v>3354</v>
      </c>
      <c r="D152" t="s">
        <v>40</v>
      </c>
      <c r="E152" s="2">
        <v>269917</v>
      </c>
      <c r="F152" t="s">
        <v>2769</v>
      </c>
      <c r="G152" s="2">
        <v>416689</v>
      </c>
      <c r="H152" t="s">
        <v>2773</v>
      </c>
      <c r="I152" t="s">
        <v>2770</v>
      </c>
      <c r="K152" t="s">
        <v>5026</v>
      </c>
      <c r="L152" t="s">
        <v>3407</v>
      </c>
      <c r="M152" s="12">
        <v>18322</v>
      </c>
      <c r="N152" s="12" t="str">
        <f t="shared" si="9"/>
        <v>1671 Route 209 Brodheadsville, PA 18322</v>
      </c>
      <c r="O152">
        <v>1430014</v>
      </c>
      <c r="P152">
        <v>40.922745999999997</v>
      </c>
      <c r="Q152">
        <v>-75.403645999999995</v>
      </c>
      <c r="R152" t="s">
        <v>3363</v>
      </c>
      <c r="S152" t="s">
        <v>3353</v>
      </c>
      <c r="T152" s="3">
        <v>7</v>
      </c>
      <c r="U152" s="3">
        <v>8</v>
      </c>
      <c r="V152" s="4">
        <v>1.1428571428571428</v>
      </c>
      <c r="W152" s="4">
        <v>1.4285714285714286</v>
      </c>
      <c r="X152" s="5">
        <v>4947.8114285714282</v>
      </c>
      <c r="Y152" s="6">
        <v>34634.68</v>
      </c>
      <c r="Z152" s="5">
        <v>1433.4285714285713</v>
      </c>
      <c r="AA152" s="5">
        <v>10034</v>
      </c>
      <c r="AB152">
        <v>33</v>
      </c>
      <c r="AC152" s="11">
        <f t="shared" si="10"/>
        <v>0.28970962053063576</v>
      </c>
      <c r="AD152">
        <f t="shared" si="11"/>
        <v>363</v>
      </c>
    </row>
    <row r="153" spans="1:30">
      <c r="A153" s="2">
        <v>417266</v>
      </c>
      <c r="B153" t="s">
        <v>3363</v>
      </c>
      <c r="C153" t="s">
        <v>3354</v>
      </c>
      <c r="D153" t="s">
        <v>1180</v>
      </c>
      <c r="E153" s="2">
        <v>343224</v>
      </c>
      <c r="F153" t="s">
        <v>2904</v>
      </c>
      <c r="G153" s="2">
        <v>343224</v>
      </c>
      <c r="H153" t="s">
        <v>2904</v>
      </c>
      <c r="I153" t="s">
        <v>583</v>
      </c>
      <c r="K153" t="s">
        <v>4968</v>
      </c>
      <c r="L153" t="s">
        <v>3407</v>
      </c>
      <c r="M153" s="12">
        <v>17961</v>
      </c>
      <c r="N153" s="12" t="str">
        <f t="shared" si="9"/>
        <v>1160 Centre Turnpike Drive Orwigsburg, PA 17961</v>
      </c>
      <c r="O153">
        <v>1430023</v>
      </c>
      <c r="P153">
        <v>40.639463999999997</v>
      </c>
      <c r="Q153">
        <v>-76.089979</v>
      </c>
      <c r="R153" t="s">
        <v>3364</v>
      </c>
      <c r="S153" t="s">
        <v>3354</v>
      </c>
      <c r="T153" s="3">
        <v>42</v>
      </c>
      <c r="U153" s="3">
        <v>49</v>
      </c>
      <c r="V153" s="4">
        <v>1.1666666666666667</v>
      </c>
      <c r="W153" s="4">
        <v>10.5</v>
      </c>
      <c r="X153" s="5">
        <v>823.86404761904748</v>
      </c>
      <c r="Y153" s="6">
        <v>34602.289999999979</v>
      </c>
      <c r="Z153" s="5">
        <v>166.02738095238087</v>
      </c>
      <c r="AA153" s="5">
        <v>6973.1500000000096</v>
      </c>
      <c r="AB153">
        <v>784</v>
      </c>
      <c r="AC153" s="11">
        <f t="shared" si="10"/>
        <v>0.20152278938763921</v>
      </c>
      <c r="AD153">
        <f t="shared" si="11"/>
        <v>8624</v>
      </c>
    </row>
    <row r="154" spans="1:30">
      <c r="A154" s="2">
        <v>471707</v>
      </c>
      <c r="B154" t="s">
        <v>3363</v>
      </c>
      <c r="C154" t="s">
        <v>3354</v>
      </c>
      <c r="D154" t="s">
        <v>32</v>
      </c>
      <c r="E154" s="2">
        <v>239653</v>
      </c>
      <c r="F154" t="s">
        <v>1671</v>
      </c>
      <c r="G154" s="2">
        <v>415422</v>
      </c>
      <c r="H154" t="s">
        <v>1672</v>
      </c>
      <c r="I154" t="s">
        <v>142</v>
      </c>
      <c r="K154" t="s">
        <v>4135</v>
      </c>
      <c r="L154" t="s">
        <v>3407</v>
      </c>
      <c r="M154" s="12">
        <v>17512</v>
      </c>
      <c r="N154" s="12" t="str">
        <f t="shared" si="9"/>
        <v>901 IRONVILLE PIKE Columbia, PA 17512</v>
      </c>
      <c r="O154">
        <v>1430040</v>
      </c>
      <c r="P154">
        <v>40.045758999999997</v>
      </c>
      <c r="Q154">
        <v>-76.497259</v>
      </c>
      <c r="R154" t="s">
        <v>3367</v>
      </c>
      <c r="S154" t="s">
        <v>3357</v>
      </c>
      <c r="T154" s="3">
        <v>9</v>
      </c>
      <c r="U154" s="3">
        <v>16</v>
      </c>
      <c r="V154" s="4">
        <v>1.7777777777777777</v>
      </c>
      <c r="W154" s="4">
        <v>3.1111111111111112</v>
      </c>
      <c r="X154" s="5">
        <v>3835.6966666666663</v>
      </c>
      <c r="Y154" s="6">
        <v>34521.270000000004</v>
      </c>
      <c r="Z154" s="5">
        <v>1337.1455555555558</v>
      </c>
      <c r="AA154" s="5">
        <v>12034.31</v>
      </c>
      <c r="AB154">
        <v>708</v>
      </c>
      <c r="AC154" s="11">
        <f t="shared" si="10"/>
        <v>0.3486056567443781</v>
      </c>
      <c r="AD154">
        <f t="shared" si="11"/>
        <v>7788</v>
      </c>
    </row>
    <row r="155" spans="1:30">
      <c r="A155" s="2">
        <v>419206</v>
      </c>
      <c r="B155" t="s">
        <v>3363</v>
      </c>
      <c r="C155" t="s">
        <v>3354</v>
      </c>
      <c r="D155" t="s">
        <v>60</v>
      </c>
      <c r="E155" s="2">
        <v>341596</v>
      </c>
      <c r="F155" t="s">
        <v>708</v>
      </c>
      <c r="G155" s="2">
        <v>480736</v>
      </c>
      <c r="H155" t="s">
        <v>1058</v>
      </c>
      <c r="I155" t="s">
        <v>438</v>
      </c>
      <c r="K155" t="s">
        <v>5564</v>
      </c>
      <c r="L155" t="s">
        <v>3407</v>
      </c>
      <c r="M155" s="12">
        <v>19380</v>
      </c>
      <c r="N155" s="12" t="str">
        <f t="shared" si="9"/>
        <v>1008 Greenhill Rd West Chester, PA 19380</v>
      </c>
      <c r="O155">
        <v>1430002</v>
      </c>
      <c r="P155">
        <v>39.997607000000002</v>
      </c>
      <c r="Q155">
        <v>-75.592209999999994</v>
      </c>
      <c r="R155" t="s">
        <v>3361</v>
      </c>
      <c r="S155" t="s">
        <v>3352</v>
      </c>
      <c r="T155" s="3">
        <v>15</v>
      </c>
      <c r="U155" s="3">
        <v>18</v>
      </c>
      <c r="V155" s="4">
        <v>1.2</v>
      </c>
      <c r="W155" s="4">
        <v>3.4</v>
      </c>
      <c r="X155" s="5">
        <v>2281.4506666666666</v>
      </c>
      <c r="Y155" s="6">
        <v>34221.760000000009</v>
      </c>
      <c r="Z155" s="5">
        <v>654.3746666666666</v>
      </c>
      <c r="AA155" s="5">
        <v>9815.619999999999</v>
      </c>
      <c r="AB155">
        <v>651</v>
      </c>
      <c r="AC155" s="11">
        <f t="shared" si="10"/>
        <v>0.28682393892073338</v>
      </c>
      <c r="AD155">
        <f t="shared" si="11"/>
        <v>7161</v>
      </c>
    </row>
    <row r="156" spans="1:30">
      <c r="A156" s="2">
        <v>417267</v>
      </c>
      <c r="B156" t="s">
        <v>3363</v>
      </c>
      <c r="C156" t="s">
        <v>3354</v>
      </c>
      <c r="D156" t="s">
        <v>186</v>
      </c>
      <c r="E156" s="2">
        <v>286120</v>
      </c>
      <c r="F156" t="s">
        <v>1707</v>
      </c>
      <c r="G156" s="2">
        <v>439786</v>
      </c>
      <c r="H156" t="s">
        <v>1708</v>
      </c>
      <c r="I156" t="s">
        <v>1709</v>
      </c>
      <c r="K156" t="s">
        <v>3565</v>
      </c>
      <c r="L156" t="s">
        <v>3406</v>
      </c>
      <c r="M156" s="12">
        <v>8225</v>
      </c>
      <c r="N156" s="12" t="str">
        <f t="shared" si="9"/>
        <v>201 Shore Rd Northfield, NJ 08225</v>
      </c>
      <c r="O156">
        <v>1430012</v>
      </c>
      <c r="P156">
        <v>39.376882999999999</v>
      </c>
      <c r="Q156">
        <v>-74.538041000000007</v>
      </c>
      <c r="R156" t="s">
        <v>3363</v>
      </c>
      <c r="S156" t="s">
        <v>3354</v>
      </c>
      <c r="T156" s="3">
        <v>15</v>
      </c>
      <c r="U156" s="3">
        <v>18</v>
      </c>
      <c r="V156" s="4">
        <v>1.2</v>
      </c>
      <c r="W156" s="4">
        <v>1.0666666666666667</v>
      </c>
      <c r="X156" s="5">
        <v>2276.694</v>
      </c>
      <c r="Y156" s="6">
        <v>34150.409999999996</v>
      </c>
      <c r="Z156" s="5">
        <v>795.5146666666667</v>
      </c>
      <c r="AA156" s="5">
        <v>11932.720000000001</v>
      </c>
      <c r="AB156">
        <v>365</v>
      </c>
      <c r="AC156" s="11">
        <f t="shared" si="10"/>
        <v>0.34941659558406479</v>
      </c>
      <c r="AD156">
        <f t="shared" si="11"/>
        <v>4015</v>
      </c>
    </row>
    <row r="157" spans="1:30">
      <c r="A157" s="2">
        <v>471708</v>
      </c>
      <c r="B157" t="s">
        <v>3363</v>
      </c>
      <c r="C157" t="s">
        <v>3354</v>
      </c>
      <c r="D157" t="s">
        <v>50</v>
      </c>
      <c r="E157" s="2">
        <v>285279</v>
      </c>
      <c r="F157" t="s">
        <v>2475</v>
      </c>
      <c r="G157" s="2">
        <v>442019</v>
      </c>
      <c r="H157" t="s">
        <v>2478</v>
      </c>
      <c r="I157" t="s">
        <v>2476</v>
      </c>
      <c r="J157" t="s">
        <v>2476</v>
      </c>
      <c r="K157" t="s">
        <v>3793</v>
      </c>
      <c r="L157" t="s">
        <v>3407</v>
      </c>
      <c r="M157" s="12">
        <v>17044</v>
      </c>
      <c r="N157" s="12" t="str">
        <f t="shared" si="9"/>
        <v>1 Manor Dr Lewistown, PA 17044</v>
      </c>
      <c r="O157">
        <v>1430038</v>
      </c>
      <c r="P157">
        <v>40.595016999999999</v>
      </c>
      <c r="Q157">
        <v>-77.559965000000005</v>
      </c>
      <c r="R157" t="s">
        <v>3367</v>
      </c>
      <c r="S157" t="s">
        <v>3354</v>
      </c>
      <c r="T157" s="3">
        <v>15</v>
      </c>
      <c r="U157" s="3">
        <v>22</v>
      </c>
      <c r="V157" s="4">
        <v>1.4666666666666666</v>
      </c>
      <c r="W157" s="4">
        <v>3.4666666666666668</v>
      </c>
      <c r="X157" s="5">
        <v>2275.7746666666662</v>
      </c>
      <c r="Y157" s="6">
        <v>34136.619999999981</v>
      </c>
      <c r="Z157" s="5">
        <v>956.0286666666666</v>
      </c>
      <c r="AA157" s="5">
        <v>14340.43</v>
      </c>
      <c r="AB157">
        <v>289</v>
      </c>
      <c r="AC157" s="11">
        <f t="shared" si="10"/>
        <v>0.42008933514800262</v>
      </c>
      <c r="AD157">
        <f t="shared" si="11"/>
        <v>3179</v>
      </c>
    </row>
    <row r="158" spans="1:30">
      <c r="A158" s="2">
        <v>302687</v>
      </c>
      <c r="B158" t="s">
        <v>3363</v>
      </c>
      <c r="C158" t="s">
        <v>3355</v>
      </c>
      <c r="D158" t="s">
        <v>186</v>
      </c>
      <c r="E158" s="2">
        <v>244256</v>
      </c>
      <c r="F158" t="s">
        <v>2067</v>
      </c>
      <c r="G158" s="2">
        <v>417664</v>
      </c>
      <c r="H158" t="s">
        <v>2070</v>
      </c>
      <c r="I158" t="s">
        <v>472</v>
      </c>
      <c r="K158" t="s">
        <v>3596</v>
      </c>
      <c r="L158" t="s">
        <v>3406</v>
      </c>
      <c r="M158" s="12">
        <v>8330</v>
      </c>
      <c r="N158" s="12" t="str">
        <f t="shared" si="9"/>
        <v>5801 3rd St Mays Landing, NJ 08330</v>
      </c>
      <c r="O158">
        <v>1430012</v>
      </c>
      <c r="P158">
        <v>39.453698000000003</v>
      </c>
      <c r="Q158">
        <v>-74.723607999999999</v>
      </c>
      <c r="R158" t="s">
        <v>3363</v>
      </c>
      <c r="S158" t="s">
        <v>3354</v>
      </c>
      <c r="T158" s="3">
        <v>9</v>
      </c>
      <c r="U158" s="3">
        <v>18</v>
      </c>
      <c r="V158" s="4">
        <v>2</v>
      </c>
      <c r="W158" s="4">
        <v>4.2222222222222223</v>
      </c>
      <c r="X158" s="5">
        <v>3769.8344444444438</v>
      </c>
      <c r="Y158" s="6">
        <v>33928.51</v>
      </c>
      <c r="Z158" s="5">
        <v>1469.4188888888889</v>
      </c>
      <c r="AA158" s="5">
        <v>13224.77</v>
      </c>
      <c r="AB158">
        <v>534</v>
      </c>
      <c r="AC158" s="11">
        <f t="shared" si="10"/>
        <v>0.38978340044994608</v>
      </c>
      <c r="AD158">
        <f t="shared" si="11"/>
        <v>5874</v>
      </c>
    </row>
    <row r="159" spans="1:30">
      <c r="A159" s="2">
        <v>244685</v>
      </c>
      <c r="B159" t="s">
        <v>3363</v>
      </c>
      <c r="C159" t="s">
        <v>3355</v>
      </c>
      <c r="D159" t="s">
        <v>50</v>
      </c>
      <c r="E159" s="2">
        <v>335208</v>
      </c>
      <c r="F159" t="s">
        <v>3236</v>
      </c>
      <c r="G159" s="2">
        <v>335208</v>
      </c>
      <c r="H159" t="s">
        <v>3236</v>
      </c>
      <c r="I159" t="s">
        <v>3237</v>
      </c>
      <c r="K159" t="s">
        <v>5032</v>
      </c>
      <c r="L159" t="s">
        <v>3407</v>
      </c>
      <c r="M159" s="12">
        <v>18428</v>
      </c>
      <c r="N159" s="12" t="str">
        <f t="shared" si="9"/>
        <v>2552 Route 6 Hawley, PA 18428</v>
      </c>
      <c r="O159">
        <v>1430999</v>
      </c>
      <c r="P159">
        <v>41.454923999999998</v>
      </c>
      <c r="Q159">
        <v>-75.182227999999995</v>
      </c>
      <c r="R159" t="e">
        <v>#N/A</v>
      </c>
      <c r="S159" t="e">
        <v>#N/A</v>
      </c>
      <c r="T159" s="3">
        <v>3</v>
      </c>
      <c r="U159" s="3">
        <v>3</v>
      </c>
      <c r="V159" s="4">
        <v>1</v>
      </c>
      <c r="W159" s="4">
        <v>5</v>
      </c>
      <c r="X159" s="5">
        <v>11305.906666666668</v>
      </c>
      <c r="Y159" s="6">
        <v>33917.72</v>
      </c>
      <c r="Z159" s="5">
        <v>3798.6600000000003</v>
      </c>
      <c r="AA159" s="5">
        <v>11395.98</v>
      </c>
      <c r="AB159">
        <v>17</v>
      </c>
      <c r="AC159" s="11">
        <f t="shared" si="10"/>
        <v>0.33598897567407243</v>
      </c>
      <c r="AD159">
        <f t="shared" si="11"/>
        <v>187</v>
      </c>
    </row>
    <row r="160" spans="1:30">
      <c r="A160" s="2">
        <v>417066</v>
      </c>
      <c r="B160" t="s">
        <v>3363</v>
      </c>
      <c r="C160" t="s">
        <v>3355</v>
      </c>
      <c r="D160" t="s">
        <v>40</v>
      </c>
      <c r="E160" s="2">
        <v>255194</v>
      </c>
      <c r="F160" t="s">
        <v>2031</v>
      </c>
      <c r="G160" s="2">
        <v>428614</v>
      </c>
      <c r="H160" t="s">
        <v>2036</v>
      </c>
      <c r="I160" t="s">
        <v>2029</v>
      </c>
      <c r="K160" t="s">
        <v>5806</v>
      </c>
      <c r="L160" t="s">
        <v>3407</v>
      </c>
      <c r="M160" s="12">
        <v>19607</v>
      </c>
      <c r="N160" s="12" t="str">
        <f t="shared" si="9"/>
        <v>101 S Waverly St Shillington, PA 19607</v>
      </c>
      <c r="O160">
        <v>1430030</v>
      </c>
      <c r="P160">
        <v>40.303694</v>
      </c>
      <c r="Q160">
        <v>-75.959986999999998</v>
      </c>
      <c r="R160" t="s">
        <v>3365</v>
      </c>
      <c r="S160" t="s">
        <v>3357</v>
      </c>
      <c r="T160" s="3">
        <v>8</v>
      </c>
      <c r="U160" s="3">
        <v>20</v>
      </c>
      <c r="V160" s="4">
        <v>2.5</v>
      </c>
      <c r="W160" s="4">
        <v>7.625</v>
      </c>
      <c r="X160" s="5">
        <v>4222.0649999999996</v>
      </c>
      <c r="Y160" s="6">
        <v>33776.519999999997</v>
      </c>
      <c r="Z160" s="5">
        <v>1291.1237499999997</v>
      </c>
      <c r="AA160" s="5">
        <v>10328.990000000003</v>
      </c>
      <c r="AB160">
        <v>750</v>
      </c>
      <c r="AC160" s="11">
        <f t="shared" si="10"/>
        <v>0.3058038542751001</v>
      </c>
      <c r="AD160">
        <f t="shared" si="11"/>
        <v>8250</v>
      </c>
    </row>
    <row r="161" spans="1:30">
      <c r="A161" s="2">
        <v>418087</v>
      </c>
      <c r="B161" t="s">
        <v>3363</v>
      </c>
      <c r="C161" t="s">
        <v>3355</v>
      </c>
      <c r="D161" t="s">
        <v>37</v>
      </c>
      <c r="E161" s="2">
        <v>239007</v>
      </c>
      <c r="F161" t="s">
        <v>3292</v>
      </c>
      <c r="G161" s="2">
        <v>239007</v>
      </c>
      <c r="H161" t="s">
        <v>3292</v>
      </c>
      <c r="I161" t="s">
        <v>39</v>
      </c>
      <c r="K161" t="s">
        <v>4814</v>
      </c>
      <c r="L161" t="s">
        <v>3407</v>
      </c>
      <c r="M161" s="12">
        <v>17602</v>
      </c>
      <c r="N161" s="12" t="str">
        <f t="shared" ref="N161:N192" si="12">K161&amp;" "&amp;I161&amp;", "&amp;L161&amp;" "&amp;TEXT(M161, "00000")</f>
        <v>600 Willow Valley Sq (Dock C) Lancaster, PA 17602</v>
      </c>
      <c r="O161">
        <v>1430999</v>
      </c>
      <c r="P161">
        <v>40.036912000000001</v>
      </c>
      <c r="Q161">
        <v>-76.340562000000006</v>
      </c>
      <c r="R161" t="s">
        <v>3364</v>
      </c>
      <c r="S161" t="s">
        <v>3357</v>
      </c>
      <c r="T161" s="3">
        <v>5</v>
      </c>
      <c r="U161" s="3">
        <v>6</v>
      </c>
      <c r="V161" s="4">
        <v>1.2</v>
      </c>
      <c r="W161" s="4">
        <v>1.6</v>
      </c>
      <c r="X161" s="5">
        <v>6735.2479999999996</v>
      </c>
      <c r="Y161" s="6">
        <v>33676.240000000005</v>
      </c>
      <c r="Z161" s="5">
        <v>2877.31</v>
      </c>
      <c r="AA161" s="5">
        <v>14386.55</v>
      </c>
      <c r="AB161">
        <v>32</v>
      </c>
      <c r="AC161" s="11">
        <f t="shared" si="10"/>
        <v>0.42720178974849915</v>
      </c>
      <c r="AD161">
        <f t="shared" si="11"/>
        <v>352</v>
      </c>
    </row>
    <row r="162" spans="1:30">
      <c r="A162" s="2">
        <v>429989</v>
      </c>
      <c r="B162" t="s">
        <v>3363</v>
      </c>
      <c r="C162" t="s">
        <v>3355</v>
      </c>
      <c r="D162" t="s">
        <v>40</v>
      </c>
      <c r="E162" s="2">
        <v>239963</v>
      </c>
      <c r="F162" t="s">
        <v>72</v>
      </c>
      <c r="G162" s="2">
        <v>239963</v>
      </c>
      <c r="H162" t="s">
        <v>72</v>
      </c>
      <c r="I162" t="s">
        <v>73</v>
      </c>
      <c r="K162" t="s">
        <v>5776</v>
      </c>
      <c r="L162" t="s">
        <v>3407</v>
      </c>
      <c r="M162" s="12">
        <v>19604</v>
      </c>
      <c r="N162" s="12" t="str">
        <f t="shared" si="12"/>
        <v>2136 N 13th St Reading, PA 19604</v>
      </c>
      <c r="O162">
        <v>1430029</v>
      </c>
      <c r="P162">
        <v>40.369390000000003</v>
      </c>
      <c r="Q162">
        <v>-75.912840000000003</v>
      </c>
      <c r="R162" t="s">
        <v>3365</v>
      </c>
      <c r="S162" t="s">
        <v>3356</v>
      </c>
      <c r="T162" s="3">
        <v>37</v>
      </c>
      <c r="U162" s="3">
        <v>58</v>
      </c>
      <c r="V162" s="4">
        <v>1.5675675675675675</v>
      </c>
      <c r="W162" s="4">
        <v>3.7027027027027026</v>
      </c>
      <c r="X162" s="5">
        <v>908.40216216216209</v>
      </c>
      <c r="Y162" s="6">
        <v>33610.880000000012</v>
      </c>
      <c r="Z162" s="5">
        <v>294.70189189189193</v>
      </c>
      <c r="AA162" s="5">
        <v>10903.969999999994</v>
      </c>
      <c r="AB162">
        <v>843</v>
      </c>
      <c r="AC162" s="11">
        <f t="shared" si="10"/>
        <v>0.32441786707161463</v>
      </c>
      <c r="AD162">
        <f t="shared" si="11"/>
        <v>9273</v>
      </c>
    </row>
    <row r="163" spans="1:30">
      <c r="A163" s="2">
        <v>265575</v>
      </c>
      <c r="B163" t="s">
        <v>3363</v>
      </c>
      <c r="C163" t="s">
        <v>3355</v>
      </c>
      <c r="D163" t="s">
        <v>50</v>
      </c>
      <c r="E163" s="2">
        <v>241255</v>
      </c>
      <c r="F163" t="s">
        <v>778</v>
      </c>
      <c r="G163" s="2">
        <v>440954</v>
      </c>
      <c r="H163" t="s">
        <v>2610</v>
      </c>
      <c r="I163" t="s">
        <v>780</v>
      </c>
      <c r="J163" t="s">
        <v>3390</v>
      </c>
      <c r="K163" t="s">
        <v>3847</v>
      </c>
      <c r="L163" t="s">
        <v>3407</v>
      </c>
      <c r="M163" s="12">
        <v>17074</v>
      </c>
      <c r="N163" s="12" t="str">
        <f t="shared" si="12"/>
        <v>500 Caroline St Newport, PA 17074</v>
      </c>
      <c r="O163">
        <v>1430999</v>
      </c>
      <c r="P163">
        <v>40.480353000000001</v>
      </c>
      <c r="Q163">
        <v>-77.137984000000003</v>
      </c>
      <c r="R163" t="s">
        <v>3367</v>
      </c>
      <c r="S163" t="s">
        <v>3354</v>
      </c>
      <c r="T163" s="3">
        <v>5</v>
      </c>
      <c r="U163" s="3">
        <v>10</v>
      </c>
      <c r="V163" s="4">
        <v>2</v>
      </c>
      <c r="W163" s="4">
        <v>5.4</v>
      </c>
      <c r="X163" s="5">
        <v>6697.5179999999991</v>
      </c>
      <c r="Y163" s="6">
        <v>33487.589999999997</v>
      </c>
      <c r="Z163" s="5">
        <v>2161.614</v>
      </c>
      <c r="AA163" s="5">
        <v>10808.070000000002</v>
      </c>
      <c r="AB163">
        <v>62</v>
      </c>
      <c r="AC163" s="11">
        <f t="shared" si="10"/>
        <v>0.32274851668931692</v>
      </c>
      <c r="AD163">
        <f t="shared" si="11"/>
        <v>682</v>
      </c>
    </row>
    <row r="164" spans="1:30">
      <c r="A164" s="2">
        <v>436939</v>
      </c>
      <c r="B164" t="s">
        <v>3363</v>
      </c>
      <c r="C164" t="s">
        <v>3355</v>
      </c>
      <c r="D164" t="s">
        <v>45</v>
      </c>
      <c r="E164" s="2">
        <v>285568</v>
      </c>
      <c r="F164" t="s">
        <v>2425</v>
      </c>
      <c r="G164" s="2">
        <v>441660</v>
      </c>
      <c r="H164" t="s">
        <v>2425</v>
      </c>
      <c r="I164" t="s">
        <v>2112</v>
      </c>
      <c r="K164" t="s">
        <v>5701</v>
      </c>
      <c r="L164" t="s">
        <v>3407</v>
      </c>
      <c r="M164" s="12">
        <v>19490</v>
      </c>
      <c r="N164" s="12" t="str">
        <f t="shared" si="12"/>
        <v>3205 Skippack Pike Worcester, PA 19490</v>
      </c>
      <c r="O164">
        <v>1430016</v>
      </c>
      <c r="P164">
        <v>40.206840999999997</v>
      </c>
      <c r="Q164">
        <v>-75.355316999999999</v>
      </c>
      <c r="R164" t="s">
        <v>3361</v>
      </c>
      <c r="S164" t="s">
        <v>3354</v>
      </c>
      <c r="T164" s="3">
        <v>63</v>
      </c>
      <c r="U164" s="3">
        <v>93</v>
      </c>
      <c r="V164" s="4">
        <v>1.4761904761904763</v>
      </c>
      <c r="W164" s="4">
        <v>3.7619047619047619</v>
      </c>
      <c r="X164" s="5">
        <v>527.22936507936481</v>
      </c>
      <c r="Y164" s="6">
        <v>33215.450000000012</v>
      </c>
      <c r="Z164" s="5">
        <v>78.807460317460311</v>
      </c>
      <c r="AA164" s="5">
        <v>4964.8700000000008</v>
      </c>
      <c r="AB164">
        <v>990</v>
      </c>
      <c r="AC164" s="11">
        <f t="shared" si="10"/>
        <v>0.14947471733786533</v>
      </c>
      <c r="AD164">
        <f t="shared" si="11"/>
        <v>10890</v>
      </c>
    </row>
    <row r="165" spans="1:30">
      <c r="A165" s="2">
        <v>418086</v>
      </c>
      <c r="B165" t="s">
        <v>3363</v>
      </c>
      <c r="C165" t="s">
        <v>3355</v>
      </c>
      <c r="D165" t="s">
        <v>63</v>
      </c>
      <c r="E165" s="2">
        <v>244054</v>
      </c>
      <c r="F165" t="s">
        <v>2595</v>
      </c>
      <c r="G165" s="2">
        <v>434258</v>
      </c>
      <c r="H165" t="s">
        <v>2597</v>
      </c>
      <c r="I165" t="s">
        <v>1500</v>
      </c>
      <c r="K165" t="s">
        <v>5100</v>
      </c>
      <c r="L165" t="s">
        <v>3407</v>
      </c>
      <c r="M165" s="12">
        <v>18938</v>
      </c>
      <c r="N165" s="12" t="str">
        <f t="shared" si="12"/>
        <v>182 W Bridge St New Hope, PA 18938</v>
      </c>
      <c r="O165">
        <v>1430003</v>
      </c>
      <c r="P165">
        <v>40.365929999999999</v>
      </c>
      <c r="Q165">
        <v>-74.959190000000007</v>
      </c>
      <c r="R165" t="s">
        <v>3362</v>
      </c>
      <c r="S165" t="s">
        <v>3353</v>
      </c>
      <c r="T165" s="3">
        <v>27</v>
      </c>
      <c r="U165" s="3">
        <v>34</v>
      </c>
      <c r="V165" s="4">
        <v>1.2592592592592593</v>
      </c>
      <c r="W165" s="4">
        <v>3.074074074074074</v>
      </c>
      <c r="X165" s="5">
        <v>1215.975185185185</v>
      </c>
      <c r="Y165" s="6">
        <v>32831.329999999994</v>
      </c>
      <c r="Z165" s="5">
        <v>398.79518518518518</v>
      </c>
      <c r="AA165" s="5">
        <v>10767.470000000001</v>
      </c>
      <c r="AB165">
        <v>542</v>
      </c>
      <c r="AC165" s="11">
        <f t="shared" si="10"/>
        <v>0.32796325948415744</v>
      </c>
      <c r="AD165">
        <f t="shared" si="11"/>
        <v>5962</v>
      </c>
    </row>
    <row r="166" spans="1:30">
      <c r="A166" s="2">
        <v>418085</v>
      </c>
      <c r="B166" t="s">
        <v>3363</v>
      </c>
      <c r="C166" t="s">
        <v>3355</v>
      </c>
      <c r="D166" t="s">
        <v>149</v>
      </c>
      <c r="E166" s="2">
        <v>242996</v>
      </c>
      <c r="F166" t="s">
        <v>619</v>
      </c>
      <c r="G166" s="2">
        <v>416687</v>
      </c>
      <c r="H166" t="s">
        <v>1629</v>
      </c>
      <c r="I166" t="s">
        <v>621</v>
      </c>
      <c r="K166" t="s">
        <v>3486</v>
      </c>
      <c r="L166" t="s">
        <v>3406</v>
      </c>
      <c r="M166" s="12">
        <v>8062</v>
      </c>
      <c r="N166" s="12" t="str">
        <f t="shared" si="12"/>
        <v>625 Breakneck Rd Mullica Hill, NJ 08062</v>
      </c>
      <c r="O166">
        <v>1430010</v>
      </c>
      <c r="P166">
        <v>39.750509999999998</v>
      </c>
      <c r="Q166">
        <v>-75.208145000000002</v>
      </c>
      <c r="R166" t="s">
        <v>3363</v>
      </c>
      <c r="S166" t="s">
        <v>3355</v>
      </c>
      <c r="T166" s="3">
        <v>6</v>
      </c>
      <c r="U166" s="3">
        <v>11</v>
      </c>
      <c r="V166" s="4">
        <v>1.8333333333333333</v>
      </c>
      <c r="W166" s="4">
        <v>3.6666666666666665</v>
      </c>
      <c r="X166" s="5">
        <v>5468.0483333333332</v>
      </c>
      <c r="Y166" s="6">
        <v>32808.289999999994</v>
      </c>
      <c r="Z166" s="5">
        <v>1558.4150000000002</v>
      </c>
      <c r="AA166" s="5">
        <v>9350.49</v>
      </c>
      <c r="AB166">
        <v>451</v>
      </c>
      <c r="AC166" s="11">
        <f t="shared" si="10"/>
        <v>0.28500388164089019</v>
      </c>
      <c r="AD166">
        <f t="shared" si="11"/>
        <v>4961</v>
      </c>
    </row>
    <row r="167" spans="1:30">
      <c r="A167" s="2">
        <v>343284</v>
      </c>
      <c r="B167" t="s">
        <v>3363</v>
      </c>
      <c r="C167" t="s">
        <v>3355</v>
      </c>
      <c r="D167" t="s">
        <v>91</v>
      </c>
      <c r="E167" s="2">
        <v>296933</v>
      </c>
      <c r="F167" t="s">
        <v>346</v>
      </c>
      <c r="G167" s="2">
        <v>296933</v>
      </c>
      <c r="H167" t="s">
        <v>346</v>
      </c>
      <c r="I167" t="s">
        <v>347</v>
      </c>
      <c r="K167" t="s">
        <v>5379</v>
      </c>
      <c r="L167" t="s">
        <v>3407</v>
      </c>
      <c r="M167" s="12">
        <v>19070</v>
      </c>
      <c r="N167" s="12" t="str">
        <f t="shared" si="12"/>
        <v>200 Yale Ave Morton, PA 19070</v>
      </c>
      <c r="O167">
        <v>1430001</v>
      </c>
      <c r="P167">
        <v>39.906191999999997</v>
      </c>
      <c r="Q167">
        <v>-75.332462000000007</v>
      </c>
      <c r="R167" t="s">
        <v>3359</v>
      </c>
      <c r="S167" t="s">
        <v>3351</v>
      </c>
      <c r="T167" s="3">
        <v>11</v>
      </c>
      <c r="U167" s="3">
        <v>15</v>
      </c>
      <c r="V167" s="4">
        <v>1.3636363636363635</v>
      </c>
      <c r="W167" s="4">
        <v>3.7272727272727271</v>
      </c>
      <c r="X167" s="5">
        <v>2954.2654545454548</v>
      </c>
      <c r="Y167" s="6">
        <v>32496.920000000006</v>
      </c>
      <c r="Z167" s="5">
        <v>1227.2563636363634</v>
      </c>
      <c r="AA167" s="5">
        <v>13499.82</v>
      </c>
      <c r="AB167">
        <v>256</v>
      </c>
      <c r="AC167" s="11">
        <f t="shared" si="10"/>
        <v>0.41541844580963355</v>
      </c>
      <c r="AD167">
        <f t="shared" si="11"/>
        <v>2816</v>
      </c>
    </row>
    <row r="168" spans="1:30">
      <c r="A168" s="2">
        <v>418084</v>
      </c>
      <c r="B168" t="s">
        <v>3363</v>
      </c>
      <c r="C168" t="s">
        <v>3355</v>
      </c>
      <c r="D168" t="s">
        <v>91</v>
      </c>
      <c r="E168" s="2">
        <v>242914</v>
      </c>
      <c r="F168" t="s">
        <v>1253</v>
      </c>
      <c r="G168" s="2">
        <v>418074</v>
      </c>
      <c r="H168" t="s">
        <v>1258</v>
      </c>
      <c r="I168" t="s">
        <v>285</v>
      </c>
      <c r="K168" t="s">
        <v>5839</v>
      </c>
      <c r="L168" t="s">
        <v>8347</v>
      </c>
      <c r="M168" s="12">
        <v>19709</v>
      </c>
      <c r="N168" s="12" t="str">
        <f t="shared" si="12"/>
        <v>504 S Broad St MIDDLETOWN, DE 19709</v>
      </c>
      <c r="O168">
        <v>1430018</v>
      </c>
      <c r="P168">
        <v>39.443024999999999</v>
      </c>
      <c r="Q168">
        <v>-75.717442000000005</v>
      </c>
      <c r="R168" t="s">
        <v>3359</v>
      </c>
      <c r="S168" t="s">
        <v>3355</v>
      </c>
      <c r="T168" s="3">
        <v>13</v>
      </c>
      <c r="U168" s="3">
        <v>24</v>
      </c>
      <c r="V168" s="4">
        <v>1.8461538461538463</v>
      </c>
      <c r="W168" s="4">
        <v>9.384615384615385</v>
      </c>
      <c r="X168" s="5">
        <v>2495.293076923077</v>
      </c>
      <c r="Y168" s="6">
        <v>32438.81</v>
      </c>
      <c r="Z168" s="5">
        <v>768.02615384615387</v>
      </c>
      <c r="AA168" s="5">
        <v>9984.3399999999965</v>
      </c>
      <c r="AB168">
        <v>1129</v>
      </c>
      <c r="AC168" s="11">
        <f t="shared" si="10"/>
        <v>0.30778995900281164</v>
      </c>
      <c r="AD168">
        <f t="shared" si="11"/>
        <v>12419</v>
      </c>
    </row>
    <row r="169" spans="1:30">
      <c r="A169" s="2">
        <v>309689</v>
      </c>
      <c r="B169" t="s">
        <v>3363</v>
      </c>
      <c r="C169" t="s">
        <v>3355</v>
      </c>
      <c r="D169" t="s">
        <v>63</v>
      </c>
      <c r="E169" s="2">
        <v>329340</v>
      </c>
      <c r="F169" t="s">
        <v>2007</v>
      </c>
      <c r="G169" s="2">
        <v>329340</v>
      </c>
      <c r="H169" t="s">
        <v>2007</v>
      </c>
      <c r="I169" t="s">
        <v>274</v>
      </c>
      <c r="K169" t="s">
        <v>5106</v>
      </c>
      <c r="L169" t="s">
        <v>3407</v>
      </c>
      <c r="M169" s="12">
        <v>18940</v>
      </c>
      <c r="N169" s="12" t="str">
        <f t="shared" si="12"/>
        <v>1690 Newtown Langhorne Rd- PMB 4062 Newtown, PA 18940</v>
      </c>
      <c r="O169">
        <v>1430003</v>
      </c>
      <c r="P169">
        <v>40.212989999999998</v>
      </c>
      <c r="Q169">
        <v>-74.940820000000002</v>
      </c>
      <c r="R169" t="s">
        <v>3362</v>
      </c>
      <c r="S169" t="s">
        <v>3353</v>
      </c>
      <c r="T169" s="3">
        <v>26</v>
      </c>
      <c r="U169" s="3">
        <v>45</v>
      </c>
      <c r="V169" s="4">
        <v>1.7307692307692308</v>
      </c>
      <c r="W169" s="4">
        <v>5.8076923076923075</v>
      </c>
      <c r="X169" s="5">
        <v>1238.7392307692307</v>
      </c>
      <c r="Y169" s="6">
        <v>32207.21999999999</v>
      </c>
      <c r="Z169" s="5">
        <v>467.32538461538456</v>
      </c>
      <c r="AA169" s="5">
        <v>12150.459999999992</v>
      </c>
      <c r="AB169">
        <v>740</v>
      </c>
      <c r="AC169" s="11">
        <f t="shared" si="10"/>
        <v>0.37725888791395207</v>
      </c>
      <c r="AD169">
        <f t="shared" si="11"/>
        <v>8140</v>
      </c>
    </row>
    <row r="170" spans="1:30">
      <c r="A170" s="2">
        <v>416719</v>
      </c>
      <c r="B170" t="s">
        <v>3363</v>
      </c>
      <c r="C170" t="s">
        <v>3355</v>
      </c>
      <c r="D170" t="s">
        <v>50</v>
      </c>
      <c r="E170" s="2">
        <v>239337</v>
      </c>
      <c r="F170" t="s">
        <v>1372</v>
      </c>
      <c r="G170" s="2">
        <v>415366</v>
      </c>
      <c r="H170" t="s">
        <v>1370</v>
      </c>
      <c r="I170" t="s">
        <v>583</v>
      </c>
      <c r="K170" t="s">
        <v>4969</v>
      </c>
      <c r="L170" t="s">
        <v>3407</v>
      </c>
      <c r="M170" s="12">
        <v>17961</v>
      </c>
      <c r="N170" s="12" t="str">
        <f t="shared" si="12"/>
        <v>685 Red Dale Rd Orwigsburg, PA 17961</v>
      </c>
      <c r="O170">
        <v>1430023</v>
      </c>
      <c r="P170">
        <v>40.656300999999999</v>
      </c>
      <c r="Q170">
        <v>-76.086257000000003</v>
      </c>
      <c r="R170" t="s">
        <v>3364</v>
      </c>
      <c r="S170" t="s">
        <v>3354</v>
      </c>
      <c r="T170" s="3">
        <v>16</v>
      </c>
      <c r="U170" s="3">
        <v>27</v>
      </c>
      <c r="V170" s="4">
        <v>1.6875</v>
      </c>
      <c r="W170" s="4">
        <v>7.375</v>
      </c>
      <c r="X170" s="5">
        <v>2011.433125</v>
      </c>
      <c r="Y170" s="6">
        <v>32182.929999999986</v>
      </c>
      <c r="Z170" s="5">
        <v>767.68437499999993</v>
      </c>
      <c r="AA170" s="5">
        <v>12282.95</v>
      </c>
      <c r="AB170">
        <v>619</v>
      </c>
      <c r="AC170" s="11">
        <f t="shared" si="10"/>
        <v>0.38166040195842971</v>
      </c>
      <c r="AD170">
        <f t="shared" si="11"/>
        <v>6809</v>
      </c>
    </row>
    <row r="171" spans="1:30">
      <c r="A171" s="2">
        <v>334995</v>
      </c>
      <c r="B171" t="s">
        <v>3363</v>
      </c>
      <c r="C171" t="s">
        <v>3355</v>
      </c>
      <c r="D171" t="s">
        <v>197</v>
      </c>
      <c r="E171" s="2">
        <v>305603</v>
      </c>
      <c r="F171" t="s">
        <v>859</v>
      </c>
      <c r="G171" s="2">
        <v>305603</v>
      </c>
      <c r="H171" t="s">
        <v>859</v>
      </c>
      <c r="I171" t="s">
        <v>474</v>
      </c>
      <c r="K171" t="s">
        <v>3589</v>
      </c>
      <c r="L171" t="s">
        <v>3406</v>
      </c>
      <c r="M171" s="12">
        <v>8318</v>
      </c>
      <c r="N171" s="12" t="str">
        <f t="shared" si="12"/>
        <v>849 Big Oak Rd Pittsgrove, NJ 08318</v>
      </c>
      <c r="O171">
        <v>1430010</v>
      </c>
      <c r="P171">
        <v>39.486331</v>
      </c>
      <c r="Q171">
        <v>-75.122056999999998</v>
      </c>
      <c r="R171" t="s">
        <v>3363</v>
      </c>
      <c r="S171" t="s">
        <v>3355</v>
      </c>
      <c r="T171" s="3">
        <v>20</v>
      </c>
      <c r="U171" s="3">
        <v>27</v>
      </c>
      <c r="V171" s="4">
        <v>1.35</v>
      </c>
      <c r="W171" s="4">
        <v>6.7</v>
      </c>
      <c r="X171" s="5">
        <v>1600.7890000000002</v>
      </c>
      <c r="Y171" s="6">
        <v>32015.779999999981</v>
      </c>
      <c r="Z171" s="5">
        <v>552.02200000000005</v>
      </c>
      <c r="AA171" s="5">
        <v>11040.439999999986</v>
      </c>
      <c r="AB171">
        <v>490</v>
      </c>
      <c r="AC171" s="11">
        <f t="shared" si="10"/>
        <v>0.34484369895095457</v>
      </c>
      <c r="AD171">
        <f t="shared" si="11"/>
        <v>5390</v>
      </c>
    </row>
    <row r="172" spans="1:30">
      <c r="A172" s="2">
        <v>336703</v>
      </c>
      <c r="B172" t="s">
        <v>3363</v>
      </c>
      <c r="C172" t="s">
        <v>3355</v>
      </c>
      <c r="D172" t="s">
        <v>1180</v>
      </c>
      <c r="E172" s="2">
        <v>324316</v>
      </c>
      <c r="F172" t="s">
        <v>2967</v>
      </c>
      <c r="G172" s="2">
        <v>324316</v>
      </c>
      <c r="H172" t="s">
        <v>2967</v>
      </c>
      <c r="I172" t="s">
        <v>2334</v>
      </c>
      <c r="J172" t="s">
        <v>3390</v>
      </c>
      <c r="K172" t="s">
        <v>3712</v>
      </c>
      <c r="L172" t="s">
        <v>3407</v>
      </c>
      <c r="M172" s="12">
        <v>17020</v>
      </c>
      <c r="N172" s="12" t="str">
        <f t="shared" si="12"/>
        <v>77 BENVENUE RD Duncannon, PA 17020</v>
      </c>
      <c r="O172">
        <v>1430038</v>
      </c>
      <c r="P172">
        <v>40.415042</v>
      </c>
      <c r="Q172">
        <v>-77.012775000000005</v>
      </c>
      <c r="R172" t="s">
        <v>3367</v>
      </c>
      <c r="S172" t="s">
        <v>3354</v>
      </c>
      <c r="T172" s="3">
        <v>54</v>
      </c>
      <c r="U172" s="3">
        <v>62</v>
      </c>
      <c r="V172" s="4">
        <v>1.1481481481481481</v>
      </c>
      <c r="W172" s="4">
        <v>11.314814814814815</v>
      </c>
      <c r="X172" s="5">
        <v>591.46185185185197</v>
      </c>
      <c r="Y172" s="6">
        <v>31938.93999999994</v>
      </c>
      <c r="Z172" s="5">
        <v>130.46018518518517</v>
      </c>
      <c r="AA172" s="5">
        <v>7044.8499999999849</v>
      </c>
      <c r="AB172">
        <v>1285</v>
      </c>
      <c r="AC172" s="11">
        <f t="shared" si="10"/>
        <v>0.22057244229144732</v>
      </c>
      <c r="AD172">
        <f t="shared" si="11"/>
        <v>14135</v>
      </c>
    </row>
    <row r="173" spans="1:30">
      <c r="A173" s="2">
        <v>266156</v>
      </c>
      <c r="B173" t="s">
        <v>3363</v>
      </c>
      <c r="C173" t="s">
        <v>3355</v>
      </c>
      <c r="D173" t="s">
        <v>1180</v>
      </c>
      <c r="E173" s="2">
        <v>273310</v>
      </c>
      <c r="F173" t="s">
        <v>2946</v>
      </c>
      <c r="G173" s="2">
        <v>273310</v>
      </c>
      <c r="H173" t="s">
        <v>2946</v>
      </c>
      <c r="I173" t="s">
        <v>2947</v>
      </c>
      <c r="K173" t="s">
        <v>3845</v>
      </c>
      <c r="L173" t="s">
        <v>3407</v>
      </c>
      <c r="M173" s="12">
        <v>17070</v>
      </c>
      <c r="N173" s="12" t="str">
        <f t="shared" si="12"/>
        <v>368 LEWISBERRY RD New Cumberland, PA 17070</v>
      </c>
      <c r="O173">
        <v>1430045</v>
      </c>
      <c r="P173">
        <v>40.206986000000001</v>
      </c>
      <c r="Q173">
        <v>-76.874409999999997</v>
      </c>
      <c r="R173" t="s">
        <v>3360</v>
      </c>
      <c r="S173" t="s">
        <v>3353</v>
      </c>
      <c r="T173" s="3">
        <v>60</v>
      </c>
      <c r="U173" s="3">
        <v>67</v>
      </c>
      <c r="V173" s="4">
        <v>1.1166666666666667</v>
      </c>
      <c r="W173" s="4">
        <v>11.033333333333333</v>
      </c>
      <c r="X173" s="5">
        <v>526.50233333333335</v>
      </c>
      <c r="Y173" s="6">
        <v>31590.140000000029</v>
      </c>
      <c r="Z173" s="5">
        <v>184.51016666666672</v>
      </c>
      <c r="AA173" s="5">
        <v>11070.609999999999</v>
      </c>
      <c r="AB173">
        <v>978</v>
      </c>
      <c r="AC173" s="11">
        <f t="shared" si="10"/>
        <v>0.35044510723915717</v>
      </c>
      <c r="AD173">
        <f t="shared" si="11"/>
        <v>10758</v>
      </c>
    </row>
    <row r="174" spans="1:30">
      <c r="A174" s="2">
        <v>417065</v>
      </c>
      <c r="B174" t="s">
        <v>3363</v>
      </c>
      <c r="C174" t="s">
        <v>3355</v>
      </c>
      <c r="D174" t="s">
        <v>1180</v>
      </c>
      <c r="E174" s="2">
        <v>310018</v>
      </c>
      <c r="F174" t="s">
        <v>2895</v>
      </c>
      <c r="G174" s="2">
        <v>310018</v>
      </c>
      <c r="H174" t="s">
        <v>2895</v>
      </c>
      <c r="I174" t="s">
        <v>140</v>
      </c>
      <c r="K174" t="s">
        <v>4282</v>
      </c>
      <c r="L174" t="s">
        <v>3407</v>
      </c>
      <c r="M174" s="12">
        <v>17540</v>
      </c>
      <c r="N174" s="12" t="str">
        <f t="shared" si="12"/>
        <v>370 W MAIN ST Leola, PA 17540</v>
      </c>
      <c r="O174">
        <v>1430046</v>
      </c>
      <c r="P174">
        <v>40.084142</v>
      </c>
      <c r="Q174">
        <v>-76.219053000000002</v>
      </c>
      <c r="R174" t="s">
        <v>3360</v>
      </c>
      <c r="S174" t="s">
        <v>3354</v>
      </c>
      <c r="T174" s="3">
        <v>57</v>
      </c>
      <c r="U174" s="3">
        <v>64</v>
      </c>
      <c r="V174" s="4">
        <v>1.1228070175438596</v>
      </c>
      <c r="W174" s="4">
        <v>12.263157894736842</v>
      </c>
      <c r="X174" s="5">
        <v>550.54666666666662</v>
      </c>
      <c r="Y174" s="6">
        <v>31381.160000000014</v>
      </c>
      <c r="Z174" s="5">
        <v>195.74052631578945</v>
      </c>
      <c r="AA174" s="5">
        <v>11157.209999999995</v>
      </c>
      <c r="AB174">
        <v>982</v>
      </c>
      <c r="AC174" s="11">
        <f t="shared" si="10"/>
        <v>0.35553848232506352</v>
      </c>
      <c r="AD174">
        <f t="shared" si="11"/>
        <v>10802</v>
      </c>
    </row>
    <row r="175" spans="1:30">
      <c r="A175" s="2">
        <v>417899</v>
      </c>
      <c r="B175" t="s">
        <v>3363</v>
      </c>
      <c r="C175" t="s">
        <v>3354</v>
      </c>
      <c r="D175" t="s">
        <v>17</v>
      </c>
      <c r="E175" s="2">
        <v>243054</v>
      </c>
      <c r="F175" t="s">
        <v>299</v>
      </c>
      <c r="G175" s="2">
        <v>462132</v>
      </c>
      <c r="H175" t="s">
        <v>1424</v>
      </c>
      <c r="I175" t="s">
        <v>1425</v>
      </c>
      <c r="J175" t="s">
        <v>3389</v>
      </c>
      <c r="K175" t="s">
        <v>5338</v>
      </c>
      <c r="L175" t="s">
        <v>3407</v>
      </c>
      <c r="M175" s="12">
        <v>19053</v>
      </c>
      <c r="N175" s="12" t="str">
        <f t="shared" si="12"/>
        <v>7 School Ln Feasterville Trevose, PA 19053</v>
      </c>
      <c r="O175">
        <v>1430999</v>
      </c>
      <c r="P175">
        <v>40.156533000000003</v>
      </c>
      <c r="Q175">
        <v>-74.993730999999997</v>
      </c>
      <c r="R175" t="s">
        <v>3362</v>
      </c>
      <c r="S175" t="s">
        <v>3352</v>
      </c>
      <c r="T175" s="3">
        <v>2</v>
      </c>
      <c r="U175" s="3">
        <v>4</v>
      </c>
      <c r="V175" s="4">
        <v>2</v>
      </c>
      <c r="W175" s="4">
        <v>9</v>
      </c>
      <c r="X175" s="5">
        <v>15645.130000000001</v>
      </c>
      <c r="Y175" s="6">
        <v>31290.259999999995</v>
      </c>
      <c r="Z175" s="5">
        <v>4520.74</v>
      </c>
      <c r="AA175" s="5">
        <v>9041.48</v>
      </c>
      <c r="AB175">
        <v>18</v>
      </c>
      <c r="AC175" s="11">
        <f t="shared" si="10"/>
        <v>0.2889550933741043</v>
      </c>
      <c r="AD175">
        <f t="shared" si="11"/>
        <v>198</v>
      </c>
    </row>
    <row r="176" spans="1:30">
      <c r="A176" s="2">
        <v>449394</v>
      </c>
      <c r="B176" t="s">
        <v>3363</v>
      </c>
      <c r="C176" t="s">
        <v>3354</v>
      </c>
      <c r="D176" t="s">
        <v>91</v>
      </c>
      <c r="E176" s="2">
        <v>296933</v>
      </c>
      <c r="F176" t="s">
        <v>346</v>
      </c>
      <c r="G176" s="2">
        <v>479155</v>
      </c>
      <c r="H176" t="s">
        <v>640</v>
      </c>
      <c r="I176" t="s">
        <v>641</v>
      </c>
      <c r="K176" t="s">
        <v>5232</v>
      </c>
      <c r="L176" t="s">
        <v>3407</v>
      </c>
      <c r="M176" s="12">
        <v>19008</v>
      </c>
      <c r="N176" s="12" t="str">
        <f t="shared" si="12"/>
        <v>85 N Malin Rd Broomall, PA 19008</v>
      </c>
      <c r="O176">
        <v>1430002</v>
      </c>
      <c r="P176">
        <v>39.988563999999997</v>
      </c>
      <c r="Q176">
        <v>-75.367115999999996</v>
      </c>
      <c r="R176" t="s">
        <v>3361</v>
      </c>
      <c r="S176" t="s">
        <v>3352</v>
      </c>
      <c r="T176" s="3">
        <v>9</v>
      </c>
      <c r="U176" s="3">
        <v>11</v>
      </c>
      <c r="V176" s="4">
        <v>1.2222222222222223</v>
      </c>
      <c r="W176" s="4">
        <v>3.2222222222222223</v>
      </c>
      <c r="X176" s="5">
        <v>3473.4744444444441</v>
      </c>
      <c r="Y176" s="6">
        <v>31261.27</v>
      </c>
      <c r="Z176" s="5">
        <v>1192.3422222222223</v>
      </c>
      <c r="AA176" s="5">
        <v>10731.08</v>
      </c>
      <c r="AB176">
        <v>268</v>
      </c>
      <c r="AC176" s="11">
        <f t="shared" si="10"/>
        <v>0.34327076283209224</v>
      </c>
      <c r="AD176">
        <f t="shared" si="11"/>
        <v>2948</v>
      </c>
    </row>
    <row r="177" spans="1:30">
      <c r="A177" s="2">
        <v>430532</v>
      </c>
      <c r="B177" t="s">
        <v>3363</v>
      </c>
      <c r="C177" t="s">
        <v>3355</v>
      </c>
      <c r="D177" t="s">
        <v>63</v>
      </c>
      <c r="E177" s="2">
        <v>243232</v>
      </c>
      <c r="F177" t="s">
        <v>1704</v>
      </c>
      <c r="G177" s="2">
        <v>464362</v>
      </c>
      <c r="H177" t="s">
        <v>1704</v>
      </c>
      <c r="I177" t="s">
        <v>1500</v>
      </c>
      <c r="K177" t="s">
        <v>5099</v>
      </c>
      <c r="L177" t="s">
        <v>3407</v>
      </c>
      <c r="M177" s="12">
        <v>18938</v>
      </c>
      <c r="N177" s="12" t="str">
        <f t="shared" si="12"/>
        <v>322 W Bridge St New Hope, PA 18938</v>
      </c>
      <c r="O177">
        <v>1430003</v>
      </c>
      <c r="P177">
        <v>40.364212999999999</v>
      </c>
      <c r="Q177">
        <v>-74.965804000000006</v>
      </c>
      <c r="R177" t="s">
        <v>3362</v>
      </c>
      <c r="S177" t="s">
        <v>3353</v>
      </c>
      <c r="T177" s="3">
        <v>35</v>
      </c>
      <c r="U177" s="3">
        <v>42</v>
      </c>
      <c r="V177" s="4">
        <v>1.2</v>
      </c>
      <c r="W177" s="4">
        <v>4.5999999999999996</v>
      </c>
      <c r="X177" s="5">
        <v>885.65314285714283</v>
      </c>
      <c r="Y177" s="6">
        <v>30997.860000000008</v>
      </c>
      <c r="Z177" s="5">
        <v>276.02571428571423</v>
      </c>
      <c r="AA177" s="5">
        <v>9660.8999999999924</v>
      </c>
      <c r="AB177">
        <v>390</v>
      </c>
      <c r="AC177" s="11">
        <f t="shared" si="10"/>
        <v>0.31166345031560211</v>
      </c>
      <c r="AD177">
        <f t="shared" si="11"/>
        <v>4290</v>
      </c>
    </row>
    <row r="178" spans="1:30">
      <c r="A178" s="2">
        <v>418908</v>
      </c>
      <c r="B178" t="s">
        <v>3363</v>
      </c>
      <c r="C178" t="s">
        <v>3355</v>
      </c>
      <c r="D178" t="s">
        <v>1180</v>
      </c>
      <c r="E178" s="2">
        <v>254417</v>
      </c>
      <c r="F178" t="s">
        <v>2951</v>
      </c>
      <c r="G178" s="2">
        <v>254417</v>
      </c>
      <c r="H178" t="s">
        <v>2951</v>
      </c>
      <c r="I178" t="s">
        <v>2952</v>
      </c>
      <c r="K178" t="s">
        <v>3962</v>
      </c>
      <c r="L178" t="s">
        <v>3407</v>
      </c>
      <c r="M178" s="12">
        <v>17321</v>
      </c>
      <c r="N178" s="12" t="str">
        <f t="shared" si="12"/>
        <v>69 W MAIN ST Fawn Grove, PA 17321</v>
      </c>
      <c r="O178">
        <v>1430048</v>
      </c>
      <c r="P178">
        <v>39.728839999999998</v>
      </c>
      <c r="Q178">
        <v>-76.453795</v>
      </c>
      <c r="R178" t="s">
        <v>3360</v>
      </c>
      <c r="S178" t="s">
        <v>3352</v>
      </c>
      <c r="T178" s="3">
        <v>65</v>
      </c>
      <c r="U178" s="3">
        <v>70</v>
      </c>
      <c r="V178" s="4">
        <v>1.0769230769230769</v>
      </c>
      <c r="W178" s="4">
        <v>9.5384615384615383</v>
      </c>
      <c r="X178" s="5">
        <v>476.37353846153849</v>
      </c>
      <c r="Y178" s="6">
        <v>30964.280000000006</v>
      </c>
      <c r="Z178" s="5">
        <v>184.65446153846159</v>
      </c>
      <c r="AA178" s="5">
        <v>12002.539999999992</v>
      </c>
      <c r="AB178">
        <v>1066</v>
      </c>
      <c r="AC178" s="11">
        <f t="shared" si="10"/>
        <v>0.38762535411771204</v>
      </c>
      <c r="AD178">
        <f t="shared" si="11"/>
        <v>11726</v>
      </c>
    </row>
    <row r="179" spans="1:30">
      <c r="A179" s="2">
        <v>439786</v>
      </c>
      <c r="B179" t="s">
        <v>3363</v>
      </c>
      <c r="C179" t="s">
        <v>3354</v>
      </c>
      <c r="D179" t="s">
        <v>16</v>
      </c>
      <c r="E179" s="2">
        <v>240202</v>
      </c>
      <c r="F179" t="s">
        <v>954</v>
      </c>
      <c r="G179" s="2">
        <v>415481</v>
      </c>
      <c r="H179" t="s">
        <v>954</v>
      </c>
      <c r="I179" t="s">
        <v>931</v>
      </c>
      <c r="K179" t="s">
        <v>3965</v>
      </c>
      <c r="L179" t="s">
        <v>3407</v>
      </c>
      <c r="M179" s="12">
        <v>17325</v>
      </c>
      <c r="N179" s="12" t="str">
        <f t="shared" si="12"/>
        <v>300 N Washington St Gettysburg, PA 17325</v>
      </c>
      <c r="O179">
        <v>1430999</v>
      </c>
      <c r="P179">
        <v>39.834147000000002</v>
      </c>
      <c r="Q179">
        <v>-77.233689999999996</v>
      </c>
      <c r="R179" t="s">
        <v>3367</v>
      </c>
      <c r="S179" t="s">
        <v>3355</v>
      </c>
      <c r="T179" s="3">
        <v>4</v>
      </c>
      <c r="U179" s="3">
        <v>7</v>
      </c>
      <c r="V179" s="4">
        <v>1.75</v>
      </c>
      <c r="W179" s="4">
        <v>6.75</v>
      </c>
      <c r="X179" s="5">
        <v>7728.2674999999999</v>
      </c>
      <c r="Y179" s="6">
        <v>30913.070000000003</v>
      </c>
      <c r="Z179" s="5">
        <v>3863.2674999999999</v>
      </c>
      <c r="AA179" s="5">
        <v>15453.070000000003</v>
      </c>
      <c r="AB179">
        <v>101</v>
      </c>
      <c r="AC179" s="11">
        <f t="shared" si="10"/>
        <v>0.49988791148857109</v>
      </c>
      <c r="AD179">
        <f t="shared" si="11"/>
        <v>1111</v>
      </c>
    </row>
    <row r="180" spans="1:30">
      <c r="A180" s="2">
        <v>480713</v>
      </c>
      <c r="B180" t="s">
        <v>3363</v>
      </c>
      <c r="C180" t="s">
        <v>3354</v>
      </c>
      <c r="D180" t="s">
        <v>63</v>
      </c>
      <c r="E180" s="2">
        <v>254632</v>
      </c>
      <c r="F180" t="s">
        <v>688</v>
      </c>
      <c r="G180" s="2">
        <v>254632</v>
      </c>
      <c r="H180" t="s">
        <v>688</v>
      </c>
      <c r="I180" t="s">
        <v>162</v>
      </c>
      <c r="J180" t="s">
        <v>3389</v>
      </c>
      <c r="K180" t="s">
        <v>5068</v>
      </c>
      <c r="L180" t="s">
        <v>3407</v>
      </c>
      <c r="M180" s="12">
        <v>18902</v>
      </c>
      <c r="N180" s="12" t="str">
        <f t="shared" si="12"/>
        <v>876 N Easton Rd Doylestown, PA 18902</v>
      </c>
      <c r="O180">
        <v>1430003</v>
      </c>
      <c r="P180">
        <v>40.339120000000001</v>
      </c>
      <c r="Q180">
        <v>-75.130560000000003</v>
      </c>
      <c r="R180" t="s">
        <v>3362</v>
      </c>
      <c r="S180" t="s">
        <v>3353</v>
      </c>
      <c r="T180" s="3">
        <v>10</v>
      </c>
      <c r="U180" s="3">
        <v>11</v>
      </c>
      <c r="V180" s="4">
        <v>1.1000000000000001</v>
      </c>
      <c r="W180" s="4">
        <v>1</v>
      </c>
      <c r="X180" s="5">
        <v>3090.6729999999998</v>
      </c>
      <c r="Y180" s="6">
        <v>30906.729999999996</v>
      </c>
      <c r="Z180" s="5">
        <v>1504.4849999999999</v>
      </c>
      <c r="AA180" s="5">
        <v>15044.849999999999</v>
      </c>
      <c r="AB180">
        <v>77</v>
      </c>
      <c r="AC180" s="11">
        <f t="shared" si="10"/>
        <v>0.48678232863845516</v>
      </c>
      <c r="AD180">
        <f t="shared" si="11"/>
        <v>847</v>
      </c>
    </row>
    <row r="181" spans="1:30">
      <c r="A181" s="2">
        <v>343450</v>
      </c>
      <c r="B181" t="s">
        <v>3363</v>
      </c>
      <c r="C181" t="s">
        <v>3354</v>
      </c>
      <c r="D181" t="s">
        <v>1180</v>
      </c>
      <c r="E181" s="2">
        <v>312881</v>
      </c>
      <c r="F181" t="s">
        <v>2963</v>
      </c>
      <c r="G181" s="2">
        <v>312881</v>
      </c>
      <c r="H181" t="s">
        <v>2963</v>
      </c>
      <c r="I181" t="s">
        <v>252</v>
      </c>
      <c r="K181" t="s">
        <v>4602</v>
      </c>
      <c r="L181" t="s">
        <v>3407</v>
      </c>
      <c r="M181" s="12">
        <v>17579</v>
      </c>
      <c r="N181" s="12" t="str">
        <f t="shared" si="12"/>
        <v>405 HISTORIC DR Strasburg, PA 17579</v>
      </c>
      <c r="O181">
        <v>1430046</v>
      </c>
      <c r="P181">
        <v>39.988773999999999</v>
      </c>
      <c r="Q181">
        <v>-76.176559999999995</v>
      </c>
      <c r="R181" t="s">
        <v>3360</v>
      </c>
      <c r="S181" t="s">
        <v>3354</v>
      </c>
      <c r="T181" s="3">
        <v>61</v>
      </c>
      <c r="U181" s="3">
        <v>69</v>
      </c>
      <c r="V181" s="4">
        <v>1.1311475409836065</v>
      </c>
      <c r="W181" s="4">
        <v>10.098360655737705</v>
      </c>
      <c r="X181" s="5">
        <v>506.20688524590167</v>
      </c>
      <c r="Y181" s="6">
        <v>30878.62000000001</v>
      </c>
      <c r="Z181" s="5">
        <v>179.62918032786888</v>
      </c>
      <c r="AA181" s="5">
        <v>10957.380000000006</v>
      </c>
      <c r="AB181">
        <v>804</v>
      </c>
      <c r="AC181" s="11">
        <f t="shared" si="10"/>
        <v>0.35485329331427384</v>
      </c>
      <c r="AD181">
        <f t="shared" si="11"/>
        <v>8844</v>
      </c>
    </row>
    <row r="182" spans="1:30">
      <c r="A182" s="2">
        <v>272878</v>
      </c>
      <c r="B182" t="s">
        <v>3363</v>
      </c>
      <c r="C182" t="s">
        <v>3355</v>
      </c>
      <c r="D182" t="s">
        <v>91</v>
      </c>
      <c r="E182" s="2">
        <v>242914</v>
      </c>
      <c r="F182" t="s">
        <v>1253</v>
      </c>
      <c r="G182" s="2">
        <v>418088</v>
      </c>
      <c r="H182" t="s">
        <v>1259</v>
      </c>
      <c r="I182" t="s">
        <v>285</v>
      </c>
      <c r="K182" t="s">
        <v>5841</v>
      </c>
      <c r="L182" t="s">
        <v>8347</v>
      </c>
      <c r="M182" s="12">
        <v>19709</v>
      </c>
      <c r="N182" s="12" t="str">
        <f t="shared" si="12"/>
        <v>120 Silver Lake Rd MIDDLETOWN, DE 19709</v>
      </c>
      <c r="O182">
        <v>1430018</v>
      </c>
      <c r="P182">
        <v>39.450270000000003</v>
      </c>
      <c r="Q182">
        <v>-75.692639999999997</v>
      </c>
      <c r="R182" t="s">
        <v>3359</v>
      </c>
      <c r="S182" t="s">
        <v>3355</v>
      </c>
      <c r="T182" s="3">
        <v>9</v>
      </c>
      <c r="U182" s="3">
        <v>19</v>
      </c>
      <c r="V182" s="4">
        <v>2.1111111111111112</v>
      </c>
      <c r="W182" s="4">
        <v>9.8888888888888893</v>
      </c>
      <c r="X182" s="5">
        <v>3423.77</v>
      </c>
      <c r="Y182" s="6">
        <v>30813.929999999993</v>
      </c>
      <c r="Z182" s="5">
        <v>914.07444444444423</v>
      </c>
      <c r="AA182" s="5">
        <v>8226.67</v>
      </c>
      <c r="AB182">
        <v>916</v>
      </c>
      <c r="AC182" s="11">
        <f t="shared" si="10"/>
        <v>0.26697892803676787</v>
      </c>
      <c r="AD182">
        <f t="shared" si="11"/>
        <v>10076</v>
      </c>
    </row>
    <row r="183" spans="1:30">
      <c r="A183" s="2">
        <v>418215</v>
      </c>
      <c r="B183" t="s">
        <v>3363</v>
      </c>
      <c r="C183" t="s">
        <v>3355</v>
      </c>
      <c r="D183" t="s">
        <v>45</v>
      </c>
      <c r="E183" s="2">
        <v>246088</v>
      </c>
      <c r="F183" t="s">
        <v>1089</v>
      </c>
      <c r="G183" s="2">
        <v>437785</v>
      </c>
      <c r="H183" t="s">
        <v>2821</v>
      </c>
      <c r="I183" t="s">
        <v>614</v>
      </c>
      <c r="K183" t="s">
        <v>5397</v>
      </c>
      <c r="L183" t="s">
        <v>3407</v>
      </c>
      <c r="M183" s="12">
        <v>19087</v>
      </c>
      <c r="N183" s="12" t="str">
        <f t="shared" si="12"/>
        <v>150 Louella Ave Wayne, PA 19087</v>
      </c>
      <c r="O183">
        <v>1430999</v>
      </c>
      <c r="P183">
        <v>40.042147</v>
      </c>
      <c r="Q183">
        <v>-75.386099999999999</v>
      </c>
      <c r="R183" t="s">
        <v>3361</v>
      </c>
      <c r="S183" t="s">
        <v>3352</v>
      </c>
      <c r="T183" s="3">
        <v>3</v>
      </c>
      <c r="U183" s="3">
        <v>7</v>
      </c>
      <c r="V183" s="4">
        <v>2.3333333333333335</v>
      </c>
      <c r="W183" s="4">
        <v>5.666666666666667</v>
      </c>
      <c r="X183" s="5">
        <v>10245.300000000001</v>
      </c>
      <c r="Y183" s="6">
        <v>30735.9</v>
      </c>
      <c r="Z183" s="5">
        <v>3324.8666666666668</v>
      </c>
      <c r="AA183" s="5">
        <v>9974.6</v>
      </c>
      <c r="AB183">
        <v>469</v>
      </c>
      <c r="AC183" s="11">
        <f t="shared" si="10"/>
        <v>0.32452604283590197</v>
      </c>
      <c r="AD183">
        <f t="shared" si="11"/>
        <v>5159</v>
      </c>
    </row>
    <row r="184" spans="1:30">
      <c r="A184" s="2">
        <v>418384</v>
      </c>
      <c r="B184" t="s">
        <v>3363</v>
      </c>
      <c r="C184" t="s">
        <v>3354</v>
      </c>
      <c r="D184" t="s">
        <v>37</v>
      </c>
      <c r="E184" s="2">
        <v>241188</v>
      </c>
      <c r="F184" t="s">
        <v>2558</v>
      </c>
      <c r="G184" s="2">
        <v>450409</v>
      </c>
      <c r="H184" t="s">
        <v>2559</v>
      </c>
      <c r="I184" t="s">
        <v>73</v>
      </c>
      <c r="K184" t="s">
        <v>5783</v>
      </c>
      <c r="L184" t="s">
        <v>3407</v>
      </c>
      <c r="M184" s="12">
        <v>19605</v>
      </c>
      <c r="N184" s="12" t="str">
        <f t="shared" si="12"/>
        <v>610 Sharp Ave Reading, PA 19605</v>
      </c>
      <c r="O184">
        <v>1430029</v>
      </c>
      <c r="P184">
        <v>40.392861000000003</v>
      </c>
      <c r="Q184">
        <v>-75.921497000000002</v>
      </c>
      <c r="R184" t="s">
        <v>3365</v>
      </c>
      <c r="S184" t="s">
        <v>3356</v>
      </c>
      <c r="T184" s="3">
        <v>12</v>
      </c>
      <c r="U184" s="3">
        <v>15</v>
      </c>
      <c r="V184" s="4">
        <v>1.25</v>
      </c>
      <c r="W184" s="4">
        <v>1.6666666666666667</v>
      </c>
      <c r="X184" s="5">
        <v>2558.4791666666665</v>
      </c>
      <c r="Y184" s="6">
        <v>30701.749999999996</v>
      </c>
      <c r="Z184" s="5">
        <v>718.78499999999997</v>
      </c>
      <c r="AA184" s="5">
        <v>8625.42</v>
      </c>
      <c r="AB184">
        <v>409</v>
      </c>
      <c r="AC184" s="11">
        <f t="shared" si="10"/>
        <v>0.28094229156318457</v>
      </c>
      <c r="AD184">
        <f t="shared" si="11"/>
        <v>4499</v>
      </c>
    </row>
    <row r="185" spans="1:30">
      <c r="A185" s="2">
        <v>448558</v>
      </c>
      <c r="B185" t="s">
        <v>3363</v>
      </c>
      <c r="C185" t="s">
        <v>3354</v>
      </c>
      <c r="D185" t="s">
        <v>91</v>
      </c>
      <c r="E185" s="2">
        <v>305533</v>
      </c>
      <c r="F185" t="s">
        <v>2605</v>
      </c>
      <c r="G185" s="2">
        <v>305533</v>
      </c>
      <c r="H185" t="s">
        <v>2605</v>
      </c>
      <c r="I185" t="s">
        <v>23</v>
      </c>
      <c r="K185" t="s">
        <v>5855</v>
      </c>
      <c r="L185" t="s">
        <v>8347</v>
      </c>
      <c r="M185" s="12">
        <v>19711</v>
      </c>
      <c r="N185" s="12" t="str">
        <f t="shared" si="12"/>
        <v>200 McIntire Dr Newark, DE 19711</v>
      </c>
      <c r="O185">
        <v>1430007</v>
      </c>
      <c r="P185">
        <v>39.653149999999997</v>
      </c>
      <c r="Q185">
        <v>-75.787724999999995</v>
      </c>
      <c r="R185" t="s">
        <v>3359</v>
      </c>
      <c r="S185" t="s">
        <v>3352</v>
      </c>
      <c r="T185" s="3">
        <v>27</v>
      </c>
      <c r="U185" s="3">
        <v>46</v>
      </c>
      <c r="V185" s="4">
        <v>1.7037037037037037</v>
      </c>
      <c r="W185" s="4">
        <v>5.8148148148148149</v>
      </c>
      <c r="X185" s="5">
        <v>1130.472962962963</v>
      </c>
      <c r="Y185" s="6">
        <v>30522.769999999997</v>
      </c>
      <c r="Z185" s="5">
        <v>307.79703703703711</v>
      </c>
      <c r="AA185" s="5">
        <v>8310.5199999999913</v>
      </c>
      <c r="AB185">
        <v>858</v>
      </c>
      <c r="AC185" s="11">
        <f t="shared" si="10"/>
        <v>0.27227279830762385</v>
      </c>
      <c r="AD185">
        <f t="shared" si="11"/>
        <v>9438</v>
      </c>
    </row>
    <row r="186" spans="1:30">
      <c r="A186" s="2">
        <v>423964</v>
      </c>
      <c r="B186" t="s">
        <v>3363</v>
      </c>
      <c r="C186" t="s">
        <v>3354</v>
      </c>
      <c r="D186" t="s">
        <v>63</v>
      </c>
      <c r="E186" s="2">
        <v>245998</v>
      </c>
      <c r="F186" t="s">
        <v>2722</v>
      </c>
      <c r="G186" s="2">
        <v>418322</v>
      </c>
      <c r="H186" t="s">
        <v>2730</v>
      </c>
      <c r="I186" t="s">
        <v>913</v>
      </c>
      <c r="K186" t="s">
        <v>5272</v>
      </c>
      <c r="L186" t="s">
        <v>3407</v>
      </c>
      <c r="M186" s="12">
        <v>19030</v>
      </c>
      <c r="N186" s="12" t="str">
        <f t="shared" si="12"/>
        <v>705 Hood Blvd Fairless Hills, PA 19030</v>
      </c>
      <c r="O186">
        <v>1430003</v>
      </c>
      <c r="P186">
        <v>40.173589999999997</v>
      </c>
      <c r="Q186">
        <v>-74.836342000000002</v>
      </c>
      <c r="R186" t="s">
        <v>3362</v>
      </c>
      <c r="S186" t="s">
        <v>3353</v>
      </c>
      <c r="T186" s="3">
        <v>13</v>
      </c>
      <c r="U186" s="3">
        <v>20</v>
      </c>
      <c r="V186" s="4">
        <v>1.5384615384615385</v>
      </c>
      <c r="W186" s="4">
        <v>7.4615384615384617</v>
      </c>
      <c r="X186" s="5">
        <v>2346.3038461538463</v>
      </c>
      <c r="Y186" s="6">
        <v>30501.949999999997</v>
      </c>
      <c r="Z186" s="5">
        <v>788.92692307692312</v>
      </c>
      <c r="AA186" s="5">
        <v>10256.049999999997</v>
      </c>
      <c r="AB186">
        <v>469</v>
      </c>
      <c r="AC186" s="11">
        <f t="shared" si="10"/>
        <v>0.33624243695894845</v>
      </c>
      <c r="AD186">
        <f t="shared" si="11"/>
        <v>5159</v>
      </c>
    </row>
    <row r="187" spans="1:30">
      <c r="A187" s="2">
        <v>244261</v>
      </c>
      <c r="B187" t="s">
        <v>3363</v>
      </c>
      <c r="C187" t="s">
        <v>3354</v>
      </c>
      <c r="D187" t="s">
        <v>51</v>
      </c>
      <c r="E187" s="2">
        <v>281240</v>
      </c>
      <c r="F187" t="s">
        <v>129</v>
      </c>
      <c r="G187" s="2">
        <v>281240</v>
      </c>
      <c r="H187" t="s">
        <v>129</v>
      </c>
      <c r="I187" t="s">
        <v>39</v>
      </c>
      <c r="K187" t="s">
        <v>4822</v>
      </c>
      <c r="L187" t="s">
        <v>3407</v>
      </c>
      <c r="M187" s="12">
        <v>17603</v>
      </c>
      <c r="N187" s="12" t="str">
        <f t="shared" si="12"/>
        <v>415 Harrisburg Ave Lancaster, PA 17603</v>
      </c>
      <c r="O187">
        <v>1430024</v>
      </c>
      <c r="P187">
        <v>40.048882999999996</v>
      </c>
      <c r="Q187">
        <v>-76.315321999999995</v>
      </c>
      <c r="R187" t="s">
        <v>3364</v>
      </c>
      <c r="S187" t="s">
        <v>3356</v>
      </c>
      <c r="T187" s="3">
        <v>39</v>
      </c>
      <c r="U187" s="3">
        <v>53</v>
      </c>
      <c r="V187" s="4">
        <v>1.358974358974359</v>
      </c>
      <c r="W187" s="4">
        <v>2.4871794871794872</v>
      </c>
      <c r="X187" s="5">
        <v>780.97051282051268</v>
      </c>
      <c r="Y187" s="6">
        <v>30457.850000000009</v>
      </c>
      <c r="Z187" s="5">
        <v>327.72102564102568</v>
      </c>
      <c r="AA187" s="5">
        <v>12781.120000000003</v>
      </c>
      <c r="AB187">
        <v>1524</v>
      </c>
      <c r="AC187" s="11">
        <f t="shared" si="10"/>
        <v>0.41963303384841671</v>
      </c>
      <c r="AD187">
        <f t="shared" si="11"/>
        <v>16764</v>
      </c>
    </row>
    <row r="188" spans="1:30">
      <c r="A188" s="2">
        <v>322072</v>
      </c>
      <c r="B188" t="s">
        <v>3363</v>
      </c>
      <c r="C188" t="s">
        <v>3355</v>
      </c>
      <c r="D188" t="s">
        <v>16</v>
      </c>
      <c r="E188" s="2">
        <v>240204</v>
      </c>
      <c r="F188" t="s">
        <v>930</v>
      </c>
      <c r="G188" s="2">
        <v>456913</v>
      </c>
      <c r="H188" t="s">
        <v>2009</v>
      </c>
      <c r="I188" t="s">
        <v>931</v>
      </c>
      <c r="K188" t="s">
        <v>3966</v>
      </c>
      <c r="L188" t="s">
        <v>3407</v>
      </c>
      <c r="M188" s="12">
        <v>17325</v>
      </c>
      <c r="N188" s="12" t="str">
        <f t="shared" si="12"/>
        <v>1130 Old Harrisburg Rd Gettysburg, PA 17325</v>
      </c>
      <c r="O188">
        <v>1430999</v>
      </c>
      <c r="P188">
        <v>39.854501999999997</v>
      </c>
      <c r="Q188">
        <v>-77.219361000000006</v>
      </c>
      <c r="R188" t="s">
        <v>3367</v>
      </c>
      <c r="S188" t="s">
        <v>3355</v>
      </c>
      <c r="T188" s="3">
        <v>5</v>
      </c>
      <c r="U188" s="3">
        <v>9</v>
      </c>
      <c r="V188" s="4">
        <v>1.8</v>
      </c>
      <c r="W188" s="4">
        <v>4.2</v>
      </c>
      <c r="X188" s="5">
        <v>6085.5039999999999</v>
      </c>
      <c r="Y188" s="6">
        <v>30427.520000000004</v>
      </c>
      <c r="Z188" s="5">
        <v>2484.7539999999999</v>
      </c>
      <c r="AA188" s="5">
        <v>12423.77</v>
      </c>
      <c r="AB188">
        <v>196</v>
      </c>
      <c r="AC188" s="11">
        <f t="shared" si="10"/>
        <v>0.40830701943503772</v>
      </c>
      <c r="AD188">
        <f t="shared" si="11"/>
        <v>2156</v>
      </c>
    </row>
    <row r="189" spans="1:30">
      <c r="A189" s="2">
        <v>335144</v>
      </c>
      <c r="B189" t="s">
        <v>3363</v>
      </c>
      <c r="C189" t="s">
        <v>3355</v>
      </c>
      <c r="D189" t="s">
        <v>51</v>
      </c>
      <c r="E189" s="2">
        <v>242183</v>
      </c>
      <c r="F189" t="s">
        <v>3193</v>
      </c>
      <c r="G189" s="2">
        <v>464042</v>
      </c>
      <c r="H189" t="s">
        <v>3194</v>
      </c>
      <c r="I189" t="s">
        <v>1483</v>
      </c>
      <c r="K189" t="s">
        <v>4146</v>
      </c>
      <c r="L189" t="s">
        <v>3407</v>
      </c>
      <c r="M189" s="12">
        <v>17516</v>
      </c>
      <c r="N189" s="12" t="str">
        <f t="shared" si="12"/>
        <v>2601 River Rd Conestoga, PA 17516</v>
      </c>
      <c r="O189">
        <v>1430025</v>
      </c>
      <c r="P189">
        <v>39.960667000000001</v>
      </c>
      <c r="Q189">
        <v>-76.447085000000001</v>
      </c>
      <c r="R189" t="s">
        <v>3364</v>
      </c>
      <c r="S189" t="s">
        <v>3357</v>
      </c>
      <c r="T189" s="3">
        <v>26</v>
      </c>
      <c r="U189" s="3">
        <v>51</v>
      </c>
      <c r="V189" s="4">
        <v>1.9615384615384615</v>
      </c>
      <c r="W189" s="4">
        <v>9.3076923076923084</v>
      </c>
      <c r="X189" s="5">
        <v>1169.4461538461537</v>
      </c>
      <c r="Y189" s="6">
        <v>30405.599999999999</v>
      </c>
      <c r="Z189" s="5">
        <v>372.78076923076918</v>
      </c>
      <c r="AA189" s="5">
        <v>9692.2999999999956</v>
      </c>
      <c r="AB189">
        <v>598</v>
      </c>
      <c r="AC189" s="11">
        <f t="shared" si="10"/>
        <v>0.31876693766937658</v>
      </c>
      <c r="AD189">
        <f t="shared" si="11"/>
        <v>6578</v>
      </c>
    </row>
    <row r="190" spans="1:30">
      <c r="A190" s="2">
        <v>332877</v>
      </c>
      <c r="B190" t="s">
        <v>3363</v>
      </c>
      <c r="C190" t="s">
        <v>3355</v>
      </c>
      <c r="D190" t="s">
        <v>16</v>
      </c>
      <c r="E190" s="2">
        <v>242329</v>
      </c>
      <c r="F190" t="s">
        <v>171</v>
      </c>
      <c r="G190" s="2">
        <v>455587</v>
      </c>
      <c r="H190" t="s">
        <v>3249</v>
      </c>
      <c r="I190" t="s">
        <v>173</v>
      </c>
      <c r="K190" t="s">
        <v>3934</v>
      </c>
      <c r="L190" t="s">
        <v>3407</v>
      </c>
      <c r="M190" s="12">
        <v>17268</v>
      </c>
      <c r="N190" s="12" t="str">
        <f t="shared" si="12"/>
        <v>550 E 2nd St Waynesboro, PA 17268</v>
      </c>
      <c r="O190">
        <v>1430999</v>
      </c>
      <c r="P190">
        <v>39.748756</v>
      </c>
      <c r="Q190">
        <v>-77.571573000000001</v>
      </c>
      <c r="R190" t="s">
        <v>3367</v>
      </c>
      <c r="S190" t="s">
        <v>3351</v>
      </c>
      <c r="T190" s="3">
        <v>2</v>
      </c>
      <c r="U190" s="3">
        <v>2</v>
      </c>
      <c r="V190" s="4">
        <v>1</v>
      </c>
      <c r="W190" s="4">
        <v>5</v>
      </c>
      <c r="X190" s="5">
        <v>15182.275000000001</v>
      </c>
      <c r="Y190" s="6">
        <v>30364.550000000003</v>
      </c>
      <c r="Z190" s="5">
        <v>6309.33</v>
      </c>
      <c r="AA190" s="5">
        <v>12618.660000000002</v>
      </c>
      <c r="AB190">
        <v>85</v>
      </c>
      <c r="AC190" s="11">
        <f t="shared" si="10"/>
        <v>0.41557210628841856</v>
      </c>
      <c r="AD190">
        <f t="shared" si="11"/>
        <v>935</v>
      </c>
    </row>
    <row r="191" spans="1:30">
      <c r="A191" s="2">
        <v>244268</v>
      </c>
      <c r="B191" t="s">
        <v>3363</v>
      </c>
      <c r="C191" t="s">
        <v>3355</v>
      </c>
      <c r="D191" t="s">
        <v>40</v>
      </c>
      <c r="E191" s="2">
        <v>241312</v>
      </c>
      <c r="F191" t="s">
        <v>2670</v>
      </c>
      <c r="G191" s="2">
        <v>456608</v>
      </c>
      <c r="H191" t="s">
        <v>2673</v>
      </c>
      <c r="I191" t="s">
        <v>2671</v>
      </c>
      <c r="K191" t="s">
        <v>5757</v>
      </c>
      <c r="L191" t="s">
        <v>3407</v>
      </c>
      <c r="M191" s="12">
        <v>19547</v>
      </c>
      <c r="N191" s="12" t="str">
        <f t="shared" si="12"/>
        <v>3257 Friedensburg Rd Oley, PA 19547</v>
      </c>
      <c r="O191">
        <v>1430026</v>
      </c>
      <c r="P191">
        <v>40.381200999999997</v>
      </c>
      <c r="Q191">
        <v>-75.798646000000005</v>
      </c>
      <c r="R191" t="s">
        <v>3365</v>
      </c>
      <c r="S191" t="s">
        <v>3351</v>
      </c>
      <c r="T191" s="3">
        <v>9</v>
      </c>
      <c r="U191" s="3">
        <v>13</v>
      </c>
      <c r="V191" s="4">
        <v>1.4444444444444444</v>
      </c>
      <c r="W191" s="4">
        <v>3.4444444444444446</v>
      </c>
      <c r="X191" s="5">
        <v>3372.8600000000006</v>
      </c>
      <c r="Y191" s="6">
        <v>30355.739999999998</v>
      </c>
      <c r="Z191" s="5">
        <v>1077.9955555555555</v>
      </c>
      <c r="AA191" s="5">
        <v>9701.9600000000028</v>
      </c>
      <c r="AB191">
        <v>620</v>
      </c>
      <c r="AC191" s="11">
        <f t="shared" si="10"/>
        <v>0.31960874615476359</v>
      </c>
      <c r="AD191">
        <f t="shared" si="11"/>
        <v>6820</v>
      </c>
    </row>
    <row r="192" spans="1:30">
      <c r="A192" s="2">
        <v>299941</v>
      </c>
      <c r="B192" t="s">
        <v>3363</v>
      </c>
      <c r="C192" t="s">
        <v>3355</v>
      </c>
      <c r="D192" t="s">
        <v>60</v>
      </c>
      <c r="E192" s="2">
        <v>244969</v>
      </c>
      <c r="F192" t="s">
        <v>2205</v>
      </c>
      <c r="G192" s="2">
        <v>417686</v>
      </c>
      <c r="H192" t="s">
        <v>2209</v>
      </c>
      <c r="I192" t="s">
        <v>981</v>
      </c>
      <c r="K192" t="s">
        <v>5534</v>
      </c>
      <c r="L192" t="s">
        <v>3407</v>
      </c>
      <c r="M192" s="12">
        <v>19350</v>
      </c>
      <c r="N192" s="12" t="str">
        <f t="shared" si="12"/>
        <v>195 Sunny Dell Rd Landenberg, PA 19350</v>
      </c>
      <c r="O192">
        <v>1430007</v>
      </c>
      <c r="P192">
        <v>39.795565000000003</v>
      </c>
      <c r="Q192">
        <v>-75.746244000000004</v>
      </c>
      <c r="R192" t="s">
        <v>3359</v>
      </c>
      <c r="S192" t="s">
        <v>3352</v>
      </c>
      <c r="T192" s="3">
        <v>15</v>
      </c>
      <c r="U192" s="3">
        <v>20</v>
      </c>
      <c r="V192" s="4">
        <v>1.3333333333333333</v>
      </c>
      <c r="W192" s="4">
        <v>4.1333333333333337</v>
      </c>
      <c r="X192" s="5">
        <v>2021.9153333333334</v>
      </c>
      <c r="Y192" s="6">
        <v>30328.730000000007</v>
      </c>
      <c r="Z192" s="5">
        <v>656.4906666666667</v>
      </c>
      <c r="AA192" s="5">
        <v>9847.36</v>
      </c>
      <c r="AB192">
        <v>640</v>
      </c>
      <c r="AC192" s="11">
        <f t="shared" si="10"/>
        <v>0.32468751576475502</v>
      </c>
      <c r="AD192">
        <f t="shared" si="11"/>
        <v>7040</v>
      </c>
    </row>
    <row r="193" spans="1:30">
      <c r="A193" s="2">
        <v>244243</v>
      </c>
      <c r="B193" t="s">
        <v>3363</v>
      </c>
      <c r="C193" t="s">
        <v>3355</v>
      </c>
      <c r="D193" t="s">
        <v>45</v>
      </c>
      <c r="E193" s="2">
        <v>243127</v>
      </c>
      <c r="F193" t="s">
        <v>604</v>
      </c>
      <c r="G193" s="2">
        <v>243127</v>
      </c>
      <c r="H193" t="s">
        <v>604</v>
      </c>
      <c r="I193" t="s">
        <v>28</v>
      </c>
      <c r="K193" t="s">
        <v>5672</v>
      </c>
      <c r="L193" t="s">
        <v>3407</v>
      </c>
      <c r="M193" s="12">
        <v>19462</v>
      </c>
      <c r="N193" s="12" t="str">
        <f t="shared" ref="N193:N224" si="13">K193&amp;" "&amp;I193&amp;", "&amp;L193&amp;" "&amp;TEXT(M193, "00000")</f>
        <v>821 PLYMOUTH RD PLYMOUTH MEETING, PA 19462</v>
      </c>
      <c r="O193">
        <v>1430013</v>
      </c>
      <c r="P193">
        <v>40.125934999999998</v>
      </c>
      <c r="Q193">
        <v>-75.314384000000004</v>
      </c>
      <c r="R193" t="s">
        <v>3361</v>
      </c>
      <c r="S193" t="s">
        <v>3356</v>
      </c>
      <c r="T193" s="3">
        <v>28</v>
      </c>
      <c r="U193" s="3">
        <v>41</v>
      </c>
      <c r="V193" s="4">
        <v>1.4642857142857142</v>
      </c>
      <c r="W193" s="4">
        <v>5</v>
      </c>
      <c r="X193" s="5">
        <v>1074.5357142857144</v>
      </c>
      <c r="Y193" s="6">
        <v>30087</v>
      </c>
      <c r="Z193" s="5">
        <v>342.3446428571429</v>
      </c>
      <c r="AA193" s="5">
        <v>9585.65</v>
      </c>
      <c r="AB193">
        <v>745</v>
      </c>
      <c r="AC193" s="11">
        <f t="shared" si="10"/>
        <v>0.31859773324026985</v>
      </c>
      <c r="AD193">
        <f t="shared" si="11"/>
        <v>8195</v>
      </c>
    </row>
    <row r="194" spans="1:30">
      <c r="A194" s="2">
        <v>266612</v>
      </c>
      <c r="B194" t="s">
        <v>3363</v>
      </c>
      <c r="C194" t="s">
        <v>3355</v>
      </c>
      <c r="D194" t="s">
        <v>40</v>
      </c>
      <c r="E194" s="2">
        <v>269917</v>
      </c>
      <c r="F194" t="s">
        <v>2769</v>
      </c>
      <c r="G194" s="2">
        <v>433159</v>
      </c>
      <c r="H194" t="s">
        <v>2083</v>
      </c>
      <c r="I194" t="s">
        <v>2772</v>
      </c>
      <c r="K194" t="s">
        <v>4993</v>
      </c>
      <c r="L194" t="s">
        <v>3407</v>
      </c>
      <c r="M194" s="12">
        <v>18058</v>
      </c>
      <c r="N194" s="12" t="str">
        <f t="shared" si="13"/>
        <v>476 Polk Township Rd Kunkletown, PA 18058</v>
      </c>
      <c r="O194">
        <v>1430999</v>
      </c>
      <c r="P194">
        <v>40.912646000000002</v>
      </c>
      <c r="Q194">
        <v>-75.472211999999999</v>
      </c>
      <c r="R194" t="s">
        <v>3363</v>
      </c>
      <c r="S194" t="s">
        <v>3353</v>
      </c>
      <c r="T194" s="3">
        <v>5</v>
      </c>
      <c r="U194" s="3">
        <v>5</v>
      </c>
      <c r="V194" s="4">
        <v>1</v>
      </c>
      <c r="W194" s="4">
        <v>1.6</v>
      </c>
      <c r="X194" s="5">
        <v>6014.2420000000002</v>
      </c>
      <c r="Y194" s="6">
        <v>30071.21</v>
      </c>
      <c r="Z194" s="5">
        <v>1656.3439999999998</v>
      </c>
      <c r="AA194" s="5">
        <v>8281.7199999999993</v>
      </c>
      <c r="AB194">
        <v>10</v>
      </c>
      <c r="AC194" s="11">
        <f t="shared" ref="AC194:AC257" si="14">IFERROR(AA194/Y194,0)</f>
        <v>0.27540361694790466</v>
      </c>
      <c r="AD194">
        <f t="shared" si="11"/>
        <v>110</v>
      </c>
    </row>
    <row r="195" spans="1:30">
      <c r="A195" s="2">
        <v>467245</v>
      </c>
      <c r="B195" t="s">
        <v>3363</v>
      </c>
      <c r="C195" t="s">
        <v>3355</v>
      </c>
      <c r="D195" t="s">
        <v>40</v>
      </c>
      <c r="E195" s="2">
        <v>239188</v>
      </c>
      <c r="F195" t="s">
        <v>1245</v>
      </c>
      <c r="G195" s="2">
        <v>239188</v>
      </c>
      <c r="H195" t="s">
        <v>1245</v>
      </c>
      <c r="I195" t="s">
        <v>73</v>
      </c>
      <c r="K195" t="s">
        <v>5790</v>
      </c>
      <c r="L195" t="s">
        <v>3407</v>
      </c>
      <c r="M195" s="12">
        <v>19606</v>
      </c>
      <c r="N195" s="12" t="str">
        <f t="shared" si="13"/>
        <v>201 N 25TH ST Reading, PA 19606</v>
      </c>
      <c r="O195">
        <v>1430029</v>
      </c>
      <c r="P195">
        <v>40.330477999999999</v>
      </c>
      <c r="Q195">
        <v>-75.886663999999996</v>
      </c>
      <c r="R195" t="s">
        <v>3365</v>
      </c>
      <c r="S195" t="s">
        <v>3356</v>
      </c>
      <c r="T195" s="3">
        <v>17</v>
      </c>
      <c r="U195" s="3">
        <v>27</v>
      </c>
      <c r="V195" s="4">
        <v>1.588235294117647</v>
      </c>
      <c r="W195" s="4">
        <v>4.2941176470588234</v>
      </c>
      <c r="X195" s="5">
        <v>1762.8682352941175</v>
      </c>
      <c r="Y195" s="6">
        <v>29968.760000000002</v>
      </c>
      <c r="Z195" s="5">
        <v>670.47470588235296</v>
      </c>
      <c r="AA195" s="5">
        <v>11398.070000000005</v>
      </c>
      <c r="AB195">
        <v>542</v>
      </c>
      <c r="AC195" s="11">
        <f t="shared" si="14"/>
        <v>0.38033171876313882</v>
      </c>
      <c r="AD195">
        <f t="shared" si="11"/>
        <v>5962</v>
      </c>
    </row>
    <row r="196" spans="1:30">
      <c r="A196" s="2">
        <v>423575</v>
      </c>
      <c r="B196" t="s">
        <v>3363</v>
      </c>
      <c r="C196" t="s">
        <v>3355</v>
      </c>
      <c r="D196" t="s">
        <v>1180</v>
      </c>
      <c r="E196" s="2">
        <v>241654</v>
      </c>
      <c r="F196" t="s">
        <v>2893</v>
      </c>
      <c r="G196" s="2">
        <v>241654</v>
      </c>
      <c r="H196" t="s">
        <v>2893</v>
      </c>
      <c r="I196" t="s">
        <v>724</v>
      </c>
      <c r="K196" t="s">
        <v>3954</v>
      </c>
      <c r="L196" t="s">
        <v>3407</v>
      </c>
      <c r="M196" s="12">
        <v>17316</v>
      </c>
      <c r="N196" s="12" t="str">
        <f t="shared" si="13"/>
        <v>2115 E Berlin Rd East Berlin, PA 17316</v>
      </c>
      <c r="O196">
        <v>1430047</v>
      </c>
      <c r="P196">
        <v>39.938276000000002</v>
      </c>
      <c r="Q196">
        <v>-77.061797999999996</v>
      </c>
      <c r="R196" t="s">
        <v>3360</v>
      </c>
      <c r="S196" t="s">
        <v>3355</v>
      </c>
      <c r="T196" s="3">
        <v>61</v>
      </c>
      <c r="U196" s="3">
        <v>67</v>
      </c>
      <c r="V196" s="4">
        <v>1.098360655737705</v>
      </c>
      <c r="W196" s="4">
        <v>9.9180327868852451</v>
      </c>
      <c r="X196" s="5">
        <v>484.91098360655735</v>
      </c>
      <c r="Y196" s="6">
        <v>29579.57</v>
      </c>
      <c r="Z196" s="5">
        <v>173.89377049180328</v>
      </c>
      <c r="AA196" s="5">
        <v>10607.520000000002</v>
      </c>
      <c r="AB196">
        <v>772</v>
      </c>
      <c r="AC196" s="11">
        <f t="shared" si="14"/>
        <v>0.35860967552942802</v>
      </c>
      <c r="AD196">
        <f t="shared" si="11"/>
        <v>8492</v>
      </c>
    </row>
    <row r="197" spans="1:30">
      <c r="A197" s="2">
        <v>482816</v>
      </c>
      <c r="B197" t="s">
        <v>3363</v>
      </c>
      <c r="C197" t="s">
        <v>3355</v>
      </c>
      <c r="D197" t="s">
        <v>40</v>
      </c>
      <c r="E197" s="2">
        <v>269917</v>
      </c>
      <c r="F197" t="s">
        <v>2769</v>
      </c>
      <c r="G197" s="2">
        <v>417882</v>
      </c>
      <c r="H197" t="s">
        <v>2774</v>
      </c>
      <c r="I197" t="s">
        <v>2770</v>
      </c>
      <c r="K197" t="s">
        <v>5027</v>
      </c>
      <c r="L197" t="s">
        <v>3407</v>
      </c>
      <c r="M197" s="12">
        <v>18322</v>
      </c>
      <c r="N197" s="12" t="str">
        <f t="shared" si="13"/>
        <v>2233 Route 115 Brodheadsville, PA 18322</v>
      </c>
      <c r="O197">
        <v>1430999</v>
      </c>
      <c r="P197">
        <v>40.924550000000004</v>
      </c>
      <c r="Q197">
        <v>-75.408050000000003</v>
      </c>
      <c r="R197" t="s">
        <v>3363</v>
      </c>
      <c r="S197" t="s">
        <v>3353</v>
      </c>
      <c r="T197" s="3">
        <v>5</v>
      </c>
      <c r="U197" s="3">
        <v>6</v>
      </c>
      <c r="V197" s="4">
        <v>1.2</v>
      </c>
      <c r="W197" s="4">
        <v>1.8</v>
      </c>
      <c r="X197" s="5">
        <v>5914.616</v>
      </c>
      <c r="Y197" s="6">
        <v>29573.08</v>
      </c>
      <c r="Z197" s="5">
        <v>1628.3719999999998</v>
      </c>
      <c r="AA197" s="5">
        <v>8141.86</v>
      </c>
      <c r="AB197">
        <v>16</v>
      </c>
      <c r="AC197" s="11">
        <f t="shared" si="14"/>
        <v>0.27531322405376779</v>
      </c>
      <c r="AD197">
        <f t="shared" si="11"/>
        <v>176</v>
      </c>
    </row>
    <row r="198" spans="1:30">
      <c r="A198" s="2">
        <v>273703</v>
      </c>
      <c r="B198" t="s">
        <v>3363</v>
      </c>
      <c r="C198" t="s">
        <v>3355</v>
      </c>
      <c r="D198" t="s">
        <v>74</v>
      </c>
      <c r="E198" s="2">
        <v>343897</v>
      </c>
      <c r="F198" t="s">
        <v>969</v>
      </c>
      <c r="G198" s="2">
        <v>343897</v>
      </c>
      <c r="H198" t="s">
        <v>969</v>
      </c>
      <c r="I198" t="s">
        <v>108</v>
      </c>
      <c r="K198" t="s">
        <v>4235</v>
      </c>
      <c r="L198" t="s">
        <v>3407</v>
      </c>
      <c r="M198" s="12">
        <v>17522</v>
      </c>
      <c r="N198" s="12" t="str">
        <f t="shared" si="13"/>
        <v>1125 S State St Ephrata, PA 17522</v>
      </c>
      <c r="O198">
        <v>1430027</v>
      </c>
      <c r="P198">
        <v>40.167709000000002</v>
      </c>
      <c r="Q198">
        <v>-76.200198</v>
      </c>
      <c r="R198" t="s">
        <v>3365</v>
      </c>
      <c r="S198" t="s">
        <v>3353</v>
      </c>
      <c r="T198" s="3">
        <v>24</v>
      </c>
      <c r="U198" s="3">
        <v>34</v>
      </c>
      <c r="V198" s="4">
        <v>1.4166666666666667</v>
      </c>
      <c r="W198" s="4">
        <v>3.0833333333333335</v>
      </c>
      <c r="X198" s="5">
        <v>1222.23125</v>
      </c>
      <c r="Y198" s="6">
        <v>29333.549999999992</v>
      </c>
      <c r="Z198" s="5">
        <v>331.98291666666665</v>
      </c>
      <c r="AA198" s="5">
        <v>7967.5899999999992</v>
      </c>
      <c r="AB198">
        <v>304</v>
      </c>
      <c r="AC198" s="11">
        <f t="shared" si="14"/>
        <v>0.27162038007673811</v>
      </c>
      <c r="AD198">
        <f t="shared" si="11"/>
        <v>3344</v>
      </c>
    </row>
    <row r="199" spans="1:30">
      <c r="A199" s="2">
        <v>268939</v>
      </c>
      <c r="B199" t="s">
        <v>3363</v>
      </c>
      <c r="C199" t="s">
        <v>3355</v>
      </c>
      <c r="D199" t="s">
        <v>91</v>
      </c>
      <c r="E199" s="2">
        <v>242914</v>
      </c>
      <c r="F199" t="s">
        <v>1253</v>
      </c>
      <c r="G199" s="2">
        <v>472897</v>
      </c>
      <c r="H199" t="s">
        <v>1273</v>
      </c>
      <c r="I199" t="s">
        <v>1264</v>
      </c>
      <c r="K199" t="s">
        <v>5885</v>
      </c>
      <c r="L199" t="s">
        <v>8347</v>
      </c>
      <c r="M199" s="12">
        <v>19734</v>
      </c>
      <c r="N199" s="12" t="str">
        <f t="shared" si="13"/>
        <v>570 Tony Marchio Dr Townsend, DE 19734</v>
      </c>
      <c r="O199">
        <v>1430999</v>
      </c>
      <c r="P199">
        <v>39.438251999999999</v>
      </c>
      <c r="Q199">
        <v>-75.652370000000005</v>
      </c>
      <c r="R199" t="s">
        <v>3359</v>
      </c>
      <c r="S199" t="s">
        <v>3355</v>
      </c>
      <c r="T199" s="3">
        <v>5</v>
      </c>
      <c r="U199" s="3">
        <v>11</v>
      </c>
      <c r="V199" s="4">
        <v>2.2000000000000002</v>
      </c>
      <c r="W199" s="4">
        <v>8</v>
      </c>
      <c r="X199" s="5">
        <v>5807.478000000001</v>
      </c>
      <c r="Y199" s="6">
        <v>29037.39</v>
      </c>
      <c r="Z199" s="5">
        <v>2072.2560000000003</v>
      </c>
      <c r="AA199" s="5">
        <v>10361.280000000001</v>
      </c>
      <c r="AB199">
        <v>268</v>
      </c>
      <c r="AC199" s="11">
        <f t="shared" si="14"/>
        <v>0.35682545848645492</v>
      </c>
      <c r="AD199">
        <f t="shared" si="11"/>
        <v>2948</v>
      </c>
    </row>
    <row r="200" spans="1:30">
      <c r="A200" s="2">
        <v>474941</v>
      </c>
      <c r="B200" t="s">
        <v>3363</v>
      </c>
      <c r="C200" t="s">
        <v>3355</v>
      </c>
      <c r="D200" t="s">
        <v>45</v>
      </c>
      <c r="E200" s="2">
        <v>251881</v>
      </c>
      <c r="F200" t="s">
        <v>289</v>
      </c>
      <c r="G200" s="2">
        <v>471995</v>
      </c>
      <c r="H200" t="s">
        <v>289</v>
      </c>
      <c r="I200" t="s">
        <v>290</v>
      </c>
      <c r="J200" t="s">
        <v>3385</v>
      </c>
      <c r="K200" t="s">
        <v>5213</v>
      </c>
      <c r="L200" t="s">
        <v>3407</v>
      </c>
      <c r="M200" s="12">
        <v>19004</v>
      </c>
      <c r="N200" s="12" t="str">
        <f t="shared" si="13"/>
        <v>225 Bala Ave Bala Cynwyd, PA 19004</v>
      </c>
      <c r="O200">
        <v>1430002</v>
      </c>
      <c r="P200">
        <v>40.005721999999999</v>
      </c>
      <c r="Q200">
        <v>-75.231791000000001</v>
      </c>
      <c r="R200" t="s">
        <v>3361</v>
      </c>
      <c r="S200" t="s">
        <v>3352</v>
      </c>
      <c r="T200" s="3">
        <v>42</v>
      </c>
      <c r="U200" s="3">
        <v>58</v>
      </c>
      <c r="V200" s="4">
        <v>1.3809523809523809</v>
      </c>
      <c r="W200" s="4">
        <v>4.3571428571428568</v>
      </c>
      <c r="X200" s="5">
        <v>690.83738095238095</v>
      </c>
      <c r="Y200" s="6">
        <v>29015.170000000009</v>
      </c>
      <c r="Z200" s="5">
        <v>246.62190476190477</v>
      </c>
      <c r="AA200" s="5">
        <v>10358.119999999997</v>
      </c>
      <c r="AB200">
        <v>542</v>
      </c>
      <c r="AC200" s="11">
        <f t="shared" si="14"/>
        <v>0.35698980912398565</v>
      </c>
      <c r="AD200">
        <f t="shared" ref="AD200:AD263" si="15">AB200*11</f>
        <v>5962</v>
      </c>
    </row>
    <row r="201" spans="1:30">
      <c r="A201" s="2">
        <v>430488</v>
      </c>
      <c r="B201" t="s">
        <v>3363</v>
      </c>
      <c r="C201" t="s">
        <v>3354</v>
      </c>
      <c r="D201" t="s">
        <v>51</v>
      </c>
      <c r="E201" s="2">
        <v>340912</v>
      </c>
      <c r="F201" t="s">
        <v>1982</v>
      </c>
      <c r="G201" s="2">
        <v>340912</v>
      </c>
      <c r="H201" t="s">
        <v>1982</v>
      </c>
      <c r="I201" t="s">
        <v>97</v>
      </c>
      <c r="K201" t="s">
        <v>3888</v>
      </c>
      <c r="L201" t="s">
        <v>3407</v>
      </c>
      <c r="M201" s="12">
        <v>17112</v>
      </c>
      <c r="N201" s="12" t="str">
        <f t="shared" si="13"/>
        <v>5000 Commons Dr Harrisburg, PA 17112</v>
      </c>
      <c r="O201">
        <v>1430034</v>
      </c>
      <c r="P201">
        <v>40.310088</v>
      </c>
      <c r="Q201">
        <v>-76.808723999999998</v>
      </c>
      <c r="R201" t="s">
        <v>3366</v>
      </c>
      <c r="S201" t="s">
        <v>3356</v>
      </c>
      <c r="T201" s="3">
        <v>27</v>
      </c>
      <c r="U201" s="3">
        <v>39</v>
      </c>
      <c r="V201" s="4">
        <v>1.4444444444444444</v>
      </c>
      <c r="W201" s="4">
        <v>8.2222222222222214</v>
      </c>
      <c r="X201" s="5">
        <v>1074.3770370370371</v>
      </c>
      <c r="Y201" s="6">
        <v>29008.180000000004</v>
      </c>
      <c r="Z201" s="5">
        <v>337.68555555555548</v>
      </c>
      <c r="AA201" s="5">
        <v>9117.5099999999948</v>
      </c>
      <c r="AB201">
        <v>609</v>
      </c>
      <c r="AC201" s="11">
        <f t="shared" si="14"/>
        <v>0.31430823995162721</v>
      </c>
      <c r="AD201">
        <f t="shared" si="15"/>
        <v>6699</v>
      </c>
    </row>
    <row r="202" spans="1:30">
      <c r="A202" s="2">
        <v>438780</v>
      </c>
      <c r="B202" t="s">
        <v>3363</v>
      </c>
      <c r="C202" t="s">
        <v>3354</v>
      </c>
      <c r="D202" t="s">
        <v>149</v>
      </c>
      <c r="E202" s="2">
        <v>244232</v>
      </c>
      <c r="F202" t="s">
        <v>2616</v>
      </c>
      <c r="G202" s="2">
        <v>433841</v>
      </c>
      <c r="H202" t="s">
        <v>2617</v>
      </c>
      <c r="I202" t="s">
        <v>2593</v>
      </c>
      <c r="J202" s="13" t="s">
        <v>3394</v>
      </c>
      <c r="K202" t="s">
        <v>3639</v>
      </c>
      <c r="L202" t="s">
        <v>3406</v>
      </c>
      <c r="M202" s="12">
        <v>8562</v>
      </c>
      <c r="N202" s="12" t="str">
        <f t="shared" si="13"/>
        <v>46 Schoolhouse Rd Wrightstown, NJ 08562</v>
      </c>
      <c r="O202">
        <v>1430017</v>
      </c>
      <c r="P202">
        <v>40.073664999999998</v>
      </c>
      <c r="Q202">
        <v>-74.588700000000003</v>
      </c>
      <c r="R202" t="s">
        <v>3362</v>
      </c>
      <c r="S202" t="s">
        <v>3351</v>
      </c>
      <c r="T202" s="3">
        <v>10</v>
      </c>
      <c r="U202" s="3">
        <v>17</v>
      </c>
      <c r="V202" s="4">
        <v>1.7</v>
      </c>
      <c r="W202" s="4">
        <v>1.9</v>
      </c>
      <c r="X202" s="5">
        <v>2899.5950000000003</v>
      </c>
      <c r="Y202" s="6">
        <v>28995.95</v>
      </c>
      <c r="Z202" s="5">
        <v>775.33899999999994</v>
      </c>
      <c r="AA202" s="5">
        <v>7753.3899999999994</v>
      </c>
      <c r="AB202">
        <v>691</v>
      </c>
      <c r="AC202" s="11">
        <f t="shared" si="14"/>
        <v>0.26739561904334913</v>
      </c>
      <c r="AD202">
        <f t="shared" si="15"/>
        <v>7601</v>
      </c>
    </row>
    <row r="203" spans="1:30">
      <c r="A203" s="2">
        <v>430497</v>
      </c>
      <c r="B203" t="s">
        <v>3363</v>
      </c>
      <c r="C203" t="s">
        <v>3354</v>
      </c>
      <c r="D203" t="s">
        <v>186</v>
      </c>
      <c r="E203" s="2">
        <v>299938</v>
      </c>
      <c r="F203" t="s">
        <v>2473</v>
      </c>
      <c r="G203" s="2">
        <v>470820</v>
      </c>
      <c r="H203" t="s">
        <v>2473</v>
      </c>
      <c r="I203" t="s">
        <v>285</v>
      </c>
      <c r="K203" t="s">
        <v>3424</v>
      </c>
      <c r="L203" t="s">
        <v>3406</v>
      </c>
      <c r="M203" s="12">
        <v>7748</v>
      </c>
      <c r="N203" s="12" t="str">
        <f t="shared" si="13"/>
        <v>4 Swartzel Dr MIDDLETOWN, NJ 07748</v>
      </c>
      <c r="O203">
        <v>1430999</v>
      </c>
      <c r="P203">
        <v>40.399880000000003</v>
      </c>
      <c r="Q203">
        <v>-74.096289999999996</v>
      </c>
      <c r="R203" t="s">
        <v>3362</v>
      </c>
      <c r="S203" t="s">
        <v>3354</v>
      </c>
      <c r="T203" s="3">
        <v>5</v>
      </c>
      <c r="U203" s="3">
        <v>8</v>
      </c>
      <c r="V203" s="4">
        <v>1.6</v>
      </c>
      <c r="W203" s="4">
        <v>4.2</v>
      </c>
      <c r="X203" s="5">
        <v>5793.0259999999998</v>
      </c>
      <c r="Y203" s="6">
        <v>28965.130000000005</v>
      </c>
      <c r="Z203" s="5">
        <v>2120.0739999999996</v>
      </c>
      <c r="AA203" s="5">
        <v>10600.37</v>
      </c>
      <c r="AB203">
        <v>232</v>
      </c>
      <c r="AC203" s="11">
        <f t="shared" si="14"/>
        <v>0.36597004743289602</v>
      </c>
      <c r="AD203">
        <f t="shared" si="15"/>
        <v>2552</v>
      </c>
    </row>
    <row r="204" spans="1:30">
      <c r="A204" s="2">
        <v>331288</v>
      </c>
      <c r="B204" t="s">
        <v>3363</v>
      </c>
      <c r="C204" t="s">
        <v>3354</v>
      </c>
      <c r="D204" t="s">
        <v>149</v>
      </c>
      <c r="E204" s="2">
        <v>331288</v>
      </c>
      <c r="F204" t="s">
        <v>1428</v>
      </c>
      <c r="G204" s="2">
        <v>438780</v>
      </c>
      <c r="H204" t="s">
        <v>1436</v>
      </c>
      <c r="I204" t="s">
        <v>1429</v>
      </c>
      <c r="K204" t="s">
        <v>3587</v>
      </c>
      <c r="L204" t="s">
        <v>3406</v>
      </c>
      <c r="M204" s="12">
        <v>8310</v>
      </c>
      <c r="N204" s="12" t="str">
        <f t="shared" si="13"/>
        <v>175 Weymouth Rd Buena, NJ 08310</v>
      </c>
      <c r="O204">
        <v>1430012</v>
      </c>
      <c r="P204">
        <v>39.535269999999997</v>
      </c>
      <c r="Q204">
        <v>-74.917640000000006</v>
      </c>
      <c r="R204" t="s">
        <v>3363</v>
      </c>
      <c r="S204" t="s">
        <v>3354</v>
      </c>
      <c r="T204" s="3">
        <v>12</v>
      </c>
      <c r="U204" s="3">
        <v>22</v>
      </c>
      <c r="V204" s="4">
        <v>1.8333333333333333</v>
      </c>
      <c r="W204" s="4">
        <v>3.5</v>
      </c>
      <c r="X204" s="5">
        <v>2400.249166666667</v>
      </c>
      <c r="Y204" s="6">
        <v>28802.989999999991</v>
      </c>
      <c r="Z204" s="5">
        <v>737.58583333333343</v>
      </c>
      <c r="AA204" s="5">
        <v>8851.0300000000025</v>
      </c>
      <c r="AB204">
        <v>721</v>
      </c>
      <c r="AC204" s="11">
        <f t="shared" si="14"/>
        <v>0.30729552730463072</v>
      </c>
      <c r="AD204">
        <f t="shared" si="15"/>
        <v>7931</v>
      </c>
    </row>
    <row r="205" spans="1:30">
      <c r="A205" s="2">
        <v>305603</v>
      </c>
      <c r="B205" t="s">
        <v>3363</v>
      </c>
      <c r="C205" t="s">
        <v>3355</v>
      </c>
      <c r="D205" t="s">
        <v>29</v>
      </c>
      <c r="E205" s="2">
        <v>270093</v>
      </c>
      <c r="F205" t="s">
        <v>3090</v>
      </c>
      <c r="G205" s="2">
        <v>447600</v>
      </c>
      <c r="H205" t="s">
        <v>3091</v>
      </c>
      <c r="I205" t="s">
        <v>835</v>
      </c>
      <c r="K205" t="s">
        <v>5263</v>
      </c>
      <c r="L205" t="s">
        <v>3407</v>
      </c>
      <c r="M205" s="12">
        <v>19026</v>
      </c>
      <c r="N205" s="12" t="str">
        <f t="shared" si="13"/>
        <v>1225 Burmont Rd Drexel Hill, PA 19026</v>
      </c>
      <c r="O205">
        <v>1430999</v>
      </c>
      <c r="P205">
        <v>39.956246999999998</v>
      </c>
      <c r="Q205">
        <v>-75.319400999999999</v>
      </c>
      <c r="R205" t="s">
        <v>3359</v>
      </c>
      <c r="S205" t="s">
        <v>3351</v>
      </c>
      <c r="T205" s="3">
        <v>3</v>
      </c>
      <c r="U205" s="3">
        <v>4</v>
      </c>
      <c r="V205" s="4">
        <v>1.3333333333333333</v>
      </c>
      <c r="W205" s="4">
        <v>3.6666666666666665</v>
      </c>
      <c r="X205" s="5">
        <v>9540.5166666666664</v>
      </c>
      <c r="Y205" s="6">
        <v>28621.55</v>
      </c>
      <c r="Z205" s="5">
        <v>3824.7966666666666</v>
      </c>
      <c r="AA205" s="5">
        <v>11474.390000000001</v>
      </c>
      <c r="AB205">
        <v>27</v>
      </c>
      <c r="AC205" s="11">
        <f t="shared" si="14"/>
        <v>0.40090037052500654</v>
      </c>
      <c r="AD205">
        <f t="shared" si="15"/>
        <v>297</v>
      </c>
    </row>
    <row r="206" spans="1:30">
      <c r="A206" s="2">
        <v>330471</v>
      </c>
      <c r="B206" t="s">
        <v>3363</v>
      </c>
      <c r="C206" t="s">
        <v>3355</v>
      </c>
      <c r="D206" t="s">
        <v>40</v>
      </c>
      <c r="E206" s="2">
        <v>269917</v>
      </c>
      <c r="F206" t="s">
        <v>2769</v>
      </c>
      <c r="G206" s="2">
        <v>416334</v>
      </c>
      <c r="H206" t="s">
        <v>2771</v>
      </c>
      <c r="I206" t="s">
        <v>2772</v>
      </c>
      <c r="K206" t="s">
        <v>4994</v>
      </c>
      <c r="L206" t="s">
        <v>3407</v>
      </c>
      <c r="M206" s="12">
        <v>18058</v>
      </c>
      <c r="N206" s="12" t="str">
        <f t="shared" si="13"/>
        <v>477 Polk Township Rd Kunkletown, PA 18058</v>
      </c>
      <c r="O206">
        <v>1430999</v>
      </c>
      <c r="P206">
        <v>40.915160999999998</v>
      </c>
      <c r="Q206">
        <v>-75.474682999999999</v>
      </c>
      <c r="R206" t="s">
        <v>3363</v>
      </c>
      <c r="S206" t="s">
        <v>3353</v>
      </c>
      <c r="T206" s="3">
        <v>4</v>
      </c>
      <c r="U206" s="3">
        <v>4</v>
      </c>
      <c r="V206" s="4">
        <v>1</v>
      </c>
      <c r="W206" s="4">
        <v>1.75</v>
      </c>
      <c r="X206" s="5">
        <v>7146.5675000000001</v>
      </c>
      <c r="Y206" s="6">
        <v>28586.27</v>
      </c>
      <c r="Z206" s="5">
        <v>1936.7849999999999</v>
      </c>
      <c r="AA206" s="5">
        <v>7747.1399999999994</v>
      </c>
      <c r="AB206">
        <v>9</v>
      </c>
      <c r="AC206" s="11">
        <f t="shared" si="14"/>
        <v>0.27100912431037694</v>
      </c>
      <c r="AD206">
        <f t="shared" si="15"/>
        <v>99</v>
      </c>
    </row>
    <row r="207" spans="1:30">
      <c r="A207" s="2">
        <v>244423</v>
      </c>
      <c r="B207" t="s">
        <v>3363</v>
      </c>
      <c r="C207" t="s">
        <v>3355</v>
      </c>
      <c r="D207" t="s">
        <v>51</v>
      </c>
      <c r="E207" s="2">
        <v>239964</v>
      </c>
      <c r="F207" t="s">
        <v>1870</v>
      </c>
      <c r="G207" s="2">
        <v>453170</v>
      </c>
      <c r="H207" t="s">
        <v>1873</v>
      </c>
      <c r="I207" t="s">
        <v>238</v>
      </c>
      <c r="K207" t="s">
        <v>3727</v>
      </c>
      <c r="L207" t="s">
        <v>3407</v>
      </c>
      <c r="M207" s="12">
        <v>17022</v>
      </c>
      <c r="N207" s="12" t="str">
        <f t="shared" si="13"/>
        <v>1459 Sheaffer Rd ELIZABETHTOWN, PA 17022</v>
      </c>
      <c r="O207">
        <v>1430999</v>
      </c>
      <c r="P207">
        <v>40.157915000000003</v>
      </c>
      <c r="Q207">
        <v>-76.579122999999996</v>
      </c>
      <c r="R207" t="s">
        <v>3366</v>
      </c>
      <c r="S207" t="s">
        <v>3356</v>
      </c>
      <c r="T207" s="3">
        <v>5</v>
      </c>
      <c r="U207" s="3">
        <v>8</v>
      </c>
      <c r="V207" s="4">
        <v>1.6</v>
      </c>
      <c r="W207" s="4">
        <v>8</v>
      </c>
      <c r="X207" s="5">
        <v>5699.4160000000002</v>
      </c>
      <c r="Y207" s="6">
        <v>28497.08</v>
      </c>
      <c r="Z207" s="5">
        <v>1795.8699999999997</v>
      </c>
      <c r="AA207" s="5">
        <v>8979.35</v>
      </c>
      <c r="AB207">
        <v>594</v>
      </c>
      <c r="AC207" s="11">
        <f t="shared" si="14"/>
        <v>0.31509719592323143</v>
      </c>
      <c r="AD207">
        <f t="shared" si="15"/>
        <v>6534</v>
      </c>
    </row>
    <row r="208" spans="1:30">
      <c r="A208" s="2">
        <v>471057</v>
      </c>
      <c r="B208" t="s">
        <v>3363</v>
      </c>
      <c r="C208" t="s">
        <v>3355</v>
      </c>
      <c r="D208" t="s">
        <v>40</v>
      </c>
      <c r="E208" s="2">
        <v>330637</v>
      </c>
      <c r="F208" t="s">
        <v>204</v>
      </c>
      <c r="G208" s="2">
        <v>330637</v>
      </c>
      <c r="H208" t="s">
        <v>204</v>
      </c>
      <c r="I208" t="s">
        <v>73</v>
      </c>
      <c r="K208" t="s">
        <v>5778</v>
      </c>
      <c r="L208" t="s">
        <v>3407</v>
      </c>
      <c r="M208" s="12">
        <v>19604</v>
      </c>
      <c r="N208" s="12" t="str">
        <f t="shared" si="13"/>
        <v>1621 N 13th St Reading, PA 19604</v>
      </c>
      <c r="O208">
        <v>1430029</v>
      </c>
      <c r="P208">
        <v>40.36036</v>
      </c>
      <c r="Q208">
        <v>-75.910584999999998</v>
      </c>
      <c r="R208" t="s">
        <v>3365</v>
      </c>
      <c r="S208" t="s">
        <v>3356</v>
      </c>
      <c r="T208" s="3">
        <v>17</v>
      </c>
      <c r="U208" s="3">
        <v>19</v>
      </c>
      <c r="V208" s="4">
        <v>1.1176470588235294</v>
      </c>
      <c r="W208" s="4">
        <v>1.7647058823529411</v>
      </c>
      <c r="X208" s="5">
        <v>1673.7858823529414</v>
      </c>
      <c r="Y208" s="6">
        <v>28454.360000000004</v>
      </c>
      <c r="Z208" s="5">
        <v>647.86588235294118</v>
      </c>
      <c r="AA208" s="5">
        <v>11013.72</v>
      </c>
      <c r="AB208">
        <v>424</v>
      </c>
      <c r="AC208" s="11">
        <f t="shared" si="14"/>
        <v>0.38706616490407791</v>
      </c>
      <c r="AD208">
        <f t="shared" si="15"/>
        <v>4664</v>
      </c>
    </row>
    <row r="209" spans="1:30">
      <c r="A209" s="2">
        <v>417064</v>
      </c>
      <c r="B209" t="s">
        <v>3363</v>
      </c>
      <c r="C209" t="s">
        <v>3355</v>
      </c>
      <c r="D209" t="s">
        <v>29</v>
      </c>
      <c r="E209" s="2">
        <v>243460</v>
      </c>
      <c r="F209" t="s">
        <v>1038</v>
      </c>
      <c r="G209" s="2">
        <v>243460</v>
      </c>
      <c r="H209" t="s">
        <v>1038</v>
      </c>
      <c r="I209" t="s">
        <v>70</v>
      </c>
      <c r="K209" t="s">
        <v>5661</v>
      </c>
      <c r="L209" t="s">
        <v>3407</v>
      </c>
      <c r="M209" s="12">
        <v>19454</v>
      </c>
      <c r="N209" s="12" t="str">
        <f t="shared" si="13"/>
        <v>601 Ellison Dr North Wales, PA 19454</v>
      </c>
      <c r="O209">
        <v>1430015</v>
      </c>
      <c r="P209">
        <v>40.216115000000002</v>
      </c>
      <c r="Q209">
        <v>-75.219499999999996</v>
      </c>
      <c r="R209" t="s">
        <v>3363</v>
      </c>
      <c r="S209" t="s">
        <v>3357</v>
      </c>
      <c r="T209" s="3">
        <v>24</v>
      </c>
      <c r="U209" s="3">
        <v>26</v>
      </c>
      <c r="V209" s="4">
        <v>1.0833333333333333</v>
      </c>
      <c r="W209" s="4">
        <v>1.75</v>
      </c>
      <c r="X209" s="5">
        <v>1178.4204166666666</v>
      </c>
      <c r="Y209" s="6">
        <v>28282.09</v>
      </c>
      <c r="Z209" s="5">
        <v>393.8533333333333</v>
      </c>
      <c r="AA209" s="5">
        <v>9452.4799999999977</v>
      </c>
      <c r="AB209">
        <v>288</v>
      </c>
      <c r="AC209" s="11">
        <f t="shared" si="14"/>
        <v>0.33422141008673678</v>
      </c>
      <c r="AD209">
        <f t="shared" si="15"/>
        <v>3168</v>
      </c>
    </row>
    <row r="210" spans="1:30">
      <c r="A210" s="2">
        <v>416847</v>
      </c>
      <c r="B210" t="s">
        <v>3363</v>
      </c>
      <c r="C210" t="s">
        <v>3354</v>
      </c>
      <c r="D210" t="s">
        <v>17</v>
      </c>
      <c r="E210" s="2">
        <v>310615</v>
      </c>
      <c r="F210" t="s">
        <v>101</v>
      </c>
      <c r="G210" s="2">
        <v>459971</v>
      </c>
      <c r="H210" t="s">
        <v>263</v>
      </c>
      <c r="I210" t="s">
        <v>103</v>
      </c>
      <c r="K210" t="s">
        <v>5310</v>
      </c>
      <c r="L210" t="s">
        <v>3407</v>
      </c>
      <c r="M210" s="12">
        <v>19044</v>
      </c>
      <c r="N210" s="12" t="str">
        <f t="shared" si="13"/>
        <v>240 Gibraltar Rd Horsham, PA 19044</v>
      </c>
      <c r="O210">
        <v>1430019</v>
      </c>
      <c r="P210">
        <v>40.173324000000001</v>
      </c>
      <c r="Q210">
        <v>-75.134210999999993</v>
      </c>
      <c r="R210" t="s">
        <v>3361</v>
      </c>
      <c r="S210" t="s">
        <v>3353</v>
      </c>
      <c r="T210" s="3">
        <v>76</v>
      </c>
      <c r="U210" s="3">
        <v>104</v>
      </c>
      <c r="V210" s="4">
        <v>1.368421052631579</v>
      </c>
      <c r="W210" s="4">
        <v>2.4736842105263159</v>
      </c>
      <c r="X210" s="5">
        <v>367.29157894736841</v>
      </c>
      <c r="Y210" s="6">
        <v>27914.15999999996</v>
      </c>
      <c r="Z210" s="5">
        <v>83.051315789473733</v>
      </c>
      <c r="AA210" s="5">
        <v>6311.9000000000206</v>
      </c>
      <c r="AB210">
        <v>675</v>
      </c>
      <c r="AC210" s="11">
        <f t="shared" si="14"/>
        <v>0.22611821383842573</v>
      </c>
      <c r="AD210">
        <f t="shared" si="15"/>
        <v>7425</v>
      </c>
    </row>
    <row r="211" spans="1:30">
      <c r="A211" s="2">
        <v>244387</v>
      </c>
      <c r="B211" t="s">
        <v>3363</v>
      </c>
      <c r="C211" t="s">
        <v>3354</v>
      </c>
      <c r="D211" t="s">
        <v>45</v>
      </c>
      <c r="E211" s="2">
        <v>296066</v>
      </c>
      <c r="F211" t="s">
        <v>287</v>
      </c>
      <c r="G211" s="2">
        <v>296066</v>
      </c>
      <c r="H211" t="s">
        <v>287</v>
      </c>
      <c r="I211" t="s">
        <v>288</v>
      </c>
      <c r="K211" t="s">
        <v>5596</v>
      </c>
      <c r="L211" t="s">
        <v>3407</v>
      </c>
      <c r="M211" s="12">
        <v>19403</v>
      </c>
      <c r="N211" s="12" t="str">
        <f t="shared" si="13"/>
        <v>3044 W Germantown Pike Eagleville, PA 19403</v>
      </c>
      <c r="O211">
        <v>1430016</v>
      </c>
      <c r="P211">
        <v>40.164029999999997</v>
      </c>
      <c r="Q211">
        <v>-75.384950000000003</v>
      </c>
      <c r="R211" t="s">
        <v>3361</v>
      </c>
      <c r="S211" t="s">
        <v>3354</v>
      </c>
      <c r="T211" s="3">
        <v>57</v>
      </c>
      <c r="U211" s="3">
        <v>90</v>
      </c>
      <c r="V211" s="4">
        <v>1.5789473684210527</v>
      </c>
      <c r="W211" s="4">
        <v>7.0877192982456139</v>
      </c>
      <c r="X211" s="5">
        <v>487.18245614035084</v>
      </c>
      <c r="Y211" s="6">
        <v>27769.399999999994</v>
      </c>
      <c r="Z211" s="5">
        <v>164.99894736842106</v>
      </c>
      <c r="AA211" s="5">
        <v>9404.9399999999896</v>
      </c>
      <c r="AB211">
        <v>1599</v>
      </c>
      <c r="AC211" s="11">
        <f t="shared" si="14"/>
        <v>0.33867998588374221</v>
      </c>
      <c r="AD211">
        <f t="shared" si="15"/>
        <v>17589</v>
      </c>
    </row>
    <row r="212" spans="1:30">
      <c r="A212" s="2">
        <v>417331</v>
      </c>
      <c r="B212" t="s">
        <v>3363</v>
      </c>
      <c r="C212" t="s">
        <v>3354</v>
      </c>
      <c r="D212" t="s">
        <v>60</v>
      </c>
      <c r="E212" s="2">
        <v>243341</v>
      </c>
      <c r="F212" t="s">
        <v>937</v>
      </c>
      <c r="G212" s="2">
        <v>472106</v>
      </c>
      <c r="H212" t="s">
        <v>1801</v>
      </c>
      <c r="I212" t="s">
        <v>351</v>
      </c>
      <c r="K212" t="s">
        <v>5607</v>
      </c>
      <c r="L212" t="s">
        <v>3407</v>
      </c>
      <c r="M212" s="12">
        <v>19425</v>
      </c>
      <c r="N212" s="12" t="str">
        <f t="shared" si="13"/>
        <v>121 Byers Rd Chester Springs, PA 19425</v>
      </c>
      <c r="O212">
        <v>1430999</v>
      </c>
      <c r="P212">
        <v>40.080174999999997</v>
      </c>
      <c r="Q212">
        <v>-75.687293999999994</v>
      </c>
      <c r="R212" t="s">
        <v>3361</v>
      </c>
      <c r="S212" t="s">
        <v>3356</v>
      </c>
      <c r="T212" s="3">
        <v>2</v>
      </c>
      <c r="U212" s="3">
        <v>2</v>
      </c>
      <c r="V212" s="4">
        <v>1</v>
      </c>
      <c r="W212" s="4">
        <v>3</v>
      </c>
      <c r="X212" s="5">
        <v>13785.475</v>
      </c>
      <c r="Y212" s="6">
        <v>27570.95</v>
      </c>
      <c r="Z212" s="5">
        <v>3734.07</v>
      </c>
      <c r="AA212" s="5">
        <v>7468.1399999999994</v>
      </c>
      <c r="AB212">
        <v>6</v>
      </c>
      <c r="AC212" s="11">
        <f t="shared" si="14"/>
        <v>0.27086988297465264</v>
      </c>
      <c r="AD212">
        <f t="shared" si="15"/>
        <v>66</v>
      </c>
    </row>
    <row r="213" spans="1:30">
      <c r="A213" s="2">
        <v>417664</v>
      </c>
      <c r="B213" t="s">
        <v>3363</v>
      </c>
      <c r="C213" t="s">
        <v>3354</v>
      </c>
      <c r="D213" t="s">
        <v>82</v>
      </c>
      <c r="E213" s="2">
        <v>293699</v>
      </c>
      <c r="F213" t="s">
        <v>409</v>
      </c>
      <c r="G213" s="2">
        <v>293699</v>
      </c>
      <c r="H213" t="s">
        <v>409</v>
      </c>
      <c r="I213" t="s">
        <v>410</v>
      </c>
      <c r="K213" t="s">
        <v>3650</v>
      </c>
      <c r="L213" t="s">
        <v>3406</v>
      </c>
      <c r="M213" s="12">
        <v>8648</v>
      </c>
      <c r="N213" s="12" t="str">
        <f t="shared" si="13"/>
        <v>3001 US Highway 1 Lawrenceville, NJ 08648</v>
      </c>
      <c r="O213">
        <v>1430005</v>
      </c>
      <c r="P213">
        <v>40.276806999999998</v>
      </c>
      <c r="Q213">
        <v>-74.705136999999993</v>
      </c>
      <c r="R213" t="s">
        <v>3362</v>
      </c>
      <c r="S213" t="s">
        <v>3354</v>
      </c>
      <c r="T213" s="3">
        <v>17</v>
      </c>
      <c r="U213" s="3">
        <v>18</v>
      </c>
      <c r="V213" s="4">
        <v>1.0588235294117647</v>
      </c>
      <c r="W213" s="4">
        <v>3.5294117647058822</v>
      </c>
      <c r="X213" s="5">
        <v>1617.8023529411764</v>
      </c>
      <c r="Y213" s="6">
        <v>27502.639999999996</v>
      </c>
      <c r="Z213" s="5">
        <v>445.89000000000004</v>
      </c>
      <c r="AA213" s="5">
        <v>7580.1299999999992</v>
      </c>
      <c r="AB213">
        <v>92</v>
      </c>
      <c r="AC213" s="11">
        <f t="shared" si="14"/>
        <v>0.27561463190442809</v>
      </c>
      <c r="AD213">
        <f t="shared" si="15"/>
        <v>1012</v>
      </c>
    </row>
    <row r="214" spans="1:30">
      <c r="A214" s="2">
        <v>244210</v>
      </c>
      <c r="B214" t="s">
        <v>3363</v>
      </c>
      <c r="C214" t="s">
        <v>3354</v>
      </c>
      <c r="D214" t="s">
        <v>51</v>
      </c>
      <c r="E214" s="2">
        <v>265209</v>
      </c>
      <c r="F214" t="s">
        <v>2283</v>
      </c>
      <c r="G214" s="2">
        <v>265209</v>
      </c>
      <c r="H214" t="s">
        <v>2283</v>
      </c>
      <c r="I214" t="s">
        <v>39</v>
      </c>
      <c r="K214" t="s">
        <v>4650</v>
      </c>
      <c r="L214" t="s">
        <v>3407</v>
      </c>
      <c r="M214" s="12">
        <v>17601</v>
      </c>
      <c r="N214" s="12" t="str">
        <f t="shared" si="13"/>
        <v>675 Good Dr Lancaster, PA 17601</v>
      </c>
      <c r="O214">
        <v>1430025</v>
      </c>
      <c r="P214">
        <v>40.062254000000003</v>
      </c>
      <c r="Q214">
        <v>-76.351652000000001</v>
      </c>
      <c r="R214" t="s">
        <v>3364</v>
      </c>
      <c r="S214" t="s">
        <v>3357</v>
      </c>
      <c r="T214" s="3">
        <v>31</v>
      </c>
      <c r="U214" s="3">
        <v>62</v>
      </c>
      <c r="V214" s="4">
        <v>2</v>
      </c>
      <c r="W214" s="4">
        <v>6.193548387096774</v>
      </c>
      <c r="X214" s="5">
        <v>886.78774193548406</v>
      </c>
      <c r="Y214" s="6">
        <v>27490.420000000013</v>
      </c>
      <c r="Z214" s="5">
        <v>251.02612903225801</v>
      </c>
      <c r="AA214" s="5">
        <v>7781.8100000000049</v>
      </c>
      <c r="AB214">
        <v>700</v>
      </c>
      <c r="AC214" s="11">
        <f t="shared" si="14"/>
        <v>0.28307352161225624</v>
      </c>
      <c r="AD214">
        <f t="shared" si="15"/>
        <v>7700</v>
      </c>
    </row>
    <row r="215" spans="1:30">
      <c r="A215" s="2">
        <v>244256</v>
      </c>
      <c r="B215" t="s">
        <v>3363</v>
      </c>
      <c r="C215" t="s">
        <v>3354</v>
      </c>
      <c r="D215" t="s">
        <v>82</v>
      </c>
      <c r="E215" s="2">
        <v>243602</v>
      </c>
      <c r="F215" t="s">
        <v>506</v>
      </c>
      <c r="G215" s="2">
        <v>417335</v>
      </c>
      <c r="H215" t="s">
        <v>506</v>
      </c>
      <c r="I215" t="s">
        <v>507</v>
      </c>
      <c r="K215" t="s">
        <v>3643</v>
      </c>
      <c r="L215" t="s">
        <v>3406</v>
      </c>
      <c r="M215" s="12">
        <v>8618</v>
      </c>
      <c r="N215" s="12" t="str">
        <f t="shared" si="13"/>
        <v>400 Pennington Ave Trenton, NJ 08618</v>
      </c>
      <c r="O215">
        <v>1430005</v>
      </c>
      <c r="P215">
        <v>40.234338999999999</v>
      </c>
      <c r="Q215">
        <v>-74.769479000000004</v>
      </c>
      <c r="R215" t="s">
        <v>3362</v>
      </c>
      <c r="S215" t="s">
        <v>3354</v>
      </c>
      <c r="T215" s="3">
        <v>20</v>
      </c>
      <c r="U215" s="3">
        <v>27</v>
      </c>
      <c r="V215" s="4">
        <v>1.35</v>
      </c>
      <c r="W215" s="4">
        <v>5.7</v>
      </c>
      <c r="X215" s="5">
        <v>1371.6405000000002</v>
      </c>
      <c r="Y215" s="6">
        <v>27432.809999999983</v>
      </c>
      <c r="Z215" s="5">
        <v>578.23450000000014</v>
      </c>
      <c r="AA215" s="5">
        <v>11564.69</v>
      </c>
      <c r="AB215">
        <v>642</v>
      </c>
      <c r="AC215" s="11">
        <f t="shared" si="14"/>
        <v>0.42156417807727342</v>
      </c>
      <c r="AD215">
        <f t="shared" si="15"/>
        <v>7062</v>
      </c>
    </row>
    <row r="216" spans="1:30">
      <c r="A216" s="2">
        <v>458355</v>
      </c>
      <c r="B216" t="s">
        <v>3363</v>
      </c>
      <c r="C216" t="s">
        <v>3354</v>
      </c>
      <c r="D216" t="s">
        <v>60</v>
      </c>
      <c r="E216" s="2">
        <v>245598</v>
      </c>
      <c r="F216" t="s">
        <v>935</v>
      </c>
      <c r="G216" s="2">
        <v>429836</v>
      </c>
      <c r="H216" t="s">
        <v>1109</v>
      </c>
      <c r="I216" t="s">
        <v>438</v>
      </c>
      <c r="K216" t="s">
        <v>5576</v>
      </c>
      <c r="L216" t="s">
        <v>3407</v>
      </c>
      <c r="M216" s="12">
        <v>19382</v>
      </c>
      <c r="N216" s="12" t="str">
        <f t="shared" si="13"/>
        <v>1105 Pocopson Rd West Chester, PA 19382</v>
      </c>
      <c r="O216">
        <v>1430002</v>
      </c>
      <c r="P216">
        <v>39.900292999999998</v>
      </c>
      <c r="Q216">
        <v>-75.629649999999998</v>
      </c>
      <c r="R216" t="s">
        <v>3361</v>
      </c>
      <c r="S216" t="s">
        <v>3352</v>
      </c>
      <c r="T216" s="3">
        <v>10</v>
      </c>
      <c r="U216" s="3">
        <v>12</v>
      </c>
      <c r="V216" s="4">
        <v>1.2</v>
      </c>
      <c r="W216" s="4">
        <v>2.4</v>
      </c>
      <c r="X216" s="5">
        <v>2717.857</v>
      </c>
      <c r="Y216" s="6">
        <v>27178.570000000007</v>
      </c>
      <c r="Z216" s="5">
        <v>752.32600000000014</v>
      </c>
      <c r="AA216" s="5">
        <v>7523.260000000002</v>
      </c>
      <c r="AB216">
        <v>534</v>
      </c>
      <c r="AC216" s="11">
        <f t="shared" si="14"/>
        <v>0.27680852966142072</v>
      </c>
      <c r="AD216">
        <f t="shared" si="15"/>
        <v>5874</v>
      </c>
    </row>
    <row r="217" spans="1:30">
      <c r="A217" s="2">
        <v>418098</v>
      </c>
      <c r="B217" t="s">
        <v>3363</v>
      </c>
      <c r="C217" t="s">
        <v>3355</v>
      </c>
      <c r="D217" t="s">
        <v>63</v>
      </c>
      <c r="E217" s="2">
        <v>243049</v>
      </c>
      <c r="F217" t="s">
        <v>912</v>
      </c>
      <c r="G217" s="2">
        <v>243049</v>
      </c>
      <c r="H217" t="s">
        <v>912</v>
      </c>
      <c r="I217" t="s">
        <v>913</v>
      </c>
      <c r="K217" t="s">
        <v>5270</v>
      </c>
      <c r="L217" t="s">
        <v>3407</v>
      </c>
      <c r="M217" s="12">
        <v>19030</v>
      </c>
      <c r="N217" s="12" t="str">
        <f t="shared" si="13"/>
        <v>610 Wistar Rd Fairless Hills, PA 19030</v>
      </c>
      <c r="O217">
        <v>1430003</v>
      </c>
      <c r="P217">
        <v>40.159889999999997</v>
      </c>
      <c r="Q217">
        <v>-74.853210000000004</v>
      </c>
      <c r="R217" t="s">
        <v>3362</v>
      </c>
      <c r="S217" t="s">
        <v>3353</v>
      </c>
      <c r="T217" s="3">
        <v>15</v>
      </c>
      <c r="U217" s="3">
        <v>23</v>
      </c>
      <c r="V217" s="4">
        <v>1.5333333333333334</v>
      </c>
      <c r="W217" s="4">
        <v>2.2666666666666666</v>
      </c>
      <c r="X217" s="5">
        <v>1809.8906666666669</v>
      </c>
      <c r="Y217" s="6">
        <v>27148.359999999997</v>
      </c>
      <c r="Z217" s="5">
        <v>689.24999999999989</v>
      </c>
      <c r="AA217" s="5">
        <v>10338.749999999998</v>
      </c>
      <c r="AB217">
        <v>466</v>
      </c>
      <c r="AC217" s="11">
        <f t="shared" si="14"/>
        <v>0.38082410871227579</v>
      </c>
      <c r="AD217">
        <f t="shared" si="15"/>
        <v>5126</v>
      </c>
    </row>
    <row r="218" spans="1:30">
      <c r="A218" s="2">
        <v>430489</v>
      </c>
      <c r="B218" t="s">
        <v>3363</v>
      </c>
      <c r="C218" t="s">
        <v>3354</v>
      </c>
      <c r="D218" t="s">
        <v>60</v>
      </c>
      <c r="E218" s="2">
        <v>244969</v>
      </c>
      <c r="F218" t="s">
        <v>2205</v>
      </c>
      <c r="G218" s="2">
        <v>417403</v>
      </c>
      <c r="H218" t="s">
        <v>2206</v>
      </c>
      <c r="I218" t="s">
        <v>432</v>
      </c>
      <c r="K218" t="s">
        <v>5520</v>
      </c>
      <c r="L218" t="s">
        <v>3407</v>
      </c>
      <c r="M218" s="12">
        <v>19348</v>
      </c>
      <c r="N218" s="12" t="str">
        <f t="shared" si="13"/>
        <v>420 Greenwood Rd Kennett Square, PA 19348</v>
      </c>
      <c r="O218">
        <v>1430007</v>
      </c>
      <c r="P218">
        <v>39.864480999999998</v>
      </c>
      <c r="Q218">
        <v>-75.666745000000006</v>
      </c>
      <c r="R218" t="s">
        <v>3359</v>
      </c>
      <c r="S218" t="s">
        <v>3352</v>
      </c>
      <c r="T218" s="3">
        <v>29</v>
      </c>
      <c r="U218" s="3">
        <v>43</v>
      </c>
      <c r="V218" s="4">
        <v>1.4827586206896552</v>
      </c>
      <c r="W218" s="4">
        <v>4.2068965517241379</v>
      </c>
      <c r="X218" s="5">
        <v>935.81586206896543</v>
      </c>
      <c r="Y218" s="6">
        <v>27138.660000000022</v>
      </c>
      <c r="Z218" s="5">
        <v>297.22655172413801</v>
      </c>
      <c r="AA218" s="5">
        <v>8619.5700000000033</v>
      </c>
      <c r="AB218">
        <v>594</v>
      </c>
      <c r="AC218" s="11">
        <f t="shared" si="14"/>
        <v>0.31761221814194202</v>
      </c>
      <c r="AD218">
        <f t="shared" si="15"/>
        <v>6534</v>
      </c>
    </row>
    <row r="219" spans="1:30">
      <c r="A219" s="2">
        <v>254506</v>
      </c>
      <c r="B219" t="s">
        <v>3363</v>
      </c>
      <c r="C219" t="s">
        <v>3355</v>
      </c>
      <c r="D219" t="s">
        <v>17</v>
      </c>
      <c r="E219" s="2">
        <v>307689</v>
      </c>
      <c r="F219" t="s">
        <v>3094</v>
      </c>
      <c r="G219" s="2">
        <v>307689</v>
      </c>
      <c r="H219" t="s">
        <v>3094</v>
      </c>
      <c r="I219" t="s">
        <v>56</v>
      </c>
      <c r="K219" t="s">
        <v>5439</v>
      </c>
      <c r="L219" t="s">
        <v>3407</v>
      </c>
      <c r="M219" s="12">
        <v>19136</v>
      </c>
      <c r="N219" s="12" t="str">
        <f t="shared" si="13"/>
        <v>7320 Torresdale Ave Philadelphia, PA 19136</v>
      </c>
      <c r="O219">
        <v>1430009</v>
      </c>
      <c r="P219">
        <v>40.030892999999999</v>
      </c>
      <c r="Q219">
        <v>-75.034557000000007</v>
      </c>
      <c r="R219" t="s">
        <v>3363</v>
      </c>
      <c r="S219" t="s">
        <v>3351</v>
      </c>
      <c r="T219" s="3">
        <v>12</v>
      </c>
      <c r="U219" s="3">
        <v>29</v>
      </c>
      <c r="V219" s="4">
        <v>2.4166666666666665</v>
      </c>
      <c r="W219" s="4">
        <v>5.666666666666667</v>
      </c>
      <c r="X219" s="5">
        <v>2242.64</v>
      </c>
      <c r="Y219" s="6">
        <v>26911.679999999989</v>
      </c>
      <c r="Z219" s="5">
        <v>757.38583333333327</v>
      </c>
      <c r="AA219" s="5">
        <v>9088.6299999999974</v>
      </c>
      <c r="AB219">
        <v>818</v>
      </c>
      <c r="AC219" s="11">
        <f t="shared" si="14"/>
        <v>0.3377206476890332</v>
      </c>
      <c r="AD219">
        <f t="shared" si="15"/>
        <v>8998</v>
      </c>
    </row>
    <row r="220" spans="1:30">
      <c r="A220" s="2">
        <v>330258</v>
      </c>
      <c r="B220" t="s">
        <v>3363</v>
      </c>
      <c r="C220" t="s">
        <v>3355</v>
      </c>
      <c r="D220" t="s">
        <v>60</v>
      </c>
      <c r="E220" s="2">
        <v>246051</v>
      </c>
      <c r="F220" t="s">
        <v>484</v>
      </c>
      <c r="G220" s="2">
        <v>417248</v>
      </c>
      <c r="H220" t="s">
        <v>2784</v>
      </c>
      <c r="I220" t="s">
        <v>485</v>
      </c>
      <c r="K220" t="s">
        <v>5680</v>
      </c>
      <c r="L220" t="s">
        <v>3407</v>
      </c>
      <c r="M220" s="12">
        <v>19464</v>
      </c>
      <c r="N220" s="12" t="str">
        <f t="shared" si="13"/>
        <v>970 N Franklin St Pottstown, PA 19464</v>
      </c>
      <c r="O220">
        <v>1430016</v>
      </c>
      <c r="P220">
        <v>40.259630000000001</v>
      </c>
      <c r="Q220">
        <v>-75.630162999999996</v>
      </c>
      <c r="R220" t="s">
        <v>3361</v>
      </c>
      <c r="S220" t="s">
        <v>3354</v>
      </c>
      <c r="T220" s="3">
        <v>18</v>
      </c>
      <c r="U220" s="3">
        <v>35</v>
      </c>
      <c r="V220" s="4">
        <v>1.9444444444444444</v>
      </c>
      <c r="W220" s="4">
        <v>4.3888888888888893</v>
      </c>
      <c r="X220" s="5">
        <v>1489.2344444444448</v>
      </c>
      <c r="Y220" s="6">
        <v>26806.219999999998</v>
      </c>
      <c r="Z220" s="5">
        <v>590.48500000000001</v>
      </c>
      <c r="AA220" s="5">
        <v>10628.729999999992</v>
      </c>
      <c r="AB220">
        <v>777</v>
      </c>
      <c r="AC220" s="11">
        <f t="shared" si="14"/>
        <v>0.39650237892548795</v>
      </c>
      <c r="AD220">
        <f t="shared" si="15"/>
        <v>8547</v>
      </c>
    </row>
    <row r="221" spans="1:30">
      <c r="A221" s="2">
        <v>325343</v>
      </c>
      <c r="B221" t="s">
        <v>3363</v>
      </c>
      <c r="C221" t="s">
        <v>3355</v>
      </c>
      <c r="D221" t="s">
        <v>45</v>
      </c>
      <c r="E221" s="2">
        <v>243207</v>
      </c>
      <c r="F221" t="s">
        <v>624</v>
      </c>
      <c r="G221" s="2">
        <v>418387</v>
      </c>
      <c r="H221" t="s">
        <v>991</v>
      </c>
      <c r="I221" t="s">
        <v>28</v>
      </c>
      <c r="K221" t="s">
        <v>5673</v>
      </c>
      <c r="L221" t="s">
        <v>3407</v>
      </c>
      <c r="M221" s="12">
        <v>19462</v>
      </c>
      <c r="N221" s="12" t="str">
        <f t="shared" si="13"/>
        <v>201 E Germantown Pike PLYMOUTH MEETING, PA 19462</v>
      </c>
      <c r="O221">
        <v>1430013</v>
      </c>
      <c r="P221">
        <v>40.099080000000001</v>
      </c>
      <c r="Q221">
        <v>-75.270030000000006</v>
      </c>
      <c r="R221" t="s">
        <v>3361</v>
      </c>
      <c r="S221" t="s">
        <v>3356</v>
      </c>
      <c r="T221" s="3">
        <v>14</v>
      </c>
      <c r="U221" s="3">
        <v>42</v>
      </c>
      <c r="V221" s="4">
        <v>3</v>
      </c>
      <c r="W221" s="4">
        <v>6</v>
      </c>
      <c r="X221" s="5">
        <v>1900.4928571428575</v>
      </c>
      <c r="Y221" s="6">
        <v>26606.899999999991</v>
      </c>
      <c r="Z221" s="5">
        <v>707.51928571428573</v>
      </c>
      <c r="AA221" s="5">
        <v>9905.27</v>
      </c>
      <c r="AB221">
        <v>594</v>
      </c>
      <c r="AC221" s="11">
        <f t="shared" si="14"/>
        <v>0.37228200203706574</v>
      </c>
      <c r="AD221">
        <f t="shared" si="15"/>
        <v>6534</v>
      </c>
    </row>
    <row r="222" spans="1:30">
      <c r="A222" s="2">
        <v>480313</v>
      </c>
      <c r="B222" t="s">
        <v>3363</v>
      </c>
      <c r="C222" t="s">
        <v>3355</v>
      </c>
      <c r="D222" t="s">
        <v>60</v>
      </c>
      <c r="E222" s="2">
        <v>245598</v>
      </c>
      <c r="F222" t="s">
        <v>935</v>
      </c>
      <c r="G222" s="2">
        <v>428080</v>
      </c>
      <c r="H222" t="s">
        <v>1000</v>
      </c>
      <c r="I222" t="s">
        <v>432</v>
      </c>
      <c r="K222" t="s">
        <v>5527</v>
      </c>
      <c r="L222" t="s">
        <v>3407</v>
      </c>
      <c r="M222" s="12">
        <v>19348</v>
      </c>
      <c r="N222" s="12" t="str">
        <f t="shared" si="13"/>
        <v>1775 W Doe Run Rd Kennett Square, PA 19348</v>
      </c>
      <c r="O222">
        <v>1430007</v>
      </c>
      <c r="P222">
        <v>39.893909000000001</v>
      </c>
      <c r="Q222">
        <v>-75.726094000000003</v>
      </c>
      <c r="R222" t="s">
        <v>3359</v>
      </c>
      <c r="S222" t="s">
        <v>3352</v>
      </c>
      <c r="T222" s="3">
        <v>6</v>
      </c>
      <c r="U222" s="3">
        <v>9</v>
      </c>
      <c r="V222" s="4">
        <v>1.5</v>
      </c>
      <c r="W222" s="4">
        <v>4.5</v>
      </c>
      <c r="X222" s="5">
        <v>4389.9633333333322</v>
      </c>
      <c r="Y222" s="6">
        <v>26339.78</v>
      </c>
      <c r="Z222" s="5">
        <v>1080.9650000000001</v>
      </c>
      <c r="AA222" s="5">
        <v>6485.79</v>
      </c>
      <c r="AB222">
        <v>404</v>
      </c>
      <c r="AC222" s="11">
        <f t="shared" si="14"/>
        <v>0.24623554183064553</v>
      </c>
      <c r="AD222">
        <f t="shared" si="15"/>
        <v>4444</v>
      </c>
    </row>
    <row r="223" spans="1:30">
      <c r="A223" s="2">
        <v>480889</v>
      </c>
      <c r="B223" t="s">
        <v>3363</v>
      </c>
      <c r="C223" t="s">
        <v>3355</v>
      </c>
      <c r="D223" t="s">
        <v>1180</v>
      </c>
      <c r="E223" s="2">
        <v>241653</v>
      </c>
      <c r="F223" t="s">
        <v>2891</v>
      </c>
      <c r="G223" s="2">
        <v>241653</v>
      </c>
      <c r="H223" t="s">
        <v>2891</v>
      </c>
      <c r="I223" t="s">
        <v>399</v>
      </c>
      <c r="K223" t="s">
        <v>3711</v>
      </c>
      <c r="L223" t="s">
        <v>3407</v>
      </c>
      <c r="M223" s="12">
        <v>17019</v>
      </c>
      <c r="N223" s="12" t="str">
        <f t="shared" si="13"/>
        <v>899 N US Route 15 Dillsburg, PA 17019</v>
      </c>
      <c r="O223">
        <v>1430044</v>
      </c>
      <c r="P223">
        <v>40.132022999999997</v>
      </c>
      <c r="Q223">
        <v>-77.019881999999996</v>
      </c>
      <c r="R223" t="s">
        <v>3360</v>
      </c>
      <c r="S223" t="s">
        <v>3351</v>
      </c>
      <c r="T223" s="3">
        <v>59</v>
      </c>
      <c r="U223" s="3">
        <v>66</v>
      </c>
      <c r="V223" s="4">
        <v>1.1186440677966101</v>
      </c>
      <c r="W223" s="4">
        <v>8.9491525423728806</v>
      </c>
      <c r="X223" s="5">
        <v>443.86050847457631</v>
      </c>
      <c r="Y223" s="6">
        <v>26187.770000000015</v>
      </c>
      <c r="Z223" s="5">
        <v>157.46711864406782</v>
      </c>
      <c r="AA223" s="5">
        <v>9290.5600000000013</v>
      </c>
      <c r="AB223">
        <v>750</v>
      </c>
      <c r="AC223" s="11">
        <f t="shared" si="14"/>
        <v>0.35476712984725295</v>
      </c>
      <c r="AD223">
        <f t="shared" si="15"/>
        <v>8250</v>
      </c>
    </row>
    <row r="224" spans="1:30">
      <c r="A224" s="2">
        <v>341799</v>
      </c>
      <c r="B224" t="s">
        <v>3363</v>
      </c>
      <c r="C224" t="s">
        <v>3355</v>
      </c>
      <c r="D224" t="s">
        <v>29</v>
      </c>
      <c r="E224" s="2">
        <v>245997</v>
      </c>
      <c r="F224" t="s">
        <v>2705</v>
      </c>
      <c r="G224" s="2">
        <v>418311</v>
      </c>
      <c r="H224" t="s">
        <v>2707</v>
      </c>
      <c r="I224" t="s">
        <v>881</v>
      </c>
      <c r="K224" t="s">
        <v>5120</v>
      </c>
      <c r="L224" t="s">
        <v>3407</v>
      </c>
      <c r="M224" s="12">
        <v>18944</v>
      </c>
      <c r="N224" s="12" t="str">
        <f t="shared" si="13"/>
        <v>610 S 5th St Perkasie, PA 18944</v>
      </c>
      <c r="O224">
        <v>1430015</v>
      </c>
      <c r="P224">
        <v>40.366259999999997</v>
      </c>
      <c r="Q224">
        <v>-75.305400000000006</v>
      </c>
      <c r="R224" t="s">
        <v>3363</v>
      </c>
      <c r="S224" t="s">
        <v>3357</v>
      </c>
      <c r="T224" s="3">
        <v>9</v>
      </c>
      <c r="U224" s="3">
        <v>25</v>
      </c>
      <c r="V224" s="4">
        <v>2.7777777777777777</v>
      </c>
      <c r="W224" s="4">
        <v>9</v>
      </c>
      <c r="X224" s="5">
        <v>2903.2744444444447</v>
      </c>
      <c r="Y224" s="6">
        <v>26129.470000000005</v>
      </c>
      <c r="Z224" s="5">
        <v>1032.2488888888888</v>
      </c>
      <c r="AA224" s="5">
        <v>9290.239999999998</v>
      </c>
      <c r="AB224">
        <v>659</v>
      </c>
      <c r="AC224" s="11">
        <f t="shared" si="14"/>
        <v>0.3555464385615168</v>
      </c>
      <c r="AD224">
        <f t="shared" si="15"/>
        <v>7249</v>
      </c>
    </row>
    <row r="225" spans="1:30">
      <c r="A225" s="2">
        <v>482500</v>
      </c>
      <c r="B225" t="s">
        <v>3363</v>
      </c>
      <c r="C225" t="s">
        <v>3355</v>
      </c>
      <c r="D225" t="s">
        <v>45</v>
      </c>
      <c r="E225" s="2">
        <v>243402</v>
      </c>
      <c r="F225" t="s">
        <v>1904</v>
      </c>
      <c r="G225" s="2">
        <v>243402</v>
      </c>
      <c r="H225" t="s">
        <v>1904</v>
      </c>
      <c r="I225" t="s">
        <v>855</v>
      </c>
      <c r="K225" t="s">
        <v>5380</v>
      </c>
      <c r="L225" t="s">
        <v>3407</v>
      </c>
      <c r="M225" s="12">
        <v>19073</v>
      </c>
      <c r="N225" s="12" t="str">
        <f t="shared" ref="N225:N256" si="16">K225&amp;" "&amp;I225&amp;", "&amp;L225&amp;" "&amp;TEXT(M225, "00000")</f>
        <v>1785 Bishop White Dr Newtown Square, PA 19073</v>
      </c>
      <c r="O225">
        <v>1430002</v>
      </c>
      <c r="P225">
        <v>40.004919999999998</v>
      </c>
      <c r="Q225">
        <v>-75.428945999999996</v>
      </c>
      <c r="R225" t="s">
        <v>3361</v>
      </c>
      <c r="S225" t="s">
        <v>3352</v>
      </c>
      <c r="T225" s="3">
        <v>16</v>
      </c>
      <c r="U225" s="3">
        <v>29</v>
      </c>
      <c r="V225" s="4">
        <v>1.8125</v>
      </c>
      <c r="W225" s="4">
        <v>4.5625</v>
      </c>
      <c r="X225" s="5">
        <v>1630.578125</v>
      </c>
      <c r="Y225" s="6">
        <v>26089.250000000004</v>
      </c>
      <c r="Z225" s="5">
        <v>585.19499999999994</v>
      </c>
      <c r="AA225" s="5">
        <v>9363.1200000000008</v>
      </c>
      <c r="AB225">
        <v>497</v>
      </c>
      <c r="AC225" s="11">
        <f t="shared" si="14"/>
        <v>0.35888804775913447</v>
      </c>
      <c r="AD225">
        <f t="shared" si="15"/>
        <v>5467</v>
      </c>
    </row>
    <row r="226" spans="1:30">
      <c r="A226" s="2">
        <v>416222</v>
      </c>
      <c r="B226" t="s">
        <v>3363</v>
      </c>
      <c r="C226" t="s">
        <v>3354</v>
      </c>
      <c r="D226" t="s">
        <v>82</v>
      </c>
      <c r="E226" s="2">
        <v>243602</v>
      </c>
      <c r="F226" t="s">
        <v>506</v>
      </c>
      <c r="G226" s="2">
        <v>482653</v>
      </c>
      <c r="H226" t="s">
        <v>506</v>
      </c>
      <c r="I226" t="s">
        <v>918</v>
      </c>
      <c r="K226" t="s">
        <v>3653</v>
      </c>
      <c r="L226" t="s">
        <v>3406</v>
      </c>
      <c r="M226" s="12">
        <v>8691</v>
      </c>
      <c r="N226" s="12" t="str">
        <f t="shared" si="16"/>
        <v>1100 US Highway 130 Robbinsville, NJ 08691</v>
      </c>
      <c r="O226">
        <v>1430005</v>
      </c>
      <c r="P226">
        <v>40.212789999999998</v>
      </c>
      <c r="Q226">
        <v>-74.624219999999994</v>
      </c>
      <c r="R226" t="s">
        <v>3362</v>
      </c>
      <c r="S226" t="s">
        <v>3354</v>
      </c>
      <c r="T226" s="3">
        <v>14</v>
      </c>
      <c r="U226" s="3">
        <v>17</v>
      </c>
      <c r="V226" s="4">
        <v>1.2142857142857142</v>
      </c>
      <c r="W226" s="4">
        <v>4.7142857142857144</v>
      </c>
      <c r="X226" s="5">
        <v>1863.3835714285713</v>
      </c>
      <c r="Y226" s="6">
        <v>26087.370000000003</v>
      </c>
      <c r="Z226" s="5">
        <v>773.55142857142857</v>
      </c>
      <c r="AA226" s="5">
        <v>10829.720000000007</v>
      </c>
      <c r="AB226">
        <v>328</v>
      </c>
      <c r="AC226" s="11">
        <f t="shared" si="14"/>
        <v>0.4151326868135809</v>
      </c>
      <c r="AD226">
        <f t="shared" si="15"/>
        <v>3608</v>
      </c>
    </row>
    <row r="227" spans="1:30">
      <c r="A227" s="2">
        <v>480927</v>
      </c>
      <c r="B227" t="s">
        <v>3363</v>
      </c>
      <c r="C227" t="s">
        <v>3354</v>
      </c>
      <c r="D227" t="s">
        <v>63</v>
      </c>
      <c r="E227" s="2">
        <v>245998</v>
      </c>
      <c r="F227" t="s">
        <v>2722</v>
      </c>
      <c r="G227" s="2">
        <v>418331</v>
      </c>
      <c r="H227" t="s">
        <v>2736</v>
      </c>
      <c r="I227" t="s">
        <v>1695</v>
      </c>
      <c r="K227" t="s">
        <v>5374</v>
      </c>
      <c r="L227" t="s">
        <v>3407</v>
      </c>
      <c r="M227" s="12">
        <v>19067</v>
      </c>
      <c r="N227" s="12" t="str">
        <f t="shared" si="16"/>
        <v>1523 Makefield Rd Yardley, PA 19067</v>
      </c>
      <c r="O227">
        <v>1430003</v>
      </c>
      <c r="P227">
        <v>40.211736999999999</v>
      </c>
      <c r="Q227">
        <v>-74.823443999999995</v>
      </c>
      <c r="R227" t="s">
        <v>3362</v>
      </c>
      <c r="S227" t="s">
        <v>3353</v>
      </c>
      <c r="T227" s="3">
        <v>11</v>
      </c>
      <c r="U227" s="3">
        <v>17</v>
      </c>
      <c r="V227" s="4">
        <v>1.5454545454545454</v>
      </c>
      <c r="W227" s="4">
        <v>7.1818181818181817</v>
      </c>
      <c r="X227" s="5">
        <v>2331.1254545454549</v>
      </c>
      <c r="Y227" s="6">
        <v>25642.38</v>
      </c>
      <c r="Z227" s="5">
        <v>792.39363636363635</v>
      </c>
      <c r="AA227" s="5">
        <v>8716.3299999999963</v>
      </c>
      <c r="AB227">
        <v>463</v>
      </c>
      <c r="AC227" s="11">
        <f t="shared" si="14"/>
        <v>0.33991891548288405</v>
      </c>
      <c r="AD227">
        <f t="shared" si="15"/>
        <v>5093</v>
      </c>
    </row>
    <row r="228" spans="1:30">
      <c r="A228" s="2">
        <v>432455</v>
      </c>
      <c r="B228" t="s">
        <v>3363</v>
      </c>
      <c r="C228" t="s">
        <v>3354</v>
      </c>
      <c r="D228" t="s">
        <v>149</v>
      </c>
      <c r="E228" s="2">
        <v>244228</v>
      </c>
      <c r="F228" t="s">
        <v>1046</v>
      </c>
      <c r="G228" s="2">
        <v>424965</v>
      </c>
      <c r="H228" t="s">
        <v>1956</v>
      </c>
      <c r="I228" t="s">
        <v>906</v>
      </c>
      <c r="J228" t="s">
        <v>680</v>
      </c>
      <c r="K228" t="s">
        <v>3439</v>
      </c>
      <c r="L228" t="s">
        <v>3406</v>
      </c>
      <c r="M228" s="12">
        <v>8016</v>
      </c>
      <c r="N228" s="12" t="str">
        <f t="shared" si="16"/>
        <v>1050 Cedar Ln Burlington, NJ 08016</v>
      </c>
      <c r="O228">
        <v>1430017</v>
      </c>
      <c r="P228">
        <v>40.092970999999999</v>
      </c>
      <c r="Q228">
        <v>-74.793289000000001</v>
      </c>
      <c r="R228" t="s">
        <v>3362</v>
      </c>
      <c r="S228" t="s">
        <v>3351</v>
      </c>
      <c r="T228" s="3">
        <v>9</v>
      </c>
      <c r="U228" s="3">
        <v>11</v>
      </c>
      <c r="V228" s="4">
        <v>1.2222222222222223</v>
      </c>
      <c r="W228" s="4">
        <v>5.5555555555555554</v>
      </c>
      <c r="X228" s="5">
        <v>2844.4077777777775</v>
      </c>
      <c r="Y228" s="6">
        <v>25599.670000000006</v>
      </c>
      <c r="Z228" s="5">
        <v>982.97888888888906</v>
      </c>
      <c r="AA228" s="5">
        <v>8846.81</v>
      </c>
      <c r="AB228">
        <v>778</v>
      </c>
      <c r="AC228" s="11">
        <f t="shared" si="14"/>
        <v>0.34558297040547781</v>
      </c>
      <c r="AD228">
        <f t="shared" si="15"/>
        <v>8558</v>
      </c>
    </row>
    <row r="229" spans="1:30">
      <c r="A229" s="2">
        <v>480380</v>
      </c>
      <c r="B229" t="s">
        <v>3363</v>
      </c>
      <c r="C229" t="s">
        <v>3354</v>
      </c>
      <c r="D229" t="s">
        <v>40</v>
      </c>
      <c r="E229" s="2">
        <v>255194</v>
      </c>
      <c r="F229" t="s">
        <v>2031</v>
      </c>
      <c r="G229" s="2">
        <v>428610</v>
      </c>
      <c r="H229" t="s">
        <v>2032</v>
      </c>
      <c r="I229" t="s">
        <v>516</v>
      </c>
      <c r="K229" t="s">
        <v>5752</v>
      </c>
      <c r="L229" t="s">
        <v>3407</v>
      </c>
      <c r="M229" s="12">
        <v>19540</v>
      </c>
      <c r="N229" s="12" t="str">
        <f t="shared" si="16"/>
        <v>1332 Alleghenyville Rd Mohnton, PA 19540</v>
      </c>
      <c r="O229">
        <v>1430027</v>
      </c>
      <c r="P229">
        <v>40.243031999999999</v>
      </c>
      <c r="Q229">
        <v>-75.996081000000004</v>
      </c>
      <c r="R229" t="s">
        <v>3365</v>
      </c>
      <c r="S229" t="s">
        <v>3353</v>
      </c>
      <c r="T229" s="3">
        <v>10</v>
      </c>
      <c r="U229" s="3">
        <v>17</v>
      </c>
      <c r="V229" s="4">
        <v>1.7</v>
      </c>
      <c r="W229" s="4">
        <v>5.0999999999999996</v>
      </c>
      <c r="X229" s="5">
        <v>2553.8420000000006</v>
      </c>
      <c r="Y229" s="6">
        <v>25538.42</v>
      </c>
      <c r="Z229" s="5">
        <v>780.03400000000022</v>
      </c>
      <c r="AA229" s="5">
        <v>7800.3400000000011</v>
      </c>
      <c r="AB229">
        <v>697</v>
      </c>
      <c r="AC229" s="11">
        <f t="shared" si="14"/>
        <v>0.30543549679267556</v>
      </c>
      <c r="AD229">
        <f t="shared" si="15"/>
        <v>7667</v>
      </c>
    </row>
    <row r="230" spans="1:30">
      <c r="A230" s="2">
        <v>425362</v>
      </c>
      <c r="B230" t="s">
        <v>3363</v>
      </c>
      <c r="C230" t="s">
        <v>3354</v>
      </c>
      <c r="D230" t="s">
        <v>45</v>
      </c>
      <c r="E230" s="2">
        <v>243207</v>
      </c>
      <c r="F230" t="s">
        <v>624</v>
      </c>
      <c r="G230" s="2">
        <v>416716</v>
      </c>
      <c r="H230" t="s">
        <v>1666</v>
      </c>
      <c r="I230" t="s">
        <v>28</v>
      </c>
      <c r="K230" t="s">
        <v>5676</v>
      </c>
      <c r="L230" t="s">
        <v>3407</v>
      </c>
      <c r="M230" s="12">
        <v>19462</v>
      </c>
      <c r="N230" s="12" t="str">
        <f t="shared" si="16"/>
        <v>230 Flourtown Rd PLYMOUTH MEETING, PA 19462</v>
      </c>
      <c r="O230">
        <v>1430013</v>
      </c>
      <c r="P230">
        <v>40.10248</v>
      </c>
      <c r="Q230">
        <v>-75.266859999999994</v>
      </c>
      <c r="R230" t="s">
        <v>3361</v>
      </c>
      <c r="S230" t="s">
        <v>3356</v>
      </c>
      <c r="T230" s="3">
        <v>10</v>
      </c>
      <c r="U230" s="3">
        <v>14</v>
      </c>
      <c r="V230" s="4">
        <v>1.4</v>
      </c>
      <c r="W230" s="4">
        <v>4.3</v>
      </c>
      <c r="X230" s="5">
        <v>2542.8629999999994</v>
      </c>
      <c r="Y230" s="6">
        <v>25428.629999999997</v>
      </c>
      <c r="Z230" s="5">
        <v>873.12900000000013</v>
      </c>
      <c r="AA230" s="5">
        <v>8731.2899999999991</v>
      </c>
      <c r="AB230">
        <v>516</v>
      </c>
      <c r="AC230" s="11">
        <f t="shared" si="14"/>
        <v>0.34336454618278689</v>
      </c>
      <c r="AD230">
        <f t="shared" si="15"/>
        <v>5676</v>
      </c>
    </row>
    <row r="231" spans="1:30">
      <c r="A231" s="2">
        <v>294099</v>
      </c>
      <c r="B231" t="s">
        <v>3363</v>
      </c>
      <c r="C231" t="s">
        <v>3354</v>
      </c>
      <c r="D231" t="s">
        <v>37</v>
      </c>
      <c r="E231" s="2">
        <v>239985</v>
      </c>
      <c r="F231" t="s">
        <v>88</v>
      </c>
      <c r="G231" s="2">
        <v>471126</v>
      </c>
      <c r="H231" t="s">
        <v>89</v>
      </c>
      <c r="I231" t="s">
        <v>90</v>
      </c>
      <c r="K231" t="s">
        <v>4960</v>
      </c>
      <c r="L231" t="s">
        <v>3407</v>
      </c>
      <c r="M231" s="12">
        <v>17901</v>
      </c>
      <c r="N231" s="12" t="str">
        <f t="shared" si="16"/>
        <v>1044 Keystone Blvd Pottsville, PA 17901</v>
      </c>
      <c r="O231">
        <v>1430023</v>
      </c>
      <c r="P231">
        <v>40.721480999999997</v>
      </c>
      <c r="Q231">
        <v>-76.318468999999993</v>
      </c>
      <c r="R231" t="s">
        <v>3364</v>
      </c>
      <c r="S231" t="s">
        <v>3354</v>
      </c>
      <c r="T231" s="3">
        <v>31</v>
      </c>
      <c r="U231" s="3">
        <v>47</v>
      </c>
      <c r="V231" s="4">
        <v>1.5161290322580645</v>
      </c>
      <c r="W231" s="4">
        <v>4.096774193548387</v>
      </c>
      <c r="X231" s="5">
        <v>813.78258064516103</v>
      </c>
      <c r="Y231" s="6">
        <v>25227.260000000009</v>
      </c>
      <c r="Z231" s="5">
        <v>201.53161290322583</v>
      </c>
      <c r="AA231" s="5">
        <v>6247.4800000000005</v>
      </c>
      <c r="AB231">
        <v>1334</v>
      </c>
      <c r="AC231" s="11">
        <f t="shared" si="14"/>
        <v>0.24764798079537761</v>
      </c>
      <c r="AD231">
        <f t="shared" si="15"/>
        <v>14674</v>
      </c>
    </row>
    <row r="232" spans="1:30">
      <c r="A232" s="2">
        <v>449685</v>
      </c>
      <c r="B232" t="s">
        <v>3363</v>
      </c>
      <c r="C232" t="s">
        <v>3354</v>
      </c>
      <c r="D232" t="s">
        <v>91</v>
      </c>
      <c r="E232" s="2">
        <v>305532</v>
      </c>
      <c r="F232" t="s">
        <v>2607</v>
      </c>
      <c r="G232" s="2">
        <v>305532</v>
      </c>
      <c r="H232" t="s">
        <v>2607</v>
      </c>
      <c r="I232" t="s">
        <v>23</v>
      </c>
      <c r="K232" t="s">
        <v>5856</v>
      </c>
      <c r="L232" t="s">
        <v>8347</v>
      </c>
      <c r="M232" s="12">
        <v>19711</v>
      </c>
      <c r="N232" s="12" t="str">
        <f t="shared" si="16"/>
        <v>1089 Elkton Rd Newark, DE 19711</v>
      </c>
      <c r="O232">
        <v>1430007</v>
      </c>
      <c r="P232">
        <v>39.659779999999998</v>
      </c>
      <c r="Q232">
        <v>-75.778379999999999</v>
      </c>
      <c r="R232" t="s">
        <v>3359</v>
      </c>
      <c r="S232" t="s">
        <v>3352</v>
      </c>
      <c r="T232" s="3">
        <v>25</v>
      </c>
      <c r="U232" s="3">
        <v>40</v>
      </c>
      <c r="V232" s="4">
        <v>1.6</v>
      </c>
      <c r="W232" s="4">
        <v>4.68</v>
      </c>
      <c r="X232" s="5">
        <v>1008.3552000000001</v>
      </c>
      <c r="Y232" s="6">
        <v>25208.880000000008</v>
      </c>
      <c r="Z232" s="5">
        <v>291.85559999999992</v>
      </c>
      <c r="AA232" s="5">
        <v>7296.3899999999949</v>
      </c>
      <c r="AB232">
        <v>820</v>
      </c>
      <c r="AC232" s="11">
        <f t="shared" si="14"/>
        <v>0.28943729352513847</v>
      </c>
      <c r="AD232">
        <f t="shared" si="15"/>
        <v>9020</v>
      </c>
    </row>
    <row r="233" spans="1:30">
      <c r="A233" s="2">
        <v>342774</v>
      </c>
      <c r="B233" t="s">
        <v>3363</v>
      </c>
      <c r="C233" t="s">
        <v>3354</v>
      </c>
      <c r="D233" t="s">
        <v>40</v>
      </c>
      <c r="E233" s="2">
        <v>330637</v>
      </c>
      <c r="F233" t="s">
        <v>204</v>
      </c>
      <c r="G233" s="2">
        <v>472591</v>
      </c>
      <c r="H233" t="s">
        <v>204</v>
      </c>
      <c r="I233" t="s">
        <v>73</v>
      </c>
      <c r="K233" t="s">
        <v>5777</v>
      </c>
      <c r="L233" t="s">
        <v>3407</v>
      </c>
      <c r="M233" s="12">
        <v>19604</v>
      </c>
      <c r="N233" s="12" t="str">
        <f t="shared" si="16"/>
        <v>1801 N 12TH ST Reading, PA 19604</v>
      </c>
      <c r="O233">
        <v>1430029</v>
      </c>
      <c r="P233">
        <v>40.362859</v>
      </c>
      <c r="Q233">
        <v>-75.912953999999999</v>
      </c>
      <c r="R233" t="s">
        <v>3365</v>
      </c>
      <c r="S233" t="s">
        <v>3356</v>
      </c>
      <c r="T233" s="3">
        <v>24</v>
      </c>
      <c r="U233" s="3">
        <v>31</v>
      </c>
      <c r="V233" s="4">
        <v>1.2916666666666667</v>
      </c>
      <c r="W233" s="4">
        <v>2.1666666666666665</v>
      </c>
      <c r="X233" s="5">
        <v>1044.8870833333335</v>
      </c>
      <c r="Y233" s="6">
        <v>25077.289999999997</v>
      </c>
      <c r="Z233" s="5">
        <v>359.81083333333345</v>
      </c>
      <c r="AA233" s="5">
        <v>8635.4600000000028</v>
      </c>
      <c r="AB233">
        <v>941</v>
      </c>
      <c r="AC233" s="11">
        <f t="shared" si="14"/>
        <v>0.34435379580488973</v>
      </c>
      <c r="AD233">
        <f t="shared" si="15"/>
        <v>10351</v>
      </c>
    </row>
    <row r="234" spans="1:30">
      <c r="A234" s="2">
        <v>480534</v>
      </c>
      <c r="B234" t="s">
        <v>3363</v>
      </c>
      <c r="C234" t="s">
        <v>3354</v>
      </c>
      <c r="D234" t="s">
        <v>51</v>
      </c>
      <c r="E234" s="2">
        <v>241855</v>
      </c>
      <c r="F234" t="s">
        <v>3031</v>
      </c>
      <c r="G234" s="2">
        <v>453635</v>
      </c>
      <c r="H234" t="s">
        <v>3032</v>
      </c>
      <c r="I234" t="s">
        <v>851</v>
      </c>
      <c r="K234" t="s">
        <v>4541</v>
      </c>
      <c r="L234" t="s">
        <v>3407</v>
      </c>
      <c r="M234" s="12">
        <v>17560</v>
      </c>
      <c r="N234" s="12" t="str">
        <f t="shared" si="16"/>
        <v>137 Truce Rd New Providence, PA 17560</v>
      </c>
      <c r="O234">
        <v>1430025</v>
      </c>
      <c r="P234">
        <v>39.917549999999999</v>
      </c>
      <c r="Q234">
        <v>-76.207024000000004</v>
      </c>
      <c r="R234" t="s">
        <v>3364</v>
      </c>
      <c r="S234" t="s">
        <v>3357</v>
      </c>
      <c r="T234" s="3">
        <v>17</v>
      </c>
      <c r="U234" s="3">
        <v>35</v>
      </c>
      <c r="V234" s="4">
        <v>2.0588235294117645</v>
      </c>
      <c r="W234" s="4">
        <v>6.2352941176470589</v>
      </c>
      <c r="X234" s="5">
        <v>1470.0241176470586</v>
      </c>
      <c r="Y234" s="6">
        <v>24990.410000000018</v>
      </c>
      <c r="Z234" s="5">
        <v>465.55176470588248</v>
      </c>
      <c r="AA234" s="5">
        <v>7914.380000000001</v>
      </c>
      <c r="AB234">
        <v>588</v>
      </c>
      <c r="AC234" s="11">
        <f t="shared" si="14"/>
        <v>0.3166966848483076</v>
      </c>
      <c r="AD234">
        <f t="shared" si="15"/>
        <v>6468</v>
      </c>
    </row>
    <row r="235" spans="1:30">
      <c r="A235" s="2">
        <v>417546</v>
      </c>
      <c r="B235" t="s">
        <v>3363</v>
      </c>
      <c r="C235" t="s">
        <v>3354</v>
      </c>
      <c r="D235" t="s">
        <v>82</v>
      </c>
      <c r="E235" s="2">
        <v>342615</v>
      </c>
      <c r="F235" t="s">
        <v>1947</v>
      </c>
      <c r="G235" s="2">
        <v>342615</v>
      </c>
      <c r="H235" t="s">
        <v>1947</v>
      </c>
      <c r="I235" t="s">
        <v>95</v>
      </c>
      <c r="K235" t="s">
        <v>3670</v>
      </c>
      <c r="L235" t="s">
        <v>3406</v>
      </c>
      <c r="M235" s="12">
        <v>8822</v>
      </c>
      <c r="N235" s="12" t="str">
        <f t="shared" si="16"/>
        <v>50 Court St Flemington, NJ 08822</v>
      </c>
      <c r="O235">
        <v>1430003</v>
      </c>
      <c r="P235">
        <v>40.509661000000001</v>
      </c>
      <c r="Q235">
        <v>-74.863328999999993</v>
      </c>
      <c r="R235" t="s">
        <v>3362</v>
      </c>
      <c r="S235" t="s">
        <v>3353</v>
      </c>
      <c r="T235" s="3">
        <v>7</v>
      </c>
      <c r="U235" s="3">
        <v>8</v>
      </c>
      <c r="V235" s="4">
        <v>1.1428571428571428</v>
      </c>
      <c r="W235" s="4">
        <v>2.1428571428571428</v>
      </c>
      <c r="X235" s="5">
        <v>3563.9357142857148</v>
      </c>
      <c r="Y235" s="6">
        <v>24947.549999999996</v>
      </c>
      <c r="Z235" s="5">
        <v>1132.7385714285715</v>
      </c>
      <c r="AA235" s="5">
        <v>7929.17</v>
      </c>
      <c r="AB235">
        <v>617</v>
      </c>
      <c r="AC235" s="11">
        <f t="shared" si="14"/>
        <v>0.31783361492411083</v>
      </c>
      <c r="AD235">
        <f t="shared" si="15"/>
        <v>6787</v>
      </c>
    </row>
    <row r="236" spans="1:30">
      <c r="A236" s="2">
        <v>342664</v>
      </c>
      <c r="B236" t="s">
        <v>3363</v>
      </c>
      <c r="C236" t="s">
        <v>3354</v>
      </c>
      <c r="D236" t="s">
        <v>60</v>
      </c>
      <c r="E236" s="2">
        <v>243341</v>
      </c>
      <c r="F236" t="s">
        <v>937</v>
      </c>
      <c r="G236" s="2">
        <v>424732</v>
      </c>
      <c r="H236" t="s">
        <v>1799</v>
      </c>
      <c r="I236" t="s">
        <v>208</v>
      </c>
      <c r="K236" t="s">
        <v>5498</v>
      </c>
      <c r="L236" t="s">
        <v>3407</v>
      </c>
      <c r="M236" s="12">
        <v>19335</v>
      </c>
      <c r="N236" s="12" t="str">
        <f t="shared" si="16"/>
        <v>1330 Romig Rd Downingtown, PA 19335</v>
      </c>
      <c r="O236">
        <v>1430999</v>
      </c>
      <c r="P236">
        <v>39.989784</v>
      </c>
      <c r="Q236">
        <v>-75.710448999999997</v>
      </c>
      <c r="R236" t="s">
        <v>3361</v>
      </c>
      <c r="S236" t="s">
        <v>3356</v>
      </c>
      <c r="T236" s="3">
        <v>2</v>
      </c>
      <c r="U236" s="3">
        <v>2</v>
      </c>
      <c r="V236" s="4">
        <v>1</v>
      </c>
      <c r="W236" s="4">
        <v>3</v>
      </c>
      <c r="X236" s="5">
        <v>12434.25</v>
      </c>
      <c r="Y236" s="6">
        <v>24868.5</v>
      </c>
      <c r="Z236" s="5">
        <v>3076.0650000000001</v>
      </c>
      <c r="AA236" s="5">
        <v>6152.13</v>
      </c>
      <c r="AB236">
        <v>10</v>
      </c>
      <c r="AC236" s="11">
        <f t="shared" si="14"/>
        <v>0.24738645274141988</v>
      </c>
      <c r="AD236">
        <f t="shared" si="15"/>
        <v>110</v>
      </c>
    </row>
    <row r="237" spans="1:30">
      <c r="A237" s="2">
        <v>425366</v>
      </c>
      <c r="B237" t="s">
        <v>3363</v>
      </c>
      <c r="C237" t="s">
        <v>3354</v>
      </c>
      <c r="D237" t="s">
        <v>16</v>
      </c>
      <c r="E237" s="2">
        <v>242373</v>
      </c>
      <c r="F237" t="s">
        <v>3265</v>
      </c>
      <c r="G237" s="2">
        <v>468468</v>
      </c>
      <c r="H237" t="s">
        <v>3267</v>
      </c>
      <c r="I237" t="s">
        <v>1417</v>
      </c>
      <c r="K237" t="s">
        <v>3698</v>
      </c>
      <c r="L237" t="s">
        <v>3407</v>
      </c>
      <c r="M237" s="12">
        <v>17011</v>
      </c>
      <c r="N237" s="12" t="str">
        <f t="shared" si="16"/>
        <v>1301 Carlisle Rd CAMP HILL, PA 17011</v>
      </c>
      <c r="O237">
        <v>1430031</v>
      </c>
      <c r="P237">
        <v>40.228839999999998</v>
      </c>
      <c r="Q237">
        <v>-76.896569999999997</v>
      </c>
      <c r="R237" t="s">
        <v>3366</v>
      </c>
      <c r="S237" t="s">
        <v>3351</v>
      </c>
      <c r="T237" s="3">
        <v>9</v>
      </c>
      <c r="U237" s="3">
        <v>10</v>
      </c>
      <c r="V237" s="4">
        <v>1.1111111111111112</v>
      </c>
      <c r="W237" s="4">
        <v>3.3333333333333335</v>
      </c>
      <c r="X237" s="5">
        <v>2737.0644444444447</v>
      </c>
      <c r="Y237" s="6">
        <v>24633.579999999998</v>
      </c>
      <c r="Z237" s="5">
        <v>545.06222222222232</v>
      </c>
      <c r="AA237" s="5">
        <v>4905.5600000000013</v>
      </c>
      <c r="AB237">
        <v>473</v>
      </c>
      <c r="AC237" s="11">
        <f t="shared" si="14"/>
        <v>0.19914117233467493</v>
      </c>
      <c r="AD237">
        <f t="shared" si="15"/>
        <v>5203</v>
      </c>
    </row>
    <row r="238" spans="1:30">
      <c r="A238" s="2">
        <v>425363</v>
      </c>
      <c r="B238" t="s">
        <v>3363</v>
      </c>
      <c r="C238" t="s">
        <v>3354</v>
      </c>
      <c r="D238" t="s">
        <v>149</v>
      </c>
      <c r="E238" s="2">
        <v>244674</v>
      </c>
      <c r="F238" t="s">
        <v>2429</v>
      </c>
      <c r="G238" s="2">
        <v>463492</v>
      </c>
      <c r="H238" t="s">
        <v>2431</v>
      </c>
      <c r="I238" t="s">
        <v>2428</v>
      </c>
      <c r="J238" t="s">
        <v>3396</v>
      </c>
      <c r="K238" t="s">
        <v>3470</v>
      </c>
      <c r="L238" t="s">
        <v>3406</v>
      </c>
      <c r="M238" s="12">
        <v>8055</v>
      </c>
      <c r="N238" s="12" t="str">
        <f t="shared" si="16"/>
        <v>55 Mill St Medford, NJ 08055</v>
      </c>
      <c r="O238">
        <v>1430011</v>
      </c>
      <c r="P238">
        <v>39.888604999999998</v>
      </c>
      <c r="Q238">
        <v>-74.825111000000007</v>
      </c>
      <c r="R238" t="s">
        <v>3362</v>
      </c>
      <c r="S238" t="s">
        <v>3355</v>
      </c>
      <c r="T238" s="3">
        <v>37</v>
      </c>
      <c r="U238" s="3">
        <v>53</v>
      </c>
      <c r="V238" s="4">
        <v>1.4324324324324325</v>
      </c>
      <c r="W238" s="4">
        <v>4.8648648648648649</v>
      </c>
      <c r="X238" s="5">
        <v>664.48243243243246</v>
      </c>
      <c r="Y238" s="6">
        <v>24585.850000000002</v>
      </c>
      <c r="Z238" s="5">
        <v>224.80675675675673</v>
      </c>
      <c r="AA238" s="5">
        <v>8317.8499999999931</v>
      </c>
      <c r="AB238">
        <v>597</v>
      </c>
      <c r="AC238" s="11">
        <f t="shared" si="14"/>
        <v>0.33831858569054934</v>
      </c>
      <c r="AD238">
        <f t="shared" si="15"/>
        <v>6567</v>
      </c>
    </row>
    <row r="239" spans="1:30">
      <c r="A239" s="2">
        <v>425364</v>
      </c>
      <c r="B239" t="s">
        <v>3363</v>
      </c>
      <c r="C239" t="s">
        <v>3354</v>
      </c>
      <c r="D239" t="s">
        <v>186</v>
      </c>
      <c r="E239" s="2">
        <v>244245</v>
      </c>
      <c r="F239" t="s">
        <v>1976</v>
      </c>
      <c r="G239" s="2">
        <v>416345</v>
      </c>
      <c r="H239" t="s">
        <v>1977</v>
      </c>
      <c r="I239" t="s">
        <v>1978</v>
      </c>
      <c r="J239" t="s">
        <v>3392</v>
      </c>
      <c r="K239" t="s">
        <v>3414</v>
      </c>
      <c r="L239" t="s">
        <v>3406</v>
      </c>
      <c r="M239" s="12">
        <v>7727</v>
      </c>
      <c r="N239" s="12" t="s">
        <v>8459</v>
      </c>
      <c r="O239">
        <v>1430999</v>
      </c>
      <c r="P239">
        <v>40.181930000000001</v>
      </c>
      <c r="Q239">
        <v>-74.179910000000007</v>
      </c>
      <c r="R239" t="s">
        <v>3362</v>
      </c>
      <c r="S239" t="s">
        <v>3351</v>
      </c>
      <c r="T239" s="3">
        <v>1</v>
      </c>
      <c r="U239" s="3">
        <v>2</v>
      </c>
      <c r="V239" s="4">
        <v>2</v>
      </c>
      <c r="W239" s="4">
        <v>2</v>
      </c>
      <c r="X239" s="5">
        <v>24240</v>
      </c>
      <c r="Y239" s="6">
        <v>24240</v>
      </c>
      <c r="Z239" s="5">
        <v>6854.32</v>
      </c>
      <c r="AA239" s="5">
        <v>6854.32</v>
      </c>
      <c r="AB239">
        <v>200</v>
      </c>
      <c r="AC239" s="11">
        <f t="shared" si="14"/>
        <v>0.28276897689768976</v>
      </c>
      <c r="AD239">
        <f t="shared" si="15"/>
        <v>2200</v>
      </c>
    </row>
    <row r="240" spans="1:30">
      <c r="A240" s="2">
        <v>429084</v>
      </c>
      <c r="B240" t="s">
        <v>3363</v>
      </c>
      <c r="C240" t="s">
        <v>3354</v>
      </c>
      <c r="D240" t="s">
        <v>186</v>
      </c>
      <c r="E240" s="2">
        <v>244387</v>
      </c>
      <c r="F240" t="s">
        <v>2051</v>
      </c>
      <c r="G240" s="2">
        <v>416125</v>
      </c>
      <c r="H240" t="s">
        <v>2052</v>
      </c>
      <c r="I240" t="s">
        <v>167</v>
      </c>
      <c r="K240" t="s">
        <v>3537</v>
      </c>
      <c r="L240" t="s">
        <v>3406</v>
      </c>
      <c r="M240" s="12">
        <v>8205</v>
      </c>
      <c r="N240" s="12" t="str">
        <f t="shared" ref="N240:N303" si="17">K240&amp;" "&amp;I240&amp;", "&amp;L240&amp;" "&amp;TEXT(M240, "00000")</f>
        <v>201 S Wrangleboro Rd Galloway, NJ 08205</v>
      </c>
      <c r="O240">
        <v>1430012</v>
      </c>
      <c r="P240">
        <v>39.480457000000001</v>
      </c>
      <c r="Q240">
        <v>-74.516105999999994</v>
      </c>
      <c r="R240" t="s">
        <v>3363</v>
      </c>
      <c r="S240" t="s">
        <v>3354</v>
      </c>
      <c r="T240" s="3">
        <v>9</v>
      </c>
      <c r="U240" s="3">
        <v>12</v>
      </c>
      <c r="V240" s="4">
        <v>1.3333333333333333</v>
      </c>
      <c r="W240" s="4">
        <v>3</v>
      </c>
      <c r="X240" s="5">
        <v>2666.8866666666672</v>
      </c>
      <c r="Y240" s="6">
        <v>24001.980000000003</v>
      </c>
      <c r="Z240" s="5">
        <v>795.00222222222203</v>
      </c>
      <c r="AA240" s="5">
        <v>7155.0199999999995</v>
      </c>
      <c r="AB240">
        <v>790</v>
      </c>
      <c r="AC240" s="11">
        <f t="shared" si="14"/>
        <v>0.29810123998103483</v>
      </c>
      <c r="AD240">
        <f t="shared" si="15"/>
        <v>8690</v>
      </c>
    </row>
    <row r="241" spans="1:30">
      <c r="A241" s="2">
        <v>416227</v>
      </c>
      <c r="B241" t="s">
        <v>3363</v>
      </c>
      <c r="C241" t="s">
        <v>3354</v>
      </c>
      <c r="D241" t="s">
        <v>60</v>
      </c>
      <c r="E241" s="2">
        <v>243341</v>
      </c>
      <c r="F241" t="s">
        <v>937</v>
      </c>
      <c r="G241" s="2">
        <v>425128</v>
      </c>
      <c r="H241" t="s">
        <v>1800</v>
      </c>
      <c r="I241" t="s">
        <v>208</v>
      </c>
      <c r="K241" t="s">
        <v>5500</v>
      </c>
      <c r="L241" t="s">
        <v>3407</v>
      </c>
      <c r="M241" s="12">
        <v>19335</v>
      </c>
      <c r="N241" s="12" t="str">
        <f t="shared" si="17"/>
        <v>501 Dorlan Mill Rd Downingtown, PA 19335</v>
      </c>
      <c r="O241">
        <v>1430999</v>
      </c>
      <c r="P241">
        <v>40.057783999999998</v>
      </c>
      <c r="Q241">
        <v>-75.701408000000001</v>
      </c>
      <c r="R241" t="s">
        <v>3361</v>
      </c>
      <c r="S241" t="s">
        <v>3356</v>
      </c>
      <c r="T241" s="3">
        <v>1</v>
      </c>
      <c r="U241" s="3">
        <v>1</v>
      </c>
      <c r="V241" s="4">
        <v>1</v>
      </c>
      <c r="W241" s="4">
        <v>5</v>
      </c>
      <c r="X241" s="5">
        <v>23988.5</v>
      </c>
      <c r="Y241" s="6">
        <v>23988.5</v>
      </c>
      <c r="Z241" s="5">
        <v>6150.93</v>
      </c>
      <c r="AA241" s="5">
        <v>6150.93</v>
      </c>
      <c r="AB241">
        <v>9</v>
      </c>
      <c r="AC241" s="11">
        <f t="shared" si="14"/>
        <v>0.25641161389832628</v>
      </c>
      <c r="AD241">
        <f t="shared" si="15"/>
        <v>99</v>
      </c>
    </row>
    <row r="242" spans="1:30">
      <c r="A242" s="2">
        <v>473388</v>
      </c>
      <c r="B242" t="s">
        <v>3363</v>
      </c>
      <c r="C242" t="s">
        <v>3354</v>
      </c>
      <c r="D242" t="s">
        <v>197</v>
      </c>
      <c r="E242" s="2">
        <v>254506</v>
      </c>
      <c r="F242" t="s">
        <v>2418</v>
      </c>
      <c r="G242" s="2">
        <v>254506</v>
      </c>
      <c r="H242" t="s">
        <v>2418</v>
      </c>
      <c r="I242" t="s">
        <v>2419</v>
      </c>
      <c r="K242" t="s">
        <v>3600</v>
      </c>
      <c r="L242" t="s">
        <v>3406</v>
      </c>
      <c r="M242" s="12">
        <v>8348</v>
      </c>
      <c r="N242" s="12" t="str">
        <f t="shared" si="17"/>
        <v>3593 Route 47 Port Elizabeth, NJ 08348</v>
      </c>
      <c r="O242">
        <v>1430010</v>
      </c>
      <c r="P242">
        <v>39.308160000000001</v>
      </c>
      <c r="Q242">
        <v>-74.980099999999993</v>
      </c>
      <c r="R242" t="s">
        <v>3363</v>
      </c>
      <c r="S242" t="s">
        <v>3355</v>
      </c>
      <c r="T242" s="3">
        <v>21</v>
      </c>
      <c r="U242" s="3">
        <v>27</v>
      </c>
      <c r="V242" s="4">
        <v>1.2857142857142858</v>
      </c>
      <c r="W242" s="4">
        <v>3.6190476190476191</v>
      </c>
      <c r="X242" s="5">
        <v>1125.6657142857141</v>
      </c>
      <c r="Y242" s="6">
        <v>23638.98</v>
      </c>
      <c r="Z242" s="5">
        <v>368.77476190476193</v>
      </c>
      <c r="AA242" s="5">
        <v>7744.2699999999977</v>
      </c>
      <c r="AB242">
        <v>490</v>
      </c>
      <c r="AC242" s="11">
        <f t="shared" si="14"/>
        <v>0.32760592885141399</v>
      </c>
      <c r="AD242">
        <f t="shared" si="15"/>
        <v>5390</v>
      </c>
    </row>
    <row r="243" spans="1:30">
      <c r="A243" s="2">
        <v>424869</v>
      </c>
      <c r="B243" t="s">
        <v>3362</v>
      </c>
      <c r="C243" t="s">
        <v>3351</v>
      </c>
      <c r="D243" t="s">
        <v>32</v>
      </c>
      <c r="E243" s="2">
        <v>239793</v>
      </c>
      <c r="F243" t="s">
        <v>344</v>
      </c>
      <c r="G243" s="2">
        <v>239793</v>
      </c>
      <c r="H243" t="s">
        <v>345</v>
      </c>
      <c r="I243" t="s">
        <v>176</v>
      </c>
      <c r="K243" t="s">
        <v>4511</v>
      </c>
      <c r="L243" t="s">
        <v>3407</v>
      </c>
      <c r="M243" s="12">
        <v>17554</v>
      </c>
      <c r="N243" s="12" t="str">
        <f t="shared" si="17"/>
        <v>120 College Ave Mountville, PA 17554</v>
      </c>
      <c r="O243">
        <v>1430040</v>
      </c>
      <c r="P243">
        <v>40.042865999999997</v>
      </c>
      <c r="Q243">
        <v>-76.426608999999999</v>
      </c>
      <c r="R243" t="s">
        <v>3367</v>
      </c>
      <c r="S243" t="s">
        <v>3357</v>
      </c>
      <c r="T243" s="3">
        <v>27</v>
      </c>
      <c r="U243" s="3">
        <v>44</v>
      </c>
      <c r="V243" s="4">
        <v>1.6296296296296295</v>
      </c>
      <c r="W243" s="4">
        <v>5.2592592592592595</v>
      </c>
      <c r="X243" s="5">
        <v>873.36629629629635</v>
      </c>
      <c r="Y243" s="6">
        <v>23580.889999999992</v>
      </c>
      <c r="Z243" s="5">
        <v>345.98259259259254</v>
      </c>
      <c r="AA243" s="5">
        <v>9341.5300000000007</v>
      </c>
      <c r="AB243">
        <v>549</v>
      </c>
      <c r="AC243" s="11">
        <f t="shared" si="14"/>
        <v>0.39614832179786275</v>
      </c>
      <c r="AD243">
        <f t="shared" si="15"/>
        <v>6039</v>
      </c>
    </row>
    <row r="244" spans="1:30">
      <c r="A244" s="2">
        <v>244237</v>
      </c>
      <c r="B244" t="s">
        <v>3362</v>
      </c>
      <c r="C244" t="s">
        <v>3351</v>
      </c>
      <c r="D244" t="s">
        <v>16</v>
      </c>
      <c r="E244" s="2">
        <v>332898</v>
      </c>
      <c r="F244" t="s">
        <v>1574</v>
      </c>
      <c r="G244" s="2">
        <v>472574</v>
      </c>
      <c r="H244" t="s">
        <v>1574</v>
      </c>
      <c r="I244" t="s">
        <v>59</v>
      </c>
      <c r="K244" t="s">
        <v>4086</v>
      </c>
      <c r="L244" t="s">
        <v>3407</v>
      </c>
      <c r="M244" s="12">
        <v>17406</v>
      </c>
      <c r="N244" s="12" t="str">
        <f t="shared" si="17"/>
        <v>601 Mundis Mill Rd York, PA 17406</v>
      </c>
      <c r="O244">
        <v>1430040</v>
      </c>
      <c r="P244">
        <v>40.013950999999999</v>
      </c>
      <c r="Q244">
        <v>-76.701389000000006</v>
      </c>
      <c r="R244" t="s">
        <v>3367</v>
      </c>
      <c r="S244" t="s">
        <v>3357</v>
      </c>
      <c r="T244" s="3">
        <v>22</v>
      </c>
      <c r="U244" s="3">
        <v>30</v>
      </c>
      <c r="V244" s="4">
        <v>1.3636363636363635</v>
      </c>
      <c r="W244" s="4">
        <v>2.7727272727272729</v>
      </c>
      <c r="X244" s="5">
        <v>1071.4054545454542</v>
      </c>
      <c r="Y244" s="6">
        <v>23570.92</v>
      </c>
      <c r="Z244" s="5">
        <v>331.33090909090907</v>
      </c>
      <c r="AA244" s="5">
        <v>7289.28</v>
      </c>
      <c r="AB244">
        <v>1443</v>
      </c>
      <c r="AC244" s="11">
        <f t="shared" si="14"/>
        <v>0.30924885409648839</v>
      </c>
      <c r="AD244">
        <f t="shared" si="15"/>
        <v>15873</v>
      </c>
    </row>
    <row r="245" spans="1:30">
      <c r="A245" s="2">
        <v>468670</v>
      </c>
      <c r="B245" t="s">
        <v>3362</v>
      </c>
      <c r="C245" t="s">
        <v>3351</v>
      </c>
      <c r="D245" t="s">
        <v>29</v>
      </c>
      <c r="E245" s="2">
        <v>286760</v>
      </c>
      <c r="F245" t="s">
        <v>1088</v>
      </c>
      <c r="G245" s="2">
        <v>286760</v>
      </c>
      <c r="H245" t="s">
        <v>1088</v>
      </c>
      <c r="I245" t="s">
        <v>397</v>
      </c>
      <c r="K245" t="s">
        <v>5321</v>
      </c>
      <c r="L245" t="s">
        <v>3407</v>
      </c>
      <c r="M245" s="12">
        <v>19046</v>
      </c>
      <c r="N245" s="12" t="str">
        <f t="shared" si="17"/>
        <v>501 Washington Ln Ste 202 Jenkintown, PA 19046</v>
      </c>
      <c r="O245">
        <v>1430009</v>
      </c>
      <c r="P245">
        <v>40.092311000000002</v>
      </c>
      <c r="Q245">
        <v>-75.126168000000007</v>
      </c>
      <c r="R245" t="s">
        <v>3363</v>
      </c>
      <c r="S245" t="s">
        <v>3351</v>
      </c>
      <c r="T245" s="3">
        <v>33</v>
      </c>
      <c r="U245" s="3">
        <v>48</v>
      </c>
      <c r="V245" s="4">
        <v>1.4545454545454546</v>
      </c>
      <c r="W245" s="4">
        <v>3.9090909090909092</v>
      </c>
      <c r="X245" s="5">
        <v>712.84969696969699</v>
      </c>
      <c r="Y245" s="6">
        <v>23524.04</v>
      </c>
      <c r="Z245" s="5">
        <v>284.1315151515152</v>
      </c>
      <c r="AA245" s="5">
        <v>9376.34</v>
      </c>
      <c r="AB245">
        <v>923.6</v>
      </c>
      <c r="AC245" s="11">
        <f t="shared" si="14"/>
        <v>0.39858544705756321</v>
      </c>
      <c r="AD245">
        <f t="shared" si="15"/>
        <v>10159.6</v>
      </c>
    </row>
    <row r="246" spans="1:30">
      <c r="A246" s="2">
        <v>281710</v>
      </c>
      <c r="B246" t="s">
        <v>3362</v>
      </c>
      <c r="C246" t="s">
        <v>3354</v>
      </c>
      <c r="D246" t="s">
        <v>1180</v>
      </c>
      <c r="E246" s="2">
        <v>337114</v>
      </c>
      <c r="F246" t="s">
        <v>2972</v>
      </c>
      <c r="G246" s="2">
        <v>337114</v>
      </c>
      <c r="H246" t="s">
        <v>2972</v>
      </c>
      <c r="I246" t="s">
        <v>1314</v>
      </c>
      <c r="K246" t="s">
        <v>4242</v>
      </c>
      <c r="L246" t="s">
        <v>3407</v>
      </c>
      <c r="M246" s="12">
        <v>17527</v>
      </c>
      <c r="N246" s="12" t="str">
        <f t="shared" si="17"/>
        <v>5267 LINCOLN HWY Gap, PA 17527</v>
      </c>
      <c r="O246">
        <v>1430046</v>
      </c>
      <c r="P246">
        <v>39.993547</v>
      </c>
      <c r="Q246">
        <v>-76.027844000000002</v>
      </c>
      <c r="R246" t="s">
        <v>3360</v>
      </c>
      <c r="S246" t="s">
        <v>3354</v>
      </c>
      <c r="T246" s="3">
        <v>53</v>
      </c>
      <c r="U246" s="3">
        <v>60</v>
      </c>
      <c r="V246" s="4">
        <v>1.1320754716981132</v>
      </c>
      <c r="W246" s="4">
        <v>11.264150943396226</v>
      </c>
      <c r="X246" s="5">
        <v>438.13679245283021</v>
      </c>
      <c r="Y246" s="6">
        <v>23221.250000000004</v>
      </c>
      <c r="Z246" s="5">
        <v>101.05301886792455</v>
      </c>
      <c r="AA246" s="5">
        <v>5355.8100000000013</v>
      </c>
      <c r="AB246">
        <v>981</v>
      </c>
      <c r="AC246" s="11">
        <f t="shared" si="14"/>
        <v>0.23064262259783605</v>
      </c>
      <c r="AD246">
        <f t="shared" si="15"/>
        <v>10791</v>
      </c>
    </row>
    <row r="247" spans="1:30">
      <c r="A247" s="2">
        <v>432021</v>
      </c>
      <c r="B247" t="s">
        <v>3362</v>
      </c>
      <c r="C247" t="s">
        <v>3351</v>
      </c>
      <c r="D247" t="s">
        <v>51</v>
      </c>
      <c r="E247" s="2">
        <v>241015</v>
      </c>
      <c r="F247" t="s">
        <v>2378</v>
      </c>
      <c r="G247" s="2">
        <v>449765</v>
      </c>
      <c r="H247" t="s">
        <v>2381</v>
      </c>
      <c r="I247" t="s">
        <v>39</v>
      </c>
      <c r="K247" t="s">
        <v>4825</v>
      </c>
      <c r="L247" t="s">
        <v>3407</v>
      </c>
      <c r="M247" s="12">
        <v>17603</v>
      </c>
      <c r="N247" s="12" t="str">
        <f t="shared" si="17"/>
        <v>155 N School Ln Lancaster, PA 17603</v>
      </c>
      <c r="O247">
        <v>1430999</v>
      </c>
      <c r="P247">
        <v>40.043830999999997</v>
      </c>
      <c r="Q247">
        <v>-76.331162000000006</v>
      </c>
      <c r="R247" t="s">
        <v>3364</v>
      </c>
      <c r="S247" t="s">
        <v>3356</v>
      </c>
      <c r="T247" s="3">
        <v>4</v>
      </c>
      <c r="U247" s="3">
        <v>7</v>
      </c>
      <c r="V247" s="4">
        <v>1.75</v>
      </c>
      <c r="W247" s="4">
        <v>8.75</v>
      </c>
      <c r="X247" s="5">
        <v>5800.9874999999984</v>
      </c>
      <c r="Y247" s="6">
        <v>23203.949999999997</v>
      </c>
      <c r="Z247" s="5">
        <v>1837.83</v>
      </c>
      <c r="AA247" s="5">
        <v>7351.3200000000015</v>
      </c>
      <c r="AB247">
        <v>448</v>
      </c>
      <c r="AC247" s="11">
        <f t="shared" si="14"/>
        <v>0.31681330118363477</v>
      </c>
      <c r="AD247">
        <f t="shared" si="15"/>
        <v>4928</v>
      </c>
    </row>
    <row r="248" spans="1:30">
      <c r="A248" s="2">
        <v>341908</v>
      </c>
      <c r="B248" t="s">
        <v>3362</v>
      </c>
      <c r="C248" t="s">
        <v>3351</v>
      </c>
      <c r="D248" t="s">
        <v>1180</v>
      </c>
      <c r="E248" s="2">
        <v>309493</v>
      </c>
      <c r="F248" t="s">
        <v>2928</v>
      </c>
      <c r="G248" s="2">
        <v>309493</v>
      </c>
      <c r="H248" t="s">
        <v>2928</v>
      </c>
      <c r="I248" t="s">
        <v>567</v>
      </c>
      <c r="K248" t="s">
        <v>4030</v>
      </c>
      <c r="L248" t="s">
        <v>3407</v>
      </c>
      <c r="M248" s="12">
        <v>17372</v>
      </c>
      <c r="N248" s="12" t="str">
        <f t="shared" si="17"/>
        <v>3050 HEIDLERSBURG RD York Springs, PA 17372</v>
      </c>
      <c r="O248">
        <v>1430047</v>
      </c>
      <c r="P248">
        <v>39.949582999999997</v>
      </c>
      <c r="Q248">
        <v>-77.136792</v>
      </c>
      <c r="R248" t="s">
        <v>3360</v>
      </c>
      <c r="S248" t="s">
        <v>3355</v>
      </c>
      <c r="T248" s="3">
        <v>63</v>
      </c>
      <c r="U248" s="3">
        <v>65</v>
      </c>
      <c r="V248" s="4">
        <v>1.0317460317460319</v>
      </c>
      <c r="W248" s="4">
        <v>9.7936507936507944</v>
      </c>
      <c r="X248" s="5">
        <v>366.68158730158723</v>
      </c>
      <c r="Y248" s="6">
        <v>23100.94000000005</v>
      </c>
      <c r="Z248" s="5">
        <v>87.754603174603176</v>
      </c>
      <c r="AA248" s="5">
        <v>5528.5400000000136</v>
      </c>
      <c r="AB248">
        <v>1023</v>
      </c>
      <c r="AC248" s="11">
        <f t="shared" si="14"/>
        <v>0.23932099732738155</v>
      </c>
      <c r="AD248">
        <f t="shared" si="15"/>
        <v>11253</v>
      </c>
    </row>
    <row r="249" spans="1:30">
      <c r="A249" s="2">
        <v>451932</v>
      </c>
      <c r="B249" t="s">
        <v>3362</v>
      </c>
      <c r="C249" t="s">
        <v>3353</v>
      </c>
      <c r="D249" t="s">
        <v>37</v>
      </c>
      <c r="E249" s="2">
        <v>239630</v>
      </c>
      <c r="F249" t="s">
        <v>1644</v>
      </c>
      <c r="G249" s="2">
        <v>470565</v>
      </c>
      <c r="H249" t="s">
        <v>1652</v>
      </c>
      <c r="I249" t="s">
        <v>797</v>
      </c>
      <c r="K249" t="s">
        <v>4150</v>
      </c>
      <c r="L249" t="s">
        <v>3407</v>
      </c>
      <c r="M249" s="12">
        <v>17517</v>
      </c>
      <c r="N249" s="12" t="str">
        <f t="shared" si="17"/>
        <v>810 S 4th St Denver, PA 17517</v>
      </c>
      <c r="O249">
        <v>1430030</v>
      </c>
      <c r="P249">
        <v>40.226542000000002</v>
      </c>
      <c r="Q249">
        <v>-76.154449999999997</v>
      </c>
      <c r="R249" t="s">
        <v>3365</v>
      </c>
      <c r="S249" t="s">
        <v>3357</v>
      </c>
      <c r="T249" s="3">
        <v>24</v>
      </c>
      <c r="U249" s="3">
        <v>28</v>
      </c>
      <c r="V249" s="4">
        <v>1.1666666666666667</v>
      </c>
      <c r="W249" s="4">
        <v>3.0416666666666665</v>
      </c>
      <c r="X249" s="5">
        <v>959.07416666666666</v>
      </c>
      <c r="Y249" s="6">
        <v>23017.779999999992</v>
      </c>
      <c r="Z249" s="5">
        <v>317.12166666666667</v>
      </c>
      <c r="AA249" s="5">
        <v>7610.9200000000028</v>
      </c>
      <c r="AB249">
        <v>361</v>
      </c>
      <c r="AC249" s="11">
        <f t="shared" si="14"/>
        <v>0.33065395533365971</v>
      </c>
      <c r="AD249">
        <f t="shared" si="15"/>
        <v>3971</v>
      </c>
    </row>
    <row r="250" spans="1:30">
      <c r="A250" s="2">
        <v>245826</v>
      </c>
      <c r="B250" t="s">
        <v>3362</v>
      </c>
      <c r="C250" t="s">
        <v>3353</v>
      </c>
      <c r="D250" t="s">
        <v>40</v>
      </c>
      <c r="E250" s="2">
        <v>239188</v>
      </c>
      <c r="F250" t="s">
        <v>1245</v>
      </c>
      <c r="G250" s="2">
        <v>423810</v>
      </c>
      <c r="H250" t="s">
        <v>1247</v>
      </c>
      <c r="I250" t="s">
        <v>1248</v>
      </c>
      <c r="K250" t="s">
        <v>5790</v>
      </c>
      <c r="L250" t="s">
        <v>3407</v>
      </c>
      <c r="M250" s="12">
        <v>19606</v>
      </c>
      <c r="N250" s="12" t="str">
        <f t="shared" si="17"/>
        <v>201 N 25TH ST Mount Penn, PA 19606</v>
      </c>
      <c r="O250">
        <v>1430029</v>
      </c>
      <c r="P250">
        <v>40.330477999999999</v>
      </c>
      <c r="Q250">
        <v>-75.886663999999996</v>
      </c>
      <c r="R250" t="s">
        <v>3365</v>
      </c>
      <c r="S250" t="s">
        <v>3356</v>
      </c>
      <c r="T250" s="3">
        <v>9</v>
      </c>
      <c r="U250" s="3">
        <v>18</v>
      </c>
      <c r="V250" s="4">
        <v>2</v>
      </c>
      <c r="W250" s="4">
        <v>4.666666666666667</v>
      </c>
      <c r="X250" s="5">
        <v>2554.9533333333334</v>
      </c>
      <c r="Y250" s="6">
        <v>22994.579999999998</v>
      </c>
      <c r="Z250" s="5">
        <v>999.47444444444432</v>
      </c>
      <c r="AA250" s="5">
        <v>8995.2699999999968</v>
      </c>
      <c r="AB250">
        <v>349</v>
      </c>
      <c r="AC250" s="11">
        <f t="shared" si="14"/>
        <v>0.39119088063361007</v>
      </c>
      <c r="AD250">
        <f t="shared" si="15"/>
        <v>3839</v>
      </c>
    </row>
    <row r="251" spans="1:30">
      <c r="A251" s="2">
        <v>430805</v>
      </c>
      <c r="B251" t="s">
        <v>3362</v>
      </c>
      <c r="C251" t="s">
        <v>3354</v>
      </c>
      <c r="D251" t="s">
        <v>91</v>
      </c>
      <c r="E251" s="2">
        <v>242914</v>
      </c>
      <c r="F251" t="s">
        <v>1253</v>
      </c>
      <c r="G251" s="2">
        <v>430824</v>
      </c>
      <c r="H251" t="s">
        <v>1266</v>
      </c>
      <c r="I251" t="s">
        <v>285</v>
      </c>
      <c r="K251" t="s">
        <v>5848</v>
      </c>
      <c r="L251" t="s">
        <v>8347</v>
      </c>
      <c r="M251" s="12">
        <v>19709</v>
      </c>
      <c r="N251" s="12" t="str">
        <f t="shared" si="17"/>
        <v>1080 Bunker Hill Rd MIDDLETOWN, DE 19709</v>
      </c>
      <c r="O251">
        <v>1430018</v>
      </c>
      <c r="P251">
        <v>39.454368000000002</v>
      </c>
      <c r="Q251">
        <v>-75.748199999999997</v>
      </c>
      <c r="R251" t="s">
        <v>3359</v>
      </c>
      <c r="S251" t="s">
        <v>3355</v>
      </c>
      <c r="T251" s="3">
        <v>6</v>
      </c>
      <c r="U251" s="3">
        <v>19</v>
      </c>
      <c r="V251" s="4">
        <v>3.1666666666666665</v>
      </c>
      <c r="W251" s="4">
        <v>12.833333333333334</v>
      </c>
      <c r="X251" s="5">
        <v>3832.41</v>
      </c>
      <c r="Y251" s="6">
        <v>22994.46</v>
      </c>
      <c r="Z251" s="5">
        <v>1255.18</v>
      </c>
      <c r="AA251" s="5">
        <v>7531.0799999999945</v>
      </c>
      <c r="AB251">
        <v>923</v>
      </c>
      <c r="AC251" s="11">
        <f t="shared" si="14"/>
        <v>0.32751714978303448</v>
      </c>
      <c r="AD251">
        <f t="shared" si="15"/>
        <v>10153</v>
      </c>
    </row>
    <row r="252" spans="1:30">
      <c r="A252" s="2">
        <v>245870</v>
      </c>
      <c r="B252" t="s">
        <v>3362</v>
      </c>
      <c r="C252" t="s">
        <v>3354</v>
      </c>
      <c r="D252" t="s">
        <v>1180</v>
      </c>
      <c r="E252" s="2">
        <v>270040</v>
      </c>
      <c r="F252" t="s">
        <v>2906</v>
      </c>
      <c r="G252" s="2">
        <v>270040</v>
      </c>
      <c r="H252" t="s">
        <v>2906</v>
      </c>
      <c r="I252" t="s">
        <v>59</v>
      </c>
      <c r="K252" t="s">
        <v>4054</v>
      </c>
      <c r="L252" t="s">
        <v>3407</v>
      </c>
      <c r="M252" s="12">
        <v>17402</v>
      </c>
      <c r="N252" s="12" t="str">
        <f t="shared" si="17"/>
        <v>160 N HILLS RD York, PA 17402</v>
      </c>
      <c r="O252">
        <v>1430047</v>
      </c>
      <c r="P252">
        <v>39.976990000000001</v>
      </c>
      <c r="Q252">
        <v>-76.695269999999994</v>
      </c>
      <c r="R252" t="s">
        <v>3360</v>
      </c>
      <c r="S252" t="s">
        <v>3355</v>
      </c>
      <c r="T252" s="3">
        <v>61</v>
      </c>
      <c r="U252" s="3">
        <v>67</v>
      </c>
      <c r="V252" s="4">
        <v>1.098360655737705</v>
      </c>
      <c r="W252" s="4">
        <v>12.524590163934427</v>
      </c>
      <c r="X252" s="5">
        <v>375.97590163934422</v>
      </c>
      <c r="Y252" s="6">
        <v>22934.529999999937</v>
      </c>
      <c r="Z252" s="5">
        <v>86.965737704918027</v>
      </c>
      <c r="AA252" s="5">
        <v>5304.9100000000317</v>
      </c>
      <c r="AB252">
        <v>1127</v>
      </c>
      <c r="AC252" s="11">
        <f t="shared" si="14"/>
        <v>0.23130668036362839</v>
      </c>
      <c r="AD252">
        <f t="shared" si="15"/>
        <v>12397</v>
      </c>
    </row>
    <row r="253" spans="1:30">
      <c r="A253" s="2">
        <v>282110</v>
      </c>
      <c r="B253" t="s">
        <v>3362</v>
      </c>
      <c r="C253" t="s">
        <v>3354</v>
      </c>
      <c r="D253" t="s">
        <v>63</v>
      </c>
      <c r="E253" s="2">
        <v>265838</v>
      </c>
      <c r="F253" t="s">
        <v>3330</v>
      </c>
      <c r="G253" s="2">
        <v>469362</v>
      </c>
      <c r="H253" t="s">
        <v>3331</v>
      </c>
      <c r="I253" t="s">
        <v>913</v>
      </c>
      <c r="K253" t="s">
        <v>5268</v>
      </c>
      <c r="L253" t="s">
        <v>3407</v>
      </c>
      <c r="M253" s="12">
        <v>19030</v>
      </c>
      <c r="N253" s="12" t="str">
        <f t="shared" si="17"/>
        <v>601 S Oxford Valley Rd Fairless Hills, PA 19030</v>
      </c>
      <c r="O253">
        <v>1430003</v>
      </c>
      <c r="P253">
        <v>40.16704</v>
      </c>
      <c r="Q253">
        <v>-74.84451</v>
      </c>
      <c r="R253" t="s">
        <v>3362</v>
      </c>
      <c r="S253" t="s">
        <v>3353</v>
      </c>
      <c r="T253" s="3">
        <v>24</v>
      </c>
      <c r="U253" s="3">
        <v>28</v>
      </c>
      <c r="V253" s="4">
        <v>1.1666666666666667</v>
      </c>
      <c r="W253" s="4">
        <v>1.4166666666666667</v>
      </c>
      <c r="X253" s="5">
        <v>954.13625000000002</v>
      </c>
      <c r="Y253" s="6">
        <v>22899.269999999997</v>
      </c>
      <c r="Z253" s="5">
        <v>232.36208333333332</v>
      </c>
      <c r="AA253" s="5">
        <v>5576.69</v>
      </c>
      <c r="AB253">
        <v>426</v>
      </c>
      <c r="AC253" s="11">
        <f t="shared" si="14"/>
        <v>0.24353134401227639</v>
      </c>
      <c r="AD253">
        <f t="shared" si="15"/>
        <v>4686</v>
      </c>
    </row>
    <row r="254" spans="1:30">
      <c r="A254" s="2">
        <v>300554</v>
      </c>
      <c r="B254" t="s">
        <v>3362</v>
      </c>
      <c r="C254" t="s">
        <v>3354</v>
      </c>
      <c r="D254" t="s">
        <v>40</v>
      </c>
      <c r="E254" s="2">
        <v>316212</v>
      </c>
      <c r="F254" t="s">
        <v>976</v>
      </c>
      <c r="G254" s="2">
        <v>464836</v>
      </c>
      <c r="H254" t="s">
        <v>977</v>
      </c>
      <c r="I254" t="s">
        <v>978</v>
      </c>
      <c r="K254" t="s">
        <v>5781</v>
      </c>
      <c r="L254" t="s">
        <v>3407</v>
      </c>
      <c r="M254" s="12">
        <v>19605</v>
      </c>
      <c r="N254" s="12" t="str">
        <f t="shared" si="17"/>
        <v>1107 ELIZABETH AVE - REAR Laureldale, PA 19605</v>
      </c>
      <c r="O254">
        <v>1430029</v>
      </c>
      <c r="P254">
        <v>40.388449999999999</v>
      </c>
      <c r="Q254">
        <v>-75.917379999999994</v>
      </c>
      <c r="R254" t="s">
        <v>3365</v>
      </c>
      <c r="S254" t="s">
        <v>3356</v>
      </c>
      <c r="T254" s="3">
        <v>7</v>
      </c>
      <c r="U254" s="3">
        <v>20</v>
      </c>
      <c r="V254" s="4">
        <v>2.8571428571428572</v>
      </c>
      <c r="W254" s="4">
        <v>10.142857142857142</v>
      </c>
      <c r="X254" s="5">
        <v>3271.3042857142859</v>
      </c>
      <c r="Y254" s="6">
        <v>22899.129999999997</v>
      </c>
      <c r="Z254" s="5">
        <v>1210.3614285714284</v>
      </c>
      <c r="AA254" s="5">
        <v>8472.5299999999988</v>
      </c>
      <c r="AB254">
        <v>430</v>
      </c>
      <c r="AC254" s="11">
        <f t="shared" si="14"/>
        <v>0.36999353250538336</v>
      </c>
      <c r="AD254">
        <f t="shared" si="15"/>
        <v>4730</v>
      </c>
    </row>
    <row r="255" spans="1:30">
      <c r="A255" s="2">
        <v>451388</v>
      </c>
      <c r="B255" t="s">
        <v>3362</v>
      </c>
      <c r="C255" t="s">
        <v>3354</v>
      </c>
      <c r="D255" t="s">
        <v>37</v>
      </c>
      <c r="E255" s="2">
        <v>239985</v>
      </c>
      <c r="F255" t="s">
        <v>88</v>
      </c>
      <c r="G255" s="2">
        <v>480659</v>
      </c>
      <c r="H255" t="s">
        <v>1887</v>
      </c>
      <c r="I255" t="s">
        <v>1888</v>
      </c>
      <c r="K255" t="s">
        <v>3752</v>
      </c>
      <c r="L255" t="s">
        <v>3407</v>
      </c>
      <c r="M255" s="12">
        <v>17025</v>
      </c>
      <c r="N255" s="12" t="str">
        <f t="shared" si="17"/>
        <v>5000 Marketplace Way Enola, PA 17025</v>
      </c>
      <c r="O255">
        <v>1430031</v>
      </c>
      <c r="P255">
        <v>40.294559999999997</v>
      </c>
      <c r="Q255">
        <v>-76.977520999999996</v>
      </c>
      <c r="R255" t="s">
        <v>3366</v>
      </c>
      <c r="S255" t="s">
        <v>3351</v>
      </c>
      <c r="T255" s="3">
        <v>15</v>
      </c>
      <c r="U255" s="3">
        <v>27</v>
      </c>
      <c r="V255" s="4">
        <v>1.8</v>
      </c>
      <c r="W255" s="4">
        <v>4.666666666666667</v>
      </c>
      <c r="X255" s="5">
        <v>1522.4333333333332</v>
      </c>
      <c r="Y255" s="6">
        <v>22836.500000000004</v>
      </c>
      <c r="Z255" s="5">
        <v>414.58600000000007</v>
      </c>
      <c r="AA255" s="5">
        <v>6218.7900000000018</v>
      </c>
      <c r="AB255">
        <v>508</v>
      </c>
      <c r="AC255" s="11">
        <f t="shared" si="14"/>
        <v>0.2723179996934732</v>
      </c>
      <c r="AD255">
        <f t="shared" si="15"/>
        <v>5588</v>
      </c>
    </row>
    <row r="256" spans="1:30">
      <c r="A256" s="2">
        <v>284279</v>
      </c>
      <c r="B256" t="s">
        <v>3362</v>
      </c>
      <c r="C256" t="s">
        <v>3354</v>
      </c>
      <c r="D256" t="s">
        <v>16</v>
      </c>
      <c r="E256" s="2">
        <v>239765</v>
      </c>
      <c r="F256" t="s">
        <v>1741</v>
      </c>
      <c r="G256" s="2">
        <v>415432</v>
      </c>
      <c r="H256" t="s">
        <v>1742</v>
      </c>
      <c r="I256" t="s">
        <v>638</v>
      </c>
      <c r="K256" t="s">
        <v>3945</v>
      </c>
      <c r="L256" t="s">
        <v>3407</v>
      </c>
      <c r="M256" s="12">
        <v>17313</v>
      </c>
      <c r="N256" s="12" t="str">
        <f t="shared" si="17"/>
        <v>700 New School Ln DALLASTOWN, PA 17313</v>
      </c>
      <c r="O256">
        <v>1430999</v>
      </c>
      <c r="P256">
        <v>39.893242999999998</v>
      </c>
      <c r="Q256">
        <v>-76.650498999999996</v>
      </c>
      <c r="R256" t="s">
        <v>3367</v>
      </c>
      <c r="S256" t="s">
        <v>3357</v>
      </c>
      <c r="T256" s="3">
        <v>4</v>
      </c>
      <c r="U256" s="3">
        <v>5</v>
      </c>
      <c r="V256" s="4">
        <v>1.25</v>
      </c>
      <c r="W256" s="4">
        <v>4.5</v>
      </c>
      <c r="X256" s="5">
        <v>5702.0574999999999</v>
      </c>
      <c r="Y256" s="6">
        <v>22808.23</v>
      </c>
      <c r="Z256" s="5">
        <v>2345.6124999999997</v>
      </c>
      <c r="AA256" s="5">
        <v>9382.4500000000007</v>
      </c>
      <c r="AB256">
        <v>108</v>
      </c>
      <c r="AC256" s="11">
        <f t="shared" si="14"/>
        <v>0.41136247749167737</v>
      </c>
      <c r="AD256">
        <f t="shared" si="15"/>
        <v>1188</v>
      </c>
    </row>
    <row r="257" spans="1:30">
      <c r="A257" s="2">
        <v>243650</v>
      </c>
      <c r="B257" t="s">
        <v>3362</v>
      </c>
      <c r="C257" t="s">
        <v>3354</v>
      </c>
      <c r="D257" t="s">
        <v>1180</v>
      </c>
      <c r="E257" s="2">
        <v>270588</v>
      </c>
      <c r="F257" t="s">
        <v>2918</v>
      </c>
      <c r="G257" s="2">
        <v>270588</v>
      </c>
      <c r="H257" t="s">
        <v>2918</v>
      </c>
      <c r="I257" t="s">
        <v>114</v>
      </c>
      <c r="K257" t="s">
        <v>3765</v>
      </c>
      <c r="L257" t="s">
        <v>3407</v>
      </c>
      <c r="M257" s="12">
        <v>17036</v>
      </c>
      <c r="N257" s="12" t="str">
        <f t="shared" si="17"/>
        <v>8210 DERRY ST Hummelstown, PA 17036</v>
      </c>
      <c r="O257">
        <v>1430045</v>
      </c>
      <c r="P257">
        <v>40.268500000000003</v>
      </c>
      <c r="Q257">
        <v>-76.747900000000001</v>
      </c>
      <c r="R257" t="s">
        <v>3360</v>
      </c>
      <c r="S257" t="s">
        <v>3353</v>
      </c>
      <c r="T257" s="3">
        <v>58</v>
      </c>
      <c r="U257" s="3">
        <v>62</v>
      </c>
      <c r="V257" s="4">
        <v>1.0689655172413792</v>
      </c>
      <c r="W257" s="4">
        <v>8.3793103448275854</v>
      </c>
      <c r="X257" s="5">
        <v>392.73896551724147</v>
      </c>
      <c r="Y257" s="6">
        <v>22778.86000000003</v>
      </c>
      <c r="Z257" s="5">
        <v>150.74241379310348</v>
      </c>
      <c r="AA257" s="5">
        <v>8743.0600000000068</v>
      </c>
      <c r="AB257">
        <v>632</v>
      </c>
      <c r="AC257" s="11">
        <f t="shared" si="14"/>
        <v>0.38382342224325516</v>
      </c>
      <c r="AD257">
        <f t="shared" si="15"/>
        <v>6952</v>
      </c>
    </row>
    <row r="258" spans="1:30">
      <c r="A258" s="2">
        <v>481122</v>
      </c>
      <c r="B258" t="s">
        <v>3362</v>
      </c>
      <c r="C258" t="s">
        <v>3353</v>
      </c>
      <c r="D258" t="s">
        <v>16</v>
      </c>
      <c r="E258" s="2">
        <v>296618</v>
      </c>
      <c r="F258" t="s">
        <v>363</v>
      </c>
      <c r="G258" s="2">
        <v>296618</v>
      </c>
      <c r="H258" t="s">
        <v>363</v>
      </c>
      <c r="I258" t="s">
        <v>135</v>
      </c>
      <c r="K258" t="s">
        <v>3979</v>
      </c>
      <c r="L258" t="s">
        <v>3407</v>
      </c>
      <c r="M258" s="12">
        <v>17331</v>
      </c>
      <c r="N258" s="12" t="str">
        <f t="shared" si="17"/>
        <v>500 George St Hanover, PA 17331</v>
      </c>
      <c r="O258">
        <v>1430039</v>
      </c>
      <c r="P258">
        <v>39.819155000000002</v>
      </c>
      <c r="Q258">
        <v>-76.978606999999997</v>
      </c>
      <c r="R258" t="s">
        <v>3367</v>
      </c>
      <c r="S258" t="s">
        <v>3355</v>
      </c>
      <c r="T258" s="3">
        <v>11</v>
      </c>
      <c r="U258" s="3">
        <v>20</v>
      </c>
      <c r="V258" s="4">
        <v>1.8181818181818181</v>
      </c>
      <c r="W258" s="4">
        <v>6.2727272727272725</v>
      </c>
      <c r="X258" s="5">
        <v>2067.5999999999995</v>
      </c>
      <c r="Y258" s="6">
        <v>22743.599999999999</v>
      </c>
      <c r="Z258" s="5">
        <v>896.17636363636348</v>
      </c>
      <c r="AA258" s="5">
        <v>9857.94</v>
      </c>
      <c r="AB258">
        <v>187</v>
      </c>
      <c r="AC258" s="11">
        <f t="shared" ref="AC258:AC321" si="18">IFERROR(AA258/Y258,0)</f>
        <v>0.43343797815649243</v>
      </c>
      <c r="AD258">
        <f t="shared" si="15"/>
        <v>2057</v>
      </c>
    </row>
    <row r="259" spans="1:30">
      <c r="A259" s="2">
        <v>440758</v>
      </c>
      <c r="B259" t="s">
        <v>3362</v>
      </c>
      <c r="C259" t="s">
        <v>3351</v>
      </c>
      <c r="D259" t="s">
        <v>63</v>
      </c>
      <c r="E259" s="2">
        <v>246164</v>
      </c>
      <c r="F259" t="s">
        <v>337</v>
      </c>
      <c r="G259" s="2">
        <v>418705</v>
      </c>
      <c r="H259" t="s">
        <v>1605</v>
      </c>
      <c r="I259" t="s">
        <v>274</v>
      </c>
      <c r="K259" t="s">
        <v>5108</v>
      </c>
      <c r="L259" t="s">
        <v>3407</v>
      </c>
      <c r="M259" s="12">
        <v>18940</v>
      </c>
      <c r="N259" s="12" t="str">
        <f t="shared" si="17"/>
        <v>51 Wrights Rd Newtown, PA 18940</v>
      </c>
      <c r="O259">
        <v>1430003</v>
      </c>
      <c r="P259">
        <v>40.252260999999997</v>
      </c>
      <c r="Q259">
        <v>-74.948491000000004</v>
      </c>
      <c r="R259" t="s">
        <v>3362</v>
      </c>
      <c r="S259" t="s">
        <v>3353</v>
      </c>
      <c r="T259" s="3">
        <v>12</v>
      </c>
      <c r="U259" s="3">
        <v>29</v>
      </c>
      <c r="V259" s="4">
        <v>2.4166666666666665</v>
      </c>
      <c r="W259" s="4">
        <v>7.916666666666667</v>
      </c>
      <c r="X259" s="5">
        <v>1893.4125000000001</v>
      </c>
      <c r="Y259" s="6">
        <v>22720.949999999993</v>
      </c>
      <c r="Z259" s="5">
        <v>706.65666666666675</v>
      </c>
      <c r="AA259" s="5">
        <v>8479.8800000000065</v>
      </c>
      <c r="AB259">
        <v>596</v>
      </c>
      <c r="AC259" s="11">
        <f t="shared" si="18"/>
        <v>0.37321854940044358</v>
      </c>
      <c r="AD259">
        <f t="shared" si="15"/>
        <v>6556</v>
      </c>
    </row>
    <row r="260" spans="1:30">
      <c r="A260" s="2">
        <v>245453</v>
      </c>
      <c r="B260" t="s">
        <v>3362</v>
      </c>
      <c r="C260" t="s">
        <v>3351</v>
      </c>
      <c r="D260" t="s">
        <v>17</v>
      </c>
      <c r="E260" s="2">
        <v>243116</v>
      </c>
      <c r="F260" t="s">
        <v>600</v>
      </c>
      <c r="G260" s="2">
        <v>243116</v>
      </c>
      <c r="H260" t="s">
        <v>600</v>
      </c>
      <c r="I260" t="s">
        <v>601</v>
      </c>
      <c r="J260" t="s">
        <v>3389</v>
      </c>
      <c r="K260" t="s">
        <v>5163</v>
      </c>
      <c r="L260" t="s">
        <v>3407</v>
      </c>
      <c r="M260" s="12">
        <v>18974</v>
      </c>
      <c r="N260" s="12" t="str">
        <f t="shared" si="17"/>
        <v>48 Swan Way Warminster, PA 18974</v>
      </c>
      <c r="O260">
        <v>1430004</v>
      </c>
      <c r="P260">
        <v>40.201532</v>
      </c>
      <c r="Q260">
        <v>-75.078660999999997</v>
      </c>
      <c r="R260" t="s">
        <v>3362</v>
      </c>
      <c r="S260" t="s">
        <v>3352</v>
      </c>
      <c r="T260" s="3">
        <v>11</v>
      </c>
      <c r="U260" s="3">
        <v>15</v>
      </c>
      <c r="V260" s="4">
        <v>1.3636363636363635</v>
      </c>
      <c r="W260" s="4">
        <v>1.8181818181818181</v>
      </c>
      <c r="X260" s="5">
        <v>2065.1518181818178</v>
      </c>
      <c r="Y260" s="6">
        <v>22716.670000000002</v>
      </c>
      <c r="Z260" s="5">
        <v>718.37818181818182</v>
      </c>
      <c r="AA260" s="5">
        <v>7902.1599999999989</v>
      </c>
      <c r="AB260">
        <v>653</v>
      </c>
      <c r="AC260" s="11">
        <f t="shared" si="18"/>
        <v>0.34785732239804507</v>
      </c>
      <c r="AD260">
        <f t="shared" si="15"/>
        <v>7183</v>
      </c>
    </row>
    <row r="261" spans="1:30">
      <c r="A261" s="2">
        <v>433841</v>
      </c>
      <c r="B261" t="s">
        <v>3362</v>
      </c>
      <c r="C261" t="s">
        <v>3351</v>
      </c>
      <c r="D261" t="s">
        <v>29</v>
      </c>
      <c r="E261" s="2">
        <v>243100</v>
      </c>
      <c r="F261" t="s">
        <v>279</v>
      </c>
      <c r="G261" s="2">
        <v>243100</v>
      </c>
      <c r="H261" t="s">
        <v>279</v>
      </c>
      <c r="I261" t="s">
        <v>56</v>
      </c>
      <c r="K261" t="s">
        <v>5435</v>
      </c>
      <c r="L261" t="s">
        <v>3407</v>
      </c>
      <c r="M261" s="12">
        <v>19128</v>
      </c>
      <c r="N261" s="12" t="str">
        <f t="shared" si="17"/>
        <v>600 E Cathedral Rd Philadelphia, PA 19128</v>
      </c>
      <c r="O261">
        <v>1430009</v>
      </c>
      <c r="P261">
        <v>40.064836999999997</v>
      </c>
      <c r="Q261">
        <v>-75.242802999999995</v>
      </c>
      <c r="R261" t="s">
        <v>3363</v>
      </c>
      <c r="S261" t="s">
        <v>3351</v>
      </c>
      <c r="T261" s="3">
        <v>17</v>
      </c>
      <c r="U261" s="3">
        <v>22</v>
      </c>
      <c r="V261" s="4">
        <v>1.2941176470588236</v>
      </c>
      <c r="W261" s="4">
        <v>2.9411764705882355</v>
      </c>
      <c r="X261" s="5">
        <v>1336.0935294117648</v>
      </c>
      <c r="Y261" s="6">
        <v>22713.589999999997</v>
      </c>
      <c r="Z261" s="5">
        <v>381.95</v>
      </c>
      <c r="AA261" s="5">
        <v>6493.1500000000015</v>
      </c>
      <c r="AB261">
        <v>344</v>
      </c>
      <c r="AC261" s="11">
        <f t="shared" si="18"/>
        <v>0.28587070559959932</v>
      </c>
      <c r="AD261">
        <f t="shared" si="15"/>
        <v>3784</v>
      </c>
    </row>
    <row r="262" spans="1:30">
      <c r="A262" s="2">
        <v>343239</v>
      </c>
      <c r="B262" t="s">
        <v>3362</v>
      </c>
      <c r="C262" t="s">
        <v>3354</v>
      </c>
      <c r="D262" t="s">
        <v>40</v>
      </c>
      <c r="E262" s="2">
        <v>255194</v>
      </c>
      <c r="F262" t="s">
        <v>2031</v>
      </c>
      <c r="G262" s="2">
        <v>439742</v>
      </c>
      <c r="H262" t="s">
        <v>2037</v>
      </c>
      <c r="I262" t="s">
        <v>2029</v>
      </c>
      <c r="K262" t="s">
        <v>5804</v>
      </c>
      <c r="L262" t="s">
        <v>3407</v>
      </c>
      <c r="M262" s="12">
        <v>19607</v>
      </c>
      <c r="N262" s="12" t="str">
        <f t="shared" si="17"/>
        <v>600 Governor Dr Shillington, PA 19607</v>
      </c>
      <c r="O262">
        <v>1430030</v>
      </c>
      <c r="P262">
        <v>40.301245999999999</v>
      </c>
      <c r="Q262">
        <v>-75.953639999999993</v>
      </c>
      <c r="R262" t="s">
        <v>3365</v>
      </c>
      <c r="S262" t="s">
        <v>3357</v>
      </c>
      <c r="T262" s="3">
        <v>24</v>
      </c>
      <c r="U262" s="3">
        <v>35</v>
      </c>
      <c r="V262" s="4">
        <v>1.4583333333333333</v>
      </c>
      <c r="W262" s="4">
        <v>3.7916666666666665</v>
      </c>
      <c r="X262" s="5">
        <v>945.28166666666675</v>
      </c>
      <c r="Y262" s="6">
        <v>22686.760000000002</v>
      </c>
      <c r="Z262" s="5">
        <v>291.8170833333333</v>
      </c>
      <c r="AA262" s="5">
        <v>7003.6099999999988</v>
      </c>
      <c r="AB262">
        <v>922</v>
      </c>
      <c r="AC262" s="11">
        <f t="shared" si="18"/>
        <v>0.3087091325513206</v>
      </c>
      <c r="AD262">
        <f t="shared" si="15"/>
        <v>10142</v>
      </c>
    </row>
    <row r="263" spans="1:30">
      <c r="A263" s="2">
        <v>293697</v>
      </c>
      <c r="B263" t="s">
        <v>3362</v>
      </c>
      <c r="C263" t="s">
        <v>3354</v>
      </c>
      <c r="D263" t="s">
        <v>82</v>
      </c>
      <c r="E263" s="2">
        <v>342142</v>
      </c>
      <c r="F263" t="s">
        <v>997</v>
      </c>
      <c r="G263" s="2">
        <v>480572</v>
      </c>
      <c r="H263" t="s">
        <v>998</v>
      </c>
      <c r="I263" t="s">
        <v>999</v>
      </c>
      <c r="K263" t="s">
        <v>3420</v>
      </c>
      <c r="L263" t="s">
        <v>3406</v>
      </c>
      <c r="M263" s="12">
        <v>7733</v>
      </c>
      <c r="N263" s="12" t="str">
        <f t="shared" si="17"/>
        <v>24 Crawfords Corner Rd Holmdel, NJ 07733</v>
      </c>
      <c r="O263">
        <v>1430005</v>
      </c>
      <c r="P263">
        <v>40.357050000000001</v>
      </c>
      <c r="Q263">
        <v>-74.153949999999995</v>
      </c>
      <c r="R263" t="s">
        <v>3362</v>
      </c>
      <c r="S263" t="s">
        <v>3354</v>
      </c>
      <c r="T263" s="3">
        <v>10</v>
      </c>
      <c r="U263" s="3">
        <v>12</v>
      </c>
      <c r="V263" s="4">
        <v>1.2</v>
      </c>
      <c r="W263" s="4">
        <v>5</v>
      </c>
      <c r="X263" s="5">
        <v>2240.7809999999999</v>
      </c>
      <c r="Y263" s="6">
        <v>22407.810000000005</v>
      </c>
      <c r="Z263" s="5">
        <v>637.78700000000015</v>
      </c>
      <c r="AA263" s="5">
        <v>6377.869999999999</v>
      </c>
      <c r="AB263">
        <v>612</v>
      </c>
      <c r="AC263" s="11">
        <f t="shared" si="18"/>
        <v>0.28462710099737537</v>
      </c>
      <c r="AD263">
        <f t="shared" si="15"/>
        <v>6732</v>
      </c>
    </row>
    <row r="264" spans="1:30">
      <c r="A264" s="2">
        <v>418271</v>
      </c>
      <c r="B264" t="s">
        <v>3362</v>
      </c>
      <c r="C264" t="s">
        <v>3354</v>
      </c>
      <c r="D264" t="s">
        <v>37</v>
      </c>
      <c r="E264" s="2">
        <v>239854</v>
      </c>
      <c r="F264" t="s">
        <v>1785</v>
      </c>
      <c r="G264" s="2">
        <v>447723</v>
      </c>
      <c r="H264" t="s">
        <v>1787</v>
      </c>
      <c r="I264" t="s">
        <v>196</v>
      </c>
      <c r="K264" t="s">
        <v>4475</v>
      </c>
      <c r="L264" t="s">
        <v>3407</v>
      </c>
      <c r="M264" s="12">
        <v>17552</v>
      </c>
      <c r="N264" s="12" t="str">
        <f t="shared" si="17"/>
        <v>915 ANDERSON FERRY RD Mount Joy, PA 17552</v>
      </c>
      <c r="O264">
        <v>1430035</v>
      </c>
      <c r="P264">
        <v>40.091239999999999</v>
      </c>
      <c r="Q264">
        <v>-76.518420000000006</v>
      </c>
      <c r="R264" t="s">
        <v>3366</v>
      </c>
      <c r="S264" t="s">
        <v>3357</v>
      </c>
      <c r="T264" s="3">
        <v>13</v>
      </c>
      <c r="U264" s="3">
        <v>22</v>
      </c>
      <c r="V264" s="4">
        <v>1.6923076923076923</v>
      </c>
      <c r="W264" s="4">
        <v>7</v>
      </c>
      <c r="X264" s="5">
        <v>1723.4523076923078</v>
      </c>
      <c r="Y264" s="6">
        <v>22404.879999999986</v>
      </c>
      <c r="Z264" s="5">
        <v>555.22538461538466</v>
      </c>
      <c r="AA264" s="5">
        <v>7217.9300000000012</v>
      </c>
      <c r="AB264">
        <v>523</v>
      </c>
      <c r="AC264" s="11">
        <f t="shared" si="18"/>
        <v>0.32215883325418415</v>
      </c>
      <c r="AD264">
        <f t="shared" ref="AD264:AD327" si="19">AB264*11</f>
        <v>5753</v>
      </c>
    </row>
    <row r="265" spans="1:30">
      <c r="A265" s="2">
        <v>417335</v>
      </c>
      <c r="B265" t="s">
        <v>3362</v>
      </c>
      <c r="C265" t="s">
        <v>3354</v>
      </c>
      <c r="D265" t="s">
        <v>197</v>
      </c>
      <c r="E265" s="2">
        <v>265575</v>
      </c>
      <c r="F265" t="s">
        <v>590</v>
      </c>
      <c r="G265" s="2">
        <v>265575</v>
      </c>
      <c r="H265" t="s">
        <v>590</v>
      </c>
      <c r="I265" t="s">
        <v>310</v>
      </c>
      <c r="K265" t="s">
        <v>3549</v>
      </c>
      <c r="L265" t="s">
        <v>3406</v>
      </c>
      <c r="M265" s="12">
        <v>8210</v>
      </c>
      <c r="N265" s="12" t="str">
        <f t="shared" si="17"/>
        <v>188 Crest Haven Rd Cape May Court House, NJ 08210</v>
      </c>
      <c r="O265">
        <v>1430999</v>
      </c>
      <c r="P265">
        <v>39.104318999999997</v>
      </c>
      <c r="Q265">
        <v>-74.798182999999995</v>
      </c>
      <c r="R265" t="s">
        <v>3363</v>
      </c>
      <c r="S265" t="s">
        <v>3355</v>
      </c>
      <c r="T265" s="3">
        <v>5</v>
      </c>
      <c r="U265" s="3">
        <v>9</v>
      </c>
      <c r="V265" s="4">
        <v>1.8</v>
      </c>
      <c r="W265" s="4">
        <v>3.2</v>
      </c>
      <c r="X265" s="5">
        <v>4469.0860000000011</v>
      </c>
      <c r="Y265" s="6">
        <v>22345.429999999997</v>
      </c>
      <c r="Z265" s="5">
        <v>1454.2119999999998</v>
      </c>
      <c r="AA265" s="5">
        <v>7271.06</v>
      </c>
      <c r="AB265">
        <v>301</v>
      </c>
      <c r="AC265" s="11">
        <f t="shared" si="18"/>
        <v>0.32539360397181893</v>
      </c>
      <c r="AD265">
        <f t="shared" si="19"/>
        <v>3311</v>
      </c>
    </row>
    <row r="266" spans="1:30">
      <c r="A266" s="2">
        <v>417225</v>
      </c>
      <c r="B266" t="s">
        <v>3362</v>
      </c>
      <c r="C266" t="s">
        <v>3354</v>
      </c>
      <c r="D266" t="s">
        <v>60</v>
      </c>
      <c r="E266" s="2">
        <v>279103</v>
      </c>
      <c r="F266" t="s">
        <v>1103</v>
      </c>
      <c r="G266" s="2">
        <v>279103</v>
      </c>
      <c r="H266" t="s">
        <v>1103</v>
      </c>
      <c r="I266" t="s">
        <v>438</v>
      </c>
      <c r="K266" t="s">
        <v>5563</v>
      </c>
      <c r="L266" t="s">
        <v>3407</v>
      </c>
      <c r="M266" s="12">
        <v>19380</v>
      </c>
      <c r="N266" s="12" t="str">
        <f t="shared" si="17"/>
        <v>233 W Gay St West Chester, PA 19380</v>
      </c>
      <c r="O266">
        <v>1430002</v>
      </c>
      <c r="P266">
        <v>39.959240999999999</v>
      </c>
      <c r="Q266">
        <v>-75.608982999999995</v>
      </c>
      <c r="R266" t="s">
        <v>3361</v>
      </c>
      <c r="S266" t="s">
        <v>3352</v>
      </c>
      <c r="T266" s="3">
        <v>19</v>
      </c>
      <c r="U266" s="3">
        <v>35</v>
      </c>
      <c r="V266" s="4">
        <v>1.8421052631578947</v>
      </c>
      <c r="W266" s="4">
        <v>4.7894736842105265</v>
      </c>
      <c r="X266" s="5">
        <v>1173.5152631578949</v>
      </c>
      <c r="Y266" s="6">
        <v>22296.789999999997</v>
      </c>
      <c r="Z266" s="5">
        <v>428.95789473684204</v>
      </c>
      <c r="AA266" s="5">
        <v>8150.1999999999989</v>
      </c>
      <c r="AB266">
        <v>625</v>
      </c>
      <c r="AC266" s="11">
        <f t="shared" si="18"/>
        <v>0.3655324376289143</v>
      </c>
      <c r="AD266">
        <f t="shared" si="19"/>
        <v>6875</v>
      </c>
    </row>
    <row r="267" spans="1:30">
      <c r="A267" s="2">
        <v>469954</v>
      </c>
      <c r="B267" t="s">
        <v>3362</v>
      </c>
      <c r="C267" t="s">
        <v>3354</v>
      </c>
      <c r="D267" t="s">
        <v>91</v>
      </c>
      <c r="E267" s="2">
        <v>296933</v>
      </c>
      <c r="F267" t="s">
        <v>346</v>
      </c>
      <c r="G267" s="2">
        <v>479156</v>
      </c>
      <c r="H267" t="s">
        <v>348</v>
      </c>
      <c r="I267" t="s">
        <v>348</v>
      </c>
      <c r="K267" t="s">
        <v>5277</v>
      </c>
      <c r="L267" t="s">
        <v>3407</v>
      </c>
      <c r="M267" s="12">
        <v>19032</v>
      </c>
      <c r="N267" s="12" t="str">
        <f t="shared" si="17"/>
        <v>701 Henderson Blvd N Folcroft, PA 19032</v>
      </c>
      <c r="O267">
        <v>1430001</v>
      </c>
      <c r="P267">
        <v>39.892327999999999</v>
      </c>
      <c r="Q267">
        <v>-75.279820999999998</v>
      </c>
      <c r="R267" t="s">
        <v>3359</v>
      </c>
      <c r="S267" t="s">
        <v>3351</v>
      </c>
      <c r="T267" s="3">
        <v>7</v>
      </c>
      <c r="U267" s="3">
        <v>9</v>
      </c>
      <c r="V267" s="4">
        <v>1.2857142857142858</v>
      </c>
      <c r="W267" s="4">
        <v>3.4285714285714284</v>
      </c>
      <c r="X267" s="5">
        <v>3176.8928571428578</v>
      </c>
      <c r="Y267" s="6">
        <v>22238.249999999996</v>
      </c>
      <c r="Z267" s="5">
        <v>934.30571428571443</v>
      </c>
      <c r="AA267" s="5">
        <v>6540.1399999999994</v>
      </c>
      <c r="AB267">
        <v>106</v>
      </c>
      <c r="AC267" s="11">
        <f t="shared" si="18"/>
        <v>0.29409418456937936</v>
      </c>
      <c r="AD267">
        <f t="shared" si="19"/>
        <v>1166</v>
      </c>
    </row>
    <row r="268" spans="1:30">
      <c r="A268" s="2">
        <v>346226</v>
      </c>
      <c r="B268" t="s">
        <v>3362</v>
      </c>
      <c r="C268" t="s">
        <v>3354</v>
      </c>
      <c r="D268" t="s">
        <v>1180</v>
      </c>
      <c r="E268" s="2">
        <v>241700</v>
      </c>
      <c r="F268" t="s">
        <v>2969</v>
      </c>
      <c r="G268" s="2">
        <v>241700</v>
      </c>
      <c r="H268" t="s">
        <v>2969</v>
      </c>
      <c r="I268" t="s">
        <v>59</v>
      </c>
      <c r="K268" t="s">
        <v>4072</v>
      </c>
      <c r="L268" t="s">
        <v>3407</v>
      </c>
      <c r="M268" s="12">
        <v>17403</v>
      </c>
      <c r="N268" s="12" t="str">
        <f t="shared" si="17"/>
        <v>129 LEADERS HEIGHTS RD York, PA 17403</v>
      </c>
      <c r="O268">
        <v>1430048</v>
      </c>
      <c r="P268">
        <v>39.910693000000002</v>
      </c>
      <c r="Q268">
        <v>-76.705017999999995</v>
      </c>
      <c r="R268" t="s">
        <v>3360</v>
      </c>
      <c r="S268" t="s">
        <v>3352</v>
      </c>
      <c r="T268" s="3">
        <v>57</v>
      </c>
      <c r="U268" s="3">
        <v>65</v>
      </c>
      <c r="V268" s="4">
        <v>1.1403508771929824</v>
      </c>
      <c r="W268" s="4">
        <v>11.12280701754386</v>
      </c>
      <c r="X268" s="5">
        <v>389.72</v>
      </c>
      <c r="Y268" s="6">
        <v>22214.039999999939</v>
      </c>
      <c r="Z268" s="5">
        <v>95.217894736842112</v>
      </c>
      <c r="AA268" s="5">
        <v>5427.4200000000128</v>
      </c>
      <c r="AB268">
        <v>955</v>
      </c>
      <c r="AC268" s="11">
        <f t="shared" si="18"/>
        <v>0.2443238600452699</v>
      </c>
      <c r="AD268">
        <f t="shared" si="19"/>
        <v>10505</v>
      </c>
    </row>
    <row r="269" spans="1:30">
      <c r="A269" s="2">
        <v>472262</v>
      </c>
      <c r="B269" t="s">
        <v>3362</v>
      </c>
      <c r="C269" t="s">
        <v>3354</v>
      </c>
      <c r="D269" t="s">
        <v>104</v>
      </c>
      <c r="E269" s="2">
        <v>267431</v>
      </c>
      <c r="F269" t="s">
        <v>909</v>
      </c>
      <c r="G269" s="2">
        <v>267431</v>
      </c>
      <c r="H269" t="s">
        <v>909</v>
      </c>
      <c r="I269" t="s">
        <v>210</v>
      </c>
      <c r="K269" t="s">
        <v>5078</v>
      </c>
      <c r="L269" t="s">
        <v>3407</v>
      </c>
      <c r="M269" s="12">
        <v>18914</v>
      </c>
      <c r="N269" s="12" t="str">
        <f t="shared" si="17"/>
        <v>1032 Hickory Ridge Dr Chalfont, PA 18914</v>
      </c>
      <c r="O269">
        <v>1430019</v>
      </c>
      <c r="P269">
        <v>40.277768999999999</v>
      </c>
      <c r="Q269">
        <v>-75.188795999999996</v>
      </c>
      <c r="R269" t="s">
        <v>3361</v>
      </c>
      <c r="S269" t="s">
        <v>3353</v>
      </c>
      <c r="T269" s="3">
        <v>72</v>
      </c>
      <c r="U269" s="3">
        <v>74</v>
      </c>
      <c r="V269" s="4">
        <v>1.0277777777777777</v>
      </c>
      <c r="W269" s="4">
        <v>1.625</v>
      </c>
      <c r="X269" s="5">
        <v>306.84416666666675</v>
      </c>
      <c r="Y269" s="6">
        <v>22092.78</v>
      </c>
      <c r="Z269" s="5">
        <v>128.45472222222219</v>
      </c>
      <c r="AA269" s="5">
        <v>9248.7399999999943</v>
      </c>
      <c r="AB269">
        <v>382</v>
      </c>
      <c r="AC269" s="11">
        <f t="shared" si="18"/>
        <v>0.41863178830368991</v>
      </c>
      <c r="AD269">
        <f t="shared" si="19"/>
        <v>4202</v>
      </c>
    </row>
    <row r="270" spans="1:30">
      <c r="A270" s="2">
        <v>417177</v>
      </c>
      <c r="B270" t="s">
        <v>3362</v>
      </c>
      <c r="C270" t="s">
        <v>3354</v>
      </c>
      <c r="D270" t="s">
        <v>50</v>
      </c>
      <c r="E270" s="2">
        <v>239337</v>
      </c>
      <c r="F270" t="s">
        <v>1372</v>
      </c>
      <c r="G270" s="2">
        <v>415364</v>
      </c>
      <c r="H270" t="s">
        <v>1368</v>
      </c>
      <c r="I270" t="s">
        <v>1369</v>
      </c>
      <c r="K270" t="s">
        <v>4976</v>
      </c>
      <c r="L270" t="s">
        <v>3407</v>
      </c>
      <c r="M270" s="12">
        <v>17972</v>
      </c>
      <c r="N270" s="12" t="str">
        <f t="shared" si="17"/>
        <v>20 N Front Street Schuylkill Haven, PA 17972</v>
      </c>
      <c r="O270">
        <v>1430023</v>
      </c>
      <c r="P270">
        <v>40.604211999999997</v>
      </c>
      <c r="Q270">
        <v>-76.238860000000003</v>
      </c>
      <c r="R270" t="s">
        <v>3364</v>
      </c>
      <c r="S270" t="s">
        <v>3354</v>
      </c>
      <c r="T270" s="3">
        <v>10</v>
      </c>
      <c r="U270" s="3">
        <v>22</v>
      </c>
      <c r="V270" s="4">
        <v>2.2000000000000002</v>
      </c>
      <c r="W270" s="4">
        <v>10.5</v>
      </c>
      <c r="X270" s="5">
        <v>2206.2040000000002</v>
      </c>
      <c r="Y270" s="6">
        <v>22062.040000000005</v>
      </c>
      <c r="Z270" s="5">
        <v>846.16799999999989</v>
      </c>
      <c r="AA270" s="5">
        <v>8461.6800000000021</v>
      </c>
      <c r="AB270">
        <v>432</v>
      </c>
      <c r="AC270" s="11">
        <f t="shared" si="18"/>
        <v>0.38354023471990806</v>
      </c>
      <c r="AD270">
        <f t="shared" si="19"/>
        <v>4752</v>
      </c>
    </row>
    <row r="271" spans="1:30">
      <c r="A271" s="2">
        <v>417176</v>
      </c>
      <c r="B271" t="s">
        <v>3362</v>
      </c>
      <c r="C271" t="s">
        <v>3354</v>
      </c>
      <c r="D271" t="s">
        <v>37</v>
      </c>
      <c r="E271" s="2">
        <v>239704</v>
      </c>
      <c r="F271" t="s">
        <v>1686</v>
      </c>
      <c r="G271" s="2">
        <v>423139</v>
      </c>
      <c r="H271" t="s">
        <v>1691</v>
      </c>
      <c r="I271" t="s">
        <v>39</v>
      </c>
      <c r="K271" t="s">
        <v>4765</v>
      </c>
      <c r="L271" t="s">
        <v>3407</v>
      </c>
      <c r="M271" s="12">
        <v>17602</v>
      </c>
      <c r="N271" s="12" t="str">
        <f t="shared" si="17"/>
        <v>2426 Old Philadelphia Pike Lancaster, PA 17602</v>
      </c>
      <c r="O271">
        <v>1430024</v>
      </c>
      <c r="P271">
        <v>40.038972000000001</v>
      </c>
      <c r="Q271">
        <v>-76.207966999999996</v>
      </c>
      <c r="R271" t="s">
        <v>3364</v>
      </c>
      <c r="S271" t="s">
        <v>3356</v>
      </c>
      <c r="T271" s="3">
        <v>11</v>
      </c>
      <c r="U271" s="3">
        <v>16</v>
      </c>
      <c r="V271" s="4">
        <v>1.4545454545454546</v>
      </c>
      <c r="W271" s="4">
        <v>4.2727272727272725</v>
      </c>
      <c r="X271" s="5">
        <v>2004.7600000000004</v>
      </c>
      <c r="Y271" s="6">
        <v>22052.359999999997</v>
      </c>
      <c r="Z271" s="5">
        <v>672.55727272727279</v>
      </c>
      <c r="AA271" s="5">
        <v>7398.1300000000019</v>
      </c>
      <c r="AB271">
        <v>419</v>
      </c>
      <c r="AC271" s="11">
        <f t="shared" si="18"/>
        <v>0.3354801935030991</v>
      </c>
      <c r="AD271">
        <f t="shared" si="19"/>
        <v>4609</v>
      </c>
    </row>
    <row r="272" spans="1:30">
      <c r="A272" s="2">
        <v>304916</v>
      </c>
      <c r="B272" t="s">
        <v>3362</v>
      </c>
      <c r="C272" t="s">
        <v>3354</v>
      </c>
      <c r="D272" t="s">
        <v>51</v>
      </c>
      <c r="E272" s="2">
        <v>241015</v>
      </c>
      <c r="F272" t="s">
        <v>2378</v>
      </c>
      <c r="G272" s="2">
        <v>241015</v>
      </c>
      <c r="H272" t="s">
        <v>2378</v>
      </c>
      <c r="I272" t="s">
        <v>39</v>
      </c>
      <c r="K272" t="s">
        <v>4710</v>
      </c>
      <c r="L272" t="s">
        <v>3407</v>
      </c>
      <c r="M272" s="12">
        <v>17601</v>
      </c>
      <c r="N272" s="12" t="str">
        <f t="shared" si="17"/>
        <v>450A Candlewyck Rd Lancaster, PA 17601</v>
      </c>
      <c r="O272">
        <v>1430999</v>
      </c>
      <c r="P272">
        <v>40.08314</v>
      </c>
      <c r="Q272">
        <v>-76.331909999999993</v>
      </c>
      <c r="R272" t="s">
        <v>3364</v>
      </c>
      <c r="S272" t="s">
        <v>3357</v>
      </c>
      <c r="T272" s="3">
        <v>3</v>
      </c>
      <c r="U272" s="3">
        <v>4</v>
      </c>
      <c r="V272" s="4">
        <v>1.3333333333333333</v>
      </c>
      <c r="W272" s="4">
        <v>1.3333333333333333</v>
      </c>
      <c r="X272" s="5">
        <v>7309.1100000000006</v>
      </c>
      <c r="Y272" s="6">
        <v>21927.33</v>
      </c>
      <c r="Z272" s="5">
        <v>1639.1666666666667</v>
      </c>
      <c r="AA272" s="5">
        <v>4917.5000000000009</v>
      </c>
      <c r="AB272">
        <v>12</v>
      </c>
      <c r="AC272" s="11">
        <f t="shared" si="18"/>
        <v>0.22426351042283765</v>
      </c>
      <c r="AD272">
        <f t="shared" si="19"/>
        <v>132</v>
      </c>
    </row>
    <row r="273" spans="1:30">
      <c r="A273" s="2">
        <v>464105</v>
      </c>
      <c r="B273" t="s">
        <v>3362</v>
      </c>
      <c r="C273" t="s">
        <v>3353</v>
      </c>
      <c r="D273" t="s">
        <v>51</v>
      </c>
      <c r="E273" s="2">
        <v>239777</v>
      </c>
      <c r="F273" t="s">
        <v>71</v>
      </c>
      <c r="G273" s="2">
        <v>239777</v>
      </c>
      <c r="H273" t="s">
        <v>71</v>
      </c>
      <c r="I273" t="s">
        <v>140</v>
      </c>
      <c r="K273" t="s">
        <v>4263</v>
      </c>
      <c r="L273" t="s">
        <v>3407</v>
      </c>
      <c r="M273" s="12">
        <v>17540</v>
      </c>
      <c r="N273" s="12" t="str">
        <f t="shared" si="17"/>
        <v>60 E Main St Leola, PA 17540</v>
      </c>
      <c r="O273">
        <v>1430024</v>
      </c>
      <c r="P273">
        <v>40.085590000000003</v>
      </c>
      <c r="Q273">
        <v>-76.180800000000005</v>
      </c>
      <c r="R273" t="s">
        <v>3364</v>
      </c>
      <c r="S273" t="s">
        <v>3356</v>
      </c>
      <c r="T273" s="3">
        <v>19</v>
      </c>
      <c r="U273" s="3">
        <v>37</v>
      </c>
      <c r="V273" s="4">
        <v>1.9473684210526316</v>
      </c>
      <c r="W273" s="4">
        <v>3.5789473684210527</v>
      </c>
      <c r="X273" s="5">
        <v>1150.9457894736843</v>
      </c>
      <c r="Y273" s="6">
        <v>21867.969999999994</v>
      </c>
      <c r="Z273" s="5">
        <v>413.39210526315787</v>
      </c>
      <c r="AA273" s="5">
        <v>7854.4500000000035</v>
      </c>
      <c r="AB273">
        <v>980</v>
      </c>
      <c r="AC273" s="11">
        <f t="shared" si="18"/>
        <v>0.35917600033290725</v>
      </c>
      <c r="AD273">
        <f t="shared" si="19"/>
        <v>10780</v>
      </c>
    </row>
    <row r="274" spans="1:30">
      <c r="A274" s="2">
        <v>293699</v>
      </c>
      <c r="B274" t="s">
        <v>3362</v>
      </c>
      <c r="C274" t="s">
        <v>3354</v>
      </c>
      <c r="D274" t="s">
        <v>40</v>
      </c>
      <c r="E274" s="2">
        <v>256852</v>
      </c>
      <c r="F274" t="s">
        <v>2236</v>
      </c>
      <c r="G274" s="2">
        <v>256852</v>
      </c>
      <c r="H274" t="s">
        <v>2236</v>
      </c>
      <c r="I274" t="s">
        <v>528</v>
      </c>
      <c r="K274" t="s">
        <v>5742</v>
      </c>
      <c r="L274" t="s">
        <v>3407</v>
      </c>
      <c r="M274" s="12">
        <v>19530</v>
      </c>
      <c r="N274" s="12" t="str">
        <f t="shared" si="17"/>
        <v>425 Baldy Rd Kutztown, PA 19530</v>
      </c>
      <c r="O274">
        <v>1430999</v>
      </c>
      <c r="P274">
        <v>40.503245</v>
      </c>
      <c r="Q274">
        <v>-75.777485999999996</v>
      </c>
      <c r="R274" t="s">
        <v>3365</v>
      </c>
      <c r="S274" t="s">
        <v>3356</v>
      </c>
      <c r="T274" s="3">
        <v>3</v>
      </c>
      <c r="U274" s="3">
        <v>9</v>
      </c>
      <c r="V274" s="4">
        <v>3</v>
      </c>
      <c r="W274" s="4">
        <v>2</v>
      </c>
      <c r="X274" s="5">
        <v>7287.9366666666674</v>
      </c>
      <c r="Y274" s="6">
        <v>21863.81</v>
      </c>
      <c r="Z274" s="5">
        <v>2631.1733333333332</v>
      </c>
      <c r="AA274" s="5">
        <v>7893.5199999999995</v>
      </c>
      <c r="AB274">
        <v>378</v>
      </c>
      <c r="AC274" s="11">
        <f t="shared" si="18"/>
        <v>0.36103131156006202</v>
      </c>
      <c r="AD274">
        <f t="shared" si="19"/>
        <v>4158</v>
      </c>
    </row>
    <row r="275" spans="1:30">
      <c r="A275" s="2">
        <v>278582</v>
      </c>
      <c r="B275" t="s">
        <v>3362</v>
      </c>
      <c r="C275" t="s">
        <v>3354</v>
      </c>
      <c r="D275" t="s">
        <v>16</v>
      </c>
      <c r="E275" s="2">
        <v>242373</v>
      </c>
      <c r="F275" t="s">
        <v>3265</v>
      </c>
      <c r="G275" s="2">
        <v>468469</v>
      </c>
      <c r="H275" t="s">
        <v>3268</v>
      </c>
      <c r="I275" t="s">
        <v>3266</v>
      </c>
      <c r="K275" t="s">
        <v>3994</v>
      </c>
      <c r="L275" t="s">
        <v>3407</v>
      </c>
      <c r="M275" s="12">
        <v>17339</v>
      </c>
      <c r="N275" s="12" t="str">
        <f t="shared" si="17"/>
        <v>560 Fishing Creek Rd Lewisberry, PA 17339</v>
      </c>
      <c r="O275">
        <v>1430034</v>
      </c>
      <c r="P275">
        <v>40.176783</v>
      </c>
      <c r="Q275">
        <v>-76.847786999999997</v>
      </c>
      <c r="R275" t="s">
        <v>3366</v>
      </c>
      <c r="S275" t="s">
        <v>3356</v>
      </c>
      <c r="T275" s="3">
        <v>9</v>
      </c>
      <c r="U275" s="3">
        <v>10</v>
      </c>
      <c r="V275" s="4">
        <v>1.1111111111111112</v>
      </c>
      <c r="W275" s="4">
        <v>2.4444444444444446</v>
      </c>
      <c r="X275" s="5">
        <v>2391.6188888888887</v>
      </c>
      <c r="Y275" s="6">
        <v>21524.57</v>
      </c>
      <c r="Z275" s="5">
        <v>445.07777777777778</v>
      </c>
      <c r="AA275" s="5">
        <v>4005.7</v>
      </c>
      <c r="AB275">
        <v>422</v>
      </c>
      <c r="AC275" s="11">
        <f t="shared" si="18"/>
        <v>0.18609895575149701</v>
      </c>
      <c r="AD275">
        <f t="shared" si="19"/>
        <v>4642</v>
      </c>
    </row>
    <row r="276" spans="1:30">
      <c r="A276" s="2">
        <v>328336</v>
      </c>
      <c r="B276" t="s">
        <v>3362</v>
      </c>
      <c r="C276" t="s">
        <v>3354</v>
      </c>
      <c r="D276" t="s">
        <v>51</v>
      </c>
      <c r="E276" s="2">
        <v>241140</v>
      </c>
      <c r="F276" t="s">
        <v>2495</v>
      </c>
      <c r="G276" s="2">
        <v>471857</v>
      </c>
      <c r="H276" t="s">
        <v>2504</v>
      </c>
      <c r="I276" t="s">
        <v>492</v>
      </c>
      <c r="K276" t="s">
        <v>4437</v>
      </c>
      <c r="L276" t="s">
        <v>3407</v>
      </c>
      <c r="M276" s="12">
        <v>17551</v>
      </c>
      <c r="N276" s="12" t="str">
        <f t="shared" si="17"/>
        <v>60 Brooks Drive Millersville, PA 17551</v>
      </c>
      <c r="O276">
        <v>1430025</v>
      </c>
      <c r="P276">
        <v>39.999110000000002</v>
      </c>
      <c r="Q276">
        <v>-76.358869999999996</v>
      </c>
      <c r="R276" t="s">
        <v>3364</v>
      </c>
      <c r="S276" t="s">
        <v>3357</v>
      </c>
      <c r="T276" s="3">
        <v>10</v>
      </c>
      <c r="U276" s="3">
        <v>24</v>
      </c>
      <c r="V276" s="4">
        <v>2.4</v>
      </c>
      <c r="W276" s="4">
        <v>13.3</v>
      </c>
      <c r="X276" s="5">
        <v>2131.8910000000005</v>
      </c>
      <c r="Y276" s="6">
        <v>21318.91</v>
      </c>
      <c r="Z276" s="5">
        <v>716.74900000000002</v>
      </c>
      <c r="AA276" s="5">
        <v>7167.4899999999925</v>
      </c>
      <c r="AB276">
        <v>856</v>
      </c>
      <c r="AC276" s="11">
        <f t="shared" si="18"/>
        <v>0.33620339876663452</v>
      </c>
      <c r="AD276">
        <f t="shared" si="19"/>
        <v>9416</v>
      </c>
    </row>
    <row r="277" spans="1:30">
      <c r="A277" s="2">
        <v>482653</v>
      </c>
      <c r="B277" t="s">
        <v>3362</v>
      </c>
      <c r="C277" t="s">
        <v>3354</v>
      </c>
      <c r="D277" t="s">
        <v>32</v>
      </c>
      <c r="E277" s="2">
        <v>239898</v>
      </c>
      <c r="F277" t="s">
        <v>191</v>
      </c>
      <c r="G277" s="2">
        <v>239898</v>
      </c>
      <c r="H277" t="s">
        <v>191</v>
      </c>
      <c r="I277" t="s">
        <v>39</v>
      </c>
      <c r="K277" t="s">
        <v>4663</v>
      </c>
      <c r="L277" t="s">
        <v>3407</v>
      </c>
      <c r="M277" s="12">
        <v>17601</v>
      </c>
      <c r="N277" s="12" t="str">
        <f t="shared" si="17"/>
        <v>2220 Dutch Gold Dr Lancaster, PA 17601</v>
      </c>
      <c r="O277">
        <v>1430025</v>
      </c>
      <c r="P277">
        <v>40.055542000000003</v>
      </c>
      <c r="Q277">
        <v>-76.363370000000003</v>
      </c>
      <c r="R277" t="s">
        <v>3364</v>
      </c>
      <c r="S277" t="s">
        <v>3357</v>
      </c>
      <c r="T277" s="3">
        <v>10</v>
      </c>
      <c r="U277" s="3">
        <v>10</v>
      </c>
      <c r="V277" s="4">
        <v>1</v>
      </c>
      <c r="W277" s="4">
        <v>1.2</v>
      </c>
      <c r="X277" s="5">
        <v>2116.7990000000004</v>
      </c>
      <c r="Y277" s="6">
        <v>21167.990000000009</v>
      </c>
      <c r="Z277" s="5">
        <v>577.71100000000001</v>
      </c>
      <c r="AA277" s="5">
        <v>5777.1100000000015</v>
      </c>
      <c r="AB277">
        <v>21</v>
      </c>
      <c r="AC277" s="11">
        <f t="shared" si="18"/>
        <v>0.27291726800702376</v>
      </c>
      <c r="AD277">
        <f t="shared" si="19"/>
        <v>231</v>
      </c>
    </row>
    <row r="278" spans="1:30">
      <c r="A278" s="2">
        <v>323792</v>
      </c>
      <c r="B278" t="s">
        <v>3362</v>
      </c>
      <c r="C278" t="s">
        <v>3354</v>
      </c>
      <c r="D278" t="s">
        <v>91</v>
      </c>
      <c r="E278" s="2">
        <v>271622</v>
      </c>
      <c r="F278" t="s">
        <v>2120</v>
      </c>
      <c r="G278" s="2">
        <v>271622</v>
      </c>
      <c r="H278" t="s">
        <v>2120</v>
      </c>
      <c r="I278" t="s">
        <v>93</v>
      </c>
      <c r="K278" t="s">
        <v>5909</v>
      </c>
      <c r="L278" t="s">
        <v>8347</v>
      </c>
      <c r="M278" s="12">
        <v>19901</v>
      </c>
      <c r="N278" s="12" t="str">
        <f t="shared" si="17"/>
        <v>631 S State St Dover, DE 19901</v>
      </c>
      <c r="O278">
        <v>1430008</v>
      </c>
      <c r="P278">
        <v>39.150754999999997</v>
      </c>
      <c r="Q278">
        <v>-75.520730999999998</v>
      </c>
      <c r="R278" t="s">
        <v>3359</v>
      </c>
      <c r="S278" t="s">
        <v>3354</v>
      </c>
      <c r="T278" s="3">
        <v>14</v>
      </c>
      <c r="U278" s="3">
        <v>22</v>
      </c>
      <c r="V278" s="4">
        <v>1.5714285714285714</v>
      </c>
      <c r="W278" s="4">
        <v>3.3571428571428572</v>
      </c>
      <c r="X278" s="5">
        <v>1508.0078571428573</v>
      </c>
      <c r="Y278" s="6">
        <v>21112.110000000008</v>
      </c>
      <c r="Z278" s="5">
        <v>572.70499999999993</v>
      </c>
      <c r="AA278" s="5">
        <v>8017.87</v>
      </c>
      <c r="AB278">
        <v>254</v>
      </c>
      <c r="AC278" s="11">
        <f t="shared" si="18"/>
        <v>0.37977587271002267</v>
      </c>
      <c r="AD278">
        <f t="shared" si="19"/>
        <v>2794</v>
      </c>
    </row>
    <row r="279" spans="1:30">
      <c r="A279" s="2">
        <v>243601</v>
      </c>
      <c r="B279" t="s">
        <v>3362</v>
      </c>
      <c r="C279" t="s">
        <v>3354</v>
      </c>
      <c r="D279" t="s">
        <v>37</v>
      </c>
      <c r="E279" s="2">
        <v>239704</v>
      </c>
      <c r="F279" t="s">
        <v>1686</v>
      </c>
      <c r="G279" s="2">
        <v>423135</v>
      </c>
      <c r="H279" t="s">
        <v>1688</v>
      </c>
      <c r="I279" t="s">
        <v>39</v>
      </c>
      <c r="K279" t="s">
        <v>4633</v>
      </c>
      <c r="L279" t="s">
        <v>3407</v>
      </c>
      <c r="M279" s="12">
        <v>17601</v>
      </c>
      <c r="N279" s="12" t="str">
        <f t="shared" si="17"/>
        <v>845 Hornig Rd Lancaster, PA 17601</v>
      </c>
      <c r="O279">
        <v>1430024</v>
      </c>
      <c r="P279">
        <v>40.076079</v>
      </c>
      <c r="Q279">
        <v>-76.241472000000002</v>
      </c>
      <c r="R279" t="s">
        <v>3364</v>
      </c>
      <c r="S279" t="s">
        <v>3356</v>
      </c>
      <c r="T279" s="3">
        <v>12</v>
      </c>
      <c r="U279" s="3">
        <v>17</v>
      </c>
      <c r="V279" s="4">
        <v>1.4166666666666667</v>
      </c>
      <c r="W279" s="4">
        <v>5</v>
      </c>
      <c r="X279" s="5">
        <v>1750.4933333333331</v>
      </c>
      <c r="Y279" s="6">
        <v>21005.920000000002</v>
      </c>
      <c r="Z279" s="5">
        <v>578.54333333333329</v>
      </c>
      <c r="AA279" s="5">
        <v>6942.5200000000013</v>
      </c>
      <c r="AB279">
        <v>337</v>
      </c>
      <c r="AC279" s="11">
        <f t="shared" si="18"/>
        <v>0.33050302010100013</v>
      </c>
      <c r="AD279">
        <f t="shared" si="19"/>
        <v>3707</v>
      </c>
    </row>
    <row r="280" spans="1:30">
      <c r="A280" s="2">
        <v>329625</v>
      </c>
      <c r="B280" t="s">
        <v>3362</v>
      </c>
      <c r="C280" t="s">
        <v>3354</v>
      </c>
      <c r="D280" t="s">
        <v>29</v>
      </c>
      <c r="E280" s="2">
        <v>308438</v>
      </c>
      <c r="F280" t="s">
        <v>2121</v>
      </c>
      <c r="G280" s="2">
        <v>308438</v>
      </c>
      <c r="H280" t="s">
        <v>2121</v>
      </c>
      <c r="I280" t="s">
        <v>838</v>
      </c>
      <c r="K280" t="s">
        <v>5611</v>
      </c>
      <c r="L280" t="s">
        <v>3407</v>
      </c>
      <c r="M280" s="12">
        <v>19426</v>
      </c>
      <c r="N280" s="12" t="str">
        <f t="shared" si="17"/>
        <v>701 Locust St Collegeville, PA 19426</v>
      </c>
      <c r="O280">
        <v>1430016</v>
      </c>
      <c r="P280">
        <v>40.187761000000002</v>
      </c>
      <c r="Q280">
        <v>-75.463194999999999</v>
      </c>
      <c r="R280" t="s">
        <v>3361</v>
      </c>
      <c r="S280" t="s">
        <v>3354</v>
      </c>
      <c r="T280" s="3">
        <v>20</v>
      </c>
      <c r="U280" s="3">
        <v>26</v>
      </c>
      <c r="V280" s="4">
        <v>1.3</v>
      </c>
      <c r="W280" s="4">
        <v>3</v>
      </c>
      <c r="X280" s="5">
        <v>1048.8815</v>
      </c>
      <c r="Y280" s="6">
        <v>20977.630000000005</v>
      </c>
      <c r="Z280" s="5">
        <v>296.846</v>
      </c>
      <c r="AA280" s="5">
        <v>5936.92</v>
      </c>
      <c r="AB280">
        <v>349</v>
      </c>
      <c r="AC280" s="11">
        <f t="shared" si="18"/>
        <v>0.28301195130241114</v>
      </c>
      <c r="AD280">
        <f t="shared" si="19"/>
        <v>3839</v>
      </c>
    </row>
    <row r="281" spans="1:30">
      <c r="A281" s="2">
        <v>418647</v>
      </c>
      <c r="B281" t="s">
        <v>3362</v>
      </c>
      <c r="C281" t="s">
        <v>3354</v>
      </c>
      <c r="D281" t="s">
        <v>149</v>
      </c>
      <c r="E281" s="2">
        <v>244228</v>
      </c>
      <c r="F281" t="s">
        <v>1046</v>
      </c>
      <c r="G281" s="2">
        <v>432021</v>
      </c>
      <c r="H281" t="s">
        <v>1047</v>
      </c>
      <c r="I281" t="s">
        <v>1048</v>
      </c>
      <c r="J281" t="s">
        <v>3393</v>
      </c>
      <c r="K281" t="s">
        <v>3626</v>
      </c>
      <c r="L281" t="s">
        <v>3406</v>
      </c>
      <c r="M281" s="12">
        <v>8518</v>
      </c>
      <c r="N281" s="12" t="str">
        <f t="shared" si="17"/>
        <v>500 E Front St Florence, NJ 08518</v>
      </c>
      <c r="O281">
        <v>1430017</v>
      </c>
      <c r="P281">
        <v>40.119073999999998</v>
      </c>
      <c r="Q281">
        <v>-74.796539999999993</v>
      </c>
      <c r="R281" t="s">
        <v>3362</v>
      </c>
      <c r="S281" t="s">
        <v>3351</v>
      </c>
      <c r="T281" s="3">
        <v>7</v>
      </c>
      <c r="U281" s="3">
        <v>10</v>
      </c>
      <c r="V281" s="4">
        <v>1.4285714285714286</v>
      </c>
      <c r="W281" s="4">
        <v>7.2857142857142856</v>
      </c>
      <c r="X281" s="5">
        <v>2993.752857142857</v>
      </c>
      <c r="Y281" s="6">
        <v>20956.27</v>
      </c>
      <c r="Z281" s="5">
        <v>1030.9214285714286</v>
      </c>
      <c r="AA281" s="5">
        <v>7216.45</v>
      </c>
      <c r="AB281">
        <v>563</v>
      </c>
      <c r="AC281" s="11">
        <f t="shared" si="18"/>
        <v>0.34435755981384092</v>
      </c>
      <c r="AD281">
        <f t="shared" si="19"/>
        <v>6193</v>
      </c>
    </row>
    <row r="282" spans="1:30">
      <c r="A282" s="2">
        <v>484172</v>
      </c>
      <c r="B282" t="s">
        <v>3362</v>
      </c>
      <c r="C282" t="s">
        <v>3351</v>
      </c>
      <c r="D282" t="s">
        <v>29</v>
      </c>
      <c r="E282" s="2">
        <v>246009</v>
      </c>
      <c r="F282" t="s">
        <v>2743</v>
      </c>
      <c r="G282" s="2">
        <v>418340</v>
      </c>
      <c r="H282" t="s">
        <v>2747</v>
      </c>
      <c r="I282" t="s">
        <v>510</v>
      </c>
      <c r="K282" t="s">
        <v>5703</v>
      </c>
      <c r="L282" t="s">
        <v>3407</v>
      </c>
      <c r="M282" s="12">
        <v>19492</v>
      </c>
      <c r="N282" s="12" t="str">
        <f t="shared" si="17"/>
        <v>220 Big Rd Zieglerville, PA 19492</v>
      </c>
      <c r="O282">
        <v>1430016</v>
      </c>
      <c r="P282">
        <v>40.277748000000003</v>
      </c>
      <c r="Q282">
        <v>-75.496187000000006</v>
      </c>
      <c r="R282" t="s">
        <v>3361</v>
      </c>
      <c r="S282" t="s">
        <v>3354</v>
      </c>
      <c r="T282" s="3">
        <v>10</v>
      </c>
      <c r="U282" s="3">
        <v>13</v>
      </c>
      <c r="V282" s="4">
        <v>1.3</v>
      </c>
      <c r="W282" s="4">
        <v>1.9</v>
      </c>
      <c r="X282" s="5">
        <v>2093.5149999999999</v>
      </c>
      <c r="Y282" s="6">
        <v>20935.150000000001</v>
      </c>
      <c r="Z282" s="5">
        <v>562.14</v>
      </c>
      <c r="AA282" s="5">
        <v>5621.4</v>
      </c>
      <c r="AB282">
        <v>566</v>
      </c>
      <c r="AC282" s="11">
        <f t="shared" si="18"/>
        <v>0.26851491391272569</v>
      </c>
      <c r="AD282">
        <f t="shared" si="19"/>
        <v>6226</v>
      </c>
    </row>
    <row r="283" spans="1:30">
      <c r="A283" s="2">
        <v>337058</v>
      </c>
      <c r="B283" t="s">
        <v>3362</v>
      </c>
      <c r="C283" t="s">
        <v>3351</v>
      </c>
      <c r="D283" t="s">
        <v>45</v>
      </c>
      <c r="E283" s="2">
        <v>299777</v>
      </c>
      <c r="F283" t="s">
        <v>365</v>
      </c>
      <c r="G283" s="2">
        <v>299777</v>
      </c>
      <c r="H283" t="s">
        <v>365</v>
      </c>
      <c r="I283" t="s">
        <v>62</v>
      </c>
      <c r="K283" t="s">
        <v>5301</v>
      </c>
      <c r="L283" t="s">
        <v>3407</v>
      </c>
      <c r="M283" s="12">
        <v>19041</v>
      </c>
      <c r="N283" s="12" t="str">
        <f t="shared" si="17"/>
        <v>370 W LANCASTER AVE HAVERFORD, PA 19041</v>
      </c>
      <c r="O283">
        <v>1430002</v>
      </c>
      <c r="P283">
        <v>40.011754000000003</v>
      </c>
      <c r="Q283">
        <v>-75.299429000000003</v>
      </c>
      <c r="R283" t="s">
        <v>3361</v>
      </c>
      <c r="S283" t="s">
        <v>3352</v>
      </c>
      <c r="T283" s="3">
        <v>14</v>
      </c>
      <c r="U283" s="3">
        <v>22</v>
      </c>
      <c r="V283" s="4">
        <v>1.5714285714285714</v>
      </c>
      <c r="W283" s="4">
        <v>4.5</v>
      </c>
      <c r="X283" s="5">
        <v>1480.1114285714286</v>
      </c>
      <c r="Y283" s="6">
        <v>20721.560000000009</v>
      </c>
      <c r="Z283" s="5">
        <v>514.29357142857157</v>
      </c>
      <c r="AA283" s="5">
        <v>7200.11</v>
      </c>
      <c r="AB283">
        <v>414</v>
      </c>
      <c r="AC283" s="11">
        <f t="shared" si="18"/>
        <v>0.34746949553991091</v>
      </c>
      <c r="AD283">
        <f t="shared" si="19"/>
        <v>4554</v>
      </c>
    </row>
    <row r="284" spans="1:30">
      <c r="A284" s="2">
        <v>441294</v>
      </c>
      <c r="B284" t="s">
        <v>3362</v>
      </c>
      <c r="C284" t="s">
        <v>3351</v>
      </c>
      <c r="D284" t="s">
        <v>60</v>
      </c>
      <c r="E284" s="2">
        <v>244969</v>
      </c>
      <c r="F284" t="s">
        <v>2205</v>
      </c>
      <c r="G284" s="2">
        <v>446362</v>
      </c>
      <c r="H284" t="s">
        <v>2213</v>
      </c>
      <c r="I284" t="s">
        <v>432</v>
      </c>
      <c r="K284" t="s">
        <v>5522</v>
      </c>
      <c r="L284" t="s">
        <v>3407</v>
      </c>
      <c r="M284" s="12">
        <v>19348</v>
      </c>
      <c r="N284" s="12" t="str">
        <f t="shared" si="17"/>
        <v>181 Bancroft Rd Kennett Square, PA 19348</v>
      </c>
      <c r="O284">
        <v>1430007</v>
      </c>
      <c r="P284">
        <v>39.846820000000001</v>
      </c>
      <c r="Q284">
        <v>-75.752448999999999</v>
      </c>
      <c r="R284" t="s">
        <v>3359</v>
      </c>
      <c r="S284" t="s">
        <v>3352</v>
      </c>
      <c r="T284" s="3">
        <v>13</v>
      </c>
      <c r="U284" s="3">
        <v>19</v>
      </c>
      <c r="V284" s="4">
        <v>1.4615384615384615</v>
      </c>
      <c r="W284" s="4">
        <v>4.4615384615384617</v>
      </c>
      <c r="X284" s="5">
        <v>1592.811538461538</v>
      </c>
      <c r="Y284" s="6">
        <v>20706.549999999992</v>
      </c>
      <c r="Z284" s="5">
        <v>535.71769230769235</v>
      </c>
      <c r="AA284" s="5">
        <v>6964.3300000000008</v>
      </c>
      <c r="AB284">
        <v>435</v>
      </c>
      <c r="AC284" s="11">
        <f t="shared" si="18"/>
        <v>0.33633463807346003</v>
      </c>
      <c r="AD284">
        <f t="shared" si="19"/>
        <v>4785</v>
      </c>
    </row>
    <row r="285" spans="1:30">
      <c r="A285" s="2">
        <v>437013</v>
      </c>
      <c r="B285" t="s">
        <v>3362</v>
      </c>
      <c r="C285" t="s">
        <v>3351</v>
      </c>
      <c r="D285" t="s">
        <v>16</v>
      </c>
      <c r="E285" s="2">
        <v>241859</v>
      </c>
      <c r="F285" t="s">
        <v>3052</v>
      </c>
      <c r="G285" s="2">
        <v>241859</v>
      </c>
      <c r="H285" t="s">
        <v>3052</v>
      </c>
      <c r="I285" t="s">
        <v>2952</v>
      </c>
      <c r="K285" t="s">
        <v>3960</v>
      </c>
      <c r="L285" t="s">
        <v>3407</v>
      </c>
      <c r="M285" s="12">
        <v>17321</v>
      </c>
      <c r="N285" s="12" t="str">
        <f t="shared" si="17"/>
        <v>377 Main St Fawn Grove, PA 17321</v>
      </c>
      <c r="O285">
        <v>1430040</v>
      </c>
      <c r="P285">
        <v>39.731540000000003</v>
      </c>
      <c r="Q285">
        <v>-76.463729999999998</v>
      </c>
      <c r="R285" t="s">
        <v>3367</v>
      </c>
      <c r="S285" t="s">
        <v>3357</v>
      </c>
      <c r="T285" s="3">
        <v>10</v>
      </c>
      <c r="U285" s="3">
        <v>11</v>
      </c>
      <c r="V285" s="4">
        <v>1.1000000000000001</v>
      </c>
      <c r="W285" s="4">
        <v>1.9</v>
      </c>
      <c r="X285" s="5">
        <v>2064.25</v>
      </c>
      <c r="Y285" s="6">
        <v>20642.500000000007</v>
      </c>
      <c r="Z285" s="5">
        <v>857.22699999999986</v>
      </c>
      <c r="AA285" s="5">
        <v>8572.2700000000023</v>
      </c>
      <c r="AB285">
        <v>152</v>
      </c>
      <c r="AC285" s="11">
        <f t="shared" si="18"/>
        <v>0.41527285939203096</v>
      </c>
      <c r="AD285">
        <f t="shared" si="19"/>
        <v>1672</v>
      </c>
    </row>
    <row r="286" spans="1:30">
      <c r="A286" s="2">
        <v>437873</v>
      </c>
      <c r="B286" t="s">
        <v>3362</v>
      </c>
      <c r="C286" t="s">
        <v>3351</v>
      </c>
      <c r="D286" t="s">
        <v>51</v>
      </c>
      <c r="E286" s="2">
        <v>238980</v>
      </c>
      <c r="F286" t="s">
        <v>2265</v>
      </c>
      <c r="G286" s="2">
        <v>472475</v>
      </c>
      <c r="H286" t="s">
        <v>2265</v>
      </c>
      <c r="I286" t="s">
        <v>39</v>
      </c>
      <c r="K286" t="s">
        <v>4649</v>
      </c>
      <c r="L286" t="s">
        <v>3407</v>
      </c>
      <c r="M286" s="12">
        <v>17601</v>
      </c>
      <c r="N286" s="12" t="str">
        <f t="shared" si="17"/>
        <v>2100 Harrisburg Pike Lancaster, PA 17601</v>
      </c>
      <c r="O286">
        <v>1430025</v>
      </c>
      <c r="P286">
        <v>40.064528000000003</v>
      </c>
      <c r="Q286">
        <v>-76.355033000000006</v>
      </c>
      <c r="R286" t="s">
        <v>3364</v>
      </c>
      <c r="S286" t="s">
        <v>3357</v>
      </c>
      <c r="T286" s="3">
        <v>36</v>
      </c>
      <c r="U286" s="3">
        <v>66</v>
      </c>
      <c r="V286" s="4">
        <v>1.8333333333333333</v>
      </c>
      <c r="W286" s="4">
        <v>1.8888888888888888</v>
      </c>
      <c r="X286" s="5">
        <v>572.74638888888876</v>
      </c>
      <c r="Y286" s="6">
        <v>20618.870000000006</v>
      </c>
      <c r="Z286" s="5">
        <v>164.25916666666666</v>
      </c>
      <c r="AA286" s="5">
        <v>5913.3300000000008</v>
      </c>
      <c r="AB286">
        <v>1446</v>
      </c>
      <c r="AC286" s="11">
        <f t="shared" si="18"/>
        <v>0.28679214719332335</v>
      </c>
      <c r="AD286">
        <f t="shared" si="19"/>
        <v>15906</v>
      </c>
    </row>
    <row r="287" spans="1:30">
      <c r="A287" s="2">
        <v>278982</v>
      </c>
      <c r="B287" t="s">
        <v>3362</v>
      </c>
      <c r="C287" t="s">
        <v>3351</v>
      </c>
      <c r="D287" t="s">
        <v>1180</v>
      </c>
      <c r="E287" s="2">
        <v>341494</v>
      </c>
      <c r="F287" t="s">
        <v>2973</v>
      </c>
      <c r="G287" s="2">
        <v>341494</v>
      </c>
      <c r="H287" t="s">
        <v>2973</v>
      </c>
      <c r="I287" t="s">
        <v>528</v>
      </c>
      <c r="K287" t="s">
        <v>5740</v>
      </c>
      <c r="L287" t="s">
        <v>3407</v>
      </c>
      <c r="M287" s="12">
        <v>19530</v>
      </c>
      <c r="N287" s="12" t="str">
        <f t="shared" si="17"/>
        <v>15475 KUTZTOWN RD Kutztown, PA 19530</v>
      </c>
      <c r="O287">
        <v>1430029</v>
      </c>
      <c r="P287">
        <v>40.536369000000001</v>
      </c>
      <c r="Q287">
        <v>-75.737105</v>
      </c>
      <c r="R287" t="s">
        <v>3365</v>
      </c>
      <c r="S287" t="s">
        <v>3356</v>
      </c>
      <c r="T287" s="3">
        <v>49</v>
      </c>
      <c r="U287" s="3">
        <v>56</v>
      </c>
      <c r="V287" s="4">
        <v>1.1428571428571428</v>
      </c>
      <c r="W287" s="4">
        <v>9.3673469387755102</v>
      </c>
      <c r="X287" s="5">
        <v>419.21734693877545</v>
      </c>
      <c r="Y287" s="6">
        <v>20541.649999999991</v>
      </c>
      <c r="Z287" s="5">
        <v>88.155306122448948</v>
      </c>
      <c r="AA287" s="5">
        <v>4319.6100000000106</v>
      </c>
      <c r="AB287">
        <v>920</v>
      </c>
      <c r="AC287" s="11">
        <f t="shared" si="18"/>
        <v>0.21028544445066549</v>
      </c>
      <c r="AD287">
        <f t="shared" si="19"/>
        <v>10120</v>
      </c>
    </row>
    <row r="288" spans="1:30">
      <c r="A288" s="2">
        <v>416668</v>
      </c>
      <c r="B288" t="s">
        <v>3362</v>
      </c>
      <c r="C288" t="s">
        <v>3351</v>
      </c>
      <c r="D288" t="s">
        <v>197</v>
      </c>
      <c r="E288" s="2">
        <v>342579</v>
      </c>
      <c r="F288" t="s">
        <v>1860</v>
      </c>
      <c r="G288" s="2">
        <v>484172</v>
      </c>
      <c r="H288" t="s">
        <v>1863</v>
      </c>
      <c r="I288" t="s">
        <v>557</v>
      </c>
      <c r="J288" t="s">
        <v>3388</v>
      </c>
      <c r="K288" t="s">
        <v>3657</v>
      </c>
      <c r="L288" t="s">
        <v>3406</v>
      </c>
      <c r="M288" s="12">
        <v>8701</v>
      </c>
      <c r="N288" s="12" t="str">
        <f t="shared" si="17"/>
        <v>2 KENT RD Lakewood, NJ 08701</v>
      </c>
      <c r="O288">
        <v>1430999</v>
      </c>
      <c r="P288">
        <v>40.110258000000002</v>
      </c>
      <c r="Q288">
        <v>-74.236587999999998</v>
      </c>
      <c r="R288" t="s">
        <v>3362</v>
      </c>
      <c r="S288" t="s">
        <v>3351</v>
      </c>
      <c r="T288" s="3">
        <v>1</v>
      </c>
      <c r="U288" s="3">
        <v>1</v>
      </c>
      <c r="V288" s="4">
        <v>1</v>
      </c>
      <c r="W288" s="4">
        <v>4</v>
      </c>
      <c r="X288" s="5">
        <v>20534.5</v>
      </c>
      <c r="Y288" s="6">
        <v>20534.5</v>
      </c>
      <c r="Z288" s="5">
        <v>8193.75</v>
      </c>
      <c r="AA288" s="5">
        <v>8193.75</v>
      </c>
      <c r="AB288">
        <v>375</v>
      </c>
      <c r="AC288" s="11">
        <f t="shared" si="18"/>
        <v>0.39902359443862767</v>
      </c>
      <c r="AD288">
        <f t="shared" si="19"/>
        <v>4125</v>
      </c>
    </row>
    <row r="289" spans="1:30">
      <c r="A289" s="2">
        <v>417419</v>
      </c>
      <c r="B289" t="s">
        <v>3362</v>
      </c>
      <c r="C289" t="s">
        <v>3351</v>
      </c>
      <c r="D289" t="s">
        <v>29</v>
      </c>
      <c r="E289" s="2">
        <v>344722</v>
      </c>
      <c r="F289" t="s">
        <v>2147</v>
      </c>
      <c r="G289" s="2">
        <v>482682</v>
      </c>
      <c r="H289" t="s">
        <v>2148</v>
      </c>
      <c r="I289" t="s">
        <v>56</v>
      </c>
      <c r="K289" t="s">
        <v>5437</v>
      </c>
      <c r="L289" t="s">
        <v>3407</v>
      </c>
      <c r="M289" s="12">
        <v>19132</v>
      </c>
      <c r="N289" s="12" t="str">
        <f t="shared" si="17"/>
        <v>2001 W Lehigh Ave Philadelphia, PA 19132</v>
      </c>
      <c r="O289">
        <v>1430009</v>
      </c>
      <c r="P289">
        <v>39.996006999999999</v>
      </c>
      <c r="Q289">
        <v>-75.164839000000001</v>
      </c>
      <c r="R289" t="s">
        <v>3363</v>
      </c>
      <c r="S289" t="s">
        <v>3351</v>
      </c>
      <c r="T289" s="3">
        <v>12</v>
      </c>
      <c r="U289" s="3">
        <v>18</v>
      </c>
      <c r="V289" s="4">
        <v>1.5</v>
      </c>
      <c r="W289" s="4">
        <v>3.3333333333333335</v>
      </c>
      <c r="X289" s="5">
        <v>1710.9375</v>
      </c>
      <c r="Y289" s="6">
        <v>20531.25</v>
      </c>
      <c r="Z289" s="5">
        <v>621.8125</v>
      </c>
      <c r="AA289" s="5">
        <v>7461.7499999999982</v>
      </c>
      <c r="AB289">
        <v>152</v>
      </c>
      <c r="AC289" s="11">
        <f t="shared" si="18"/>
        <v>0.36343378995433784</v>
      </c>
      <c r="AD289">
        <f t="shared" si="19"/>
        <v>1672</v>
      </c>
    </row>
    <row r="290" spans="1:30">
      <c r="A290" s="2">
        <v>418511</v>
      </c>
      <c r="B290" t="s">
        <v>3362</v>
      </c>
      <c r="C290" t="s">
        <v>3351</v>
      </c>
      <c r="D290" t="s">
        <v>1180</v>
      </c>
      <c r="E290" s="2">
        <v>284027</v>
      </c>
      <c r="F290" t="s">
        <v>2957</v>
      </c>
      <c r="G290" s="2">
        <v>284027</v>
      </c>
      <c r="H290" t="s">
        <v>2957</v>
      </c>
      <c r="I290" t="s">
        <v>594</v>
      </c>
      <c r="K290" t="s">
        <v>3705</v>
      </c>
      <c r="L290" t="s">
        <v>3407</v>
      </c>
      <c r="M290" s="12">
        <v>17015</v>
      </c>
      <c r="N290" s="12" t="str">
        <f t="shared" si="17"/>
        <v>1455 YORK RD Carlisle, PA 17015</v>
      </c>
      <c r="O290">
        <v>1430044</v>
      </c>
      <c r="P290">
        <v>40.16198</v>
      </c>
      <c r="Q290">
        <v>-77.097669999999994</v>
      </c>
      <c r="R290" t="s">
        <v>3360</v>
      </c>
      <c r="S290" t="s">
        <v>3351</v>
      </c>
      <c r="T290" s="3">
        <v>56</v>
      </c>
      <c r="U290" s="3">
        <v>58</v>
      </c>
      <c r="V290" s="4">
        <v>1.0357142857142858</v>
      </c>
      <c r="W290" s="4">
        <v>6.5535714285714288</v>
      </c>
      <c r="X290" s="5">
        <v>364.51875000000007</v>
      </c>
      <c r="Y290" s="6">
        <v>20413.049999999992</v>
      </c>
      <c r="Z290" s="5">
        <v>142.06535714285715</v>
      </c>
      <c r="AA290" s="5">
        <v>7955.659999999998</v>
      </c>
      <c r="AB290">
        <v>439</v>
      </c>
      <c r="AC290" s="11">
        <f t="shared" si="18"/>
        <v>0.38973401818934461</v>
      </c>
      <c r="AD290">
        <f t="shared" si="19"/>
        <v>4829</v>
      </c>
    </row>
    <row r="291" spans="1:30">
      <c r="A291" s="2">
        <v>329753</v>
      </c>
      <c r="B291" t="s">
        <v>3362</v>
      </c>
      <c r="C291" t="s">
        <v>3351</v>
      </c>
      <c r="D291" t="s">
        <v>60</v>
      </c>
      <c r="E291" s="2">
        <v>245598</v>
      </c>
      <c r="F291" t="s">
        <v>935</v>
      </c>
      <c r="G291" s="2">
        <v>425017</v>
      </c>
      <c r="H291" t="s">
        <v>3207</v>
      </c>
      <c r="I291" t="s">
        <v>1457</v>
      </c>
      <c r="K291" t="s">
        <v>5467</v>
      </c>
      <c r="L291" t="s">
        <v>3407</v>
      </c>
      <c r="M291" s="12">
        <v>19317</v>
      </c>
      <c r="N291" s="12" t="str">
        <f t="shared" si="17"/>
        <v>3 Baltimore Pike Chadds Ford, PA 19317</v>
      </c>
      <c r="O291">
        <v>1430002</v>
      </c>
      <c r="P291">
        <v>39.873525000000001</v>
      </c>
      <c r="Q291">
        <v>-75.599418</v>
      </c>
      <c r="R291" t="s">
        <v>3361</v>
      </c>
      <c r="S291" t="s">
        <v>3352</v>
      </c>
      <c r="T291" s="3">
        <v>7</v>
      </c>
      <c r="U291" s="3">
        <v>9</v>
      </c>
      <c r="V291" s="4">
        <v>1.2857142857142858</v>
      </c>
      <c r="W291" s="4">
        <v>3.8571428571428572</v>
      </c>
      <c r="X291" s="5">
        <v>2914.53</v>
      </c>
      <c r="Y291" s="6">
        <v>20401.710000000006</v>
      </c>
      <c r="Z291" s="5">
        <v>813.47142857142831</v>
      </c>
      <c r="AA291" s="5">
        <v>5694.3000000000011</v>
      </c>
      <c r="AB291">
        <v>397</v>
      </c>
      <c r="AC291" s="11">
        <f t="shared" si="18"/>
        <v>0.27910895704330663</v>
      </c>
      <c r="AD291">
        <f t="shared" si="19"/>
        <v>4367</v>
      </c>
    </row>
    <row r="292" spans="1:30">
      <c r="A292" s="2">
        <v>472882</v>
      </c>
      <c r="B292" t="s">
        <v>3362</v>
      </c>
      <c r="C292" t="s">
        <v>3351</v>
      </c>
      <c r="D292" t="s">
        <v>29</v>
      </c>
      <c r="E292" s="2">
        <v>245997</v>
      </c>
      <c r="F292" t="s">
        <v>2705</v>
      </c>
      <c r="G292" s="2">
        <v>418316</v>
      </c>
      <c r="H292" t="s">
        <v>2710</v>
      </c>
      <c r="I292" t="s">
        <v>881</v>
      </c>
      <c r="K292" t="s">
        <v>5121</v>
      </c>
      <c r="L292" t="s">
        <v>3407</v>
      </c>
      <c r="M292" s="12">
        <v>18944</v>
      </c>
      <c r="N292" s="12" t="str">
        <f t="shared" si="17"/>
        <v>1500 N 5th St Perkasie, PA 18944</v>
      </c>
      <c r="O292">
        <v>1430015</v>
      </c>
      <c r="P292">
        <v>40.389856000000002</v>
      </c>
      <c r="Q292">
        <v>-75.270972999999998</v>
      </c>
      <c r="R292" t="s">
        <v>3363</v>
      </c>
      <c r="S292" t="s">
        <v>3357</v>
      </c>
      <c r="T292" s="3">
        <v>9</v>
      </c>
      <c r="U292" s="3">
        <v>17</v>
      </c>
      <c r="V292" s="4">
        <v>1.8888888888888888</v>
      </c>
      <c r="W292" s="4">
        <v>6</v>
      </c>
      <c r="X292" s="5">
        <v>2265.0011111111107</v>
      </c>
      <c r="Y292" s="6">
        <v>20385.010000000009</v>
      </c>
      <c r="Z292" s="5">
        <v>776.66666666666674</v>
      </c>
      <c r="AA292" s="5">
        <v>6990.0000000000018</v>
      </c>
      <c r="AB292">
        <v>481</v>
      </c>
      <c r="AC292" s="11">
        <f t="shared" si="18"/>
        <v>0.3428990223698688</v>
      </c>
      <c r="AD292">
        <f t="shared" si="19"/>
        <v>5291</v>
      </c>
    </row>
    <row r="293" spans="1:30">
      <c r="A293" s="2">
        <v>342767</v>
      </c>
      <c r="B293" t="s">
        <v>3362</v>
      </c>
      <c r="C293" t="s">
        <v>3354</v>
      </c>
      <c r="D293" t="s">
        <v>149</v>
      </c>
      <c r="E293" s="2">
        <v>331288</v>
      </c>
      <c r="F293" t="s">
        <v>1428</v>
      </c>
      <c r="G293" s="2">
        <v>430497</v>
      </c>
      <c r="H293" t="s">
        <v>1435</v>
      </c>
      <c r="I293" t="s">
        <v>1429</v>
      </c>
      <c r="K293" t="s">
        <v>3588</v>
      </c>
      <c r="L293" t="s">
        <v>3406</v>
      </c>
      <c r="M293" s="12">
        <v>8310</v>
      </c>
      <c r="N293" s="12" t="str">
        <f t="shared" si="17"/>
        <v>880 Harding Hwy Buena, NJ 08310</v>
      </c>
      <c r="O293">
        <v>1430012</v>
      </c>
      <c r="P293">
        <v>39.506590000000003</v>
      </c>
      <c r="Q293">
        <v>-74.911022000000003</v>
      </c>
      <c r="R293" t="s">
        <v>3363</v>
      </c>
      <c r="S293" t="s">
        <v>3354</v>
      </c>
      <c r="T293" s="3">
        <v>10</v>
      </c>
      <c r="U293" s="3">
        <v>21</v>
      </c>
      <c r="V293" s="4">
        <v>2.1</v>
      </c>
      <c r="W293" s="4">
        <v>4.3</v>
      </c>
      <c r="X293" s="5">
        <v>2030.8989999999999</v>
      </c>
      <c r="Y293" s="6">
        <v>20308.989999999998</v>
      </c>
      <c r="Z293" s="5">
        <v>614.9799999999999</v>
      </c>
      <c r="AA293" s="5">
        <v>6149.7999999999993</v>
      </c>
      <c r="AB293">
        <v>449</v>
      </c>
      <c r="AC293" s="11">
        <f t="shared" si="18"/>
        <v>0.30281171047895539</v>
      </c>
      <c r="AD293">
        <f t="shared" si="19"/>
        <v>4939</v>
      </c>
    </row>
    <row r="294" spans="1:30">
      <c r="A294" s="2">
        <v>482311</v>
      </c>
      <c r="B294" t="s">
        <v>3362</v>
      </c>
      <c r="C294" t="s">
        <v>3354</v>
      </c>
      <c r="D294" t="s">
        <v>29</v>
      </c>
      <c r="E294" s="2">
        <v>246237</v>
      </c>
      <c r="F294" t="s">
        <v>3214</v>
      </c>
      <c r="G294" s="2">
        <v>418900</v>
      </c>
      <c r="H294" t="s">
        <v>3216</v>
      </c>
      <c r="I294" t="s">
        <v>542</v>
      </c>
      <c r="K294" t="s">
        <v>5278</v>
      </c>
      <c r="L294" t="s">
        <v>3407</v>
      </c>
      <c r="M294" s="12">
        <v>19034</v>
      </c>
      <c r="N294" s="12" t="str">
        <f t="shared" si="17"/>
        <v>800 Loch Alsh Ave Fort Washington, PA 19034</v>
      </c>
      <c r="O294">
        <v>1430013</v>
      </c>
      <c r="P294">
        <v>40.152939000000003</v>
      </c>
      <c r="Q294">
        <v>-75.199939999999998</v>
      </c>
      <c r="R294" t="s">
        <v>3361</v>
      </c>
      <c r="S294" t="s">
        <v>3356</v>
      </c>
      <c r="T294" s="3">
        <v>11</v>
      </c>
      <c r="U294" s="3">
        <v>14</v>
      </c>
      <c r="V294" s="4">
        <v>1.2727272727272727</v>
      </c>
      <c r="W294" s="4">
        <v>2</v>
      </c>
      <c r="X294" s="5">
        <v>1841.0436363636366</v>
      </c>
      <c r="Y294" s="6">
        <v>20251.48</v>
      </c>
      <c r="Z294" s="5">
        <v>728.6763636363637</v>
      </c>
      <c r="AA294" s="5">
        <v>8015.4400000000014</v>
      </c>
      <c r="AB294">
        <v>225</v>
      </c>
      <c r="AC294" s="11">
        <f t="shared" si="18"/>
        <v>0.39579527027160494</v>
      </c>
      <c r="AD294">
        <f t="shared" si="19"/>
        <v>2475</v>
      </c>
    </row>
    <row r="295" spans="1:30">
      <c r="A295" s="2">
        <v>321072</v>
      </c>
      <c r="B295" t="s">
        <v>3362</v>
      </c>
      <c r="C295" t="s">
        <v>3354</v>
      </c>
      <c r="D295" t="s">
        <v>1180</v>
      </c>
      <c r="E295" s="2">
        <v>241694</v>
      </c>
      <c r="F295" t="s">
        <v>2949</v>
      </c>
      <c r="G295" s="2">
        <v>241694</v>
      </c>
      <c r="H295" t="s">
        <v>2949</v>
      </c>
      <c r="I295" t="s">
        <v>2950</v>
      </c>
      <c r="J295" t="s">
        <v>3373</v>
      </c>
      <c r="K295" t="s">
        <v>3940</v>
      </c>
      <c r="L295" t="s">
        <v>3407</v>
      </c>
      <c r="M295" s="12">
        <v>17301</v>
      </c>
      <c r="N295" s="12" t="str">
        <f t="shared" si="17"/>
        <v>7680 LINCOLN HWY Abbottstown, PA 17301</v>
      </c>
      <c r="O295">
        <v>1430047</v>
      </c>
      <c r="P295">
        <v>39.888373999999999</v>
      </c>
      <c r="Q295">
        <v>-76.975948000000002</v>
      </c>
      <c r="R295" t="s">
        <v>3360</v>
      </c>
      <c r="S295" t="s">
        <v>3355</v>
      </c>
      <c r="T295" s="3">
        <v>51</v>
      </c>
      <c r="U295" s="3">
        <v>55</v>
      </c>
      <c r="V295" s="4">
        <v>1.0784313725490196</v>
      </c>
      <c r="W295" s="4">
        <v>7.1372549019607847</v>
      </c>
      <c r="X295" s="5">
        <v>396.56098039215686</v>
      </c>
      <c r="Y295" s="6">
        <v>20224.609999999986</v>
      </c>
      <c r="Z295" s="5">
        <v>164.03745098039224</v>
      </c>
      <c r="AA295" s="5">
        <v>8365.9100000000071</v>
      </c>
      <c r="AB295">
        <v>529</v>
      </c>
      <c r="AC295" s="11">
        <f t="shared" si="18"/>
        <v>0.41365000363418691</v>
      </c>
      <c r="AD295">
        <f t="shared" si="19"/>
        <v>5819</v>
      </c>
    </row>
    <row r="296" spans="1:30">
      <c r="A296" s="2">
        <v>481104</v>
      </c>
      <c r="B296" t="s">
        <v>3362</v>
      </c>
      <c r="C296" t="s">
        <v>3353</v>
      </c>
      <c r="D296" t="s">
        <v>32</v>
      </c>
      <c r="E296" s="2">
        <v>241277</v>
      </c>
      <c r="F296" t="s">
        <v>2646</v>
      </c>
      <c r="G296" s="2">
        <v>453125</v>
      </c>
      <c r="H296" t="s">
        <v>2648</v>
      </c>
      <c r="I296" t="s">
        <v>2647</v>
      </c>
      <c r="K296" t="s">
        <v>3753</v>
      </c>
      <c r="L296" t="s">
        <v>3407</v>
      </c>
      <c r="M296" s="12">
        <v>17026</v>
      </c>
      <c r="N296" s="12" t="str">
        <f t="shared" si="17"/>
        <v>345 SCHOOL DR Fredericksburg, PA 17026</v>
      </c>
      <c r="O296">
        <v>1430035</v>
      </c>
      <c r="P296">
        <v>40.434973999999997</v>
      </c>
      <c r="Q296">
        <v>-76.447858999999994</v>
      </c>
      <c r="R296" t="s">
        <v>3366</v>
      </c>
      <c r="S296" t="s">
        <v>3357</v>
      </c>
      <c r="T296" s="3">
        <v>20</v>
      </c>
      <c r="U296" s="3">
        <v>23</v>
      </c>
      <c r="V296" s="4">
        <v>1.1499999999999999</v>
      </c>
      <c r="W296" s="4">
        <v>3.1</v>
      </c>
      <c r="X296" s="5">
        <v>1007.9894999999997</v>
      </c>
      <c r="Y296" s="6">
        <v>20159.790000000005</v>
      </c>
      <c r="Z296" s="5">
        <v>395.30250000000001</v>
      </c>
      <c r="AA296" s="5">
        <v>7906.0499999999975</v>
      </c>
      <c r="AB296">
        <v>495</v>
      </c>
      <c r="AC296" s="11">
        <f t="shared" si="18"/>
        <v>0.39216926366792487</v>
      </c>
      <c r="AD296">
        <f t="shared" si="19"/>
        <v>5445</v>
      </c>
    </row>
    <row r="297" spans="1:30">
      <c r="A297" s="2">
        <v>342615</v>
      </c>
      <c r="B297" t="s">
        <v>3362</v>
      </c>
      <c r="C297" t="s">
        <v>3353</v>
      </c>
      <c r="D297" t="s">
        <v>16</v>
      </c>
      <c r="E297" s="2">
        <v>241872</v>
      </c>
      <c r="F297" t="s">
        <v>3054</v>
      </c>
      <c r="G297" s="2">
        <v>423942</v>
      </c>
      <c r="H297" t="s">
        <v>3056</v>
      </c>
      <c r="I297" t="s">
        <v>135</v>
      </c>
      <c r="K297" t="s">
        <v>3980</v>
      </c>
      <c r="L297" t="s">
        <v>3407</v>
      </c>
      <c r="M297" s="12">
        <v>17331</v>
      </c>
      <c r="N297" s="12" t="str">
        <f t="shared" si="17"/>
        <v>200 Bowman Rd Hanover, PA 17331</v>
      </c>
      <c r="O297">
        <v>1430039</v>
      </c>
      <c r="P297">
        <v>39.787089000000002</v>
      </c>
      <c r="Q297">
        <v>-76.959456000000003</v>
      </c>
      <c r="R297" t="s">
        <v>3367</v>
      </c>
      <c r="S297" t="s">
        <v>3355</v>
      </c>
      <c r="T297" s="3">
        <v>11</v>
      </c>
      <c r="U297" s="3">
        <v>20</v>
      </c>
      <c r="V297" s="4">
        <v>1.8181818181818181</v>
      </c>
      <c r="W297" s="4">
        <v>5.8181818181818183</v>
      </c>
      <c r="X297" s="5">
        <v>1831.0545454545454</v>
      </c>
      <c r="Y297" s="6">
        <v>20141.600000000002</v>
      </c>
      <c r="Z297" s="5">
        <v>699.72818181818195</v>
      </c>
      <c r="AA297" s="5">
        <v>7697.0099999999975</v>
      </c>
      <c r="AB297">
        <v>286</v>
      </c>
      <c r="AC297" s="11">
        <f t="shared" si="18"/>
        <v>0.38214491400881739</v>
      </c>
      <c r="AD297">
        <f t="shared" si="19"/>
        <v>3146</v>
      </c>
    </row>
    <row r="298" spans="1:30">
      <c r="A298" s="2">
        <v>482919</v>
      </c>
      <c r="B298" t="s">
        <v>3362</v>
      </c>
      <c r="C298" t="s">
        <v>3353</v>
      </c>
      <c r="D298" t="s">
        <v>37</v>
      </c>
      <c r="E298" s="2">
        <v>240754</v>
      </c>
      <c r="F298" t="s">
        <v>2270</v>
      </c>
      <c r="G298" s="2">
        <v>240754</v>
      </c>
      <c r="H298" t="s">
        <v>2270</v>
      </c>
      <c r="I298" t="s">
        <v>39</v>
      </c>
      <c r="K298" t="s">
        <v>4759</v>
      </c>
      <c r="L298" t="s">
        <v>3407</v>
      </c>
      <c r="M298" s="12">
        <v>17602</v>
      </c>
      <c r="N298" s="12" t="str">
        <f t="shared" si="17"/>
        <v>2176 Lincoln Hwy E Lancaster, PA 17602</v>
      </c>
      <c r="O298">
        <v>1430024</v>
      </c>
      <c r="P298">
        <v>40.027222000000002</v>
      </c>
      <c r="Q298">
        <v>-76.227894000000006</v>
      </c>
      <c r="R298" t="s">
        <v>3364</v>
      </c>
      <c r="S298" t="s">
        <v>3356</v>
      </c>
      <c r="T298" s="3">
        <v>22</v>
      </c>
      <c r="U298" s="3">
        <v>29</v>
      </c>
      <c r="V298" s="4">
        <v>1.3181818181818181</v>
      </c>
      <c r="W298" s="4">
        <v>2.5909090909090908</v>
      </c>
      <c r="X298" s="5">
        <v>913.32227272727289</v>
      </c>
      <c r="Y298" s="6">
        <v>20093.090000000004</v>
      </c>
      <c r="Z298" s="5">
        <v>336.88863636363641</v>
      </c>
      <c r="AA298" s="5">
        <v>7411.5499999999993</v>
      </c>
      <c r="AB298">
        <v>311</v>
      </c>
      <c r="AC298" s="11">
        <f t="shared" si="18"/>
        <v>0.36886063815968562</v>
      </c>
      <c r="AD298">
        <f t="shared" si="19"/>
        <v>3421</v>
      </c>
    </row>
    <row r="299" spans="1:30">
      <c r="A299" s="2">
        <v>416963</v>
      </c>
      <c r="B299" t="s">
        <v>3362</v>
      </c>
      <c r="C299" t="s">
        <v>3353</v>
      </c>
      <c r="D299" t="s">
        <v>63</v>
      </c>
      <c r="E299" s="2">
        <v>244054</v>
      </c>
      <c r="F299" t="s">
        <v>2595</v>
      </c>
      <c r="G299" s="2">
        <v>425206</v>
      </c>
      <c r="H299" t="s">
        <v>2596</v>
      </c>
      <c r="I299" t="s">
        <v>1500</v>
      </c>
      <c r="K299" t="s">
        <v>5101</v>
      </c>
      <c r="L299" t="s">
        <v>3407</v>
      </c>
      <c r="M299" s="12">
        <v>18938</v>
      </c>
      <c r="N299" s="12" t="str">
        <f t="shared" si="17"/>
        <v>3020 Sugan Rd New Hope, PA 18938</v>
      </c>
      <c r="O299">
        <v>1430003</v>
      </c>
      <c r="P299">
        <v>40.363892999999997</v>
      </c>
      <c r="Q299">
        <v>-74.967715999999996</v>
      </c>
      <c r="R299" t="s">
        <v>3362</v>
      </c>
      <c r="S299" t="s">
        <v>3353</v>
      </c>
      <c r="T299" s="3">
        <v>10</v>
      </c>
      <c r="U299" s="3">
        <v>20</v>
      </c>
      <c r="V299" s="4">
        <v>2</v>
      </c>
      <c r="W299" s="4">
        <v>4.5</v>
      </c>
      <c r="X299" s="5">
        <v>1999.6590000000003</v>
      </c>
      <c r="Y299" s="6">
        <v>19996.590000000007</v>
      </c>
      <c r="Z299" s="5">
        <v>706.45900000000006</v>
      </c>
      <c r="AA299" s="5">
        <v>7064.59</v>
      </c>
      <c r="AB299">
        <v>296</v>
      </c>
      <c r="AC299" s="11">
        <f t="shared" si="18"/>
        <v>0.35328973589997081</v>
      </c>
      <c r="AD299">
        <f t="shared" si="19"/>
        <v>3256</v>
      </c>
    </row>
    <row r="300" spans="1:30">
      <c r="A300" s="2">
        <v>480971</v>
      </c>
      <c r="B300" t="s">
        <v>3362</v>
      </c>
      <c r="C300" t="s">
        <v>3353</v>
      </c>
      <c r="D300" t="s">
        <v>1180</v>
      </c>
      <c r="E300" s="2">
        <v>304710</v>
      </c>
      <c r="F300" t="s">
        <v>2912</v>
      </c>
      <c r="G300" s="2">
        <v>304710</v>
      </c>
      <c r="H300" t="s">
        <v>2912</v>
      </c>
      <c r="I300" t="s">
        <v>285</v>
      </c>
      <c r="K300" t="s">
        <v>3828</v>
      </c>
      <c r="L300" t="s">
        <v>3407</v>
      </c>
      <c r="M300" s="12">
        <v>17057</v>
      </c>
      <c r="N300" s="12" t="str">
        <f t="shared" si="17"/>
        <v>2800 VINE ST MIDDLETOWN, PA 17057</v>
      </c>
      <c r="O300">
        <v>1430045</v>
      </c>
      <c r="P300">
        <v>40.223056</v>
      </c>
      <c r="Q300">
        <v>-76.717827</v>
      </c>
      <c r="R300" t="s">
        <v>3360</v>
      </c>
      <c r="S300" t="s">
        <v>3353</v>
      </c>
      <c r="T300" s="3">
        <v>55</v>
      </c>
      <c r="U300" s="3">
        <v>62</v>
      </c>
      <c r="V300" s="4">
        <v>1.1272727272727272</v>
      </c>
      <c r="W300" s="4">
        <v>11.218181818181819</v>
      </c>
      <c r="X300" s="5">
        <v>363.23399999999998</v>
      </c>
      <c r="Y300" s="6">
        <v>19977.87000000001</v>
      </c>
      <c r="Z300" s="5">
        <v>85.334909090909093</v>
      </c>
      <c r="AA300" s="5">
        <v>4693.4200000000019</v>
      </c>
      <c r="AB300">
        <v>880</v>
      </c>
      <c r="AC300" s="11">
        <f t="shared" si="18"/>
        <v>0.23493095109738923</v>
      </c>
      <c r="AD300">
        <f t="shared" si="19"/>
        <v>9680</v>
      </c>
    </row>
    <row r="301" spans="1:30">
      <c r="A301" s="2">
        <v>481123</v>
      </c>
      <c r="B301" t="s">
        <v>3362</v>
      </c>
      <c r="C301" t="s">
        <v>3353</v>
      </c>
      <c r="D301" t="s">
        <v>51</v>
      </c>
      <c r="E301" s="2">
        <v>241855</v>
      </c>
      <c r="F301" t="s">
        <v>3031</v>
      </c>
      <c r="G301" s="2">
        <v>474514</v>
      </c>
      <c r="H301" t="s">
        <v>3039</v>
      </c>
      <c r="I301" t="s">
        <v>34</v>
      </c>
      <c r="K301" t="s">
        <v>4568</v>
      </c>
      <c r="L301" t="s">
        <v>3407</v>
      </c>
      <c r="M301" s="12">
        <v>17566</v>
      </c>
      <c r="N301" s="12" t="str">
        <f t="shared" si="17"/>
        <v>44 E 4th St Quarryville, PA 17566</v>
      </c>
      <c r="O301">
        <v>1430999</v>
      </c>
      <c r="P301">
        <v>39.893144999999997</v>
      </c>
      <c r="Q301">
        <v>-76.161118999999999</v>
      </c>
      <c r="R301" t="s">
        <v>3364</v>
      </c>
      <c r="S301" t="s">
        <v>3357</v>
      </c>
      <c r="T301" s="3">
        <v>4</v>
      </c>
      <c r="U301" s="3">
        <v>6</v>
      </c>
      <c r="V301" s="4">
        <v>1.5</v>
      </c>
      <c r="W301" s="4">
        <v>4.25</v>
      </c>
      <c r="X301" s="5">
        <v>4981.0600000000004</v>
      </c>
      <c r="Y301" s="6">
        <v>19924.240000000002</v>
      </c>
      <c r="Z301" s="5">
        <v>950.31500000000005</v>
      </c>
      <c r="AA301" s="5">
        <v>3801.2600000000007</v>
      </c>
      <c r="AB301">
        <v>96</v>
      </c>
      <c r="AC301" s="11">
        <f t="shared" si="18"/>
        <v>0.19078569621727104</v>
      </c>
      <c r="AD301">
        <f t="shared" si="19"/>
        <v>1056</v>
      </c>
    </row>
    <row r="302" spans="1:30">
      <c r="A302" s="2">
        <v>481120</v>
      </c>
      <c r="B302" t="s">
        <v>3362</v>
      </c>
      <c r="C302" t="s">
        <v>3353</v>
      </c>
      <c r="D302" t="s">
        <v>1180</v>
      </c>
      <c r="E302" s="2">
        <v>273124</v>
      </c>
      <c r="F302" t="s">
        <v>2933</v>
      </c>
      <c r="G302" s="2">
        <v>273124</v>
      </c>
      <c r="H302" t="s">
        <v>2933</v>
      </c>
      <c r="I302" t="s">
        <v>663</v>
      </c>
      <c r="K302" t="s">
        <v>4027</v>
      </c>
      <c r="L302" t="s">
        <v>3407</v>
      </c>
      <c r="M302" s="12">
        <v>17368</v>
      </c>
      <c r="N302" s="12" t="str">
        <f t="shared" si="17"/>
        <v>201 COOL SPRINGS RD Wrightsville, PA 17368</v>
      </c>
      <c r="O302">
        <v>1430045</v>
      </c>
      <c r="P302">
        <v>40.024892000000001</v>
      </c>
      <c r="Q302">
        <v>-76.543481999999997</v>
      </c>
      <c r="R302" t="s">
        <v>3360</v>
      </c>
      <c r="S302" t="s">
        <v>3353</v>
      </c>
      <c r="T302" s="3">
        <v>58</v>
      </c>
      <c r="U302" s="3">
        <v>67</v>
      </c>
      <c r="V302" s="4">
        <v>1.1551724137931034</v>
      </c>
      <c r="W302" s="4">
        <v>12.017241379310345</v>
      </c>
      <c r="X302" s="5">
        <v>341.84758620689649</v>
      </c>
      <c r="Y302" s="6">
        <v>19827.160000000011</v>
      </c>
      <c r="Z302" s="5">
        <v>87.515689655172395</v>
      </c>
      <c r="AA302" s="5">
        <v>5075.9100000000035</v>
      </c>
      <c r="AB302">
        <v>948</v>
      </c>
      <c r="AC302" s="11">
        <f t="shared" si="18"/>
        <v>0.25600792044851611</v>
      </c>
      <c r="AD302">
        <f t="shared" si="19"/>
        <v>10428</v>
      </c>
    </row>
    <row r="303" spans="1:30">
      <c r="A303" s="2">
        <v>481103</v>
      </c>
      <c r="B303" t="s">
        <v>3362</v>
      </c>
      <c r="C303" t="s">
        <v>3353</v>
      </c>
      <c r="D303" t="s">
        <v>82</v>
      </c>
      <c r="E303" s="2">
        <v>342142</v>
      </c>
      <c r="F303" t="s">
        <v>997</v>
      </c>
      <c r="G303" s="2">
        <v>480570</v>
      </c>
      <c r="H303" t="s">
        <v>2117</v>
      </c>
      <c r="I303" t="s">
        <v>999</v>
      </c>
      <c r="K303" t="s">
        <v>3419</v>
      </c>
      <c r="L303" t="s">
        <v>3406</v>
      </c>
      <c r="M303" s="12">
        <v>7733</v>
      </c>
      <c r="N303" s="12" t="str">
        <f t="shared" si="17"/>
        <v>36 Crawfords Corner Rd Holmdel, NJ 07733</v>
      </c>
      <c r="O303">
        <v>1430005</v>
      </c>
      <c r="P303">
        <v>40.382798999999999</v>
      </c>
      <c r="Q303">
        <v>-74.179051000000001</v>
      </c>
      <c r="R303" t="s">
        <v>3362</v>
      </c>
      <c r="S303" t="s">
        <v>3354</v>
      </c>
      <c r="T303" s="3">
        <v>11</v>
      </c>
      <c r="U303" s="3">
        <v>13</v>
      </c>
      <c r="V303" s="4">
        <v>1.1818181818181819</v>
      </c>
      <c r="W303" s="4">
        <v>3.9090909090909092</v>
      </c>
      <c r="X303" s="5">
        <v>1799.4909090909093</v>
      </c>
      <c r="Y303" s="6">
        <v>19794.400000000005</v>
      </c>
      <c r="Z303" s="5">
        <v>521.72</v>
      </c>
      <c r="AA303" s="5">
        <v>5738.920000000001</v>
      </c>
      <c r="AB303">
        <v>561</v>
      </c>
      <c r="AC303" s="11">
        <f t="shared" si="18"/>
        <v>0.28992644384270294</v>
      </c>
      <c r="AD303">
        <f t="shared" si="19"/>
        <v>6171</v>
      </c>
    </row>
    <row r="304" spans="1:30">
      <c r="A304" s="2">
        <v>481121</v>
      </c>
      <c r="B304" t="s">
        <v>3362</v>
      </c>
      <c r="C304" t="s">
        <v>3353</v>
      </c>
      <c r="D304" t="s">
        <v>63</v>
      </c>
      <c r="E304" s="2">
        <v>245998</v>
      </c>
      <c r="F304" t="s">
        <v>2722</v>
      </c>
      <c r="G304" s="2">
        <v>419026</v>
      </c>
      <c r="H304" t="s">
        <v>2740</v>
      </c>
      <c r="I304" t="s">
        <v>1695</v>
      </c>
      <c r="K304" t="s">
        <v>5371</v>
      </c>
      <c r="L304" t="s">
        <v>3407</v>
      </c>
      <c r="M304" s="12">
        <v>19067</v>
      </c>
      <c r="N304" s="12" t="str">
        <f t="shared" ref="N304:N367" si="20">K304&amp;" "&amp;I304&amp;", "&amp;L304&amp;" "&amp;TEXT(M304, "00000")</f>
        <v>1524 Derbyshire Rd Yardley, PA 19067</v>
      </c>
      <c r="O304">
        <v>1430003</v>
      </c>
      <c r="P304">
        <v>40.211275000000001</v>
      </c>
      <c r="Q304">
        <v>-74.830340000000007</v>
      </c>
      <c r="R304" t="s">
        <v>3362</v>
      </c>
      <c r="S304" t="s">
        <v>3353</v>
      </c>
      <c r="T304" s="3">
        <v>17</v>
      </c>
      <c r="U304" s="3">
        <v>24</v>
      </c>
      <c r="V304" s="4">
        <v>1.411764705882353</v>
      </c>
      <c r="W304" s="4">
        <v>5.6470588235294121</v>
      </c>
      <c r="X304" s="5">
        <v>1163.9958823529412</v>
      </c>
      <c r="Y304" s="6">
        <v>19787.930000000004</v>
      </c>
      <c r="Z304" s="5">
        <v>390.13294117647069</v>
      </c>
      <c r="AA304" s="5">
        <v>6632.2599999999984</v>
      </c>
      <c r="AB304">
        <v>539</v>
      </c>
      <c r="AC304" s="11">
        <f t="shared" si="18"/>
        <v>0.33516694267667196</v>
      </c>
      <c r="AD304">
        <f t="shared" si="19"/>
        <v>5929</v>
      </c>
    </row>
    <row r="305" spans="1:30">
      <c r="A305" s="2">
        <v>468563</v>
      </c>
      <c r="B305" t="s">
        <v>3362</v>
      </c>
      <c r="C305" t="s">
        <v>3354</v>
      </c>
      <c r="D305" t="s">
        <v>37</v>
      </c>
      <c r="E305" s="2">
        <v>240777</v>
      </c>
      <c r="F305" t="s">
        <v>2284</v>
      </c>
      <c r="G305" s="2">
        <v>240777</v>
      </c>
      <c r="H305" t="s">
        <v>2284</v>
      </c>
      <c r="I305" t="s">
        <v>184</v>
      </c>
      <c r="K305" t="s">
        <v>4173</v>
      </c>
      <c r="L305" t="s">
        <v>3407</v>
      </c>
      <c r="M305" s="12">
        <v>17520</v>
      </c>
      <c r="N305" s="12" t="str">
        <f t="shared" si="20"/>
        <v>5270 Main St East Petersburg, PA 17520</v>
      </c>
      <c r="O305">
        <v>1430035</v>
      </c>
      <c r="P305">
        <v>40.089401000000002</v>
      </c>
      <c r="Q305">
        <v>-76.346693000000002</v>
      </c>
      <c r="R305" t="s">
        <v>3366</v>
      </c>
      <c r="S305" t="s">
        <v>3357</v>
      </c>
      <c r="T305" s="3">
        <v>11</v>
      </c>
      <c r="U305" s="3">
        <v>21</v>
      </c>
      <c r="V305" s="4">
        <v>1.9090909090909092</v>
      </c>
      <c r="W305" s="4">
        <v>11.181818181818182</v>
      </c>
      <c r="X305" s="5">
        <v>1791.0954545454549</v>
      </c>
      <c r="Y305" s="6">
        <v>19702.05</v>
      </c>
      <c r="Z305" s="5">
        <v>683.55545454545461</v>
      </c>
      <c r="AA305" s="5">
        <v>7519.1100000000006</v>
      </c>
      <c r="AB305">
        <v>472</v>
      </c>
      <c r="AC305" s="11">
        <f t="shared" si="18"/>
        <v>0.38164099674906932</v>
      </c>
      <c r="AD305">
        <f t="shared" si="19"/>
        <v>5192</v>
      </c>
    </row>
    <row r="306" spans="1:30">
      <c r="A306" s="2">
        <v>479561</v>
      </c>
      <c r="B306" t="s">
        <v>3362</v>
      </c>
      <c r="C306" t="s">
        <v>3354</v>
      </c>
      <c r="D306" t="s">
        <v>51</v>
      </c>
      <c r="E306" s="2">
        <v>242348</v>
      </c>
      <c r="F306" t="s">
        <v>3256</v>
      </c>
      <c r="G306" s="2">
        <v>473044</v>
      </c>
      <c r="H306" t="s">
        <v>3258</v>
      </c>
      <c r="I306" t="s">
        <v>59</v>
      </c>
      <c r="K306" t="s">
        <v>4059</v>
      </c>
      <c r="L306" t="s">
        <v>3407</v>
      </c>
      <c r="M306" s="12">
        <v>17403</v>
      </c>
      <c r="N306" s="12" t="str">
        <f t="shared" si="20"/>
        <v>1001 S George St York, PA 17403</v>
      </c>
      <c r="O306">
        <v>1430040</v>
      </c>
      <c r="P306">
        <v>39.946672999999997</v>
      </c>
      <c r="Q306">
        <v>-76.719453999999999</v>
      </c>
      <c r="R306" t="s">
        <v>3367</v>
      </c>
      <c r="S306" t="s">
        <v>3357</v>
      </c>
      <c r="T306" s="3">
        <v>20</v>
      </c>
      <c r="U306" s="3">
        <v>26</v>
      </c>
      <c r="V306" s="4">
        <v>1.3</v>
      </c>
      <c r="W306" s="4">
        <v>1.4</v>
      </c>
      <c r="X306" s="5">
        <v>982.54600000000005</v>
      </c>
      <c r="Y306" s="6">
        <v>19650.920000000006</v>
      </c>
      <c r="Z306" s="5">
        <v>192.7345</v>
      </c>
      <c r="AA306" s="5">
        <v>3854.6899999999991</v>
      </c>
      <c r="AB306">
        <v>219</v>
      </c>
      <c r="AC306" s="11">
        <f t="shared" si="18"/>
        <v>0.19615824602614015</v>
      </c>
      <c r="AD306">
        <f t="shared" si="19"/>
        <v>2409</v>
      </c>
    </row>
    <row r="307" spans="1:30">
      <c r="A307" s="2">
        <v>245430</v>
      </c>
      <c r="B307" t="s">
        <v>3362</v>
      </c>
      <c r="C307" t="s">
        <v>3354</v>
      </c>
      <c r="D307" t="s">
        <v>91</v>
      </c>
      <c r="E307" s="2">
        <v>315233</v>
      </c>
      <c r="F307" t="s">
        <v>284</v>
      </c>
      <c r="G307" s="2">
        <v>463704</v>
      </c>
      <c r="H307" t="s">
        <v>284</v>
      </c>
      <c r="I307" t="s">
        <v>285</v>
      </c>
      <c r="K307" t="s">
        <v>5837</v>
      </c>
      <c r="L307" t="s">
        <v>8347</v>
      </c>
      <c r="M307" s="12">
        <v>19709</v>
      </c>
      <c r="N307" s="12" t="str">
        <f t="shared" si="20"/>
        <v>1275 Cedar Lane Rd MIDDLETOWN, DE 19709</v>
      </c>
      <c r="O307">
        <v>1430018</v>
      </c>
      <c r="P307">
        <v>39.499935000000001</v>
      </c>
      <c r="Q307">
        <v>-75.691751999999994</v>
      </c>
      <c r="R307" t="s">
        <v>3359</v>
      </c>
      <c r="S307" t="s">
        <v>3355</v>
      </c>
      <c r="T307" s="3">
        <v>17</v>
      </c>
      <c r="U307" s="3">
        <v>21</v>
      </c>
      <c r="V307" s="4">
        <v>1.2352941176470589</v>
      </c>
      <c r="W307" s="4">
        <v>1.7058823529411764</v>
      </c>
      <c r="X307" s="5">
        <v>1155.1247058823531</v>
      </c>
      <c r="Y307" s="6">
        <v>19637.119999999995</v>
      </c>
      <c r="Z307" s="5">
        <v>373.98705882352942</v>
      </c>
      <c r="AA307" s="5">
        <v>6357.78</v>
      </c>
      <c r="AB307">
        <v>161</v>
      </c>
      <c r="AC307" s="11">
        <f t="shared" si="18"/>
        <v>0.32376336244826132</v>
      </c>
      <c r="AD307">
        <f t="shared" si="19"/>
        <v>1771</v>
      </c>
    </row>
    <row r="308" spans="1:30">
      <c r="A308" s="2">
        <v>307799</v>
      </c>
      <c r="B308" t="s">
        <v>3362</v>
      </c>
      <c r="C308" t="s">
        <v>3354</v>
      </c>
      <c r="D308" t="s">
        <v>51</v>
      </c>
      <c r="E308" s="2">
        <v>239516</v>
      </c>
      <c r="F308" t="s">
        <v>1538</v>
      </c>
      <c r="G308" s="2">
        <v>464194</v>
      </c>
      <c r="H308" t="s">
        <v>1540</v>
      </c>
      <c r="I308" t="s">
        <v>97</v>
      </c>
      <c r="K308" t="s">
        <v>3863</v>
      </c>
      <c r="L308" t="s">
        <v>3407</v>
      </c>
      <c r="M308" s="12">
        <v>17109</v>
      </c>
      <c r="N308" s="12" t="str">
        <f t="shared" si="20"/>
        <v>626 Rutherford Rd Harrisburg, PA 17109</v>
      </c>
      <c r="O308">
        <v>1430035</v>
      </c>
      <c r="P308">
        <v>40.284641999999998</v>
      </c>
      <c r="Q308">
        <v>-76.799093999999997</v>
      </c>
      <c r="R308" t="s">
        <v>3366</v>
      </c>
      <c r="S308" t="s">
        <v>3357</v>
      </c>
      <c r="T308" s="3">
        <v>7</v>
      </c>
      <c r="U308" s="3">
        <v>12</v>
      </c>
      <c r="V308" s="4">
        <v>1.7142857142857142</v>
      </c>
      <c r="W308" s="4">
        <v>4.8571428571428568</v>
      </c>
      <c r="X308" s="5">
        <v>2797.77</v>
      </c>
      <c r="Y308" s="6">
        <v>19584.39000000001</v>
      </c>
      <c r="Z308" s="5">
        <v>1173.1071428571429</v>
      </c>
      <c r="AA308" s="5">
        <v>8211.7500000000036</v>
      </c>
      <c r="AB308">
        <v>183</v>
      </c>
      <c r="AC308" s="11">
        <f t="shared" si="18"/>
        <v>0.41930077985579328</v>
      </c>
      <c r="AD308">
        <f t="shared" si="19"/>
        <v>2013</v>
      </c>
    </row>
    <row r="309" spans="1:30">
      <c r="A309" s="2">
        <v>416891</v>
      </c>
      <c r="B309" t="s">
        <v>3362</v>
      </c>
      <c r="C309" t="s">
        <v>3354</v>
      </c>
      <c r="D309" t="s">
        <v>50</v>
      </c>
      <c r="E309" s="2">
        <v>239773</v>
      </c>
      <c r="F309" t="s">
        <v>1750</v>
      </c>
      <c r="G309" s="2">
        <v>470636</v>
      </c>
      <c r="H309" t="s">
        <v>1750</v>
      </c>
      <c r="I309" t="s">
        <v>1751</v>
      </c>
      <c r="K309" t="s">
        <v>4938</v>
      </c>
      <c r="L309" t="s">
        <v>3407</v>
      </c>
      <c r="M309" s="12">
        <v>17821</v>
      </c>
      <c r="N309" s="12" t="str">
        <f t="shared" si="20"/>
        <v>1021 Liberty St Danville, PA 17821</v>
      </c>
      <c r="O309">
        <v>1430033</v>
      </c>
      <c r="P309">
        <v>40.956420000000001</v>
      </c>
      <c r="Q309">
        <v>-76.603449999999995</v>
      </c>
      <c r="R309" t="s">
        <v>3366</v>
      </c>
      <c r="S309" t="s">
        <v>3354</v>
      </c>
      <c r="T309" s="3">
        <v>16</v>
      </c>
      <c r="U309" s="3">
        <v>20</v>
      </c>
      <c r="V309" s="4">
        <v>1.25</v>
      </c>
      <c r="W309" s="4">
        <v>2.5625</v>
      </c>
      <c r="X309" s="5">
        <v>1220.5106249999997</v>
      </c>
      <c r="Y309" s="6">
        <v>19528.170000000009</v>
      </c>
      <c r="Z309" s="5">
        <v>328.37312500000007</v>
      </c>
      <c r="AA309" s="5">
        <v>5253.9699999999966</v>
      </c>
      <c r="AB309">
        <v>650</v>
      </c>
      <c r="AC309" s="11">
        <f t="shared" si="18"/>
        <v>0.26904569142935536</v>
      </c>
      <c r="AD309">
        <f t="shared" si="19"/>
        <v>7150</v>
      </c>
    </row>
    <row r="310" spans="1:30">
      <c r="A310" s="2">
        <v>430116</v>
      </c>
      <c r="B310" t="s">
        <v>3362</v>
      </c>
      <c r="C310" t="s">
        <v>3354</v>
      </c>
      <c r="D310" t="s">
        <v>60</v>
      </c>
      <c r="E310" s="2">
        <v>246051</v>
      </c>
      <c r="F310" t="s">
        <v>484</v>
      </c>
      <c r="G310" s="2">
        <v>416252</v>
      </c>
      <c r="H310" t="s">
        <v>959</v>
      </c>
      <c r="I310" t="s">
        <v>485</v>
      </c>
      <c r="K310" t="s">
        <v>5683</v>
      </c>
      <c r="L310" t="s">
        <v>3407</v>
      </c>
      <c r="M310" s="12">
        <v>19464</v>
      </c>
      <c r="N310" s="12" t="str">
        <f t="shared" si="20"/>
        <v>467 West Walnut St Pottstown, PA 19464</v>
      </c>
      <c r="O310">
        <v>1430016</v>
      </c>
      <c r="P310">
        <v>40.252648000000001</v>
      </c>
      <c r="Q310">
        <v>-75.671985000000006</v>
      </c>
      <c r="R310" t="s">
        <v>3361</v>
      </c>
      <c r="S310" t="s">
        <v>3354</v>
      </c>
      <c r="T310" s="3">
        <v>10</v>
      </c>
      <c r="U310" s="3">
        <v>17</v>
      </c>
      <c r="V310" s="4">
        <v>1.7</v>
      </c>
      <c r="W310" s="4">
        <v>4.0999999999999996</v>
      </c>
      <c r="X310" s="5">
        <v>1948.9580000000001</v>
      </c>
      <c r="Y310" s="6">
        <v>19489.579999999998</v>
      </c>
      <c r="Z310" s="5">
        <v>766.67</v>
      </c>
      <c r="AA310" s="5">
        <v>7666.7</v>
      </c>
      <c r="AB310">
        <v>491</v>
      </c>
      <c r="AC310" s="11">
        <f t="shared" si="18"/>
        <v>0.39337430565461134</v>
      </c>
      <c r="AD310">
        <f t="shared" si="19"/>
        <v>5401</v>
      </c>
    </row>
    <row r="311" spans="1:30">
      <c r="A311" s="2">
        <v>308164</v>
      </c>
      <c r="B311" t="s">
        <v>3362</v>
      </c>
      <c r="C311" t="s">
        <v>3354</v>
      </c>
      <c r="D311" t="s">
        <v>91</v>
      </c>
      <c r="E311" s="2">
        <v>242914</v>
      </c>
      <c r="F311" t="s">
        <v>1253</v>
      </c>
      <c r="G311" s="2">
        <v>449436</v>
      </c>
      <c r="H311" t="s">
        <v>1270</v>
      </c>
      <c r="I311" t="s">
        <v>1264</v>
      </c>
      <c r="K311" t="s">
        <v>5883</v>
      </c>
      <c r="L311" t="s">
        <v>8347</v>
      </c>
      <c r="M311" s="12">
        <v>19734</v>
      </c>
      <c r="N311" s="12" t="str">
        <f t="shared" si="20"/>
        <v>580 Tony Marchio Dr Townsend, DE 19734</v>
      </c>
      <c r="O311">
        <v>1430018</v>
      </c>
      <c r="P311">
        <v>39.436813000000001</v>
      </c>
      <c r="Q311">
        <v>-75.651060999999999</v>
      </c>
      <c r="R311" t="s">
        <v>3359</v>
      </c>
      <c r="S311" t="s">
        <v>3355</v>
      </c>
      <c r="T311" s="3">
        <v>7</v>
      </c>
      <c r="U311" s="3">
        <v>15</v>
      </c>
      <c r="V311" s="4">
        <v>2.1428571428571428</v>
      </c>
      <c r="W311" s="4">
        <v>7</v>
      </c>
      <c r="X311" s="5">
        <v>2780.2442857142855</v>
      </c>
      <c r="Y311" s="6">
        <v>19461.709999999992</v>
      </c>
      <c r="Z311" s="5">
        <v>702.51857142857136</v>
      </c>
      <c r="AA311" s="5">
        <v>4917.6299999999974</v>
      </c>
      <c r="AB311">
        <v>458</v>
      </c>
      <c r="AC311" s="11">
        <f t="shared" si="18"/>
        <v>0.25268231825466514</v>
      </c>
      <c r="AD311">
        <f t="shared" si="19"/>
        <v>5038</v>
      </c>
    </row>
    <row r="312" spans="1:30">
      <c r="A312" s="2">
        <v>457337</v>
      </c>
      <c r="B312" t="s">
        <v>3362</v>
      </c>
      <c r="C312" t="s">
        <v>3354</v>
      </c>
      <c r="D312" t="s">
        <v>1180</v>
      </c>
      <c r="E312" s="2">
        <v>241659</v>
      </c>
      <c r="F312" t="s">
        <v>2902</v>
      </c>
      <c r="G312" s="2">
        <v>241659</v>
      </c>
      <c r="H312" t="s">
        <v>2902</v>
      </c>
      <c r="I312" t="s">
        <v>59</v>
      </c>
      <c r="K312" t="s">
        <v>4108</v>
      </c>
      <c r="L312" t="s">
        <v>3407</v>
      </c>
      <c r="M312" s="12">
        <v>17408</v>
      </c>
      <c r="N312" s="12" t="str">
        <f t="shared" si="20"/>
        <v>4425 W Market St York, PA 17408</v>
      </c>
      <c r="O312">
        <v>1430047</v>
      </c>
      <c r="P312">
        <v>39.929270000000002</v>
      </c>
      <c r="Q312">
        <v>-76.822305</v>
      </c>
      <c r="R312" t="s">
        <v>3360</v>
      </c>
      <c r="S312" t="s">
        <v>3355</v>
      </c>
      <c r="T312" s="3">
        <v>58</v>
      </c>
      <c r="U312" s="3">
        <v>71</v>
      </c>
      <c r="V312" s="4">
        <v>1.2241379310344827</v>
      </c>
      <c r="W312" s="4">
        <v>10.827586206896552</v>
      </c>
      <c r="X312" s="5">
        <v>334.74189655172404</v>
      </c>
      <c r="Y312" s="6">
        <v>19415.029999999944</v>
      </c>
      <c r="Z312" s="5">
        <v>77.627241379310334</v>
      </c>
      <c r="AA312" s="5">
        <v>4502.3800000000119</v>
      </c>
      <c r="AB312">
        <v>989</v>
      </c>
      <c r="AC312" s="11">
        <f t="shared" si="18"/>
        <v>0.23190177918859897</v>
      </c>
      <c r="AD312">
        <f t="shared" si="19"/>
        <v>10879</v>
      </c>
    </row>
    <row r="313" spans="1:30">
      <c r="A313" s="2">
        <v>307454</v>
      </c>
      <c r="B313" t="s">
        <v>3362</v>
      </c>
      <c r="C313" t="s">
        <v>3354</v>
      </c>
      <c r="D313" t="s">
        <v>91</v>
      </c>
      <c r="E313" s="2">
        <v>244049</v>
      </c>
      <c r="F313" t="s">
        <v>1655</v>
      </c>
      <c r="G313" s="2">
        <v>430561</v>
      </c>
      <c r="H313" t="s">
        <v>1665</v>
      </c>
      <c r="I313" t="s">
        <v>650</v>
      </c>
      <c r="J313" t="s">
        <v>36</v>
      </c>
      <c r="K313" t="s">
        <v>5828</v>
      </c>
      <c r="L313" t="s">
        <v>8347</v>
      </c>
      <c r="M313" s="12">
        <v>19701</v>
      </c>
      <c r="N313" s="12" t="str">
        <f t="shared" si="20"/>
        <v>4050 Wrangle Hill Rd Bear, DE 19701</v>
      </c>
      <c r="O313">
        <v>1430999</v>
      </c>
      <c r="P313">
        <v>39.583224999999999</v>
      </c>
      <c r="Q313">
        <v>-75.666876000000002</v>
      </c>
      <c r="R313" t="s">
        <v>3359</v>
      </c>
      <c r="S313" t="s">
        <v>3353</v>
      </c>
      <c r="T313" s="3">
        <v>2</v>
      </c>
      <c r="U313" s="3">
        <v>4</v>
      </c>
      <c r="V313" s="4">
        <v>2</v>
      </c>
      <c r="W313" s="4">
        <v>8</v>
      </c>
      <c r="X313" s="5">
        <v>9672.2200000000012</v>
      </c>
      <c r="Y313" s="6">
        <v>19344.439999999999</v>
      </c>
      <c r="Z313" s="5">
        <v>3682.8100000000004</v>
      </c>
      <c r="AA313" s="5">
        <v>7365.6200000000008</v>
      </c>
      <c r="AB313">
        <v>226</v>
      </c>
      <c r="AC313" s="11">
        <f t="shared" si="18"/>
        <v>0.38076160385102908</v>
      </c>
      <c r="AD313">
        <f t="shared" si="19"/>
        <v>2486</v>
      </c>
    </row>
    <row r="314" spans="1:30">
      <c r="A314" s="2">
        <v>440578</v>
      </c>
      <c r="B314" t="s">
        <v>3362</v>
      </c>
      <c r="C314" t="s">
        <v>3354</v>
      </c>
      <c r="D314" t="s">
        <v>63</v>
      </c>
      <c r="E314" s="2">
        <v>245998</v>
      </c>
      <c r="F314" t="s">
        <v>2722</v>
      </c>
      <c r="G314" s="2">
        <v>416587</v>
      </c>
      <c r="H314" t="s">
        <v>2724</v>
      </c>
      <c r="I314" t="s">
        <v>1695</v>
      </c>
      <c r="K314" t="s">
        <v>5376</v>
      </c>
      <c r="L314" t="s">
        <v>3407</v>
      </c>
      <c r="M314" s="12">
        <v>19067</v>
      </c>
      <c r="N314" s="12" t="str">
        <f t="shared" si="20"/>
        <v>866 Big Oak Rd Yardley, PA 19067</v>
      </c>
      <c r="O314">
        <v>1430003</v>
      </c>
      <c r="P314">
        <v>40.209035999999998</v>
      </c>
      <c r="Q314">
        <v>-74.827101999999996</v>
      </c>
      <c r="R314" t="s">
        <v>3362</v>
      </c>
      <c r="S314" t="s">
        <v>3353</v>
      </c>
      <c r="T314" s="3">
        <v>9</v>
      </c>
      <c r="U314" s="3">
        <v>12</v>
      </c>
      <c r="V314" s="4">
        <v>1.3333333333333333</v>
      </c>
      <c r="W314" s="4">
        <v>5.5555555555555554</v>
      </c>
      <c r="X314" s="5">
        <v>2144.2055555555553</v>
      </c>
      <c r="Y314" s="6">
        <v>19297.849999999999</v>
      </c>
      <c r="Z314" s="5">
        <v>714.64444444444439</v>
      </c>
      <c r="AA314" s="5">
        <v>6431.7999999999993</v>
      </c>
      <c r="AB314">
        <v>291</v>
      </c>
      <c r="AC314" s="11">
        <f t="shared" si="18"/>
        <v>0.33329101428397462</v>
      </c>
      <c r="AD314">
        <f t="shared" si="19"/>
        <v>3201</v>
      </c>
    </row>
    <row r="315" spans="1:30">
      <c r="A315" s="2">
        <v>468574</v>
      </c>
      <c r="B315" t="s">
        <v>3367</v>
      </c>
      <c r="C315" t="s">
        <v>3351</v>
      </c>
      <c r="D315" t="s">
        <v>29</v>
      </c>
      <c r="E315" s="2">
        <v>245997</v>
      </c>
      <c r="F315" t="s">
        <v>2705</v>
      </c>
      <c r="G315" s="2">
        <v>467452</v>
      </c>
      <c r="H315" t="s">
        <v>2718</v>
      </c>
      <c r="I315" t="s">
        <v>881</v>
      </c>
      <c r="K315" t="s">
        <v>5116</v>
      </c>
      <c r="L315" t="s">
        <v>3407</v>
      </c>
      <c r="M315" s="12">
        <v>18944</v>
      </c>
      <c r="N315" s="12" t="str">
        <f t="shared" si="20"/>
        <v>820 Callowhill Rd Perkasie, PA 18944</v>
      </c>
      <c r="O315">
        <v>1430015</v>
      </c>
      <c r="P315">
        <v>40.353532999999999</v>
      </c>
      <c r="Q315">
        <v>-75.252911999999995</v>
      </c>
      <c r="R315" t="s">
        <v>3363</v>
      </c>
      <c r="S315" t="s">
        <v>3357</v>
      </c>
      <c r="T315" s="3">
        <v>21</v>
      </c>
      <c r="U315" s="3">
        <v>29</v>
      </c>
      <c r="V315" s="4">
        <v>1.3809523809523809</v>
      </c>
      <c r="W315" s="4">
        <v>3.0476190476190474</v>
      </c>
      <c r="X315" s="5">
        <v>915.05380952380904</v>
      </c>
      <c r="Y315" s="6">
        <v>19216.129999999994</v>
      </c>
      <c r="Z315" s="5">
        <v>310.71619047619038</v>
      </c>
      <c r="AA315" s="5">
        <v>6525.0400000000009</v>
      </c>
      <c r="AB315">
        <v>485</v>
      </c>
      <c r="AC315" s="11">
        <f t="shared" si="18"/>
        <v>0.33956056708608878</v>
      </c>
      <c r="AD315">
        <f t="shared" si="19"/>
        <v>5335</v>
      </c>
    </row>
    <row r="316" spans="1:30">
      <c r="A316" s="2">
        <v>240111</v>
      </c>
      <c r="B316" t="s">
        <v>3367</v>
      </c>
      <c r="C316" t="s">
        <v>3351</v>
      </c>
      <c r="D316" t="s">
        <v>51</v>
      </c>
      <c r="E316" s="2">
        <v>241855</v>
      </c>
      <c r="F316" t="s">
        <v>3031</v>
      </c>
      <c r="G316" s="2">
        <v>453641</v>
      </c>
      <c r="H316" t="s">
        <v>3038</v>
      </c>
      <c r="I316" t="s">
        <v>34</v>
      </c>
      <c r="K316" t="s">
        <v>4563</v>
      </c>
      <c r="L316" t="s">
        <v>3407</v>
      </c>
      <c r="M316" s="12">
        <v>17566</v>
      </c>
      <c r="N316" s="12" t="str">
        <f t="shared" si="20"/>
        <v>1868 Robert Fulton Hwy Quarryville, PA 17566</v>
      </c>
      <c r="O316">
        <v>1430025</v>
      </c>
      <c r="P316">
        <v>39.808577999999997</v>
      </c>
      <c r="Q316">
        <v>-76.158298000000002</v>
      </c>
      <c r="R316" t="s">
        <v>3364</v>
      </c>
      <c r="S316" t="s">
        <v>3357</v>
      </c>
      <c r="T316" s="3">
        <v>12</v>
      </c>
      <c r="U316" s="3">
        <v>24</v>
      </c>
      <c r="V316" s="4">
        <v>2</v>
      </c>
      <c r="W316" s="4">
        <v>6.666666666666667</v>
      </c>
      <c r="X316" s="5">
        <v>1596.9258333333335</v>
      </c>
      <c r="Y316" s="6">
        <v>19163.11</v>
      </c>
      <c r="Z316" s="5">
        <v>486.57249999999999</v>
      </c>
      <c r="AA316" s="5">
        <v>5838.869999999999</v>
      </c>
      <c r="AB316">
        <v>395</v>
      </c>
      <c r="AC316" s="11">
        <f t="shared" si="18"/>
        <v>0.30469323611877192</v>
      </c>
      <c r="AD316">
        <f t="shared" si="19"/>
        <v>4345</v>
      </c>
    </row>
    <row r="317" spans="1:30">
      <c r="A317" s="2">
        <v>483571</v>
      </c>
      <c r="B317" t="s">
        <v>3366</v>
      </c>
      <c r="C317" t="s">
        <v>3357</v>
      </c>
      <c r="D317" t="s">
        <v>74</v>
      </c>
      <c r="E317" s="2">
        <v>242575</v>
      </c>
      <c r="F317" t="s">
        <v>810</v>
      </c>
      <c r="G317" s="2">
        <v>242575</v>
      </c>
      <c r="H317" t="s">
        <v>810</v>
      </c>
      <c r="I317" t="s">
        <v>184</v>
      </c>
      <c r="K317" t="s">
        <v>4165</v>
      </c>
      <c r="L317" t="s">
        <v>3407</v>
      </c>
      <c r="M317" s="12">
        <v>17520</v>
      </c>
      <c r="N317" s="12" t="str">
        <f t="shared" si="20"/>
        <v>1021 Commercial Ave Door B4 East Petersburg, PA 17520</v>
      </c>
      <c r="O317">
        <v>1430025</v>
      </c>
      <c r="P317">
        <v>40.087502000000001</v>
      </c>
      <c r="Q317">
        <v>-76.348461</v>
      </c>
      <c r="R317" t="s">
        <v>3364</v>
      </c>
      <c r="S317" t="s">
        <v>3357</v>
      </c>
      <c r="T317" s="3">
        <v>27</v>
      </c>
      <c r="U317" s="3">
        <v>29</v>
      </c>
      <c r="V317" s="4">
        <v>1.0740740740740742</v>
      </c>
      <c r="W317" s="4">
        <v>2.4814814814814814</v>
      </c>
      <c r="X317" s="5">
        <v>709.23666666666668</v>
      </c>
      <c r="Y317" s="6">
        <v>19149.39</v>
      </c>
      <c r="Z317" s="5">
        <v>214.49407407407409</v>
      </c>
      <c r="AA317" s="5">
        <v>5791.340000000002</v>
      </c>
      <c r="AB317">
        <v>2584</v>
      </c>
      <c r="AC317" s="11">
        <f t="shared" si="18"/>
        <v>0.30242947686584282</v>
      </c>
      <c r="AD317">
        <f t="shared" si="19"/>
        <v>28424</v>
      </c>
    </row>
    <row r="318" spans="1:30">
      <c r="A318" s="2">
        <v>286415</v>
      </c>
      <c r="B318" t="s">
        <v>3366</v>
      </c>
      <c r="C318" t="s">
        <v>3357</v>
      </c>
      <c r="D318" t="s">
        <v>74</v>
      </c>
      <c r="E318" s="2">
        <v>238960</v>
      </c>
      <c r="F318" t="s">
        <v>3109</v>
      </c>
      <c r="G318" s="2">
        <v>478972</v>
      </c>
      <c r="H318" t="s">
        <v>3113</v>
      </c>
      <c r="I318" t="s">
        <v>196</v>
      </c>
      <c r="K318" t="s">
        <v>4474</v>
      </c>
      <c r="L318" t="s">
        <v>3407</v>
      </c>
      <c r="M318" s="12">
        <v>17552</v>
      </c>
      <c r="N318" s="12" t="str">
        <f t="shared" si="20"/>
        <v>945 E Main St Mount Joy, PA 17552</v>
      </c>
      <c r="O318">
        <v>1430035</v>
      </c>
      <c r="P318">
        <v>40.110886000000001</v>
      </c>
      <c r="Q318">
        <v>-76.478297999999995</v>
      </c>
      <c r="R318" t="s">
        <v>3366</v>
      </c>
      <c r="S318" t="s">
        <v>3357</v>
      </c>
      <c r="T318" s="3">
        <v>51</v>
      </c>
      <c r="U318" s="3">
        <v>66</v>
      </c>
      <c r="V318" s="4">
        <v>1.2941176470588236</v>
      </c>
      <c r="W318" s="4">
        <v>4.6078431372549016</v>
      </c>
      <c r="X318" s="5">
        <v>373.90784313725487</v>
      </c>
      <c r="Y318" s="6">
        <v>19069.300000000021</v>
      </c>
      <c r="Z318" s="5">
        <v>137.37999999999994</v>
      </c>
      <c r="AA318" s="5">
        <v>7006.38</v>
      </c>
      <c r="AB318">
        <v>486</v>
      </c>
      <c r="AC318" s="11">
        <f t="shared" si="18"/>
        <v>0.3674167378980871</v>
      </c>
      <c r="AD318">
        <f t="shared" si="19"/>
        <v>5346</v>
      </c>
    </row>
    <row r="319" spans="1:30">
      <c r="A319" s="2">
        <v>239985</v>
      </c>
      <c r="B319" t="s">
        <v>3366</v>
      </c>
      <c r="C319" t="s">
        <v>3357</v>
      </c>
      <c r="D319" t="s">
        <v>32</v>
      </c>
      <c r="E319" s="2">
        <v>239653</v>
      </c>
      <c r="F319" t="s">
        <v>1671</v>
      </c>
      <c r="G319" s="2">
        <v>415646</v>
      </c>
      <c r="H319" t="s">
        <v>1673</v>
      </c>
      <c r="I319" t="s">
        <v>142</v>
      </c>
      <c r="K319" t="s">
        <v>4139</v>
      </c>
      <c r="L319" t="s">
        <v>3407</v>
      </c>
      <c r="M319" s="12">
        <v>17512</v>
      </c>
      <c r="N319" s="12" t="str">
        <f t="shared" si="20"/>
        <v>50 S 6th St Columbia, PA 17512</v>
      </c>
      <c r="O319">
        <v>1430999</v>
      </c>
      <c r="P319">
        <v>40.033855000000003</v>
      </c>
      <c r="Q319">
        <v>-76.497281999999998</v>
      </c>
      <c r="R319" t="s">
        <v>3367</v>
      </c>
      <c r="S319" t="s">
        <v>3357</v>
      </c>
      <c r="T319" s="3">
        <v>4</v>
      </c>
      <c r="U319" s="3">
        <v>10</v>
      </c>
      <c r="V319" s="4">
        <v>2.5</v>
      </c>
      <c r="W319" s="4">
        <v>3</v>
      </c>
      <c r="X319" s="5">
        <v>4762.6899999999996</v>
      </c>
      <c r="Y319" s="6">
        <v>19050.759999999998</v>
      </c>
      <c r="Z319" s="5">
        <v>1297.4824999999998</v>
      </c>
      <c r="AA319" s="5">
        <v>5189.9299999999994</v>
      </c>
      <c r="AB319">
        <v>465</v>
      </c>
      <c r="AC319" s="11">
        <f t="shared" si="18"/>
        <v>0.27242640188632894</v>
      </c>
      <c r="AD319">
        <f t="shared" si="19"/>
        <v>5115</v>
      </c>
    </row>
    <row r="320" spans="1:30">
      <c r="A320" s="2">
        <v>336237</v>
      </c>
      <c r="B320" t="s">
        <v>3366</v>
      </c>
      <c r="C320" t="s">
        <v>3357</v>
      </c>
      <c r="D320" t="s">
        <v>40</v>
      </c>
      <c r="E320" s="2">
        <v>299785</v>
      </c>
      <c r="F320" t="s">
        <v>519</v>
      </c>
      <c r="G320" s="2">
        <v>299785</v>
      </c>
      <c r="H320" t="s">
        <v>519</v>
      </c>
      <c r="I320" t="s">
        <v>483</v>
      </c>
      <c r="K320" t="s">
        <v>5754</v>
      </c>
      <c r="L320" t="s">
        <v>3407</v>
      </c>
      <c r="M320" s="12">
        <v>19543</v>
      </c>
      <c r="N320" s="12" t="str">
        <f t="shared" si="20"/>
        <v>2760 Main St Morgantown, PA 19543</v>
      </c>
      <c r="O320">
        <v>1430027</v>
      </c>
      <c r="P320">
        <v>40.148995999999997</v>
      </c>
      <c r="Q320">
        <v>-75.907287999999994</v>
      </c>
      <c r="R320" t="s">
        <v>3365</v>
      </c>
      <c r="S320" t="s">
        <v>3353</v>
      </c>
      <c r="T320" s="3">
        <v>25</v>
      </c>
      <c r="U320" s="3">
        <v>31</v>
      </c>
      <c r="V320" s="4">
        <v>1.24</v>
      </c>
      <c r="W320" s="4">
        <v>4.88</v>
      </c>
      <c r="X320" s="5">
        <v>757.3</v>
      </c>
      <c r="Y320" s="6">
        <v>18932.500000000004</v>
      </c>
      <c r="Z320" s="5">
        <v>297.49959999999999</v>
      </c>
      <c r="AA320" s="5">
        <v>7437.4899999999971</v>
      </c>
      <c r="AB320">
        <v>357</v>
      </c>
      <c r="AC320" s="11">
        <f t="shared" si="18"/>
        <v>0.39284246665786321</v>
      </c>
      <c r="AD320">
        <f t="shared" si="19"/>
        <v>3927</v>
      </c>
    </row>
    <row r="321" spans="1:30">
      <c r="A321" s="2">
        <v>271798</v>
      </c>
      <c r="B321" t="s">
        <v>3366</v>
      </c>
      <c r="C321" t="s">
        <v>3357</v>
      </c>
      <c r="D321" t="s">
        <v>32</v>
      </c>
      <c r="E321" s="2">
        <v>240899</v>
      </c>
      <c r="F321" t="s">
        <v>2326</v>
      </c>
      <c r="G321" s="2">
        <v>240899</v>
      </c>
      <c r="H321" t="s">
        <v>2326</v>
      </c>
      <c r="I321" t="s">
        <v>116</v>
      </c>
      <c r="K321" t="s">
        <v>4287</v>
      </c>
      <c r="L321" t="s">
        <v>3407</v>
      </c>
      <c r="M321" s="12">
        <v>17543</v>
      </c>
      <c r="N321" s="12" t="str">
        <f t="shared" si="20"/>
        <v>300 W Orange St Lititz, PA 17543</v>
      </c>
      <c r="O321">
        <v>1430024</v>
      </c>
      <c r="P321">
        <v>40.153334999999998</v>
      </c>
      <c r="Q321">
        <v>-76.314532999999997</v>
      </c>
      <c r="R321" t="s">
        <v>3364</v>
      </c>
      <c r="S321" t="s">
        <v>3356</v>
      </c>
      <c r="T321" s="3">
        <v>14</v>
      </c>
      <c r="U321" s="3">
        <v>22</v>
      </c>
      <c r="V321" s="4">
        <v>1.5714285714285714</v>
      </c>
      <c r="W321" s="4">
        <v>5.4285714285714288</v>
      </c>
      <c r="X321" s="5">
        <v>1345.2742857142855</v>
      </c>
      <c r="Y321" s="6">
        <v>18833.839999999993</v>
      </c>
      <c r="Z321" s="5">
        <v>512.53000000000009</v>
      </c>
      <c r="AA321" s="5">
        <v>7175.4199999999983</v>
      </c>
      <c r="AB321">
        <v>237</v>
      </c>
      <c r="AC321" s="11">
        <f t="shared" si="18"/>
        <v>0.38098550269090109</v>
      </c>
      <c r="AD321">
        <f t="shared" si="19"/>
        <v>2607</v>
      </c>
    </row>
    <row r="322" spans="1:30">
      <c r="A322" s="2">
        <v>298452</v>
      </c>
      <c r="B322" t="s">
        <v>3366</v>
      </c>
      <c r="C322" t="s">
        <v>3357</v>
      </c>
      <c r="D322" t="s">
        <v>149</v>
      </c>
      <c r="E322" s="2">
        <v>331288</v>
      </c>
      <c r="F322" t="s">
        <v>1428</v>
      </c>
      <c r="G322" s="2">
        <v>430495</v>
      </c>
      <c r="H322" t="s">
        <v>1433</v>
      </c>
      <c r="I322" t="s">
        <v>1434</v>
      </c>
      <c r="K322" t="s">
        <v>3510</v>
      </c>
      <c r="L322" t="s">
        <v>3406</v>
      </c>
      <c r="M322" s="12">
        <v>8094</v>
      </c>
      <c r="N322" s="12" t="str">
        <f t="shared" si="20"/>
        <v>620 Cains Mill Rd Williamstown, NJ 08094</v>
      </c>
      <c r="O322">
        <v>1430012</v>
      </c>
      <c r="P322">
        <v>39.587601999999997</v>
      </c>
      <c r="Q322">
        <v>-74.881377999999998</v>
      </c>
      <c r="R322" t="s">
        <v>3363</v>
      </c>
      <c r="S322" t="s">
        <v>3354</v>
      </c>
      <c r="T322" s="3">
        <v>10</v>
      </c>
      <c r="U322" s="3">
        <v>16</v>
      </c>
      <c r="V322" s="4">
        <v>1.6</v>
      </c>
      <c r="W322" s="4">
        <v>5.0999999999999996</v>
      </c>
      <c r="X322" s="5">
        <v>1881.5930000000003</v>
      </c>
      <c r="Y322" s="6">
        <v>18815.93</v>
      </c>
      <c r="Z322" s="5">
        <v>618.42200000000003</v>
      </c>
      <c r="AA322" s="5">
        <v>6184.22</v>
      </c>
      <c r="AB322">
        <v>495</v>
      </c>
      <c r="AC322" s="11">
        <f t="shared" ref="AC322:AC385" si="21">IFERROR(AA322/Y322,0)</f>
        <v>0.32866937749024366</v>
      </c>
      <c r="AD322">
        <f t="shared" si="19"/>
        <v>5445</v>
      </c>
    </row>
    <row r="323" spans="1:30">
      <c r="A323" s="2">
        <v>305136</v>
      </c>
      <c r="B323" t="s">
        <v>3366</v>
      </c>
      <c r="C323" t="s">
        <v>3357</v>
      </c>
      <c r="D323" t="s">
        <v>186</v>
      </c>
      <c r="E323" s="2">
        <v>343689</v>
      </c>
      <c r="F323" t="s">
        <v>187</v>
      </c>
      <c r="G323" s="2">
        <v>343689</v>
      </c>
      <c r="H323" t="s">
        <v>187</v>
      </c>
      <c r="I323" t="s">
        <v>188</v>
      </c>
      <c r="J323" t="s">
        <v>560</v>
      </c>
      <c r="K323" t="s">
        <v>3521</v>
      </c>
      <c r="L323" t="s">
        <v>3406</v>
      </c>
      <c r="M323" s="12">
        <v>8201</v>
      </c>
      <c r="N323" s="12" t="str">
        <f t="shared" si="20"/>
        <v>500 S New Rd Absecon, NJ 08201</v>
      </c>
      <c r="O323">
        <v>1430012</v>
      </c>
      <c r="P323">
        <v>39.416679000000002</v>
      </c>
      <c r="Q323">
        <v>-74.509568000000002</v>
      </c>
      <c r="R323" t="s">
        <v>3363</v>
      </c>
      <c r="S323" t="s">
        <v>3354</v>
      </c>
      <c r="T323" s="3">
        <v>27</v>
      </c>
      <c r="U323" s="3">
        <v>35</v>
      </c>
      <c r="V323" s="4">
        <v>1.2962962962962963</v>
      </c>
      <c r="W323" s="4">
        <v>3.7777777777777777</v>
      </c>
      <c r="X323" s="5">
        <v>695.9</v>
      </c>
      <c r="Y323" s="6">
        <v>18789.3</v>
      </c>
      <c r="Z323" s="5">
        <v>219.44777777777776</v>
      </c>
      <c r="AA323" s="5">
        <v>5925.0899999999992</v>
      </c>
      <c r="AB323">
        <v>331</v>
      </c>
      <c r="AC323" s="11">
        <f t="shared" si="21"/>
        <v>0.31534383931280036</v>
      </c>
      <c r="AD323">
        <f t="shared" si="19"/>
        <v>3641</v>
      </c>
    </row>
    <row r="324" spans="1:30">
      <c r="A324" s="2">
        <v>316190</v>
      </c>
      <c r="B324" t="s">
        <v>3360</v>
      </c>
      <c r="C324" t="s">
        <v>3353</v>
      </c>
      <c r="D324" t="s">
        <v>91</v>
      </c>
      <c r="E324" s="2">
        <v>246043</v>
      </c>
      <c r="F324" t="s">
        <v>538</v>
      </c>
      <c r="G324" s="2">
        <v>246043</v>
      </c>
      <c r="H324" t="s">
        <v>538</v>
      </c>
      <c r="I324" t="s">
        <v>539</v>
      </c>
      <c r="K324" t="s">
        <v>5931</v>
      </c>
      <c r="L324" t="s">
        <v>8347</v>
      </c>
      <c r="M324" s="12">
        <v>19980</v>
      </c>
      <c r="N324" s="12" t="str">
        <f t="shared" si="20"/>
        <v>823 Walnut Shade Road Woodside, DE 19980</v>
      </c>
      <c r="O324">
        <v>1430008</v>
      </c>
      <c r="P324">
        <v>39.073140000000002</v>
      </c>
      <c r="Q324">
        <v>-75.54777</v>
      </c>
      <c r="R324" t="s">
        <v>3359</v>
      </c>
      <c r="S324" t="s">
        <v>3354</v>
      </c>
      <c r="T324" s="3">
        <v>15</v>
      </c>
      <c r="U324" s="3">
        <v>24</v>
      </c>
      <c r="V324" s="4">
        <v>1.6</v>
      </c>
      <c r="W324" s="4">
        <v>4.2666666666666666</v>
      </c>
      <c r="X324" s="5">
        <v>1246.6813333333337</v>
      </c>
      <c r="Y324" s="6">
        <v>18700.220000000005</v>
      </c>
      <c r="Z324" s="5">
        <v>483.09199999999993</v>
      </c>
      <c r="AA324" s="5">
        <v>7246.3800000000019</v>
      </c>
      <c r="AB324">
        <v>325</v>
      </c>
      <c r="AC324" s="11">
        <f t="shared" si="21"/>
        <v>0.38750239301997519</v>
      </c>
      <c r="AD324">
        <f t="shared" si="19"/>
        <v>3575</v>
      </c>
    </row>
    <row r="325" spans="1:30">
      <c r="A325" s="2">
        <v>468468</v>
      </c>
      <c r="B325" t="s">
        <v>3366</v>
      </c>
      <c r="C325" t="s">
        <v>3351</v>
      </c>
      <c r="D325" t="s">
        <v>1180</v>
      </c>
      <c r="E325" s="2">
        <v>301337</v>
      </c>
      <c r="F325" t="s">
        <v>2915</v>
      </c>
      <c r="G325" s="2">
        <v>301337</v>
      </c>
      <c r="H325" t="s">
        <v>2915</v>
      </c>
      <c r="I325" t="s">
        <v>176</v>
      </c>
      <c r="K325" t="s">
        <v>4521</v>
      </c>
      <c r="L325" t="s">
        <v>3407</v>
      </c>
      <c r="M325" s="12">
        <v>17554</v>
      </c>
      <c r="N325" s="12" t="str">
        <f t="shared" si="20"/>
        <v>3849 HEMPLAND RD Mountville, PA 17554</v>
      </c>
      <c r="O325">
        <v>1430045</v>
      </c>
      <c r="P325">
        <v>40.043922000000002</v>
      </c>
      <c r="Q325">
        <v>-76.421694000000002</v>
      </c>
      <c r="R325" t="s">
        <v>3360</v>
      </c>
      <c r="S325" t="s">
        <v>3353</v>
      </c>
      <c r="T325" s="3">
        <v>58</v>
      </c>
      <c r="U325" s="3">
        <v>64</v>
      </c>
      <c r="V325" s="4">
        <v>1.103448275862069</v>
      </c>
      <c r="W325" s="4">
        <v>10.53448275862069</v>
      </c>
      <c r="X325" s="5">
        <v>322.22327586206893</v>
      </c>
      <c r="Y325" s="6">
        <v>18688.950000000019</v>
      </c>
      <c r="Z325" s="5">
        <v>74.941206896551705</v>
      </c>
      <c r="AA325" s="5">
        <v>4346.5900000000083</v>
      </c>
      <c r="AB325">
        <v>849</v>
      </c>
      <c r="AC325" s="11">
        <f t="shared" si="21"/>
        <v>0.23257539883193032</v>
      </c>
      <c r="AD325">
        <f t="shared" si="19"/>
        <v>9339</v>
      </c>
    </row>
    <row r="326" spans="1:30">
      <c r="A326" s="2">
        <v>481025</v>
      </c>
      <c r="B326" t="s">
        <v>3366</v>
      </c>
      <c r="C326" t="s">
        <v>3351</v>
      </c>
      <c r="D326" t="s">
        <v>51</v>
      </c>
      <c r="E326" s="2">
        <v>239516</v>
      </c>
      <c r="F326" t="s">
        <v>1538</v>
      </c>
      <c r="G326" s="2">
        <v>464201</v>
      </c>
      <c r="H326" t="s">
        <v>1542</v>
      </c>
      <c r="I326" t="s">
        <v>97</v>
      </c>
      <c r="K326" t="s">
        <v>3864</v>
      </c>
      <c r="L326" t="s">
        <v>3407</v>
      </c>
      <c r="M326" s="12">
        <v>17109</v>
      </c>
      <c r="N326" s="12" t="str">
        <f t="shared" si="20"/>
        <v>628 Rutherford Rd Harrisburg, PA 17109</v>
      </c>
      <c r="O326">
        <v>1430035</v>
      </c>
      <c r="P326">
        <v>40.284230000000001</v>
      </c>
      <c r="Q326">
        <v>-76.801450000000003</v>
      </c>
      <c r="R326" t="s">
        <v>3366</v>
      </c>
      <c r="S326" t="s">
        <v>3357</v>
      </c>
      <c r="T326" s="3">
        <v>6</v>
      </c>
      <c r="U326" s="3">
        <v>6</v>
      </c>
      <c r="V326" s="4">
        <v>1</v>
      </c>
      <c r="W326" s="4">
        <v>3.8333333333333335</v>
      </c>
      <c r="X326" s="5">
        <v>3106.4633333333327</v>
      </c>
      <c r="Y326" s="6">
        <v>18638.779999999995</v>
      </c>
      <c r="Z326" s="5">
        <v>1259.6633333333332</v>
      </c>
      <c r="AA326" s="5">
        <v>7557.9799999999977</v>
      </c>
      <c r="AB326">
        <v>114</v>
      </c>
      <c r="AC326" s="11">
        <f t="shared" si="21"/>
        <v>0.4054975701199327</v>
      </c>
      <c r="AD326">
        <f t="shared" si="19"/>
        <v>1254</v>
      </c>
    </row>
    <row r="327" spans="1:30">
      <c r="A327" s="2">
        <v>346013</v>
      </c>
      <c r="B327" t="s">
        <v>3366</v>
      </c>
      <c r="C327" t="s">
        <v>3351</v>
      </c>
      <c r="D327" t="s">
        <v>91</v>
      </c>
      <c r="E327" s="2">
        <v>242914</v>
      </c>
      <c r="F327" t="s">
        <v>1253</v>
      </c>
      <c r="G327" s="2">
        <v>482350</v>
      </c>
      <c r="H327" t="s">
        <v>1275</v>
      </c>
      <c r="I327" t="s">
        <v>285</v>
      </c>
      <c r="K327" t="s">
        <v>5386</v>
      </c>
      <c r="L327" t="s">
        <v>3407</v>
      </c>
      <c r="M327" s="12">
        <v>19079</v>
      </c>
      <c r="N327" s="12" t="str">
        <f t="shared" si="20"/>
        <v>1470 Aviator Way MIDDLETOWN, PA 19079</v>
      </c>
      <c r="O327">
        <v>1430018</v>
      </c>
      <c r="P327">
        <v>39.524920000000002</v>
      </c>
      <c r="Q327">
        <v>-75.715630000000004</v>
      </c>
      <c r="R327" t="s">
        <v>3359</v>
      </c>
      <c r="S327" t="s">
        <v>3355</v>
      </c>
      <c r="T327" s="3">
        <v>6</v>
      </c>
      <c r="U327" s="3">
        <v>15</v>
      </c>
      <c r="V327" s="4">
        <v>2.5</v>
      </c>
      <c r="W327" s="4">
        <v>10.333333333333334</v>
      </c>
      <c r="X327" s="5">
        <v>3092.3649999999998</v>
      </c>
      <c r="Y327" s="6">
        <v>18554.190000000006</v>
      </c>
      <c r="Z327" s="5">
        <v>1063.6883333333333</v>
      </c>
      <c r="AA327" s="5">
        <v>6382.1299999999983</v>
      </c>
      <c r="AB327">
        <v>648</v>
      </c>
      <c r="AC327" s="11">
        <f t="shared" si="21"/>
        <v>0.34397243964840268</v>
      </c>
      <c r="AD327">
        <f t="shared" si="19"/>
        <v>7128</v>
      </c>
    </row>
    <row r="328" spans="1:30">
      <c r="A328" s="2">
        <v>240936</v>
      </c>
      <c r="B328" t="s">
        <v>3366</v>
      </c>
      <c r="C328" t="s">
        <v>3351</v>
      </c>
      <c r="D328" t="s">
        <v>50</v>
      </c>
      <c r="E328" s="2">
        <v>240274</v>
      </c>
      <c r="F328" t="s">
        <v>970</v>
      </c>
      <c r="G328" s="2">
        <v>240274</v>
      </c>
      <c r="H328" t="s">
        <v>970</v>
      </c>
      <c r="I328" t="s">
        <v>971</v>
      </c>
      <c r="J328" t="s">
        <v>2476</v>
      </c>
      <c r="K328" t="s">
        <v>3835</v>
      </c>
      <c r="L328" t="s">
        <v>3407</v>
      </c>
      <c r="M328" s="12">
        <v>17062</v>
      </c>
      <c r="N328" s="12" t="str">
        <f t="shared" si="20"/>
        <v>405 E Sunbury St Millerstown, PA 17062</v>
      </c>
      <c r="O328">
        <v>1430038</v>
      </c>
      <c r="P328">
        <v>40.551862999999997</v>
      </c>
      <c r="Q328">
        <v>-77.152263000000005</v>
      </c>
      <c r="R328" t="s">
        <v>3367</v>
      </c>
      <c r="S328" t="s">
        <v>3354</v>
      </c>
      <c r="T328" s="3">
        <v>6</v>
      </c>
      <c r="U328" s="3">
        <v>10</v>
      </c>
      <c r="V328" s="4">
        <v>1.6666666666666667</v>
      </c>
      <c r="W328" s="4">
        <v>6.5</v>
      </c>
      <c r="X328" s="5">
        <v>3090.6666666666674</v>
      </c>
      <c r="Y328" s="6">
        <v>18543.999999999996</v>
      </c>
      <c r="Z328" s="5">
        <v>1354.81</v>
      </c>
      <c r="AA328" s="5">
        <v>8128.8600000000006</v>
      </c>
      <c r="AB328">
        <v>234</v>
      </c>
      <c r="AC328" s="11">
        <f t="shared" si="21"/>
        <v>0.43835526315789486</v>
      </c>
      <c r="AD328">
        <f t="shared" ref="AD328:AD391" si="22">AB328*11</f>
        <v>2574</v>
      </c>
    </row>
    <row r="329" spans="1:30">
      <c r="A329" s="2">
        <v>482283</v>
      </c>
      <c r="B329" t="s">
        <v>3366</v>
      </c>
      <c r="C329" t="s">
        <v>3351</v>
      </c>
      <c r="D329" t="s">
        <v>1180</v>
      </c>
      <c r="E329" s="2">
        <v>241669</v>
      </c>
      <c r="F329" t="s">
        <v>2916</v>
      </c>
      <c r="G329" s="2">
        <v>241669</v>
      </c>
      <c r="H329" t="s">
        <v>2916</v>
      </c>
      <c r="I329" t="s">
        <v>59</v>
      </c>
      <c r="K329" t="s">
        <v>4081</v>
      </c>
      <c r="L329" t="s">
        <v>3407</v>
      </c>
      <c r="M329" s="12">
        <v>17404</v>
      </c>
      <c r="N329" s="12" t="str">
        <f t="shared" si="20"/>
        <v>1520 PENNSYLVANIA AVE York, PA 17404</v>
      </c>
      <c r="O329">
        <v>1430046</v>
      </c>
      <c r="P329">
        <v>39.981057999999997</v>
      </c>
      <c r="Q329">
        <v>-76.745431999999994</v>
      </c>
      <c r="R329" t="s">
        <v>3360</v>
      </c>
      <c r="S329" t="s">
        <v>3354</v>
      </c>
      <c r="T329" s="3">
        <v>57</v>
      </c>
      <c r="U329" s="3">
        <v>61</v>
      </c>
      <c r="V329" s="4">
        <v>1.0701754385964912</v>
      </c>
      <c r="W329" s="4">
        <v>10.684210526315789</v>
      </c>
      <c r="X329" s="5">
        <v>324.37438596491234</v>
      </c>
      <c r="Y329" s="6">
        <v>18489.339999999964</v>
      </c>
      <c r="Z329" s="5">
        <v>71.437017543859682</v>
      </c>
      <c r="AA329" s="5">
        <v>4071.9100000000121</v>
      </c>
      <c r="AB329">
        <v>813</v>
      </c>
      <c r="AC329" s="11">
        <f t="shared" si="21"/>
        <v>0.22023014342318439</v>
      </c>
      <c r="AD329">
        <f t="shared" si="22"/>
        <v>8943</v>
      </c>
    </row>
    <row r="330" spans="1:30">
      <c r="A330" s="2">
        <v>307495</v>
      </c>
      <c r="B330" t="s">
        <v>3367</v>
      </c>
      <c r="C330" t="s">
        <v>3351</v>
      </c>
      <c r="D330" t="s">
        <v>45</v>
      </c>
      <c r="E330" s="2">
        <v>246088</v>
      </c>
      <c r="F330" t="s">
        <v>1089</v>
      </c>
      <c r="G330" s="2">
        <v>418446</v>
      </c>
      <c r="H330" t="s">
        <v>2820</v>
      </c>
      <c r="I330" t="s">
        <v>138</v>
      </c>
      <c r="K330" t="s">
        <v>5238</v>
      </c>
      <c r="L330" t="s">
        <v>3407</v>
      </c>
      <c r="M330" s="12">
        <v>19010</v>
      </c>
      <c r="N330" s="12" t="str">
        <f t="shared" si="20"/>
        <v>695 Clyde Rd Bryn Mawr, PA 19010</v>
      </c>
      <c r="O330">
        <v>1430999</v>
      </c>
      <c r="P330">
        <v>40.008104000000003</v>
      </c>
      <c r="Q330">
        <v>-75.362138999999999</v>
      </c>
      <c r="R330" t="s">
        <v>3361</v>
      </c>
      <c r="S330" t="s">
        <v>3352</v>
      </c>
      <c r="T330" s="3">
        <v>4</v>
      </c>
      <c r="U330" s="3">
        <v>8</v>
      </c>
      <c r="V330" s="4">
        <v>2</v>
      </c>
      <c r="W330" s="4">
        <v>2.5</v>
      </c>
      <c r="X330" s="5">
        <v>4621.4549999999999</v>
      </c>
      <c r="Y330" s="6">
        <v>18485.820000000003</v>
      </c>
      <c r="Z330" s="5">
        <v>1602.0650000000001</v>
      </c>
      <c r="AA330" s="5">
        <v>6408.26</v>
      </c>
      <c r="AB330">
        <v>247</v>
      </c>
      <c r="AC330" s="11">
        <f t="shared" si="21"/>
        <v>0.34665814121310273</v>
      </c>
      <c r="AD330">
        <f t="shared" si="22"/>
        <v>2717</v>
      </c>
    </row>
    <row r="331" spans="1:30">
      <c r="A331" s="2">
        <v>272562</v>
      </c>
      <c r="B331" t="s">
        <v>3360</v>
      </c>
      <c r="C331" t="s">
        <v>3353</v>
      </c>
      <c r="D331" t="s">
        <v>1180</v>
      </c>
      <c r="E331" s="2">
        <v>330579</v>
      </c>
      <c r="F331" t="s">
        <v>2970</v>
      </c>
      <c r="G331" s="2">
        <v>330579</v>
      </c>
      <c r="H331" t="s">
        <v>2970</v>
      </c>
      <c r="I331" t="s">
        <v>728</v>
      </c>
      <c r="K331" t="s">
        <v>5747</v>
      </c>
      <c r="L331" t="s">
        <v>3407</v>
      </c>
      <c r="M331" s="12">
        <v>19533</v>
      </c>
      <c r="N331" s="12" t="str">
        <f t="shared" si="20"/>
        <v>15 NEW ENTERPRISE DR Leesport, PA 19533</v>
      </c>
      <c r="O331">
        <v>1430027</v>
      </c>
      <c r="P331">
        <v>40.439433000000001</v>
      </c>
      <c r="Q331">
        <v>-75.947100000000006</v>
      </c>
      <c r="R331" t="s">
        <v>3365</v>
      </c>
      <c r="S331" t="s">
        <v>3353</v>
      </c>
      <c r="T331" s="3">
        <v>52</v>
      </c>
      <c r="U331" s="3">
        <v>60</v>
      </c>
      <c r="V331" s="4">
        <v>1.1538461538461537</v>
      </c>
      <c r="W331" s="4">
        <v>9.5384615384615383</v>
      </c>
      <c r="X331" s="5">
        <v>352.57538461538468</v>
      </c>
      <c r="Y331" s="6">
        <v>18333.920000000016</v>
      </c>
      <c r="Z331" s="5">
        <v>84.130769230769218</v>
      </c>
      <c r="AA331" s="5">
        <v>4374.8000000000065</v>
      </c>
      <c r="AB331">
        <v>874</v>
      </c>
      <c r="AC331" s="11">
        <f t="shared" si="21"/>
        <v>0.23861781877525387</v>
      </c>
      <c r="AD331">
        <f t="shared" si="22"/>
        <v>9614</v>
      </c>
    </row>
    <row r="332" spans="1:30">
      <c r="A332" s="2">
        <v>345296</v>
      </c>
      <c r="B332" t="s">
        <v>3367</v>
      </c>
      <c r="C332" t="s">
        <v>3351</v>
      </c>
      <c r="D332" t="s">
        <v>16</v>
      </c>
      <c r="E332" s="2">
        <v>311285</v>
      </c>
      <c r="F332" t="s">
        <v>852</v>
      </c>
      <c r="G332" s="2">
        <v>482026</v>
      </c>
      <c r="H332" t="s">
        <v>3132</v>
      </c>
      <c r="I332" t="s">
        <v>578</v>
      </c>
      <c r="K332" t="s">
        <v>4614</v>
      </c>
      <c r="L332" t="s">
        <v>3407</v>
      </c>
      <c r="M332" s="12">
        <v>17584</v>
      </c>
      <c r="N332" s="12" t="str">
        <f t="shared" si="20"/>
        <v>150 Lancaster Pike S Willow Street, PA 17584</v>
      </c>
      <c r="O332">
        <v>1430999</v>
      </c>
      <c r="P332">
        <v>39.932105</v>
      </c>
      <c r="Q332">
        <v>-76.25412</v>
      </c>
      <c r="R332" t="s">
        <v>3364</v>
      </c>
      <c r="S332" t="s">
        <v>3357</v>
      </c>
      <c r="T332" s="3">
        <v>4</v>
      </c>
      <c r="U332" s="3">
        <v>6</v>
      </c>
      <c r="V332" s="4">
        <v>1.5</v>
      </c>
      <c r="W332" s="4">
        <v>2.25</v>
      </c>
      <c r="X332" s="5">
        <v>4580.8824999999988</v>
      </c>
      <c r="Y332" s="6">
        <v>18323.529999999995</v>
      </c>
      <c r="Z332" s="5">
        <v>1255.8125</v>
      </c>
      <c r="AA332" s="5">
        <v>5023.2499999999991</v>
      </c>
      <c r="AB332">
        <v>14</v>
      </c>
      <c r="AC332" s="11">
        <f t="shared" si="21"/>
        <v>0.27414204577393114</v>
      </c>
      <c r="AD332">
        <f t="shared" si="22"/>
        <v>154</v>
      </c>
    </row>
    <row r="333" spans="1:30">
      <c r="A333" s="2">
        <v>284027</v>
      </c>
      <c r="B333" t="s">
        <v>3360</v>
      </c>
      <c r="C333" t="s">
        <v>3351</v>
      </c>
      <c r="D333" t="s">
        <v>51</v>
      </c>
      <c r="E333" s="2">
        <v>241015</v>
      </c>
      <c r="F333" t="s">
        <v>2378</v>
      </c>
      <c r="G333" s="2">
        <v>449775</v>
      </c>
      <c r="H333" t="s">
        <v>2387</v>
      </c>
      <c r="I333" t="s">
        <v>39</v>
      </c>
      <c r="K333" t="s">
        <v>4678</v>
      </c>
      <c r="L333" t="s">
        <v>3407</v>
      </c>
      <c r="M333" s="12">
        <v>17601</v>
      </c>
      <c r="N333" s="12" t="str">
        <f t="shared" si="20"/>
        <v>875 Pleasure Rd Lancaster, PA 17601</v>
      </c>
      <c r="O333">
        <v>1430025</v>
      </c>
      <c r="P333">
        <v>40.059542999999998</v>
      </c>
      <c r="Q333">
        <v>-76.290610999999998</v>
      </c>
      <c r="R333" t="s">
        <v>3364</v>
      </c>
      <c r="S333" t="s">
        <v>3357</v>
      </c>
      <c r="T333" s="3">
        <v>6</v>
      </c>
      <c r="U333" s="3">
        <v>16</v>
      </c>
      <c r="V333" s="4">
        <v>2.6666666666666665</v>
      </c>
      <c r="W333" s="4">
        <v>20</v>
      </c>
      <c r="X333" s="5">
        <v>3040.3616666666658</v>
      </c>
      <c r="Y333" s="6">
        <v>18242.169999999995</v>
      </c>
      <c r="Z333" s="5">
        <v>945.10333333333313</v>
      </c>
      <c r="AA333" s="5">
        <v>5670.619999999999</v>
      </c>
      <c r="AB333">
        <v>679</v>
      </c>
      <c r="AC333" s="11">
        <f t="shared" si="21"/>
        <v>0.31085227250924646</v>
      </c>
      <c r="AD333">
        <f t="shared" si="22"/>
        <v>7469</v>
      </c>
    </row>
    <row r="334" spans="1:30">
      <c r="A334" s="2">
        <v>464208</v>
      </c>
      <c r="B334" t="s">
        <v>3366</v>
      </c>
      <c r="C334" t="s">
        <v>3356</v>
      </c>
      <c r="D334" t="s">
        <v>60</v>
      </c>
      <c r="E334" s="2">
        <v>244969</v>
      </c>
      <c r="F334" t="s">
        <v>2205</v>
      </c>
      <c r="G334" s="2">
        <v>417685</v>
      </c>
      <c r="H334" t="s">
        <v>2207</v>
      </c>
      <c r="I334" t="s">
        <v>2208</v>
      </c>
      <c r="K334" t="s">
        <v>5562</v>
      </c>
      <c r="L334" t="s">
        <v>3407</v>
      </c>
      <c r="M334" s="12">
        <v>19374</v>
      </c>
      <c r="N334" s="12" t="str">
        <f t="shared" si="20"/>
        <v>265 New Garden Rd Toughkenamon, PA 19374</v>
      </c>
      <c r="O334">
        <v>1430007</v>
      </c>
      <c r="P334">
        <v>39.810381</v>
      </c>
      <c r="Q334">
        <v>-75.746198000000007</v>
      </c>
      <c r="R334" t="s">
        <v>3359</v>
      </c>
      <c r="S334" t="s">
        <v>3352</v>
      </c>
      <c r="T334" s="3">
        <v>11</v>
      </c>
      <c r="U334" s="3">
        <v>14</v>
      </c>
      <c r="V334" s="4">
        <v>1.2727272727272727</v>
      </c>
      <c r="W334" s="4">
        <v>5.3636363636363633</v>
      </c>
      <c r="X334" s="5">
        <v>1657.0309090909088</v>
      </c>
      <c r="Y334" s="6">
        <v>18227.339999999997</v>
      </c>
      <c r="Z334" s="5">
        <v>548.37818181818182</v>
      </c>
      <c r="AA334" s="5">
        <v>6032.1599999999962</v>
      </c>
      <c r="AB334">
        <v>350</v>
      </c>
      <c r="AC334" s="11">
        <f t="shared" si="21"/>
        <v>0.33094022495877057</v>
      </c>
      <c r="AD334">
        <f t="shared" si="22"/>
        <v>3850</v>
      </c>
    </row>
    <row r="335" spans="1:30">
      <c r="A335" s="2">
        <v>241278</v>
      </c>
      <c r="B335" t="s">
        <v>3366</v>
      </c>
      <c r="C335" t="s">
        <v>3356</v>
      </c>
      <c r="D335" t="s">
        <v>51</v>
      </c>
      <c r="E335" s="2">
        <v>241015</v>
      </c>
      <c r="F335" t="s">
        <v>2378</v>
      </c>
      <c r="G335" s="2">
        <v>449771</v>
      </c>
      <c r="H335" t="s">
        <v>2384</v>
      </c>
      <c r="I335" t="s">
        <v>39</v>
      </c>
      <c r="K335" t="s">
        <v>4638</v>
      </c>
      <c r="L335" t="s">
        <v>3407</v>
      </c>
      <c r="M335" s="12">
        <v>17601</v>
      </c>
      <c r="N335" s="12" t="str">
        <f t="shared" si="20"/>
        <v>21 Valley Rd Lancaster, PA 17601</v>
      </c>
      <c r="O335">
        <v>1430024</v>
      </c>
      <c r="P335">
        <v>40.100937999999999</v>
      </c>
      <c r="Q335">
        <v>-76.304263000000006</v>
      </c>
      <c r="R335" t="s">
        <v>3364</v>
      </c>
      <c r="S335" t="s">
        <v>3356</v>
      </c>
      <c r="T335" s="3">
        <v>7</v>
      </c>
      <c r="U335" s="3">
        <v>14</v>
      </c>
      <c r="V335" s="4">
        <v>2</v>
      </c>
      <c r="W335" s="4">
        <v>10.714285714285714</v>
      </c>
      <c r="X335" s="5">
        <v>2591.7085714285708</v>
      </c>
      <c r="Y335" s="6">
        <v>18141.960000000003</v>
      </c>
      <c r="Z335" s="5">
        <v>-288.92</v>
      </c>
      <c r="AA335" s="5">
        <v>-2022.44</v>
      </c>
      <c r="AB335">
        <v>779</v>
      </c>
      <c r="AC335" s="11">
        <f t="shared" si="21"/>
        <v>-0.11147858335042078</v>
      </c>
      <c r="AD335">
        <f t="shared" si="22"/>
        <v>8569</v>
      </c>
    </row>
    <row r="336" spans="1:30">
      <c r="A336" s="2">
        <v>481895</v>
      </c>
      <c r="B336" t="s">
        <v>3366</v>
      </c>
      <c r="C336" t="s">
        <v>3356</v>
      </c>
      <c r="D336" t="s">
        <v>1180</v>
      </c>
      <c r="E336" s="2">
        <v>312571</v>
      </c>
      <c r="F336" t="s">
        <v>2958</v>
      </c>
      <c r="G336" s="2">
        <v>312571</v>
      </c>
      <c r="H336" t="s">
        <v>2958</v>
      </c>
      <c r="I336" t="s">
        <v>2959</v>
      </c>
      <c r="K336" t="s">
        <v>3923</v>
      </c>
      <c r="L336" t="s">
        <v>3407</v>
      </c>
      <c r="M336" s="12">
        <v>17236</v>
      </c>
      <c r="N336" s="12" t="str">
        <f t="shared" si="20"/>
        <v>378 N MAIN ST Mercersburg, PA 17236</v>
      </c>
      <c r="O336">
        <v>1430044</v>
      </c>
      <c r="P336">
        <v>39.835990000000002</v>
      </c>
      <c r="Q336">
        <v>-77.904717000000005</v>
      </c>
      <c r="R336" t="s">
        <v>3360</v>
      </c>
      <c r="S336" t="s">
        <v>3351</v>
      </c>
      <c r="T336" s="3">
        <v>63</v>
      </c>
      <c r="U336" s="3">
        <v>65</v>
      </c>
      <c r="V336" s="4">
        <v>1.0317460317460319</v>
      </c>
      <c r="W336" s="4">
        <v>9.7460317460317452</v>
      </c>
      <c r="X336" s="5">
        <v>287.95936507936506</v>
      </c>
      <c r="Y336" s="6">
        <v>18141.440000000006</v>
      </c>
      <c r="Z336" s="5">
        <v>74.499206349206347</v>
      </c>
      <c r="AA336" s="5">
        <v>4693.4500000000126</v>
      </c>
      <c r="AB336">
        <v>812</v>
      </c>
      <c r="AC336" s="11">
        <f t="shared" si="21"/>
        <v>0.25871430272348894</v>
      </c>
      <c r="AD336">
        <f t="shared" si="22"/>
        <v>8932</v>
      </c>
    </row>
    <row r="337" spans="1:30">
      <c r="A337" s="2">
        <v>415632</v>
      </c>
      <c r="B337" t="s">
        <v>3366</v>
      </c>
      <c r="C337" t="s">
        <v>3356</v>
      </c>
      <c r="D337" t="s">
        <v>40</v>
      </c>
      <c r="E337" s="2">
        <v>242417</v>
      </c>
      <c r="F337" t="s">
        <v>3301</v>
      </c>
      <c r="G337" s="2">
        <v>467650</v>
      </c>
      <c r="H337" t="s">
        <v>3309</v>
      </c>
      <c r="I337" t="s">
        <v>3306</v>
      </c>
      <c r="K337" t="s">
        <v>5812</v>
      </c>
      <c r="L337" t="s">
        <v>3407</v>
      </c>
      <c r="M337" s="12">
        <v>19608</v>
      </c>
      <c r="N337" s="12" t="str">
        <f t="shared" si="20"/>
        <v>450 FAUST ROAD Sinking Spring, PA 19608</v>
      </c>
      <c r="O337">
        <v>1430999</v>
      </c>
      <c r="P337">
        <v>40.337054999999999</v>
      </c>
      <c r="Q337">
        <v>-76.048070999999993</v>
      </c>
      <c r="R337" t="s">
        <v>3365</v>
      </c>
      <c r="S337" t="s">
        <v>3357</v>
      </c>
      <c r="T337" s="3">
        <v>3</v>
      </c>
      <c r="U337" s="3">
        <v>3</v>
      </c>
      <c r="V337" s="4">
        <v>1</v>
      </c>
      <c r="W337" s="4">
        <v>3.3333333333333335</v>
      </c>
      <c r="X337" s="5">
        <v>6045.043333333334</v>
      </c>
      <c r="Y337" s="6">
        <v>18135.129999999997</v>
      </c>
      <c r="Z337" s="5">
        <v>2022.8666666666666</v>
      </c>
      <c r="AA337" s="5">
        <v>6068.5999999999995</v>
      </c>
      <c r="AB337">
        <v>17</v>
      </c>
      <c r="AC337" s="11">
        <f t="shared" si="21"/>
        <v>0.33463228551435809</v>
      </c>
      <c r="AD337">
        <f t="shared" si="22"/>
        <v>187</v>
      </c>
    </row>
    <row r="338" spans="1:30">
      <c r="A338" s="2">
        <v>415633</v>
      </c>
      <c r="B338" t="s">
        <v>3366</v>
      </c>
      <c r="C338" t="s">
        <v>3356</v>
      </c>
      <c r="D338" t="s">
        <v>1180</v>
      </c>
      <c r="E338" s="2">
        <v>296548</v>
      </c>
      <c r="F338" t="s">
        <v>2892</v>
      </c>
      <c r="G338" s="2">
        <v>296548</v>
      </c>
      <c r="H338" t="s">
        <v>2892</v>
      </c>
      <c r="I338" t="s">
        <v>59</v>
      </c>
      <c r="K338" t="s">
        <v>4071</v>
      </c>
      <c r="L338" t="s">
        <v>3407</v>
      </c>
      <c r="M338" s="12">
        <v>17403</v>
      </c>
      <c r="N338" s="12" t="str">
        <f t="shared" si="20"/>
        <v>362 N MAIN ST York, PA 17403</v>
      </c>
      <c r="O338">
        <v>1430048</v>
      </c>
      <c r="P338">
        <v>39.865276999999999</v>
      </c>
      <c r="Q338">
        <v>-76.704892000000001</v>
      </c>
      <c r="R338" t="s">
        <v>3360</v>
      </c>
      <c r="S338" t="s">
        <v>3352</v>
      </c>
      <c r="T338" s="3">
        <v>61</v>
      </c>
      <c r="U338" s="3">
        <v>67</v>
      </c>
      <c r="V338" s="4">
        <v>1.098360655737705</v>
      </c>
      <c r="W338" s="4">
        <v>9.4918032786885238</v>
      </c>
      <c r="X338" s="5">
        <v>296.813606557377</v>
      </c>
      <c r="Y338" s="6">
        <v>18105.629999999976</v>
      </c>
      <c r="Z338" s="5">
        <v>70.530491803278665</v>
      </c>
      <c r="AA338" s="5">
        <v>4302.3600000000179</v>
      </c>
      <c r="AB338">
        <v>837</v>
      </c>
      <c r="AC338" s="11">
        <f t="shared" si="21"/>
        <v>0.23762553415705631</v>
      </c>
      <c r="AD338">
        <f t="shared" si="22"/>
        <v>9207</v>
      </c>
    </row>
    <row r="339" spans="1:30">
      <c r="A339" s="2">
        <v>415634</v>
      </c>
      <c r="B339" t="s">
        <v>3366</v>
      </c>
      <c r="C339" t="s">
        <v>3356</v>
      </c>
      <c r="D339" t="s">
        <v>17</v>
      </c>
      <c r="E339" s="2">
        <v>301314</v>
      </c>
      <c r="F339" t="s">
        <v>120</v>
      </c>
      <c r="G339" s="2">
        <v>424854</v>
      </c>
      <c r="H339" t="s">
        <v>121</v>
      </c>
      <c r="I339" t="s">
        <v>36</v>
      </c>
      <c r="K339" t="s">
        <v>5889</v>
      </c>
      <c r="L339" t="s">
        <v>8347</v>
      </c>
      <c r="M339" s="12">
        <v>19801</v>
      </c>
      <c r="N339" s="12" t="str">
        <f t="shared" si="20"/>
        <v>1 River Pl Wilmington, DE 19801</v>
      </c>
      <c r="O339">
        <v>1430006</v>
      </c>
      <c r="P339">
        <v>39.736981</v>
      </c>
      <c r="Q339">
        <v>-75.558473000000006</v>
      </c>
      <c r="R339" t="s">
        <v>3359</v>
      </c>
      <c r="S339" t="s">
        <v>3353</v>
      </c>
      <c r="T339" s="3">
        <v>24</v>
      </c>
      <c r="U339" s="3">
        <v>36</v>
      </c>
      <c r="V339" s="4">
        <v>1.5</v>
      </c>
      <c r="W339" s="4">
        <v>3.1666666666666665</v>
      </c>
      <c r="X339" s="5">
        <v>750.53583333333302</v>
      </c>
      <c r="Y339" s="6">
        <v>18012.86</v>
      </c>
      <c r="Z339" s="5">
        <v>212.78625000000002</v>
      </c>
      <c r="AA339" s="5">
        <v>5106.869999999999</v>
      </c>
      <c r="AB339">
        <v>343</v>
      </c>
      <c r="AC339" s="11">
        <f t="shared" si="21"/>
        <v>0.28351244610794724</v>
      </c>
      <c r="AD339">
        <f t="shared" si="22"/>
        <v>3773</v>
      </c>
    </row>
    <row r="340" spans="1:30">
      <c r="A340" s="2">
        <v>241279</v>
      </c>
      <c r="B340" t="s">
        <v>3366</v>
      </c>
      <c r="C340" t="s">
        <v>3356</v>
      </c>
      <c r="D340" t="s">
        <v>29</v>
      </c>
      <c r="E340" s="2">
        <v>245997</v>
      </c>
      <c r="F340" t="s">
        <v>2705</v>
      </c>
      <c r="G340" s="2">
        <v>467433</v>
      </c>
      <c r="H340" t="s">
        <v>2714</v>
      </c>
      <c r="I340" t="s">
        <v>881</v>
      </c>
      <c r="K340" t="s">
        <v>5122</v>
      </c>
      <c r="L340" t="s">
        <v>3407</v>
      </c>
      <c r="M340" s="12">
        <v>18944</v>
      </c>
      <c r="N340" s="12" t="str">
        <f t="shared" si="20"/>
        <v>2914 Fretz Valley Rd Perkasie, PA 18944</v>
      </c>
      <c r="O340">
        <v>1430015</v>
      </c>
      <c r="P340">
        <v>40.422778000000001</v>
      </c>
      <c r="Q340">
        <v>-75.194889000000003</v>
      </c>
      <c r="R340" t="s">
        <v>3363</v>
      </c>
      <c r="S340" t="s">
        <v>3357</v>
      </c>
      <c r="T340" s="3">
        <v>7</v>
      </c>
      <c r="U340" s="3">
        <v>14</v>
      </c>
      <c r="V340" s="4">
        <v>2</v>
      </c>
      <c r="W340" s="4">
        <v>6.8571428571428568</v>
      </c>
      <c r="X340" s="5">
        <v>2553.3342857142857</v>
      </c>
      <c r="Y340" s="6">
        <v>17873.34</v>
      </c>
      <c r="Z340" s="5">
        <v>898.71428571428567</v>
      </c>
      <c r="AA340" s="5">
        <v>6290.9999999999964</v>
      </c>
      <c r="AB340">
        <v>447</v>
      </c>
      <c r="AC340" s="11">
        <f t="shared" si="21"/>
        <v>0.35197674301501547</v>
      </c>
      <c r="AD340">
        <f t="shared" si="22"/>
        <v>4917</v>
      </c>
    </row>
    <row r="341" spans="1:30">
      <c r="A341" s="2">
        <v>241653</v>
      </c>
      <c r="B341" t="s">
        <v>3360</v>
      </c>
      <c r="C341" t="s">
        <v>3351</v>
      </c>
      <c r="D341" t="s">
        <v>1180</v>
      </c>
      <c r="E341" s="2">
        <v>241658</v>
      </c>
      <c r="F341" t="s">
        <v>2900</v>
      </c>
      <c r="G341" s="2">
        <v>241658</v>
      </c>
      <c r="H341" t="s">
        <v>2900</v>
      </c>
      <c r="I341" t="s">
        <v>2901</v>
      </c>
      <c r="K341" t="s">
        <v>3957</v>
      </c>
      <c r="L341" t="s">
        <v>3407</v>
      </c>
      <c r="M341" s="12">
        <v>17319</v>
      </c>
      <c r="N341" s="12" t="str">
        <f t="shared" si="20"/>
        <v>2215 Old Trail Rd Etters, PA 17319</v>
      </c>
      <c r="O341">
        <v>1430045</v>
      </c>
      <c r="P341">
        <v>40.130920000000003</v>
      </c>
      <c r="Q341">
        <v>-76.794799999999995</v>
      </c>
      <c r="R341" t="s">
        <v>3360</v>
      </c>
      <c r="S341" t="s">
        <v>3353</v>
      </c>
      <c r="T341" s="3">
        <v>55</v>
      </c>
      <c r="U341" s="3">
        <v>60</v>
      </c>
      <c r="V341" s="4">
        <v>1.0909090909090908</v>
      </c>
      <c r="W341" s="4">
        <v>10</v>
      </c>
      <c r="X341" s="5">
        <v>323.96145454545444</v>
      </c>
      <c r="Y341" s="6">
        <v>17817.880000000012</v>
      </c>
      <c r="Z341" s="5">
        <v>77.169454545454514</v>
      </c>
      <c r="AA341" s="5">
        <v>4244.3200000000033</v>
      </c>
      <c r="AB341">
        <v>803</v>
      </c>
      <c r="AC341" s="11">
        <f t="shared" si="21"/>
        <v>0.23820566756538941</v>
      </c>
      <c r="AD341">
        <f t="shared" si="22"/>
        <v>8833</v>
      </c>
    </row>
    <row r="342" spans="1:30">
      <c r="A342" s="2">
        <v>324316</v>
      </c>
      <c r="B342" t="s">
        <v>3367</v>
      </c>
      <c r="C342" t="s">
        <v>3354</v>
      </c>
      <c r="D342" t="s">
        <v>37</v>
      </c>
      <c r="E342" s="2">
        <v>239630</v>
      </c>
      <c r="F342" t="s">
        <v>1644</v>
      </c>
      <c r="G342" s="2">
        <v>457278</v>
      </c>
      <c r="H342" t="s">
        <v>1645</v>
      </c>
      <c r="I342" t="s">
        <v>797</v>
      </c>
      <c r="K342" t="s">
        <v>4149</v>
      </c>
      <c r="L342" t="s">
        <v>3407</v>
      </c>
      <c r="M342" s="12">
        <v>17517</v>
      </c>
      <c r="N342" s="12" t="str">
        <f t="shared" si="20"/>
        <v>820 S 4th St Denver, PA 17517</v>
      </c>
      <c r="O342">
        <v>1430030</v>
      </c>
      <c r="P342">
        <v>40.225873</v>
      </c>
      <c r="Q342">
        <v>-76.156390999999999</v>
      </c>
      <c r="R342" t="s">
        <v>3365</v>
      </c>
      <c r="S342" t="s">
        <v>3357</v>
      </c>
      <c r="T342" s="3">
        <v>28</v>
      </c>
      <c r="U342" s="3">
        <v>30</v>
      </c>
      <c r="V342" s="4">
        <v>1.0714285714285714</v>
      </c>
      <c r="W342" s="4">
        <v>1.3928571428571428</v>
      </c>
      <c r="X342" s="5">
        <v>636.14392857142866</v>
      </c>
      <c r="Y342" s="6">
        <v>17812.030000000002</v>
      </c>
      <c r="Z342" s="5">
        <v>238.49357142857141</v>
      </c>
      <c r="AA342" s="5">
        <v>6677.82</v>
      </c>
      <c r="AB342">
        <v>154</v>
      </c>
      <c r="AC342" s="11">
        <f t="shared" si="21"/>
        <v>0.37490505012623482</v>
      </c>
      <c r="AD342">
        <f t="shared" si="22"/>
        <v>1694</v>
      </c>
    </row>
    <row r="343" spans="1:30">
      <c r="A343" s="2">
        <v>483849</v>
      </c>
      <c r="B343" t="s">
        <v>3367</v>
      </c>
      <c r="C343" t="s">
        <v>3354</v>
      </c>
      <c r="D343" t="s">
        <v>91</v>
      </c>
      <c r="E343" s="2">
        <v>308345</v>
      </c>
      <c r="F343" t="s">
        <v>1309</v>
      </c>
      <c r="G343" s="2">
        <v>483752</v>
      </c>
      <c r="H343" t="s">
        <v>1311</v>
      </c>
      <c r="I343" t="s">
        <v>93</v>
      </c>
      <c r="K343" t="s">
        <v>5913</v>
      </c>
      <c r="L343" t="s">
        <v>8347</v>
      </c>
      <c r="M343" s="12">
        <v>19901</v>
      </c>
      <c r="N343" s="12" t="str">
        <f t="shared" si="20"/>
        <v>655 S Bay Rd Dover, DE 19901</v>
      </c>
      <c r="O343">
        <v>1430999</v>
      </c>
      <c r="P343">
        <v>39.153790000000001</v>
      </c>
      <c r="Q343">
        <v>-75.503780000000006</v>
      </c>
      <c r="R343" t="s">
        <v>3359</v>
      </c>
      <c r="S343" t="s">
        <v>3354</v>
      </c>
      <c r="T343" s="3">
        <v>1</v>
      </c>
      <c r="U343" s="3">
        <v>1</v>
      </c>
      <c r="V343" s="4">
        <v>1</v>
      </c>
      <c r="W343" s="4">
        <v>7</v>
      </c>
      <c r="X343" s="5">
        <v>17771.529999999995</v>
      </c>
      <c r="Y343" s="6">
        <v>17771.529999999995</v>
      </c>
      <c r="Z343" s="5">
        <v>5185.29</v>
      </c>
      <c r="AA343" s="5">
        <v>5185.29</v>
      </c>
      <c r="AB343">
        <v>10</v>
      </c>
      <c r="AC343" s="11">
        <f t="shared" si="21"/>
        <v>0.29177510321283545</v>
      </c>
      <c r="AD343">
        <f t="shared" si="22"/>
        <v>110</v>
      </c>
    </row>
    <row r="344" spans="1:30">
      <c r="A344" s="2">
        <v>480632</v>
      </c>
      <c r="B344" t="s">
        <v>3366</v>
      </c>
      <c r="C344" t="s">
        <v>3356</v>
      </c>
      <c r="D344" t="s">
        <v>51</v>
      </c>
      <c r="E344" s="2">
        <v>241015</v>
      </c>
      <c r="F344" t="s">
        <v>2378</v>
      </c>
      <c r="G344" s="2">
        <v>449770</v>
      </c>
      <c r="H344" t="s">
        <v>2383</v>
      </c>
      <c r="I344" t="s">
        <v>39</v>
      </c>
      <c r="K344" t="s">
        <v>4686</v>
      </c>
      <c r="L344" t="s">
        <v>3407</v>
      </c>
      <c r="M344" s="12">
        <v>17601</v>
      </c>
      <c r="N344" s="12" t="str">
        <f t="shared" si="20"/>
        <v>450 Candlewyck Rd Lancaster, PA 17601</v>
      </c>
      <c r="O344">
        <v>1430999</v>
      </c>
      <c r="P344">
        <v>40.083573999999999</v>
      </c>
      <c r="Q344">
        <v>-76.331841999999995</v>
      </c>
      <c r="R344" t="s">
        <v>3364</v>
      </c>
      <c r="S344" t="s">
        <v>3357</v>
      </c>
      <c r="T344" s="3">
        <v>5</v>
      </c>
      <c r="U344" s="3">
        <v>13</v>
      </c>
      <c r="V344" s="4">
        <v>2.6</v>
      </c>
      <c r="W344" s="4">
        <v>9.6</v>
      </c>
      <c r="X344" s="5">
        <v>3536.7180000000008</v>
      </c>
      <c r="Y344" s="6">
        <v>17683.590000000004</v>
      </c>
      <c r="Z344" s="5">
        <v>1033.1539999999998</v>
      </c>
      <c r="AA344" s="5">
        <v>5165.7700000000023</v>
      </c>
      <c r="AB344">
        <v>430</v>
      </c>
      <c r="AC344" s="11">
        <f t="shared" si="21"/>
        <v>0.29212224440851664</v>
      </c>
      <c r="AD344">
        <f t="shared" si="22"/>
        <v>4730</v>
      </c>
    </row>
    <row r="345" spans="1:30">
      <c r="A345" s="2">
        <v>239970</v>
      </c>
      <c r="B345" t="s">
        <v>3366</v>
      </c>
      <c r="C345" t="s">
        <v>3356</v>
      </c>
      <c r="D345" t="s">
        <v>51</v>
      </c>
      <c r="E345" s="2">
        <v>241855</v>
      </c>
      <c r="F345" t="s">
        <v>3031</v>
      </c>
      <c r="G345" s="2">
        <v>453638</v>
      </c>
      <c r="H345" t="s">
        <v>3035</v>
      </c>
      <c r="I345" t="s">
        <v>34</v>
      </c>
      <c r="K345" t="s">
        <v>4558</v>
      </c>
      <c r="L345" t="s">
        <v>3407</v>
      </c>
      <c r="M345" s="12">
        <v>17566</v>
      </c>
      <c r="N345" s="12" t="str">
        <f t="shared" si="20"/>
        <v>645 Kirkwood Pike Quarryville, PA 17566</v>
      </c>
      <c r="O345">
        <v>1430025</v>
      </c>
      <c r="P345">
        <v>39.895314999999997</v>
      </c>
      <c r="Q345">
        <v>-76.147137999999998</v>
      </c>
      <c r="R345" t="s">
        <v>3364</v>
      </c>
      <c r="S345" t="s">
        <v>3357</v>
      </c>
      <c r="T345" s="3">
        <v>18</v>
      </c>
      <c r="U345" s="3">
        <v>32</v>
      </c>
      <c r="V345" s="4">
        <v>1.7777777777777777</v>
      </c>
      <c r="W345" s="4">
        <v>4.7777777777777777</v>
      </c>
      <c r="X345" s="5">
        <v>974.55666666666673</v>
      </c>
      <c r="Y345" s="6">
        <v>17542.019999999993</v>
      </c>
      <c r="Z345" s="5">
        <v>299.88444444444451</v>
      </c>
      <c r="AA345" s="5">
        <v>5397.9199999999973</v>
      </c>
      <c r="AB345">
        <v>355</v>
      </c>
      <c r="AC345" s="11">
        <f t="shared" si="21"/>
        <v>0.30771370685930122</v>
      </c>
      <c r="AD345">
        <f t="shared" si="22"/>
        <v>3905</v>
      </c>
    </row>
    <row r="346" spans="1:30">
      <c r="A346" s="2">
        <v>341917</v>
      </c>
      <c r="B346" t="s">
        <v>3366</v>
      </c>
      <c r="C346" t="s">
        <v>3356</v>
      </c>
      <c r="D346" t="s">
        <v>82</v>
      </c>
      <c r="E346" s="2">
        <v>342142</v>
      </c>
      <c r="F346" t="s">
        <v>997</v>
      </c>
      <c r="G346" s="2">
        <v>480581</v>
      </c>
      <c r="H346" t="s">
        <v>2119</v>
      </c>
      <c r="I346" t="s">
        <v>999</v>
      </c>
      <c r="K346" t="s">
        <v>3421</v>
      </c>
      <c r="L346" t="s">
        <v>3406</v>
      </c>
      <c r="M346" s="12">
        <v>7733</v>
      </c>
      <c r="N346" s="12" t="str">
        <f t="shared" si="20"/>
        <v>67 McCampbell Rd Holmdel, NJ 07733</v>
      </c>
      <c r="O346">
        <v>1430005</v>
      </c>
      <c r="P346">
        <v>40.344999999999999</v>
      </c>
      <c r="Q346">
        <v>-74.170289999999994</v>
      </c>
      <c r="R346" t="s">
        <v>3362</v>
      </c>
      <c r="S346" t="s">
        <v>3354</v>
      </c>
      <c r="T346" s="3">
        <v>10</v>
      </c>
      <c r="U346" s="3">
        <v>13</v>
      </c>
      <c r="V346" s="4">
        <v>1.3</v>
      </c>
      <c r="W346" s="4">
        <v>4.0999999999999996</v>
      </c>
      <c r="X346" s="5">
        <v>1751.6590000000001</v>
      </c>
      <c r="Y346" s="6">
        <v>17516.590000000007</v>
      </c>
      <c r="Z346" s="5">
        <v>484.08199999999999</v>
      </c>
      <c r="AA346" s="5">
        <v>4840.82</v>
      </c>
      <c r="AB346">
        <v>549</v>
      </c>
      <c r="AC346" s="11">
        <f t="shared" si="21"/>
        <v>0.27635629994194061</v>
      </c>
      <c r="AD346">
        <f t="shared" si="22"/>
        <v>6039</v>
      </c>
    </row>
    <row r="347" spans="1:30">
      <c r="A347" s="2">
        <v>415451</v>
      </c>
      <c r="B347" t="s">
        <v>3366</v>
      </c>
      <c r="C347" t="s">
        <v>3356</v>
      </c>
      <c r="D347" t="s">
        <v>37</v>
      </c>
      <c r="E347" s="2">
        <v>310041</v>
      </c>
      <c r="F347" t="s">
        <v>2275</v>
      </c>
      <c r="G347" s="2">
        <v>310041</v>
      </c>
      <c r="H347" t="s">
        <v>2275</v>
      </c>
      <c r="I347" t="s">
        <v>39</v>
      </c>
      <c r="K347" t="s">
        <v>4648</v>
      </c>
      <c r="L347" t="s">
        <v>3407</v>
      </c>
      <c r="M347" s="12">
        <v>17601</v>
      </c>
      <c r="N347" s="12" t="str">
        <f t="shared" si="20"/>
        <v>1170 Garfield Ave Lancaster, PA 17601</v>
      </c>
      <c r="O347">
        <v>1430025</v>
      </c>
      <c r="P347">
        <v>40.057926000000002</v>
      </c>
      <c r="Q347">
        <v>-76.320066999999995</v>
      </c>
      <c r="R347" t="s">
        <v>3364</v>
      </c>
      <c r="S347" t="s">
        <v>3357</v>
      </c>
      <c r="T347" s="3">
        <v>42</v>
      </c>
      <c r="U347" s="3">
        <v>61</v>
      </c>
      <c r="V347" s="4">
        <v>1.4523809523809523</v>
      </c>
      <c r="W347" s="4">
        <v>4.4047619047619051</v>
      </c>
      <c r="X347" s="5">
        <v>416.80499999999995</v>
      </c>
      <c r="Y347" s="6">
        <v>17505.810000000001</v>
      </c>
      <c r="Z347" s="5">
        <v>161.72714285714281</v>
      </c>
      <c r="AA347" s="5">
        <v>6792.5400000000009</v>
      </c>
      <c r="AB347">
        <v>518</v>
      </c>
      <c r="AC347" s="11">
        <f t="shared" si="21"/>
        <v>0.38801632143842529</v>
      </c>
      <c r="AD347">
        <f t="shared" si="22"/>
        <v>5698</v>
      </c>
    </row>
    <row r="348" spans="1:30">
      <c r="A348" s="2">
        <v>240929</v>
      </c>
      <c r="B348" t="s">
        <v>3366</v>
      </c>
      <c r="C348" t="s">
        <v>3356</v>
      </c>
      <c r="D348" t="s">
        <v>50</v>
      </c>
      <c r="E348" s="2">
        <v>240844</v>
      </c>
      <c r="F348" t="s">
        <v>2298</v>
      </c>
      <c r="G348" s="2">
        <v>468632</v>
      </c>
      <c r="H348" t="s">
        <v>2303</v>
      </c>
      <c r="I348" t="s">
        <v>157</v>
      </c>
      <c r="K348" t="s">
        <v>3801</v>
      </c>
      <c r="L348" t="s">
        <v>3407</v>
      </c>
      <c r="M348" s="12">
        <v>17046</v>
      </c>
      <c r="N348" s="12" t="str">
        <f t="shared" si="20"/>
        <v>1315 Old Forge Rd Lebanon, PA 17046</v>
      </c>
      <c r="O348">
        <v>1430999</v>
      </c>
      <c r="P348">
        <v>40.347822999999998</v>
      </c>
      <c r="Q348">
        <v>-76.437899999999999</v>
      </c>
      <c r="R348" t="s">
        <v>3366</v>
      </c>
      <c r="S348" t="s">
        <v>3357</v>
      </c>
      <c r="T348" s="3">
        <v>2</v>
      </c>
      <c r="U348" s="3">
        <v>4</v>
      </c>
      <c r="V348" s="4">
        <v>2</v>
      </c>
      <c r="W348" s="4">
        <v>6</v>
      </c>
      <c r="X348" s="5">
        <v>8740.9650000000001</v>
      </c>
      <c r="Y348" s="6">
        <v>17481.929999999997</v>
      </c>
      <c r="Z348" s="5">
        <v>3078.25</v>
      </c>
      <c r="AA348" s="5">
        <v>6156.5</v>
      </c>
      <c r="AB348">
        <v>369</v>
      </c>
      <c r="AC348" s="11">
        <f t="shared" si="21"/>
        <v>0.3521636341067606</v>
      </c>
      <c r="AD348">
        <f t="shared" si="22"/>
        <v>4059</v>
      </c>
    </row>
    <row r="349" spans="1:30">
      <c r="A349" s="2">
        <v>325982</v>
      </c>
      <c r="B349" t="s">
        <v>3366</v>
      </c>
      <c r="C349" t="s">
        <v>3356</v>
      </c>
      <c r="D349" t="s">
        <v>82</v>
      </c>
      <c r="E349" s="2">
        <v>342142</v>
      </c>
      <c r="F349" t="s">
        <v>997</v>
      </c>
      <c r="G349" s="2">
        <v>480580</v>
      </c>
      <c r="H349" t="s">
        <v>2118</v>
      </c>
      <c r="I349" t="s">
        <v>999</v>
      </c>
      <c r="K349" t="s">
        <v>3422</v>
      </c>
      <c r="L349" t="s">
        <v>3406</v>
      </c>
      <c r="M349" s="12">
        <v>7733</v>
      </c>
      <c r="N349" s="12" t="str">
        <f t="shared" si="20"/>
        <v>735 Holmdel Rd Holmdel, NJ 07733</v>
      </c>
      <c r="O349">
        <v>1430005</v>
      </c>
      <c r="P349">
        <v>40.405389999999997</v>
      </c>
      <c r="Q349">
        <v>-74.188010000000006</v>
      </c>
      <c r="R349" t="s">
        <v>3362</v>
      </c>
      <c r="S349" t="s">
        <v>3354</v>
      </c>
      <c r="T349" s="3">
        <v>9</v>
      </c>
      <c r="U349" s="3">
        <v>10</v>
      </c>
      <c r="V349" s="4">
        <v>1.1111111111111112</v>
      </c>
      <c r="W349" s="4">
        <v>4.4444444444444446</v>
      </c>
      <c r="X349" s="5">
        <v>1936.8244444444442</v>
      </c>
      <c r="Y349" s="6">
        <v>17431.420000000002</v>
      </c>
      <c r="Z349" s="5">
        <v>535.12666666666655</v>
      </c>
      <c r="AA349" s="5">
        <v>4816.1400000000003</v>
      </c>
      <c r="AB349">
        <v>544</v>
      </c>
      <c r="AC349" s="11">
        <f t="shared" si="21"/>
        <v>0.27629074395545516</v>
      </c>
      <c r="AD349">
        <f t="shared" si="22"/>
        <v>5984</v>
      </c>
    </row>
    <row r="350" spans="1:30">
      <c r="A350" s="2">
        <v>239966</v>
      </c>
      <c r="B350" t="s">
        <v>3366</v>
      </c>
      <c r="C350" t="s">
        <v>3356</v>
      </c>
      <c r="D350" t="s">
        <v>197</v>
      </c>
      <c r="E350" s="2">
        <v>325343</v>
      </c>
      <c r="F350" t="s">
        <v>1170</v>
      </c>
      <c r="G350" s="2">
        <v>325343</v>
      </c>
      <c r="H350" t="s">
        <v>1170</v>
      </c>
      <c r="I350" t="s">
        <v>1154</v>
      </c>
      <c r="K350" t="s">
        <v>3602</v>
      </c>
      <c r="L350" t="s">
        <v>3406</v>
      </c>
      <c r="M350" s="12">
        <v>8360</v>
      </c>
      <c r="N350" s="12" t="str">
        <f t="shared" si="20"/>
        <v>524 N West Blvd Vineland, NJ 08360</v>
      </c>
      <c r="O350">
        <v>1430010</v>
      </c>
      <c r="P350">
        <v>39.495069000000001</v>
      </c>
      <c r="Q350">
        <v>-75.027648999999997</v>
      </c>
      <c r="R350" t="s">
        <v>3363</v>
      </c>
      <c r="S350" t="s">
        <v>3355</v>
      </c>
      <c r="T350" s="3">
        <v>14</v>
      </c>
      <c r="U350" s="3">
        <v>14</v>
      </c>
      <c r="V350" s="4">
        <v>1</v>
      </c>
      <c r="W350" s="4">
        <v>1.6428571428571428</v>
      </c>
      <c r="X350" s="5">
        <v>1243.9035714285717</v>
      </c>
      <c r="Y350" s="6">
        <v>17414.650000000005</v>
      </c>
      <c r="Z350" s="5">
        <v>379.51142857142855</v>
      </c>
      <c r="AA350" s="5">
        <v>5313.1599999999989</v>
      </c>
      <c r="AB350">
        <v>211</v>
      </c>
      <c r="AC350" s="11">
        <f t="shared" si="21"/>
        <v>0.30509714521968556</v>
      </c>
      <c r="AD350">
        <f t="shared" si="22"/>
        <v>2321</v>
      </c>
    </row>
    <row r="351" spans="1:30">
      <c r="A351" s="2">
        <v>240464</v>
      </c>
      <c r="B351" t="s">
        <v>3366</v>
      </c>
      <c r="C351" t="s">
        <v>3356</v>
      </c>
      <c r="D351" t="s">
        <v>91</v>
      </c>
      <c r="E351" s="2">
        <v>242914</v>
      </c>
      <c r="F351" t="s">
        <v>1253</v>
      </c>
      <c r="G351" s="2">
        <v>416571</v>
      </c>
      <c r="H351" t="s">
        <v>1255</v>
      </c>
      <c r="I351" t="s">
        <v>285</v>
      </c>
      <c r="K351" t="s">
        <v>5847</v>
      </c>
      <c r="L351" t="s">
        <v>8347</v>
      </c>
      <c r="M351" s="12">
        <v>19709</v>
      </c>
      <c r="N351" s="12" t="str">
        <f t="shared" si="20"/>
        <v>1259 Cedar Lane Rd MIDDLETOWN, DE 19709</v>
      </c>
      <c r="O351">
        <v>1430018</v>
      </c>
      <c r="P351">
        <v>39.501474999999999</v>
      </c>
      <c r="Q351">
        <v>-75.687318000000005</v>
      </c>
      <c r="R351" t="s">
        <v>3359</v>
      </c>
      <c r="S351" t="s">
        <v>3355</v>
      </c>
      <c r="T351" s="3">
        <v>7</v>
      </c>
      <c r="U351" s="3">
        <v>12</v>
      </c>
      <c r="V351" s="4">
        <v>1.7142857142857142</v>
      </c>
      <c r="W351" s="4">
        <v>7.7142857142857144</v>
      </c>
      <c r="X351" s="5">
        <v>2481.2314285714283</v>
      </c>
      <c r="Y351" s="6">
        <v>17368.620000000003</v>
      </c>
      <c r="Z351" s="5">
        <v>608.89428571428573</v>
      </c>
      <c r="AA351" s="5">
        <v>4262.26</v>
      </c>
      <c r="AB351">
        <v>461</v>
      </c>
      <c r="AC351" s="11">
        <f t="shared" si="21"/>
        <v>0.24540003753896392</v>
      </c>
      <c r="AD351">
        <f t="shared" si="22"/>
        <v>5071</v>
      </c>
    </row>
    <row r="352" spans="1:30">
      <c r="A352" s="2">
        <v>272805</v>
      </c>
      <c r="B352" t="s">
        <v>3366</v>
      </c>
      <c r="C352" t="s">
        <v>3356</v>
      </c>
      <c r="D352" t="s">
        <v>82</v>
      </c>
      <c r="E352" s="2">
        <v>245430</v>
      </c>
      <c r="F352" t="s">
        <v>2393</v>
      </c>
      <c r="G352" s="2">
        <v>245430</v>
      </c>
      <c r="H352" t="s">
        <v>2393</v>
      </c>
      <c r="I352" t="s">
        <v>2394</v>
      </c>
      <c r="K352" t="s">
        <v>3680</v>
      </c>
      <c r="L352" t="s">
        <v>3406</v>
      </c>
      <c r="M352" s="12">
        <v>8835</v>
      </c>
      <c r="N352" s="12" t="str">
        <f t="shared" si="20"/>
        <v>1100 Brooks Blvd Manville, NJ 08835</v>
      </c>
      <c r="O352">
        <v>1430005</v>
      </c>
      <c r="P352">
        <v>40.544477000000001</v>
      </c>
      <c r="Q352">
        <v>-74.598236</v>
      </c>
      <c r="R352" t="s">
        <v>3362</v>
      </c>
      <c r="S352" t="s">
        <v>3354</v>
      </c>
      <c r="T352" s="3">
        <v>6</v>
      </c>
      <c r="U352" s="3">
        <v>7</v>
      </c>
      <c r="V352" s="4">
        <v>1.1666666666666667</v>
      </c>
      <c r="W352" s="4">
        <v>2.6666666666666665</v>
      </c>
      <c r="X352" s="5">
        <v>2890.4066666666663</v>
      </c>
      <c r="Y352" s="6">
        <v>17342.439999999999</v>
      </c>
      <c r="Z352" s="5">
        <v>896.27999999999986</v>
      </c>
      <c r="AA352" s="5">
        <v>5377.6799999999994</v>
      </c>
      <c r="AB352">
        <v>282</v>
      </c>
      <c r="AC352" s="11">
        <f t="shared" si="21"/>
        <v>0.31008785384294252</v>
      </c>
      <c r="AD352">
        <f t="shared" si="22"/>
        <v>3102</v>
      </c>
    </row>
    <row r="353" spans="1:30">
      <c r="A353" s="2">
        <v>242391</v>
      </c>
      <c r="B353" t="s">
        <v>3366</v>
      </c>
      <c r="C353" t="s">
        <v>3356</v>
      </c>
      <c r="D353" t="s">
        <v>29</v>
      </c>
      <c r="E353" s="2">
        <v>245997</v>
      </c>
      <c r="F353" t="s">
        <v>2705</v>
      </c>
      <c r="G353" s="2">
        <v>467450</v>
      </c>
      <c r="H353" t="s">
        <v>2716</v>
      </c>
      <c r="I353" t="s">
        <v>881</v>
      </c>
      <c r="K353" t="s">
        <v>5123</v>
      </c>
      <c r="L353" t="s">
        <v>3407</v>
      </c>
      <c r="M353" s="12">
        <v>18944</v>
      </c>
      <c r="N353" s="12" t="str">
        <f t="shared" si="20"/>
        <v>601 N 7th St Perkasie, PA 18944</v>
      </c>
      <c r="O353">
        <v>1430015</v>
      </c>
      <c r="P353">
        <v>40.379044</v>
      </c>
      <c r="Q353">
        <v>-75.288049999999998</v>
      </c>
      <c r="R353" t="s">
        <v>3363</v>
      </c>
      <c r="S353" t="s">
        <v>3357</v>
      </c>
      <c r="T353" s="3">
        <v>7</v>
      </c>
      <c r="U353" s="3">
        <v>14</v>
      </c>
      <c r="V353" s="4">
        <v>2</v>
      </c>
      <c r="W353" s="4">
        <v>5</v>
      </c>
      <c r="X353" s="5">
        <v>2477.2742857142853</v>
      </c>
      <c r="Y353" s="6">
        <v>17340.919999999998</v>
      </c>
      <c r="Z353" s="5">
        <v>853.0100000000001</v>
      </c>
      <c r="AA353" s="5">
        <v>5971.0700000000006</v>
      </c>
      <c r="AB353">
        <v>318</v>
      </c>
      <c r="AC353" s="11">
        <f t="shared" si="21"/>
        <v>0.34433409530751546</v>
      </c>
      <c r="AD353">
        <f t="shared" si="22"/>
        <v>3498</v>
      </c>
    </row>
    <row r="354" spans="1:30">
      <c r="A354" s="2">
        <v>241282</v>
      </c>
      <c r="B354" t="s">
        <v>3366</v>
      </c>
      <c r="C354" t="s">
        <v>3356</v>
      </c>
      <c r="D354" t="s">
        <v>1180</v>
      </c>
      <c r="E354" s="2">
        <v>272562</v>
      </c>
      <c r="F354" t="s">
        <v>2955</v>
      </c>
      <c r="G354" s="2">
        <v>272562</v>
      </c>
      <c r="H354" t="s">
        <v>2955</v>
      </c>
      <c r="I354" t="s">
        <v>594</v>
      </c>
      <c r="K354" t="s">
        <v>3703</v>
      </c>
      <c r="L354" t="s">
        <v>3407</v>
      </c>
      <c r="M354" s="12">
        <v>17013</v>
      </c>
      <c r="N354" s="12" t="str">
        <f t="shared" si="20"/>
        <v>1150 HARRISBURG PIKE Carlisle, PA 17013</v>
      </c>
      <c r="O354">
        <v>1430045</v>
      </c>
      <c r="P354">
        <v>40.227364999999999</v>
      </c>
      <c r="Q354">
        <v>-77.153627999999998</v>
      </c>
      <c r="R354" t="s">
        <v>3360</v>
      </c>
      <c r="S354" t="s">
        <v>3353</v>
      </c>
      <c r="T354" s="3">
        <v>60</v>
      </c>
      <c r="U354" s="3">
        <v>65</v>
      </c>
      <c r="V354" s="4">
        <v>1.0833333333333333</v>
      </c>
      <c r="W354" s="4">
        <v>8.9</v>
      </c>
      <c r="X354" s="5">
        <v>288.42649999999992</v>
      </c>
      <c r="Y354" s="6">
        <v>17305.589999999956</v>
      </c>
      <c r="Z354" s="5">
        <v>68.62866666666666</v>
      </c>
      <c r="AA354" s="5">
        <v>4117.7200000000066</v>
      </c>
      <c r="AB354">
        <v>704</v>
      </c>
      <c r="AC354" s="11">
        <f t="shared" si="21"/>
        <v>0.2379416130857149</v>
      </c>
      <c r="AD354">
        <f t="shared" si="22"/>
        <v>7744</v>
      </c>
    </row>
    <row r="355" spans="1:30">
      <c r="A355" s="2">
        <v>297891</v>
      </c>
      <c r="B355" t="s">
        <v>3366</v>
      </c>
      <c r="C355" t="s">
        <v>3356</v>
      </c>
      <c r="D355" t="s">
        <v>50</v>
      </c>
      <c r="E355" s="2">
        <v>239337</v>
      </c>
      <c r="F355" t="s">
        <v>1372</v>
      </c>
      <c r="G355" s="2">
        <v>415363</v>
      </c>
      <c r="H355" t="s">
        <v>1367</v>
      </c>
      <c r="I355" t="s">
        <v>583</v>
      </c>
      <c r="K355" t="s">
        <v>4970</v>
      </c>
      <c r="L355" t="s">
        <v>3407</v>
      </c>
      <c r="M355" s="12">
        <v>17961</v>
      </c>
      <c r="N355" s="12" t="str">
        <f t="shared" si="20"/>
        <v>675 Red Dale Rd Orwigsburg, PA 17961</v>
      </c>
      <c r="O355">
        <v>1430999</v>
      </c>
      <c r="P355">
        <v>40.655822000000001</v>
      </c>
      <c r="Q355">
        <v>-76.089332999999996</v>
      </c>
      <c r="R355" t="s">
        <v>3364</v>
      </c>
      <c r="S355" t="s">
        <v>3354</v>
      </c>
      <c r="T355" s="3">
        <v>4</v>
      </c>
      <c r="U355" s="3">
        <v>6</v>
      </c>
      <c r="V355" s="4">
        <v>1.5</v>
      </c>
      <c r="W355" s="4">
        <v>7</v>
      </c>
      <c r="X355" s="5">
        <v>4320.9675000000007</v>
      </c>
      <c r="Y355" s="6">
        <v>17283.870000000003</v>
      </c>
      <c r="Z355" s="5">
        <v>1474.4575</v>
      </c>
      <c r="AA355" s="5">
        <v>5897.829999999999</v>
      </c>
      <c r="AB355">
        <v>285</v>
      </c>
      <c r="AC355" s="11">
        <f t="shared" si="21"/>
        <v>0.34123318446621032</v>
      </c>
      <c r="AD355">
        <f t="shared" si="22"/>
        <v>3135</v>
      </c>
    </row>
    <row r="356" spans="1:30">
      <c r="A356" s="2">
        <v>480899</v>
      </c>
      <c r="B356" t="s">
        <v>3366</v>
      </c>
      <c r="C356" t="s">
        <v>3356</v>
      </c>
      <c r="D356" t="s">
        <v>60</v>
      </c>
      <c r="E356" s="2">
        <v>243200</v>
      </c>
      <c r="F356" t="s">
        <v>1635</v>
      </c>
      <c r="G356" s="2">
        <v>417953</v>
      </c>
      <c r="H356" t="s">
        <v>1638</v>
      </c>
      <c r="I356" t="s">
        <v>80</v>
      </c>
      <c r="K356" t="s">
        <v>5476</v>
      </c>
      <c r="L356" t="s">
        <v>3407</v>
      </c>
      <c r="M356" s="12">
        <v>19320</v>
      </c>
      <c r="N356" s="12" t="str">
        <f t="shared" si="20"/>
        <v>1029 E Lincoln Hwy Coatesville, PA 19320</v>
      </c>
      <c r="O356">
        <v>1430999</v>
      </c>
      <c r="P356">
        <v>39.986705999999998</v>
      </c>
      <c r="Q356">
        <v>-75.804458999999994</v>
      </c>
      <c r="R356" t="s">
        <v>3361</v>
      </c>
      <c r="S356" t="s">
        <v>3356</v>
      </c>
      <c r="T356" s="3">
        <v>1</v>
      </c>
      <c r="U356" s="3">
        <v>1</v>
      </c>
      <c r="V356" s="4">
        <v>1</v>
      </c>
      <c r="W356" s="4">
        <v>3</v>
      </c>
      <c r="X356" s="5">
        <v>17280.57</v>
      </c>
      <c r="Y356" s="6">
        <v>17280.57</v>
      </c>
      <c r="Z356" s="5">
        <v>6912.4</v>
      </c>
      <c r="AA356" s="5">
        <v>6912.4</v>
      </c>
      <c r="AB356">
        <v>105</v>
      </c>
      <c r="AC356" s="11">
        <f t="shared" si="21"/>
        <v>0.40000995337538053</v>
      </c>
      <c r="AD356">
        <f t="shared" si="22"/>
        <v>1155</v>
      </c>
    </row>
    <row r="357" spans="1:30">
      <c r="A357" s="2">
        <v>453170</v>
      </c>
      <c r="B357" t="s">
        <v>3366</v>
      </c>
      <c r="C357" t="s">
        <v>3356</v>
      </c>
      <c r="D357" t="s">
        <v>37</v>
      </c>
      <c r="E357" s="2">
        <v>239999</v>
      </c>
      <c r="F357" t="s">
        <v>1380</v>
      </c>
      <c r="G357" s="2">
        <v>239999</v>
      </c>
      <c r="H357" t="s">
        <v>1380</v>
      </c>
      <c r="I357" t="s">
        <v>108</v>
      </c>
      <c r="K357" t="s">
        <v>4192</v>
      </c>
      <c r="L357" t="s">
        <v>3407</v>
      </c>
      <c r="M357" s="12">
        <v>17522</v>
      </c>
      <c r="N357" s="12" t="str">
        <f t="shared" si="20"/>
        <v>130 S Academy Dr Ephrata, PA 17522</v>
      </c>
      <c r="O357">
        <v>1430029</v>
      </c>
      <c r="P357">
        <v>40.185971000000002</v>
      </c>
      <c r="Q357">
        <v>-76.192802999999998</v>
      </c>
      <c r="R357" t="s">
        <v>3365</v>
      </c>
      <c r="S357" t="s">
        <v>3356</v>
      </c>
      <c r="T357" s="3">
        <v>23</v>
      </c>
      <c r="U357" s="3">
        <v>28</v>
      </c>
      <c r="V357" s="4">
        <v>1.2173913043478262</v>
      </c>
      <c r="W357" s="4">
        <v>2.7826086956521738</v>
      </c>
      <c r="X357" s="5">
        <v>750.90869565217383</v>
      </c>
      <c r="Y357" s="6">
        <v>17270.899999999998</v>
      </c>
      <c r="Z357" s="5">
        <v>278.50782608695647</v>
      </c>
      <c r="AA357" s="5">
        <v>6405.6799999999967</v>
      </c>
      <c r="AB357">
        <v>442</v>
      </c>
      <c r="AC357" s="11">
        <f t="shared" si="21"/>
        <v>0.37089439461753571</v>
      </c>
      <c r="AD357">
        <f t="shared" si="22"/>
        <v>4862</v>
      </c>
    </row>
    <row r="358" spans="1:30">
      <c r="A358" s="2">
        <v>343785</v>
      </c>
      <c r="B358" t="s">
        <v>3366</v>
      </c>
      <c r="C358" t="s">
        <v>3356</v>
      </c>
      <c r="D358" t="s">
        <v>149</v>
      </c>
      <c r="E358" s="2">
        <v>244110</v>
      </c>
      <c r="F358" t="s">
        <v>406</v>
      </c>
      <c r="G358" s="2">
        <v>418377</v>
      </c>
      <c r="H358" t="s">
        <v>407</v>
      </c>
      <c r="I358" t="s">
        <v>408</v>
      </c>
      <c r="K358" t="s">
        <v>3492</v>
      </c>
      <c r="L358" t="s">
        <v>3406</v>
      </c>
      <c r="M358" s="12">
        <v>8071</v>
      </c>
      <c r="N358" s="12" t="str">
        <f t="shared" si="20"/>
        <v>225 Linden Ave Pitman, NJ 08071</v>
      </c>
      <c r="O358">
        <v>1430010</v>
      </c>
      <c r="P358">
        <v>39.740546999999999</v>
      </c>
      <c r="Q358">
        <v>-75.127241999999995</v>
      </c>
      <c r="R358" t="s">
        <v>3363</v>
      </c>
      <c r="S358" t="s">
        <v>3355</v>
      </c>
      <c r="T358" s="3">
        <v>13</v>
      </c>
      <c r="U358" s="3">
        <v>20</v>
      </c>
      <c r="V358" s="4">
        <v>1.5384615384615385</v>
      </c>
      <c r="W358" s="4">
        <v>4.1538461538461542</v>
      </c>
      <c r="X358" s="5">
        <v>1327.1823076923079</v>
      </c>
      <c r="Y358" s="6">
        <v>17253.370000000006</v>
      </c>
      <c r="Z358" s="5">
        <v>468.14538461538473</v>
      </c>
      <c r="AA358" s="5">
        <v>6085.8899999999994</v>
      </c>
      <c r="AB358">
        <v>521</v>
      </c>
      <c r="AC358" s="11">
        <f t="shared" si="21"/>
        <v>0.3527363060086231</v>
      </c>
      <c r="AD358">
        <f t="shared" si="22"/>
        <v>5731</v>
      </c>
    </row>
    <row r="359" spans="1:30">
      <c r="A359" s="2">
        <v>268912</v>
      </c>
      <c r="B359" t="s">
        <v>3366</v>
      </c>
      <c r="C359" t="s">
        <v>3356</v>
      </c>
      <c r="D359" t="s">
        <v>51</v>
      </c>
      <c r="E359" s="2">
        <v>241140</v>
      </c>
      <c r="F359" t="s">
        <v>2495</v>
      </c>
      <c r="G359" s="2">
        <v>469991</v>
      </c>
      <c r="H359" t="s">
        <v>2498</v>
      </c>
      <c r="I359" t="s">
        <v>492</v>
      </c>
      <c r="K359" t="s">
        <v>4436</v>
      </c>
      <c r="L359" t="s">
        <v>3407</v>
      </c>
      <c r="M359" s="12">
        <v>17551</v>
      </c>
      <c r="N359" s="12" t="str">
        <f t="shared" si="20"/>
        <v>113-251 113 Shenks Ln # 251 Millersville, PA 17551</v>
      </c>
      <c r="O359">
        <v>1430025</v>
      </c>
      <c r="P359">
        <v>39.994549999999997</v>
      </c>
      <c r="Q359">
        <v>-76.353211999999999</v>
      </c>
      <c r="R359" t="s">
        <v>3364</v>
      </c>
      <c r="S359" t="s">
        <v>3357</v>
      </c>
      <c r="T359" s="3">
        <v>11</v>
      </c>
      <c r="U359" s="3">
        <v>16</v>
      </c>
      <c r="V359" s="4">
        <v>1.4545454545454546</v>
      </c>
      <c r="W359" s="4">
        <v>5.5454545454545459</v>
      </c>
      <c r="X359" s="5">
        <v>1566.9927272727275</v>
      </c>
      <c r="Y359" s="6">
        <v>17236.919999999998</v>
      </c>
      <c r="Z359" s="5">
        <v>439.60090909090917</v>
      </c>
      <c r="AA359" s="5">
        <v>4835.6100000000024</v>
      </c>
      <c r="AB359">
        <v>334</v>
      </c>
      <c r="AC359" s="11">
        <f t="shared" si="21"/>
        <v>0.28053793833237045</v>
      </c>
      <c r="AD359">
        <f t="shared" si="22"/>
        <v>3674</v>
      </c>
    </row>
    <row r="360" spans="1:30">
      <c r="A360" s="2">
        <v>479323</v>
      </c>
      <c r="B360" t="s">
        <v>3366</v>
      </c>
      <c r="C360" t="s">
        <v>3356</v>
      </c>
      <c r="D360" t="s">
        <v>60</v>
      </c>
      <c r="E360" s="2">
        <v>322083</v>
      </c>
      <c r="F360" t="s">
        <v>1456</v>
      </c>
      <c r="G360" s="2">
        <v>322083</v>
      </c>
      <c r="H360" t="s">
        <v>1456</v>
      </c>
      <c r="I360" t="s">
        <v>1457</v>
      </c>
      <c r="K360" t="s">
        <v>5469</v>
      </c>
      <c r="L360" t="s">
        <v>3407</v>
      </c>
      <c r="M360" s="12">
        <v>19317</v>
      </c>
      <c r="N360" s="12" t="str">
        <f t="shared" si="20"/>
        <v>500 Brandywine Dr Chadds Ford, PA 19317</v>
      </c>
      <c r="O360">
        <v>1430001</v>
      </c>
      <c r="P360">
        <v>39.882412000000002</v>
      </c>
      <c r="Q360">
        <v>-75.555278000000001</v>
      </c>
      <c r="R360" t="s">
        <v>3359</v>
      </c>
      <c r="S360" t="s">
        <v>3351</v>
      </c>
      <c r="T360" s="3">
        <v>10</v>
      </c>
      <c r="U360" s="3">
        <v>20</v>
      </c>
      <c r="V360" s="4">
        <v>2</v>
      </c>
      <c r="W360" s="4">
        <v>7.9</v>
      </c>
      <c r="X360" s="5">
        <v>1710.7349999999999</v>
      </c>
      <c r="Y360" s="6">
        <v>17107.350000000002</v>
      </c>
      <c r="Z360" s="5">
        <v>588.08600000000001</v>
      </c>
      <c r="AA360" s="5">
        <v>5880.8600000000006</v>
      </c>
      <c r="AB360">
        <v>661</v>
      </c>
      <c r="AC360" s="11">
        <f t="shared" si="21"/>
        <v>0.34376218409046405</v>
      </c>
      <c r="AD360">
        <f t="shared" si="22"/>
        <v>7271</v>
      </c>
    </row>
    <row r="361" spans="1:30">
      <c r="A361" s="2">
        <v>297734</v>
      </c>
      <c r="B361" t="s">
        <v>3366</v>
      </c>
      <c r="C361" t="s">
        <v>3356</v>
      </c>
      <c r="D361" t="s">
        <v>44</v>
      </c>
      <c r="E361" s="2">
        <v>240557</v>
      </c>
      <c r="F361" t="s">
        <v>500</v>
      </c>
      <c r="G361" s="2">
        <v>449082</v>
      </c>
      <c r="H361" t="s">
        <v>501</v>
      </c>
      <c r="I361" t="s">
        <v>39</v>
      </c>
      <c r="K361" t="s">
        <v>4762</v>
      </c>
      <c r="L361" t="s">
        <v>3407</v>
      </c>
      <c r="M361" s="12">
        <v>17602</v>
      </c>
      <c r="N361" s="12" t="str">
        <f t="shared" si="20"/>
        <v>303 N Plum St Lancaster, PA 17602</v>
      </c>
      <c r="O361">
        <v>1430024</v>
      </c>
      <c r="P361">
        <v>40.043959999999998</v>
      </c>
      <c r="Q361">
        <v>-76.297749999999994</v>
      </c>
      <c r="R361" t="s">
        <v>3364</v>
      </c>
      <c r="S361" t="s">
        <v>3356</v>
      </c>
      <c r="T361" s="3">
        <v>15</v>
      </c>
      <c r="U361" s="3">
        <v>20</v>
      </c>
      <c r="V361" s="4">
        <v>1.3333333333333333</v>
      </c>
      <c r="W361" s="4">
        <v>5</v>
      </c>
      <c r="X361" s="5">
        <v>1138.682</v>
      </c>
      <c r="Y361" s="6">
        <v>17080.230000000007</v>
      </c>
      <c r="Z361" s="5">
        <v>357.17533333333341</v>
      </c>
      <c r="AA361" s="5">
        <v>5357.63</v>
      </c>
      <c r="AB361">
        <v>569</v>
      </c>
      <c r="AC361" s="11">
        <f t="shared" si="21"/>
        <v>0.3136743474765854</v>
      </c>
      <c r="AD361">
        <f t="shared" si="22"/>
        <v>6259</v>
      </c>
    </row>
    <row r="362" spans="1:30">
      <c r="A362" s="2">
        <v>241447</v>
      </c>
      <c r="B362" t="s">
        <v>3366</v>
      </c>
      <c r="C362" t="s">
        <v>3356</v>
      </c>
      <c r="D362" t="s">
        <v>1180</v>
      </c>
      <c r="E362" s="2">
        <v>272623</v>
      </c>
      <c r="F362" t="s">
        <v>2887</v>
      </c>
      <c r="G362" s="2">
        <v>272623</v>
      </c>
      <c r="H362" t="s">
        <v>2887</v>
      </c>
      <c r="I362" t="s">
        <v>59</v>
      </c>
      <c r="K362" t="s">
        <v>4084</v>
      </c>
      <c r="L362" t="s">
        <v>3407</v>
      </c>
      <c r="M362" s="12">
        <v>17404</v>
      </c>
      <c r="N362" s="12" t="str">
        <f t="shared" si="20"/>
        <v>2100 N George St York, PA 17404</v>
      </c>
      <c r="O362">
        <v>1430999</v>
      </c>
      <c r="P362">
        <v>39.993839999999999</v>
      </c>
      <c r="Q362">
        <v>-76.736930000000001</v>
      </c>
      <c r="R362" t="s">
        <v>3360</v>
      </c>
      <c r="S362" t="s">
        <v>3354</v>
      </c>
      <c r="T362" s="3">
        <v>1</v>
      </c>
      <c r="U362" s="3">
        <v>2</v>
      </c>
      <c r="V362" s="4">
        <v>2</v>
      </c>
      <c r="W362" s="4">
        <v>1</v>
      </c>
      <c r="X362" s="5">
        <v>17024</v>
      </c>
      <c r="Y362" s="6">
        <v>17024</v>
      </c>
      <c r="Z362" s="5">
        <v>4211.2</v>
      </c>
      <c r="AA362" s="5">
        <v>4211.2</v>
      </c>
      <c r="AB362">
        <v>400</v>
      </c>
      <c r="AC362" s="11">
        <f t="shared" si="21"/>
        <v>0.24736842105263157</v>
      </c>
      <c r="AD362">
        <f t="shared" si="22"/>
        <v>4400</v>
      </c>
    </row>
    <row r="363" spans="1:30">
      <c r="A363" s="2">
        <v>239972</v>
      </c>
      <c r="B363" t="s">
        <v>3366</v>
      </c>
      <c r="C363" t="s">
        <v>3356</v>
      </c>
      <c r="D363" t="s">
        <v>50</v>
      </c>
      <c r="E363" s="2">
        <v>240111</v>
      </c>
      <c r="F363" t="s">
        <v>522</v>
      </c>
      <c r="G363" s="2">
        <v>468574</v>
      </c>
      <c r="H363" t="s">
        <v>523</v>
      </c>
      <c r="I363" t="s">
        <v>524</v>
      </c>
      <c r="K363" t="s">
        <v>3688</v>
      </c>
      <c r="L363" t="s">
        <v>3407</v>
      </c>
      <c r="M363" s="12">
        <v>16689</v>
      </c>
      <c r="N363" s="12" t="str">
        <f t="shared" si="20"/>
        <v>263 Red Bird Dr Waterfall, PA 16689</v>
      </c>
      <c r="O363">
        <v>1430999</v>
      </c>
      <c r="P363">
        <v>40.08428</v>
      </c>
      <c r="Q363">
        <v>-78.064790000000002</v>
      </c>
      <c r="R363" t="s">
        <v>3367</v>
      </c>
      <c r="S363" t="s">
        <v>3351</v>
      </c>
      <c r="T363" s="3">
        <v>5</v>
      </c>
      <c r="U363" s="3">
        <v>6</v>
      </c>
      <c r="V363" s="4">
        <v>1.2</v>
      </c>
      <c r="W363" s="4">
        <v>6</v>
      </c>
      <c r="X363" s="5">
        <v>3404.2160000000003</v>
      </c>
      <c r="Y363" s="6">
        <v>17021.079999999998</v>
      </c>
      <c r="Z363" s="5">
        <v>1151.4460000000001</v>
      </c>
      <c r="AA363" s="5">
        <v>5757.2300000000005</v>
      </c>
      <c r="AB363">
        <v>263</v>
      </c>
      <c r="AC363" s="11">
        <f t="shared" si="21"/>
        <v>0.33824116918550418</v>
      </c>
      <c r="AD363">
        <f t="shared" si="22"/>
        <v>2893</v>
      </c>
    </row>
    <row r="364" spans="1:30">
      <c r="A364" s="2">
        <v>239753</v>
      </c>
      <c r="B364" t="s">
        <v>3366</v>
      </c>
      <c r="C364" t="s">
        <v>3356</v>
      </c>
      <c r="D364" t="s">
        <v>51</v>
      </c>
      <c r="E364" s="2">
        <v>241015</v>
      </c>
      <c r="F364" t="s">
        <v>2378</v>
      </c>
      <c r="G364" s="2">
        <v>449772</v>
      </c>
      <c r="H364" t="s">
        <v>2385</v>
      </c>
      <c r="I364" t="s">
        <v>39</v>
      </c>
      <c r="K364" t="s">
        <v>4706</v>
      </c>
      <c r="L364" t="s">
        <v>3407</v>
      </c>
      <c r="M364" s="12">
        <v>17601</v>
      </c>
      <c r="N364" s="12" t="str">
        <f t="shared" si="20"/>
        <v>811 Ashbourne Ave Lancaster, PA 17601</v>
      </c>
      <c r="O364">
        <v>1430999</v>
      </c>
      <c r="P364">
        <v>40.080891999999999</v>
      </c>
      <c r="Q364">
        <v>-76.291032000000001</v>
      </c>
      <c r="R364" t="s">
        <v>3364</v>
      </c>
      <c r="S364" t="s">
        <v>3357</v>
      </c>
      <c r="T364" s="3">
        <v>3</v>
      </c>
      <c r="U364" s="3">
        <v>9</v>
      </c>
      <c r="V364" s="4">
        <v>3</v>
      </c>
      <c r="W364" s="4">
        <v>23</v>
      </c>
      <c r="X364" s="5">
        <v>5671.2766666666676</v>
      </c>
      <c r="Y364" s="6">
        <v>17013.829999999998</v>
      </c>
      <c r="Z364" s="5">
        <v>1837.4166666666667</v>
      </c>
      <c r="AA364" s="5">
        <v>5512.2500000000009</v>
      </c>
      <c r="AB364">
        <v>481</v>
      </c>
      <c r="AC364" s="11">
        <f t="shared" si="21"/>
        <v>0.32398642751220635</v>
      </c>
      <c r="AD364">
        <f t="shared" si="22"/>
        <v>5291</v>
      </c>
    </row>
    <row r="365" spans="1:30">
      <c r="A365" s="2">
        <v>453171</v>
      </c>
      <c r="B365" t="s">
        <v>3366</v>
      </c>
      <c r="C365" t="s">
        <v>3356</v>
      </c>
      <c r="D365" t="s">
        <v>149</v>
      </c>
      <c r="E365" s="2">
        <v>244176</v>
      </c>
      <c r="F365" t="s">
        <v>3080</v>
      </c>
      <c r="G365" s="2">
        <v>244176</v>
      </c>
      <c r="H365" t="s">
        <v>3080</v>
      </c>
      <c r="I365" t="s">
        <v>3081</v>
      </c>
      <c r="J365" t="s">
        <v>3393</v>
      </c>
      <c r="K365" t="s">
        <v>3457</v>
      </c>
      <c r="L365" t="s">
        <v>3406</v>
      </c>
      <c r="M365" s="12">
        <v>8041</v>
      </c>
      <c r="N365" s="12" t="str">
        <f t="shared" si="20"/>
        <v>2146 Jacksonville Jobstown Rd Jobstown, NJ 08041</v>
      </c>
      <c r="O365">
        <v>1430017</v>
      </c>
      <c r="P365">
        <v>40.036239999999999</v>
      </c>
      <c r="Q365">
        <v>-74.703289999999996</v>
      </c>
      <c r="R365" t="s">
        <v>3362</v>
      </c>
      <c r="S365" t="s">
        <v>3351</v>
      </c>
      <c r="T365" s="3">
        <v>8</v>
      </c>
      <c r="U365" s="3">
        <v>13</v>
      </c>
      <c r="V365" s="4">
        <v>1.625</v>
      </c>
      <c r="W365" s="4">
        <v>4</v>
      </c>
      <c r="X365" s="5">
        <v>2121.8762500000003</v>
      </c>
      <c r="Y365" s="6">
        <v>16975.009999999998</v>
      </c>
      <c r="Z365" s="5">
        <v>510.42624999999998</v>
      </c>
      <c r="AA365" s="5">
        <v>4083.41</v>
      </c>
      <c r="AB365">
        <v>355</v>
      </c>
      <c r="AC365" s="11">
        <f t="shared" si="21"/>
        <v>0.2405542029135771</v>
      </c>
      <c r="AD365">
        <f t="shared" si="22"/>
        <v>3905</v>
      </c>
    </row>
    <row r="366" spans="1:30">
      <c r="A366" s="2">
        <v>469606</v>
      </c>
      <c r="B366" t="s">
        <v>3366</v>
      </c>
      <c r="C366" t="s">
        <v>3356</v>
      </c>
      <c r="D366" t="s">
        <v>1180</v>
      </c>
      <c r="E366" s="2">
        <v>311693</v>
      </c>
      <c r="F366" t="s">
        <v>2888</v>
      </c>
      <c r="G366" s="2">
        <v>311693</v>
      </c>
      <c r="H366" t="s">
        <v>2888</v>
      </c>
      <c r="I366" t="s">
        <v>2185</v>
      </c>
      <c r="J366" t="s">
        <v>2476</v>
      </c>
      <c r="K366" t="s">
        <v>3829</v>
      </c>
      <c r="L366" t="s">
        <v>3407</v>
      </c>
      <c r="M366" s="12">
        <v>17059</v>
      </c>
      <c r="N366" s="12" t="str">
        <f t="shared" si="20"/>
        <v>27335 Route 75 N Mifflintown, PA 17059</v>
      </c>
      <c r="O366">
        <v>1430038</v>
      </c>
      <c r="P366">
        <v>40.546923</v>
      </c>
      <c r="Q366">
        <v>-77.369364000000004</v>
      </c>
      <c r="R366" t="s">
        <v>3367</v>
      </c>
      <c r="S366" t="s">
        <v>3354</v>
      </c>
      <c r="T366" s="3">
        <v>58</v>
      </c>
      <c r="U366" s="3">
        <v>62</v>
      </c>
      <c r="V366" s="4">
        <v>1.0689655172413792</v>
      </c>
      <c r="W366" s="4">
        <v>8.4827586206896548</v>
      </c>
      <c r="X366" s="5">
        <v>291.70293103448273</v>
      </c>
      <c r="Y366" s="6">
        <v>16918.769999999993</v>
      </c>
      <c r="Z366" s="5">
        <v>74.610344827586204</v>
      </c>
      <c r="AA366" s="5">
        <v>4327.3999999999996</v>
      </c>
      <c r="AB366">
        <v>675</v>
      </c>
      <c r="AC366" s="11">
        <f t="shared" si="21"/>
        <v>0.25577509476161692</v>
      </c>
      <c r="AD366">
        <f t="shared" si="22"/>
        <v>7425</v>
      </c>
    </row>
    <row r="367" spans="1:30">
      <c r="A367" s="2">
        <v>239524</v>
      </c>
      <c r="B367" t="s">
        <v>3366</v>
      </c>
      <c r="C367" t="s">
        <v>3356</v>
      </c>
      <c r="D367" t="s">
        <v>1180</v>
      </c>
      <c r="E367" s="2">
        <v>281590</v>
      </c>
      <c r="F367" t="s">
        <v>2896</v>
      </c>
      <c r="G367" s="2">
        <v>281590</v>
      </c>
      <c r="H367" t="s">
        <v>2896</v>
      </c>
      <c r="I367" t="s">
        <v>1909</v>
      </c>
      <c r="K367" t="s">
        <v>4017</v>
      </c>
      <c r="L367" t="s">
        <v>3407</v>
      </c>
      <c r="M367" s="12">
        <v>17363</v>
      </c>
      <c r="N367" s="12" t="str">
        <f t="shared" si="20"/>
        <v>14 W PENNSYLVANIA AVE Stewartstown, PA 17363</v>
      </c>
      <c r="O367">
        <v>1430048</v>
      </c>
      <c r="P367">
        <v>39.752848999999998</v>
      </c>
      <c r="Q367">
        <v>-76.593577999999994</v>
      </c>
      <c r="R367" t="s">
        <v>3360</v>
      </c>
      <c r="S367" t="s">
        <v>3352</v>
      </c>
      <c r="T367" s="3">
        <v>57</v>
      </c>
      <c r="U367" s="3">
        <v>62</v>
      </c>
      <c r="V367" s="4">
        <v>1.0877192982456141</v>
      </c>
      <c r="W367" s="4">
        <v>8.1578947368421044</v>
      </c>
      <c r="X367" s="5">
        <v>295.92421052631573</v>
      </c>
      <c r="Y367" s="6">
        <v>16867.679999999997</v>
      </c>
      <c r="Z367" s="5">
        <v>73.345614035087735</v>
      </c>
      <c r="AA367" s="5">
        <v>4180.7000000000062</v>
      </c>
      <c r="AB367">
        <v>752</v>
      </c>
      <c r="AC367" s="11">
        <f t="shared" si="21"/>
        <v>0.24785269817781741</v>
      </c>
      <c r="AD367">
        <f t="shared" si="22"/>
        <v>8272</v>
      </c>
    </row>
    <row r="368" spans="1:30">
      <c r="A368" s="2">
        <v>240142</v>
      </c>
      <c r="B368" t="s">
        <v>3366</v>
      </c>
      <c r="C368" t="s">
        <v>3356</v>
      </c>
      <c r="D368" t="s">
        <v>51</v>
      </c>
      <c r="E368" s="2">
        <v>241855</v>
      </c>
      <c r="F368" t="s">
        <v>3031</v>
      </c>
      <c r="G368" s="2">
        <v>241855</v>
      </c>
      <c r="H368" t="s">
        <v>3031</v>
      </c>
      <c r="I368" t="s">
        <v>34</v>
      </c>
      <c r="K368" t="s">
        <v>4578</v>
      </c>
      <c r="L368" t="s">
        <v>3407</v>
      </c>
      <c r="M368" s="12">
        <v>17566</v>
      </c>
      <c r="N368" s="12" t="str">
        <f t="shared" ref="N368:N431" si="23">K368&amp;" "&amp;I368&amp;", "&amp;L368&amp;" "&amp;TEXT(M368, "00000")</f>
        <v>121 S Hess St Quarryville, PA 17566</v>
      </c>
      <c r="O368">
        <v>1430999</v>
      </c>
      <c r="P368">
        <v>39.895274000000001</v>
      </c>
      <c r="Q368">
        <v>-76.159912000000006</v>
      </c>
      <c r="R368" t="s">
        <v>3364</v>
      </c>
      <c r="S368" t="s">
        <v>3357</v>
      </c>
      <c r="T368" s="3">
        <v>1</v>
      </c>
      <c r="U368" s="3">
        <v>1</v>
      </c>
      <c r="V368" s="4">
        <v>1</v>
      </c>
      <c r="W368" s="4">
        <v>1</v>
      </c>
      <c r="X368" s="5">
        <v>16867.5</v>
      </c>
      <c r="Y368" s="6">
        <v>16867.5</v>
      </c>
      <c r="Z368" s="5">
        <v>5060.25</v>
      </c>
      <c r="AA368" s="5">
        <v>5060.25</v>
      </c>
      <c r="AB368">
        <v>3</v>
      </c>
      <c r="AC368" s="11">
        <f t="shared" si="21"/>
        <v>0.3</v>
      </c>
      <c r="AD368">
        <f t="shared" si="22"/>
        <v>33</v>
      </c>
    </row>
    <row r="369" spans="1:30">
      <c r="A369" s="2">
        <v>324139</v>
      </c>
      <c r="B369" t="s">
        <v>3366</v>
      </c>
      <c r="C369" t="s">
        <v>3356</v>
      </c>
      <c r="D369" t="s">
        <v>29</v>
      </c>
      <c r="E369" s="2">
        <v>246574</v>
      </c>
      <c r="F369" t="s">
        <v>54</v>
      </c>
      <c r="G369" s="2">
        <v>472664</v>
      </c>
      <c r="H369" t="s">
        <v>55</v>
      </c>
      <c r="I369" t="s">
        <v>56</v>
      </c>
      <c r="K369" t="s">
        <v>5443</v>
      </c>
      <c r="L369" t="s">
        <v>3407</v>
      </c>
      <c r="M369" s="12">
        <v>19141</v>
      </c>
      <c r="N369" s="12" t="str">
        <f t="shared" si="23"/>
        <v>5250 N 13th St Philadelphia, PA 19141</v>
      </c>
      <c r="O369">
        <v>1430009</v>
      </c>
      <c r="P369">
        <v>40.033859999999997</v>
      </c>
      <c r="Q369">
        <v>-75.143730000000005</v>
      </c>
      <c r="R369" t="s">
        <v>3363</v>
      </c>
      <c r="S369" t="s">
        <v>3351</v>
      </c>
      <c r="T369" s="3">
        <v>21</v>
      </c>
      <c r="U369" s="3">
        <v>24</v>
      </c>
      <c r="V369" s="4">
        <v>1.1428571428571428</v>
      </c>
      <c r="W369" s="4">
        <v>3.7142857142857144</v>
      </c>
      <c r="X369" s="5">
        <v>802.84380952380945</v>
      </c>
      <c r="Y369" s="6">
        <v>16859.719999999994</v>
      </c>
      <c r="Z369" s="5">
        <v>384.00571428571419</v>
      </c>
      <c r="AA369" s="5">
        <v>8064.119999999999</v>
      </c>
      <c r="AB369">
        <v>194</v>
      </c>
      <c r="AC369" s="11">
        <f t="shared" si="21"/>
        <v>0.47830687579627668</v>
      </c>
      <c r="AD369">
        <f t="shared" si="22"/>
        <v>2134</v>
      </c>
    </row>
    <row r="370" spans="1:30">
      <c r="A370" s="2">
        <v>482955</v>
      </c>
      <c r="B370" t="s">
        <v>3366</v>
      </c>
      <c r="C370" t="s">
        <v>3356</v>
      </c>
      <c r="D370" t="s">
        <v>1180</v>
      </c>
      <c r="E370" s="2">
        <v>272563</v>
      </c>
      <c r="F370" t="s">
        <v>2956</v>
      </c>
      <c r="G370" s="2">
        <v>272563</v>
      </c>
      <c r="H370" t="s">
        <v>2956</v>
      </c>
      <c r="I370" t="s">
        <v>265</v>
      </c>
      <c r="K370" t="s">
        <v>3909</v>
      </c>
      <c r="L370" t="s">
        <v>3407</v>
      </c>
      <c r="M370" s="12">
        <v>17201</v>
      </c>
      <c r="N370" s="12" t="str">
        <f t="shared" si="23"/>
        <v>1391 S MAIN ST Chambersburg, PA 17201</v>
      </c>
      <c r="O370">
        <v>1430044</v>
      </c>
      <c r="P370">
        <v>39.913693000000002</v>
      </c>
      <c r="Q370">
        <v>-77.669263000000001</v>
      </c>
      <c r="R370" t="s">
        <v>3360</v>
      </c>
      <c r="S370" t="s">
        <v>3351</v>
      </c>
      <c r="T370" s="3">
        <v>53</v>
      </c>
      <c r="U370" s="3">
        <v>66</v>
      </c>
      <c r="V370" s="4">
        <v>1.2452830188679245</v>
      </c>
      <c r="W370" s="4">
        <v>11.075471698113208</v>
      </c>
      <c r="X370" s="5">
        <v>317.7405660377359</v>
      </c>
      <c r="Y370" s="6">
        <v>16840.250000000036</v>
      </c>
      <c r="Z370" s="5">
        <v>82.799811320754728</v>
      </c>
      <c r="AA370" s="5">
        <v>4388.3899999999976</v>
      </c>
      <c r="AB370">
        <v>755</v>
      </c>
      <c r="AC370" s="11">
        <f t="shared" si="21"/>
        <v>0.26058936179688474</v>
      </c>
      <c r="AD370">
        <f t="shared" si="22"/>
        <v>8305</v>
      </c>
    </row>
    <row r="371" spans="1:30">
      <c r="A371" s="2">
        <v>480493</v>
      </c>
      <c r="B371" t="s">
        <v>3366</v>
      </c>
      <c r="C371" t="s">
        <v>3356</v>
      </c>
      <c r="D371" t="s">
        <v>16</v>
      </c>
      <c r="E371" s="2">
        <v>240204</v>
      </c>
      <c r="F371" t="s">
        <v>930</v>
      </c>
      <c r="G371" s="2">
        <v>456914</v>
      </c>
      <c r="H371" t="s">
        <v>2010</v>
      </c>
      <c r="I371" t="s">
        <v>931</v>
      </c>
      <c r="K371" t="s">
        <v>3970</v>
      </c>
      <c r="L371" t="s">
        <v>3407</v>
      </c>
      <c r="M371" s="12">
        <v>17325</v>
      </c>
      <c r="N371" s="12" t="str">
        <f t="shared" si="23"/>
        <v>37 Lefever St Gettysburg, PA 17325</v>
      </c>
      <c r="O371">
        <v>1430999</v>
      </c>
      <c r="P371">
        <v>39.825592999999998</v>
      </c>
      <c r="Q371">
        <v>-77.230597000000003</v>
      </c>
      <c r="R371" t="s">
        <v>3367</v>
      </c>
      <c r="S371" t="s">
        <v>3355</v>
      </c>
      <c r="T371" s="3">
        <v>2</v>
      </c>
      <c r="U371" s="3">
        <v>6</v>
      </c>
      <c r="V371" s="4">
        <v>3</v>
      </c>
      <c r="W371" s="4">
        <v>9</v>
      </c>
      <c r="X371" s="5">
        <v>8404.8649999999998</v>
      </c>
      <c r="Y371" s="6">
        <v>16809.729999999996</v>
      </c>
      <c r="Z371" s="5">
        <v>3361.81</v>
      </c>
      <c r="AA371" s="5">
        <v>6723.619999999999</v>
      </c>
      <c r="AB371">
        <v>112</v>
      </c>
      <c r="AC371" s="11">
        <f t="shared" si="21"/>
        <v>0.39998381889536599</v>
      </c>
      <c r="AD371">
        <f t="shared" si="22"/>
        <v>1232</v>
      </c>
    </row>
    <row r="372" spans="1:30">
      <c r="A372" s="2">
        <v>239569</v>
      </c>
      <c r="B372" t="s">
        <v>3366</v>
      </c>
      <c r="C372" t="s">
        <v>3356</v>
      </c>
      <c r="D372" t="s">
        <v>16</v>
      </c>
      <c r="E372" s="2">
        <v>306782</v>
      </c>
      <c r="F372" t="s">
        <v>637</v>
      </c>
      <c r="G372" s="2">
        <v>306782</v>
      </c>
      <c r="H372" t="s">
        <v>637</v>
      </c>
      <c r="I372" t="s">
        <v>638</v>
      </c>
      <c r="K372" t="s">
        <v>3944</v>
      </c>
      <c r="L372" t="s">
        <v>3407</v>
      </c>
      <c r="M372" s="12">
        <v>17313</v>
      </c>
      <c r="N372" s="12" t="str">
        <f t="shared" si="23"/>
        <v>623 E MAIN ST DALLASTOWN, PA 17313</v>
      </c>
      <c r="O372">
        <v>1430040</v>
      </c>
      <c r="P372">
        <v>39.899006999999997</v>
      </c>
      <c r="Q372">
        <v>-76.628190000000004</v>
      </c>
      <c r="R372" t="s">
        <v>3367</v>
      </c>
      <c r="S372" t="s">
        <v>3357</v>
      </c>
      <c r="T372" s="3">
        <v>23</v>
      </c>
      <c r="U372" s="3">
        <v>29</v>
      </c>
      <c r="V372" s="4">
        <v>1.2608695652173914</v>
      </c>
      <c r="W372" s="4">
        <v>6.9130434782608692</v>
      </c>
      <c r="X372" s="5">
        <v>728.54043478260905</v>
      </c>
      <c r="Y372" s="6">
        <v>16756.429999999993</v>
      </c>
      <c r="Z372" s="5">
        <v>229.89260869565223</v>
      </c>
      <c r="AA372" s="5">
        <v>5287.5300000000034</v>
      </c>
      <c r="AB372">
        <v>329</v>
      </c>
      <c r="AC372" s="11">
        <f t="shared" si="21"/>
        <v>0.31555229843111005</v>
      </c>
      <c r="AD372">
        <f t="shared" si="22"/>
        <v>3619</v>
      </c>
    </row>
    <row r="373" spans="1:30">
      <c r="A373" s="2">
        <v>256854</v>
      </c>
      <c r="B373" t="s">
        <v>3366</v>
      </c>
      <c r="C373" t="s">
        <v>3356</v>
      </c>
      <c r="D373" t="s">
        <v>91</v>
      </c>
      <c r="E373" s="2">
        <v>244049</v>
      </c>
      <c r="F373" t="s">
        <v>1655</v>
      </c>
      <c r="G373" s="2">
        <v>419025</v>
      </c>
      <c r="H373" t="s">
        <v>1617</v>
      </c>
      <c r="I373" t="s">
        <v>295</v>
      </c>
      <c r="K373" t="s">
        <v>5868</v>
      </c>
      <c r="L373" t="s">
        <v>8347</v>
      </c>
      <c r="M373" s="12">
        <v>19720</v>
      </c>
      <c r="N373" s="12" t="str">
        <f t="shared" si="23"/>
        <v>713 E Basin Rd New Castle, DE 19720</v>
      </c>
      <c r="O373">
        <v>1430999</v>
      </c>
      <c r="P373">
        <v>39.667484999999999</v>
      </c>
      <c r="Q373">
        <v>-75.585154000000003</v>
      </c>
      <c r="R373" t="s">
        <v>3359</v>
      </c>
      <c r="S373" t="s">
        <v>3353</v>
      </c>
      <c r="T373" s="3">
        <v>4</v>
      </c>
      <c r="U373" s="3">
        <v>5</v>
      </c>
      <c r="V373" s="4">
        <v>1.25</v>
      </c>
      <c r="W373" s="4">
        <v>5.5</v>
      </c>
      <c r="X373" s="5">
        <v>4181.3874999999998</v>
      </c>
      <c r="Y373" s="6">
        <v>16725.55</v>
      </c>
      <c r="Z373" s="5">
        <v>1659.21</v>
      </c>
      <c r="AA373" s="5">
        <v>6636.8399999999992</v>
      </c>
      <c r="AB373">
        <v>138</v>
      </c>
      <c r="AC373" s="11">
        <f t="shared" si="21"/>
        <v>0.39680847565550909</v>
      </c>
      <c r="AD373">
        <f t="shared" si="22"/>
        <v>1518</v>
      </c>
    </row>
    <row r="374" spans="1:30">
      <c r="A374" s="2">
        <v>239964</v>
      </c>
      <c r="B374" t="s">
        <v>3366</v>
      </c>
      <c r="C374" t="s">
        <v>3356</v>
      </c>
      <c r="D374" t="s">
        <v>16</v>
      </c>
      <c r="E374" s="2">
        <v>241872</v>
      </c>
      <c r="F374" t="s">
        <v>3054</v>
      </c>
      <c r="G374" s="2">
        <v>467732</v>
      </c>
      <c r="H374" t="s">
        <v>3061</v>
      </c>
      <c r="I374" t="s">
        <v>135</v>
      </c>
      <c r="K374" t="s">
        <v>3978</v>
      </c>
      <c r="L374" t="s">
        <v>3407</v>
      </c>
      <c r="M374" s="12">
        <v>17331</v>
      </c>
      <c r="N374" s="12" t="str">
        <f t="shared" si="23"/>
        <v>225 Bowman Rd Hanover, PA 17331</v>
      </c>
      <c r="O374">
        <v>1430039</v>
      </c>
      <c r="P374">
        <v>39.784830999999997</v>
      </c>
      <c r="Q374">
        <v>-76.962096000000003</v>
      </c>
      <c r="R374" t="s">
        <v>3367</v>
      </c>
      <c r="S374" t="s">
        <v>3355</v>
      </c>
      <c r="T374" s="3">
        <v>12</v>
      </c>
      <c r="U374" s="3">
        <v>22</v>
      </c>
      <c r="V374" s="4">
        <v>1.8333333333333333</v>
      </c>
      <c r="W374" s="4">
        <v>5.25</v>
      </c>
      <c r="X374" s="5">
        <v>1391.4083333333331</v>
      </c>
      <c r="Y374" s="6">
        <v>16696.899999999994</v>
      </c>
      <c r="Z374" s="5">
        <v>505.70000000000005</v>
      </c>
      <c r="AA374" s="5">
        <v>6068.4000000000015</v>
      </c>
      <c r="AB374">
        <v>452</v>
      </c>
      <c r="AC374" s="11">
        <f t="shared" si="21"/>
        <v>0.36344471129371342</v>
      </c>
      <c r="AD374">
        <f t="shared" si="22"/>
        <v>4972</v>
      </c>
    </row>
    <row r="375" spans="1:30">
      <c r="A375" s="2">
        <v>480487</v>
      </c>
      <c r="B375" t="s">
        <v>3366</v>
      </c>
      <c r="C375" t="s">
        <v>3356</v>
      </c>
      <c r="D375" t="s">
        <v>91</v>
      </c>
      <c r="E375" s="2">
        <v>265344</v>
      </c>
      <c r="F375" t="s">
        <v>3083</v>
      </c>
      <c r="G375" s="2">
        <v>265344</v>
      </c>
      <c r="H375" t="s">
        <v>3083</v>
      </c>
      <c r="I375" t="s">
        <v>285</v>
      </c>
      <c r="K375" t="s">
        <v>5838</v>
      </c>
      <c r="L375" t="s">
        <v>8347</v>
      </c>
      <c r="M375" s="12">
        <v>19709</v>
      </c>
      <c r="N375" s="12" t="str">
        <f t="shared" si="23"/>
        <v>350 Noxontown Rd MIDDLETOWN, DE 19709</v>
      </c>
      <c r="O375">
        <v>1430018</v>
      </c>
      <c r="P375">
        <v>39.433335999999997</v>
      </c>
      <c r="Q375">
        <v>-75.688388000000003</v>
      </c>
      <c r="R375" t="s">
        <v>3359</v>
      </c>
      <c r="S375" t="s">
        <v>3355</v>
      </c>
      <c r="T375" s="3">
        <v>15</v>
      </c>
      <c r="U375" s="3">
        <v>28</v>
      </c>
      <c r="V375" s="4">
        <v>1.8666666666666667</v>
      </c>
      <c r="W375" s="4">
        <v>6.6</v>
      </c>
      <c r="X375" s="5">
        <v>1111.0506666666665</v>
      </c>
      <c r="Y375" s="6">
        <v>16665.760000000009</v>
      </c>
      <c r="Z375" s="5">
        <v>427.45066666666668</v>
      </c>
      <c r="AA375" s="5">
        <v>6411.7599999999984</v>
      </c>
      <c r="AB375">
        <v>403</v>
      </c>
      <c r="AC375" s="11">
        <f t="shared" si="21"/>
        <v>0.384726529123184</v>
      </c>
      <c r="AD375">
        <f t="shared" si="22"/>
        <v>4433</v>
      </c>
    </row>
    <row r="376" spans="1:30">
      <c r="A376" s="2">
        <v>480154</v>
      </c>
      <c r="B376" t="s">
        <v>3366</v>
      </c>
      <c r="C376" t="s">
        <v>3356</v>
      </c>
      <c r="D376" t="s">
        <v>60</v>
      </c>
      <c r="E376" s="2">
        <v>307803</v>
      </c>
      <c r="F376" t="s">
        <v>456</v>
      </c>
      <c r="G376" s="2">
        <v>307803</v>
      </c>
      <c r="H376" t="s">
        <v>456</v>
      </c>
      <c r="I376" t="s">
        <v>457</v>
      </c>
      <c r="K376" t="s">
        <v>5663</v>
      </c>
      <c r="L376" t="s">
        <v>3407</v>
      </c>
      <c r="M376" s="12">
        <v>19460</v>
      </c>
      <c r="N376" s="12" t="str">
        <f t="shared" si="23"/>
        <v>413 Fairview St Phoenixville, PA 19460</v>
      </c>
      <c r="O376">
        <v>1430016</v>
      </c>
      <c r="P376">
        <v>40.141263000000002</v>
      </c>
      <c r="Q376">
        <v>-75.522552000000005</v>
      </c>
      <c r="R376" t="s">
        <v>3361</v>
      </c>
      <c r="S376" t="s">
        <v>3354</v>
      </c>
      <c r="T376" s="3">
        <v>8</v>
      </c>
      <c r="U376" s="3">
        <v>8</v>
      </c>
      <c r="V376" s="4">
        <v>1</v>
      </c>
      <c r="W376" s="4">
        <v>1.625</v>
      </c>
      <c r="X376" s="5">
        <v>2081.9900000000002</v>
      </c>
      <c r="Y376" s="6">
        <v>16655.919999999998</v>
      </c>
      <c r="Z376" s="5">
        <v>794.36625000000004</v>
      </c>
      <c r="AA376" s="5">
        <v>6354.9300000000012</v>
      </c>
      <c r="AB376">
        <v>257</v>
      </c>
      <c r="AC376" s="11">
        <f t="shared" si="21"/>
        <v>0.38154181816435251</v>
      </c>
      <c r="AD376">
        <f t="shared" si="22"/>
        <v>2827</v>
      </c>
    </row>
    <row r="377" spans="1:30">
      <c r="A377" s="2">
        <v>480510</v>
      </c>
      <c r="B377" t="s">
        <v>3366</v>
      </c>
      <c r="C377" t="s">
        <v>3356</v>
      </c>
      <c r="D377" t="s">
        <v>82</v>
      </c>
      <c r="E377" s="2">
        <v>247458</v>
      </c>
      <c r="F377" t="s">
        <v>2468</v>
      </c>
      <c r="G377" s="2">
        <v>430116</v>
      </c>
      <c r="H377" t="s">
        <v>2469</v>
      </c>
      <c r="I377" t="s">
        <v>2470</v>
      </c>
      <c r="K377" t="s">
        <v>3683</v>
      </c>
      <c r="L377" t="s">
        <v>3406</v>
      </c>
      <c r="M377" s="12">
        <v>8854</v>
      </c>
      <c r="N377" s="12" t="str">
        <f t="shared" si="23"/>
        <v>21 Suttons Ln Piscataway, NJ 08854</v>
      </c>
      <c r="O377">
        <v>1430999</v>
      </c>
      <c r="P377">
        <v>40.52543</v>
      </c>
      <c r="Q377">
        <v>-74.428120000000007</v>
      </c>
      <c r="R377" t="s">
        <v>3362</v>
      </c>
      <c r="S377" t="s">
        <v>3354</v>
      </c>
      <c r="T377" s="3">
        <v>2</v>
      </c>
      <c r="U377" s="3">
        <v>3</v>
      </c>
      <c r="V377" s="4">
        <v>1.5</v>
      </c>
      <c r="W377" s="4">
        <v>3.5</v>
      </c>
      <c r="X377" s="5">
        <v>8323.4950000000008</v>
      </c>
      <c r="Y377" s="6">
        <v>16646.990000000002</v>
      </c>
      <c r="Z377" s="5">
        <v>2105.9949999999999</v>
      </c>
      <c r="AA377" s="5">
        <v>4211.9899999999989</v>
      </c>
      <c r="AB377">
        <v>10</v>
      </c>
      <c r="AC377" s="11">
        <f t="shared" si="21"/>
        <v>0.25301811318442546</v>
      </c>
      <c r="AD377">
        <f t="shared" si="22"/>
        <v>110</v>
      </c>
    </row>
    <row r="378" spans="1:30">
      <c r="A378" s="2">
        <v>467589</v>
      </c>
      <c r="B378" t="s">
        <v>3366</v>
      </c>
      <c r="C378" t="s">
        <v>3356</v>
      </c>
      <c r="D378" t="s">
        <v>50</v>
      </c>
      <c r="E378" s="2">
        <v>240825</v>
      </c>
      <c r="F378" t="s">
        <v>460</v>
      </c>
      <c r="G378" s="2">
        <v>240825</v>
      </c>
      <c r="H378" t="s">
        <v>460</v>
      </c>
      <c r="I378" t="s">
        <v>461</v>
      </c>
      <c r="K378" t="s">
        <v>5015</v>
      </c>
      <c r="L378" t="s">
        <v>3407</v>
      </c>
      <c r="M378" s="12">
        <v>18202</v>
      </c>
      <c r="N378" s="12" t="str">
        <f t="shared" si="23"/>
        <v>106 Laurel Mall Drive Hazleton, PA 18202</v>
      </c>
      <c r="O378">
        <v>1430028</v>
      </c>
      <c r="P378">
        <v>40.986735000000003</v>
      </c>
      <c r="Q378">
        <v>-76.012500000000003</v>
      </c>
      <c r="R378" t="s">
        <v>3365</v>
      </c>
      <c r="S378" t="s">
        <v>3354</v>
      </c>
      <c r="T378" s="3">
        <v>10</v>
      </c>
      <c r="U378" s="3">
        <v>25</v>
      </c>
      <c r="V378" s="4">
        <v>2.5</v>
      </c>
      <c r="W378" s="4">
        <v>6.3</v>
      </c>
      <c r="X378" s="5">
        <v>1658.8039999999996</v>
      </c>
      <c r="Y378" s="6">
        <v>16588.040000000008</v>
      </c>
      <c r="Z378" s="5">
        <v>466.33199999999999</v>
      </c>
      <c r="AA378" s="5">
        <v>4663.3200000000015</v>
      </c>
      <c r="AB378">
        <v>538</v>
      </c>
      <c r="AC378" s="11">
        <f t="shared" si="21"/>
        <v>0.28112543736330509</v>
      </c>
      <c r="AD378">
        <f t="shared" si="22"/>
        <v>5918</v>
      </c>
    </row>
    <row r="379" spans="1:30">
      <c r="A379" s="2">
        <v>482831</v>
      </c>
      <c r="B379" t="s">
        <v>3366</v>
      </c>
      <c r="C379" t="s">
        <v>3356</v>
      </c>
      <c r="D379" t="s">
        <v>29</v>
      </c>
      <c r="E379" s="2">
        <v>245997</v>
      </c>
      <c r="F379" t="s">
        <v>2705</v>
      </c>
      <c r="G379" s="2">
        <v>418310</v>
      </c>
      <c r="H379" t="s">
        <v>2706</v>
      </c>
      <c r="I379" t="s">
        <v>881</v>
      </c>
      <c r="K379" t="s">
        <v>5117</v>
      </c>
      <c r="L379" t="s">
        <v>3407</v>
      </c>
      <c r="M379" s="12">
        <v>18944</v>
      </c>
      <c r="N379" s="12" t="str">
        <f t="shared" si="23"/>
        <v>144 N Walnut St Perkasie, PA 18944</v>
      </c>
      <c r="O379">
        <v>1430015</v>
      </c>
      <c r="P379">
        <v>40.346812</v>
      </c>
      <c r="Q379">
        <v>-75.276370999999997</v>
      </c>
      <c r="R379" t="s">
        <v>3363</v>
      </c>
      <c r="S379" t="s">
        <v>3357</v>
      </c>
      <c r="T379" s="3">
        <v>18</v>
      </c>
      <c r="U379" s="3">
        <v>23</v>
      </c>
      <c r="V379" s="4">
        <v>1.2777777777777777</v>
      </c>
      <c r="W379" s="4">
        <v>2.2222222222222223</v>
      </c>
      <c r="X379" s="5">
        <v>921.38111111111118</v>
      </c>
      <c r="Y379" s="6">
        <v>16584.860000000004</v>
      </c>
      <c r="Z379" s="5">
        <v>319.09611111111104</v>
      </c>
      <c r="AA379" s="5">
        <v>5743.7299999999987</v>
      </c>
      <c r="AB379">
        <v>304</v>
      </c>
      <c r="AC379" s="11">
        <f t="shared" si="21"/>
        <v>0.34632369522564538</v>
      </c>
      <c r="AD379">
        <f t="shared" si="22"/>
        <v>3344</v>
      </c>
    </row>
    <row r="380" spans="1:30">
      <c r="A380" s="2">
        <v>339231</v>
      </c>
      <c r="B380" t="s">
        <v>3366</v>
      </c>
      <c r="C380" t="s">
        <v>3356</v>
      </c>
      <c r="D380" t="s">
        <v>45</v>
      </c>
      <c r="E380" s="2">
        <v>345060</v>
      </c>
      <c r="F380" t="s">
        <v>336</v>
      </c>
      <c r="G380" s="2">
        <v>345060</v>
      </c>
      <c r="H380" t="s">
        <v>336</v>
      </c>
      <c r="I380" t="s">
        <v>20</v>
      </c>
      <c r="K380" t="s">
        <v>5240</v>
      </c>
      <c r="L380" t="s">
        <v>3407</v>
      </c>
      <c r="M380" s="12">
        <v>19013</v>
      </c>
      <c r="N380" s="12" t="str">
        <f t="shared" si="23"/>
        <v>1500 Highland Ave Chester, PA 19013</v>
      </c>
      <c r="O380">
        <v>1430001</v>
      </c>
      <c r="P380">
        <v>39.838726999999999</v>
      </c>
      <c r="Q380">
        <v>-75.399327</v>
      </c>
      <c r="R380" t="s">
        <v>3359</v>
      </c>
      <c r="S380" t="s">
        <v>3351</v>
      </c>
      <c r="T380" s="3">
        <v>8</v>
      </c>
      <c r="U380" s="3">
        <v>8</v>
      </c>
      <c r="V380" s="4">
        <v>1</v>
      </c>
      <c r="W380" s="4">
        <v>2.25</v>
      </c>
      <c r="X380" s="5">
        <v>2071.86</v>
      </c>
      <c r="Y380" s="6">
        <v>16574.88</v>
      </c>
      <c r="Z380" s="5">
        <v>825.10500000000002</v>
      </c>
      <c r="AA380" s="5">
        <v>6600.84</v>
      </c>
      <c r="AB380">
        <v>119</v>
      </c>
      <c r="AC380" s="11">
        <f t="shared" si="21"/>
        <v>0.39824360719353624</v>
      </c>
      <c r="AD380">
        <f t="shared" si="22"/>
        <v>1309</v>
      </c>
    </row>
    <row r="381" spans="1:30">
      <c r="A381" s="2">
        <v>239974</v>
      </c>
      <c r="B381" t="s">
        <v>3366</v>
      </c>
      <c r="C381" t="s">
        <v>3356</v>
      </c>
      <c r="D381" t="s">
        <v>45</v>
      </c>
      <c r="E381" s="2">
        <v>245745</v>
      </c>
      <c r="F381" t="s">
        <v>1019</v>
      </c>
      <c r="G381" s="2">
        <v>245745</v>
      </c>
      <c r="H381" t="s">
        <v>1020</v>
      </c>
      <c r="I381" t="s">
        <v>1021</v>
      </c>
      <c r="K381" t="s">
        <v>5390</v>
      </c>
      <c r="L381" t="s">
        <v>3407</v>
      </c>
      <c r="M381" s="12">
        <v>19087</v>
      </c>
      <c r="N381" s="12" t="str">
        <f t="shared" si="23"/>
        <v>211 W Matsonford Rd Radnor, PA 19087</v>
      </c>
      <c r="O381">
        <v>1430002</v>
      </c>
      <c r="P381">
        <v>40.046349999999997</v>
      </c>
      <c r="Q381">
        <v>-75.353767000000005</v>
      </c>
      <c r="R381" t="s">
        <v>3361</v>
      </c>
      <c r="S381" t="s">
        <v>3352</v>
      </c>
      <c r="T381" s="3">
        <v>7</v>
      </c>
      <c r="U381" s="3">
        <v>15</v>
      </c>
      <c r="V381" s="4">
        <v>2.1428571428571428</v>
      </c>
      <c r="W381" s="4">
        <v>7.5714285714285712</v>
      </c>
      <c r="X381" s="5">
        <v>2353.0057142857145</v>
      </c>
      <c r="Y381" s="6">
        <v>16471.040000000005</v>
      </c>
      <c r="Z381" s="5">
        <v>795.11571428571426</v>
      </c>
      <c r="AA381" s="5">
        <v>5565.8099999999995</v>
      </c>
      <c r="AB381">
        <v>351</v>
      </c>
      <c r="AC381" s="11">
        <f t="shared" si="21"/>
        <v>0.33791491004818142</v>
      </c>
      <c r="AD381">
        <f t="shared" si="22"/>
        <v>3861</v>
      </c>
    </row>
    <row r="382" spans="1:30">
      <c r="A382" s="2">
        <v>482606</v>
      </c>
      <c r="B382" t="s">
        <v>3366</v>
      </c>
      <c r="C382" t="s">
        <v>3356</v>
      </c>
      <c r="D382" t="s">
        <v>63</v>
      </c>
      <c r="E382" s="2">
        <v>245998</v>
      </c>
      <c r="F382" t="s">
        <v>2722</v>
      </c>
      <c r="G382" s="2">
        <v>418512</v>
      </c>
      <c r="H382" t="s">
        <v>2738</v>
      </c>
      <c r="I382" t="s">
        <v>2549</v>
      </c>
      <c r="K382" t="s">
        <v>5368</v>
      </c>
      <c r="L382" t="s">
        <v>3407</v>
      </c>
      <c r="M382" s="12">
        <v>19067</v>
      </c>
      <c r="N382" s="12" t="str">
        <f t="shared" si="23"/>
        <v>185 Walton Dr Morrisville, PA 19067</v>
      </c>
      <c r="O382">
        <v>1430003</v>
      </c>
      <c r="P382">
        <v>40.200786000000001</v>
      </c>
      <c r="Q382">
        <v>-74.826369</v>
      </c>
      <c r="R382" t="s">
        <v>3362</v>
      </c>
      <c r="S382" t="s">
        <v>3353</v>
      </c>
      <c r="T382" s="3">
        <v>9</v>
      </c>
      <c r="U382" s="3">
        <v>15</v>
      </c>
      <c r="V382" s="4">
        <v>1.6666666666666667</v>
      </c>
      <c r="W382" s="4">
        <v>8</v>
      </c>
      <c r="X382" s="5">
        <v>1829.3211111111111</v>
      </c>
      <c r="Y382" s="6">
        <v>16463.889999999996</v>
      </c>
      <c r="Z382" s="5">
        <v>602.01111111111118</v>
      </c>
      <c r="AA382" s="5">
        <v>5418.0999999999958</v>
      </c>
      <c r="AB382">
        <v>402</v>
      </c>
      <c r="AC382" s="11">
        <f t="shared" si="21"/>
        <v>0.32908990524110626</v>
      </c>
      <c r="AD382">
        <f t="shared" si="22"/>
        <v>4422</v>
      </c>
    </row>
    <row r="383" spans="1:30">
      <c r="A383" s="2">
        <v>283338</v>
      </c>
      <c r="B383" t="s">
        <v>3366</v>
      </c>
      <c r="C383" t="s">
        <v>3356</v>
      </c>
      <c r="D383" t="s">
        <v>16</v>
      </c>
      <c r="E383" s="2">
        <v>242001</v>
      </c>
      <c r="F383" t="s">
        <v>462</v>
      </c>
      <c r="G383" s="2">
        <v>242001</v>
      </c>
      <c r="H383" t="s">
        <v>462</v>
      </c>
      <c r="I383" t="s">
        <v>59</v>
      </c>
      <c r="K383" t="s">
        <v>4060</v>
      </c>
      <c r="L383" t="s">
        <v>3407</v>
      </c>
      <c r="M383" s="12">
        <v>17403</v>
      </c>
      <c r="N383" s="12" t="str">
        <f t="shared" si="23"/>
        <v>1800 Hollywood Dr York, PA 17403</v>
      </c>
      <c r="O383">
        <v>1430040</v>
      </c>
      <c r="P383">
        <v>39.947811000000002</v>
      </c>
      <c r="Q383">
        <v>-76.694263000000007</v>
      </c>
      <c r="R383" t="s">
        <v>3367</v>
      </c>
      <c r="S383" t="s">
        <v>3357</v>
      </c>
      <c r="T383" s="3">
        <v>12</v>
      </c>
      <c r="U383" s="3">
        <v>13</v>
      </c>
      <c r="V383" s="4">
        <v>1.0833333333333333</v>
      </c>
      <c r="W383" s="4">
        <v>2.25</v>
      </c>
      <c r="X383" s="5">
        <v>1371.4399999999998</v>
      </c>
      <c r="Y383" s="6">
        <v>16457.28</v>
      </c>
      <c r="Z383" s="5">
        <v>574.63499999999999</v>
      </c>
      <c r="AA383" s="5">
        <v>6895.619999999999</v>
      </c>
      <c r="AB383">
        <v>145</v>
      </c>
      <c r="AC383" s="11">
        <f t="shared" si="21"/>
        <v>0.41900119582336809</v>
      </c>
      <c r="AD383">
        <f t="shared" si="22"/>
        <v>1595</v>
      </c>
    </row>
    <row r="384" spans="1:30">
      <c r="A384" s="2">
        <v>480511</v>
      </c>
      <c r="B384" t="s">
        <v>3366</v>
      </c>
      <c r="C384" t="s">
        <v>3356</v>
      </c>
      <c r="D384" t="s">
        <v>16</v>
      </c>
      <c r="E384" s="2">
        <v>240911</v>
      </c>
      <c r="F384" t="s">
        <v>271</v>
      </c>
      <c r="G384" s="2">
        <v>460014</v>
      </c>
      <c r="H384" t="s">
        <v>271</v>
      </c>
      <c r="I384" t="s">
        <v>272</v>
      </c>
      <c r="K384" t="s">
        <v>3997</v>
      </c>
      <c r="L384" t="s">
        <v>3407</v>
      </c>
      <c r="M384" s="12">
        <v>17340</v>
      </c>
      <c r="N384" s="12" t="str">
        <f t="shared" si="23"/>
        <v>116 Newark St Littlestown, PA 17340</v>
      </c>
      <c r="O384">
        <v>1430039</v>
      </c>
      <c r="P384">
        <v>39.750225</v>
      </c>
      <c r="Q384">
        <v>-77.090033000000005</v>
      </c>
      <c r="R384" t="s">
        <v>3367</v>
      </c>
      <c r="S384" t="s">
        <v>3355</v>
      </c>
      <c r="T384" s="3">
        <v>8</v>
      </c>
      <c r="U384" s="3">
        <v>13</v>
      </c>
      <c r="V384" s="4">
        <v>1.625</v>
      </c>
      <c r="W384" s="4">
        <v>4.125</v>
      </c>
      <c r="X384" s="5">
        <v>2055.8399999999997</v>
      </c>
      <c r="Y384" s="6">
        <v>16446.72</v>
      </c>
      <c r="Z384" s="5">
        <v>780.35750000000007</v>
      </c>
      <c r="AA384" s="5">
        <v>6242.8600000000006</v>
      </c>
      <c r="AB384">
        <v>213</v>
      </c>
      <c r="AC384" s="11">
        <f t="shared" si="21"/>
        <v>0.37958085259553276</v>
      </c>
      <c r="AD384">
        <f t="shared" si="22"/>
        <v>2343</v>
      </c>
    </row>
    <row r="385" spans="1:30">
      <c r="A385" s="2">
        <v>480659</v>
      </c>
      <c r="B385" t="s">
        <v>3366</v>
      </c>
      <c r="C385" t="s">
        <v>3351</v>
      </c>
      <c r="D385" t="s">
        <v>32</v>
      </c>
      <c r="E385" s="2">
        <v>297875</v>
      </c>
      <c r="F385" t="s">
        <v>3125</v>
      </c>
      <c r="G385" s="2">
        <v>297875</v>
      </c>
      <c r="H385" t="s">
        <v>3125</v>
      </c>
      <c r="I385" t="s">
        <v>2342</v>
      </c>
      <c r="K385" t="s">
        <v>3756</v>
      </c>
      <c r="L385" t="s">
        <v>3407</v>
      </c>
      <c r="M385" s="12">
        <v>17028</v>
      </c>
      <c r="N385" s="12" t="str">
        <f t="shared" si="23"/>
        <v>74 Harrison School Rd Grantville, PA 17028</v>
      </c>
      <c r="O385">
        <v>1430032</v>
      </c>
      <c r="P385">
        <v>40.412700000000001</v>
      </c>
      <c r="Q385">
        <v>-76.600313999999997</v>
      </c>
      <c r="R385" t="s">
        <v>3366</v>
      </c>
      <c r="S385" t="s">
        <v>3353</v>
      </c>
      <c r="T385" s="3">
        <v>12</v>
      </c>
      <c r="U385" s="3">
        <v>18</v>
      </c>
      <c r="V385" s="4">
        <v>1.5</v>
      </c>
      <c r="W385" s="4">
        <v>4.75</v>
      </c>
      <c r="X385" s="5">
        <v>1368.9066666666668</v>
      </c>
      <c r="Y385" s="6">
        <v>16426.879999999997</v>
      </c>
      <c r="Z385" s="5">
        <v>638.6350000000001</v>
      </c>
      <c r="AA385" s="5">
        <v>7663.6200000000008</v>
      </c>
      <c r="AB385">
        <v>285</v>
      </c>
      <c r="AC385" s="11">
        <f t="shared" si="21"/>
        <v>0.46652924962013492</v>
      </c>
      <c r="AD385">
        <f t="shared" si="22"/>
        <v>3135</v>
      </c>
    </row>
    <row r="386" spans="1:30">
      <c r="A386" s="2">
        <v>241277</v>
      </c>
      <c r="B386" t="s">
        <v>3366</v>
      </c>
      <c r="C386" t="s">
        <v>3357</v>
      </c>
      <c r="D386" t="s">
        <v>104</v>
      </c>
      <c r="E386" s="2">
        <v>243690</v>
      </c>
      <c r="F386" t="s">
        <v>2156</v>
      </c>
      <c r="G386" s="2">
        <v>243690</v>
      </c>
      <c r="H386" t="s">
        <v>2156</v>
      </c>
      <c r="I386" t="s">
        <v>2157</v>
      </c>
      <c r="J386" t="s">
        <v>680</v>
      </c>
      <c r="K386" t="s">
        <v>3469</v>
      </c>
      <c r="L386" t="s">
        <v>3406</v>
      </c>
      <c r="M386" s="12">
        <v>8053</v>
      </c>
      <c r="N386" s="12" t="str">
        <f t="shared" si="23"/>
        <v>29 Old Republic Ln Marlton, NJ 08053</v>
      </c>
      <c r="O386">
        <v>1430999</v>
      </c>
      <c r="P386">
        <v>39.870420000000003</v>
      </c>
      <c r="Q386">
        <v>-74.889210000000006</v>
      </c>
      <c r="R386" t="s">
        <v>3362</v>
      </c>
      <c r="S386" t="s">
        <v>3355</v>
      </c>
      <c r="T386" s="3">
        <v>2</v>
      </c>
      <c r="U386" s="3">
        <v>2</v>
      </c>
      <c r="V386" s="4">
        <v>1</v>
      </c>
      <c r="W386" s="4">
        <v>2</v>
      </c>
      <c r="X386" s="5">
        <v>8205.43</v>
      </c>
      <c r="Y386" s="6">
        <v>16410.86</v>
      </c>
      <c r="Z386" s="5">
        <v>2625.66</v>
      </c>
      <c r="AA386" s="5">
        <v>5251.32</v>
      </c>
      <c r="AB386">
        <v>42</v>
      </c>
      <c r="AC386" s="11">
        <f t="shared" ref="AC386:AC449" si="24">IFERROR(AA386/Y386,0)</f>
        <v>0.31999054284784584</v>
      </c>
      <c r="AD386">
        <f t="shared" si="22"/>
        <v>462</v>
      </c>
    </row>
    <row r="387" spans="1:30">
      <c r="A387" s="2">
        <v>453125</v>
      </c>
      <c r="B387" t="s">
        <v>3366</v>
      </c>
      <c r="C387" t="s">
        <v>3357</v>
      </c>
      <c r="D387" t="s">
        <v>50</v>
      </c>
      <c r="E387" s="2">
        <v>241797</v>
      </c>
      <c r="F387" t="s">
        <v>3005</v>
      </c>
      <c r="G387" s="2">
        <v>472847</v>
      </c>
      <c r="H387" t="s">
        <v>3011</v>
      </c>
      <c r="I387" t="s">
        <v>2657</v>
      </c>
      <c r="K387" t="s">
        <v>4950</v>
      </c>
      <c r="L387" t="s">
        <v>3407</v>
      </c>
      <c r="M387" s="12">
        <v>17857</v>
      </c>
      <c r="N387" s="12" t="str">
        <f t="shared" si="23"/>
        <v>423 Cannery Rd NORTHUMBERLAND, PA 17857</v>
      </c>
      <c r="O387">
        <v>1430999</v>
      </c>
      <c r="P387">
        <v>40.902642</v>
      </c>
      <c r="Q387">
        <v>-76.811401000000004</v>
      </c>
      <c r="R387" t="s">
        <v>3366</v>
      </c>
      <c r="S387" t="s">
        <v>3354</v>
      </c>
      <c r="T387" s="3">
        <v>4</v>
      </c>
      <c r="U387" s="3">
        <v>7</v>
      </c>
      <c r="V387" s="4">
        <v>1.75</v>
      </c>
      <c r="W387" s="4">
        <v>5.25</v>
      </c>
      <c r="X387" s="5">
        <v>4097.4024999999992</v>
      </c>
      <c r="Y387" s="6">
        <v>16389.609999999997</v>
      </c>
      <c r="Z387" s="5">
        <v>1410.7199999999998</v>
      </c>
      <c r="AA387" s="5">
        <v>5642.8800000000019</v>
      </c>
      <c r="AB387">
        <v>225</v>
      </c>
      <c r="AC387" s="11">
        <f t="shared" si="24"/>
        <v>0.34429617300228638</v>
      </c>
      <c r="AD387">
        <f t="shared" si="22"/>
        <v>2475</v>
      </c>
    </row>
    <row r="388" spans="1:30">
      <c r="A388" s="2">
        <v>483514</v>
      </c>
      <c r="B388" t="s">
        <v>3366</v>
      </c>
      <c r="C388" t="s">
        <v>3357</v>
      </c>
      <c r="D388" t="s">
        <v>149</v>
      </c>
      <c r="E388" s="2">
        <v>245453</v>
      </c>
      <c r="F388" t="s">
        <v>2592</v>
      </c>
      <c r="G388" s="2">
        <v>245453</v>
      </c>
      <c r="H388" t="s">
        <v>2592</v>
      </c>
      <c r="I388" t="s">
        <v>2593</v>
      </c>
      <c r="J388" s="13" t="s">
        <v>3394</v>
      </c>
      <c r="K388" t="s">
        <v>3638</v>
      </c>
      <c r="L388" t="s">
        <v>3406</v>
      </c>
      <c r="M388" s="12">
        <v>8562</v>
      </c>
      <c r="N388" s="12" t="str">
        <f t="shared" si="23"/>
        <v>122 Fort Dix St Wrightstown, NJ 08562</v>
      </c>
      <c r="O388">
        <v>1430017</v>
      </c>
      <c r="P388">
        <v>40.035013999999997</v>
      </c>
      <c r="Q388">
        <v>-74.618955999999997</v>
      </c>
      <c r="R388" t="s">
        <v>3362</v>
      </c>
      <c r="S388" t="s">
        <v>3351</v>
      </c>
      <c r="T388" s="3">
        <v>12</v>
      </c>
      <c r="U388" s="3">
        <v>16</v>
      </c>
      <c r="V388" s="4">
        <v>1.3333333333333333</v>
      </c>
      <c r="W388" s="4">
        <v>2.9166666666666665</v>
      </c>
      <c r="X388" s="5">
        <v>1365.6241666666667</v>
      </c>
      <c r="Y388" s="6">
        <v>16387.490000000002</v>
      </c>
      <c r="Z388" s="5">
        <v>456.45833333333343</v>
      </c>
      <c r="AA388" s="5">
        <v>5477.4999999999991</v>
      </c>
      <c r="AB388">
        <v>107</v>
      </c>
      <c r="AC388" s="11">
        <f t="shared" si="24"/>
        <v>0.3342488691068613</v>
      </c>
      <c r="AD388">
        <f t="shared" si="22"/>
        <v>1177</v>
      </c>
    </row>
    <row r="389" spans="1:30">
      <c r="A389" s="2">
        <v>483698</v>
      </c>
      <c r="B389" t="s">
        <v>3366</v>
      </c>
      <c r="C389" t="s">
        <v>3357</v>
      </c>
      <c r="D389" t="s">
        <v>32</v>
      </c>
      <c r="E389" s="2">
        <v>241332</v>
      </c>
      <c r="F389" t="s">
        <v>2687</v>
      </c>
      <c r="G389" s="2">
        <v>241332</v>
      </c>
      <c r="H389" t="s">
        <v>2687</v>
      </c>
      <c r="I389" t="s">
        <v>39</v>
      </c>
      <c r="K389" t="s">
        <v>4823</v>
      </c>
      <c r="L389" t="s">
        <v>3407</v>
      </c>
      <c r="M389" s="12">
        <v>17603</v>
      </c>
      <c r="N389" s="12" t="str">
        <f t="shared" si="23"/>
        <v>204 N Prince St Lancaster, PA 17603</v>
      </c>
      <c r="O389">
        <v>1430024</v>
      </c>
      <c r="P389">
        <v>40.041241999999997</v>
      </c>
      <c r="Q389">
        <v>-76.308729999999997</v>
      </c>
      <c r="R389" t="s">
        <v>3364</v>
      </c>
      <c r="S389" t="s">
        <v>3356</v>
      </c>
      <c r="T389" s="3">
        <v>11</v>
      </c>
      <c r="U389" s="3">
        <v>21</v>
      </c>
      <c r="V389" s="4">
        <v>1.9090909090909092</v>
      </c>
      <c r="W389" s="4">
        <v>4.9090909090909092</v>
      </c>
      <c r="X389" s="5">
        <v>1488.4418181818182</v>
      </c>
      <c r="Y389" s="6">
        <v>16372.86</v>
      </c>
      <c r="Z389" s="5">
        <v>571.66</v>
      </c>
      <c r="AA389" s="5">
        <v>6288.2599999999984</v>
      </c>
      <c r="AB389">
        <v>173</v>
      </c>
      <c r="AC389" s="11">
        <f t="shared" si="24"/>
        <v>0.38406607031392181</v>
      </c>
      <c r="AD389">
        <f t="shared" si="22"/>
        <v>1903</v>
      </c>
    </row>
    <row r="390" spans="1:30">
      <c r="A390" s="2">
        <v>297875</v>
      </c>
      <c r="B390" t="s">
        <v>3366</v>
      </c>
      <c r="C390" t="s">
        <v>3353</v>
      </c>
      <c r="D390" t="s">
        <v>63</v>
      </c>
      <c r="E390" s="2">
        <v>245998</v>
      </c>
      <c r="F390" t="s">
        <v>2722</v>
      </c>
      <c r="G390" s="2">
        <v>416141</v>
      </c>
      <c r="H390" t="s">
        <v>2723</v>
      </c>
      <c r="I390" t="s">
        <v>1695</v>
      </c>
      <c r="K390" t="s">
        <v>5372</v>
      </c>
      <c r="L390" t="s">
        <v>3407</v>
      </c>
      <c r="M390" s="12">
        <v>19067</v>
      </c>
      <c r="N390" s="12" t="str">
        <f t="shared" si="23"/>
        <v>1673 Quarry Rd Yardley, PA 19067</v>
      </c>
      <c r="O390">
        <v>1430003</v>
      </c>
      <c r="P390">
        <v>40.244570000000003</v>
      </c>
      <c r="Q390">
        <v>-74.876542000000001</v>
      </c>
      <c r="R390" t="s">
        <v>3362</v>
      </c>
      <c r="S390" t="s">
        <v>3353</v>
      </c>
      <c r="T390" s="3">
        <v>16</v>
      </c>
      <c r="U390" s="3">
        <v>17</v>
      </c>
      <c r="V390" s="4">
        <v>1.0625</v>
      </c>
      <c r="W390" s="4">
        <v>3.875</v>
      </c>
      <c r="X390" s="5">
        <v>1019.8743750000001</v>
      </c>
      <c r="Y390" s="6">
        <v>16317.989999999993</v>
      </c>
      <c r="Z390" s="5">
        <v>341.85124999999999</v>
      </c>
      <c r="AA390" s="5">
        <v>5469.6200000000008</v>
      </c>
      <c r="AB390">
        <v>290</v>
      </c>
      <c r="AC390" s="11">
        <f t="shared" si="24"/>
        <v>0.33518956685229023</v>
      </c>
      <c r="AD390">
        <f t="shared" si="22"/>
        <v>3190</v>
      </c>
    </row>
    <row r="391" spans="1:30">
      <c r="A391" s="2">
        <v>481187</v>
      </c>
      <c r="B391" t="s">
        <v>3366</v>
      </c>
      <c r="C391" t="s">
        <v>3353</v>
      </c>
      <c r="D391" t="s">
        <v>50</v>
      </c>
      <c r="E391" s="2">
        <v>241797</v>
      </c>
      <c r="F391" t="s">
        <v>3005</v>
      </c>
      <c r="G391" s="2">
        <v>465579</v>
      </c>
      <c r="H391" t="s">
        <v>3007</v>
      </c>
      <c r="I391" t="s">
        <v>375</v>
      </c>
      <c r="K391" t="s">
        <v>4925</v>
      </c>
      <c r="L391" t="s">
        <v>3407</v>
      </c>
      <c r="M391" s="12">
        <v>17801</v>
      </c>
      <c r="N391" s="12" t="str">
        <f t="shared" si="23"/>
        <v>115 Oak St Sunbury, PA 17801</v>
      </c>
      <c r="O391">
        <v>1430033</v>
      </c>
      <c r="P391">
        <v>40.857309999999998</v>
      </c>
      <c r="Q391">
        <v>-76.759293999999997</v>
      </c>
      <c r="R391" t="s">
        <v>3366</v>
      </c>
      <c r="S391" t="s">
        <v>3354</v>
      </c>
      <c r="T391" s="3">
        <v>8</v>
      </c>
      <c r="U391" s="3">
        <v>10</v>
      </c>
      <c r="V391" s="4">
        <v>1.25</v>
      </c>
      <c r="W391" s="4">
        <v>3</v>
      </c>
      <c r="X391" s="5">
        <v>2038.87625</v>
      </c>
      <c r="Y391" s="6">
        <v>16311.009999999998</v>
      </c>
      <c r="Z391" s="5">
        <v>684.94250000000011</v>
      </c>
      <c r="AA391" s="5">
        <v>5479.54</v>
      </c>
      <c r="AB391">
        <v>228</v>
      </c>
      <c r="AC391" s="11">
        <f t="shared" si="24"/>
        <v>0.3359411832866267</v>
      </c>
      <c r="AD391">
        <f t="shared" si="22"/>
        <v>2508</v>
      </c>
    </row>
    <row r="392" spans="1:30">
      <c r="A392" s="2">
        <v>448878</v>
      </c>
      <c r="B392" t="s">
        <v>3366</v>
      </c>
      <c r="C392" t="s">
        <v>3357</v>
      </c>
      <c r="D392" t="s">
        <v>1579</v>
      </c>
      <c r="E392" s="2">
        <v>315622</v>
      </c>
      <c r="F392" t="s">
        <v>2814</v>
      </c>
      <c r="G392" s="2">
        <v>464105</v>
      </c>
      <c r="H392" t="s">
        <v>2815</v>
      </c>
      <c r="I392" t="s">
        <v>410</v>
      </c>
      <c r="K392" t="s">
        <v>3649</v>
      </c>
      <c r="L392" t="s">
        <v>3406</v>
      </c>
      <c r="M392" s="12">
        <v>8648</v>
      </c>
      <c r="N392" s="12" t="str">
        <f t="shared" si="23"/>
        <v>161 Millerick Ave Lawrenceville, NJ 08648</v>
      </c>
      <c r="O392">
        <v>1430003</v>
      </c>
      <c r="P392">
        <v>40.265819999999998</v>
      </c>
      <c r="Q392">
        <v>-74.737799999999993</v>
      </c>
      <c r="R392" t="s">
        <v>3362</v>
      </c>
      <c r="S392" t="s">
        <v>3353</v>
      </c>
      <c r="T392" s="3">
        <v>6</v>
      </c>
      <c r="U392" s="3">
        <v>8</v>
      </c>
      <c r="V392" s="4">
        <v>1.3333333333333333</v>
      </c>
      <c r="W392" s="4">
        <v>2.6666666666666665</v>
      </c>
      <c r="X392" s="5">
        <v>2713.0416666666665</v>
      </c>
      <c r="Y392" s="6">
        <v>16278.249999999998</v>
      </c>
      <c r="Z392" s="5">
        <v>681.00666666666666</v>
      </c>
      <c r="AA392" s="5">
        <v>4086.04</v>
      </c>
      <c r="AB392">
        <v>197</v>
      </c>
      <c r="AC392" s="11">
        <f t="shared" si="24"/>
        <v>0.25101224025924163</v>
      </c>
      <c r="AD392">
        <f t="shared" ref="AD392:AD455" si="25">AB392*11</f>
        <v>2167</v>
      </c>
    </row>
    <row r="393" spans="1:30">
      <c r="A393" s="2">
        <v>415620</v>
      </c>
      <c r="B393" t="s">
        <v>3366</v>
      </c>
      <c r="C393" t="s">
        <v>3357</v>
      </c>
      <c r="D393" t="s">
        <v>1180</v>
      </c>
      <c r="E393" s="2">
        <v>286684</v>
      </c>
      <c r="F393" t="s">
        <v>2897</v>
      </c>
      <c r="G393" s="2">
        <v>286684</v>
      </c>
      <c r="H393" t="s">
        <v>2897</v>
      </c>
      <c r="I393" t="s">
        <v>2898</v>
      </c>
      <c r="K393" t="s">
        <v>3914</v>
      </c>
      <c r="L393" t="s">
        <v>3407</v>
      </c>
      <c r="M393" s="12">
        <v>17222</v>
      </c>
      <c r="N393" s="12" t="str">
        <f t="shared" si="23"/>
        <v>6837 LINCOLN WAY E Fayetteville, PA 17222</v>
      </c>
      <c r="O393">
        <v>1430044</v>
      </c>
      <c r="P393">
        <v>39.906922999999999</v>
      </c>
      <c r="Q393">
        <v>-77.520538000000002</v>
      </c>
      <c r="R393" t="s">
        <v>3360</v>
      </c>
      <c r="S393" t="s">
        <v>3351</v>
      </c>
      <c r="T393" s="3">
        <v>51</v>
      </c>
      <c r="U393" s="3">
        <v>56</v>
      </c>
      <c r="V393" s="4">
        <v>1.0980392156862746</v>
      </c>
      <c r="W393" s="4">
        <v>9.235294117647058</v>
      </c>
      <c r="X393" s="5">
        <v>318.49941176470588</v>
      </c>
      <c r="Y393" s="6">
        <v>16243.470000000001</v>
      </c>
      <c r="Z393" s="5">
        <v>74.667647058823547</v>
      </c>
      <c r="AA393" s="5">
        <v>3808.0500000000079</v>
      </c>
      <c r="AB393">
        <v>665</v>
      </c>
      <c r="AC393" s="11">
        <f t="shared" si="24"/>
        <v>0.23443574556421798</v>
      </c>
      <c r="AD393">
        <f t="shared" si="25"/>
        <v>7315</v>
      </c>
    </row>
    <row r="394" spans="1:30">
      <c r="A394" s="2">
        <v>270091</v>
      </c>
      <c r="B394" t="s">
        <v>3366</v>
      </c>
      <c r="C394" t="s">
        <v>3357</v>
      </c>
      <c r="D394" t="s">
        <v>45</v>
      </c>
      <c r="E394" s="2">
        <v>246088</v>
      </c>
      <c r="F394" t="s">
        <v>1089</v>
      </c>
      <c r="G394" s="2">
        <v>418443</v>
      </c>
      <c r="H394" t="s">
        <v>2818</v>
      </c>
      <c r="I394" t="s">
        <v>1021</v>
      </c>
      <c r="K394" t="s">
        <v>5391</v>
      </c>
      <c r="L394" t="s">
        <v>3407</v>
      </c>
      <c r="M394" s="12">
        <v>19087</v>
      </c>
      <c r="N394" s="12" t="str">
        <f t="shared" si="23"/>
        <v>20 W Matsonford Rd Radnor, PA 19087</v>
      </c>
      <c r="O394">
        <v>1430999</v>
      </c>
      <c r="P394">
        <v>40.047454999999999</v>
      </c>
      <c r="Q394">
        <v>-75.361363999999995</v>
      </c>
      <c r="R394" t="s">
        <v>3361</v>
      </c>
      <c r="S394" t="s">
        <v>3352</v>
      </c>
      <c r="T394" s="3">
        <v>3</v>
      </c>
      <c r="U394" s="3">
        <v>6</v>
      </c>
      <c r="V394" s="4">
        <v>2</v>
      </c>
      <c r="W394" s="4">
        <v>4.333333333333333</v>
      </c>
      <c r="X394" s="5">
        <v>5407.1133333333328</v>
      </c>
      <c r="Y394" s="6">
        <v>16221.34</v>
      </c>
      <c r="Z394" s="5">
        <v>1737.2466666666667</v>
      </c>
      <c r="AA394" s="5">
        <v>5211.74</v>
      </c>
      <c r="AB394">
        <v>233</v>
      </c>
      <c r="AC394" s="11">
        <f t="shared" si="24"/>
        <v>0.32128911668209897</v>
      </c>
      <c r="AD394">
        <f t="shared" si="25"/>
        <v>2563</v>
      </c>
    </row>
    <row r="395" spans="1:30">
      <c r="A395" s="2">
        <v>241142</v>
      </c>
      <c r="B395" t="s">
        <v>3366</v>
      </c>
      <c r="C395" t="s">
        <v>3357</v>
      </c>
      <c r="D395" t="s">
        <v>1180</v>
      </c>
      <c r="E395" s="2">
        <v>241657</v>
      </c>
      <c r="F395" t="s">
        <v>2899</v>
      </c>
      <c r="G395" s="2">
        <v>241657</v>
      </c>
      <c r="H395" t="s">
        <v>2899</v>
      </c>
      <c r="I395" t="s">
        <v>135</v>
      </c>
      <c r="K395" t="s">
        <v>3992</v>
      </c>
      <c r="L395" t="s">
        <v>3407</v>
      </c>
      <c r="M395" s="12">
        <v>17331</v>
      </c>
      <c r="N395" s="12" t="str">
        <f t="shared" si="23"/>
        <v>1400 BALTIMORE ST Hanover, PA 17331</v>
      </c>
      <c r="O395">
        <v>1430047</v>
      </c>
      <c r="P395">
        <v>39.772196999999998</v>
      </c>
      <c r="Q395">
        <v>-76.957617999999997</v>
      </c>
      <c r="R395" t="s">
        <v>3360</v>
      </c>
      <c r="S395" t="s">
        <v>3355</v>
      </c>
      <c r="T395" s="3">
        <v>58</v>
      </c>
      <c r="U395" s="3">
        <v>60</v>
      </c>
      <c r="V395" s="4">
        <v>1.0344827586206897</v>
      </c>
      <c r="W395" s="4">
        <v>8.9827586206896548</v>
      </c>
      <c r="X395" s="5">
        <v>279.66310344827593</v>
      </c>
      <c r="Y395" s="6">
        <v>16220.459999999995</v>
      </c>
      <c r="Z395" s="5">
        <v>73.654655172413797</v>
      </c>
      <c r="AA395" s="5">
        <v>4271.9700000000084</v>
      </c>
      <c r="AB395">
        <v>746</v>
      </c>
      <c r="AC395" s="11">
        <f t="shared" si="24"/>
        <v>0.2633692262734848</v>
      </c>
      <c r="AD395">
        <f t="shared" si="25"/>
        <v>8206</v>
      </c>
    </row>
    <row r="396" spans="1:30">
      <c r="A396" s="2">
        <v>449177</v>
      </c>
      <c r="B396" t="s">
        <v>3366</v>
      </c>
      <c r="C396" t="s">
        <v>3357</v>
      </c>
      <c r="D396" t="s">
        <v>45</v>
      </c>
      <c r="E396" s="2">
        <v>246689</v>
      </c>
      <c r="F396" t="s">
        <v>815</v>
      </c>
      <c r="G396" s="2">
        <v>419199</v>
      </c>
      <c r="H396" t="s">
        <v>2877</v>
      </c>
      <c r="I396" t="s">
        <v>817</v>
      </c>
      <c r="K396" t="s">
        <v>5358</v>
      </c>
      <c r="L396" t="s">
        <v>3407</v>
      </c>
      <c r="M396" s="12">
        <v>19063</v>
      </c>
      <c r="N396" s="12" t="str">
        <f t="shared" si="23"/>
        <v>1900 N Providence Rd Media, PA 19063</v>
      </c>
      <c r="O396">
        <v>1430002</v>
      </c>
      <c r="P396">
        <v>39.944051999999999</v>
      </c>
      <c r="Q396">
        <v>-75.399518</v>
      </c>
      <c r="R396" t="s">
        <v>3361</v>
      </c>
      <c r="S396" t="s">
        <v>3352</v>
      </c>
      <c r="T396" s="3">
        <v>13</v>
      </c>
      <c r="U396" s="3">
        <v>19</v>
      </c>
      <c r="V396" s="4">
        <v>1.4615384615384615</v>
      </c>
      <c r="W396" s="4">
        <v>3.4615384615384617</v>
      </c>
      <c r="X396" s="5">
        <v>1245.4130769230771</v>
      </c>
      <c r="Y396" s="6">
        <v>16190.370000000003</v>
      </c>
      <c r="Z396" s="5">
        <v>439.41076923076923</v>
      </c>
      <c r="AA396" s="5">
        <v>5712.3400000000011</v>
      </c>
      <c r="AB396">
        <v>408</v>
      </c>
      <c r="AC396" s="11">
        <f t="shared" si="24"/>
        <v>0.35282331410585427</v>
      </c>
      <c r="AD396">
        <f t="shared" si="25"/>
        <v>4488</v>
      </c>
    </row>
    <row r="397" spans="1:30">
      <c r="A397" s="2">
        <v>431345</v>
      </c>
      <c r="B397" t="s">
        <v>3366</v>
      </c>
      <c r="C397" t="s">
        <v>3353</v>
      </c>
      <c r="D397" t="s">
        <v>45</v>
      </c>
      <c r="E397" s="2">
        <v>341917</v>
      </c>
      <c r="F397" t="s">
        <v>2406</v>
      </c>
      <c r="G397" s="2">
        <v>480500</v>
      </c>
      <c r="H397" t="s">
        <v>2412</v>
      </c>
      <c r="I397" t="s">
        <v>193</v>
      </c>
      <c r="K397" t="s">
        <v>5635</v>
      </c>
      <c r="L397" t="s">
        <v>3407</v>
      </c>
      <c r="M397" s="12">
        <v>19444</v>
      </c>
      <c r="N397" s="12" t="str">
        <f t="shared" si="23"/>
        <v>801 Ridge Pike Lafayette Hill, PA 19444</v>
      </c>
      <c r="O397">
        <v>1430013</v>
      </c>
      <c r="P397">
        <v>40.078482000000001</v>
      </c>
      <c r="Q397">
        <v>-75.248406000000003</v>
      </c>
      <c r="R397" t="s">
        <v>3361</v>
      </c>
      <c r="S397" t="s">
        <v>3356</v>
      </c>
      <c r="T397" s="3">
        <v>24</v>
      </c>
      <c r="U397" s="3">
        <v>27</v>
      </c>
      <c r="V397" s="4">
        <v>1.125</v>
      </c>
      <c r="W397" s="4">
        <v>2.7083333333333335</v>
      </c>
      <c r="X397" s="5">
        <v>674.35208333333333</v>
      </c>
      <c r="Y397" s="6">
        <v>16184.449999999993</v>
      </c>
      <c r="Z397" s="5">
        <v>181.88249999999996</v>
      </c>
      <c r="AA397" s="5">
        <v>4365.1799999999985</v>
      </c>
      <c r="AB397">
        <v>132</v>
      </c>
      <c r="AC397" s="11">
        <f t="shared" si="24"/>
        <v>0.26971444812767814</v>
      </c>
      <c r="AD397">
        <f t="shared" si="25"/>
        <v>1452</v>
      </c>
    </row>
    <row r="398" spans="1:30">
      <c r="A398" s="2">
        <v>469848</v>
      </c>
      <c r="B398" t="s">
        <v>3366</v>
      </c>
      <c r="C398" t="s">
        <v>3353</v>
      </c>
      <c r="D398" t="s">
        <v>197</v>
      </c>
      <c r="E398" s="2">
        <v>246073</v>
      </c>
      <c r="F398" t="s">
        <v>411</v>
      </c>
      <c r="G398" s="2">
        <v>430839</v>
      </c>
      <c r="H398" t="s">
        <v>2799</v>
      </c>
      <c r="I398" t="s">
        <v>413</v>
      </c>
      <c r="K398" t="s">
        <v>3456</v>
      </c>
      <c r="L398" t="s">
        <v>3406</v>
      </c>
      <c r="M398" s="12">
        <v>8038</v>
      </c>
      <c r="N398" s="12" t="str">
        <f t="shared" si="23"/>
        <v>1 Alloway Creek Neck Rd Hancocks Bridge, NJ 08038</v>
      </c>
      <c r="O398">
        <v>1430006</v>
      </c>
      <c r="P398">
        <v>39.489899999999999</v>
      </c>
      <c r="Q398">
        <v>-75.468630000000005</v>
      </c>
      <c r="R398" t="s">
        <v>3359</v>
      </c>
      <c r="S398" t="s">
        <v>3353</v>
      </c>
      <c r="T398" s="3">
        <v>7</v>
      </c>
      <c r="U398" s="3">
        <v>15</v>
      </c>
      <c r="V398" s="4">
        <v>2.1428571428571428</v>
      </c>
      <c r="W398" s="4">
        <v>5</v>
      </c>
      <c r="X398" s="5">
        <v>2306.3485714285716</v>
      </c>
      <c r="Y398" s="6">
        <v>16144.439999999997</v>
      </c>
      <c r="Z398" s="5">
        <v>949.90714285714296</v>
      </c>
      <c r="AA398" s="5">
        <v>6649.3499999999985</v>
      </c>
      <c r="AB398">
        <v>430</v>
      </c>
      <c r="AC398" s="11">
        <f t="shared" si="24"/>
        <v>0.41186625240640118</v>
      </c>
      <c r="AD398">
        <f t="shared" si="25"/>
        <v>4730</v>
      </c>
    </row>
    <row r="399" spans="1:30">
      <c r="A399" s="2">
        <v>456350</v>
      </c>
      <c r="B399" t="s">
        <v>3366</v>
      </c>
      <c r="C399" t="s">
        <v>3353</v>
      </c>
      <c r="D399" t="s">
        <v>40</v>
      </c>
      <c r="E399" s="2">
        <v>239249</v>
      </c>
      <c r="F399" t="s">
        <v>41</v>
      </c>
      <c r="G399" s="2">
        <v>239249</v>
      </c>
      <c r="H399" t="s">
        <v>41</v>
      </c>
      <c r="I399" t="s">
        <v>42</v>
      </c>
      <c r="J399" t="s">
        <v>3386</v>
      </c>
      <c r="K399" t="s">
        <v>5706</v>
      </c>
      <c r="L399" t="s">
        <v>3407</v>
      </c>
      <c r="M399" s="12">
        <v>19503</v>
      </c>
      <c r="N399" s="12" t="str">
        <f t="shared" si="23"/>
        <v>23 N 7th St Bally, PA 19503</v>
      </c>
      <c r="O399">
        <v>1430026</v>
      </c>
      <c r="P399">
        <v>40.403661999999997</v>
      </c>
      <c r="Q399">
        <v>-75.586273000000006</v>
      </c>
      <c r="R399" t="s">
        <v>3365</v>
      </c>
      <c r="S399" t="s">
        <v>3351</v>
      </c>
      <c r="T399" s="3">
        <v>21</v>
      </c>
      <c r="U399" s="3">
        <v>24</v>
      </c>
      <c r="V399" s="4">
        <v>1.1428571428571428</v>
      </c>
      <c r="W399" s="4">
        <v>1.1904761904761905</v>
      </c>
      <c r="X399" s="5">
        <v>763.08380952380969</v>
      </c>
      <c r="Y399" s="6">
        <v>16024.760000000004</v>
      </c>
      <c r="Z399" s="5">
        <v>352.61380952380961</v>
      </c>
      <c r="AA399" s="5">
        <v>7404.89</v>
      </c>
      <c r="AB399">
        <v>270</v>
      </c>
      <c r="AC399" s="11">
        <f t="shared" si="24"/>
        <v>0.46209053988952087</v>
      </c>
      <c r="AD399">
        <f t="shared" si="25"/>
        <v>2970</v>
      </c>
    </row>
    <row r="400" spans="1:30">
      <c r="A400" s="2">
        <v>270588</v>
      </c>
      <c r="B400" t="s">
        <v>3360</v>
      </c>
      <c r="C400" t="s">
        <v>3353</v>
      </c>
      <c r="D400" t="s">
        <v>51</v>
      </c>
      <c r="E400" s="2">
        <v>241855</v>
      </c>
      <c r="F400" t="s">
        <v>3031</v>
      </c>
      <c r="G400" s="2">
        <v>453636</v>
      </c>
      <c r="H400" t="s">
        <v>3033</v>
      </c>
      <c r="I400" t="s">
        <v>34</v>
      </c>
      <c r="K400" t="s">
        <v>4561</v>
      </c>
      <c r="L400" t="s">
        <v>3407</v>
      </c>
      <c r="M400" s="12">
        <v>17566</v>
      </c>
      <c r="N400" s="12" t="str">
        <f t="shared" si="23"/>
        <v>211 S Hess St Quarryville, PA 17566</v>
      </c>
      <c r="O400">
        <v>1430025</v>
      </c>
      <c r="P400">
        <v>39.893841999999999</v>
      </c>
      <c r="Q400">
        <v>-76.158860000000004</v>
      </c>
      <c r="R400" t="s">
        <v>3364</v>
      </c>
      <c r="S400" t="s">
        <v>3357</v>
      </c>
      <c r="T400" s="3">
        <v>14</v>
      </c>
      <c r="U400" s="3">
        <v>31</v>
      </c>
      <c r="V400" s="4">
        <v>2.2142857142857144</v>
      </c>
      <c r="W400" s="4">
        <v>6.2142857142857144</v>
      </c>
      <c r="X400" s="5">
        <v>1141.4471428571428</v>
      </c>
      <c r="Y400" s="6">
        <v>15980.26</v>
      </c>
      <c r="Z400" s="5">
        <v>329.61714285714288</v>
      </c>
      <c r="AA400" s="5">
        <v>4614.6399999999994</v>
      </c>
      <c r="AB400">
        <v>357</v>
      </c>
      <c r="AC400" s="11">
        <f t="shared" si="24"/>
        <v>0.28877127155628252</v>
      </c>
      <c r="AD400">
        <f t="shared" si="25"/>
        <v>3927</v>
      </c>
    </row>
    <row r="401" spans="1:30">
      <c r="A401" s="2">
        <v>299971</v>
      </c>
      <c r="B401" t="s">
        <v>3366</v>
      </c>
      <c r="C401" t="s">
        <v>3353</v>
      </c>
      <c r="D401" t="s">
        <v>82</v>
      </c>
      <c r="E401" s="2">
        <v>245170</v>
      </c>
      <c r="F401" t="s">
        <v>609</v>
      </c>
      <c r="G401" s="2">
        <v>245170</v>
      </c>
      <c r="H401" t="s">
        <v>609</v>
      </c>
      <c r="I401" t="s">
        <v>610</v>
      </c>
      <c r="J401" t="s">
        <v>3391</v>
      </c>
      <c r="K401" t="s">
        <v>5249</v>
      </c>
      <c r="L401" t="s">
        <v>3407</v>
      </c>
      <c r="M401" s="12">
        <v>19020</v>
      </c>
      <c r="N401" s="12" t="str">
        <f t="shared" si="23"/>
        <v>3100 Galloway Rd Bensalem, PA 19020</v>
      </c>
      <c r="O401">
        <v>1430003</v>
      </c>
      <c r="P401">
        <v>40.129916999999999</v>
      </c>
      <c r="Q401">
        <v>-74.943909000000005</v>
      </c>
      <c r="R401" t="s">
        <v>3362</v>
      </c>
      <c r="S401" t="s">
        <v>3353</v>
      </c>
      <c r="T401" s="3">
        <v>26</v>
      </c>
      <c r="U401" s="3">
        <v>35</v>
      </c>
      <c r="V401" s="4">
        <v>1.3461538461538463</v>
      </c>
      <c r="W401" s="4">
        <v>3.8076923076923075</v>
      </c>
      <c r="X401" s="5">
        <v>613.92192307692312</v>
      </c>
      <c r="Y401" s="6">
        <v>15961.969999999996</v>
      </c>
      <c r="Z401" s="5">
        <v>149.7619230769231</v>
      </c>
      <c r="AA401" s="5">
        <v>3893.8099999999963</v>
      </c>
      <c r="AB401">
        <v>354</v>
      </c>
      <c r="AC401" s="11">
        <f t="shared" si="24"/>
        <v>0.2439429468918935</v>
      </c>
      <c r="AD401">
        <f t="shared" si="25"/>
        <v>3894</v>
      </c>
    </row>
    <row r="402" spans="1:30">
      <c r="A402" s="2">
        <v>483964</v>
      </c>
      <c r="B402" t="s">
        <v>3366</v>
      </c>
      <c r="C402" t="s">
        <v>3353</v>
      </c>
      <c r="D402" t="s">
        <v>16</v>
      </c>
      <c r="E402" s="2">
        <v>315923</v>
      </c>
      <c r="F402" t="s">
        <v>452</v>
      </c>
      <c r="G402" s="2">
        <v>465497</v>
      </c>
      <c r="H402" t="s">
        <v>452</v>
      </c>
      <c r="I402" t="s">
        <v>265</v>
      </c>
      <c r="K402" t="s">
        <v>3907</v>
      </c>
      <c r="L402" t="s">
        <v>3407</v>
      </c>
      <c r="M402" s="12">
        <v>17201</v>
      </c>
      <c r="N402" s="12" t="str">
        <f t="shared" si="23"/>
        <v>483 S Main St Chambersburg, PA 17201</v>
      </c>
      <c r="O402">
        <v>1430999</v>
      </c>
      <c r="P402">
        <v>39.93047</v>
      </c>
      <c r="Q402">
        <v>-77.662999999999997</v>
      </c>
      <c r="R402" t="s">
        <v>3367</v>
      </c>
      <c r="S402" t="s">
        <v>3351</v>
      </c>
      <c r="T402" s="3">
        <v>4</v>
      </c>
      <c r="U402" s="3">
        <v>4</v>
      </c>
      <c r="V402" s="4">
        <v>1</v>
      </c>
      <c r="W402" s="4">
        <v>4.5</v>
      </c>
      <c r="X402" s="5">
        <v>3984.6350000000002</v>
      </c>
      <c r="Y402" s="6">
        <v>15938.54</v>
      </c>
      <c r="Z402" s="5">
        <v>1545.8624999999997</v>
      </c>
      <c r="AA402" s="5">
        <v>6183.45</v>
      </c>
      <c r="AB402">
        <v>69</v>
      </c>
      <c r="AC402" s="11">
        <f t="shared" si="24"/>
        <v>0.38795586044894947</v>
      </c>
      <c r="AD402">
        <f t="shared" si="25"/>
        <v>759</v>
      </c>
    </row>
    <row r="403" spans="1:30">
      <c r="A403" s="2">
        <v>471990</v>
      </c>
      <c r="B403" t="s">
        <v>3366</v>
      </c>
      <c r="C403" t="s">
        <v>3357</v>
      </c>
      <c r="D403" t="s">
        <v>50</v>
      </c>
      <c r="E403" s="2">
        <v>270002</v>
      </c>
      <c r="F403" t="s">
        <v>890</v>
      </c>
      <c r="G403" s="2">
        <v>482963</v>
      </c>
      <c r="H403" t="s">
        <v>3241</v>
      </c>
      <c r="I403" t="s">
        <v>891</v>
      </c>
      <c r="K403" t="s">
        <v>4924</v>
      </c>
      <c r="L403" t="s">
        <v>3407</v>
      </c>
      <c r="M403" s="12">
        <v>17772</v>
      </c>
      <c r="N403" s="12" t="str">
        <f t="shared" si="23"/>
        <v>244 Warrior Run Blvd Turbotville, PA 17772</v>
      </c>
      <c r="O403">
        <v>1430999</v>
      </c>
      <c r="P403">
        <v>41.104874000000002</v>
      </c>
      <c r="Q403">
        <v>-76.803550999999999</v>
      </c>
      <c r="R403" t="s">
        <v>3366</v>
      </c>
      <c r="S403" t="s">
        <v>3354</v>
      </c>
      <c r="T403" s="3">
        <v>1</v>
      </c>
      <c r="U403" s="3">
        <v>1</v>
      </c>
      <c r="V403" s="4">
        <v>1</v>
      </c>
      <c r="W403" s="4">
        <v>2</v>
      </c>
      <c r="X403" s="5">
        <v>15900</v>
      </c>
      <c r="Y403" s="6">
        <v>15900</v>
      </c>
      <c r="Z403" s="5">
        <v>4409.6400000000003</v>
      </c>
      <c r="AA403" s="5">
        <v>4409.6400000000003</v>
      </c>
      <c r="AB403">
        <v>2</v>
      </c>
      <c r="AC403" s="11">
        <f t="shared" si="24"/>
        <v>0.2773358490566038</v>
      </c>
      <c r="AD403">
        <f t="shared" si="25"/>
        <v>22</v>
      </c>
    </row>
    <row r="404" spans="1:30">
      <c r="A404" s="2">
        <v>345333</v>
      </c>
      <c r="B404" t="s">
        <v>3366</v>
      </c>
      <c r="C404" t="s">
        <v>3357</v>
      </c>
      <c r="D404" t="s">
        <v>186</v>
      </c>
      <c r="E404" s="2">
        <v>244685</v>
      </c>
      <c r="F404" t="s">
        <v>2459</v>
      </c>
      <c r="G404" s="2">
        <v>416719</v>
      </c>
      <c r="H404" t="s">
        <v>2460</v>
      </c>
      <c r="I404" t="s">
        <v>310</v>
      </c>
      <c r="K404" t="s">
        <v>3556</v>
      </c>
      <c r="L404" t="s">
        <v>3406</v>
      </c>
      <c r="M404" s="12">
        <v>8210</v>
      </c>
      <c r="N404" s="12" t="str">
        <f t="shared" si="23"/>
        <v>101 W Pacific Ave Bldg Cape May Court House, NJ 08210</v>
      </c>
      <c r="O404">
        <v>1430999</v>
      </c>
      <c r="P404">
        <v>39.076248</v>
      </c>
      <c r="Q404">
        <v>-74.830385000000007</v>
      </c>
      <c r="R404" t="s">
        <v>3363</v>
      </c>
      <c r="S404" t="s">
        <v>3355</v>
      </c>
      <c r="T404" s="3">
        <v>2</v>
      </c>
      <c r="U404" s="3">
        <v>3</v>
      </c>
      <c r="V404" s="4">
        <v>1.5</v>
      </c>
      <c r="W404" s="4">
        <v>4</v>
      </c>
      <c r="X404" s="5">
        <v>7942.8600000000006</v>
      </c>
      <c r="Y404" s="6">
        <v>15885.720000000001</v>
      </c>
      <c r="Z404" s="5">
        <v>1922.3249999999998</v>
      </c>
      <c r="AA404" s="5">
        <v>3844.65</v>
      </c>
      <c r="AB404">
        <v>309</v>
      </c>
      <c r="AC404" s="11">
        <f t="shared" si="24"/>
        <v>0.24201924747509082</v>
      </c>
      <c r="AD404">
        <f t="shared" si="25"/>
        <v>3399</v>
      </c>
    </row>
    <row r="405" spans="1:30">
      <c r="A405" s="2">
        <v>433738</v>
      </c>
      <c r="B405" t="s">
        <v>3366</v>
      </c>
      <c r="C405" t="s">
        <v>3357</v>
      </c>
      <c r="D405" t="s">
        <v>37</v>
      </c>
      <c r="E405" s="2">
        <v>240578</v>
      </c>
      <c r="F405" t="s">
        <v>378</v>
      </c>
      <c r="G405" s="2">
        <v>240578</v>
      </c>
      <c r="H405" t="s">
        <v>378</v>
      </c>
      <c r="I405" t="s">
        <v>39</v>
      </c>
      <c r="K405" t="s">
        <v>4653</v>
      </c>
      <c r="L405" t="s">
        <v>3407</v>
      </c>
      <c r="M405" s="12">
        <v>17601</v>
      </c>
      <c r="N405" s="12" t="str">
        <f t="shared" si="23"/>
        <v>1335 Manheim Pike Lancaster, PA 17601</v>
      </c>
      <c r="O405">
        <v>1430025</v>
      </c>
      <c r="P405">
        <v>40.066963999999999</v>
      </c>
      <c r="Q405">
        <v>-76.327190999999999</v>
      </c>
      <c r="R405" t="s">
        <v>3364</v>
      </c>
      <c r="S405" t="s">
        <v>3357</v>
      </c>
      <c r="T405" s="3">
        <v>26</v>
      </c>
      <c r="U405" s="3">
        <v>42</v>
      </c>
      <c r="V405" s="4">
        <v>1.6153846153846154</v>
      </c>
      <c r="W405" s="4">
        <v>4.115384615384615</v>
      </c>
      <c r="X405" s="5">
        <v>610.67192307692301</v>
      </c>
      <c r="Y405" s="6">
        <v>15877.47</v>
      </c>
      <c r="Z405" s="5">
        <v>233.6888461538461</v>
      </c>
      <c r="AA405" s="5">
        <v>6075.9099999999989</v>
      </c>
      <c r="AB405">
        <v>341</v>
      </c>
      <c r="AC405" s="11">
        <f t="shared" si="24"/>
        <v>0.38267494758295867</v>
      </c>
      <c r="AD405">
        <f t="shared" si="25"/>
        <v>3751</v>
      </c>
    </row>
    <row r="406" spans="1:30">
      <c r="A406" s="2">
        <v>240844</v>
      </c>
      <c r="B406" t="s">
        <v>3366</v>
      </c>
      <c r="C406" t="s">
        <v>3357</v>
      </c>
      <c r="D406" t="s">
        <v>32</v>
      </c>
      <c r="E406" s="2">
        <v>241231</v>
      </c>
      <c r="F406" t="s">
        <v>2588</v>
      </c>
      <c r="G406" s="2">
        <v>241231</v>
      </c>
      <c r="H406" t="s">
        <v>2588</v>
      </c>
      <c r="I406" t="s">
        <v>2589</v>
      </c>
      <c r="K406" t="s">
        <v>3955</v>
      </c>
      <c r="L406" t="s">
        <v>3407</v>
      </c>
      <c r="M406" s="12">
        <v>17318</v>
      </c>
      <c r="N406" s="12" t="str">
        <f t="shared" si="23"/>
        <v>320 Busser Rd Emigsville, PA 17318</v>
      </c>
      <c r="O406">
        <v>1430040</v>
      </c>
      <c r="P406">
        <v>40.018439999999998</v>
      </c>
      <c r="Q406">
        <v>-76.719620000000006</v>
      </c>
      <c r="R406" t="s">
        <v>3367</v>
      </c>
      <c r="S406" t="s">
        <v>3357</v>
      </c>
      <c r="T406" s="3">
        <v>31</v>
      </c>
      <c r="U406" s="3">
        <v>39</v>
      </c>
      <c r="V406" s="4">
        <v>1.2580645161290323</v>
      </c>
      <c r="W406" s="4">
        <v>3.5161290322580645</v>
      </c>
      <c r="X406" s="5">
        <v>511.96838709677428</v>
      </c>
      <c r="Y406" s="6">
        <v>15871.020000000008</v>
      </c>
      <c r="Z406" s="5">
        <v>56.202580645161284</v>
      </c>
      <c r="AA406" s="5">
        <v>1742.28</v>
      </c>
      <c r="AB406">
        <v>455</v>
      </c>
      <c r="AC406" s="11">
        <f t="shared" si="24"/>
        <v>0.10977744341573505</v>
      </c>
      <c r="AD406">
        <f t="shared" si="25"/>
        <v>5005</v>
      </c>
    </row>
    <row r="407" spans="1:30">
      <c r="A407" s="2">
        <v>240847</v>
      </c>
      <c r="B407" t="s">
        <v>3366</v>
      </c>
      <c r="C407" t="s">
        <v>3357</v>
      </c>
      <c r="D407" t="s">
        <v>51</v>
      </c>
      <c r="E407" s="2">
        <v>316801</v>
      </c>
      <c r="F407" t="s">
        <v>1018</v>
      </c>
      <c r="G407" s="2">
        <v>316801</v>
      </c>
      <c r="H407" t="s">
        <v>1018</v>
      </c>
      <c r="I407" t="s">
        <v>39</v>
      </c>
      <c r="K407" t="s">
        <v>4728</v>
      </c>
      <c r="L407" t="s">
        <v>3407</v>
      </c>
      <c r="M407" s="12">
        <v>17601</v>
      </c>
      <c r="N407" s="12" t="str">
        <f t="shared" si="23"/>
        <v>731 Martha Ave Lancaster, PA 17601</v>
      </c>
      <c r="O407">
        <v>1430999</v>
      </c>
      <c r="P407">
        <v>40.055501999999997</v>
      </c>
      <c r="Q407">
        <v>-76.292668000000006</v>
      </c>
      <c r="R407" t="s">
        <v>3364</v>
      </c>
      <c r="S407" t="s">
        <v>3357</v>
      </c>
      <c r="T407" s="3">
        <v>2</v>
      </c>
      <c r="U407" s="3">
        <v>2</v>
      </c>
      <c r="V407" s="4">
        <v>1</v>
      </c>
      <c r="W407" s="4">
        <v>1</v>
      </c>
      <c r="X407" s="5">
        <v>7933.61</v>
      </c>
      <c r="Y407" s="6">
        <v>15867.22</v>
      </c>
      <c r="Z407" s="5">
        <v>1834.0300000000002</v>
      </c>
      <c r="AA407" s="5">
        <v>3668.0600000000004</v>
      </c>
      <c r="AB407">
        <v>5</v>
      </c>
      <c r="AC407" s="11">
        <f t="shared" si="24"/>
        <v>0.23117219021353461</v>
      </c>
      <c r="AD407">
        <f t="shared" si="25"/>
        <v>55</v>
      </c>
    </row>
    <row r="408" spans="1:30">
      <c r="A408" s="2">
        <v>246796</v>
      </c>
      <c r="B408" t="s">
        <v>3366</v>
      </c>
      <c r="C408" t="s">
        <v>3357</v>
      </c>
      <c r="D408" t="s">
        <v>37</v>
      </c>
      <c r="E408" s="2">
        <v>241326</v>
      </c>
      <c r="F408" t="s">
        <v>791</v>
      </c>
      <c r="G408" s="2">
        <v>241326</v>
      </c>
      <c r="H408" t="s">
        <v>791</v>
      </c>
      <c r="I408" t="s">
        <v>108</v>
      </c>
      <c r="K408" t="s">
        <v>4197</v>
      </c>
      <c r="L408" t="s">
        <v>3407</v>
      </c>
      <c r="M408" s="12">
        <v>17522</v>
      </c>
      <c r="N408" s="12" t="str">
        <f t="shared" si="23"/>
        <v>330 Church Ave Ephrata, PA 17522</v>
      </c>
      <c r="O408">
        <v>1430029</v>
      </c>
      <c r="P408">
        <v>40.185729000000002</v>
      </c>
      <c r="Q408">
        <v>-76.173181999999997</v>
      </c>
      <c r="R408" t="s">
        <v>3365</v>
      </c>
      <c r="S408" t="s">
        <v>3356</v>
      </c>
      <c r="T408" s="3">
        <v>11</v>
      </c>
      <c r="U408" s="3">
        <v>21</v>
      </c>
      <c r="V408" s="4">
        <v>1.9090909090909092</v>
      </c>
      <c r="W408" s="4">
        <v>6.5454545454545459</v>
      </c>
      <c r="X408" s="5">
        <v>1437.7290909090907</v>
      </c>
      <c r="Y408" s="6">
        <v>15815.020000000008</v>
      </c>
      <c r="Z408" s="5">
        <v>503.96363636363634</v>
      </c>
      <c r="AA408" s="5">
        <v>5543.6</v>
      </c>
      <c r="AB408">
        <v>227</v>
      </c>
      <c r="AC408" s="11">
        <f t="shared" si="24"/>
        <v>0.35052753648114249</v>
      </c>
      <c r="AD408">
        <f t="shared" si="25"/>
        <v>2497</v>
      </c>
    </row>
    <row r="409" spans="1:30">
      <c r="A409" s="2">
        <v>455107</v>
      </c>
      <c r="B409" t="s">
        <v>3366</v>
      </c>
      <c r="C409" t="s">
        <v>3357</v>
      </c>
      <c r="D409" t="s">
        <v>1180</v>
      </c>
      <c r="E409" s="2">
        <v>312880</v>
      </c>
      <c r="F409" t="s">
        <v>2961</v>
      </c>
      <c r="G409" s="2">
        <v>312880</v>
      </c>
      <c r="H409" t="s">
        <v>2961</v>
      </c>
      <c r="I409" t="s">
        <v>987</v>
      </c>
      <c r="K409" t="s">
        <v>5735</v>
      </c>
      <c r="L409" t="s">
        <v>3407</v>
      </c>
      <c r="M409" s="12">
        <v>19526</v>
      </c>
      <c r="N409" s="12" t="str">
        <f t="shared" si="23"/>
        <v>100 GRAND ST Hamburg, PA 19526</v>
      </c>
      <c r="O409">
        <v>1430023</v>
      </c>
      <c r="P409">
        <v>40.548909999999999</v>
      </c>
      <c r="Q409">
        <v>-75.986991000000003</v>
      </c>
      <c r="R409" t="s">
        <v>3364</v>
      </c>
      <c r="S409" t="s">
        <v>3354</v>
      </c>
      <c r="T409" s="3">
        <v>57</v>
      </c>
      <c r="U409" s="3">
        <v>63</v>
      </c>
      <c r="V409" s="4">
        <v>1.1052631578947369</v>
      </c>
      <c r="W409" s="4">
        <v>7.7368421052631575</v>
      </c>
      <c r="X409" s="5">
        <v>276.64087719298249</v>
      </c>
      <c r="Y409" s="6">
        <v>15768.529999999997</v>
      </c>
      <c r="Z409" s="5">
        <v>60.066491228070184</v>
      </c>
      <c r="AA409" s="5">
        <v>3423.7900000000081</v>
      </c>
      <c r="AB409">
        <v>692</v>
      </c>
      <c r="AC409" s="11">
        <f t="shared" si="24"/>
        <v>0.21712803920213292</v>
      </c>
      <c r="AD409">
        <f t="shared" si="25"/>
        <v>7612</v>
      </c>
    </row>
    <row r="410" spans="1:30">
      <c r="A410" s="2">
        <v>267169</v>
      </c>
      <c r="B410" t="s">
        <v>3366</v>
      </c>
      <c r="C410" t="s">
        <v>3357</v>
      </c>
      <c r="D410" t="s">
        <v>45</v>
      </c>
      <c r="E410" s="2">
        <v>309392</v>
      </c>
      <c r="F410" t="s">
        <v>700</v>
      </c>
      <c r="G410" s="2">
        <v>309392</v>
      </c>
      <c r="H410" t="s">
        <v>700</v>
      </c>
      <c r="I410" t="s">
        <v>138</v>
      </c>
      <c r="K410" t="s">
        <v>5235</v>
      </c>
      <c r="L410" t="s">
        <v>3407</v>
      </c>
      <c r="M410" s="12">
        <v>19010</v>
      </c>
      <c r="N410" s="12" t="str">
        <f t="shared" si="23"/>
        <v>1344 MONTGOMERY AVE Bryn Mawr, PA 19010</v>
      </c>
      <c r="O410">
        <v>1430002</v>
      </c>
      <c r="P410">
        <v>40.031834000000003</v>
      </c>
      <c r="Q410">
        <v>-75.326818000000003</v>
      </c>
      <c r="R410" t="s">
        <v>3361</v>
      </c>
      <c r="S410" t="s">
        <v>3352</v>
      </c>
      <c r="T410" s="3">
        <v>14</v>
      </c>
      <c r="U410" s="3">
        <v>19</v>
      </c>
      <c r="V410" s="4">
        <v>1.3571428571428572</v>
      </c>
      <c r="W410" s="4">
        <v>5.1428571428571432</v>
      </c>
      <c r="X410" s="5">
        <v>1125.9992857142859</v>
      </c>
      <c r="Y410" s="6">
        <v>15763.990000000007</v>
      </c>
      <c r="Z410" s="5">
        <v>300.73642857142858</v>
      </c>
      <c r="AA410" s="5">
        <v>4210.3100000000013</v>
      </c>
      <c r="AB410">
        <v>330</v>
      </c>
      <c r="AC410" s="11">
        <f t="shared" si="24"/>
        <v>0.26708403139052989</v>
      </c>
      <c r="AD410">
        <f t="shared" si="25"/>
        <v>3630</v>
      </c>
    </row>
    <row r="411" spans="1:30">
      <c r="A411" s="2">
        <v>439626</v>
      </c>
      <c r="B411" t="s">
        <v>3366</v>
      </c>
      <c r="C411" t="s">
        <v>3357</v>
      </c>
      <c r="D411" t="s">
        <v>50</v>
      </c>
      <c r="E411" s="2">
        <v>283720</v>
      </c>
      <c r="F411" t="s">
        <v>243</v>
      </c>
      <c r="G411" s="2">
        <v>283720</v>
      </c>
      <c r="H411" t="s">
        <v>243</v>
      </c>
      <c r="I411" t="s">
        <v>244</v>
      </c>
      <c r="K411" t="s">
        <v>4974</v>
      </c>
      <c r="L411" t="s">
        <v>3407</v>
      </c>
      <c r="M411" s="12">
        <v>17970</v>
      </c>
      <c r="N411" s="12" t="str">
        <f t="shared" si="23"/>
        <v>227 S Mill St Saint Clair, PA 17970</v>
      </c>
      <c r="O411">
        <v>1430023</v>
      </c>
      <c r="P411">
        <v>40.717578000000003</v>
      </c>
      <c r="Q411">
        <v>-76.186498</v>
      </c>
      <c r="R411" t="s">
        <v>3364</v>
      </c>
      <c r="S411" t="s">
        <v>3354</v>
      </c>
      <c r="T411" s="3">
        <v>10</v>
      </c>
      <c r="U411" s="3">
        <v>12</v>
      </c>
      <c r="V411" s="4">
        <v>1.2</v>
      </c>
      <c r="W411" s="4">
        <v>2.1</v>
      </c>
      <c r="X411" s="5">
        <v>1575.992</v>
      </c>
      <c r="Y411" s="6">
        <v>15759.92</v>
      </c>
      <c r="Z411" s="5">
        <v>531.29999999999995</v>
      </c>
      <c r="AA411" s="5">
        <v>5312.9999999999991</v>
      </c>
      <c r="AB411">
        <v>218</v>
      </c>
      <c r="AC411" s="11">
        <f t="shared" si="24"/>
        <v>0.33712100061421624</v>
      </c>
      <c r="AD411">
        <f t="shared" si="25"/>
        <v>2398</v>
      </c>
    </row>
    <row r="412" spans="1:30">
      <c r="A412" s="2">
        <v>334669</v>
      </c>
      <c r="B412" t="s">
        <v>3366</v>
      </c>
      <c r="C412" t="s">
        <v>3357</v>
      </c>
      <c r="D412" t="s">
        <v>91</v>
      </c>
      <c r="E412" s="2">
        <v>242914</v>
      </c>
      <c r="F412" t="s">
        <v>1253</v>
      </c>
      <c r="G412" s="2">
        <v>430033</v>
      </c>
      <c r="H412" t="s">
        <v>1265</v>
      </c>
      <c r="I412" t="s">
        <v>285</v>
      </c>
      <c r="K412" t="s">
        <v>5840</v>
      </c>
      <c r="L412" t="s">
        <v>8347</v>
      </c>
      <c r="M412" s="12">
        <v>19709</v>
      </c>
      <c r="N412" s="12" t="str">
        <f t="shared" si="23"/>
        <v>1235 Cedar Lane Rd MIDDLETOWN, DE 19709</v>
      </c>
      <c r="O412">
        <v>1430018</v>
      </c>
      <c r="P412">
        <v>39.503543000000001</v>
      </c>
      <c r="Q412">
        <v>-75.689160000000001</v>
      </c>
      <c r="R412" t="s">
        <v>3359</v>
      </c>
      <c r="S412" t="s">
        <v>3355</v>
      </c>
      <c r="T412" s="3">
        <v>11</v>
      </c>
      <c r="U412" s="3">
        <v>19</v>
      </c>
      <c r="V412" s="4">
        <v>1.7272727272727273</v>
      </c>
      <c r="W412" s="4">
        <v>4.9090909090909092</v>
      </c>
      <c r="X412" s="5">
        <v>1429.3718181818183</v>
      </c>
      <c r="Y412" s="6">
        <v>15723.09</v>
      </c>
      <c r="Z412" s="5">
        <v>401.10636363636365</v>
      </c>
      <c r="AA412" s="5">
        <v>4412.1699999999983</v>
      </c>
      <c r="AB412">
        <v>406</v>
      </c>
      <c r="AC412" s="11">
        <f t="shared" si="24"/>
        <v>0.2806172323633585</v>
      </c>
      <c r="AD412">
        <f t="shared" si="25"/>
        <v>4466</v>
      </c>
    </row>
    <row r="413" spans="1:30">
      <c r="A413" s="2">
        <v>331381</v>
      </c>
      <c r="B413" t="s">
        <v>3366</v>
      </c>
      <c r="C413" t="s">
        <v>3357</v>
      </c>
      <c r="D413" t="s">
        <v>29</v>
      </c>
      <c r="E413" s="2">
        <v>246009</v>
      </c>
      <c r="F413" t="s">
        <v>2743</v>
      </c>
      <c r="G413" s="2">
        <v>418342</v>
      </c>
      <c r="H413" t="s">
        <v>2748</v>
      </c>
      <c r="I413" t="s">
        <v>838</v>
      </c>
      <c r="K413" t="s">
        <v>5610</v>
      </c>
      <c r="L413" t="s">
        <v>3407</v>
      </c>
      <c r="M413" s="12">
        <v>19426</v>
      </c>
      <c r="N413" s="12" t="str">
        <f t="shared" si="23"/>
        <v>509 Gravel Pike Collegeville, PA 19426</v>
      </c>
      <c r="O413">
        <v>1430016</v>
      </c>
      <c r="P413">
        <v>40.219107999999999</v>
      </c>
      <c r="Q413">
        <v>-75.456517000000005</v>
      </c>
      <c r="R413" t="s">
        <v>3361</v>
      </c>
      <c r="S413" t="s">
        <v>3354</v>
      </c>
      <c r="T413" s="3">
        <v>24</v>
      </c>
      <c r="U413" s="3">
        <v>31</v>
      </c>
      <c r="V413" s="4">
        <v>1.2916666666666667</v>
      </c>
      <c r="W413" s="4">
        <v>2.7083333333333335</v>
      </c>
      <c r="X413" s="5">
        <v>654.09249999999997</v>
      </c>
      <c r="Y413" s="6">
        <v>15698.219999999994</v>
      </c>
      <c r="Z413" s="5">
        <v>225.26666666666665</v>
      </c>
      <c r="AA413" s="5">
        <v>5406.3999999999987</v>
      </c>
      <c r="AB413">
        <v>479</v>
      </c>
      <c r="AC413" s="11">
        <f t="shared" si="24"/>
        <v>0.34439573403863627</v>
      </c>
      <c r="AD413">
        <f t="shared" si="25"/>
        <v>5269</v>
      </c>
    </row>
    <row r="414" spans="1:30">
      <c r="A414" s="2">
        <v>241860</v>
      </c>
      <c r="B414" t="s">
        <v>3366</v>
      </c>
      <c r="C414" t="s">
        <v>3357</v>
      </c>
      <c r="D414" t="s">
        <v>63</v>
      </c>
      <c r="E414" s="2">
        <v>246467</v>
      </c>
      <c r="F414" t="s">
        <v>880</v>
      </c>
      <c r="G414" s="2">
        <v>246467</v>
      </c>
      <c r="H414" t="s">
        <v>880</v>
      </c>
      <c r="I414" t="s">
        <v>881</v>
      </c>
      <c r="K414" t="s">
        <v>5118</v>
      </c>
      <c r="L414" t="s">
        <v>3407</v>
      </c>
      <c r="M414" s="12">
        <v>18944</v>
      </c>
      <c r="N414" s="12" t="str">
        <f t="shared" si="23"/>
        <v>3115 Ridge Rd Perkasie, PA 18944</v>
      </c>
      <c r="O414">
        <v>1430015</v>
      </c>
      <c r="P414">
        <v>40.430525000000003</v>
      </c>
      <c r="Q414">
        <v>-75.234277000000006</v>
      </c>
      <c r="R414" t="s">
        <v>3363</v>
      </c>
      <c r="S414" t="s">
        <v>3357</v>
      </c>
      <c r="T414" s="3">
        <v>12</v>
      </c>
      <c r="U414" s="3">
        <v>20</v>
      </c>
      <c r="V414" s="4">
        <v>1.6666666666666667</v>
      </c>
      <c r="W414" s="4">
        <v>3</v>
      </c>
      <c r="X414" s="5">
        <v>1307.2283333333332</v>
      </c>
      <c r="Y414" s="6">
        <v>15686.740000000002</v>
      </c>
      <c r="Z414" s="5">
        <v>242.25916666666669</v>
      </c>
      <c r="AA414" s="5">
        <v>2907.1099999999992</v>
      </c>
      <c r="AB414">
        <v>332</v>
      </c>
      <c r="AC414" s="11">
        <f t="shared" si="24"/>
        <v>0.18532276304700651</v>
      </c>
      <c r="AD414">
        <f t="shared" si="25"/>
        <v>3652</v>
      </c>
    </row>
    <row r="415" spans="1:30">
      <c r="A415" s="2">
        <v>469834</v>
      </c>
      <c r="B415" t="s">
        <v>3366</v>
      </c>
      <c r="C415" t="s">
        <v>3357</v>
      </c>
      <c r="D415" t="s">
        <v>37</v>
      </c>
      <c r="E415" s="2">
        <v>239007</v>
      </c>
      <c r="F415" t="s">
        <v>3292</v>
      </c>
      <c r="G415" s="2">
        <v>483959</v>
      </c>
      <c r="H415" t="s">
        <v>3295</v>
      </c>
      <c r="I415" t="s">
        <v>39</v>
      </c>
      <c r="K415" t="s">
        <v>4864</v>
      </c>
      <c r="L415" t="s">
        <v>3407</v>
      </c>
      <c r="M415" s="12">
        <v>17603</v>
      </c>
      <c r="N415" s="12" t="str">
        <f t="shared" si="23"/>
        <v>100 S QUEEN ST Lancaster, PA 17603</v>
      </c>
      <c r="O415">
        <v>1430999</v>
      </c>
      <c r="P415">
        <v>40.036116999999997</v>
      </c>
      <c r="Q415">
        <v>-76.305728999999999</v>
      </c>
      <c r="R415" t="s">
        <v>3364</v>
      </c>
      <c r="S415" t="s">
        <v>3357</v>
      </c>
      <c r="T415" s="3">
        <v>3</v>
      </c>
      <c r="U415" s="3">
        <v>5</v>
      </c>
      <c r="V415" s="4">
        <v>1.6666666666666667</v>
      </c>
      <c r="W415" s="4">
        <v>3.3333333333333335</v>
      </c>
      <c r="X415" s="5">
        <v>5216.76</v>
      </c>
      <c r="Y415" s="6">
        <v>15650.28</v>
      </c>
      <c r="Z415" s="5">
        <v>1482.2666666666667</v>
      </c>
      <c r="AA415" s="5">
        <v>4446.8000000000011</v>
      </c>
      <c r="AB415">
        <v>12</v>
      </c>
      <c r="AC415" s="11">
        <f t="shared" si="24"/>
        <v>0.28413549150558337</v>
      </c>
      <c r="AD415">
        <f t="shared" si="25"/>
        <v>132</v>
      </c>
    </row>
    <row r="416" spans="1:30">
      <c r="A416" s="2">
        <v>470001</v>
      </c>
      <c r="B416" t="s">
        <v>3366</v>
      </c>
      <c r="C416" t="s">
        <v>3357</v>
      </c>
      <c r="D416" t="s">
        <v>91</v>
      </c>
      <c r="E416" s="2">
        <v>242914</v>
      </c>
      <c r="F416" t="s">
        <v>1253</v>
      </c>
      <c r="G416" s="2">
        <v>470537</v>
      </c>
      <c r="H416" t="s">
        <v>1271</v>
      </c>
      <c r="I416" t="s">
        <v>285</v>
      </c>
      <c r="K416" t="s">
        <v>5845</v>
      </c>
      <c r="L416" t="s">
        <v>8347</v>
      </c>
      <c r="M416" s="12">
        <v>19709</v>
      </c>
      <c r="N416" s="12" t="str">
        <f t="shared" si="23"/>
        <v>820 Mapleton Ave MIDDLETOWN, DE 19709</v>
      </c>
      <c r="O416">
        <v>1430018</v>
      </c>
      <c r="P416">
        <v>39.532910999999999</v>
      </c>
      <c r="Q416">
        <v>-75.680645999999996</v>
      </c>
      <c r="R416" t="s">
        <v>3359</v>
      </c>
      <c r="S416" t="s">
        <v>3355</v>
      </c>
      <c r="T416" s="3">
        <v>7</v>
      </c>
      <c r="U416" s="3">
        <v>21</v>
      </c>
      <c r="V416" s="4">
        <v>3</v>
      </c>
      <c r="W416" s="4">
        <v>13.285714285714286</v>
      </c>
      <c r="X416" s="5">
        <v>2223.8742857142856</v>
      </c>
      <c r="Y416" s="6">
        <v>15567.120000000008</v>
      </c>
      <c r="Z416" s="5">
        <v>652.21428571428555</v>
      </c>
      <c r="AA416" s="5">
        <v>4565.4999999999991</v>
      </c>
      <c r="AB416">
        <v>630</v>
      </c>
      <c r="AC416" s="11">
        <f t="shared" si="24"/>
        <v>0.29327839703169223</v>
      </c>
      <c r="AD416">
        <f t="shared" si="25"/>
        <v>6930</v>
      </c>
    </row>
    <row r="417" spans="1:30">
      <c r="A417" s="2">
        <v>302364</v>
      </c>
      <c r="B417" t="s">
        <v>3366</v>
      </c>
      <c r="C417" t="s">
        <v>3357</v>
      </c>
      <c r="D417" t="s">
        <v>149</v>
      </c>
      <c r="E417" s="2">
        <v>246141</v>
      </c>
      <c r="F417" t="s">
        <v>2870</v>
      </c>
      <c r="G417" s="2">
        <v>246141</v>
      </c>
      <c r="H417" t="s">
        <v>2870</v>
      </c>
      <c r="I417" t="s">
        <v>56</v>
      </c>
      <c r="K417" t="s">
        <v>5417</v>
      </c>
      <c r="L417" t="s">
        <v>3407</v>
      </c>
      <c r="M417" s="12">
        <v>19107</v>
      </c>
      <c r="N417" s="12" t="str">
        <f t="shared" si="23"/>
        <v>301 N Broad St Philadelphia, PA 19107</v>
      </c>
      <c r="O417">
        <v>1430009</v>
      </c>
      <c r="P417">
        <v>39.95814</v>
      </c>
      <c r="Q417">
        <v>-75.161949000000007</v>
      </c>
      <c r="R417" t="s">
        <v>3363</v>
      </c>
      <c r="S417" t="s">
        <v>3351</v>
      </c>
      <c r="T417" s="3">
        <v>13</v>
      </c>
      <c r="U417" s="3">
        <v>24</v>
      </c>
      <c r="V417" s="4">
        <v>1.8461538461538463</v>
      </c>
      <c r="W417" s="4">
        <v>5.8461538461538458</v>
      </c>
      <c r="X417" s="5">
        <v>1197.186153846154</v>
      </c>
      <c r="Y417" s="6">
        <v>15563.419999999995</v>
      </c>
      <c r="Z417" s="5">
        <v>445.97538461538466</v>
      </c>
      <c r="AA417" s="5">
        <v>5797.6799999999985</v>
      </c>
      <c r="AB417">
        <v>560</v>
      </c>
      <c r="AC417" s="11">
        <f t="shared" si="24"/>
        <v>0.37251966470094622</v>
      </c>
      <c r="AD417">
        <f t="shared" si="25"/>
        <v>6160</v>
      </c>
    </row>
    <row r="418" spans="1:30">
      <c r="A418" s="2">
        <v>415483</v>
      </c>
      <c r="B418" t="s">
        <v>3366</v>
      </c>
      <c r="C418" t="s">
        <v>3357</v>
      </c>
      <c r="D418" t="s">
        <v>37</v>
      </c>
      <c r="E418" s="2">
        <v>239004</v>
      </c>
      <c r="F418" t="s">
        <v>3298</v>
      </c>
      <c r="G418" s="2">
        <v>239004</v>
      </c>
      <c r="H418" t="s">
        <v>3298</v>
      </c>
      <c r="I418" t="s">
        <v>578</v>
      </c>
      <c r="K418" t="s">
        <v>4612</v>
      </c>
      <c r="L418" t="s">
        <v>3407</v>
      </c>
      <c r="M418" s="12">
        <v>17584</v>
      </c>
      <c r="N418" s="12" t="str">
        <f t="shared" si="23"/>
        <v>300 Willow Valley Lakes Dr Willow Street, PA 17584</v>
      </c>
      <c r="O418">
        <v>1430025</v>
      </c>
      <c r="P418">
        <v>39.985284999999998</v>
      </c>
      <c r="Q418">
        <v>-76.271686000000003</v>
      </c>
      <c r="R418" t="s">
        <v>3364</v>
      </c>
      <c r="S418" t="s">
        <v>3357</v>
      </c>
      <c r="T418" s="3">
        <v>23</v>
      </c>
      <c r="U418" s="3">
        <v>41</v>
      </c>
      <c r="V418" s="4">
        <v>1.7826086956521738</v>
      </c>
      <c r="W418" s="4">
        <v>4.0869565217391308</v>
      </c>
      <c r="X418" s="5">
        <v>675.34565217391309</v>
      </c>
      <c r="Y418" s="6">
        <v>15532.950000000003</v>
      </c>
      <c r="Z418" s="5">
        <v>165.51565217391305</v>
      </c>
      <c r="AA418" s="5">
        <v>3806.860000000001</v>
      </c>
      <c r="AB418">
        <v>263</v>
      </c>
      <c r="AC418" s="11">
        <f t="shared" si="24"/>
        <v>0.24508287221680367</v>
      </c>
      <c r="AD418">
        <f t="shared" si="25"/>
        <v>2893</v>
      </c>
    </row>
    <row r="419" spans="1:30">
      <c r="A419" s="2">
        <v>305669</v>
      </c>
      <c r="B419" t="s">
        <v>3366</v>
      </c>
      <c r="C419" t="s">
        <v>3357</v>
      </c>
      <c r="D419" t="s">
        <v>16</v>
      </c>
      <c r="E419" s="2">
        <v>310279</v>
      </c>
      <c r="F419" t="s">
        <v>1717</v>
      </c>
      <c r="G419" s="2">
        <v>459743</v>
      </c>
      <c r="H419" t="s">
        <v>1718</v>
      </c>
      <c r="I419" t="s">
        <v>59</v>
      </c>
      <c r="K419" t="s">
        <v>4046</v>
      </c>
      <c r="L419" t="s">
        <v>3407</v>
      </c>
      <c r="M419" s="12">
        <v>17402</v>
      </c>
      <c r="N419" s="12" t="str">
        <f t="shared" si="23"/>
        <v>3400 Concord Rd York, PA 17402</v>
      </c>
      <c r="O419">
        <v>1430999</v>
      </c>
      <c r="P419">
        <v>39.985753000000003</v>
      </c>
      <c r="Q419">
        <v>-76.662841</v>
      </c>
      <c r="R419" t="s">
        <v>3367</v>
      </c>
      <c r="S419" t="s">
        <v>3357</v>
      </c>
      <c r="T419" s="3">
        <v>3</v>
      </c>
      <c r="U419" s="3">
        <v>7</v>
      </c>
      <c r="V419" s="4">
        <v>2.3333333333333335</v>
      </c>
      <c r="W419" s="4">
        <v>2</v>
      </c>
      <c r="X419" s="5">
        <v>5174.88</v>
      </c>
      <c r="Y419" s="6">
        <v>15524.64</v>
      </c>
      <c r="Z419" s="5">
        <v>1639.6666666666667</v>
      </c>
      <c r="AA419" s="5">
        <v>4919</v>
      </c>
      <c r="AB419">
        <v>141</v>
      </c>
      <c r="AC419" s="11">
        <f t="shared" si="24"/>
        <v>0.3168511475950489</v>
      </c>
      <c r="AD419">
        <f t="shared" si="25"/>
        <v>1551</v>
      </c>
    </row>
    <row r="420" spans="1:30">
      <c r="A420" s="2">
        <v>455897</v>
      </c>
      <c r="B420" t="s">
        <v>3366</v>
      </c>
      <c r="C420" t="s">
        <v>3357</v>
      </c>
      <c r="D420" t="s">
        <v>51</v>
      </c>
      <c r="E420" s="2">
        <v>239964</v>
      </c>
      <c r="F420" t="s">
        <v>1870</v>
      </c>
      <c r="G420" s="2">
        <v>453171</v>
      </c>
      <c r="H420" t="s">
        <v>1874</v>
      </c>
      <c r="I420" t="s">
        <v>238</v>
      </c>
      <c r="K420" t="s">
        <v>3735</v>
      </c>
      <c r="L420" t="s">
        <v>3407</v>
      </c>
      <c r="M420" s="12">
        <v>17022</v>
      </c>
      <c r="N420" s="12" t="str">
        <f t="shared" si="23"/>
        <v>800 E High St ELIZABETHTOWN, PA 17022</v>
      </c>
      <c r="O420">
        <v>1430999</v>
      </c>
      <c r="P420">
        <v>40.159145000000002</v>
      </c>
      <c r="Q420">
        <v>-76.587720000000004</v>
      </c>
      <c r="R420" t="s">
        <v>3366</v>
      </c>
      <c r="S420" t="s">
        <v>3356</v>
      </c>
      <c r="T420" s="3">
        <v>4</v>
      </c>
      <c r="U420" s="3">
        <v>7</v>
      </c>
      <c r="V420" s="4">
        <v>1.75</v>
      </c>
      <c r="W420" s="4">
        <v>5.5</v>
      </c>
      <c r="X420" s="5">
        <v>3858.2024999999999</v>
      </c>
      <c r="Y420" s="6">
        <v>15432.810000000003</v>
      </c>
      <c r="Z420" s="5">
        <v>1068.8475000000001</v>
      </c>
      <c r="AA420" s="5">
        <v>4275.3900000000012</v>
      </c>
      <c r="AB420">
        <v>343</v>
      </c>
      <c r="AC420" s="11">
        <f t="shared" si="24"/>
        <v>0.27703250412594987</v>
      </c>
      <c r="AD420">
        <f t="shared" si="25"/>
        <v>3773</v>
      </c>
    </row>
    <row r="421" spans="1:30">
      <c r="A421" s="2">
        <v>303419</v>
      </c>
      <c r="B421" t="s">
        <v>3366</v>
      </c>
      <c r="C421" t="s">
        <v>3357</v>
      </c>
      <c r="D421" t="s">
        <v>1180</v>
      </c>
      <c r="E421" s="2">
        <v>272622</v>
      </c>
      <c r="F421" t="s">
        <v>2953</v>
      </c>
      <c r="G421" s="2">
        <v>272622</v>
      </c>
      <c r="H421" t="s">
        <v>2953</v>
      </c>
      <c r="I421" t="s">
        <v>135</v>
      </c>
      <c r="K421" t="s">
        <v>3993</v>
      </c>
      <c r="L421" t="s">
        <v>3407</v>
      </c>
      <c r="M421" s="12">
        <v>17331</v>
      </c>
      <c r="N421" s="12" t="str">
        <f t="shared" si="23"/>
        <v>1009 YORK ST Hanover, PA 17331</v>
      </c>
      <c r="O421">
        <v>1430047</v>
      </c>
      <c r="P421">
        <v>39.800930000000001</v>
      </c>
      <c r="Q421">
        <v>-76.955016000000001</v>
      </c>
      <c r="R421" t="s">
        <v>3360</v>
      </c>
      <c r="S421" t="s">
        <v>3355</v>
      </c>
      <c r="T421" s="3">
        <v>53</v>
      </c>
      <c r="U421" s="3">
        <v>59</v>
      </c>
      <c r="V421" s="4">
        <v>1.1132075471698113</v>
      </c>
      <c r="W421" s="4">
        <v>8.7169811320754711</v>
      </c>
      <c r="X421" s="5">
        <v>289.96358490566035</v>
      </c>
      <c r="Y421" s="6">
        <v>15368.070000000032</v>
      </c>
      <c r="Z421" s="5">
        <v>71.099433962264186</v>
      </c>
      <c r="AA421" s="5">
        <v>3768.2700000000004</v>
      </c>
      <c r="AB421">
        <v>683</v>
      </c>
      <c r="AC421" s="11">
        <f t="shared" si="24"/>
        <v>0.24520125168612536</v>
      </c>
      <c r="AD421">
        <f t="shared" si="25"/>
        <v>7513</v>
      </c>
    </row>
    <row r="422" spans="1:30">
      <c r="A422" s="2">
        <v>328728</v>
      </c>
      <c r="B422" t="s">
        <v>3366</v>
      </c>
      <c r="C422" t="s">
        <v>3357</v>
      </c>
      <c r="D422" t="s">
        <v>1180</v>
      </c>
      <c r="E422" s="2">
        <v>241662</v>
      </c>
      <c r="F422" t="s">
        <v>2908</v>
      </c>
      <c r="G422" s="2">
        <v>241662</v>
      </c>
      <c r="H422" t="s">
        <v>2908</v>
      </c>
      <c r="I422" t="s">
        <v>59</v>
      </c>
      <c r="K422" t="s">
        <v>4080</v>
      </c>
      <c r="L422" t="s">
        <v>3407</v>
      </c>
      <c r="M422" s="12">
        <v>17404</v>
      </c>
      <c r="N422" s="12" t="str">
        <f t="shared" si="23"/>
        <v>2125 N Susquehanna Trl York, PA 17404</v>
      </c>
      <c r="O422">
        <v>1430046</v>
      </c>
      <c r="P422">
        <v>39.990205000000003</v>
      </c>
      <c r="Q422">
        <v>-76.741106000000002</v>
      </c>
      <c r="R422" t="s">
        <v>3360</v>
      </c>
      <c r="S422" t="s">
        <v>3354</v>
      </c>
      <c r="T422" s="3">
        <v>64</v>
      </c>
      <c r="U422" s="3">
        <v>67</v>
      </c>
      <c r="V422" s="4">
        <v>1.046875</v>
      </c>
      <c r="W422" s="4">
        <v>8.375</v>
      </c>
      <c r="X422" s="5">
        <v>239.64171875000005</v>
      </c>
      <c r="Y422" s="6">
        <v>15337.070000000016</v>
      </c>
      <c r="Z422" s="5">
        <v>52.691562499999982</v>
      </c>
      <c r="AA422" s="5">
        <v>3372.260000000002</v>
      </c>
      <c r="AB422">
        <v>745</v>
      </c>
      <c r="AC422" s="11">
        <f t="shared" si="24"/>
        <v>0.21987641707314359</v>
      </c>
      <c r="AD422">
        <f t="shared" si="25"/>
        <v>8195</v>
      </c>
    </row>
    <row r="423" spans="1:30">
      <c r="A423" s="2">
        <v>240839</v>
      </c>
      <c r="B423" t="s">
        <v>3366</v>
      </c>
      <c r="C423" t="s">
        <v>3357</v>
      </c>
      <c r="D423" t="s">
        <v>149</v>
      </c>
      <c r="E423" s="2">
        <v>301906</v>
      </c>
      <c r="F423" t="s">
        <v>585</v>
      </c>
      <c r="G423" s="2">
        <v>452750</v>
      </c>
      <c r="H423" t="s">
        <v>586</v>
      </c>
      <c r="I423" t="s">
        <v>587</v>
      </c>
      <c r="J423" t="s">
        <v>680</v>
      </c>
      <c r="K423" t="s">
        <v>3452</v>
      </c>
      <c r="L423" t="s">
        <v>3406</v>
      </c>
      <c r="M423" s="12">
        <v>8030</v>
      </c>
      <c r="N423" s="12" t="str">
        <f t="shared" si="23"/>
        <v>301 Haakon Rd Brooklawn, NJ 08030</v>
      </c>
      <c r="O423">
        <v>1430011</v>
      </c>
      <c r="P423">
        <v>39.878014999999998</v>
      </c>
      <c r="Q423">
        <v>-75.118482</v>
      </c>
      <c r="R423" t="s">
        <v>3362</v>
      </c>
      <c r="S423" t="s">
        <v>3355</v>
      </c>
      <c r="T423" s="3">
        <v>16</v>
      </c>
      <c r="U423" s="3">
        <v>26</v>
      </c>
      <c r="V423" s="4">
        <v>1.625</v>
      </c>
      <c r="W423" s="4">
        <v>4.75</v>
      </c>
      <c r="X423" s="5">
        <v>957.97624999999994</v>
      </c>
      <c r="Y423" s="6">
        <v>15327.619999999995</v>
      </c>
      <c r="Z423" s="5">
        <v>317.97124999999994</v>
      </c>
      <c r="AA423" s="5">
        <v>5087.5399999999991</v>
      </c>
      <c r="AB423">
        <v>449</v>
      </c>
      <c r="AC423" s="11">
        <f t="shared" si="24"/>
        <v>0.33191976314652899</v>
      </c>
      <c r="AD423">
        <f t="shared" si="25"/>
        <v>4939</v>
      </c>
    </row>
    <row r="424" spans="1:30">
      <c r="A424" s="2">
        <v>468367</v>
      </c>
      <c r="B424" t="s">
        <v>3366</v>
      </c>
      <c r="C424" t="s">
        <v>3357</v>
      </c>
      <c r="D424" t="s">
        <v>1180</v>
      </c>
      <c r="E424" s="2">
        <v>256146</v>
      </c>
      <c r="F424" t="s">
        <v>2924</v>
      </c>
      <c r="G424" s="2">
        <v>256146</v>
      </c>
      <c r="H424" t="s">
        <v>2924</v>
      </c>
      <c r="I424" t="s">
        <v>2445</v>
      </c>
      <c r="K424" t="s">
        <v>3927</v>
      </c>
      <c r="L424" t="s">
        <v>3407</v>
      </c>
      <c r="M424" s="12">
        <v>17257</v>
      </c>
      <c r="N424" s="12" t="str">
        <f t="shared" si="23"/>
        <v>1 Airport Rd Shippensburg, PA 17257</v>
      </c>
      <c r="O424">
        <v>1430044</v>
      </c>
      <c r="P424">
        <v>40.058497000000003</v>
      </c>
      <c r="Q424">
        <v>-77.496514000000005</v>
      </c>
      <c r="R424" t="s">
        <v>3360</v>
      </c>
      <c r="S424" t="s">
        <v>3351</v>
      </c>
      <c r="T424" s="3">
        <v>53</v>
      </c>
      <c r="U424" s="3">
        <v>57</v>
      </c>
      <c r="V424" s="4">
        <v>1.0754716981132075</v>
      </c>
      <c r="W424" s="4">
        <v>9.0188679245283012</v>
      </c>
      <c r="X424" s="5">
        <v>288.69396226415097</v>
      </c>
      <c r="Y424" s="6">
        <v>15300.779999999995</v>
      </c>
      <c r="Z424" s="5">
        <v>75.373396226415096</v>
      </c>
      <c r="AA424" s="5">
        <v>3994.7900000000127</v>
      </c>
      <c r="AB424">
        <v>702</v>
      </c>
      <c r="AC424" s="11">
        <f t="shared" si="24"/>
        <v>0.26108407545236345</v>
      </c>
      <c r="AD424">
        <f t="shared" si="25"/>
        <v>7722</v>
      </c>
    </row>
    <row r="425" spans="1:30">
      <c r="A425" s="2">
        <v>322846</v>
      </c>
      <c r="B425" t="s">
        <v>3366</v>
      </c>
      <c r="C425" t="s">
        <v>3357</v>
      </c>
      <c r="D425" t="s">
        <v>51</v>
      </c>
      <c r="E425" s="2">
        <v>341917</v>
      </c>
      <c r="F425" t="s">
        <v>2406</v>
      </c>
      <c r="G425" s="2">
        <v>341917</v>
      </c>
      <c r="H425" t="s">
        <v>2406</v>
      </c>
      <c r="I425" t="s">
        <v>238</v>
      </c>
      <c r="K425" t="s">
        <v>3716</v>
      </c>
      <c r="L425" t="s">
        <v>3407</v>
      </c>
      <c r="M425" s="12">
        <v>17022</v>
      </c>
      <c r="N425" s="12" t="str">
        <f t="shared" si="23"/>
        <v>581 Freemason Dr ELIZABETHTOWN, PA 17022</v>
      </c>
      <c r="O425">
        <v>1430034</v>
      </c>
      <c r="P425">
        <v>40.138500000000001</v>
      </c>
      <c r="Q425">
        <v>-76.62285</v>
      </c>
      <c r="R425" t="s">
        <v>3366</v>
      </c>
      <c r="S425" t="s">
        <v>3356</v>
      </c>
      <c r="T425" s="3">
        <v>32</v>
      </c>
      <c r="U425" s="3">
        <v>44</v>
      </c>
      <c r="V425" s="4">
        <v>1.375</v>
      </c>
      <c r="W425" s="4">
        <v>2.09375</v>
      </c>
      <c r="X425" s="5">
        <v>477.34812499999998</v>
      </c>
      <c r="Y425" s="6">
        <v>15275.139999999998</v>
      </c>
      <c r="Z425" s="5">
        <v>125.56781249999999</v>
      </c>
      <c r="AA425" s="5">
        <v>4018.1699999999987</v>
      </c>
      <c r="AB425">
        <v>1002</v>
      </c>
      <c r="AC425" s="11">
        <f t="shared" si="24"/>
        <v>0.26305290818938482</v>
      </c>
      <c r="AD425">
        <f t="shared" si="25"/>
        <v>11022</v>
      </c>
    </row>
    <row r="426" spans="1:30">
      <c r="A426" s="2">
        <v>264056</v>
      </c>
      <c r="B426" t="s">
        <v>3366</v>
      </c>
      <c r="C426" t="s">
        <v>3357</v>
      </c>
      <c r="D426" t="s">
        <v>50</v>
      </c>
      <c r="E426" s="2">
        <v>241797</v>
      </c>
      <c r="F426" t="s">
        <v>3005</v>
      </c>
      <c r="G426" s="2">
        <v>482989</v>
      </c>
      <c r="H426" t="s">
        <v>3012</v>
      </c>
      <c r="I426" t="s">
        <v>375</v>
      </c>
      <c r="K426" t="s">
        <v>4929</v>
      </c>
      <c r="L426" t="s">
        <v>3407</v>
      </c>
      <c r="M426" s="12">
        <v>17801</v>
      </c>
      <c r="N426" s="12" t="str">
        <f t="shared" si="23"/>
        <v>501 Church St Sunbury, PA 17801</v>
      </c>
      <c r="O426">
        <v>1430999</v>
      </c>
      <c r="P426">
        <v>40.857080000000003</v>
      </c>
      <c r="Q426">
        <v>-76.791610000000006</v>
      </c>
      <c r="R426" t="s">
        <v>3366</v>
      </c>
      <c r="S426" t="s">
        <v>3354</v>
      </c>
      <c r="T426" s="3">
        <v>1</v>
      </c>
      <c r="U426" s="3">
        <v>1</v>
      </c>
      <c r="V426" s="4">
        <v>1</v>
      </c>
      <c r="W426" s="4">
        <v>2</v>
      </c>
      <c r="X426" s="5">
        <v>15263.48</v>
      </c>
      <c r="Y426" s="6">
        <v>15263.48</v>
      </c>
      <c r="Z426" s="5">
        <v>6334.39</v>
      </c>
      <c r="AA426" s="5">
        <v>6334.39</v>
      </c>
      <c r="AB426">
        <v>98</v>
      </c>
      <c r="AC426" s="11">
        <f t="shared" si="24"/>
        <v>0.41500300062633166</v>
      </c>
      <c r="AD426">
        <f t="shared" si="25"/>
        <v>1078</v>
      </c>
    </row>
    <row r="427" spans="1:30">
      <c r="A427" s="2">
        <v>466135</v>
      </c>
      <c r="B427" t="s">
        <v>3366</v>
      </c>
      <c r="C427" t="s">
        <v>3357</v>
      </c>
      <c r="D427" t="s">
        <v>16</v>
      </c>
      <c r="E427" s="2">
        <v>242329</v>
      </c>
      <c r="F427" t="s">
        <v>171</v>
      </c>
      <c r="G427" s="2">
        <v>456817</v>
      </c>
      <c r="H427" t="s">
        <v>3251</v>
      </c>
      <c r="I427" t="s">
        <v>173</v>
      </c>
      <c r="K427" t="s">
        <v>3931</v>
      </c>
      <c r="L427" t="s">
        <v>3407</v>
      </c>
      <c r="M427" s="12">
        <v>17268</v>
      </c>
      <c r="N427" s="12" t="str">
        <f t="shared" si="23"/>
        <v>702 E 2nd St Waynesboro, PA 17268</v>
      </c>
      <c r="O427">
        <v>1430999</v>
      </c>
      <c r="P427">
        <v>39.746820999999997</v>
      </c>
      <c r="Q427">
        <v>-77.567715000000007</v>
      </c>
      <c r="R427" t="s">
        <v>3367</v>
      </c>
      <c r="S427" t="s">
        <v>3351</v>
      </c>
      <c r="T427" s="3">
        <v>3</v>
      </c>
      <c r="U427" s="3">
        <v>4</v>
      </c>
      <c r="V427" s="4">
        <v>1.3333333333333333</v>
      </c>
      <c r="W427" s="4">
        <v>5</v>
      </c>
      <c r="X427" s="5">
        <v>5071.2766666666657</v>
      </c>
      <c r="Y427" s="6">
        <v>15213.83</v>
      </c>
      <c r="Z427" s="5">
        <v>2115.603333333333</v>
      </c>
      <c r="AA427" s="5">
        <v>6346.8099999999995</v>
      </c>
      <c r="AB427">
        <v>66</v>
      </c>
      <c r="AC427" s="11">
        <f t="shared" si="24"/>
        <v>0.41717371628314498</v>
      </c>
      <c r="AD427">
        <f t="shared" si="25"/>
        <v>726</v>
      </c>
    </row>
    <row r="428" spans="1:30">
      <c r="A428" s="2">
        <v>330648</v>
      </c>
      <c r="B428" t="s">
        <v>3360</v>
      </c>
      <c r="C428" t="s">
        <v>3353</v>
      </c>
      <c r="D428" t="s">
        <v>1180</v>
      </c>
      <c r="E428" s="2">
        <v>242714</v>
      </c>
      <c r="F428" t="s">
        <v>2954</v>
      </c>
      <c r="G428" s="2">
        <v>242714</v>
      </c>
      <c r="H428" t="s">
        <v>2954</v>
      </c>
      <c r="I428" t="s">
        <v>59</v>
      </c>
      <c r="K428" t="s">
        <v>4073</v>
      </c>
      <c r="L428" t="s">
        <v>3407</v>
      </c>
      <c r="M428" s="12">
        <v>17403</v>
      </c>
      <c r="N428" s="12" t="str">
        <f t="shared" si="23"/>
        <v>910 S RICHLAND AVE York, PA 17403</v>
      </c>
      <c r="O428">
        <v>1430047</v>
      </c>
      <c r="P428">
        <v>39.943339000000002</v>
      </c>
      <c r="Q428">
        <v>-76.74109</v>
      </c>
      <c r="R428" t="s">
        <v>3360</v>
      </c>
      <c r="S428" t="s">
        <v>3355</v>
      </c>
      <c r="T428" s="3">
        <v>55</v>
      </c>
      <c r="U428" s="3">
        <v>62</v>
      </c>
      <c r="V428" s="4">
        <v>1.1272727272727272</v>
      </c>
      <c r="W428" s="4">
        <v>6.9090909090909092</v>
      </c>
      <c r="X428" s="5">
        <v>276.15945454545454</v>
      </c>
      <c r="Y428" s="6">
        <v>15188.769999999995</v>
      </c>
      <c r="Z428" s="5">
        <v>62.026545454545428</v>
      </c>
      <c r="AA428" s="5">
        <v>3411.4600000000019</v>
      </c>
      <c r="AB428">
        <v>669</v>
      </c>
      <c r="AC428" s="11">
        <f t="shared" si="24"/>
        <v>0.22460409894942138</v>
      </c>
      <c r="AD428">
        <f t="shared" si="25"/>
        <v>7359</v>
      </c>
    </row>
    <row r="429" spans="1:30">
      <c r="A429" s="2">
        <v>441976</v>
      </c>
      <c r="B429" t="s">
        <v>3367</v>
      </c>
      <c r="C429" t="s">
        <v>3354</v>
      </c>
      <c r="D429" t="s">
        <v>149</v>
      </c>
      <c r="E429" s="2">
        <v>314104</v>
      </c>
      <c r="F429" t="s">
        <v>1630</v>
      </c>
      <c r="G429" s="2">
        <v>314104</v>
      </c>
      <c r="H429" t="s">
        <v>1630</v>
      </c>
      <c r="I429" t="s">
        <v>1631</v>
      </c>
      <c r="J429" t="s">
        <v>680</v>
      </c>
      <c r="K429" t="s">
        <v>3443</v>
      </c>
      <c r="L429" t="s">
        <v>3406</v>
      </c>
      <c r="M429" s="12">
        <v>8021</v>
      </c>
      <c r="N429" s="12" t="str">
        <f t="shared" si="23"/>
        <v>4 Audubon Ave Clementon, NJ 08021</v>
      </c>
      <c r="O429">
        <v>1430999</v>
      </c>
      <c r="P429">
        <v>39.801599000000003</v>
      </c>
      <c r="Q429">
        <v>-74.991603999999995</v>
      </c>
      <c r="R429" t="s">
        <v>3362</v>
      </c>
      <c r="S429" t="s">
        <v>3355</v>
      </c>
      <c r="T429" s="3">
        <v>2</v>
      </c>
      <c r="U429" s="3">
        <v>5</v>
      </c>
      <c r="V429" s="4">
        <v>2.5</v>
      </c>
      <c r="W429" s="4">
        <v>7</v>
      </c>
      <c r="X429" s="5">
        <v>7576.06</v>
      </c>
      <c r="Y429" s="6">
        <v>15152.12</v>
      </c>
      <c r="Z429" s="5">
        <v>1919.1699999999998</v>
      </c>
      <c r="AA429" s="5">
        <v>3838.3399999999997</v>
      </c>
      <c r="AB429">
        <v>87</v>
      </c>
      <c r="AC429" s="11">
        <f t="shared" si="24"/>
        <v>0.25332032745252808</v>
      </c>
      <c r="AD429">
        <f t="shared" si="25"/>
        <v>957</v>
      </c>
    </row>
    <row r="430" spans="1:30">
      <c r="A430" s="2">
        <v>442019</v>
      </c>
      <c r="B430" t="s">
        <v>3367</v>
      </c>
      <c r="C430" t="s">
        <v>3354</v>
      </c>
      <c r="D430" t="s">
        <v>32</v>
      </c>
      <c r="E430" s="2">
        <v>240235</v>
      </c>
      <c r="F430" t="s">
        <v>1053</v>
      </c>
      <c r="G430" s="2">
        <v>415487</v>
      </c>
      <c r="H430" t="s">
        <v>1053</v>
      </c>
      <c r="I430" t="s">
        <v>34</v>
      </c>
      <c r="K430" t="s">
        <v>4567</v>
      </c>
      <c r="L430" t="s">
        <v>3407</v>
      </c>
      <c r="M430" s="12">
        <v>17566</v>
      </c>
      <c r="N430" s="12" t="str">
        <f t="shared" si="23"/>
        <v>333 W 4th St Quarryville, PA 17566</v>
      </c>
      <c r="O430">
        <v>1430999</v>
      </c>
      <c r="P430">
        <v>39.894101999999997</v>
      </c>
      <c r="Q430">
        <v>-76.170784999999995</v>
      </c>
      <c r="R430" t="s">
        <v>3364</v>
      </c>
      <c r="S430" t="s">
        <v>3357</v>
      </c>
      <c r="T430" s="3">
        <v>4</v>
      </c>
      <c r="U430" s="3">
        <v>4</v>
      </c>
      <c r="V430" s="4">
        <v>1</v>
      </c>
      <c r="W430" s="4">
        <v>2</v>
      </c>
      <c r="X430" s="5">
        <v>3786.8274999999999</v>
      </c>
      <c r="Y430" s="6">
        <v>15147.31</v>
      </c>
      <c r="Z430" s="5">
        <v>1181.1224999999999</v>
      </c>
      <c r="AA430" s="5">
        <v>4724.4900000000007</v>
      </c>
      <c r="AB430">
        <v>19</v>
      </c>
      <c r="AC430" s="11">
        <f t="shared" si="24"/>
        <v>0.31190290553240152</v>
      </c>
      <c r="AD430">
        <f t="shared" si="25"/>
        <v>209</v>
      </c>
    </row>
    <row r="431" spans="1:30">
      <c r="A431" s="2">
        <v>445822</v>
      </c>
      <c r="B431" t="s">
        <v>3367</v>
      </c>
      <c r="C431" t="s">
        <v>3354</v>
      </c>
      <c r="D431" t="s">
        <v>1180</v>
      </c>
      <c r="E431" s="2">
        <v>241656</v>
      </c>
      <c r="F431" t="s">
        <v>2889</v>
      </c>
      <c r="G431" s="2">
        <v>241656</v>
      </c>
      <c r="H431" t="s">
        <v>2889</v>
      </c>
      <c r="I431" t="s">
        <v>59</v>
      </c>
      <c r="K431" t="s">
        <v>4082</v>
      </c>
      <c r="L431" t="s">
        <v>3407</v>
      </c>
      <c r="M431" s="12">
        <v>17404</v>
      </c>
      <c r="N431" s="12" t="str">
        <f t="shared" si="23"/>
        <v>509 GREENBRIAR RD York, PA 17404</v>
      </c>
      <c r="O431">
        <v>1430046</v>
      </c>
      <c r="P431">
        <v>39.981909999999999</v>
      </c>
      <c r="Q431">
        <v>-76.761714999999995</v>
      </c>
      <c r="R431" t="s">
        <v>3360</v>
      </c>
      <c r="S431" t="s">
        <v>3354</v>
      </c>
      <c r="T431" s="3">
        <v>56</v>
      </c>
      <c r="U431" s="3">
        <v>61</v>
      </c>
      <c r="V431" s="4">
        <v>1.0892857142857142</v>
      </c>
      <c r="W431" s="4">
        <v>8.1428571428571423</v>
      </c>
      <c r="X431" s="5">
        <v>269.31499999999988</v>
      </c>
      <c r="Y431" s="6">
        <v>15081.640000000003</v>
      </c>
      <c r="Z431" s="5">
        <v>61.873571428571417</v>
      </c>
      <c r="AA431" s="5">
        <v>3464.9200000000055</v>
      </c>
      <c r="AB431">
        <v>647</v>
      </c>
      <c r="AC431" s="11">
        <f t="shared" si="24"/>
        <v>0.22974424532080098</v>
      </c>
      <c r="AD431">
        <f t="shared" si="25"/>
        <v>7117</v>
      </c>
    </row>
    <row r="432" spans="1:30">
      <c r="A432" s="2">
        <v>285279</v>
      </c>
      <c r="B432" t="s">
        <v>3367</v>
      </c>
      <c r="C432" t="s">
        <v>3354</v>
      </c>
      <c r="D432" t="s">
        <v>60</v>
      </c>
      <c r="E432" s="2">
        <v>296247</v>
      </c>
      <c r="F432" t="s">
        <v>3100</v>
      </c>
      <c r="G432" s="2">
        <v>296247</v>
      </c>
      <c r="H432" t="s">
        <v>3101</v>
      </c>
      <c r="I432" t="s">
        <v>442</v>
      </c>
      <c r="K432" t="s">
        <v>5538</v>
      </c>
      <c r="L432" t="s">
        <v>3407</v>
      </c>
      <c r="M432" s="12">
        <v>19355</v>
      </c>
      <c r="N432" s="12" t="str">
        <f t="shared" ref="N432:N495" si="26">K432&amp;" "&amp;I432&amp;", "&amp;L432&amp;" "&amp;TEXT(M432, "00000")</f>
        <v>131 Channing Ave Malvern, PA 19355</v>
      </c>
      <c r="O432">
        <v>1430013</v>
      </c>
      <c r="P432">
        <v>40.035469999999997</v>
      </c>
      <c r="Q432">
        <v>-75.511949999999999</v>
      </c>
      <c r="R432" t="s">
        <v>3361</v>
      </c>
      <c r="S432" t="s">
        <v>3356</v>
      </c>
      <c r="T432" s="3">
        <v>13</v>
      </c>
      <c r="U432" s="3">
        <v>19</v>
      </c>
      <c r="V432" s="4">
        <v>1.4615384615384615</v>
      </c>
      <c r="W432" s="4">
        <v>3.3076923076923075</v>
      </c>
      <c r="X432" s="5">
        <v>1157.5415384615385</v>
      </c>
      <c r="Y432" s="6">
        <v>15048.039999999999</v>
      </c>
      <c r="Z432" s="5">
        <v>387.19461538461542</v>
      </c>
      <c r="AA432" s="5">
        <v>5033.5300000000016</v>
      </c>
      <c r="AB432">
        <v>251</v>
      </c>
      <c r="AC432" s="11">
        <f t="shared" si="24"/>
        <v>0.33449738304789206</v>
      </c>
      <c r="AD432">
        <f t="shared" si="25"/>
        <v>2761</v>
      </c>
    </row>
    <row r="433" spans="1:30">
      <c r="A433" s="2">
        <v>445817</v>
      </c>
      <c r="B433" t="s">
        <v>3367</v>
      </c>
      <c r="C433" t="s">
        <v>3354</v>
      </c>
      <c r="D433" t="s">
        <v>149</v>
      </c>
      <c r="E433" s="2">
        <v>246269</v>
      </c>
      <c r="F433" t="s">
        <v>417</v>
      </c>
      <c r="G433" s="2">
        <v>417471</v>
      </c>
      <c r="H433" t="s">
        <v>418</v>
      </c>
      <c r="I433" t="s">
        <v>419</v>
      </c>
      <c r="J433" t="s">
        <v>3396</v>
      </c>
      <c r="K433" t="s">
        <v>3507</v>
      </c>
      <c r="L433" t="s">
        <v>3406</v>
      </c>
      <c r="M433" s="12">
        <v>8088</v>
      </c>
      <c r="N433" s="12" t="str">
        <f t="shared" si="26"/>
        <v>295 Indian Mills Rd Shamong, NJ 08088</v>
      </c>
      <c r="O433">
        <v>1430011</v>
      </c>
      <c r="P433">
        <v>39.818153000000002</v>
      </c>
      <c r="Q433">
        <v>-74.765299999999996</v>
      </c>
      <c r="R433" t="s">
        <v>3362</v>
      </c>
      <c r="S433" t="s">
        <v>3355</v>
      </c>
      <c r="T433" s="3">
        <v>16</v>
      </c>
      <c r="U433" s="3">
        <v>20</v>
      </c>
      <c r="V433" s="4">
        <v>1.25</v>
      </c>
      <c r="W433" s="4">
        <v>2.1875</v>
      </c>
      <c r="X433" s="5">
        <v>939.41437499999984</v>
      </c>
      <c r="Y433" s="6">
        <v>15030.63</v>
      </c>
      <c r="Z433" s="5">
        <v>312.20187500000003</v>
      </c>
      <c r="AA433" s="5">
        <v>4995.2299999999996</v>
      </c>
      <c r="AB433">
        <v>451</v>
      </c>
      <c r="AC433" s="11">
        <f t="shared" si="24"/>
        <v>0.33233670178828167</v>
      </c>
      <c r="AD433">
        <f t="shared" si="25"/>
        <v>4961</v>
      </c>
    </row>
    <row r="434" spans="1:30">
      <c r="A434" s="2">
        <v>445819</v>
      </c>
      <c r="B434" t="s">
        <v>3367</v>
      </c>
      <c r="C434" t="s">
        <v>3354</v>
      </c>
      <c r="D434" t="s">
        <v>63</v>
      </c>
      <c r="E434" s="2">
        <v>245998</v>
      </c>
      <c r="F434" t="s">
        <v>2722</v>
      </c>
      <c r="G434" s="2">
        <v>417133</v>
      </c>
      <c r="H434" t="s">
        <v>2725</v>
      </c>
      <c r="I434" t="s">
        <v>1695</v>
      </c>
      <c r="K434" t="s">
        <v>5370</v>
      </c>
      <c r="L434" t="s">
        <v>3407</v>
      </c>
      <c r="M434" s="12">
        <v>19067</v>
      </c>
      <c r="N434" s="12" t="str">
        <f t="shared" si="26"/>
        <v>899 Oxford Valley Rd Yardley, PA 19067</v>
      </c>
      <c r="O434">
        <v>1430003</v>
      </c>
      <c r="P434">
        <v>40.225588999999999</v>
      </c>
      <c r="Q434">
        <v>-74.837260999999998</v>
      </c>
      <c r="R434" t="s">
        <v>3362</v>
      </c>
      <c r="S434" t="s">
        <v>3353</v>
      </c>
      <c r="T434" s="3">
        <v>18</v>
      </c>
      <c r="U434" s="3">
        <v>26</v>
      </c>
      <c r="V434" s="4">
        <v>1.4444444444444444</v>
      </c>
      <c r="W434" s="4">
        <v>5.4444444444444446</v>
      </c>
      <c r="X434" s="5">
        <v>834.39944444444438</v>
      </c>
      <c r="Y434" s="6">
        <v>15019.18999999999</v>
      </c>
      <c r="Z434" s="5">
        <v>278.24111111111114</v>
      </c>
      <c r="AA434" s="5">
        <v>5008.3399999999992</v>
      </c>
      <c r="AB434">
        <v>531</v>
      </c>
      <c r="AC434" s="11">
        <f t="shared" si="24"/>
        <v>0.3334627233559202</v>
      </c>
      <c r="AD434">
        <f t="shared" si="25"/>
        <v>5841</v>
      </c>
    </row>
    <row r="435" spans="1:30">
      <c r="A435" s="2">
        <v>442018</v>
      </c>
      <c r="B435" t="s">
        <v>3367</v>
      </c>
      <c r="C435" t="s">
        <v>3354</v>
      </c>
      <c r="D435" t="s">
        <v>37</v>
      </c>
      <c r="E435" s="2">
        <v>241528</v>
      </c>
      <c r="F435" t="s">
        <v>2831</v>
      </c>
      <c r="G435" s="2">
        <v>241528</v>
      </c>
      <c r="H435" t="s">
        <v>2831</v>
      </c>
      <c r="I435" t="s">
        <v>148</v>
      </c>
      <c r="K435" t="s">
        <v>5760</v>
      </c>
      <c r="L435" t="s">
        <v>3407</v>
      </c>
      <c r="M435" s="12">
        <v>19551</v>
      </c>
      <c r="N435" s="12" t="str">
        <f t="shared" si="26"/>
        <v>380 Old W Penn Ave Robesonia, PA 19551</v>
      </c>
      <c r="O435">
        <v>1430027</v>
      </c>
      <c r="P435">
        <v>40.346545999999996</v>
      </c>
      <c r="Q435">
        <v>-76.123367999999999</v>
      </c>
      <c r="R435" t="s">
        <v>3365</v>
      </c>
      <c r="S435" t="s">
        <v>3353</v>
      </c>
      <c r="T435" s="3">
        <v>20</v>
      </c>
      <c r="U435" s="3">
        <v>24</v>
      </c>
      <c r="V435" s="4">
        <v>1.2</v>
      </c>
      <c r="W435" s="4">
        <v>4.3</v>
      </c>
      <c r="X435" s="5">
        <v>748.15699999999993</v>
      </c>
      <c r="Y435" s="6">
        <v>14963.140000000007</v>
      </c>
      <c r="Z435" s="5">
        <v>275.68050000000005</v>
      </c>
      <c r="AA435" s="5">
        <v>5513.6099999999969</v>
      </c>
      <c r="AB435">
        <v>314</v>
      </c>
      <c r="AC435" s="11">
        <f t="shared" si="24"/>
        <v>0.36847947690123828</v>
      </c>
      <c r="AD435">
        <f t="shared" si="25"/>
        <v>3454</v>
      </c>
    </row>
    <row r="436" spans="1:30">
      <c r="A436" s="2">
        <v>445820</v>
      </c>
      <c r="B436" t="s">
        <v>3367</v>
      </c>
      <c r="C436" t="s">
        <v>3354</v>
      </c>
      <c r="D436" t="s">
        <v>91</v>
      </c>
      <c r="E436" s="2">
        <v>242914</v>
      </c>
      <c r="F436" t="s">
        <v>1253</v>
      </c>
      <c r="G436" s="2">
        <v>416425</v>
      </c>
      <c r="H436" t="s">
        <v>1254</v>
      </c>
      <c r="I436" t="s">
        <v>285</v>
      </c>
      <c r="K436" t="s">
        <v>5843</v>
      </c>
      <c r="L436" t="s">
        <v>8347</v>
      </c>
      <c r="M436" s="12">
        <v>19709</v>
      </c>
      <c r="N436" s="12" t="str">
        <f t="shared" si="26"/>
        <v>378 Brick Mill Rd MIDDLETOWN, DE 19709</v>
      </c>
      <c r="O436">
        <v>1430018</v>
      </c>
      <c r="P436">
        <v>39.458976</v>
      </c>
      <c r="Q436">
        <v>-75.686577999999997</v>
      </c>
      <c r="R436" t="s">
        <v>3359</v>
      </c>
      <c r="S436" t="s">
        <v>3355</v>
      </c>
      <c r="T436" s="3">
        <v>7</v>
      </c>
      <c r="U436" s="3">
        <v>16</v>
      </c>
      <c r="V436" s="4">
        <v>2.2857142857142856</v>
      </c>
      <c r="W436" s="4">
        <v>11.428571428571429</v>
      </c>
      <c r="X436" s="5">
        <v>2130.8200000000002</v>
      </c>
      <c r="Y436" s="6">
        <v>14915.739999999996</v>
      </c>
      <c r="Z436" s="5">
        <v>690.99142857142851</v>
      </c>
      <c r="AA436" s="5">
        <v>4836.9399999999978</v>
      </c>
      <c r="AB436">
        <v>522</v>
      </c>
      <c r="AC436" s="11">
        <f t="shared" si="24"/>
        <v>0.32428427955971334</v>
      </c>
      <c r="AD436">
        <f t="shared" si="25"/>
        <v>5742</v>
      </c>
    </row>
    <row r="437" spans="1:30">
      <c r="A437" s="2">
        <v>474185</v>
      </c>
      <c r="B437" t="s">
        <v>3367</v>
      </c>
      <c r="C437" t="s">
        <v>3354</v>
      </c>
      <c r="D437" t="s">
        <v>149</v>
      </c>
      <c r="E437" s="2">
        <v>243061</v>
      </c>
      <c r="F437" t="s">
        <v>904</v>
      </c>
      <c r="G437" s="2">
        <v>416518</v>
      </c>
      <c r="H437" t="s">
        <v>905</v>
      </c>
      <c r="I437" t="s">
        <v>906</v>
      </c>
      <c r="J437" t="s">
        <v>680</v>
      </c>
      <c r="K437" t="s">
        <v>3440</v>
      </c>
      <c r="L437" t="s">
        <v>3406</v>
      </c>
      <c r="M437" s="12">
        <v>8016</v>
      </c>
      <c r="N437" s="12" t="str">
        <f t="shared" si="26"/>
        <v>100 Blue Devil Way Burlington, NJ 08016</v>
      </c>
      <c r="O437">
        <v>1430999</v>
      </c>
      <c r="P437">
        <v>40.070641999999999</v>
      </c>
      <c r="Q437">
        <v>-74.852558000000002</v>
      </c>
      <c r="R437" t="s">
        <v>3362</v>
      </c>
      <c r="S437" t="s">
        <v>3351</v>
      </c>
      <c r="T437" s="3">
        <v>4</v>
      </c>
      <c r="U437" s="3">
        <v>7</v>
      </c>
      <c r="V437" s="4">
        <v>1.75</v>
      </c>
      <c r="W437" s="4">
        <v>3.5</v>
      </c>
      <c r="X437" s="5">
        <v>3721.9449999999997</v>
      </c>
      <c r="Y437" s="6">
        <v>14887.779999999999</v>
      </c>
      <c r="Z437" s="5">
        <v>1308.0674999999999</v>
      </c>
      <c r="AA437" s="5">
        <v>5232.2700000000004</v>
      </c>
      <c r="AB437">
        <v>274</v>
      </c>
      <c r="AC437" s="11">
        <f t="shared" si="24"/>
        <v>0.35144729435819183</v>
      </c>
      <c r="AD437">
        <f t="shared" si="25"/>
        <v>3014</v>
      </c>
    </row>
    <row r="438" spans="1:30">
      <c r="A438" s="2">
        <v>318188</v>
      </c>
      <c r="B438" t="s">
        <v>3367</v>
      </c>
      <c r="C438" t="s">
        <v>3354</v>
      </c>
      <c r="D438" t="s">
        <v>51</v>
      </c>
      <c r="E438" s="2">
        <v>241855</v>
      </c>
      <c r="F438" t="s">
        <v>3031</v>
      </c>
      <c r="G438" s="2">
        <v>453639</v>
      </c>
      <c r="H438" t="s">
        <v>3036</v>
      </c>
      <c r="I438" t="s">
        <v>34</v>
      </c>
      <c r="K438" t="s">
        <v>4559</v>
      </c>
      <c r="L438" t="s">
        <v>3407</v>
      </c>
      <c r="M438" s="12">
        <v>17566</v>
      </c>
      <c r="N438" s="12" t="str">
        <f t="shared" si="26"/>
        <v>1866 Robert Fulton Hwy Quarryville, PA 17566</v>
      </c>
      <c r="O438">
        <v>1430025</v>
      </c>
      <c r="P438">
        <v>39.809621999999997</v>
      </c>
      <c r="Q438">
        <v>-76.158494000000005</v>
      </c>
      <c r="R438" t="s">
        <v>3364</v>
      </c>
      <c r="S438" t="s">
        <v>3357</v>
      </c>
      <c r="T438" s="3">
        <v>16</v>
      </c>
      <c r="U438" s="3">
        <v>31</v>
      </c>
      <c r="V438" s="4">
        <v>1.9375</v>
      </c>
      <c r="W438" s="4">
        <v>4.5625</v>
      </c>
      <c r="X438" s="5">
        <v>930.01062499999989</v>
      </c>
      <c r="Y438" s="6">
        <v>14880.169999999998</v>
      </c>
      <c r="Z438" s="5">
        <v>292.36812499999996</v>
      </c>
      <c r="AA438" s="5">
        <v>4677.8900000000003</v>
      </c>
      <c r="AB438">
        <v>265</v>
      </c>
      <c r="AC438" s="11">
        <f t="shared" si="24"/>
        <v>0.31437073635583468</v>
      </c>
      <c r="AD438">
        <f t="shared" si="25"/>
        <v>2915</v>
      </c>
    </row>
    <row r="439" spans="1:30">
      <c r="A439" s="2">
        <v>415635</v>
      </c>
      <c r="B439" t="s">
        <v>3366</v>
      </c>
      <c r="C439" t="s">
        <v>3357</v>
      </c>
      <c r="D439" t="s">
        <v>91</v>
      </c>
      <c r="E439" s="2">
        <v>242914</v>
      </c>
      <c r="F439" t="s">
        <v>1253</v>
      </c>
      <c r="G439" s="2">
        <v>418834</v>
      </c>
      <c r="H439" t="s">
        <v>1263</v>
      </c>
      <c r="I439" t="s">
        <v>1264</v>
      </c>
      <c r="K439" t="s">
        <v>5884</v>
      </c>
      <c r="L439" t="s">
        <v>8347</v>
      </c>
      <c r="M439" s="12">
        <v>19734</v>
      </c>
      <c r="N439" s="12" t="str">
        <f t="shared" si="26"/>
        <v>126 Main St Townsend, DE 19734</v>
      </c>
      <c r="O439">
        <v>1430018</v>
      </c>
      <c r="P439">
        <v>39.395912000000003</v>
      </c>
      <c r="Q439">
        <v>-75.688072000000005</v>
      </c>
      <c r="R439" t="s">
        <v>3359</v>
      </c>
      <c r="S439" t="s">
        <v>3355</v>
      </c>
      <c r="T439" s="3">
        <v>6</v>
      </c>
      <c r="U439" s="3">
        <v>13</v>
      </c>
      <c r="V439" s="4">
        <v>2.1666666666666665</v>
      </c>
      <c r="W439" s="4">
        <v>14.833333333333334</v>
      </c>
      <c r="X439" s="5">
        <v>2477.8016666666667</v>
      </c>
      <c r="Y439" s="6">
        <v>14866.809999999998</v>
      </c>
      <c r="Z439" s="5">
        <v>696.76333333333332</v>
      </c>
      <c r="AA439" s="5">
        <v>4180.5800000000008</v>
      </c>
      <c r="AB439">
        <v>493</v>
      </c>
      <c r="AC439" s="11">
        <f t="shared" si="24"/>
        <v>0.28120222159293096</v>
      </c>
      <c r="AD439">
        <f t="shared" si="25"/>
        <v>5423</v>
      </c>
    </row>
    <row r="440" spans="1:30">
      <c r="A440" s="2">
        <v>281065</v>
      </c>
      <c r="B440" t="s">
        <v>3366</v>
      </c>
      <c r="C440" t="s">
        <v>3357</v>
      </c>
      <c r="D440" t="s">
        <v>74</v>
      </c>
      <c r="E440" s="2">
        <v>286426</v>
      </c>
      <c r="F440" t="s">
        <v>189</v>
      </c>
      <c r="G440" s="2">
        <v>286426</v>
      </c>
      <c r="H440" t="s">
        <v>189</v>
      </c>
      <c r="I440" t="s">
        <v>190</v>
      </c>
      <c r="K440" t="s">
        <v>4369</v>
      </c>
      <c r="L440" t="s">
        <v>3407</v>
      </c>
      <c r="M440" s="12">
        <v>17545</v>
      </c>
      <c r="N440" s="12" t="str">
        <f t="shared" si="26"/>
        <v>2913 Spooky Nook Rd Manheim, PA 17545</v>
      </c>
      <c r="O440">
        <v>1430034</v>
      </c>
      <c r="P440">
        <v>40.105853000000003</v>
      </c>
      <c r="Q440">
        <v>-76.419331</v>
      </c>
      <c r="R440" t="s">
        <v>3366</v>
      </c>
      <c r="S440" t="s">
        <v>3356</v>
      </c>
      <c r="T440" s="3">
        <v>12</v>
      </c>
      <c r="U440" s="3">
        <v>15</v>
      </c>
      <c r="V440" s="4">
        <v>1.25</v>
      </c>
      <c r="W440" s="4">
        <v>2.3333333333333335</v>
      </c>
      <c r="X440" s="5">
        <v>1230.1691666666666</v>
      </c>
      <c r="Y440" s="6">
        <v>14762.029999999999</v>
      </c>
      <c r="Z440" s="5">
        <v>464.34416666666675</v>
      </c>
      <c r="AA440" s="5">
        <v>5572.1299999999992</v>
      </c>
      <c r="AB440">
        <v>147</v>
      </c>
      <c r="AC440" s="11">
        <f t="shared" si="24"/>
        <v>0.37746366861468239</v>
      </c>
      <c r="AD440">
        <f t="shared" si="25"/>
        <v>1617</v>
      </c>
    </row>
    <row r="441" spans="1:30">
      <c r="A441" s="2">
        <v>482582</v>
      </c>
      <c r="B441" t="s">
        <v>3366</v>
      </c>
      <c r="C441" t="s">
        <v>3357</v>
      </c>
      <c r="D441" t="s">
        <v>186</v>
      </c>
      <c r="E441" s="2">
        <v>317447</v>
      </c>
      <c r="F441" t="s">
        <v>1990</v>
      </c>
      <c r="G441" s="2">
        <v>317447</v>
      </c>
      <c r="H441" t="s">
        <v>1990</v>
      </c>
      <c r="I441" t="s">
        <v>167</v>
      </c>
      <c r="K441" t="s">
        <v>3536</v>
      </c>
      <c r="L441" t="s">
        <v>3406</v>
      </c>
      <c r="M441" s="12">
        <v>8205</v>
      </c>
      <c r="N441" s="12" t="str">
        <f t="shared" si="26"/>
        <v>300 E Jimmie Leeds Rd Galloway, NJ 08205</v>
      </c>
      <c r="O441">
        <v>1430012</v>
      </c>
      <c r="P441">
        <v>39.464633999999997</v>
      </c>
      <c r="Q441">
        <v>-74.499216000000004</v>
      </c>
      <c r="R441" t="s">
        <v>3363</v>
      </c>
      <c r="S441" t="s">
        <v>3354</v>
      </c>
      <c r="T441" s="3">
        <v>10</v>
      </c>
      <c r="U441" s="3">
        <v>15</v>
      </c>
      <c r="V441" s="4">
        <v>1.5</v>
      </c>
      <c r="W441" s="4">
        <v>5.4</v>
      </c>
      <c r="X441" s="5">
        <v>1473.0069999999998</v>
      </c>
      <c r="Y441" s="6">
        <v>14730.07</v>
      </c>
      <c r="Z441" s="5">
        <v>411.12</v>
      </c>
      <c r="AA441" s="5">
        <v>4111.2</v>
      </c>
      <c r="AB441">
        <v>460</v>
      </c>
      <c r="AC441" s="11">
        <f t="shared" si="24"/>
        <v>0.27910254330088041</v>
      </c>
      <c r="AD441">
        <f t="shared" si="25"/>
        <v>5060</v>
      </c>
    </row>
    <row r="442" spans="1:30">
      <c r="A442" s="2">
        <v>239726</v>
      </c>
      <c r="B442" t="s">
        <v>3366</v>
      </c>
      <c r="C442" t="s">
        <v>3357</v>
      </c>
      <c r="D442" t="s">
        <v>1180</v>
      </c>
      <c r="E442" s="2">
        <v>319219</v>
      </c>
      <c r="F442" t="s">
        <v>2964</v>
      </c>
      <c r="G442" s="2">
        <v>319219</v>
      </c>
      <c r="H442" t="s">
        <v>2964</v>
      </c>
      <c r="I442" t="s">
        <v>2965</v>
      </c>
      <c r="K442" t="s">
        <v>3925</v>
      </c>
      <c r="L442" t="s">
        <v>3407</v>
      </c>
      <c r="M442" s="12">
        <v>17252</v>
      </c>
      <c r="N442" s="12" t="str">
        <f t="shared" si="26"/>
        <v>4498 LINCOLN WAY W Saint Thomas, PA 17252</v>
      </c>
      <c r="O442">
        <v>1430044</v>
      </c>
      <c r="P442">
        <v>39.925699999999999</v>
      </c>
      <c r="Q442">
        <v>-77.746211000000002</v>
      </c>
      <c r="R442" t="s">
        <v>3360</v>
      </c>
      <c r="S442" t="s">
        <v>3351</v>
      </c>
      <c r="T442" s="3">
        <v>61</v>
      </c>
      <c r="U442" s="3">
        <v>70</v>
      </c>
      <c r="V442" s="4">
        <v>1.1475409836065573</v>
      </c>
      <c r="W442" s="4">
        <v>7.2459016393442619</v>
      </c>
      <c r="X442" s="5">
        <v>241.3760655737706</v>
      </c>
      <c r="Y442" s="6">
        <v>14723.940000000017</v>
      </c>
      <c r="Z442" s="5">
        <v>59.703934426229495</v>
      </c>
      <c r="AA442" s="5">
        <v>3641.9400000000051</v>
      </c>
      <c r="AB442">
        <v>577</v>
      </c>
      <c r="AC442" s="11">
        <f t="shared" si="24"/>
        <v>0.24734819620291856</v>
      </c>
      <c r="AD442">
        <f t="shared" si="25"/>
        <v>6347</v>
      </c>
    </row>
    <row r="443" spans="1:30">
      <c r="A443" s="2">
        <v>468632</v>
      </c>
      <c r="B443" t="s">
        <v>3366</v>
      </c>
      <c r="C443" t="s">
        <v>3357</v>
      </c>
      <c r="D443" t="s">
        <v>60</v>
      </c>
      <c r="E443" s="2">
        <v>245917</v>
      </c>
      <c r="F443" t="s">
        <v>505</v>
      </c>
      <c r="G443" s="2">
        <v>431926</v>
      </c>
      <c r="H443" t="s">
        <v>505</v>
      </c>
      <c r="I443" t="s">
        <v>125</v>
      </c>
      <c r="K443" t="s">
        <v>5503</v>
      </c>
      <c r="L443" t="s">
        <v>3407</v>
      </c>
      <c r="M443" s="12">
        <v>19341</v>
      </c>
      <c r="N443" s="12" t="str">
        <f t="shared" si="26"/>
        <v>750 Pennsylvania Dr EXTON, PA 19341</v>
      </c>
      <c r="O443">
        <v>1430013</v>
      </c>
      <c r="P443">
        <v>40.071077000000002</v>
      </c>
      <c r="Q443">
        <v>-75.686532</v>
      </c>
      <c r="R443" t="s">
        <v>3361</v>
      </c>
      <c r="S443" t="s">
        <v>3356</v>
      </c>
      <c r="T443" s="3">
        <v>11</v>
      </c>
      <c r="U443" s="3">
        <v>17</v>
      </c>
      <c r="V443" s="4">
        <v>1.5454545454545454</v>
      </c>
      <c r="W443" s="4">
        <v>1.2727272727272727</v>
      </c>
      <c r="X443" s="5">
        <v>1337.06</v>
      </c>
      <c r="Y443" s="6">
        <v>14707.66</v>
      </c>
      <c r="Z443" s="5">
        <v>295.14727272727271</v>
      </c>
      <c r="AA443" s="5">
        <v>3246.62</v>
      </c>
      <c r="AB443">
        <v>226</v>
      </c>
      <c r="AC443" s="11">
        <f t="shared" si="24"/>
        <v>0.22074347652855722</v>
      </c>
      <c r="AD443">
        <f t="shared" si="25"/>
        <v>2486</v>
      </c>
    </row>
    <row r="444" spans="1:30">
      <c r="A444" s="2">
        <v>344298</v>
      </c>
      <c r="B444" t="s">
        <v>3366</v>
      </c>
      <c r="C444" t="s">
        <v>3357</v>
      </c>
      <c r="D444" t="s">
        <v>17</v>
      </c>
      <c r="E444" s="2">
        <v>310615</v>
      </c>
      <c r="F444" t="s">
        <v>101</v>
      </c>
      <c r="G444" s="2">
        <v>459982</v>
      </c>
      <c r="H444" t="s">
        <v>263</v>
      </c>
      <c r="I444" t="s">
        <v>103</v>
      </c>
      <c r="K444" t="s">
        <v>5311</v>
      </c>
      <c r="L444" t="s">
        <v>3407</v>
      </c>
      <c r="M444" s="12">
        <v>19044</v>
      </c>
      <c r="N444" s="12" t="str">
        <f t="shared" si="26"/>
        <v>100 Witmer Rd Horsham, PA 19044</v>
      </c>
      <c r="O444">
        <v>1430019</v>
      </c>
      <c r="P444">
        <v>40.164538999999998</v>
      </c>
      <c r="Q444">
        <v>-75.136464000000004</v>
      </c>
      <c r="R444" t="s">
        <v>3361</v>
      </c>
      <c r="S444" t="s">
        <v>3353</v>
      </c>
      <c r="T444" s="3">
        <v>11</v>
      </c>
      <c r="U444" s="3">
        <v>12</v>
      </c>
      <c r="V444" s="4">
        <v>1.0909090909090908</v>
      </c>
      <c r="W444" s="4">
        <v>2.8181818181818183</v>
      </c>
      <c r="X444" s="5">
        <v>1329.7245454545455</v>
      </c>
      <c r="Y444" s="6">
        <v>14626.970000000003</v>
      </c>
      <c r="Z444" s="5">
        <v>297.11272727272728</v>
      </c>
      <c r="AA444" s="5">
        <v>3268.2400000000002</v>
      </c>
      <c r="AB444">
        <v>258</v>
      </c>
      <c r="AC444" s="11">
        <f t="shared" si="24"/>
        <v>0.22343930424414624</v>
      </c>
      <c r="AD444">
        <f t="shared" si="25"/>
        <v>2838</v>
      </c>
    </row>
    <row r="445" spans="1:30">
      <c r="A445" s="2">
        <v>468325</v>
      </c>
      <c r="B445" t="s">
        <v>3366</v>
      </c>
      <c r="C445" t="s">
        <v>3357</v>
      </c>
      <c r="D445" t="s">
        <v>16</v>
      </c>
      <c r="E445" s="2">
        <v>240911</v>
      </c>
      <c r="F445" t="s">
        <v>271</v>
      </c>
      <c r="G445" s="2">
        <v>240911</v>
      </c>
      <c r="H445" t="s">
        <v>271</v>
      </c>
      <c r="I445" t="s">
        <v>272</v>
      </c>
      <c r="K445" t="s">
        <v>3996</v>
      </c>
      <c r="L445" t="s">
        <v>3407</v>
      </c>
      <c r="M445" s="12">
        <v>17340</v>
      </c>
      <c r="N445" s="12" t="str">
        <f t="shared" si="26"/>
        <v>162 Newark St Littlestown, PA 17340</v>
      </c>
      <c r="O445">
        <v>1430039</v>
      </c>
      <c r="P445">
        <v>39.752392</v>
      </c>
      <c r="Q445">
        <v>-77.088627000000002</v>
      </c>
      <c r="R445" t="s">
        <v>3367</v>
      </c>
      <c r="S445" t="s">
        <v>3355</v>
      </c>
      <c r="T445" s="3">
        <v>10</v>
      </c>
      <c r="U445" s="3">
        <v>14</v>
      </c>
      <c r="V445" s="4">
        <v>1.4</v>
      </c>
      <c r="W445" s="4">
        <v>3</v>
      </c>
      <c r="X445" s="5">
        <v>1461.3130000000003</v>
      </c>
      <c r="Y445" s="6">
        <v>14613.130000000003</v>
      </c>
      <c r="Z445" s="5">
        <v>596.20400000000006</v>
      </c>
      <c r="AA445" s="5">
        <v>5962.0400000000009</v>
      </c>
      <c r="AB445">
        <v>108</v>
      </c>
      <c r="AC445" s="11">
        <f t="shared" si="24"/>
        <v>0.40799199076447001</v>
      </c>
      <c r="AD445">
        <f t="shared" si="25"/>
        <v>1188</v>
      </c>
    </row>
    <row r="446" spans="1:30">
      <c r="A446" s="2">
        <v>468673</v>
      </c>
      <c r="B446" t="s">
        <v>3367</v>
      </c>
      <c r="C446" t="s">
        <v>3354</v>
      </c>
      <c r="D446" t="s">
        <v>104</v>
      </c>
      <c r="E446" s="2">
        <v>281483</v>
      </c>
      <c r="F446" t="s">
        <v>1329</v>
      </c>
      <c r="G446" s="2">
        <v>281483</v>
      </c>
      <c r="H446" t="s">
        <v>1329</v>
      </c>
      <c r="I446" t="s">
        <v>1330</v>
      </c>
      <c r="K446" t="s">
        <v>3501</v>
      </c>
      <c r="L446" t="s">
        <v>3406</v>
      </c>
      <c r="M446" s="12">
        <v>8079</v>
      </c>
      <c r="N446" s="12" t="str">
        <f t="shared" si="26"/>
        <v>103 Tilbury Rd Salem, NJ 08079</v>
      </c>
      <c r="O446">
        <v>1430006</v>
      </c>
      <c r="P446">
        <v>39.573889999999999</v>
      </c>
      <c r="Q446">
        <v>-75.480549999999994</v>
      </c>
      <c r="R446" t="s">
        <v>3359</v>
      </c>
      <c r="S446" t="s">
        <v>3353</v>
      </c>
      <c r="T446" s="3">
        <v>6</v>
      </c>
      <c r="U446" s="3">
        <v>6</v>
      </c>
      <c r="V446" s="4">
        <v>1</v>
      </c>
      <c r="W446" s="4">
        <v>1.6666666666666667</v>
      </c>
      <c r="X446" s="5">
        <v>2424.0783333333334</v>
      </c>
      <c r="Y446" s="6">
        <v>14544.470000000001</v>
      </c>
      <c r="Z446" s="5">
        <v>865.64333333333343</v>
      </c>
      <c r="AA446" s="5">
        <v>5193.8600000000006</v>
      </c>
      <c r="AB446">
        <v>326</v>
      </c>
      <c r="AC446" s="11">
        <f t="shared" si="24"/>
        <v>0.35710204634476195</v>
      </c>
      <c r="AD446">
        <f t="shared" si="25"/>
        <v>3586</v>
      </c>
    </row>
    <row r="447" spans="1:30">
      <c r="A447" s="2">
        <v>483515</v>
      </c>
      <c r="B447" t="s">
        <v>3366</v>
      </c>
      <c r="C447" t="s">
        <v>3356</v>
      </c>
      <c r="D447" t="s">
        <v>40</v>
      </c>
      <c r="E447" s="2">
        <v>255194</v>
      </c>
      <c r="F447" t="s">
        <v>2031</v>
      </c>
      <c r="G447" s="2">
        <v>428613</v>
      </c>
      <c r="H447" t="s">
        <v>2035</v>
      </c>
      <c r="I447" t="s">
        <v>2029</v>
      </c>
      <c r="K447" t="s">
        <v>5805</v>
      </c>
      <c r="L447" t="s">
        <v>3407</v>
      </c>
      <c r="M447" s="12">
        <v>19607</v>
      </c>
      <c r="N447" s="12" t="str">
        <f t="shared" si="26"/>
        <v>130 E Lancaster Ave Shillington, PA 19607</v>
      </c>
      <c r="O447">
        <v>1430030</v>
      </c>
      <c r="P447">
        <v>40.304687999999999</v>
      </c>
      <c r="Q447">
        <v>-75.963521</v>
      </c>
      <c r="R447" t="s">
        <v>3365</v>
      </c>
      <c r="S447" t="s">
        <v>3357</v>
      </c>
      <c r="T447" s="3">
        <v>12</v>
      </c>
      <c r="U447" s="3">
        <v>21</v>
      </c>
      <c r="V447" s="4">
        <v>1.75</v>
      </c>
      <c r="W447" s="4">
        <v>5.083333333333333</v>
      </c>
      <c r="X447" s="5">
        <v>1210.6441666666665</v>
      </c>
      <c r="Y447" s="6">
        <v>14527.73</v>
      </c>
      <c r="Z447" s="5">
        <v>387.7675000000001</v>
      </c>
      <c r="AA447" s="5">
        <v>4653.2100000000028</v>
      </c>
      <c r="AB447">
        <v>284</v>
      </c>
      <c r="AC447" s="11">
        <f t="shared" si="24"/>
        <v>0.32029849123021992</v>
      </c>
      <c r="AD447">
        <f t="shared" si="25"/>
        <v>3124</v>
      </c>
    </row>
    <row r="448" spans="1:30">
      <c r="A448" s="2">
        <v>470002</v>
      </c>
      <c r="B448" t="s">
        <v>3366</v>
      </c>
      <c r="C448" t="s">
        <v>3356</v>
      </c>
      <c r="D448" t="s">
        <v>82</v>
      </c>
      <c r="E448" s="2">
        <v>342767</v>
      </c>
      <c r="F448" t="s">
        <v>369</v>
      </c>
      <c r="G448" s="2">
        <v>342767</v>
      </c>
      <c r="H448" t="s">
        <v>369</v>
      </c>
      <c r="I448" t="s">
        <v>2143</v>
      </c>
      <c r="J448" t="s">
        <v>3377</v>
      </c>
      <c r="K448" t="s">
        <v>3667</v>
      </c>
      <c r="L448" t="s">
        <v>3406</v>
      </c>
      <c r="M448" s="12">
        <v>8801</v>
      </c>
      <c r="N448" s="12" t="str">
        <f t="shared" si="26"/>
        <v>314 OLD ALLERTON RD ANNANDALE, NJ 08801</v>
      </c>
      <c r="O448">
        <v>1430005</v>
      </c>
      <c r="P448">
        <v>40.638339999999999</v>
      </c>
      <c r="Q448">
        <v>-74.882390000000001</v>
      </c>
      <c r="R448" t="s">
        <v>3362</v>
      </c>
      <c r="S448" t="s">
        <v>3354</v>
      </c>
      <c r="T448" s="3">
        <v>16</v>
      </c>
      <c r="U448" s="3">
        <v>20</v>
      </c>
      <c r="V448" s="4">
        <v>1.25</v>
      </c>
      <c r="W448" s="4">
        <v>3.625</v>
      </c>
      <c r="X448" s="5">
        <v>907.49374999999986</v>
      </c>
      <c r="Y448" s="6">
        <v>14519.899999999998</v>
      </c>
      <c r="Z448" s="5">
        <v>325.86437500000005</v>
      </c>
      <c r="AA448" s="5">
        <v>5213.8300000000017</v>
      </c>
      <c r="AB448">
        <v>350</v>
      </c>
      <c r="AC448" s="11">
        <f t="shared" si="24"/>
        <v>0.35908167411621311</v>
      </c>
      <c r="AD448">
        <f t="shared" si="25"/>
        <v>3850</v>
      </c>
    </row>
    <row r="449" spans="1:30">
      <c r="A449" s="2">
        <v>483522</v>
      </c>
      <c r="B449" t="s">
        <v>3366</v>
      </c>
      <c r="C449" t="s">
        <v>3356</v>
      </c>
      <c r="D449" t="s">
        <v>197</v>
      </c>
      <c r="E449" s="2">
        <v>245653</v>
      </c>
      <c r="F449" t="s">
        <v>1772</v>
      </c>
      <c r="G449" s="2">
        <v>417066</v>
      </c>
      <c r="H449" t="s">
        <v>1775</v>
      </c>
      <c r="I449" t="s">
        <v>310</v>
      </c>
      <c r="K449" t="s">
        <v>3546</v>
      </c>
      <c r="L449" t="s">
        <v>3406</v>
      </c>
      <c r="M449" s="12">
        <v>8210</v>
      </c>
      <c r="N449" s="12" t="str">
        <f t="shared" si="26"/>
        <v>601 Hagen Rd Cape May Court House, NJ 08210</v>
      </c>
      <c r="O449">
        <v>1430010</v>
      </c>
      <c r="P449">
        <v>39.168635000000002</v>
      </c>
      <c r="Q449">
        <v>-74.794230999999996</v>
      </c>
      <c r="R449" t="s">
        <v>3363</v>
      </c>
      <c r="S449" t="s">
        <v>3355</v>
      </c>
      <c r="T449" s="3">
        <v>8</v>
      </c>
      <c r="U449" s="3">
        <v>13</v>
      </c>
      <c r="V449" s="4">
        <v>1.625</v>
      </c>
      <c r="W449" s="4">
        <v>4</v>
      </c>
      <c r="X449" s="5">
        <v>1814.7350000000001</v>
      </c>
      <c r="Y449" s="6">
        <v>14517.880000000001</v>
      </c>
      <c r="Z449" s="5">
        <v>547.81000000000017</v>
      </c>
      <c r="AA449" s="5">
        <v>4382.4800000000005</v>
      </c>
      <c r="AB449">
        <v>365</v>
      </c>
      <c r="AC449" s="11">
        <f t="shared" si="24"/>
        <v>0.30186776581704766</v>
      </c>
      <c r="AD449">
        <f t="shared" si="25"/>
        <v>4015</v>
      </c>
    </row>
    <row r="450" spans="1:30">
      <c r="A450" s="2">
        <v>293030</v>
      </c>
      <c r="B450" t="s">
        <v>3366</v>
      </c>
      <c r="C450" t="s">
        <v>3356</v>
      </c>
      <c r="D450" t="s">
        <v>29</v>
      </c>
      <c r="E450" s="2">
        <v>245997</v>
      </c>
      <c r="F450" t="s">
        <v>2705</v>
      </c>
      <c r="G450" s="2">
        <v>425066</v>
      </c>
      <c r="H450" t="s">
        <v>2712</v>
      </c>
      <c r="I450" t="s">
        <v>2709</v>
      </c>
      <c r="K450" t="s">
        <v>5144</v>
      </c>
      <c r="L450" t="s">
        <v>3407</v>
      </c>
      <c r="M450" s="12">
        <v>18960</v>
      </c>
      <c r="N450" s="12" t="str">
        <f t="shared" si="26"/>
        <v>600 Rickert Rd Sellersville, PA 18960</v>
      </c>
      <c r="O450">
        <v>1430015</v>
      </c>
      <c r="P450">
        <v>40.323979000000001</v>
      </c>
      <c r="Q450">
        <v>-75.262671999999995</v>
      </c>
      <c r="R450" t="s">
        <v>3363</v>
      </c>
      <c r="S450" t="s">
        <v>3357</v>
      </c>
      <c r="T450" s="3">
        <v>6</v>
      </c>
      <c r="U450" s="3">
        <v>9</v>
      </c>
      <c r="V450" s="4">
        <v>1.5</v>
      </c>
      <c r="W450" s="4">
        <v>7.5</v>
      </c>
      <c r="X450" s="5">
        <v>2406.0466666666666</v>
      </c>
      <c r="Y450" s="6">
        <v>14436.280000000002</v>
      </c>
      <c r="Z450" s="5">
        <v>850.005</v>
      </c>
      <c r="AA450" s="5">
        <v>5100.0300000000016</v>
      </c>
      <c r="AB450">
        <v>286</v>
      </c>
      <c r="AC450" s="11">
        <f t="shared" ref="AC450:AC513" si="27">IFERROR(AA450/Y450,0)</f>
        <v>0.35327868398230022</v>
      </c>
      <c r="AD450">
        <f t="shared" si="25"/>
        <v>3146</v>
      </c>
    </row>
    <row r="451" spans="1:30">
      <c r="A451" s="2">
        <v>445823</v>
      </c>
      <c r="B451" t="s">
        <v>3367</v>
      </c>
      <c r="C451" t="s">
        <v>3354</v>
      </c>
      <c r="D451" t="s">
        <v>51</v>
      </c>
      <c r="E451" s="2">
        <v>269194</v>
      </c>
      <c r="F451" t="s">
        <v>2703</v>
      </c>
      <c r="G451" s="2">
        <v>448878</v>
      </c>
      <c r="H451" t="s">
        <v>2704</v>
      </c>
      <c r="I451" t="s">
        <v>1302</v>
      </c>
      <c r="K451" t="s">
        <v>3758</v>
      </c>
      <c r="L451" t="s">
        <v>3407</v>
      </c>
      <c r="M451" s="12">
        <v>17033</v>
      </c>
      <c r="N451" s="12" t="str">
        <f t="shared" si="26"/>
        <v>500 University Dr Hershey, PA 17033</v>
      </c>
      <c r="O451">
        <v>1430035</v>
      </c>
      <c r="P451">
        <v>40.263972000000003</v>
      </c>
      <c r="Q451">
        <v>-76.676153999999997</v>
      </c>
      <c r="R451" t="s">
        <v>3366</v>
      </c>
      <c r="S451" t="s">
        <v>3357</v>
      </c>
      <c r="T451" s="3">
        <v>31</v>
      </c>
      <c r="U451" s="3">
        <v>34</v>
      </c>
      <c r="V451" s="4">
        <v>1.096774193548387</v>
      </c>
      <c r="W451" s="4">
        <v>1.2903225806451613</v>
      </c>
      <c r="X451" s="5">
        <v>465.62258064516135</v>
      </c>
      <c r="Y451" s="6">
        <v>14434.300000000001</v>
      </c>
      <c r="Z451" s="5">
        <v>142.1125806451613</v>
      </c>
      <c r="AA451" s="5">
        <v>4405.49</v>
      </c>
      <c r="AB451">
        <v>182</v>
      </c>
      <c r="AC451" s="11">
        <f t="shared" si="27"/>
        <v>0.30520981273771497</v>
      </c>
      <c r="AD451">
        <f t="shared" si="25"/>
        <v>2002</v>
      </c>
    </row>
    <row r="452" spans="1:30">
      <c r="A452" s="2">
        <v>316832</v>
      </c>
      <c r="B452" t="s">
        <v>3367</v>
      </c>
      <c r="C452" t="s">
        <v>3354</v>
      </c>
      <c r="D452" t="s">
        <v>205</v>
      </c>
      <c r="E452" s="2">
        <v>240117</v>
      </c>
      <c r="F452" t="s">
        <v>3129</v>
      </c>
      <c r="G452" s="2">
        <v>240117</v>
      </c>
      <c r="H452" t="s">
        <v>3129</v>
      </c>
      <c r="I452" t="s">
        <v>108</v>
      </c>
      <c r="K452" t="s">
        <v>4199</v>
      </c>
      <c r="L452" t="s">
        <v>3407</v>
      </c>
      <c r="M452" s="12">
        <v>17522</v>
      </c>
      <c r="N452" s="12" t="str">
        <f t="shared" si="26"/>
        <v>820 N Reading Rd Ephrata, PA 17522</v>
      </c>
      <c r="O452">
        <v>1430029</v>
      </c>
      <c r="P452">
        <v>40.206859999999999</v>
      </c>
      <c r="Q452">
        <v>-76.146119999999996</v>
      </c>
      <c r="R452" t="s">
        <v>3365</v>
      </c>
      <c r="S452" t="s">
        <v>3356</v>
      </c>
      <c r="T452" s="3">
        <v>8</v>
      </c>
      <c r="U452" s="3">
        <v>12</v>
      </c>
      <c r="V452" s="4">
        <v>1.5</v>
      </c>
      <c r="W452" s="4">
        <v>3</v>
      </c>
      <c r="X452" s="5">
        <v>1799.6824999999999</v>
      </c>
      <c r="Y452" s="6">
        <v>14397.46</v>
      </c>
      <c r="Z452" s="5">
        <v>822.93499999999995</v>
      </c>
      <c r="AA452" s="5">
        <v>6583.4800000000005</v>
      </c>
      <c r="AB452">
        <v>205</v>
      </c>
      <c r="AC452" s="11">
        <f t="shared" si="27"/>
        <v>0.45726676788822479</v>
      </c>
      <c r="AD452">
        <f t="shared" si="25"/>
        <v>2255</v>
      </c>
    </row>
    <row r="453" spans="1:30">
      <c r="A453" s="2">
        <v>242371</v>
      </c>
      <c r="B453" t="s">
        <v>3366</v>
      </c>
      <c r="C453" t="s">
        <v>3356</v>
      </c>
      <c r="D453" t="s">
        <v>1180</v>
      </c>
      <c r="E453" s="2">
        <v>241655</v>
      </c>
      <c r="F453" t="s">
        <v>2894</v>
      </c>
      <c r="G453" s="2">
        <v>241655</v>
      </c>
      <c r="H453" t="s">
        <v>2894</v>
      </c>
      <c r="I453" t="s">
        <v>2840</v>
      </c>
      <c r="K453" t="s">
        <v>3942</v>
      </c>
      <c r="L453" t="s">
        <v>3407</v>
      </c>
      <c r="M453" s="12">
        <v>17309</v>
      </c>
      <c r="N453" s="12" t="str">
        <f t="shared" si="26"/>
        <v>2600 Delta Rd Brogue, PA 17309</v>
      </c>
      <c r="O453">
        <v>1430048</v>
      </c>
      <c r="P453">
        <v>39.862848999999997</v>
      </c>
      <c r="Q453">
        <v>-76.463646999999995</v>
      </c>
      <c r="R453" t="s">
        <v>3360</v>
      </c>
      <c r="S453" t="s">
        <v>3352</v>
      </c>
      <c r="T453" s="3">
        <v>50</v>
      </c>
      <c r="U453" s="3">
        <v>60</v>
      </c>
      <c r="V453" s="4">
        <v>1.2</v>
      </c>
      <c r="W453" s="4">
        <v>9.58</v>
      </c>
      <c r="X453" s="5">
        <v>287.90999999999997</v>
      </c>
      <c r="Y453" s="6">
        <v>14395.500000000011</v>
      </c>
      <c r="Z453" s="5">
        <v>74.323400000000021</v>
      </c>
      <c r="AA453" s="5">
        <v>3716.170000000006</v>
      </c>
      <c r="AB453">
        <v>636</v>
      </c>
      <c r="AC453" s="11">
        <f t="shared" si="27"/>
        <v>0.25814803237122735</v>
      </c>
      <c r="AD453">
        <f t="shared" si="25"/>
        <v>6996</v>
      </c>
    </row>
    <row r="454" spans="1:30">
      <c r="A454" s="2">
        <v>242720</v>
      </c>
      <c r="B454" t="s">
        <v>3366</v>
      </c>
      <c r="C454" t="s">
        <v>3356</v>
      </c>
      <c r="D454" t="s">
        <v>149</v>
      </c>
      <c r="E454" s="2">
        <v>244674</v>
      </c>
      <c r="F454" t="s">
        <v>2429</v>
      </c>
      <c r="G454" s="2">
        <v>465066</v>
      </c>
      <c r="H454" t="s">
        <v>2435</v>
      </c>
      <c r="I454" t="s">
        <v>2428</v>
      </c>
      <c r="J454" t="s">
        <v>3396</v>
      </c>
      <c r="K454" t="s">
        <v>3473</v>
      </c>
      <c r="L454" t="s">
        <v>3406</v>
      </c>
      <c r="M454" s="12">
        <v>8055</v>
      </c>
      <c r="N454" s="12" t="str">
        <f t="shared" si="26"/>
        <v>400 Fairview Rd Medford, NJ 08055</v>
      </c>
      <c r="O454">
        <v>1430011</v>
      </c>
      <c r="P454">
        <v>39.854188000000001</v>
      </c>
      <c r="Q454">
        <v>-74.844970000000004</v>
      </c>
      <c r="R454" t="s">
        <v>3362</v>
      </c>
      <c r="S454" t="s">
        <v>3355</v>
      </c>
      <c r="T454" s="3">
        <v>23</v>
      </c>
      <c r="U454" s="3">
        <v>34</v>
      </c>
      <c r="V454" s="4">
        <v>1.4782608695652173</v>
      </c>
      <c r="W454" s="4">
        <v>4.4347826086956523</v>
      </c>
      <c r="X454" s="5">
        <v>624.66956521739132</v>
      </c>
      <c r="Y454" s="6">
        <v>14367.400000000003</v>
      </c>
      <c r="Z454" s="5">
        <v>216.57956521739135</v>
      </c>
      <c r="AA454" s="5">
        <v>4981.33</v>
      </c>
      <c r="AB454">
        <v>275</v>
      </c>
      <c r="AC454" s="11">
        <f t="shared" si="27"/>
        <v>0.34671060873922899</v>
      </c>
      <c r="AD454">
        <f t="shared" si="25"/>
        <v>3025</v>
      </c>
    </row>
    <row r="455" spans="1:30">
      <c r="A455" s="2">
        <v>432281</v>
      </c>
      <c r="B455" t="s">
        <v>3366</v>
      </c>
      <c r="C455" t="s">
        <v>3356</v>
      </c>
      <c r="D455" t="s">
        <v>40</v>
      </c>
      <c r="E455" s="2">
        <v>241312</v>
      </c>
      <c r="F455" t="s">
        <v>2670</v>
      </c>
      <c r="G455" s="2">
        <v>241312</v>
      </c>
      <c r="H455" t="s">
        <v>2670</v>
      </c>
      <c r="I455" t="s">
        <v>2671</v>
      </c>
      <c r="K455" t="s">
        <v>5758</v>
      </c>
      <c r="L455" t="s">
        <v>3407</v>
      </c>
      <c r="M455" s="12">
        <v>19547</v>
      </c>
      <c r="N455" s="12" t="str">
        <f t="shared" si="26"/>
        <v>17 Jefferson St Oley, PA 19547</v>
      </c>
      <c r="O455">
        <v>1430999</v>
      </c>
      <c r="P455">
        <v>40.386194000000003</v>
      </c>
      <c r="Q455">
        <v>-75.782889999999995</v>
      </c>
      <c r="R455" t="s">
        <v>3365</v>
      </c>
      <c r="S455" t="s">
        <v>3351</v>
      </c>
      <c r="T455" s="3">
        <v>5</v>
      </c>
      <c r="U455" s="3">
        <v>7</v>
      </c>
      <c r="V455" s="4">
        <v>1.4</v>
      </c>
      <c r="W455" s="4">
        <v>3</v>
      </c>
      <c r="X455" s="5">
        <v>2872.3</v>
      </c>
      <c r="Y455" s="6">
        <v>14361.500000000002</v>
      </c>
      <c r="Z455" s="5">
        <v>750.37400000000002</v>
      </c>
      <c r="AA455" s="5">
        <v>3751.87</v>
      </c>
      <c r="AB455">
        <v>323</v>
      </c>
      <c r="AC455" s="11">
        <f t="shared" si="27"/>
        <v>0.26124499529993384</v>
      </c>
      <c r="AD455">
        <f t="shared" si="25"/>
        <v>3553</v>
      </c>
    </row>
    <row r="456" spans="1:30">
      <c r="A456" s="2">
        <v>479887</v>
      </c>
      <c r="B456" t="s">
        <v>3366</v>
      </c>
      <c r="C456" t="s">
        <v>3356</v>
      </c>
      <c r="D456" t="s">
        <v>16</v>
      </c>
      <c r="E456" s="2">
        <v>239292</v>
      </c>
      <c r="F456" t="s">
        <v>565</v>
      </c>
      <c r="G456" s="2">
        <v>239292</v>
      </c>
      <c r="H456" t="s">
        <v>565</v>
      </c>
      <c r="I456" t="s">
        <v>567</v>
      </c>
      <c r="K456" t="s">
        <v>4029</v>
      </c>
      <c r="L456" t="s">
        <v>3407</v>
      </c>
      <c r="M456" s="12">
        <v>17372</v>
      </c>
      <c r="N456" s="12" t="str">
        <f t="shared" si="26"/>
        <v>7335 Carlisle Pike York Springs, PA 17372</v>
      </c>
      <c r="O456">
        <v>1430999</v>
      </c>
      <c r="P456">
        <v>39.980659000000003</v>
      </c>
      <c r="Q456">
        <v>-77.082913000000005</v>
      </c>
      <c r="R456" t="s">
        <v>3367</v>
      </c>
      <c r="S456" t="s">
        <v>3355</v>
      </c>
      <c r="T456" s="3">
        <v>3</v>
      </c>
      <c r="U456" s="3">
        <v>4</v>
      </c>
      <c r="V456" s="4">
        <v>1.3333333333333333</v>
      </c>
      <c r="W456" s="4">
        <v>2</v>
      </c>
      <c r="X456" s="5">
        <v>4754.0466666666671</v>
      </c>
      <c r="Y456" s="6">
        <v>14262.14</v>
      </c>
      <c r="Z456" s="5">
        <v>1360.9733333333331</v>
      </c>
      <c r="AA456" s="5">
        <v>4082.92</v>
      </c>
      <c r="AB456">
        <v>12</v>
      </c>
      <c r="AC456" s="11">
        <f t="shared" si="27"/>
        <v>0.28627681399846028</v>
      </c>
      <c r="AD456">
        <f t="shared" ref="AD456:AD519" si="28">AB456*11</f>
        <v>132</v>
      </c>
    </row>
    <row r="457" spans="1:30">
      <c r="A457" s="2">
        <v>469869</v>
      </c>
      <c r="B457" t="s">
        <v>3366</v>
      </c>
      <c r="C457" t="s">
        <v>3356</v>
      </c>
      <c r="D457" t="s">
        <v>51</v>
      </c>
      <c r="E457" s="2">
        <v>241140</v>
      </c>
      <c r="F457" t="s">
        <v>2495</v>
      </c>
      <c r="G457" s="2">
        <v>471873</v>
      </c>
      <c r="H457" t="s">
        <v>2508</v>
      </c>
      <c r="I457" t="s">
        <v>492</v>
      </c>
      <c r="K457" t="s">
        <v>4435</v>
      </c>
      <c r="L457" t="s">
        <v>3407</v>
      </c>
      <c r="M457" s="12">
        <v>17551</v>
      </c>
      <c r="N457" s="12" t="str">
        <f t="shared" si="26"/>
        <v>50 W Frederick St Millersville, PA 17551</v>
      </c>
      <c r="O457">
        <v>1430025</v>
      </c>
      <c r="P457">
        <v>39.996859999999998</v>
      </c>
      <c r="Q457">
        <v>-76.356679999999997</v>
      </c>
      <c r="R457" t="s">
        <v>3364</v>
      </c>
      <c r="S457" t="s">
        <v>3357</v>
      </c>
      <c r="T457" s="3">
        <v>13</v>
      </c>
      <c r="U457" s="3">
        <v>20</v>
      </c>
      <c r="V457" s="4">
        <v>1.5384615384615385</v>
      </c>
      <c r="W457" s="4">
        <v>5.7692307692307692</v>
      </c>
      <c r="X457" s="5">
        <v>1096.1853846153847</v>
      </c>
      <c r="Y457" s="6">
        <v>14250.41</v>
      </c>
      <c r="Z457" s="5">
        <v>322.82615384615389</v>
      </c>
      <c r="AA457" s="5">
        <v>4196.7400000000007</v>
      </c>
      <c r="AB457">
        <v>481</v>
      </c>
      <c r="AC457" s="11">
        <f t="shared" si="27"/>
        <v>0.29449959685370464</v>
      </c>
      <c r="AD457">
        <f t="shared" si="28"/>
        <v>5291</v>
      </c>
    </row>
    <row r="458" spans="1:30">
      <c r="A458" s="2">
        <v>313217</v>
      </c>
      <c r="B458" t="s">
        <v>3366</v>
      </c>
      <c r="C458" t="s">
        <v>3356</v>
      </c>
      <c r="D458" t="s">
        <v>51</v>
      </c>
      <c r="E458" s="2">
        <v>239964</v>
      </c>
      <c r="F458" t="s">
        <v>1870</v>
      </c>
      <c r="G458" s="2">
        <v>239964</v>
      </c>
      <c r="H458" t="s">
        <v>1870</v>
      </c>
      <c r="I458" t="s">
        <v>238</v>
      </c>
      <c r="K458" t="s">
        <v>3717</v>
      </c>
      <c r="L458" t="s">
        <v>3407</v>
      </c>
      <c r="M458" s="12">
        <v>17022</v>
      </c>
      <c r="N458" s="12" t="str">
        <f t="shared" si="26"/>
        <v>600 E High St ELIZABETHTOWN, PA 17022</v>
      </c>
      <c r="O458">
        <v>1430999</v>
      </c>
      <c r="P458">
        <v>40.155960999999998</v>
      </c>
      <c r="Q458">
        <v>-76.594376999999994</v>
      </c>
      <c r="R458" t="s">
        <v>3366</v>
      </c>
      <c r="S458" t="s">
        <v>3356</v>
      </c>
      <c r="T458" s="3">
        <v>2</v>
      </c>
      <c r="U458" s="3">
        <v>3</v>
      </c>
      <c r="V458" s="4">
        <v>1.5</v>
      </c>
      <c r="W458" s="4">
        <v>10.5</v>
      </c>
      <c r="X458" s="5">
        <v>7123.57</v>
      </c>
      <c r="Y458" s="6">
        <v>14247.139999999998</v>
      </c>
      <c r="Z458" s="5">
        <v>2070.44</v>
      </c>
      <c r="AA458" s="5">
        <v>4140.88</v>
      </c>
      <c r="AB458">
        <v>346</v>
      </c>
      <c r="AC458" s="11">
        <f t="shared" si="27"/>
        <v>0.29064640341851072</v>
      </c>
      <c r="AD458">
        <f t="shared" si="28"/>
        <v>3806</v>
      </c>
    </row>
    <row r="459" spans="1:30">
      <c r="A459" s="2">
        <v>241152</v>
      </c>
      <c r="B459" t="s">
        <v>3366</v>
      </c>
      <c r="C459" t="s">
        <v>3356</v>
      </c>
      <c r="D459" t="s">
        <v>37</v>
      </c>
      <c r="E459" s="2">
        <v>330198</v>
      </c>
      <c r="F459" t="s">
        <v>147</v>
      </c>
      <c r="G459" s="2">
        <v>330198</v>
      </c>
      <c r="H459" t="s">
        <v>147</v>
      </c>
      <c r="I459" t="s">
        <v>148</v>
      </c>
      <c r="K459" t="s">
        <v>5761</v>
      </c>
      <c r="L459" t="s">
        <v>3407</v>
      </c>
      <c r="M459" s="12">
        <v>19551</v>
      </c>
      <c r="N459" s="12" t="str">
        <f t="shared" si="26"/>
        <v>230 Old West Penn Ave Robesonia, PA 19551</v>
      </c>
      <c r="O459">
        <v>1430027</v>
      </c>
      <c r="P459">
        <v>40.343335000000003</v>
      </c>
      <c r="Q459">
        <v>-76.122056999999998</v>
      </c>
      <c r="R459" t="s">
        <v>3365</v>
      </c>
      <c r="S459" t="s">
        <v>3353</v>
      </c>
      <c r="T459" s="3">
        <v>18</v>
      </c>
      <c r="U459" s="3">
        <v>22</v>
      </c>
      <c r="V459" s="4">
        <v>1.2222222222222223</v>
      </c>
      <c r="W459" s="4">
        <v>4.8888888888888893</v>
      </c>
      <c r="X459" s="5">
        <v>788.55722222222221</v>
      </c>
      <c r="Y459" s="6">
        <v>14194.030000000008</v>
      </c>
      <c r="Z459" s="5">
        <v>244.38944444444445</v>
      </c>
      <c r="AA459" s="5">
        <v>4399.0100000000011</v>
      </c>
      <c r="AB459">
        <v>381</v>
      </c>
      <c r="AC459" s="11">
        <f t="shared" si="27"/>
        <v>0.30991973385993959</v>
      </c>
      <c r="AD459">
        <f t="shared" si="28"/>
        <v>4191</v>
      </c>
    </row>
    <row r="460" spans="1:30">
      <c r="A460" s="2">
        <v>472476</v>
      </c>
      <c r="B460" t="s">
        <v>3366</v>
      </c>
      <c r="C460" t="s">
        <v>3356</v>
      </c>
      <c r="D460" t="s">
        <v>29</v>
      </c>
      <c r="E460" s="2">
        <v>246009</v>
      </c>
      <c r="F460" t="s">
        <v>2743</v>
      </c>
      <c r="G460" s="2">
        <v>418582</v>
      </c>
      <c r="H460" t="s">
        <v>2749</v>
      </c>
      <c r="I460" t="s">
        <v>2750</v>
      </c>
      <c r="K460" t="s">
        <v>5698</v>
      </c>
      <c r="L460" t="s">
        <v>3407</v>
      </c>
      <c r="M460" s="12">
        <v>19473</v>
      </c>
      <c r="N460" s="12" t="str">
        <f t="shared" si="26"/>
        <v>55 2nd St Schwenksville, PA 19473</v>
      </c>
      <c r="O460">
        <v>1430016</v>
      </c>
      <c r="P460">
        <v>40.250006999999997</v>
      </c>
      <c r="Q460">
        <v>-75.464208999999997</v>
      </c>
      <c r="R460" t="s">
        <v>3361</v>
      </c>
      <c r="S460" t="s">
        <v>3354</v>
      </c>
      <c r="T460" s="3">
        <v>16</v>
      </c>
      <c r="U460" s="3">
        <v>21</v>
      </c>
      <c r="V460" s="4">
        <v>1.3125</v>
      </c>
      <c r="W460" s="4">
        <v>2.375</v>
      </c>
      <c r="X460" s="5">
        <v>884.85374999999999</v>
      </c>
      <c r="Y460" s="6">
        <v>14157.66</v>
      </c>
      <c r="Z460" s="5">
        <v>272.31187500000004</v>
      </c>
      <c r="AA460" s="5">
        <v>4356.9900000000016</v>
      </c>
      <c r="AB460">
        <v>502</v>
      </c>
      <c r="AC460" s="11">
        <f t="shared" si="27"/>
        <v>0.30774789054123364</v>
      </c>
      <c r="AD460">
        <f t="shared" si="28"/>
        <v>5522</v>
      </c>
    </row>
    <row r="461" spans="1:30">
      <c r="A461" s="2">
        <v>432281</v>
      </c>
      <c r="B461" t="s">
        <v>3366</v>
      </c>
      <c r="C461" t="s">
        <v>3356</v>
      </c>
      <c r="D461" t="s">
        <v>29</v>
      </c>
      <c r="E461" s="2">
        <v>245997</v>
      </c>
      <c r="F461" t="s">
        <v>2705</v>
      </c>
      <c r="G461" s="2">
        <v>418313</v>
      </c>
      <c r="H461" t="s">
        <v>2708</v>
      </c>
      <c r="I461" t="s">
        <v>2709</v>
      </c>
      <c r="K461" t="s">
        <v>5142</v>
      </c>
      <c r="L461" t="s">
        <v>3407</v>
      </c>
      <c r="M461" s="12">
        <v>18960</v>
      </c>
      <c r="N461" s="12" t="str">
        <f t="shared" si="26"/>
        <v>1000 Washington Ave Sellersville, PA 18960</v>
      </c>
      <c r="O461">
        <v>1430015</v>
      </c>
      <c r="P461">
        <v>40.366999</v>
      </c>
      <c r="Q461">
        <v>-75.326257999999996</v>
      </c>
      <c r="R461" t="s">
        <v>3363</v>
      </c>
      <c r="S461" t="s">
        <v>3357</v>
      </c>
      <c r="T461" s="3">
        <v>10</v>
      </c>
      <c r="U461" s="3">
        <v>15</v>
      </c>
      <c r="V461" s="4">
        <v>1.5</v>
      </c>
      <c r="W461" s="4">
        <v>3.9</v>
      </c>
      <c r="X461" s="5">
        <v>1405.54</v>
      </c>
      <c r="Y461" s="6">
        <v>14055.400000000001</v>
      </c>
      <c r="Z461" s="5">
        <v>437.48300000000006</v>
      </c>
      <c r="AA461" s="5">
        <v>4374.829999999999</v>
      </c>
      <c r="AB461">
        <v>371</v>
      </c>
      <c r="AC461" s="11">
        <f t="shared" si="27"/>
        <v>0.31125617200506556</v>
      </c>
      <c r="AD461">
        <f t="shared" si="28"/>
        <v>4081</v>
      </c>
    </row>
    <row r="462" spans="1:30">
      <c r="A462" s="2">
        <v>303136</v>
      </c>
      <c r="B462" t="s">
        <v>3360</v>
      </c>
      <c r="C462" t="s">
        <v>3353</v>
      </c>
      <c r="D462" t="s">
        <v>186</v>
      </c>
      <c r="E462" s="2">
        <v>342664</v>
      </c>
      <c r="F462" t="s">
        <v>1290</v>
      </c>
      <c r="G462" s="2">
        <v>480927</v>
      </c>
      <c r="H462" t="s">
        <v>1291</v>
      </c>
      <c r="I462" t="s">
        <v>560</v>
      </c>
      <c r="J462" t="s">
        <v>560</v>
      </c>
      <c r="K462" t="s">
        <v>3608</v>
      </c>
      <c r="L462" t="s">
        <v>3406</v>
      </c>
      <c r="M462" s="12">
        <v>8401</v>
      </c>
      <c r="N462" s="12" t="str">
        <f t="shared" si="26"/>
        <v>1507 Boardwalk Atlantic City, NJ 08401</v>
      </c>
      <c r="O462">
        <v>1430012</v>
      </c>
      <c r="P462">
        <v>39.357050000000001</v>
      </c>
      <c r="Q462">
        <v>-74.426636999999999</v>
      </c>
      <c r="R462" t="s">
        <v>3363</v>
      </c>
      <c r="S462" t="s">
        <v>3354</v>
      </c>
      <c r="T462" s="3">
        <v>13</v>
      </c>
      <c r="U462" s="3">
        <v>17</v>
      </c>
      <c r="V462" s="4">
        <v>1.3076923076923077</v>
      </c>
      <c r="W462" s="4">
        <v>3.1538461538461537</v>
      </c>
      <c r="X462" s="5">
        <v>1074.3576923076923</v>
      </c>
      <c r="Y462" s="6">
        <v>13966.649999999998</v>
      </c>
      <c r="Z462" s="5">
        <v>314.86461538461543</v>
      </c>
      <c r="AA462" s="5">
        <v>4093.24</v>
      </c>
      <c r="AB462">
        <v>85</v>
      </c>
      <c r="AC462" s="11">
        <f t="shared" si="27"/>
        <v>0.29307242610074719</v>
      </c>
      <c r="AD462">
        <f t="shared" si="28"/>
        <v>935</v>
      </c>
    </row>
    <row r="463" spans="1:30">
      <c r="A463" s="2">
        <v>241119</v>
      </c>
      <c r="B463" t="s">
        <v>3366</v>
      </c>
      <c r="C463" t="s">
        <v>3356</v>
      </c>
      <c r="D463" t="s">
        <v>149</v>
      </c>
      <c r="E463" s="2">
        <v>244228</v>
      </c>
      <c r="F463" t="s">
        <v>1046</v>
      </c>
      <c r="G463" s="2">
        <v>440758</v>
      </c>
      <c r="H463" t="s">
        <v>1957</v>
      </c>
      <c r="I463" t="s">
        <v>1958</v>
      </c>
      <c r="J463" t="s">
        <v>3393</v>
      </c>
      <c r="K463" t="s">
        <v>3637</v>
      </c>
      <c r="L463" t="s">
        <v>3406</v>
      </c>
      <c r="M463" s="12">
        <v>8554</v>
      </c>
      <c r="N463" s="12" t="str">
        <f t="shared" si="26"/>
        <v>1330 Hornberger Ave Roebling, NJ 08554</v>
      </c>
      <c r="O463">
        <v>1430999</v>
      </c>
      <c r="P463">
        <v>40.115743999999999</v>
      </c>
      <c r="Q463">
        <v>-74.780670999999998</v>
      </c>
      <c r="R463" t="s">
        <v>3362</v>
      </c>
      <c r="S463" t="s">
        <v>3351</v>
      </c>
      <c r="T463" s="3">
        <v>4</v>
      </c>
      <c r="U463" s="3">
        <v>8</v>
      </c>
      <c r="V463" s="4">
        <v>2</v>
      </c>
      <c r="W463" s="4">
        <v>8.5</v>
      </c>
      <c r="X463" s="5">
        <v>3486.4249999999997</v>
      </c>
      <c r="Y463" s="6">
        <v>13945.699999999999</v>
      </c>
      <c r="Z463" s="5">
        <v>1132.7550000000001</v>
      </c>
      <c r="AA463" s="5">
        <v>4531.0200000000004</v>
      </c>
      <c r="AB463">
        <v>412</v>
      </c>
      <c r="AC463" s="11">
        <f t="shared" si="27"/>
        <v>0.32490445083430741</v>
      </c>
      <c r="AD463">
        <f t="shared" si="28"/>
        <v>4532</v>
      </c>
    </row>
    <row r="464" spans="1:30">
      <c r="A464" s="2">
        <v>241120</v>
      </c>
      <c r="B464" t="s">
        <v>3366</v>
      </c>
      <c r="C464" t="s">
        <v>3356</v>
      </c>
      <c r="D464" t="s">
        <v>74</v>
      </c>
      <c r="E464" s="2">
        <v>241036</v>
      </c>
      <c r="F464" t="s">
        <v>750</v>
      </c>
      <c r="G464" s="2">
        <v>241036</v>
      </c>
      <c r="H464" t="s">
        <v>750</v>
      </c>
      <c r="I464" t="s">
        <v>77</v>
      </c>
      <c r="K464" t="s">
        <v>4002</v>
      </c>
      <c r="L464" t="s">
        <v>3407</v>
      </c>
      <c r="M464" s="12">
        <v>17356</v>
      </c>
      <c r="N464" s="12" t="str">
        <f t="shared" si="26"/>
        <v>211 S Charles St Red Lion, PA 17356</v>
      </c>
      <c r="O464">
        <v>1430040</v>
      </c>
      <c r="P464">
        <v>39.897668000000003</v>
      </c>
      <c r="Q464">
        <v>-76.603982000000002</v>
      </c>
      <c r="R464" t="s">
        <v>3367</v>
      </c>
      <c r="S464" t="s">
        <v>3357</v>
      </c>
      <c r="T464" s="3">
        <v>11</v>
      </c>
      <c r="U464" s="3">
        <v>13</v>
      </c>
      <c r="V464" s="4">
        <v>1.1818181818181819</v>
      </c>
      <c r="W464" s="4">
        <v>1.3636363636363635</v>
      </c>
      <c r="X464" s="5">
        <v>1267.1154545454547</v>
      </c>
      <c r="Y464" s="6">
        <v>13938.269999999999</v>
      </c>
      <c r="Z464" s="5">
        <v>411.25090909090909</v>
      </c>
      <c r="AA464" s="5">
        <v>4523.76</v>
      </c>
      <c r="AB464">
        <v>113</v>
      </c>
      <c r="AC464" s="11">
        <f t="shared" si="27"/>
        <v>0.32455677784976189</v>
      </c>
      <c r="AD464">
        <f t="shared" si="28"/>
        <v>1243</v>
      </c>
    </row>
    <row r="465" spans="1:30">
      <c r="A465" s="2">
        <v>331985</v>
      </c>
      <c r="B465" t="s">
        <v>3366</v>
      </c>
      <c r="C465" t="s">
        <v>3356</v>
      </c>
      <c r="D465" t="s">
        <v>37</v>
      </c>
      <c r="E465" s="2">
        <v>239594</v>
      </c>
      <c r="F465" t="s">
        <v>316</v>
      </c>
      <c r="G465" s="2">
        <v>435816</v>
      </c>
      <c r="H465" t="s">
        <v>339</v>
      </c>
      <c r="I465" t="s">
        <v>116</v>
      </c>
      <c r="K465" t="s">
        <v>4283</v>
      </c>
      <c r="L465" t="s">
        <v>3407</v>
      </c>
      <c r="M465" s="12">
        <v>17543</v>
      </c>
      <c r="N465" s="12" t="str">
        <f t="shared" si="26"/>
        <v>1 Ellen Ave Lititz, PA 17543</v>
      </c>
      <c r="O465">
        <v>1430024</v>
      </c>
      <c r="P465">
        <v>40.172778999999998</v>
      </c>
      <c r="Q465">
        <v>-76.310666999999995</v>
      </c>
      <c r="R465" t="s">
        <v>3364</v>
      </c>
      <c r="S465" t="s">
        <v>3356</v>
      </c>
      <c r="T465" s="3">
        <v>24</v>
      </c>
      <c r="U465" s="3">
        <v>30</v>
      </c>
      <c r="V465" s="4">
        <v>1.25</v>
      </c>
      <c r="W465" s="4">
        <v>3.2916666666666665</v>
      </c>
      <c r="X465" s="5">
        <v>580.27458333333323</v>
      </c>
      <c r="Y465" s="6">
        <v>13926.589999999998</v>
      </c>
      <c r="Z465" s="5">
        <v>198.23791666666673</v>
      </c>
      <c r="AA465" s="5">
        <v>4757.7100000000009</v>
      </c>
      <c r="AB465">
        <v>255</v>
      </c>
      <c r="AC465" s="11">
        <f t="shared" si="27"/>
        <v>0.34162777822855428</v>
      </c>
      <c r="AD465">
        <f t="shared" si="28"/>
        <v>2805</v>
      </c>
    </row>
    <row r="466" spans="1:30">
      <c r="A466" s="2">
        <v>345907</v>
      </c>
      <c r="B466" t="s">
        <v>3366</v>
      </c>
      <c r="C466" t="s">
        <v>3356</v>
      </c>
      <c r="D466" t="s">
        <v>74</v>
      </c>
      <c r="E466" s="2">
        <v>242371</v>
      </c>
      <c r="F466" t="s">
        <v>1116</v>
      </c>
      <c r="G466" s="2">
        <v>242371</v>
      </c>
      <c r="H466" t="s">
        <v>1116</v>
      </c>
      <c r="I466" t="s">
        <v>759</v>
      </c>
      <c r="K466" t="s">
        <v>3814</v>
      </c>
      <c r="L466" t="s">
        <v>3407</v>
      </c>
      <c r="M466" s="12">
        <v>17055</v>
      </c>
      <c r="N466" s="12" t="str">
        <f t="shared" si="26"/>
        <v>1345 Williams Grove Rd Mechanicsburg, PA 17055</v>
      </c>
      <c r="O466">
        <v>1430034</v>
      </c>
      <c r="P466">
        <v>40.169888</v>
      </c>
      <c r="Q466">
        <v>-77.022773999999998</v>
      </c>
      <c r="R466" t="s">
        <v>3366</v>
      </c>
      <c r="S466" t="s">
        <v>3356</v>
      </c>
      <c r="T466" s="3">
        <v>16</v>
      </c>
      <c r="U466" s="3">
        <v>32</v>
      </c>
      <c r="V466" s="4">
        <v>2</v>
      </c>
      <c r="W466" s="4">
        <v>5.5625</v>
      </c>
      <c r="X466" s="5">
        <v>864.640625</v>
      </c>
      <c r="Y466" s="6">
        <v>13834.249999999998</v>
      </c>
      <c r="Z466" s="5">
        <v>286.59250000000003</v>
      </c>
      <c r="AA466" s="5">
        <v>4585.4800000000005</v>
      </c>
      <c r="AB466">
        <v>375</v>
      </c>
      <c r="AC466" s="11">
        <f t="shared" si="27"/>
        <v>0.33145851780906094</v>
      </c>
      <c r="AD466">
        <f t="shared" si="28"/>
        <v>4125</v>
      </c>
    </row>
    <row r="467" spans="1:30">
      <c r="A467" s="2">
        <v>301291</v>
      </c>
      <c r="B467" t="s">
        <v>3366</v>
      </c>
      <c r="C467" t="s">
        <v>3356</v>
      </c>
      <c r="D467" t="s">
        <v>63</v>
      </c>
      <c r="E467" s="2">
        <v>244054</v>
      </c>
      <c r="F467" t="s">
        <v>2595</v>
      </c>
      <c r="G467" s="2">
        <v>434260</v>
      </c>
      <c r="H467" t="s">
        <v>2599</v>
      </c>
      <c r="I467" t="s">
        <v>1500</v>
      </c>
      <c r="K467" t="s">
        <v>5103</v>
      </c>
      <c r="L467" t="s">
        <v>3407</v>
      </c>
      <c r="M467" s="12">
        <v>18938</v>
      </c>
      <c r="N467" s="12" t="str">
        <f t="shared" si="26"/>
        <v>186 W Bridge St New Hope, PA 18938</v>
      </c>
      <c r="O467">
        <v>1430003</v>
      </c>
      <c r="P467">
        <v>40.367623999999999</v>
      </c>
      <c r="Q467">
        <v>-74.959007999999997</v>
      </c>
      <c r="R467" t="s">
        <v>3362</v>
      </c>
      <c r="S467" t="s">
        <v>3353</v>
      </c>
      <c r="T467" s="3">
        <v>8</v>
      </c>
      <c r="U467" s="3">
        <v>13</v>
      </c>
      <c r="V467" s="4">
        <v>1.625</v>
      </c>
      <c r="W467" s="4">
        <v>3.25</v>
      </c>
      <c r="X467" s="5">
        <v>1727.4412499999999</v>
      </c>
      <c r="Y467" s="6">
        <v>13819.529999999997</v>
      </c>
      <c r="Z467" s="5">
        <v>580.28250000000003</v>
      </c>
      <c r="AA467" s="5">
        <v>4642.26</v>
      </c>
      <c r="AB467">
        <v>263</v>
      </c>
      <c r="AC467" s="11">
        <f t="shared" si="27"/>
        <v>0.33592025199120384</v>
      </c>
      <c r="AD467">
        <f t="shared" si="28"/>
        <v>2893</v>
      </c>
    </row>
    <row r="468" spans="1:30">
      <c r="A468" s="2">
        <v>304710</v>
      </c>
      <c r="B468" t="s">
        <v>3360</v>
      </c>
      <c r="C468" t="s">
        <v>3353</v>
      </c>
      <c r="D468" t="s">
        <v>149</v>
      </c>
      <c r="E468" s="2">
        <v>331288</v>
      </c>
      <c r="F468" t="s">
        <v>1428</v>
      </c>
      <c r="G468" s="2">
        <v>430489</v>
      </c>
      <c r="H468" t="s">
        <v>1431</v>
      </c>
      <c r="I468" t="s">
        <v>1432</v>
      </c>
      <c r="K468" t="s">
        <v>3599</v>
      </c>
      <c r="L468" t="s">
        <v>3406</v>
      </c>
      <c r="M468" s="12">
        <v>8341</v>
      </c>
      <c r="N468" s="12" t="str">
        <f t="shared" si="26"/>
        <v>1501 Central Ave Minotola, NJ 08341</v>
      </c>
      <c r="O468">
        <v>1430012</v>
      </c>
      <c r="P468">
        <v>39.513572000000003</v>
      </c>
      <c r="Q468">
        <v>-74.947914999999995</v>
      </c>
      <c r="R468" t="s">
        <v>3363</v>
      </c>
      <c r="S468" t="s">
        <v>3354</v>
      </c>
      <c r="T468" s="3">
        <v>10</v>
      </c>
      <c r="U468" s="3">
        <v>17</v>
      </c>
      <c r="V468" s="4">
        <v>1.7</v>
      </c>
      <c r="W468" s="4">
        <v>3.2</v>
      </c>
      <c r="X468" s="5">
        <v>1380.1699999999998</v>
      </c>
      <c r="Y468" s="6">
        <v>13801.699999999999</v>
      </c>
      <c r="Z468" s="5">
        <v>437.3370000000001</v>
      </c>
      <c r="AA468" s="5">
        <v>4373.369999999999</v>
      </c>
      <c r="AB468">
        <v>299</v>
      </c>
      <c r="AC468" s="11">
        <f t="shared" si="27"/>
        <v>0.31687183462906737</v>
      </c>
      <c r="AD468">
        <f t="shared" si="28"/>
        <v>3289</v>
      </c>
    </row>
    <row r="469" spans="1:30">
      <c r="A469" s="2">
        <v>311693</v>
      </c>
      <c r="B469" t="s">
        <v>3367</v>
      </c>
      <c r="C469" t="s">
        <v>3354</v>
      </c>
      <c r="D469" t="s">
        <v>91</v>
      </c>
      <c r="E469" s="2">
        <v>242914</v>
      </c>
      <c r="F469" t="s">
        <v>1253</v>
      </c>
      <c r="G469" s="2">
        <v>418223</v>
      </c>
      <c r="H469" t="s">
        <v>1260</v>
      </c>
      <c r="I469" t="s">
        <v>650</v>
      </c>
      <c r="J469" t="s">
        <v>36</v>
      </c>
      <c r="K469" t="s">
        <v>5823</v>
      </c>
      <c r="L469" t="s">
        <v>8347</v>
      </c>
      <c r="M469" s="12">
        <v>19701</v>
      </c>
      <c r="N469" s="12" t="str">
        <f t="shared" si="26"/>
        <v>200 Brennan Blvd Bear, DE 19701</v>
      </c>
      <c r="O469">
        <v>1430999</v>
      </c>
      <c r="P469">
        <v>39.560650000000003</v>
      </c>
      <c r="Q469">
        <v>-75.740979999999993</v>
      </c>
      <c r="R469" t="s">
        <v>3359</v>
      </c>
      <c r="S469" t="s">
        <v>3352</v>
      </c>
      <c r="T469" s="3">
        <v>5</v>
      </c>
      <c r="U469" s="3">
        <v>10</v>
      </c>
      <c r="V469" s="4">
        <v>2</v>
      </c>
      <c r="W469" s="4">
        <v>13.2</v>
      </c>
      <c r="X469" s="5">
        <v>2758.62</v>
      </c>
      <c r="Y469" s="6">
        <v>13793.1</v>
      </c>
      <c r="Z469" s="5">
        <v>711.63599999999997</v>
      </c>
      <c r="AA469" s="5">
        <v>3558.18</v>
      </c>
      <c r="AB469">
        <v>359</v>
      </c>
      <c r="AC469" s="11">
        <f t="shared" si="27"/>
        <v>0.25796811449202861</v>
      </c>
      <c r="AD469">
        <f t="shared" si="28"/>
        <v>3949</v>
      </c>
    </row>
    <row r="470" spans="1:30">
      <c r="A470" s="2">
        <v>470371</v>
      </c>
      <c r="B470" t="s">
        <v>3367</v>
      </c>
      <c r="C470" t="s">
        <v>3354</v>
      </c>
      <c r="D470" t="s">
        <v>32</v>
      </c>
      <c r="E470" s="2">
        <v>241353</v>
      </c>
      <c r="F470" t="s">
        <v>291</v>
      </c>
      <c r="G470" s="2">
        <v>429486</v>
      </c>
      <c r="H470" t="s">
        <v>292</v>
      </c>
      <c r="I470" t="s">
        <v>293</v>
      </c>
      <c r="K470" t="s">
        <v>3848</v>
      </c>
      <c r="L470" t="s">
        <v>3407</v>
      </c>
      <c r="M470" s="12">
        <v>17078</v>
      </c>
      <c r="N470" s="12" t="str">
        <f t="shared" si="26"/>
        <v>1125 Park Dr Palmyra, PA 17078</v>
      </c>
      <c r="O470">
        <v>1430032</v>
      </c>
      <c r="P470">
        <v>40.300103</v>
      </c>
      <c r="Q470">
        <v>-76.586326</v>
      </c>
      <c r="R470" t="s">
        <v>3366</v>
      </c>
      <c r="S470" t="s">
        <v>3353</v>
      </c>
      <c r="T470" s="3">
        <v>14</v>
      </c>
      <c r="U470" s="3">
        <v>17</v>
      </c>
      <c r="V470" s="4">
        <v>1.2142857142857142</v>
      </c>
      <c r="W470" s="4">
        <v>3.2142857142857144</v>
      </c>
      <c r="X470" s="5">
        <v>984.13785714285711</v>
      </c>
      <c r="Y470" s="6">
        <v>13777.929999999997</v>
      </c>
      <c r="Z470" s="5">
        <v>364.10071428571433</v>
      </c>
      <c r="AA470" s="5">
        <v>5097.4100000000008</v>
      </c>
      <c r="AB470">
        <v>345</v>
      </c>
      <c r="AC470" s="11">
        <f t="shared" si="27"/>
        <v>0.3699692188884689</v>
      </c>
      <c r="AD470">
        <f t="shared" si="28"/>
        <v>3795</v>
      </c>
    </row>
    <row r="471" spans="1:30">
      <c r="A471" s="2">
        <v>470374</v>
      </c>
      <c r="B471" t="s">
        <v>3367</v>
      </c>
      <c r="C471" t="s">
        <v>3354</v>
      </c>
      <c r="D471" t="s">
        <v>197</v>
      </c>
      <c r="E471" s="2">
        <v>343882</v>
      </c>
      <c r="F471" t="s">
        <v>2346</v>
      </c>
      <c r="G471" s="2">
        <v>343882</v>
      </c>
      <c r="H471" t="s">
        <v>2346</v>
      </c>
      <c r="I471" t="s">
        <v>1468</v>
      </c>
      <c r="K471" t="s">
        <v>3528</v>
      </c>
      <c r="L471" t="s">
        <v>3406</v>
      </c>
      <c r="M471" s="12">
        <v>8204</v>
      </c>
      <c r="N471" s="12" t="str">
        <f t="shared" si="26"/>
        <v>905 Seashore Rd Cape May, NJ 08204</v>
      </c>
      <c r="O471">
        <v>1430010</v>
      </c>
      <c r="P471">
        <v>38.966633999999999</v>
      </c>
      <c r="Q471">
        <v>-74.920736000000005</v>
      </c>
      <c r="R471" t="s">
        <v>3363</v>
      </c>
      <c r="S471" t="s">
        <v>3355</v>
      </c>
      <c r="T471" s="3">
        <v>6</v>
      </c>
      <c r="U471" s="3">
        <v>7</v>
      </c>
      <c r="V471" s="4">
        <v>1.1666666666666667</v>
      </c>
      <c r="W471" s="4">
        <v>4.333333333333333</v>
      </c>
      <c r="X471" s="5">
        <v>2288.7566666666667</v>
      </c>
      <c r="Y471" s="6">
        <v>13732.54</v>
      </c>
      <c r="Z471" s="5">
        <v>648.92500000000007</v>
      </c>
      <c r="AA471" s="5">
        <v>3893.5499999999997</v>
      </c>
      <c r="AB471">
        <v>1053</v>
      </c>
      <c r="AC471" s="11">
        <f t="shared" si="27"/>
        <v>0.28352730084893252</v>
      </c>
      <c r="AD471">
        <f t="shared" si="28"/>
        <v>11583</v>
      </c>
    </row>
    <row r="472" spans="1:30">
      <c r="A472" s="2">
        <v>470372</v>
      </c>
      <c r="B472" t="s">
        <v>3367</v>
      </c>
      <c r="C472" t="s">
        <v>3354</v>
      </c>
      <c r="D472" t="s">
        <v>17</v>
      </c>
      <c r="E472" s="2">
        <v>244036</v>
      </c>
      <c r="F472" t="s">
        <v>2578</v>
      </c>
      <c r="G472" s="2">
        <v>418154</v>
      </c>
      <c r="H472" t="s">
        <v>2581</v>
      </c>
      <c r="I472" t="s">
        <v>1157</v>
      </c>
      <c r="K472" t="s">
        <v>5328</v>
      </c>
      <c r="L472" t="s">
        <v>3407</v>
      </c>
      <c r="M472" s="12">
        <v>19047</v>
      </c>
      <c r="N472" s="12" t="str">
        <f t="shared" si="26"/>
        <v>2001 Old Lincoln Hwy Langhorne, PA 19047</v>
      </c>
      <c r="O472">
        <v>1430999</v>
      </c>
      <c r="P472">
        <v>40.157806999999998</v>
      </c>
      <c r="Q472">
        <v>-74.948453000000001</v>
      </c>
      <c r="R472" t="s">
        <v>3362</v>
      </c>
      <c r="S472" t="s">
        <v>3353</v>
      </c>
      <c r="T472" s="3">
        <v>1</v>
      </c>
      <c r="U472" s="3">
        <v>1</v>
      </c>
      <c r="V472" s="4">
        <v>1</v>
      </c>
      <c r="W472" s="4">
        <v>2</v>
      </c>
      <c r="X472" s="5">
        <v>13660.54</v>
      </c>
      <c r="Y472" s="6">
        <v>13660.54</v>
      </c>
      <c r="Z472" s="5">
        <v>4234.5</v>
      </c>
      <c r="AA472" s="5">
        <v>4234.5</v>
      </c>
      <c r="AB472">
        <v>100</v>
      </c>
      <c r="AC472" s="11">
        <f t="shared" si="27"/>
        <v>0.30998042537117859</v>
      </c>
      <c r="AD472">
        <f t="shared" si="28"/>
        <v>1100</v>
      </c>
    </row>
    <row r="473" spans="1:30">
      <c r="A473" s="2">
        <v>240585</v>
      </c>
      <c r="B473" t="s">
        <v>3367</v>
      </c>
      <c r="C473" t="s">
        <v>3354</v>
      </c>
      <c r="D473" t="s">
        <v>82</v>
      </c>
      <c r="E473" s="2">
        <v>243602</v>
      </c>
      <c r="F473" t="s">
        <v>506</v>
      </c>
      <c r="G473" s="2">
        <v>417333</v>
      </c>
      <c r="H473" t="s">
        <v>506</v>
      </c>
      <c r="I473" t="s">
        <v>295</v>
      </c>
      <c r="K473" t="s">
        <v>5864</v>
      </c>
      <c r="L473" t="s">
        <v>8347</v>
      </c>
      <c r="M473" s="12">
        <v>19720</v>
      </c>
      <c r="N473" s="12" t="str">
        <f t="shared" si="26"/>
        <v>890 Ships Landing Way New Castle, DE 19720</v>
      </c>
      <c r="O473">
        <v>1430006</v>
      </c>
      <c r="P473">
        <v>39.673302</v>
      </c>
      <c r="Q473">
        <v>-75.555147000000005</v>
      </c>
      <c r="R473" t="s">
        <v>3359</v>
      </c>
      <c r="S473" t="s">
        <v>3353</v>
      </c>
      <c r="T473" s="3">
        <v>9</v>
      </c>
      <c r="U473" s="3">
        <v>14</v>
      </c>
      <c r="V473" s="4">
        <v>1.5555555555555556</v>
      </c>
      <c r="W473" s="4">
        <v>5.4444444444444446</v>
      </c>
      <c r="X473" s="5">
        <v>1517.0766666666668</v>
      </c>
      <c r="Y473" s="6">
        <v>13653.690000000002</v>
      </c>
      <c r="Z473" s="5">
        <v>653.45999999999992</v>
      </c>
      <c r="AA473" s="5">
        <v>5881.1400000000012</v>
      </c>
      <c r="AB473">
        <v>457</v>
      </c>
      <c r="AC473" s="11">
        <f t="shared" si="27"/>
        <v>0.43073630644902589</v>
      </c>
      <c r="AD473">
        <f t="shared" si="28"/>
        <v>5027</v>
      </c>
    </row>
    <row r="474" spans="1:30">
      <c r="A474" s="2">
        <v>471907</v>
      </c>
      <c r="B474" t="s">
        <v>3366</v>
      </c>
      <c r="C474" t="s">
        <v>3354</v>
      </c>
      <c r="D474" t="s">
        <v>32</v>
      </c>
      <c r="E474" s="2">
        <v>296097</v>
      </c>
      <c r="F474" t="s">
        <v>2318</v>
      </c>
      <c r="G474" s="2">
        <v>296097</v>
      </c>
      <c r="H474" t="s">
        <v>2318</v>
      </c>
      <c r="I474" t="s">
        <v>108</v>
      </c>
      <c r="K474" t="s">
        <v>4195</v>
      </c>
      <c r="L474" t="s">
        <v>3407</v>
      </c>
      <c r="M474" s="12">
        <v>17522</v>
      </c>
      <c r="N474" s="12" t="str">
        <f t="shared" si="26"/>
        <v>1307 Apple St Ephrata, PA 17522</v>
      </c>
      <c r="O474">
        <v>1430029</v>
      </c>
      <c r="P474">
        <v>40.194769999999998</v>
      </c>
      <c r="Q474">
        <v>-76.197507999999999</v>
      </c>
      <c r="R474" t="s">
        <v>3365</v>
      </c>
      <c r="S474" t="s">
        <v>3356</v>
      </c>
      <c r="T474" s="3">
        <v>14</v>
      </c>
      <c r="U474" s="3">
        <v>23</v>
      </c>
      <c r="V474" s="4">
        <v>1.6428571428571428</v>
      </c>
      <c r="W474" s="4">
        <v>6.3571428571428568</v>
      </c>
      <c r="X474" s="5">
        <v>973.94428571428591</v>
      </c>
      <c r="Y474" s="6">
        <v>13635.219999999998</v>
      </c>
      <c r="Z474" s="5">
        <v>298.4785714285714</v>
      </c>
      <c r="AA474" s="5">
        <v>4178.7000000000007</v>
      </c>
      <c r="AB474">
        <v>272</v>
      </c>
      <c r="AC474" s="11">
        <f t="shared" si="27"/>
        <v>0.30646370208914864</v>
      </c>
      <c r="AD474">
        <f t="shared" si="28"/>
        <v>2992</v>
      </c>
    </row>
    <row r="475" spans="1:30">
      <c r="A475" s="2">
        <v>240274</v>
      </c>
      <c r="B475" t="s">
        <v>3367</v>
      </c>
      <c r="C475" t="s">
        <v>3354</v>
      </c>
      <c r="D475" t="s">
        <v>82</v>
      </c>
      <c r="E475" s="2">
        <v>321072</v>
      </c>
      <c r="F475" t="s">
        <v>1408</v>
      </c>
      <c r="G475" s="2">
        <v>482311</v>
      </c>
      <c r="H475" t="s">
        <v>1408</v>
      </c>
      <c r="I475" t="s">
        <v>1409</v>
      </c>
      <c r="K475" t="s">
        <v>3668</v>
      </c>
      <c r="L475" t="s">
        <v>3406</v>
      </c>
      <c r="M475" s="12">
        <v>8807</v>
      </c>
      <c r="N475" s="12" t="str">
        <f t="shared" si="26"/>
        <v>105 Commons Way Bridgewater, NJ 08807</v>
      </c>
      <c r="O475">
        <v>1430999</v>
      </c>
      <c r="P475">
        <v>40.590580000000003</v>
      </c>
      <c r="Q475">
        <v>-74.625699999999995</v>
      </c>
      <c r="R475" t="s">
        <v>3362</v>
      </c>
      <c r="S475" t="s">
        <v>3354</v>
      </c>
      <c r="T475" s="3">
        <v>4</v>
      </c>
      <c r="U475" s="3">
        <v>6</v>
      </c>
      <c r="V475" s="4">
        <v>1.5</v>
      </c>
      <c r="W475" s="4">
        <v>4.5</v>
      </c>
      <c r="X475" s="5">
        <v>3404.2900000000004</v>
      </c>
      <c r="Y475" s="6">
        <v>13617.16</v>
      </c>
      <c r="Z475" s="5">
        <v>1127.7649999999999</v>
      </c>
      <c r="AA475" s="5">
        <v>4511.0599999999995</v>
      </c>
      <c r="AB475">
        <v>98</v>
      </c>
      <c r="AC475" s="11">
        <f t="shared" si="27"/>
        <v>0.3312775938595125</v>
      </c>
      <c r="AD475">
        <f t="shared" si="28"/>
        <v>1078</v>
      </c>
    </row>
    <row r="476" spans="1:30">
      <c r="A476" s="2">
        <v>468630</v>
      </c>
      <c r="B476" t="s">
        <v>3367</v>
      </c>
      <c r="C476" t="s">
        <v>3354</v>
      </c>
      <c r="D476" t="s">
        <v>1180</v>
      </c>
      <c r="E476" s="2">
        <v>241679</v>
      </c>
      <c r="F476" t="s">
        <v>2929</v>
      </c>
      <c r="G476" s="2">
        <v>241679</v>
      </c>
      <c r="H476" t="s">
        <v>2929</v>
      </c>
      <c r="I476" t="s">
        <v>2930</v>
      </c>
      <c r="K476" t="s">
        <v>4101</v>
      </c>
      <c r="L476" t="s">
        <v>3407</v>
      </c>
      <c r="M476" s="12">
        <v>17406</v>
      </c>
      <c r="N476" s="12" t="str">
        <f t="shared" si="26"/>
        <v>700 W Market St Hallam, PA 17406</v>
      </c>
      <c r="O476">
        <v>1430046</v>
      </c>
      <c r="P476">
        <v>40.001244999999997</v>
      </c>
      <c r="Q476">
        <v>-76.617225000000005</v>
      </c>
      <c r="R476" t="s">
        <v>3360</v>
      </c>
      <c r="S476" t="s">
        <v>3354</v>
      </c>
      <c r="T476" s="3">
        <v>52</v>
      </c>
      <c r="U476" s="3">
        <v>57</v>
      </c>
      <c r="V476" s="4">
        <v>1.0961538461538463</v>
      </c>
      <c r="W476" s="4">
        <v>8.7115384615384617</v>
      </c>
      <c r="X476" s="5">
        <v>261.4305769230769</v>
      </c>
      <c r="Y476" s="6">
        <v>13594.390000000005</v>
      </c>
      <c r="Z476" s="5">
        <v>61.864807692307672</v>
      </c>
      <c r="AA476" s="5">
        <v>3216.9700000000021</v>
      </c>
      <c r="AB476">
        <v>524</v>
      </c>
      <c r="AC476" s="11">
        <f t="shared" si="27"/>
        <v>0.23663952556900317</v>
      </c>
      <c r="AD476">
        <f t="shared" si="28"/>
        <v>5764</v>
      </c>
    </row>
    <row r="477" spans="1:30">
      <c r="A477" s="2">
        <v>468631</v>
      </c>
      <c r="B477" t="s">
        <v>3367</v>
      </c>
      <c r="C477" t="s">
        <v>3354</v>
      </c>
      <c r="D477" t="s">
        <v>1180</v>
      </c>
      <c r="E477" s="2">
        <v>241687</v>
      </c>
      <c r="F477" t="s">
        <v>2939</v>
      </c>
      <c r="G477" s="2">
        <v>241687</v>
      </c>
      <c r="H477" t="s">
        <v>2939</v>
      </c>
      <c r="I477" t="s">
        <v>77</v>
      </c>
      <c r="K477" t="s">
        <v>4008</v>
      </c>
      <c r="L477" t="s">
        <v>3407</v>
      </c>
      <c r="M477" s="12">
        <v>17356</v>
      </c>
      <c r="N477" s="12" t="str">
        <f t="shared" si="26"/>
        <v>5 Winterstown Rd Red Lion, PA 17356</v>
      </c>
      <c r="O477">
        <v>1430048</v>
      </c>
      <c r="P477">
        <v>39.889592999999998</v>
      </c>
      <c r="Q477">
        <v>-76.597020000000001</v>
      </c>
      <c r="R477" t="s">
        <v>3360</v>
      </c>
      <c r="S477" t="s">
        <v>3352</v>
      </c>
      <c r="T477" s="3">
        <v>51</v>
      </c>
      <c r="U477" s="3">
        <v>54</v>
      </c>
      <c r="V477" s="4">
        <v>1.0588235294117647</v>
      </c>
      <c r="W477" s="4">
        <v>7.0980392156862742</v>
      </c>
      <c r="X477" s="5">
        <v>266.43843137254902</v>
      </c>
      <c r="Y477" s="6">
        <v>13588.35999999999</v>
      </c>
      <c r="Z477" s="5">
        <v>80.300196078431412</v>
      </c>
      <c r="AA477" s="5">
        <v>4095.3100000000049</v>
      </c>
      <c r="AB477">
        <v>514</v>
      </c>
      <c r="AC477" s="11">
        <f t="shared" si="27"/>
        <v>0.30138368427095014</v>
      </c>
      <c r="AD477">
        <f t="shared" si="28"/>
        <v>5654</v>
      </c>
    </row>
    <row r="478" spans="1:30">
      <c r="A478" s="2">
        <v>309521</v>
      </c>
      <c r="B478" t="s">
        <v>3367</v>
      </c>
      <c r="C478" t="s">
        <v>3354</v>
      </c>
      <c r="D478" t="s">
        <v>29</v>
      </c>
      <c r="E478" s="2">
        <v>246574</v>
      </c>
      <c r="F478" t="s">
        <v>54</v>
      </c>
      <c r="G478" s="2">
        <v>419096</v>
      </c>
      <c r="H478" t="s">
        <v>262</v>
      </c>
      <c r="I478" t="s">
        <v>56</v>
      </c>
      <c r="K478" t="s">
        <v>5444</v>
      </c>
      <c r="L478" t="s">
        <v>3407</v>
      </c>
      <c r="M478" s="12">
        <v>19144</v>
      </c>
      <c r="N478" s="12" t="str">
        <f t="shared" si="26"/>
        <v>5301 Germantown Ave Philadelphia, PA 19144</v>
      </c>
      <c r="O478">
        <v>1430009</v>
      </c>
      <c r="P478">
        <v>40.032544000000001</v>
      </c>
      <c r="Q478">
        <v>-75.169179999999997</v>
      </c>
      <c r="R478" t="s">
        <v>3363</v>
      </c>
      <c r="S478" t="s">
        <v>3351</v>
      </c>
      <c r="T478" s="3">
        <v>20</v>
      </c>
      <c r="U478" s="3">
        <v>32</v>
      </c>
      <c r="V478" s="4">
        <v>1.6</v>
      </c>
      <c r="W478" s="4">
        <v>4</v>
      </c>
      <c r="X478" s="5">
        <v>677.77850000000024</v>
      </c>
      <c r="Y478" s="6">
        <v>13555.569999999998</v>
      </c>
      <c r="Z478" s="5">
        <v>320.44150000000002</v>
      </c>
      <c r="AA478" s="5">
        <v>6408.8299999999963</v>
      </c>
      <c r="AB478">
        <v>264</v>
      </c>
      <c r="AC478" s="11">
        <f t="shared" si="27"/>
        <v>0.47278203719946837</v>
      </c>
      <c r="AD478">
        <f t="shared" si="28"/>
        <v>2904</v>
      </c>
    </row>
    <row r="479" spans="1:30">
      <c r="A479" s="2">
        <v>305384</v>
      </c>
      <c r="B479" t="s">
        <v>3364</v>
      </c>
      <c r="C479" t="s">
        <v>3356</v>
      </c>
      <c r="D479" t="s">
        <v>29</v>
      </c>
      <c r="E479" s="2">
        <v>245997</v>
      </c>
      <c r="F479" t="s">
        <v>2705</v>
      </c>
      <c r="G479" s="2">
        <v>467434</v>
      </c>
      <c r="H479" t="s">
        <v>2715</v>
      </c>
      <c r="I479" t="s">
        <v>881</v>
      </c>
      <c r="K479" t="s">
        <v>5119</v>
      </c>
      <c r="L479" t="s">
        <v>3407</v>
      </c>
      <c r="M479" s="12">
        <v>18944</v>
      </c>
      <c r="N479" s="12" t="str">
        <f t="shared" si="26"/>
        <v>1122 W Schwenkmill Rd Perkasie, PA 18944</v>
      </c>
      <c r="O479">
        <v>1430015</v>
      </c>
      <c r="P479">
        <v>40.399579000000003</v>
      </c>
      <c r="Q479">
        <v>-75.276538000000002</v>
      </c>
      <c r="R479" t="s">
        <v>3363</v>
      </c>
      <c r="S479" t="s">
        <v>3357</v>
      </c>
      <c r="T479" s="3">
        <v>11</v>
      </c>
      <c r="U479" s="3">
        <v>23</v>
      </c>
      <c r="V479" s="4">
        <v>2.0909090909090908</v>
      </c>
      <c r="W479" s="4">
        <v>4</v>
      </c>
      <c r="X479" s="5">
        <v>1223.3845454545453</v>
      </c>
      <c r="Y479" s="6">
        <v>13457.230000000001</v>
      </c>
      <c r="Z479" s="5">
        <v>401.14090909090913</v>
      </c>
      <c r="AA479" s="5">
        <v>4412.5499999999984</v>
      </c>
      <c r="AB479">
        <v>298</v>
      </c>
      <c r="AC479" s="11">
        <f t="shared" si="27"/>
        <v>0.32789437350777223</v>
      </c>
      <c r="AD479">
        <f t="shared" si="28"/>
        <v>3278</v>
      </c>
    </row>
    <row r="480" spans="1:30">
      <c r="A480" s="2">
        <v>239905</v>
      </c>
      <c r="B480" t="s">
        <v>3366</v>
      </c>
      <c r="C480" t="s">
        <v>3357</v>
      </c>
      <c r="D480" t="s">
        <v>40</v>
      </c>
      <c r="E480" s="2">
        <v>255194</v>
      </c>
      <c r="F480" t="s">
        <v>2031</v>
      </c>
      <c r="G480" s="2">
        <v>471296</v>
      </c>
      <c r="H480" t="s">
        <v>2038</v>
      </c>
      <c r="I480" t="s">
        <v>2029</v>
      </c>
      <c r="K480" t="s">
        <v>5807</v>
      </c>
      <c r="L480" t="s">
        <v>3407</v>
      </c>
      <c r="M480" s="12">
        <v>19607</v>
      </c>
      <c r="N480" s="12" t="str">
        <f t="shared" si="26"/>
        <v>598 Governor Dr Shillington, PA 19607</v>
      </c>
      <c r="O480">
        <v>1430030</v>
      </c>
      <c r="P480">
        <v>40.301031000000002</v>
      </c>
      <c r="Q480">
        <v>-75.955254999999994</v>
      </c>
      <c r="R480" t="s">
        <v>3365</v>
      </c>
      <c r="S480" t="s">
        <v>3357</v>
      </c>
      <c r="T480" s="3">
        <v>7</v>
      </c>
      <c r="U480" s="3">
        <v>11</v>
      </c>
      <c r="V480" s="4">
        <v>1.5714285714285714</v>
      </c>
      <c r="W480" s="4">
        <v>4.8571428571428568</v>
      </c>
      <c r="X480" s="5">
        <v>1919.9557142857145</v>
      </c>
      <c r="Y480" s="6">
        <v>13439.690000000002</v>
      </c>
      <c r="Z480" s="5">
        <v>557.38571428571424</v>
      </c>
      <c r="AA480" s="5">
        <v>3901.7</v>
      </c>
      <c r="AB480">
        <v>262</v>
      </c>
      <c r="AC480" s="11">
        <f t="shared" si="27"/>
        <v>0.29031175570269846</v>
      </c>
      <c r="AD480">
        <f t="shared" si="28"/>
        <v>2882</v>
      </c>
    </row>
    <row r="481" spans="1:30">
      <c r="A481" s="2">
        <v>240670</v>
      </c>
      <c r="B481" t="s">
        <v>3366</v>
      </c>
      <c r="C481" t="s">
        <v>3357</v>
      </c>
      <c r="D481" t="s">
        <v>1180</v>
      </c>
      <c r="E481" s="2">
        <v>316190</v>
      </c>
      <c r="F481" t="s">
        <v>2960</v>
      </c>
      <c r="G481" s="2">
        <v>316190</v>
      </c>
      <c r="H481" t="s">
        <v>2960</v>
      </c>
      <c r="I481" t="s">
        <v>1498</v>
      </c>
      <c r="J481" t="s">
        <v>3378</v>
      </c>
      <c r="K481" t="s">
        <v>3697</v>
      </c>
      <c r="L481" t="s">
        <v>3407</v>
      </c>
      <c r="M481" s="12">
        <v>17003</v>
      </c>
      <c r="N481" s="12" t="str">
        <f t="shared" si="26"/>
        <v>798 W MAIN ST Annville, PA 17003</v>
      </c>
      <c r="O481">
        <v>1430045</v>
      </c>
      <c r="P481">
        <v>40.323675000000001</v>
      </c>
      <c r="Q481">
        <v>-76.539492999999993</v>
      </c>
      <c r="R481" t="s">
        <v>3360</v>
      </c>
      <c r="S481" t="s">
        <v>3353</v>
      </c>
      <c r="T481" s="3">
        <v>56</v>
      </c>
      <c r="U481" s="3">
        <v>63</v>
      </c>
      <c r="V481" s="4">
        <v>1.125</v>
      </c>
      <c r="W481" s="4">
        <v>8.0357142857142865</v>
      </c>
      <c r="X481" s="5">
        <v>239.66660714285709</v>
      </c>
      <c r="Y481" s="6">
        <v>13421.330000000022</v>
      </c>
      <c r="Z481" s="5">
        <v>61.560714285714276</v>
      </c>
      <c r="AA481" s="5">
        <v>3447.4000000000083</v>
      </c>
      <c r="AB481">
        <v>543</v>
      </c>
      <c r="AC481" s="11">
        <f t="shared" si="27"/>
        <v>0.25685978960356409</v>
      </c>
      <c r="AD481">
        <f t="shared" si="28"/>
        <v>5973</v>
      </c>
    </row>
    <row r="482" spans="1:30">
      <c r="A482" s="2">
        <v>239941</v>
      </c>
      <c r="B482" t="s">
        <v>3366</v>
      </c>
      <c r="C482" t="s">
        <v>3357</v>
      </c>
      <c r="D482" t="s">
        <v>51</v>
      </c>
      <c r="E482" s="2">
        <v>241855</v>
      </c>
      <c r="F482" t="s">
        <v>3031</v>
      </c>
      <c r="G482" s="2">
        <v>453640</v>
      </c>
      <c r="H482" t="s">
        <v>3037</v>
      </c>
      <c r="I482" t="s">
        <v>574</v>
      </c>
      <c r="K482" t="s">
        <v>4130</v>
      </c>
      <c r="L482" t="s">
        <v>3407</v>
      </c>
      <c r="M482" s="12">
        <v>17509</v>
      </c>
      <c r="N482" s="12" t="str">
        <f t="shared" si="26"/>
        <v>1336 Noble Rd Christiana, PA 17509</v>
      </c>
      <c r="O482">
        <v>1430025</v>
      </c>
      <c r="P482">
        <v>39.888849999999998</v>
      </c>
      <c r="Q482">
        <v>-76.073869999999999</v>
      </c>
      <c r="R482" t="s">
        <v>3364</v>
      </c>
      <c r="S482" t="s">
        <v>3357</v>
      </c>
      <c r="T482" s="3">
        <v>7</v>
      </c>
      <c r="U482" s="3">
        <v>11</v>
      </c>
      <c r="V482" s="4">
        <v>1.5714285714285714</v>
      </c>
      <c r="W482" s="4">
        <v>6.2857142857142856</v>
      </c>
      <c r="X482" s="5">
        <v>1911.8414285714284</v>
      </c>
      <c r="Y482" s="6">
        <v>13382.890000000003</v>
      </c>
      <c r="Z482" s="5">
        <v>587.80285714285731</v>
      </c>
      <c r="AA482" s="5">
        <v>4114.619999999999</v>
      </c>
      <c r="AB482">
        <v>235</v>
      </c>
      <c r="AC482" s="11">
        <f t="shared" si="27"/>
        <v>0.30745377119590744</v>
      </c>
      <c r="AD482">
        <f t="shared" si="28"/>
        <v>2585</v>
      </c>
    </row>
    <row r="483" spans="1:30">
      <c r="A483" s="2">
        <v>239900</v>
      </c>
      <c r="B483" t="s">
        <v>3366</v>
      </c>
      <c r="C483" t="s">
        <v>3357</v>
      </c>
      <c r="D483" t="s">
        <v>51</v>
      </c>
      <c r="E483" s="2">
        <v>284690</v>
      </c>
      <c r="F483" t="s">
        <v>1239</v>
      </c>
      <c r="G483" s="2">
        <v>465627</v>
      </c>
      <c r="H483" t="s">
        <v>1240</v>
      </c>
      <c r="I483" t="s">
        <v>196</v>
      </c>
      <c r="K483" t="s">
        <v>4489</v>
      </c>
      <c r="L483" t="s">
        <v>3407</v>
      </c>
      <c r="M483" s="12">
        <v>17552</v>
      </c>
      <c r="N483" s="12" t="str">
        <f t="shared" si="26"/>
        <v>1004 Cornerstone Dr Mount Joy, PA 17552</v>
      </c>
      <c r="O483">
        <v>1430999</v>
      </c>
      <c r="P483">
        <v>40.112524999999998</v>
      </c>
      <c r="Q483">
        <v>-76.470157999999998</v>
      </c>
      <c r="R483" t="s">
        <v>3366</v>
      </c>
      <c r="S483" t="s">
        <v>3357</v>
      </c>
      <c r="T483" s="3">
        <v>4</v>
      </c>
      <c r="U483" s="3">
        <v>4</v>
      </c>
      <c r="V483" s="4">
        <v>1</v>
      </c>
      <c r="W483" s="4">
        <v>1</v>
      </c>
      <c r="X483" s="5">
        <v>3335.5</v>
      </c>
      <c r="Y483" s="6">
        <v>13342</v>
      </c>
      <c r="Z483" s="5">
        <v>455.89500000000004</v>
      </c>
      <c r="AA483" s="5">
        <v>1823.5800000000002</v>
      </c>
      <c r="AB483">
        <v>560</v>
      </c>
      <c r="AC483" s="11">
        <f t="shared" si="27"/>
        <v>0.13667965822215561</v>
      </c>
      <c r="AD483">
        <f t="shared" si="28"/>
        <v>6160</v>
      </c>
    </row>
    <row r="484" spans="1:30">
      <c r="A484" s="2">
        <v>334668</v>
      </c>
      <c r="B484" t="s">
        <v>3366</v>
      </c>
      <c r="C484" t="s">
        <v>3357</v>
      </c>
      <c r="D484" t="s">
        <v>74</v>
      </c>
      <c r="E484" s="2">
        <v>341368</v>
      </c>
      <c r="F484" t="s">
        <v>629</v>
      </c>
      <c r="G484" s="2">
        <v>341368</v>
      </c>
      <c r="H484" t="s">
        <v>629</v>
      </c>
      <c r="I484" t="s">
        <v>97</v>
      </c>
      <c r="K484" t="s">
        <v>3872</v>
      </c>
      <c r="L484" t="s">
        <v>3407</v>
      </c>
      <c r="M484" s="12">
        <v>17110</v>
      </c>
      <c r="N484" s="12" t="str">
        <f t="shared" si="26"/>
        <v>1000 Alexandra Ln Harrisburg, PA 17110</v>
      </c>
      <c r="O484">
        <v>1430035</v>
      </c>
      <c r="P484">
        <v>40.333170000000003</v>
      </c>
      <c r="Q484">
        <v>-76.846299999999999</v>
      </c>
      <c r="R484" t="s">
        <v>3366</v>
      </c>
      <c r="S484" t="s">
        <v>3357</v>
      </c>
      <c r="T484" s="3">
        <v>20</v>
      </c>
      <c r="U484" s="3">
        <v>27</v>
      </c>
      <c r="V484" s="4">
        <v>1.35</v>
      </c>
      <c r="W484" s="4">
        <v>7.7</v>
      </c>
      <c r="X484" s="5">
        <v>666.28000000000009</v>
      </c>
      <c r="Y484" s="6">
        <v>13325.599999999995</v>
      </c>
      <c r="Z484" s="5">
        <v>140.08350000000002</v>
      </c>
      <c r="AA484" s="5">
        <v>2801.6699999999978</v>
      </c>
      <c r="AB484">
        <v>294</v>
      </c>
      <c r="AC484" s="11">
        <f t="shared" si="27"/>
        <v>0.21024719337215578</v>
      </c>
      <c r="AD484">
        <f t="shared" si="28"/>
        <v>3234</v>
      </c>
    </row>
    <row r="485" spans="1:30">
      <c r="A485" s="2">
        <v>273937</v>
      </c>
      <c r="B485" t="s">
        <v>3366</v>
      </c>
      <c r="C485" t="s">
        <v>3356</v>
      </c>
      <c r="D485" t="s">
        <v>1180</v>
      </c>
      <c r="E485" s="2">
        <v>241695</v>
      </c>
      <c r="F485" t="s">
        <v>2962</v>
      </c>
      <c r="G485" s="2">
        <v>241695</v>
      </c>
      <c r="H485" t="s">
        <v>2962</v>
      </c>
      <c r="I485" t="s">
        <v>59</v>
      </c>
      <c r="K485" t="s">
        <v>4102</v>
      </c>
      <c r="L485" t="s">
        <v>3407</v>
      </c>
      <c r="M485" s="12">
        <v>17406</v>
      </c>
      <c r="N485" s="12" t="str">
        <f t="shared" si="26"/>
        <v>2251 N George St York, PA 17406</v>
      </c>
      <c r="O485">
        <v>1430046</v>
      </c>
      <c r="P485">
        <v>39.995907000000003</v>
      </c>
      <c r="Q485">
        <v>-76.733869999999996</v>
      </c>
      <c r="R485" t="s">
        <v>3360</v>
      </c>
      <c r="S485" t="s">
        <v>3354</v>
      </c>
      <c r="T485" s="3">
        <v>55</v>
      </c>
      <c r="U485" s="3">
        <v>59</v>
      </c>
      <c r="V485" s="4">
        <v>1.0727272727272728</v>
      </c>
      <c r="W485" s="4">
        <v>7.1090909090909093</v>
      </c>
      <c r="X485" s="5">
        <v>241.62454545454545</v>
      </c>
      <c r="Y485" s="6">
        <v>13289.349999999982</v>
      </c>
      <c r="Z485" s="5">
        <v>61.813090909090889</v>
      </c>
      <c r="AA485" s="5">
        <v>3399.7200000000053</v>
      </c>
      <c r="AB485">
        <v>530</v>
      </c>
      <c r="AC485" s="11">
        <f t="shared" si="27"/>
        <v>0.2558228957774466</v>
      </c>
      <c r="AD485">
        <f t="shared" si="28"/>
        <v>5830</v>
      </c>
    </row>
    <row r="486" spans="1:30">
      <c r="A486" s="2">
        <v>242373</v>
      </c>
      <c r="B486" t="s">
        <v>3366</v>
      </c>
      <c r="C486" t="s">
        <v>3356</v>
      </c>
      <c r="D486" t="s">
        <v>29</v>
      </c>
      <c r="E486" s="2">
        <v>246009</v>
      </c>
      <c r="F486" t="s">
        <v>2743</v>
      </c>
      <c r="G486" s="2">
        <v>418339</v>
      </c>
      <c r="H486" t="s">
        <v>2747</v>
      </c>
      <c r="I486" t="s">
        <v>838</v>
      </c>
      <c r="K486" t="s">
        <v>5614</v>
      </c>
      <c r="L486" t="s">
        <v>3407</v>
      </c>
      <c r="M486" s="12">
        <v>19426</v>
      </c>
      <c r="N486" s="12" t="str">
        <f t="shared" si="26"/>
        <v>5 Tammanund Circle Collegeville, PA 19426</v>
      </c>
      <c r="O486">
        <v>1430016</v>
      </c>
      <c r="P486">
        <v>40.212421999999997</v>
      </c>
      <c r="Q486">
        <v>-75.545598999999996</v>
      </c>
      <c r="R486" t="s">
        <v>3361</v>
      </c>
      <c r="S486" t="s">
        <v>3354</v>
      </c>
      <c r="T486" s="3">
        <v>11</v>
      </c>
      <c r="U486" s="3">
        <v>20</v>
      </c>
      <c r="V486" s="4">
        <v>1.8181818181818181</v>
      </c>
      <c r="W486" s="4">
        <v>4</v>
      </c>
      <c r="X486" s="5">
        <v>1202.4972727272727</v>
      </c>
      <c r="Y486" s="6">
        <v>13227.47</v>
      </c>
      <c r="Z486" s="5">
        <v>418.64090909090919</v>
      </c>
      <c r="AA486" s="5">
        <v>4605.05</v>
      </c>
      <c r="AB486">
        <v>480</v>
      </c>
      <c r="AC486" s="11">
        <f t="shared" si="27"/>
        <v>0.34814291773105516</v>
      </c>
      <c r="AD486">
        <f t="shared" si="28"/>
        <v>5280</v>
      </c>
    </row>
    <row r="487" spans="1:30">
      <c r="A487" s="2">
        <v>273310</v>
      </c>
      <c r="B487" t="s">
        <v>3360</v>
      </c>
      <c r="C487" t="s">
        <v>3353</v>
      </c>
      <c r="D487" t="s">
        <v>186</v>
      </c>
      <c r="E487" s="2">
        <v>244685</v>
      </c>
      <c r="F487" t="s">
        <v>2459</v>
      </c>
      <c r="G487" s="2">
        <v>418087</v>
      </c>
      <c r="H487" t="s">
        <v>2464</v>
      </c>
      <c r="I487" t="s">
        <v>310</v>
      </c>
      <c r="K487" t="s">
        <v>3547</v>
      </c>
      <c r="L487" t="s">
        <v>3406</v>
      </c>
      <c r="M487" s="12">
        <v>8210</v>
      </c>
      <c r="N487" s="12" t="str">
        <f t="shared" si="26"/>
        <v>300 E Atlantic Ave Cape May Court House, NJ 08210</v>
      </c>
      <c r="O487">
        <v>1430010</v>
      </c>
      <c r="P487">
        <v>39.075175000000002</v>
      </c>
      <c r="Q487">
        <v>-74.819485</v>
      </c>
      <c r="R487" t="s">
        <v>3363</v>
      </c>
      <c r="S487" t="s">
        <v>3355</v>
      </c>
      <c r="T487" s="3">
        <v>7</v>
      </c>
      <c r="U487" s="3">
        <v>7</v>
      </c>
      <c r="V487" s="4">
        <v>1</v>
      </c>
      <c r="W487" s="4">
        <v>1.4285714285714286</v>
      </c>
      <c r="X487" s="5">
        <v>1885.8085714285717</v>
      </c>
      <c r="Y487" s="6">
        <v>13200.66</v>
      </c>
      <c r="Z487" s="5">
        <v>525.77428571428572</v>
      </c>
      <c r="AA487" s="5">
        <v>3680.42</v>
      </c>
      <c r="AB487">
        <v>120</v>
      </c>
      <c r="AC487" s="11">
        <f t="shared" si="27"/>
        <v>0.27880575668186286</v>
      </c>
      <c r="AD487">
        <f t="shared" si="28"/>
        <v>1320</v>
      </c>
    </row>
    <row r="488" spans="1:30">
      <c r="A488" s="2">
        <v>448130</v>
      </c>
      <c r="B488" t="s">
        <v>3367</v>
      </c>
      <c r="C488" t="s">
        <v>3354</v>
      </c>
      <c r="D488" t="s">
        <v>50</v>
      </c>
      <c r="E488" s="2">
        <v>239718</v>
      </c>
      <c r="F488" t="s">
        <v>1705</v>
      </c>
      <c r="G488" s="2">
        <v>433738</v>
      </c>
      <c r="H488" t="s">
        <v>1706</v>
      </c>
      <c r="I488" t="s">
        <v>157</v>
      </c>
      <c r="K488" t="s">
        <v>3770</v>
      </c>
      <c r="L488" t="s">
        <v>3407</v>
      </c>
      <c r="M488" s="12">
        <v>17042</v>
      </c>
      <c r="N488" s="12" t="str">
        <f t="shared" si="26"/>
        <v>2021 State Dr Lebanon, PA 17042</v>
      </c>
      <c r="O488">
        <v>1430035</v>
      </c>
      <c r="P488">
        <v>40.314036000000002</v>
      </c>
      <c r="Q488">
        <v>-76.391999999999996</v>
      </c>
      <c r="R488" t="s">
        <v>3366</v>
      </c>
      <c r="S488" t="s">
        <v>3357</v>
      </c>
      <c r="T488" s="3">
        <v>22</v>
      </c>
      <c r="U488" s="3">
        <v>22</v>
      </c>
      <c r="V488" s="4">
        <v>1</v>
      </c>
      <c r="W488" s="4">
        <v>1.2727272727272727</v>
      </c>
      <c r="X488" s="5">
        <v>595.30590909090881</v>
      </c>
      <c r="Y488" s="6">
        <v>13096.729999999994</v>
      </c>
      <c r="Z488" s="5">
        <v>269.12090909090904</v>
      </c>
      <c r="AA488" s="5">
        <v>5920.6599999999989</v>
      </c>
      <c r="AB488">
        <v>122</v>
      </c>
      <c r="AC488" s="11">
        <f t="shared" si="27"/>
        <v>0.45207162398552936</v>
      </c>
      <c r="AD488">
        <f t="shared" si="28"/>
        <v>1342</v>
      </c>
    </row>
    <row r="489" spans="1:30">
      <c r="A489" s="2">
        <v>440954</v>
      </c>
      <c r="B489" t="s">
        <v>3367</v>
      </c>
      <c r="C489" t="s">
        <v>3354</v>
      </c>
      <c r="D489" t="s">
        <v>74</v>
      </c>
      <c r="E489" s="2">
        <v>240929</v>
      </c>
      <c r="F489" t="s">
        <v>744</v>
      </c>
      <c r="G489" s="2">
        <v>240929</v>
      </c>
      <c r="H489" t="s">
        <v>744</v>
      </c>
      <c r="I489" t="s">
        <v>238</v>
      </c>
      <c r="K489" t="s">
        <v>3718</v>
      </c>
      <c r="L489" t="s">
        <v>3407</v>
      </c>
      <c r="M489" s="12">
        <v>17022</v>
      </c>
      <c r="N489" s="12" t="str">
        <f t="shared" si="26"/>
        <v>1110 S Market St ELIZABETHTOWN, PA 17022</v>
      </c>
      <c r="O489">
        <v>1430034</v>
      </c>
      <c r="P489">
        <v>40.141185</v>
      </c>
      <c r="Q489">
        <v>-76.593603000000002</v>
      </c>
      <c r="R489" t="s">
        <v>3366</v>
      </c>
      <c r="S489" t="s">
        <v>3356</v>
      </c>
      <c r="T489" s="3">
        <v>14</v>
      </c>
      <c r="U489" s="3">
        <v>17</v>
      </c>
      <c r="V489" s="4">
        <v>1.2142857142857142</v>
      </c>
      <c r="W489" s="4">
        <v>4.3571428571428568</v>
      </c>
      <c r="X489" s="5">
        <v>934.25642857142861</v>
      </c>
      <c r="Y489" s="6">
        <v>13079.589999999998</v>
      </c>
      <c r="Z489" s="5">
        <v>287.73285714285714</v>
      </c>
      <c r="AA489" s="5">
        <v>4028.2599999999984</v>
      </c>
      <c r="AB489">
        <v>147</v>
      </c>
      <c r="AC489" s="11">
        <f t="shared" si="27"/>
        <v>0.30798060183843673</v>
      </c>
      <c r="AD489">
        <f t="shared" si="28"/>
        <v>1617</v>
      </c>
    </row>
    <row r="490" spans="1:30">
      <c r="A490" s="2">
        <v>241255</v>
      </c>
      <c r="B490" t="s">
        <v>3367</v>
      </c>
      <c r="C490" t="s">
        <v>3354</v>
      </c>
      <c r="D490" t="s">
        <v>63</v>
      </c>
      <c r="E490" s="2">
        <v>331730</v>
      </c>
      <c r="F490" t="s">
        <v>126</v>
      </c>
      <c r="G490" s="2">
        <v>331730</v>
      </c>
      <c r="H490" t="s">
        <v>126</v>
      </c>
      <c r="I490" t="s">
        <v>56</v>
      </c>
      <c r="K490" t="s">
        <v>5431</v>
      </c>
      <c r="L490" t="s">
        <v>3407</v>
      </c>
      <c r="M490" s="12">
        <v>19123</v>
      </c>
      <c r="N490" s="12" t="str">
        <f t="shared" si="26"/>
        <v>1010 Callowhill St Philadelphia, PA 19123</v>
      </c>
      <c r="O490">
        <v>1430009</v>
      </c>
      <c r="P490">
        <v>39.958590000000001</v>
      </c>
      <c r="Q490">
        <v>-75.155816000000002</v>
      </c>
      <c r="R490" t="s">
        <v>3363</v>
      </c>
      <c r="S490" t="s">
        <v>3351</v>
      </c>
      <c r="T490" s="3">
        <v>27</v>
      </c>
      <c r="U490" s="3">
        <v>40</v>
      </c>
      <c r="V490" s="4">
        <v>1.4814814814814814</v>
      </c>
      <c r="W490" s="4">
        <v>5.2222222222222223</v>
      </c>
      <c r="X490" s="5">
        <v>483.92814814814818</v>
      </c>
      <c r="Y490" s="6">
        <v>13066.059999999994</v>
      </c>
      <c r="Z490" s="5">
        <v>216.27851851851852</v>
      </c>
      <c r="AA490" s="5">
        <v>5839.5200000000013</v>
      </c>
      <c r="AB490">
        <v>269</v>
      </c>
      <c r="AC490" s="11">
        <f t="shared" si="27"/>
        <v>0.4469227908030427</v>
      </c>
      <c r="AD490">
        <f t="shared" si="28"/>
        <v>2959</v>
      </c>
    </row>
    <row r="491" spans="1:30">
      <c r="A491" s="2">
        <v>429486</v>
      </c>
      <c r="B491" t="s">
        <v>3366</v>
      </c>
      <c r="C491" t="s">
        <v>3353</v>
      </c>
      <c r="D491" t="s">
        <v>37</v>
      </c>
      <c r="E491" s="2">
        <v>306450</v>
      </c>
      <c r="F491" t="s">
        <v>813</v>
      </c>
      <c r="G491" s="2">
        <v>306450</v>
      </c>
      <c r="H491" t="s">
        <v>813</v>
      </c>
      <c r="I491" t="s">
        <v>116</v>
      </c>
      <c r="K491" t="s">
        <v>4284</v>
      </c>
      <c r="L491" t="s">
        <v>3407</v>
      </c>
      <c r="M491" s="12">
        <v>17543</v>
      </c>
      <c r="N491" s="12" t="str">
        <f t="shared" si="26"/>
        <v>100 Rock Lititz Blvd Lititz, PA 17543</v>
      </c>
      <c r="O491">
        <v>1430024</v>
      </c>
      <c r="P491">
        <v>40.173532999999999</v>
      </c>
      <c r="Q491">
        <v>-76.312708000000001</v>
      </c>
      <c r="R491" t="s">
        <v>3364</v>
      </c>
      <c r="S491" t="s">
        <v>3356</v>
      </c>
      <c r="T491" s="3">
        <v>18</v>
      </c>
      <c r="U491" s="3">
        <v>27</v>
      </c>
      <c r="V491" s="4">
        <v>1.5</v>
      </c>
      <c r="W491" s="4">
        <v>3.7777777777777777</v>
      </c>
      <c r="X491" s="5">
        <v>724.45722222222219</v>
      </c>
      <c r="Y491" s="6">
        <v>13040.23</v>
      </c>
      <c r="Z491" s="5">
        <v>219.30611111111108</v>
      </c>
      <c r="AA491" s="5">
        <v>3947.5099999999993</v>
      </c>
      <c r="AB491">
        <v>433</v>
      </c>
      <c r="AC491" s="11">
        <f t="shared" si="27"/>
        <v>0.3027178201611474</v>
      </c>
      <c r="AD491">
        <f t="shared" si="28"/>
        <v>4763</v>
      </c>
    </row>
    <row r="492" spans="1:30">
      <c r="A492" s="2">
        <v>241353</v>
      </c>
      <c r="B492" t="s">
        <v>3366</v>
      </c>
      <c r="C492" t="s">
        <v>3353</v>
      </c>
      <c r="D492" t="s">
        <v>60</v>
      </c>
      <c r="E492" s="2">
        <v>246241</v>
      </c>
      <c r="F492" t="s">
        <v>2989</v>
      </c>
      <c r="G492" s="2">
        <v>246241</v>
      </c>
      <c r="H492" t="s">
        <v>2989</v>
      </c>
      <c r="I492" t="s">
        <v>438</v>
      </c>
      <c r="K492" t="s">
        <v>5574</v>
      </c>
      <c r="L492" t="s">
        <v>3407</v>
      </c>
      <c r="M492" s="12">
        <v>19382</v>
      </c>
      <c r="N492" s="12" t="str">
        <f t="shared" si="26"/>
        <v>706 Autopark Blvd West Chester, PA 19382</v>
      </c>
      <c r="O492">
        <v>1430002</v>
      </c>
      <c r="P492">
        <v>39.954438000000003</v>
      </c>
      <c r="Q492">
        <v>-75.586223000000004</v>
      </c>
      <c r="R492" t="s">
        <v>3361</v>
      </c>
      <c r="S492" t="s">
        <v>3352</v>
      </c>
      <c r="T492" s="3">
        <v>23</v>
      </c>
      <c r="U492" s="3">
        <v>31</v>
      </c>
      <c r="V492" s="4">
        <v>1.3478260869565217</v>
      </c>
      <c r="W492" s="4">
        <v>2.8695652173913042</v>
      </c>
      <c r="X492" s="5">
        <v>565.75043478260864</v>
      </c>
      <c r="Y492" s="6">
        <v>13012.259999999997</v>
      </c>
      <c r="Z492" s="5">
        <v>125.76217391304351</v>
      </c>
      <c r="AA492" s="5">
        <v>2892.5300000000007</v>
      </c>
      <c r="AB492">
        <v>271</v>
      </c>
      <c r="AC492" s="11">
        <f t="shared" si="27"/>
        <v>0.22229266860637595</v>
      </c>
      <c r="AD492">
        <f t="shared" si="28"/>
        <v>2981</v>
      </c>
    </row>
    <row r="493" spans="1:30">
      <c r="A493" s="2">
        <v>239680</v>
      </c>
      <c r="B493" t="s">
        <v>3366</v>
      </c>
      <c r="C493" t="s">
        <v>3353</v>
      </c>
      <c r="D493" t="s">
        <v>82</v>
      </c>
      <c r="E493" s="2">
        <v>284279</v>
      </c>
      <c r="F493" t="s">
        <v>3122</v>
      </c>
      <c r="G493" s="2">
        <v>284279</v>
      </c>
      <c r="H493" t="s">
        <v>3122</v>
      </c>
      <c r="I493" t="s">
        <v>84</v>
      </c>
      <c r="K493" t="s">
        <v>3634</v>
      </c>
      <c r="L493" t="s">
        <v>3406</v>
      </c>
      <c r="M493" s="12">
        <v>8540</v>
      </c>
      <c r="N493" s="12" t="str">
        <f t="shared" si="26"/>
        <v>1200 Stuart Rd Princeton, NJ 08540</v>
      </c>
      <c r="O493">
        <v>1430005</v>
      </c>
      <c r="P493">
        <v>40.367341000000003</v>
      </c>
      <c r="Q493">
        <v>-74.686345000000003</v>
      </c>
      <c r="R493" t="s">
        <v>3362</v>
      </c>
      <c r="S493" t="s">
        <v>3354</v>
      </c>
      <c r="T493" s="3">
        <v>8</v>
      </c>
      <c r="U493" s="3">
        <v>13</v>
      </c>
      <c r="V493" s="4">
        <v>1.625</v>
      </c>
      <c r="W493" s="4">
        <v>3.875</v>
      </c>
      <c r="X493" s="5">
        <v>1623.9662499999999</v>
      </c>
      <c r="Y493" s="6">
        <v>12991.730000000001</v>
      </c>
      <c r="Z493" s="5">
        <v>560.68125000000009</v>
      </c>
      <c r="AA493" s="5">
        <v>4485.45</v>
      </c>
      <c r="AB493">
        <v>174</v>
      </c>
      <c r="AC493" s="11">
        <f t="shared" si="27"/>
        <v>0.34525425020378342</v>
      </c>
      <c r="AD493">
        <f t="shared" si="28"/>
        <v>1914</v>
      </c>
    </row>
    <row r="494" spans="1:30">
      <c r="A494" s="2">
        <v>297553</v>
      </c>
      <c r="B494" t="s">
        <v>3366</v>
      </c>
      <c r="C494" t="s">
        <v>3357</v>
      </c>
      <c r="D494" t="s">
        <v>37</v>
      </c>
      <c r="E494" s="2">
        <v>239704</v>
      </c>
      <c r="F494" t="s">
        <v>1686</v>
      </c>
      <c r="G494" s="2">
        <v>423140</v>
      </c>
      <c r="H494" t="s">
        <v>1692</v>
      </c>
      <c r="I494" t="s">
        <v>654</v>
      </c>
      <c r="K494" t="s">
        <v>4126</v>
      </c>
      <c r="L494" t="s">
        <v>3407</v>
      </c>
      <c r="M494" s="12">
        <v>17508</v>
      </c>
      <c r="N494" s="12" t="str">
        <f t="shared" si="26"/>
        <v>51 School Lane Ave Brownstown, PA 17508</v>
      </c>
      <c r="O494">
        <v>1430026</v>
      </c>
      <c r="P494">
        <v>40.123569000000003</v>
      </c>
      <c r="Q494">
        <v>-76.210605000000001</v>
      </c>
      <c r="R494" t="s">
        <v>3365</v>
      </c>
      <c r="S494" t="s">
        <v>3351</v>
      </c>
      <c r="T494" s="3">
        <v>9</v>
      </c>
      <c r="U494" s="3">
        <v>19</v>
      </c>
      <c r="V494" s="4">
        <v>2.1111111111111112</v>
      </c>
      <c r="W494" s="4">
        <v>7.333333333333333</v>
      </c>
      <c r="X494" s="5">
        <v>1437.5333333333333</v>
      </c>
      <c r="Y494" s="6">
        <v>12937.8</v>
      </c>
      <c r="Z494" s="5">
        <v>428.80666666666662</v>
      </c>
      <c r="AA494" s="5">
        <v>3859.26</v>
      </c>
      <c r="AB494">
        <v>317</v>
      </c>
      <c r="AC494" s="11">
        <f t="shared" si="27"/>
        <v>0.29829337290729496</v>
      </c>
      <c r="AD494">
        <f t="shared" si="28"/>
        <v>3487</v>
      </c>
    </row>
    <row r="495" spans="1:30">
      <c r="A495" s="2">
        <v>273778</v>
      </c>
      <c r="B495" t="s">
        <v>3366</v>
      </c>
      <c r="C495" t="s">
        <v>3357</v>
      </c>
      <c r="D495" t="s">
        <v>40</v>
      </c>
      <c r="E495" s="2">
        <v>255194</v>
      </c>
      <c r="F495" t="s">
        <v>2031</v>
      </c>
      <c r="G495" s="2">
        <v>428611</v>
      </c>
      <c r="H495" t="s">
        <v>2033</v>
      </c>
      <c r="I495" t="s">
        <v>73</v>
      </c>
      <c r="K495" t="s">
        <v>5802</v>
      </c>
      <c r="L495" t="s">
        <v>3407</v>
      </c>
      <c r="M495" s="12">
        <v>19607</v>
      </c>
      <c r="N495" s="12" t="str">
        <f t="shared" si="26"/>
        <v>601 Philadelphia Ave Reading, PA 19607</v>
      </c>
      <c r="O495">
        <v>1430030</v>
      </c>
      <c r="P495">
        <v>40.300310000000003</v>
      </c>
      <c r="Q495">
        <v>-75.954459999999997</v>
      </c>
      <c r="R495" t="s">
        <v>3365</v>
      </c>
      <c r="S495" t="s">
        <v>3357</v>
      </c>
      <c r="T495" s="3">
        <v>7</v>
      </c>
      <c r="U495" s="3">
        <v>12</v>
      </c>
      <c r="V495" s="4">
        <v>1.7142857142857142</v>
      </c>
      <c r="W495" s="4">
        <v>6.8571428571428568</v>
      </c>
      <c r="X495" s="5">
        <v>1831.757142857143</v>
      </c>
      <c r="Y495" s="6">
        <v>12822.299999999997</v>
      </c>
      <c r="Z495" s="5">
        <v>557.30857142857144</v>
      </c>
      <c r="AA495" s="5">
        <v>3901.1600000000012</v>
      </c>
      <c r="AB495">
        <v>314</v>
      </c>
      <c r="AC495" s="11">
        <f t="shared" si="27"/>
        <v>0.30424806781934616</v>
      </c>
      <c r="AD495">
        <f t="shared" si="28"/>
        <v>3454</v>
      </c>
    </row>
    <row r="496" spans="1:30">
      <c r="A496" s="2">
        <v>445821</v>
      </c>
      <c r="B496" t="s">
        <v>3367</v>
      </c>
      <c r="C496" t="s">
        <v>3354</v>
      </c>
      <c r="D496" t="s">
        <v>91</v>
      </c>
      <c r="E496" s="2">
        <v>242914</v>
      </c>
      <c r="F496" t="s">
        <v>1253</v>
      </c>
      <c r="G496" s="2">
        <v>437513</v>
      </c>
      <c r="H496" t="s">
        <v>1268</v>
      </c>
      <c r="I496" t="s">
        <v>285</v>
      </c>
      <c r="K496" t="s">
        <v>5844</v>
      </c>
      <c r="L496" t="s">
        <v>8347</v>
      </c>
      <c r="M496" s="12">
        <v>19709</v>
      </c>
      <c r="N496" s="12" t="str">
        <f t="shared" ref="N496:N559" si="29">K496&amp;" "&amp;I496&amp;", "&amp;L496&amp;" "&amp;TEXT(M496, "00000")</f>
        <v>1070 Bunker Hill Rd MIDDLETOWN, DE 19709</v>
      </c>
      <c r="O496">
        <v>1430018</v>
      </c>
      <c r="P496">
        <v>39.455522000000002</v>
      </c>
      <c r="Q496">
        <v>-75.744101000000001</v>
      </c>
      <c r="R496" t="s">
        <v>3359</v>
      </c>
      <c r="S496" t="s">
        <v>3355</v>
      </c>
      <c r="T496" s="3">
        <v>7</v>
      </c>
      <c r="U496" s="3">
        <v>17</v>
      </c>
      <c r="V496" s="4">
        <v>2.4285714285714284</v>
      </c>
      <c r="W496" s="4">
        <v>9.4285714285714288</v>
      </c>
      <c r="X496" s="5">
        <v>1817.1657142857143</v>
      </c>
      <c r="Y496" s="6">
        <v>12720.159999999998</v>
      </c>
      <c r="Z496" s="5">
        <v>565.09142857142865</v>
      </c>
      <c r="AA496" s="5">
        <v>3955.6400000000003</v>
      </c>
      <c r="AB496">
        <v>514</v>
      </c>
      <c r="AC496" s="11">
        <f t="shared" si="27"/>
        <v>0.3109740757977888</v>
      </c>
      <c r="AD496">
        <f t="shared" si="28"/>
        <v>5654</v>
      </c>
    </row>
    <row r="497" spans="1:30">
      <c r="A497" s="2">
        <v>470370</v>
      </c>
      <c r="B497" t="s">
        <v>3367</v>
      </c>
      <c r="C497" t="s">
        <v>3354</v>
      </c>
      <c r="D497" t="s">
        <v>29</v>
      </c>
      <c r="E497" s="2">
        <v>246237</v>
      </c>
      <c r="F497" t="s">
        <v>3214</v>
      </c>
      <c r="G497" s="2">
        <v>455677</v>
      </c>
      <c r="H497" t="s">
        <v>3218</v>
      </c>
      <c r="I497" t="s">
        <v>857</v>
      </c>
      <c r="K497" t="s">
        <v>5257</v>
      </c>
      <c r="L497" t="s">
        <v>3407</v>
      </c>
      <c r="M497" s="12">
        <v>19025</v>
      </c>
      <c r="N497" s="12" t="str">
        <f t="shared" si="29"/>
        <v>520 TWINING RD DRESHER, PA 19025</v>
      </c>
      <c r="O497">
        <v>1430013</v>
      </c>
      <c r="P497">
        <v>40.127847000000003</v>
      </c>
      <c r="Q497">
        <v>-75.169946999999993</v>
      </c>
      <c r="R497" t="s">
        <v>3361</v>
      </c>
      <c r="S497" t="s">
        <v>3356</v>
      </c>
      <c r="T497" s="3">
        <v>9</v>
      </c>
      <c r="U497" s="3">
        <v>14</v>
      </c>
      <c r="V497" s="4">
        <v>1.5555555555555556</v>
      </c>
      <c r="W497" s="4">
        <v>1.6666666666666667</v>
      </c>
      <c r="X497" s="5">
        <v>1412.9399999999998</v>
      </c>
      <c r="Y497" s="6">
        <v>12716.46</v>
      </c>
      <c r="Z497" s="5">
        <v>552.77222222222224</v>
      </c>
      <c r="AA497" s="5">
        <v>4974.95</v>
      </c>
      <c r="AB497">
        <v>75</v>
      </c>
      <c r="AC497" s="11">
        <f t="shared" si="27"/>
        <v>0.39122129900931552</v>
      </c>
      <c r="AD497">
        <f t="shared" si="28"/>
        <v>825</v>
      </c>
    </row>
    <row r="498" spans="1:30">
      <c r="A498" s="2">
        <v>239904</v>
      </c>
      <c r="B498" t="s">
        <v>3365</v>
      </c>
      <c r="C498" t="s">
        <v>3353</v>
      </c>
      <c r="D498" t="s">
        <v>63</v>
      </c>
      <c r="E498" s="2">
        <v>244062</v>
      </c>
      <c r="F498" t="s">
        <v>273</v>
      </c>
      <c r="G498" s="2">
        <v>244062</v>
      </c>
      <c r="H498" t="s">
        <v>273</v>
      </c>
      <c r="I498" t="s">
        <v>274</v>
      </c>
      <c r="K498" t="s">
        <v>5107</v>
      </c>
      <c r="L498" t="s">
        <v>3407</v>
      </c>
      <c r="M498" s="12">
        <v>18940</v>
      </c>
      <c r="N498" s="12" t="str">
        <f t="shared" si="29"/>
        <v>120 Pheasant Run Newtown, PA 18940</v>
      </c>
      <c r="O498">
        <v>1430003</v>
      </c>
      <c r="P498">
        <v>40.222909999999999</v>
      </c>
      <c r="Q498">
        <v>-74.911809000000005</v>
      </c>
      <c r="R498" t="s">
        <v>3362</v>
      </c>
      <c r="S498" t="s">
        <v>3353</v>
      </c>
      <c r="T498" s="3">
        <v>13</v>
      </c>
      <c r="U498" s="3">
        <v>18</v>
      </c>
      <c r="V498" s="4">
        <v>1.3846153846153846</v>
      </c>
      <c r="W498" s="4">
        <v>4.0769230769230766</v>
      </c>
      <c r="X498" s="5">
        <v>975.08</v>
      </c>
      <c r="Y498" s="6">
        <v>12676.04</v>
      </c>
      <c r="Z498" s="5">
        <v>363.7607692307692</v>
      </c>
      <c r="AA498" s="5">
        <v>4728.8900000000003</v>
      </c>
      <c r="AB498">
        <v>235</v>
      </c>
      <c r="AC498" s="11">
        <f t="shared" si="27"/>
        <v>0.37305735860726219</v>
      </c>
      <c r="AD498">
        <f t="shared" si="28"/>
        <v>2585</v>
      </c>
    </row>
    <row r="499" spans="1:30">
      <c r="A499" s="2">
        <v>415484</v>
      </c>
      <c r="B499" t="s">
        <v>3365</v>
      </c>
      <c r="C499" t="s">
        <v>3353</v>
      </c>
      <c r="D499" t="s">
        <v>1180</v>
      </c>
      <c r="E499" s="2">
        <v>241660</v>
      </c>
      <c r="F499" t="s">
        <v>2905</v>
      </c>
      <c r="G499" s="2">
        <v>241660</v>
      </c>
      <c r="H499" t="s">
        <v>2905</v>
      </c>
      <c r="I499" t="s">
        <v>59</v>
      </c>
      <c r="K499" t="s">
        <v>4055</v>
      </c>
      <c r="L499" t="s">
        <v>3407</v>
      </c>
      <c r="M499" s="12">
        <v>17402</v>
      </c>
      <c r="N499" s="12" t="str">
        <f t="shared" si="29"/>
        <v>1099 HAINES RD York, PA 17402</v>
      </c>
      <c r="O499">
        <v>1430047</v>
      </c>
      <c r="P499">
        <v>39.958832000000001</v>
      </c>
      <c r="Q499">
        <v>-76.681518999999994</v>
      </c>
      <c r="R499" t="s">
        <v>3360</v>
      </c>
      <c r="S499" t="s">
        <v>3355</v>
      </c>
      <c r="T499" s="3">
        <v>56</v>
      </c>
      <c r="U499" s="3">
        <v>57</v>
      </c>
      <c r="V499" s="4">
        <v>1.0178571428571428</v>
      </c>
      <c r="W499" s="4">
        <v>7.9107142857142856</v>
      </c>
      <c r="X499" s="5">
        <v>226.04107142857143</v>
      </c>
      <c r="Y499" s="6">
        <v>12658.299999999987</v>
      </c>
      <c r="Z499" s="5">
        <v>52.311607142857142</v>
      </c>
      <c r="AA499" s="5">
        <v>2929.4499999999962</v>
      </c>
      <c r="AB499">
        <v>535</v>
      </c>
      <c r="AC499" s="11">
        <f t="shared" si="27"/>
        <v>0.23142523087618394</v>
      </c>
      <c r="AD499">
        <f t="shared" si="28"/>
        <v>5885</v>
      </c>
    </row>
    <row r="500" spans="1:30">
      <c r="A500" s="2">
        <v>241289</v>
      </c>
      <c r="B500" t="s">
        <v>3366</v>
      </c>
      <c r="C500" t="s">
        <v>3356</v>
      </c>
      <c r="D500" t="s">
        <v>149</v>
      </c>
      <c r="E500" s="2">
        <v>244674</v>
      </c>
      <c r="F500" t="s">
        <v>2429</v>
      </c>
      <c r="G500" s="2">
        <v>465028</v>
      </c>
      <c r="H500" t="s">
        <v>2434</v>
      </c>
      <c r="I500" t="s">
        <v>2428</v>
      </c>
      <c r="J500" t="s">
        <v>3396</v>
      </c>
      <c r="K500" t="s">
        <v>3475</v>
      </c>
      <c r="L500" t="s">
        <v>3406</v>
      </c>
      <c r="M500" s="12">
        <v>8055</v>
      </c>
      <c r="N500" s="12" t="str">
        <f t="shared" si="29"/>
        <v>36 Chairville Rd Medford, NJ 08055</v>
      </c>
      <c r="O500">
        <v>1430011</v>
      </c>
      <c r="P500">
        <v>39.896239000000001</v>
      </c>
      <c r="Q500">
        <v>-74.806410999999997</v>
      </c>
      <c r="R500" t="s">
        <v>3362</v>
      </c>
      <c r="S500" t="s">
        <v>3355</v>
      </c>
      <c r="T500" s="3">
        <v>20</v>
      </c>
      <c r="U500" s="3">
        <v>27</v>
      </c>
      <c r="V500" s="4">
        <v>1.35</v>
      </c>
      <c r="W500" s="4">
        <v>4.75</v>
      </c>
      <c r="X500" s="5">
        <v>632.89749999999992</v>
      </c>
      <c r="Y500" s="6">
        <v>12657.95</v>
      </c>
      <c r="Z500" s="5">
        <v>210.63050000000004</v>
      </c>
      <c r="AA500" s="5">
        <v>4212.6100000000006</v>
      </c>
      <c r="AB500">
        <v>234</v>
      </c>
      <c r="AC500" s="11">
        <f t="shared" si="27"/>
        <v>0.33280349503671608</v>
      </c>
      <c r="AD500">
        <f t="shared" si="28"/>
        <v>2574</v>
      </c>
    </row>
    <row r="501" spans="1:30">
      <c r="A501" s="2">
        <v>432860</v>
      </c>
      <c r="B501" t="s">
        <v>3366</v>
      </c>
      <c r="C501" t="s">
        <v>3356</v>
      </c>
      <c r="D501" t="s">
        <v>29</v>
      </c>
      <c r="E501" s="2">
        <v>246009</v>
      </c>
      <c r="F501" t="s">
        <v>2743</v>
      </c>
      <c r="G501" s="2">
        <v>418338</v>
      </c>
      <c r="H501" t="s">
        <v>2745</v>
      </c>
      <c r="I501" t="s">
        <v>2746</v>
      </c>
      <c r="K501" t="s">
        <v>5617</v>
      </c>
      <c r="L501" t="s">
        <v>3407</v>
      </c>
      <c r="M501" s="12">
        <v>19426</v>
      </c>
      <c r="N501" s="12" t="str">
        <f t="shared" si="29"/>
        <v>200 E 3rd Ave Trappe, PA 19426</v>
      </c>
      <c r="O501">
        <v>1430016</v>
      </c>
      <c r="P501">
        <v>40.200434000000001</v>
      </c>
      <c r="Q501">
        <v>-75.465421000000006</v>
      </c>
      <c r="R501" t="s">
        <v>3361</v>
      </c>
      <c r="S501" t="s">
        <v>3354</v>
      </c>
      <c r="T501" s="3">
        <v>10</v>
      </c>
      <c r="U501" s="3">
        <v>14</v>
      </c>
      <c r="V501" s="4">
        <v>1.4</v>
      </c>
      <c r="W501" s="4">
        <v>2.4</v>
      </c>
      <c r="X501" s="5">
        <v>1264.296</v>
      </c>
      <c r="Y501" s="6">
        <v>12642.959999999997</v>
      </c>
      <c r="Z501" s="5">
        <v>382.91399999999999</v>
      </c>
      <c r="AA501" s="5">
        <v>3829.1400000000003</v>
      </c>
      <c r="AB501">
        <v>302</v>
      </c>
      <c r="AC501" s="11">
        <f t="shared" si="27"/>
        <v>0.30286736650278107</v>
      </c>
      <c r="AD501">
        <f t="shared" si="28"/>
        <v>3322</v>
      </c>
    </row>
    <row r="502" spans="1:30">
      <c r="A502" s="2">
        <v>242103</v>
      </c>
      <c r="B502" t="s">
        <v>3366</v>
      </c>
      <c r="C502" t="s">
        <v>3356</v>
      </c>
      <c r="D502" t="s">
        <v>50</v>
      </c>
      <c r="E502" s="2">
        <v>273837</v>
      </c>
      <c r="F502" t="s">
        <v>1358</v>
      </c>
      <c r="G502" s="2">
        <v>442154</v>
      </c>
      <c r="H502" t="s">
        <v>1361</v>
      </c>
      <c r="I502" t="s">
        <v>305</v>
      </c>
      <c r="K502" t="s">
        <v>4933</v>
      </c>
      <c r="L502" t="s">
        <v>3407</v>
      </c>
      <c r="M502" s="12">
        <v>17815</v>
      </c>
      <c r="N502" s="12" t="str">
        <f t="shared" si="29"/>
        <v>1100 Railroad St Bloomsburg, PA 17815</v>
      </c>
      <c r="O502">
        <v>1430999</v>
      </c>
      <c r="P502">
        <v>40.990924</v>
      </c>
      <c r="Q502">
        <v>-76.455633000000006</v>
      </c>
      <c r="R502" t="s">
        <v>3366</v>
      </c>
      <c r="S502" t="s">
        <v>3354</v>
      </c>
      <c r="T502" s="3">
        <v>4</v>
      </c>
      <c r="U502" s="3">
        <v>12</v>
      </c>
      <c r="V502" s="4">
        <v>3</v>
      </c>
      <c r="W502" s="4">
        <v>8</v>
      </c>
      <c r="X502" s="5">
        <v>3152.6875</v>
      </c>
      <c r="Y502" s="6">
        <v>12610.749999999998</v>
      </c>
      <c r="Z502" s="5">
        <v>1053.9824999999998</v>
      </c>
      <c r="AA502" s="5">
        <v>4215.93</v>
      </c>
      <c r="AB502">
        <v>263</v>
      </c>
      <c r="AC502" s="11">
        <f t="shared" si="27"/>
        <v>0.3343123922050632</v>
      </c>
      <c r="AD502">
        <f t="shared" si="28"/>
        <v>2893</v>
      </c>
    </row>
    <row r="503" spans="1:30">
      <c r="A503" s="2">
        <v>308672</v>
      </c>
      <c r="B503" t="s">
        <v>3366</v>
      </c>
      <c r="C503" t="s">
        <v>3356</v>
      </c>
      <c r="D503" t="s">
        <v>16</v>
      </c>
      <c r="E503" s="2">
        <v>241890</v>
      </c>
      <c r="F503" t="s">
        <v>3077</v>
      </c>
      <c r="G503" s="2">
        <v>415711</v>
      </c>
      <c r="H503" t="s">
        <v>3078</v>
      </c>
      <c r="I503" t="s">
        <v>2942</v>
      </c>
      <c r="K503" t="s">
        <v>4014</v>
      </c>
      <c r="L503" t="s">
        <v>3407</v>
      </c>
      <c r="M503" s="12">
        <v>17362</v>
      </c>
      <c r="N503" s="12" t="str">
        <f t="shared" si="29"/>
        <v>1472 Roth Church Rd Spring Grove, PA 17362</v>
      </c>
      <c r="O503">
        <v>1430999</v>
      </c>
      <c r="P503">
        <v>39.886254999999998</v>
      </c>
      <c r="Q503">
        <v>-76.871871999999996</v>
      </c>
      <c r="R503" t="s">
        <v>3367</v>
      </c>
      <c r="S503" t="s">
        <v>3355</v>
      </c>
      <c r="T503" s="3">
        <v>2</v>
      </c>
      <c r="U503" s="3">
        <v>2</v>
      </c>
      <c r="V503" s="4">
        <v>1</v>
      </c>
      <c r="W503" s="4">
        <v>2</v>
      </c>
      <c r="X503" s="5">
        <v>6293.24</v>
      </c>
      <c r="Y503" s="6">
        <v>12586.480000000001</v>
      </c>
      <c r="Z503" s="5">
        <v>2564.37</v>
      </c>
      <c r="AA503" s="5">
        <v>5128.74</v>
      </c>
      <c r="AB503">
        <v>27</v>
      </c>
      <c r="AC503" s="11">
        <f t="shared" si="27"/>
        <v>0.40748008974709365</v>
      </c>
      <c r="AD503">
        <f t="shared" si="28"/>
        <v>297</v>
      </c>
    </row>
    <row r="504" spans="1:30">
      <c r="A504" s="2">
        <v>241833</v>
      </c>
      <c r="B504" t="s">
        <v>3366</v>
      </c>
      <c r="C504" t="s">
        <v>3356</v>
      </c>
      <c r="D504" t="s">
        <v>1180</v>
      </c>
      <c r="E504" s="2">
        <v>241665</v>
      </c>
      <c r="F504" t="s">
        <v>2910</v>
      </c>
      <c r="G504" s="2">
        <v>241665</v>
      </c>
      <c r="H504" t="s">
        <v>2910</v>
      </c>
      <c r="I504" t="s">
        <v>2911</v>
      </c>
      <c r="K504" t="s">
        <v>4011</v>
      </c>
      <c r="L504" t="s">
        <v>3407</v>
      </c>
      <c r="M504" s="12">
        <v>17361</v>
      </c>
      <c r="N504" s="12" t="str">
        <f t="shared" si="29"/>
        <v>249 N Main St Shrewsbury, PA 17361</v>
      </c>
      <c r="O504">
        <v>1430048</v>
      </c>
      <c r="P504">
        <v>39.778250999999997</v>
      </c>
      <c r="Q504">
        <v>-76.679032000000007</v>
      </c>
      <c r="R504" t="s">
        <v>3360</v>
      </c>
      <c r="S504" t="s">
        <v>3352</v>
      </c>
      <c r="T504" s="3">
        <v>56</v>
      </c>
      <c r="U504" s="3">
        <v>62</v>
      </c>
      <c r="V504" s="4">
        <v>1.1071428571428572</v>
      </c>
      <c r="W504" s="4">
        <v>7.3571428571428568</v>
      </c>
      <c r="X504" s="5">
        <v>224.65392857142857</v>
      </c>
      <c r="Y504" s="6">
        <v>12580.620000000035</v>
      </c>
      <c r="Z504" s="5">
        <v>56.101785714285732</v>
      </c>
      <c r="AA504" s="5">
        <v>3141.7000000000089</v>
      </c>
      <c r="AB504">
        <v>516</v>
      </c>
      <c r="AC504" s="11">
        <f t="shared" si="27"/>
        <v>0.24972537124561428</v>
      </c>
      <c r="AD504">
        <f t="shared" si="28"/>
        <v>5676</v>
      </c>
    </row>
    <row r="505" spans="1:30">
      <c r="A505" s="2">
        <v>296306</v>
      </c>
      <c r="B505" t="s">
        <v>3366</v>
      </c>
      <c r="C505" t="s">
        <v>3356</v>
      </c>
      <c r="D505" t="s">
        <v>50</v>
      </c>
      <c r="E505" s="2">
        <v>285279</v>
      </c>
      <c r="F505" t="s">
        <v>2475</v>
      </c>
      <c r="G505" s="2">
        <v>445819</v>
      </c>
      <c r="H505" t="s">
        <v>2480</v>
      </c>
      <c r="I505" t="s">
        <v>2476</v>
      </c>
      <c r="J505" t="s">
        <v>2476</v>
      </c>
      <c r="K505" t="s">
        <v>3796</v>
      </c>
      <c r="L505" t="s">
        <v>3407</v>
      </c>
      <c r="M505" s="12">
        <v>17044</v>
      </c>
      <c r="N505" s="12" t="str">
        <f t="shared" si="29"/>
        <v>700 Cedar St Lewistown, PA 17044</v>
      </c>
      <c r="O505">
        <v>1430038</v>
      </c>
      <c r="P505">
        <v>40.623237000000003</v>
      </c>
      <c r="Q505">
        <v>-77.568104000000005</v>
      </c>
      <c r="R505" t="s">
        <v>3367</v>
      </c>
      <c r="S505" t="s">
        <v>3354</v>
      </c>
      <c r="T505" s="3">
        <v>9</v>
      </c>
      <c r="U505" s="3">
        <v>13</v>
      </c>
      <c r="V505" s="4">
        <v>1.4444444444444444</v>
      </c>
      <c r="W505" s="4">
        <v>3.8888888888888888</v>
      </c>
      <c r="X505" s="5">
        <v>1397.0544444444445</v>
      </c>
      <c r="Y505" s="6">
        <v>12573.489999999998</v>
      </c>
      <c r="Z505" s="5">
        <v>570.90666666666675</v>
      </c>
      <c r="AA505" s="5">
        <v>5138.1599999999989</v>
      </c>
      <c r="AB505">
        <v>153</v>
      </c>
      <c r="AC505" s="11">
        <f t="shared" si="27"/>
        <v>0.40865026337158578</v>
      </c>
      <c r="AD505">
        <f t="shared" si="28"/>
        <v>1683</v>
      </c>
    </row>
    <row r="506" spans="1:30">
      <c r="A506" s="2">
        <v>449886</v>
      </c>
      <c r="B506" t="s">
        <v>3366</v>
      </c>
      <c r="C506" t="s">
        <v>3356</v>
      </c>
      <c r="D506" t="s">
        <v>1180</v>
      </c>
      <c r="E506" s="2">
        <v>241686</v>
      </c>
      <c r="F506" t="s">
        <v>2938</v>
      </c>
      <c r="G506" s="2">
        <v>241686</v>
      </c>
      <c r="H506" t="s">
        <v>2938</v>
      </c>
      <c r="I506" t="s">
        <v>724</v>
      </c>
      <c r="K506" t="s">
        <v>3953</v>
      </c>
      <c r="L506" t="s">
        <v>3407</v>
      </c>
      <c r="M506" s="12">
        <v>17316</v>
      </c>
      <c r="N506" s="12" t="str">
        <f t="shared" si="29"/>
        <v>99 Abbottstown St East Berlin, PA 17316</v>
      </c>
      <c r="O506">
        <v>1430047</v>
      </c>
      <c r="P506">
        <v>39.937350000000002</v>
      </c>
      <c r="Q506">
        <v>-76.978890000000007</v>
      </c>
      <c r="R506" t="s">
        <v>3360</v>
      </c>
      <c r="S506" t="s">
        <v>3355</v>
      </c>
      <c r="T506" s="3">
        <v>68</v>
      </c>
      <c r="U506" s="3">
        <v>77</v>
      </c>
      <c r="V506" s="4">
        <v>1.1323529411764706</v>
      </c>
      <c r="W506" s="4">
        <v>7.1911764705882355</v>
      </c>
      <c r="X506" s="5">
        <v>184.81955882352941</v>
      </c>
      <c r="Y506" s="6">
        <v>12567.730000000009</v>
      </c>
      <c r="Z506" s="5">
        <v>46.953529411764713</v>
      </c>
      <c r="AA506" s="5">
        <v>3192.8400000000024</v>
      </c>
      <c r="AB506">
        <v>602</v>
      </c>
      <c r="AC506" s="11">
        <f t="shared" si="27"/>
        <v>0.25405065194748777</v>
      </c>
      <c r="AD506">
        <f t="shared" si="28"/>
        <v>6622</v>
      </c>
    </row>
    <row r="507" spans="1:30">
      <c r="A507" s="2">
        <v>456416</v>
      </c>
      <c r="B507" t="s">
        <v>3366</v>
      </c>
      <c r="C507" t="s">
        <v>3356</v>
      </c>
      <c r="D507" t="s">
        <v>60</v>
      </c>
      <c r="E507" s="2">
        <v>246051</v>
      </c>
      <c r="F507" t="s">
        <v>484</v>
      </c>
      <c r="G507" s="2">
        <v>417787</v>
      </c>
      <c r="H507" t="s">
        <v>798</v>
      </c>
      <c r="I507" t="s">
        <v>485</v>
      </c>
      <c r="K507" t="s">
        <v>5682</v>
      </c>
      <c r="L507" t="s">
        <v>3407</v>
      </c>
      <c r="M507" s="12">
        <v>19464</v>
      </c>
      <c r="N507" s="12" t="str">
        <f t="shared" si="29"/>
        <v>461 N York St Pottstown, PA 19464</v>
      </c>
      <c r="O507">
        <v>1430016</v>
      </c>
      <c r="P507">
        <v>40.255744</v>
      </c>
      <c r="Q507">
        <v>-75.648055999999997</v>
      </c>
      <c r="R507" t="s">
        <v>3361</v>
      </c>
      <c r="S507" t="s">
        <v>3354</v>
      </c>
      <c r="T507" s="3">
        <v>11</v>
      </c>
      <c r="U507" s="3">
        <v>13</v>
      </c>
      <c r="V507" s="4">
        <v>1.1818181818181819</v>
      </c>
      <c r="W507" s="4">
        <v>3.1818181818181817</v>
      </c>
      <c r="X507" s="5">
        <v>1141.2363636363636</v>
      </c>
      <c r="Y507" s="6">
        <v>12553.599999999995</v>
      </c>
      <c r="Z507" s="5">
        <v>442.68999999999994</v>
      </c>
      <c r="AA507" s="5">
        <v>4869.5899999999992</v>
      </c>
      <c r="AB507">
        <v>197</v>
      </c>
      <c r="AC507" s="11">
        <f t="shared" si="27"/>
        <v>0.3879038682131023</v>
      </c>
      <c r="AD507">
        <f t="shared" si="28"/>
        <v>2167</v>
      </c>
    </row>
    <row r="508" spans="1:30">
      <c r="A508" s="2">
        <v>239516</v>
      </c>
      <c r="B508" t="s">
        <v>3366</v>
      </c>
      <c r="C508" t="s">
        <v>3357</v>
      </c>
      <c r="D508" t="s">
        <v>50</v>
      </c>
      <c r="E508" s="2">
        <v>306389</v>
      </c>
      <c r="F508" t="s">
        <v>928</v>
      </c>
      <c r="G508" s="2">
        <v>474325</v>
      </c>
      <c r="H508" t="s">
        <v>1567</v>
      </c>
      <c r="I508" t="s">
        <v>305</v>
      </c>
      <c r="K508" t="s">
        <v>4935</v>
      </c>
      <c r="L508" t="s">
        <v>3407</v>
      </c>
      <c r="M508" s="12">
        <v>17815</v>
      </c>
      <c r="N508" s="12" t="str">
        <f t="shared" si="29"/>
        <v>40 E 3rd St Bloomsburg, PA 17815</v>
      </c>
      <c r="O508">
        <v>1430999</v>
      </c>
      <c r="P508">
        <v>41.002070000000003</v>
      </c>
      <c r="Q508">
        <v>-76.454475000000002</v>
      </c>
      <c r="R508" t="s">
        <v>3366</v>
      </c>
      <c r="S508" t="s">
        <v>3354</v>
      </c>
      <c r="T508" s="3">
        <v>2</v>
      </c>
      <c r="U508" s="3">
        <v>6</v>
      </c>
      <c r="V508" s="4">
        <v>3</v>
      </c>
      <c r="W508" s="4">
        <v>24</v>
      </c>
      <c r="X508" s="5">
        <v>6267.5450000000001</v>
      </c>
      <c r="Y508" s="6">
        <v>12535.09</v>
      </c>
      <c r="Z508" s="5">
        <v>2706.3249999999989</v>
      </c>
      <c r="AA508" s="5">
        <v>5412.6499999999978</v>
      </c>
      <c r="AB508">
        <v>396</v>
      </c>
      <c r="AC508" s="11">
        <f t="shared" si="27"/>
        <v>0.43179985145698974</v>
      </c>
      <c r="AD508">
        <f t="shared" si="28"/>
        <v>4356</v>
      </c>
    </row>
    <row r="509" spans="1:30">
      <c r="A509" s="2">
        <v>464194</v>
      </c>
      <c r="B509" t="s">
        <v>3366</v>
      </c>
      <c r="C509" t="s">
        <v>3357</v>
      </c>
      <c r="D509" t="s">
        <v>63</v>
      </c>
      <c r="E509" s="2">
        <v>245998</v>
      </c>
      <c r="F509" t="s">
        <v>2722</v>
      </c>
      <c r="G509" s="2">
        <v>418301</v>
      </c>
      <c r="H509" t="s">
        <v>2728</v>
      </c>
      <c r="I509" t="s">
        <v>65</v>
      </c>
      <c r="K509" t="s">
        <v>5343</v>
      </c>
      <c r="L509" t="s">
        <v>3407</v>
      </c>
      <c r="M509" s="12">
        <v>19054</v>
      </c>
      <c r="N509" s="12" t="str">
        <f t="shared" si="29"/>
        <v>180 Northturn Ln Levittown, PA 19054</v>
      </c>
      <c r="O509">
        <v>1430003</v>
      </c>
      <c r="P509">
        <v>40.162672999999998</v>
      </c>
      <c r="Q509">
        <v>-74.817812000000004</v>
      </c>
      <c r="R509" t="s">
        <v>3362</v>
      </c>
      <c r="S509" t="s">
        <v>3353</v>
      </c>
      <c r="T509" s="3">
        <v>15</v>
      </c>
      <c r="U509" s="3">
        <v>19</v>
      </c>
      <c r="V509" s="4">
        <v>1.2666666666666666</v>
      </c>
      <c r="W509" s="4">
        <v>5.4</v>
      </c>
      <c r="X509" s="5">
        <v>835.34733333333327</v>
      </c>
      <c r="Y509" s="6">
        <v>12530.210000000001</v>
      </c>
      <c r="Z509" s="5">
        <v>274.55933333333343</v>
      </c>
      <c r="AA509" s="5">
        <v>4118.3899999999985</v>
      </c>
      <c r="AB509">
        <v>327</v>
      </c>
      <c r="AC509" s="11">
        <f t="shared" si="27"/>
        <v>0.32867685377978489</v>
      </c>
      <c r="AD509">
        <f t="shared" si="28"/>
        <v>3597</v>
      </c>
    </row>
    <row r="510" spans="1:30">
      <c r="A510" s="2">
        <v>464201</v>
      </c>
      <c r="B510" t="s">
        <v>3366</v>
      </c>
      <c r="C510" t="s">
        <v>3357</v>
      </c>
      <c r="D510" t="s">
        <v>82</v>
      </c>
      <c r="E510" s="2">
        <v>245853</v>
      </c>
      <c r="F510" t="s">
        <v>2794</v>
      </c>
      <c r="G510" s="2">
        <v>451388</v>
      </c>
      <c r="H510" t="s">
        <v>2795</v>
      </c>
      <c r="I510" t="s">
        <v>84</v>
      </c>
      <c r="K510" t="s">
        <v>3633</v>
      </c>
      <c r="L510" t="s">
        <v>3406</v>
      </c>
      <c r="M510" s="12">
        <v>8540</v>
      </c>
      <c r="N510" s="12" t="str">
        <f t="shared" si="29"/>
        <v>600 Great Rd Princeton, NJ 08540</v>
      </c>
      <c r="O510">
        <v>1430005</v>
      </c>
      <c r="P510">
        <v>40.357711999999999</v>
      </c>
      <c r="Q510">
        <v>-74.683361000000005</v>
      </c>
      <c r="R510" t="s">
        <v>3362</v>
      </c>
      <c r="S510" t="s">
        <v>3354</v>
      </c>
      <c r="T510" s="3">
        <v>14</v>
      </c>
      <c r="U510" s="3">
        <v>17</v>
      </c>
      <c r="V510" s="4">
        <v>1.2142857142857142</v>
      </c>
      <c r="W510" s="4">
        <v>4.0714285714285712</v>
      </c>
      <c r="X510" s="5">
        <v>893.36714285714277</v>
      </c>
      <c r="Y510" s="6">
        <v>12507.139999999996</v>
      </c>
      <c r="Z510" s="5">
        <v>328.66642857142858</v>
      </c>
      <c r="AA510" s="5">
        <v>4601.329999999999</v>
      </c>
      <c r="AB510">
        <v>186</v>
      </c>
      <c r="AC510" s="11">
        <f t="shared" si="27"/>
        <v>0.36789625765762601</v>
      </c>
      <c r="AD510">
        <f t="shared" si="28"/>
        <v>2046</v>
      </c>
    </row>
    <row r="511" spans="1:30">
      <c r="A511" s="2">
        <v>464202</v>
      </c>
      <c r="B511" t="s">
        <v>3366</v>
      </c>
      <c r="C511" t="s">
        <v>3357</v>
      </c>
      <c r="D511" t="s">
        <v>45</v>
      </c>
      <c r="E511" s="2">
        <v>246689</v>
      </c>
      <c r="F511" t="s">
        <v>815</v>
      </c>
      <c r="G511" s="2">
        <v>419196</v>
      </c>
      <c r="H511" t="s">
        <v>1094</v>
      </c>
      <c r="I511" t="s">
        <v>817</v>
      </c>
      <c r="K511" t="s">
        <v>5360</v>
      </c>
      <c r="L511" t="s">
        <v>3407</v>
      </c>
      <c r="M511" s="12">
        <v>19063</v>
      </c>
      <c r="N511" s="12" t="str">
        <f t="shared" si="29"/>
        <v>309 S Old Middletown Rd Media, PA 19063</v>
      </c>
      <c r="O511">
        <v>1430002</v>
      </c>
      <c r="P511">
        <v>39.904148999999997</v>
      </c>
      <c r="Q511">
        <v>-75.406475999999998</v>
      </c>
      <c r="R511" t="s">
        <v>3361</v>
      </c>
      <c r="S511" t="s">
        <v>3352</v>
      </c>
      <c r="T511" s="3">
        <v>6</v>
      </c>
      <c r="U511" s="3">
        <v>9</v>
      </c>
      <c r="V511" s="4">
        <v>1.5</v>
      </c>
      <c r="W511" s="4">
        <v>5</v>
      </c>
      <c r="X511" s="5">
        <v>2080.9283333333333</v>
      </c>
      <c r="Y511" s="6">
        <v>12485.569999999998</v>
      </c>
      <c r="Z511" s="5">
        <v>623.55500000000006</v>
      </c>
      <c r="AA511" s="5">
        <v>3741.33</v>
      </c>
      <c r="AB511">
        <v>236</v>
      </c>
      <c r="AC511" s="11">
        <f t="shared" si="27"/>
        <v>0.29965231863663416</v>
      </c>
      <c r="AD511">
        <f t="shared" si="28"/>
        <v>2596</v>
      </c>
    </row>
    <row r="512" spans="1:30">
      <c r="A512" s="2">
        <v>469847</v>
      </c>
      <c r="B512" t="s">
        <v>3366</v>
      </c>
      <c r="C512" t="s">
        <v>3357</v>
      </c>
      <c r="D512" t="s">
        <v>197</v>
      </c>
      <c r="E512" s="2">
        <v>244243</v>
      </c>
      <c r="F512" t="s">
        <v>3225</v>
      </c>
      <c r="G512" s="2">
        <v>244243</v>
      </c>
      <c r="H512" t="s">
        <v>3225</v>
      </c>
      <c r="I512" t="s">
        <v>898</v>
      </c>
      <c r="K512" t="s">
        <v>3578</v>
      </c>
      <c r="L512" t="s">
        <v>3406</v>
      </c>
      <c r="M512" s="12">
        <v>8270</v>
      </c>
      <c r="N512" s="12" t="str">
        <f t="shared" si="29"/>
        <v>525 Perry Rd Woodbine, NJ 08270</v>
      </c>
      <c r="O512">
        <v>1430999</v>
      </c>
      <c r="P512">
        <v>39.262746999999997</v>
      </c>
      <c r="Q512">
        <v>-74.731384000000006</v>
      </c>
      <c r="R512" t="s">
        <v>3363</v>
      </c>
      <c r="S512" t="s">
        <v>3355</v>
      </c>
      <c r="T512" s="3">
        <v>4</v>
      </c>
      <c r="U512" s="3">
        <v>7</v>
      </c>
      <c r="V512" s="4">
        <v>1.75</v>
      </c>
      <c r="W512" s="4">
        <v>4.25</v>
      </c>
      <c r="X512" s="5">
        <v>3117.67</v>
      </c>
      <c r="Y512" s="6">
        <v>12470.68</v>
      </c>
      <c r="Z512" s="5">
        <v>960.99500000000012</v>
      </c>
      <c r="AA512" s="5">
        <v>3843.98</v>
      </c>
      <c r="AB512">
        <v>154</v>
      </c>
      <c r="AC512" s="11">
        <f t="shared" si="27"/>
        <v>0.30824141105376773</v>
      </c>
      <c r="AD512">
        <f t="shared" si="28"/>
        <v>1694</v>
      </c>
    </row>
    <row r="513" spans="1:30">
      <c r="A513" s="2">
        <v>464213</v>
      </c>
      <c r="B513" t="s">
        <v>3366</v>
      </c>
      <c r="C513" t="s">
        <v>3357</v>
      </c>
      <c r="D513" t="s">
        <v>149</v>
      </c>
      <c r="E513" s="2">
        <v>244674</v>
      </c>
      <c r="F513" t="s">
        <v>2429</v>
      </c>
      <c r="G513" s="2">
        <v>463493</v>
      </c>
      <c r="H513" t="s">
        <v>2432</v>
      </c>
      <c r="I513" t="s">
        <v>2428</v>
      </c>
      <c r="J513" t="s">
        <v>3396</v>
      </c>
      <c r="K513" t="s">
        <v>3474</v>
      </c>
      <c r="L513" t="s">
        <v>3406</v>
      </c>
      <c r="M513" s="12">
        <v>8055</v>
      </c>
      <c r="N513" s="12" t="str">
        <f t="shared" si="29"/>
        <v>162 Stokes Rd Medford, NJ 08055</v>
      </c>
      <c r="O513">
        <v>1430011</v>
      </c>
      <c r="P513">
        <v>39.890925000000003</v>
      </c>
      <c r="Q513">
        <v>-74.823757000000001</v>
      </c>
      <c r="R513" t="s">
        <v>3362</v>
      </c>
      <c r="S513" t="s">
        <v>3355</v>
      </c>
      <c r="T513" s="3">
        <v>22</v>
      </c>
      <c r="U513" s="3">
        <v>40</v>
      </c>
      <c r="V513" s="4">
        <v>1.8181818181818181</v>
      </c>
      <c r="W513" s="4">
        <v>4.5454545454545459</v>
      </c>
      <c r="X513" s="5">
        <v>566.55181818181813</v>
      </c>
      <c r="Y513" s="6">
        <v>12464.140000000003</v>
      </c>
      <c r="Z513" s="5">
        <v>190.69999999999993</v>
      </c>
      <c r="AA513" s="5">
        <v>4195.3999999999996</v>
      </c>
      <c r="AB513">
        <v>233</v>
      </c>
      <c r="AC513" s="11">
        <f t="shared" si="27"/>
        <v>0.33659763128462922</v>
      </c>
      <c r="AD513">
        <f t="shared" si="28"/>
        <v>2563</v>
      </c>
    </row>
    <row r="514" spans="1:30">
      <c r="A514" s="2">
        <v>464210</v>
      </c>
      <c r="B514" t="s">
        <v>3366</v>
      </c>
      <c r="C514" t="s">
        <v>3357</v>
      </c>
      <c r="D514" t="s">
        <v>51</v>
      </c>
      <c r="E514" s="2">
        <v>241140</v>
      </c>
      <c r="F514" t="s">
        <v>2495</v>
      </c>
      <c r="G514" s="2">
        <v>471058</v>
      </c>
      <c r="H514" t="s">
        <v>2503</v>
      </c>
      <c r="I514" t="s">
        <v>492</v>
      </c>
      <c r="K514" t="s">
        <v>4434</v>
      </c>
      <c r="L514" t="s">
        <v>3407</v>
      </c>
      <c r="M514" s="12">
        <v>17551</v>
      </c>
      <c r="N514" s="12" t="str">
        <f t="shared" si="29"/>
        <v>153 Creek Dr. Millersville, PA 17551</v>
      </c>
      <c r="O514">
        <v>1430025</v>
      </c>
      <c r="P514">
        <v>39.99653</v>
      </c>
      <c r="Q514">
        <v>-76.348860000000002</v>
      </c>
      <c r="R514" t="s">
        <v>3364</v>
      </c>
      <c r="S514" t="s">
        <v>3357</v>
      </c>
      <c r="T514" s="3">
        <v>19</v>
      </c>
      <c r="U514" s="3">
        <v>29</v>
      </c>
      <c r="V514" s="4">
        <v>1.5263157894736843</v>
      </c>
      <c r="W514" s="4">
        <v>2</v>
      </c>
      <c r="X514" s="5">
        <v>651.77947368421042</v>
      </c>
      <c r="Y514" s="6">
        <v>12383.809999999998</v>
      </c>
      <c r="Z514" s="5">
        <v>117.27473684210526</v>
      </c>
      <c r="AA514" s="5">
        <v>2228.2199999999998</v>
      </c>
      <c r="AB514">
        <v>618</v>
      </c>
      <c r="AC514" s="11">
        <f t="shared" ref="AC514:AC577" si="30">IFERROR(AA514/Y514,0)</f>
        <v>0.17993008613665748</v>
      </c>
      <c r="AD514">
        <f t="shared" si="28"/>
        <v>6798</v>
      </c>
    </row>
    <row r="515" spans="1:30">
      <c r="A515" s="2">
        <v>298099</v>
      </c>
      <c r="B515" t="s">
        <v>3366</v>
      </c>
      <c r="C515" t="s">
        <v>3357</v>
      </c>
      <c r="D515" t="s">
        <v>45</v>
      </c>
      <c r="E515" s="2">
        <v>243207</v>
      </c>
      <c r="F515" t="s">
        <v>624</v>
      </c>
      <c r="G515" s="2">
        <v>416717</v>
      </c>
      <c r="H515" t="s">
        <v>625</v>
      </c>
      <c r="I515" t="s">
        <v>28</v>
      </c>
      <c r="K515" t="s">
        <v>5675</v>
      </c>
      <c r="L515" t="s">
        <v>3407</v>
      </c>
      <c r="M515" s="12">
        <v>19462</v>
      </c>
      <c r="N515" s="12" t="str">
        <f t="shared" si="29"/>
        <v>716 Belvoir Rd PLYMOUTH MEETING, PA 19462</v>
      </c>
      <c r="O515">
        <v>1430013</v>
      </c>
      <c r="P515">
        <v>40.126927000000002</v>
      </c>
      <c r="Q515">
        <v>-75.309571000000005</v>
      </c>
      <c r="R515" t="s">
        <v>3361</v>
      </c>
      <c r="S515" t="s">
        <v>3356</v>
      </c>
      <c r="T515" s="3">
        <v>12</v>
      </c>
      <c r="U515" s="3">
        <v>20</v>
      </c>
      <c r="V515" s="4">
        <v>1.6666666666666667</v>
      </c>
      <c r="W515" s="4">
        <v>1.6666666666666667</v>
      </c>
      <c r="X515" s="5">
        <v>1030.2624999999998</v>
      </c>
      <c r="Y515" s="6">
        <v>12363.150000000001</v>
      </c>
      <c r="Z515" s="5">
        <v>371.98666666666668</v>
      </c>
      <c r="AA515" s="5">
        <v>4463.8399999999992</v>
      </c>
      <c r="AB515">
        <v>260</v>
      </c>
      <c r="AC515" s="11">
        <f t="shared" si="30"/>
        <v>0.36106008581955235</v>
      </c>
      <c r="AD515">
        <f t="shared" si="28"/>
        <v>2860</v>
      </c>
    </row>
    <row r="516" spans="1:30">
      <c r="A516" s="2">
        <v>239781</v>
      </c>
      <c r="B516" t="s">
        <v>3366</v>
      </c>
      <c r="C516" t="s">
        <v>3357</v>
      </c>
      <c r="D516" t="s">
        <v>29</v>
      </c>
      <c r="E516" s="2">
        <v>246572</v>
      </c>
      <c r="F516" t="s">
        <v>896</v>
      </c>
      <c r="G516" s="2">
        <v>246572</v>
      </c>
      <c r="H516" t="s">
        <v>896</v>
      </c>
      <c r="I516" t="s">
        <v>169</v>
      </c>
      <c r="J516" t="s">
        <v>3376</v>
      </c>
      <c r="K516" t="s">
        <v>5203</v>
      </c>
      <c r="L516" t="s">
        <v>3407</v>
      </c>
      <c r="M516" s="12">
        <v>19002</v>
      </c>
      <c r="N516" s="12" t="str">
        <f t="shared" si="29"/>
        <v>601 Knight Rd Ambler, PA 19002</v>
      </c>
      <c r="O516">
        <v>1430999</v>
      </c>
      <c r="P516">
        <v>40.167786999999997</v>
      </c>
      <c r="Q516">
        <v>-75.232427000000001</v>
      </c>
      <c r="R516" t="s">
        <v>3361</v>
      </c>
      <c r="S516" t="s">
        <v>3356</v>
      </c>
      <c r="T516" s="3">
        <v>3</v>
      </c>
      <c r="U516" s="3">
        <v>3</v>
      </c>
      <c r="V516" s="4">
        <v>1</v>
      </c>
      <c r="W516" s="4">
        <v>1</v>
      </c>
      <c r="X516" s="5">
        <v>4115.8766666666661</v>
      </c>
      <c r="Y516" s="6">
        <v>12347.63</v>
      </c>
      <c r="Z516" s="5">
        <v>964.42666666666662</v>
      </c>
      <c r="AA516" s="5">
        <v>2893.2799999999997</v>
      </c>
      <c r="AB516">
        <v>214</v>
      </c>
      <c r="AC516" s="11">
        <f t="shared" si="30"/>
        <v>0.23431865062364193</v>
      </c>
      <c r="AD516">
        <f t="shared" si="28"/>
        <v>2354</v>
      </c>
    </row>
    <row r="517" spans="1:30">
      <c r="A517" s="2">
        <v>294691</v>
      </c>
      <c r="B517" t="s">
        <v>3366</v>
      </c>
      <c r="C517" t="s">
        <v>3357</v>
      </c>
      <c r="D517" t="s">
        <v>60</v>
      </c>
      <c r="E517" s="2">
        <v>244969</v>
      </c>
      <c r="F517" t="s">
        <v>2205</v>
      </c>
      <c r="G517" s="2">
        <v>417995</v>
      </c>
      <c r="H517" t="s">
        <v>2212</v>
      </c>
      <c r="I517" t="s">
        <v>432</v>
      </c>
      <c r="K517" t="s">
        <v>5524</v>
      </c>
      <c r="L517" t="s">
        <v>3407</v>
      </c>
      <c r="M517" s="12">
        <v>19348</v>
      </c>
      <c r="N517" s="12" t="str">
        <f t="shared" si="29"/>
        <v>409 Center St Kennett Square, PA 19348</v>
      </c>
      <c r="O517">
        <v>1430007</v>
      </c>
      <c r="P517">
        <v>39.861654000000001</v>
      </c>
      <c r="Q517">
        <v>-75.685704999999999</v>
      </c>
      <c r="R517" t="s">
        <v>3359</v>
      </c>
      <c r="S517" t="s">
        <v>3352</v>
      </c>
      <c r="T517" s="3">
        <v>10</v>
      </c>
      <c r="U517" s="3">
        <v>14</v>
      </c>
      <c r="V517" s="4">
        <v>1.4</v>
      </c>
      <c r="W517" s="4">
        <v>4.3</v>
      </c>
      <c r="X517" s="5">
        <v>1234.4209999999998</v>
      </c>
      <c r="Y517" s="6">
        <v>12344.210000000001</v>
      </c>
      <c r="Z517" s="5">
        <v>414.33899999999994</v>
      </c>
      <c r="AA517" s="5">
        <v>4143.3900000000012</v>
      </c>
      <c r="AB517">
        <v>259</v>
      </c>
      <c r="AC517" s="11">
        <f t="shared" si="30"/>
        <v>0.33565452953246916</v>
      </c>
      <c r="AD517">
        <f t="shared" si="28"/>
        <v>2849</v>
      </c>
    </row>
    <row r="518" spans="1:30">
      <c r="A518" s="2">
        <v>341368</v>
      </c>
      <c r="B518" t="s">
        <v>3366</v>
      </c>
      <c r="C518" t="s">
        <v>3357</v>
      </c>
      <c r="D518" t="s">
        <v>1180</v>
      </c>
      <c r="E518" s="2">
        <v>241693</v>
      </c>
      <c r="F518" t="s">
        <v>2948</v>
      </c>
      <c r="G518" s="2">
        <v>241693</v>
      </c>
      <c r="H518" t="s">
        <v>2948</v>
      </c>
      <c r="I518" t="s">
        <v>59</v>
      </c>
      <c r="K518" t="s">
        <v>4056</v>
      </c>
      <c r="L518" t="s">
        <v>3407</v>
      </c>
      <c r="M518" s="12">
        <v>17402</v>
      </c>
      <c r="N518" s="12" t="str">
        <f t="shared" si="29"/>
        <v>1450 MOUNT ZION RD York, PA 17402</v>
      </c>
      <c r="O518">
        <v>1430046</v>
      </c>
      <c r="P518">
        <v>39.988866999999999</v>
      </c>
      <c r="Q518">
        <v>-76.669926000000004</v>
      </c>
      <c r="R518" t="s">
        <v>3360</v>
      </c>
      <c r="S518" t="s">
        <v>3354</v>
      </c>
      <c r="T518" s="3">
        <v>53</v>
      </c>
      <c r="U518" s="3">
        <v>69</v>
      </c>
      <c r="V518" s="4">
        <v>1.3018867924528301</v>
      </c>
      <c r="W518" s="4">
        <v>5.8113207547169807</v>
      </c>
      <c r="X518" s="5">
        <v>232.73905660377358</v>
      </c>
      <c r="Y518" s="6">
        <v>12335.170000000006</v>
      </c>
      <c r="Z518" s="5">
        <v>47.006415094339616</v>
      </c>
      <c r="AA518" s="5">
        <v>2491.339999999997</v>
      </c>
      <c r="AB518">
        <v>410</v>
      </c>
      <c r="AC518" s="11">
        <f t="shared" si="30"/>
        <v>0.20197046331748941</v>
      </c>
      <c r="AD518">
        <f t="shared" si="28"/>
        <v>4510</v>
      </c>
    </row>
    <row r="519" spans="1:30">
      <c r="A519" s="2">
        <v>281513</v>
      </c>
      <c r="B519" t="s">
        <v>3366</v>
      </c>
      <c r="C519" t="s">
        <v>3357</v>
      </c>
      <c r="D519" t="s">
        <v>29</v>
      </c>
      <c r="E519" s="2">
        <v>329943</v>
      </c>
      <c r="F519" t="s">
        <v>3127</v>
      </c>
      <c r="G519" s="2">
        <v>470628</v>
      </c>
      <c r="H519" t="s">
        <v>3127</v>
      </c>
      <c r="I519" t="s">
        <v>3128</v>
      </c>
      <c r="K519" t="s">
        <v>5288</v>
      </c>
      <c r="L519" t="s">
        <v>3407</v>
      </c>
      <c r="M519" s="12">
        <v>19038</v>
      </c>
      <c r="N519" s="12" t="str">
        <f t="shared" si="29"/>
        <v>600 E Mermaid Ln Wyndmoor, PA 19038</v>
      </c>
      <c r="O519">
        <v>1430009</v>
      </c>
      <c r="P519">
        <v>40.077438000000001</v>
      </c>
      <c r="Q519">
        <v>-75.187529999999995</v>
      </c>
      <c r="R519" t="s">
        <v>3363</v>
      </c>
      <c r="S519" t="s">
        <v>3351</v>
      </c>
      <c r="T519" s="3">
        <v>13</v>
      </c>
      <c r="U519" s="3">
        <v>24</v>
      </c>
      <c r="V519" s="4">
        <v>1.8461538461538463</v>
      </c>
      <c r="W519" s="4">
        <v>6.8461538461538458</v>
      </c>
      <c r="X519" s="5">
        <v>947.89076923076925</v>
      </c>
      <c r="Y519" s="6">
        <v>12322.58</v>
      </c>
      <c r="Z519" s="5">
        <v>273.59769230769228</v>
      </c>
      <c r="AA519" s="5">
        <v>3556.7699999999991</v>
      </c>
      <c r="AB519">
        <v>273</v>
      </c>
      <c r="AC519" s="11">
        <f t="shared" si="30"/>
        <v>0.28863841825332026</v>
      </c>
      <c r="AD519">
        <f t="shared" si="28"/>
        <v>3003</v>
      </c>
    </row>
    <row r="520" spans="1:30">
      <c r="A520" s="2">
        <v>285089</v>
      </c>
      <c r="B520" t="s">
        <v>3366</v>
      </c>
      <c r="C520" t="s">
        <v>3357</v>
      </c>
      <c r="D520" t="s">
        <v>16</v>
      </c>
      <c r="E520" s="2">
        <v>240204</v>
      </c>
      <c r="F520" t="s">
        <v>930</v>
      </c>
      <c r="G520" s="2">
        <v>456917</v>
      </c>
      <c r="H520" t="s">
        <v>798</v>
      </c>
      <c r="I520" t="s">
        <v>931</v>
      </c>
      <c r="K520" t="s">
        <v>3968</v>
      </c>
      <c r="L520" t="s">
        <v>3407</v>
      </c>
      <c r="M520" s="12">
        <v>17325</v>
      </c>
      <c r="N520" s="12" t="str">
        <f t="shared" si="29"/>
        <v>98 Lefever St Gettysburg, PA 17325</v>
      </c>
      <c r="O520">
        <v>1430999</v>
      </c>
      <c r="P520">
        <v>39.827131000000001</v>
      </c>
      <c r="Q520">
        <v>-77.22972</v>
      </c>
      <c r="R520" t="s">
        <v>3367</v>
      </c>
      <c r="S520" t="s">
        <v>3355</v>
      </c>
      <c r="T520" s="3">
        <v>2</v>
      </c>
      <c r="U520" s="3">
        <v>3</v>
      </c>
      <c r="V520" s="4">
        <v>1.5</v>
      </c>
      <c r="W520" s="4">
        <v>5</v>
      </c>
      <c r="X520" s="5">
        <v>6142.8899999999994</v>
      </c>
      <c r="Y520" s="6">
        <v>12285.779999999999</v>
      </c>
      <c r="Z520" s="5">
        <v>2521.2400000000002</v>
      </c>
      <c r="AA520" s="5">
        <v>5042.4800000000005</v>
      </c>
      <c r="AB520">
        <v>76</v>
      </c>
      <c r="AC520" s="11">
        <f t="shared" si="30"/>
        <v>0.41043222326950352</v>
      </c>
      <c r="AD520">
        <f t="shared" ref="AD520:AD583" si="31">AB520*11</f>
        <v>836</v>
      </c>
    </row>
    <row r="521" spans="1:30">
      <c r="A521" s="2">
        <v>240239</v>
      </c>
      <c r="B521" t="s">
        <v>3366</v>
      </c>
      <c r="C521" t="s">
        <v>3357</v>
      </c>
      <c r="D521" t="s">
        <v>149</v>
      </c>
      <c r="E521" s="2">
        <v>244674</v>
      </c>
      <c r="F521" t="s">
        <v>2429</v>
      </c>
      <c r="G521" s="2">
        <v>463491</v>
      </c>
      <c r="H521" t="s">
        <v>2430</v>
      </c>
      <c r="I521" t="s">
        <v>2428</v>
      </c>
      <c r="J521" t="s">
        <v>3396</v>
      </c>
      <c r="K521" t="s">
        <v>3472</v>
      </c>
      <c r="L521" t="s">
        <v>3406</v>
      </c>
      <c r="M521" s="12">
        <v>8055</v>
      </c>
      <c r="N521" s="12" t="str">
        <f t="shared" si="29"/>
        <v>24 Allen Ave Medford, NJ 08055</v>
      </c>
      <c r="O521">
        <v>1430011</v>
      </c>
      <c r="P521">
        <v>39.897832999999999</v>
      </c>
      <c r="Q521">
        <v>-74.827473999999995</v>
      </c>
      <c r="R521" t="s">
        <v>3362</v>
      </c>
      <c r="S521" t="s">
        <v>3355</v>
      </c>
      <c r="T521" s="3">
        <v>24</v>
      </c>
      <c r="U521" s="3">
        <v>35</v>
      </c>
      <c r="V521" s="4">
        <v>1.4583333333333333</v>
      </c>
      <c r="W521" s="4">
        <v>4.125</v>
      </c>
      <c r="X521" s="5">
        <v>511.3854166666668</v>
      </c>
      <c r="Y521" s="6">
        <v>12273.250000000005</v>
      </c>
      <c r="Z521" s="5">
        <v>170.76583333333329</v>
      </c>
      <c r="AA521" s="5">
        <v>4098.3799999999983</v>
      </c>
      <c r="AB521">
        <v>213</v>
      </c>
      <c r="AC521" s="11">
        <f t="shared" si="30"/>
        <v>0.33392785122115143</v>
      </c>
      <c r="AD521">
        <f t="shared" si="31"/>
        <v>2343</v>
      </c>
    </row>
    <row r="522" spans="1:30">
      <c r="A522" s="2">
        <v>300185</v>
      </c>
      <c r="B522" t="s">
        <v>3366</v>
      </c>
      <c r="C522" t="s">
        <v>3357</v>
      </c>
      <c r="D522" t="s">
        <v>60</v>
      </c>
      <c r="E522" s="2">
        <v>305473</v>
      </c>
      <c r="F522" t="s">
        <v>2702</v>
      </c>
      <c r="G522" s="2">
        <v>305473</v>
      </c>
      <c r="H522" t="s">
        <v>2702</v>
      </c>
      <c r="I522" t="s">
        <v>438</v>
      </c>
      <c r="K522" t="s">
        <v>5575</v>
      </c>
      <c r="L522" t="s">
        <v>3407</v>
      </c>
      <c r="M522" s="12">
        <v>19382</v>
      </c>
      <c r="N522" s="12" t="str">
        <f t="shared" si="29"/>
        <v>150 Penn Oaks Dr West Chester, PA 19382</v>
      </c>
      <c r="O522">
        <v>1430002</v>
      </c>
      <c r="P522">
        <v>39.908520000000003</v>
      </c>
      <c r="Q522">
        <v>-75.560590000000005</v>
      </c>
      <c r="R522" t="s">
        <v>3361</v>
      </c>
      <c r="S522" t="s">
        <v>3352</v>
      </c>
      <c r="T522" s="3">
        <v>22</v>
      </c>
      <c r="U522" s="3">
        <v>28</v>
      </c>
      <c r="V522" s="4">
        <v>1.2727272727272727</v>
      </c>
      <c r="W522" s="4">
        <v>2.2727272727272729</v>
      </c>
      <c r="X522" s="5">
        <v>556.3277272727272</v>
      </c>
      <c r="Y522" s="6">
        <v>12239.210000000003</v>
      </c>
      <c r="Z522" s="5">
        <v>219.18454545454549</v>
      </c>
      <c r="AA522" s="5">
        <v>4822.0599999999995</v>
      </c>
      <c r="AB522">
        <v>164</v>
      </c>
      <c r="AC522" s="11">
        <f t="shared" si="30"/>
        <v>0.39398457907005424</v>
      </c>
      <c r="AD522">
        <f t="shared" si="31"/>
        <v>1804</v>
      </c>
    </row>
    <row r="523" spans="1:30">
      <c r="A523" s="2">
        <v>241973</v>
      </c>
      <c r="B523" t="s">
        <v>3366</v>
      </c>
      <c r="C523" t="s">
        <v>3357</v>
      </c>
      <c r="D523" t="s">
        <v>186</v>
      </c>
      <c r="E523" s="2">
        <v>245339</v>
      </c>
      <c r="F523" t="s">
        <v>875</v>
      </c>
      <c r="G523" s="2">
        <v>432455</v>
      </c>
      <c r="H523" t="s">
        <v>876</v>
      </c>
      <c r="I523" t="s">
        <v>560</v>
      </c>
      <c r="J523" t="s">
        <v>560</v>
      </c>
      <c r="K523" t="s">
        <v>3609</v>
      </c>
      <c r="L523" t="s">
        <v>3406</v>
      </c>
      <c r="M523" s="12">
        <v>8401</v>
      </c>
      <c r="N523" s="12" t="str">
        <f t="shared" si="29"/>
        <v>Morris Ave &amp; The Boardwalk Atlantic City, NJ 08401</v>
      </c>
      <c r="O523">
        <v>1430012</v>
      </c>
      <c r="P523">
        <v>39.354581000000003</v>
      </c>
      <c r="Q523">
        <v>-74.448654000000005</v>
      </c>
      <c r="R523" t="s">
        <v>3363</v>
      </c>
      <c r="S523" t="s">
        <v>3354</v>
      </c>
      <c r="T523" s="3">
        <v>10</v>
      </c>
      <c r="U523" s="3">
        <v>12</v>
      </c>
      <c r="V523" s="4">
        <v>1.2</v>
      </c>
      <c r="W523" s="4">
        <v>1.1000000000000001</v>
      </c>
      <c r="X523" s="5">
        <v>1222.326</v>
      </c>
      <c r="Y523" s="6">
        <v>12223.26</v>
      </c>
      <c r="Z523" s="5">
        <v>360.03800000000007</v>
      </c>
      <c r="AA523" s="5">
        <v>3600.3800000000006</v>
      </c>
      <c r="AB523">
        <v>328</v>
      </c>
      <c r="AC523" s="11">
        <f t="shared" si="30"/>
        <v>0.29455153535145295</v>
      </c>
      <c r="AD523">
        <f t="shared" si="31"/>
        <v>3608</v>
      </c>
    </row>
    <row r="524" spans="1:30">
      <c r="A524" s="2">
        <v>467831</v>
      </c>
      <c r="B524" t="s">
        <v>3366</v>
      </c>
      <c r="C524" t="s">
        <v>3357</v>
      </c>
      <c r="D524" t="s">
        <v>50</v>
      </c>
      <c r="E524" s="2">
        <v>239929</v>
      </c>
      <c r="F524" t="s">
        <v>1041</v>
      </c>
      <c r="G524" s="2">
        <v>239929</v>
      </c>
      <c r="H524" t="s">
        <v>1041</v>
      </c>
      <c r="I524" t="s">
        <v>1043</v>
      </c>
      <c r="K524" t="s">
        <v>4912</v>
      </c>
      <c r="L524" t="s">
        <v>3407</v>
      </c>
      <c r="M524" s="12">
        <v>17737</v>
      </c>
      <c r="N524" s="12" t="str">
        <f t="shared" si="29"/>
        <v>349 Cemetery St Hughesville, PA 17737</v>
      </c>
      <c r="O524">
        <v>1430999</v>
      </c>
      <c r="P524">
        <v>41.240130999999998</v>
      </c>
      <c r="Q524">
        <v>-76.732847000000007</v>
      </c>
      <c r="R524" t="s">
        <v>3366</v>
      </c>
      <c r="S524" t="s">
        <v>3354</v>
      </c>
      <c r="T524" s="3">
        <v>4</v>
      </c>
      <c r="U524" s="3">
        <v>5</v>
      </c>
      <c r="V524" s="4">
        <v>1.25</v>
      </c>
      <c r="W524" s="4">
        <v>1.25</v>
      </c>
      <c r="X524" s="5">
        <v>3050.6475</v>
      </c>
      <c r="Y524" s="6">
        <v>12202.59</v>
      </c>
      <c r="Z524" s="5">
        <v>867.52250000000004</v>
      </c>
      <c r="AA524" s="5">
        <v>3470.09</v>
      </c>
      <c r="AB524">
        <v>5</v>
      </c>
      <c r="AC524" s="11">
        <f t="shared" si="30"/>
        <v>0.28437323551803345</v>
      </c>
      <c r="AD524">
        <f t="shared" si="31"/>
        <v>55</v>
      </c>
    </row>
    <row r="525" spans="1:30">
      <c r="A525" s="2">
        <v>481570</v>
      </c>
      <c r="B525" t="s">
        <v>3366</v>
      </c>
      <c r="C525" t="s">
        <v>3357</v>
      </c>
      <c r="D525" t="s">
        <v>63</v>
      </c>
      <c r="E525" s="2">
        <v>244054</v>
      </c>
      <c r="F525" t="s">
        <v>2595</v>
      </c>
      <c r="G525" s="2">
        <v>434259</v>
      </c>
      <c r="H525" t="s">
        <v>2598</v>
      </c>
      <c r="I525" t="s">
        <v>1500</v>
      </c>
      <c r="K525" t="s">
        <v>5100</v>
      </c>
      <c r="L525" t="s">
        <v>3407</v>
      </c>
      <c r="M525" s="12">
        <v>18938</v>
      </c>
      <c r="N525" s="12" t="str">
        <f t="shared" si="29"/>
        <v>182 W Bridge St New Hope, PA 18938</v>
      </c>
      <c r="O525">
        <v>1430003</v>
      </c>
      <c r="P525">
        <v>40.365929999999999</v>
      </c>
      <c r="Q525">
        <v>-74.959190000000007</v>
      </c>
      <c r="R525" t="s">
        <v>3362</v>
      </c>
      <c r="S525" t="s">
        <v>3353</v>
      </c>
      <c r="T525" s="3">
        <v>9</v>
      </c>
      <c r="U525" s="3">
        <v>14</v>
      </c>
      <c r="V525" s="4">
        <v>1.5555555555555556</v>
      </c>
      <c r="W525" s="4">
        <v>2.6666666666666665</v>
      </c>
      <c r="X525" s="5">
        <v>1350.5088888888888</v>
      </c>
      <c r="Y525" s="6">
        <v>12154.58</v>
      </c>
      <c r="Z525" s="5">
        <v>461.55000000000007</v>
      </c>
      <c r="AA525" s="5">
        <v>4153.9500000000007</v>
      </c>
      <c r="AB525">
        <v>176</v>
      </c>
      <c r="AC525" s="11">
        <f t="shared" si="30"/>
        <v>0.34176006081658111</v>
      </c>
      <c r="AD525">
        <f t="shared" si="31"/>
        <v>1936</v>
      </c>
    </row>
    <row r="526" spans="1:30">
      <c r="A526" s="2">
        <v>464215</v>
      </c>
      <c r="B526" t="s">
        <v>3366</v>
      </c>
      <c r="C526" t="s">
        <v>3357</v>
      </c>
      <c r="D526" t="s">
        <v>60</v>
      </c>
      <c r="E526" s="2">
        <v>244088</v>
      </c>
      <c r="F526" t="s">
        <v>2666</v>
      </c>
      <c r="G526" s="2">
        <v>431718</v>
      </c>
      <c r="H526" t="s">
        <v>2667</v>
      </c>
      <c r="I526" t="s">
        <v>1730</v>
      </c>
      <c r="J526" t="s">
        <v>3381</v>
      </c>
      <c r="K526" t="s">
        <v>5455</v>
      </c>
      <c r="L526" t="s">
        <v>3407</v>
      </c>
      <c r="M526" s="12">
        <v>19310</v>
      </c>
      <c r="N526" s="12" t="str">
        <f t="shared" si="29"/>
        <v>213 Highland Rd Atglen, PA 19310</v>
      </c>
      <c r="O526">
        <v>1430999</v>
      </c>
      <c r="P526">
        <v>39.928350000000002</v>
      </c>
      <c r="Q526">
        <v>-75.947922000000005</v>
      </c>
      <c r="R526" t="s">
        <v>3361</v>
      </c>
      <c r="S526" t="s">
        <v>3356</v>
      </c>
      <c r="T526" s="3">
        <v>1</v>
      </c>
      <c r="U526" s="3">
        <v>1</v>
      </c>
      <c r="V526" s="4">
        <v>1</v>
      </c>
      <c r="W526" s="4">
        <v>1</v>
      </c>
      <c r="X526" s="5">
        <v>12136.5</v>
      </c>
      <c r="Y526" s="6">
        <v>12136.5</v>
      </c>
      <c r="Z526" s="5">
        <v>2025</v>
      </c>
      <c r="AA526" s="5">
        <v>2025</v>
      </c>
      <c r="AB526">
        <v>225</v>
      </c>
      <c r="AC526" s="11">
        <f t="shared" si="30"/>
        <v>0.16685205784204671</v>
      </c>
      <c r="AD526">
        <f t="shared" si="31"/>
        <v>2475</v>
      </c>
    </row>
    <row r="527" spans="1:30">
      <c r="A527" s="2">
        <v>464214</v>
      </c>
      <c r="B527" t="s">
        <v>3366</v>
      </c>
      <c r="C527" t="s">
        <v>3357</v>
      </c>
      <c r="D527" t="s">
        <v>50</v>
      </c>
      <c r="E527" s="2">
        <v>239929</v>
      </c>
      <c r="F527" t="s">
        <v>1041</v>
      </c>
      <c r="G527" s="2">
        <v>483026</v>
      </c>
      <c r="H527" t="s">
        <v>1042</v>
      </c>
      <c r="I527" t="s">
        <v>1043</v>
      </c>
      <c r="K527" t="s">
        <v>4913</v>
      </c>
      <c r="L527" t="s">
        <v>3407</v>
      </c>
      <c r="M527" s="12">
        <v>17737</v>
      </c>
      <c r="N527" s="12" t="str">
        <f t="shared" si="29"/>
        <v>350 S Broad St Hughesville, PA 17737</v>
      </c>
      <c r="O527">
        <v>1430033</v>
      </c>
      <c r="P527">
        <v>41.237029999999997</v>
      </c>
      <c r="Q527">
        <v>-76.734054</v>
      </c>
      <c r="R527" t="s">
        <v>3366</v>
      </c>
      <c r="S527" t="s">
        <v>3354</v>
      </c>
      <c r="T527" s="3">
        <v>8</v>
      </c>
      <c r="U527" s="3">
        <v>11</v>
      </c>
      <c r="V527" s="4">
        <v>1.375</v>
      </c>
      <c r="W527" s="4">
        <v>6.125</v>
      </c>
      <c r="X527" s="5">
        <v>1513.1499999999999</v>
      </c>
      <c r="Y527" s="6">
        <v>12105.200000000003</v>
      </c>
      <c r="Z527" s="5">
        <v>547.62249999999995</v>
      </c>
      <c r="AA527" s="5">
        <v>4380.9799999999987</v>
      </c>
      <c r="AB527">
        <v>335</v>
      </c>
      <c r="AC527" s="11">
        <f t="shared" si="30"/>
        <v>0.36190893169877392</v>
      </c>
      <c r="AD527">
        <f t="shared" si="31"/>
        <v>3685</v>
      </c>
    </row>
    <row r="528" spans="1:30">
      <c r="A528" s="2">
        <v>439461</v>
      </c>
      <c r="B528" t="s">
        <v>3366</v>
      </c>
      <c r="C528" t="s">
        <v>3357</v>
      </c>
      <c r="D528" t="s">
        <v>40</v>
      </c>
      <c r="E528" s="2">
        <v>239958</v>
      </c>
      <c r="F528" t="s">
        <v>1867</v>
      </c>
      <c r="G528" s="2">
        <v>239958</v>
      </c>
      <c r="H528" t="s">
        <v>1867</v>
      </c>
      <c r="I528" t="s">
        <v>1868</v>
      </c>
      <c r="K528" t="s">
        <v>5765</v>
      </c>
      <c r="L528" t="s">
        <v>3407</v>
      </c>
      <c r="M528" s="12">
        <v>19562</v>
      </c>
      <c r="N528" s="12" t="str">
        <f t="shared" si="29"/>
        <v>300 W High St Topton, PA 19562</v>
      </c>
      <c r="O528">
        <v>1430026</v>
      </c>
      <c r="P528">
        <v>40.505113000000001</v>
      </c>
      <c r="Q528">
        <v>-75.707582000000002</v>
      </c>
      <c r="R528" t="s">
        <v>3365</v>
      </c>
      <c r="S528" t="s">
        <v>3351</v>
      </c>
      <c r="T528" s="3">
        <v>8</v>
      </c>
      <c r="U528" s="3">
        <v>10</v>
      </c>
      <c r="V528" s="4">
        <v>1.25</v>
      </c>
      <c r="W528" s="4">
        <v>5</v>
      </c>
      <c r="X528" s="5">
        <v>1510.7112500000003</v>
      </c>
      <c r="Y528" s="6">
        <v>12085.690000000002</v>
      </c>
      <c r="Z528" s="5">
        <v>508.57124999999996</v>
      </c>
      <c r="AA528" s="5">
        <v>4068.5699999999988</v>
      </c>
      <c r="AB528">
        <v>184</v>
      </c>
      <c r="AC528" s="11">
        <f t="shared" si="30"/>
        <v>0.33664358427197771</v>
      </c>
      <c r="AD528">
        <f t="shared" si="31"/>
        <v>2024</v>
      </c>
    </row>
    <row r="529" spans="1:30">
      <c r="A529" s="2">
        <v>469846</v>
      </c>
      <c r="B529" t="s">
        <v>3366</v>
      </c>
      <c r="C529" t="s">
        <v>3357</v>
      </c>
      <c r="D529" t="s">
        <v>37</v>
      </c>
      <c r="E529" s="2">
        <v>239986</v>
      </c>
      <c r="F529" t="s">
        <v>1045</v>
      </c>
      <c r="G529" s="2">
        <v>239986</v>
      </c>
      <c r="H529" t="s">
        <v>1045</v>
      </c>
      <c r="I529" t="s">
        <v>108</v>
      </c>
      <c r="K529" t="s">
        <v>4198</v>
      </c>
      <c r="L529" t="s">
        <v>3407</v>
      </c>
      <c r="M529" s="12">
        <v>17522</v>
      </c>
      <c r="N529" s="12" t="str">
        <f t="shared" si="29"/>
        <v>300 W Chestnut St Ephrata, PA 17522</v>
      </c>
      <c r="O529">
        <v>1430029</v>
      </c>
      <c r="P529">
        <v>40.183608999999997</v>
      </c>
      <c r="Q529">
        <v>-76.175785000000005</v>
      </c>
      <c r="R529" t="s">
        <v>3365</v>
      </c>
      <c r="S529" t="s">
        <v>3356</v>
      </c>
      <c r="T529" s="3">
        <v>10</v>
      </c>
      <c r="U529" s="3">
        <v>17</v>
      </c>
      <c r="V529" s="4">
        <v>1.7</v>
      </c>
      <c r="W529" s="4">
        <v>7.5</v>
      </c>
      <c r="X529" s="5">
        <v>1203.645</v>
      </c>
      <c r="Y529" s="6">
        <v>12036.450000000006</v>
      </c>
      <c r="Z529" s="5">
        <v>420.59899999999999</v>
      </c>
      <c r="AA529" s="5">
        <v>4205.9899999999989</v>
      </c>
      <c r="AB529">
        <v>390</v>
      </c>
      <c r="AC529" s="11">
        <f t="shared" si="30"/>
        <v>0.34943774950255241</v>
      </c>
      <c r="AD529">
        <f t="shared" si="31"/>
        <v>4290</v>
      </c>
    </row>
    <row r="530" spans="1:30">
      <c r="A530" s="2">
        <v>464206</v>
      </c>
      <c r="B530" t="s">
        <v>3366</v>
      </c>
      <c r="C530" t="s">
        <v>3357</v>
      </c>
      <c r="D530" t="s">
        <v>186</v>
      </c>
      <c r="E530" s="2">
        <v>296922</v>
      </c>
      <c r="F530" t="s">
        <v>1410</v>
      </c>
      <c r="G530" s="2">
        <v>449174</v>
      </c>
      <c r="H530" t="s">
        <v>1411</v>
      </c>
      <c r="I530" t="s">
        <v>1412</v>
      </c>
      <c r="K530" t="s">
        <v>3526</v>
      </c>
      <c r="L530" t="s">
        <v>3406</v>
      </c>
      <c r="M530" s="12">
        <v>8203</v>
      </c>
      <c r="N530" s="12" t="str">
        <f t="shared" si="29"/>
        <v>301 E Evans Blvd Brigantine, NJ 08203</v>
      </c>
      <c r="O530">
        <v>1430012</v>
      </c>
      <c r="P530">
        <v>39.411504000000001</v>
      </c>
      <c r="Q530">
        <v>-74.364667999999995</v>
      </c>
      <c r="R530" t="s">
        <v>3363</v>
      </c>
      <c r="S530" t="s">
        <v>3354</v>
      </c>
      <c r="T530" s="3">
        <v>8</v>
      </c>
      <c r="U530" s="3">
        <v>12</v>
      </c>
      <c r="V530" s="4">
        <v>1.5</v>
      </c>
      <c r="W530" s="4">
        <v>2</v>
      </c>
      <c r="X530" s="5">
        <v>1500.8787500000003</v>
      </c>
      <c r="Y530" s="6">
        <v>12007.030000000002</v>
      </c>
      <c r="Z530" s="5">
        <v>570.89750000000004</v>
      </c>
      <c r="AA530" s="5">
        <v>4567.18</v>
      </c>
      <c r="AB530">
        <v>93.75</v>
      </c>
      <c r="AC530" s="11">
        <f t="shared" si="30"/>
        <v>0.3803754966881901</v>
      </c>
      <c r="AD530">
        <f t="shared" si="31"/>
        <v>1031.25</v>
      </c>
    </row>
    <row r="531" spans="1:30">
      <c r="A531" s="2">
        <v>464205</v>
      </c>
      <c r="B531" t="s">
        <v>3366</v>
      </c>
      <c r="C531" t="s">
        <v>3357</v>
      </c>
      <c r="D531" t="s">
        <v>29</v>
      </c>
      <c r="E531" s="2">
        <v>246237</v>
      </c>
      <c r="F531" t="s">
        <v>3214</v>
      </c>
      <c r="G531" s="2">
        <v>462025</v>
      </c>
      <c r="H531" t="s">
        <v>3220</v>
      </c>
      <c r="I531" t="s">
        <v>562</v>
      </c>
      <c r="J531" t="s">
        <v>3389</v>
      </c>
      <c r="K531" t="s">
        <v>5400</v>
      </c>
      <c r="L531" t="s">
        <v>3407</v>
      </c>
      <c r="M531" s="12">
        <v>19090</v>
      </c>
      <c r="N531" s="12" t="str">
        <f t="shared" si="29"/>
        <v>30 School Ln WILLOW GROVE, PA 19090</v>
      </c>
      <c r="O531">
        <v>1430004</v>
      </c>
      <c r="P531">
        <v>40.141539999999999</v>
      </c>
      <c r="Q531">
        <v>-75.144919999999999</v>
      </c>
      <c r="R531" t="s">
        <v>3362</v>
      </c>
      <c r="S531" t="s">
        <v>3352</v>
      </c>
      <c r="T531" s="3">
        <v>9</v>
      </c>
      <c r="U531" s="3">
        <v>11</v>
      </c>
      <c r="V531" s="4">
        <v>1.2222222222222223</v>
      </c>
      <c r="W531" s="4">
        <v>2.7777777777777777</v>
      </c>
      <c r="X531" s="5">
        <v>1329.632222222222</v>
      </c>
      <c r="Y531" s="6">
        <v>11966.689999999997</v>
      </c>
      <c r="Z531" s="5">
        <v>523.24222222222227</v>
      </c>
      <c r="AA531" s="5">
        <v>4709.1799999999994</v>
      </c>
      <c r="AB531">
        <v>160</v>
      </c>
      <c r="AC531" s="11">
        <f t="shared" si="30"/>
        <v>0.39352402376931306</v>
      </c>
      <c r="AD531">
        <f t="shared" si="31"/>
        <v>1760</v>
      </c>
    </row>
    <row r="532" spans="1:30">
      <c r="A532" s="2">
        <v>464211</v>
      </c>
      <c r="B532" t="s">
        <v>3366</v>
      </c>
      <c r="C532" t="s">
        <v>3357</v>
      </c>
      <c r="D532" t="s">
        <v>197</v>
      </c>
      <c r="E532" s="2">
        <v>243243</v>
      </c>
      <c r="F532" t="s">
        <v>1720</v>
      </c>
      <c r="G532" s="2">
        <v>243243</v>
      </c>
      <c r="H532" t="s">
        <v>1720</v>
      </c>
      <c r="I532" t="s">
        <v>1721</v>
      </c>
      <c r="K532" t="s">
        <v>3511</v>
      </c>
      <c r="L532" t="s">
        <v>3406</v>
      </c>
      <c r="M532" s="12">
        <v>8098</v>
      </c>
      <c r="N532" s="12" t="str">
        <f t="shared" si="29"/>
        <v>780 Route 40 Pilesgrove, NJ 08098</v>
      </c>
      <c r="O532">
        <v>1430006</v>
      </c>
      <c r="P532">
        <v>39.660511</v>
      </c>
      <c r="Q532">
        <v>-75.375923</v>
      </c>
      <c r="R532" t="s">
        <v>3359</v>
      </c>
      <c r="S532" t="s">
        <v>3353</v>
      </c>
      <c r="T532" s="3">
        <v>15</v>
      </c>
      <c r="U532" s="3">
        <v>24</v>
      </c>
      <c r="V532" s="4">
        <v>1.6</v>
      </c>
      <c r="W532" s="4">
        <v>2.7333333333333334</v>
      </c>
      <c r="X532" s="5">
        <v>796.76933333333341</v>
      </c>
      <c r="Y532" s="6">
        <v>11951.540000000003</v>
      </c>
      <c r="Z532" s="5">
        <v>283.21666666666664</v>
      </c>
      <c r="AA532" s="5">
        <v>4248.2499999999982</v>
      </c>
      <c r="AB532">
        <v>179</v>
      </c>
      <c r="AC532" s="11">
        <f t="shared" si="30"/>
        <v>0.35545628429474335</v>
      </c>
      <c r="AD532">
        <f t="shared" si="31"/>
        <v>1969</v>
      </c>
    </row>
    <row r="533" spans="1:30">
      <c r="A533" s="2">
        <v>483519</v>
      </c>
      <c r="B533" t="s">
        <v>3366</v>
      </c>
      <c r="C533" t="s">
        <v>3357</v>
      </c>
      <c r="D533" t="s">
        <v>50</v>
      </c>
      <c r="E533" s="2">
        <v>285279</v>
      </c>
      <c r="F533" t="s">
        <v>2475</v>
      </c>
      <c r="G533" s="2">
        <v>445820</v>
      </c>
      <c r="H533" t="s">
        <v>2481</v>
      </c>
      <c r="I533" t="s">
        <v>2476</v>
      </c>
      <c r="J533" t="s">
        <v>2476</v>
      </c>
      <c r="K533" t="s">
        <v>3798</v>
      </c>
      <c r="L533" t="s">
        <v>3407</v>
      </c>
      <c r="M533" s="12">
        <v>17044</v>
      </c>
      <c r="N533" s="12" t="str">
        <f t="shared" si="29"/>
        <v>501 6th St Lewistown, PA 17044</v>
      </c>
      <c r="O533">
        <v>1430038</v>
      </c>
      <c r="P533">
        <v>40.625081999999999</v>
      </c>
      <c r="Q533">
        <v>-77.570041000000003</v>
      </c>
      <c r="R533" t="s">
        <v>3367</v>
      </c>
      <c r="S533" t="s">
        <v>3354</v>
      </c>
      <c r="T533" s="3">
        <v>7</v>
      </c>
      <c r="U533" s="3">
        <v>12</v>
      </c>
      <c r="V533" s="4">
        <v>1.7142857142857142</v>
      </c>
      <c r="W533" s="4">
        <v>4.5714285714285712</v>
      </c>
      <c r="X533" s="5">
        <v>1706.9599999999998</v>
      </c>
      <c r="Y533" s="6">
        <v>11948.720000000001</v>
      </c>
      <c r="Z533" s="5">
        <v>675.56714285714281</v>
      </c>
      <c r="AA533" s="5">
        <v>4728.9699999999993</v>
      </c>
      <c r="AB533">
        <v>158</v>
      </c>
      <c r="AC533" s="11">
        <f t="shared" si="30"/>
        <v>0.39577209943826608</v>
      </c>
      <c r="AD533">
        <f t="shared" si="31"/>
        <v>1738</v>
      </c>
    </row>
    <row r="534" spans="1:30">
      <c r="A534" s="2">
        <v>340912</v>
      </c>
      <c r="B534" t="s">
        <v>3366</v>
      </c>
      <c r="C534" t="s">
        <v>3356</v>
      </c>
      <c r="D534" t="s">
        <v>149</v>
      </c>
      <c r="E534" s="2">
        <v>244674</v>
      </c>
      <c r="F534" t="s">
        <v>2429</v>
      </c>
      <c r="G534" s="2">
        <v>465027</v>
      </c>
      <c r="H534" t="s">
        <v>2433</v>
      </c>
      <c r="I534" t="s">
        <v>2428</v>
      </c>
      <c r="J534" t="s">
        <v>3396</v>
      </c>
      <c r="K534" t="s">
        <v>3476</v>
      </c>
      <c r="L534" t="s">
        <v>3406</v>
      </c>
      <c r="M534" s="12">
        <v>8055</v>
      </c>
      <c r="N534" s="12" t="str">
        <f t="shared" si="29"/>
        <v>151 Hartford Rd Medford, NJ 08055</v>
      </c>
      <c r="O534">
        <v>1430011</v>
      </c>
      <c r="P534">
        <v>39.904857999999997</v>
      </c>
      <c r="Q534">
        <v>-74.849068000000003</v>
      </c>
      <c r="R534" t="s">
        <v>3362</v>
      </c>
      <c r="S534" t="s">
        <v>3355</v>
      </c>
      <c r="T534" s="3">
        <v>19</v>
      </c>
      <c r="U534" s="3">
        <v>22</v>
      </c>
      <c r="V534" s="4">
        <v>1.1578947368421053</v>
      </c>
      <c r="W534" s="4">
        <v>5.4736842105263159</v>
      </c>
      <c r="X534" s="5">
        <v>628.65315789473675</v>
      </c>
      <c r="Y534" s="6">
        <v>11944.409999999994</v>
      </c>
      <c r="Z534" s="5">
        <v>207.44157894736841</v>
      </c>
      <c r="AA534" s="5">
        <v>3941.3899999999971</v>
      </c>
      <c r="AB534">
        <v>215</v>
      </c>
      <c r="AC534" s="11">
        <f t="shared" si="30"/>
        <v>0.32997778877315825</v>
      </c>
      <c r="AD534">
        <f t="shared" si="31"/>
        <v>2365</v>
      </c>
    </row>
    <row r="535" spans="1:30">
      <c r="A535" s="2">
        <v>474615</v>
      </c>
      <c r="B535" t="s">
        <v>3366</v>
      </c>
      <c r="C535" t="s">
        <v>3356</v>
      </c>
      <c r="D535" t="s">
        <v>16</v>
      </c>
      <c r="E535" s="2">
        <v>240272</v>
      </c>
      <c r="F535" t="s">
        <v>282</v>
      </c>
      <c r="G535" s="2">
        <v>434903</v>
      </c>
      <c r="H535" t="s">
        <v>2056</v>
      </c>
      <c r="I535" t="s">
        <v>283</v>
      </c>
      <c r="K535" t="s">
        <v>3917</v>
      </c>
      <c r="L535" t="s">
        <v>3407</v>
      </c>
      <c r="M535" s="12">
        <v>17225</v>
      </c>
      <c r="N535" s="12" t="str">
        <f t="shared" si="29"/>
        <v>500 Leitersburg St Greencastle, PA 17225</v>
      </c>
      <c r="O535">
        <v>1430999</v>
      </c>
      <c r="P535">
        <v>39.780793000000003</v>
      </c>
      <c r="Q535">
        <v>-77.720669000000001</v>
      </c>
      <c r="R535" t="s">
        <v>3367</v>
      </c>
      <c r="S535" t="s">
        <v>3351</v>
      </c>
      <c r="T535" s="3">
        <v>1</v>
      </c>
      <c r="U535" s="3">
        <v>1</v>
      </c>
      <c r="V535" s="4">
        <v>1</v>
      </c>
      <c r="W535" s="4">
        <v>5</v>
      </c>
      <c r="X535" s="5">
        <v>11931.73</v>
      </c>
      <c r="Y535" s="6">
        <v>11931.73</v>
      </c>
      <c r="Z535" s="5">
        <v>3933.7500000000005</v>
      </c>
      <c r="AA535" s="5">
        <v>3933.7500000000005</v>
      </c>
      <c r="AB535">
        <v>6</v>
      </c>
      <c r="AC535" s="11">
        <f t="shared" si="30"/>
        <v>0.3296881508381434</v>
      </c>
      <c r="AD535">
        <f t="shared" si="31"/>
        <v>66</v>
      </c>
    </row>
    <row r="536" spans="1:30">
      <c r="A536" s="2">
        <v>334433</v>
      </c>
      <c r="B536" t="s">
        <v>3366</v>
      </c>
      <c r="C536" t="s">
        <v>3357</v>
      </c>
      <c r="D536" t="s">
        <v>1180</v>
      </c>
      <c r="E536" s="2">
        <v>330648</v>
      </c>
      <c r="F536" t="s">
        <v>2935</v>
      </c>
      <c r="G536" s="2">
        <v>330648</v>
      </c>
      <c r="H536" t="s">
        <v>2935</v>
      </c>
      <c r="I536" t="s">
        <v>157</v>
      </c>
      <c r="K536" t="s">
        <v>3791</v>
      </c>
      <c r="L536" t="s">
        <v>3407</v>
      </c>
      <c r="M536" s="12">
        <v>17042</v>
      </c>
      <c r="N536" s="12" t="str">
        <f t="shared" si="29"/>
        <v>1621 W CUMBERLAND ST Lebanon, PA 17042</v>
      </c>
      <c r="O536">
        <v>1430045</v>
      </c>
      <c r="P536">
        <v>40.338852000000003</v>
      </c>
      <c r="Q536">
        <v>-76.440584999999999</v>
      </c>
      <c r="R536" t="s">
        <v>3360</v>
      </c>
      <c r="S536" t="s">
        <v>3353</v>
      </c>
      <c r="T536" s="3">
        <v>61</v>
      </c>
      <c r="U536" s="3">
        <v>66</v>
      </c>
      <c r="V536" s="4">
        <v>1.0819672131147542</v>
      </c>
      <c r="W536" s="4">
        <v>6.4754098360655741</v>
      </c>
      <c r="X536" s="5">
        <v>195.33573770491805</v>
      </c>
      <c r="Y536" s="6">
        <v>11915.480000000014</v>
      </c>
      <c r="Z536" s="5">
        <v>45.059016393442612</v>
      </c>
      <c r="AA536" s="5">
        <v>2748.6</v>
      </c>
      <c r="AB536">
        <v>535</v>
      </c>
      <c r="AC536" s="11">
        <f t="shared" si="30"/>
        <v>0.23067471893704633</v>
      </c>
      <c r="AD536">
        <f t="shared" si="31"/>
        <v>5885</v>
      </c>
    </row>
    <row r="537" spans="1:30">
      <c r="A537" s="2">
        <v>415724</v>
      </c>
      <c r="B537" t="s">
        <v>3366</v>
      </c>
      <c r="C537" t="s">
        <v>3357</v>
      </c>
      <c r="D537" t="s">
        <v>29</v>
      </c>
      <c r="E537" s="2">
        <v>298872</v>
      </c>
      <c r="F537" t="s">
        <v>2753</v>
      </c>
      <c r="G537" s="2">
        <v>298872</v>
      </c>
      <c r="H537" t="s">
        <v>2753</v>
      </c>
      <c r="I537" t="s">
        <v>1189</v>
      </c>
      <c r="K537" t="s">
        <v>5623</v>
      </c>
      <c r="L537" t="s">
        <v>3407</v>
      </c>
      <c r="M537" s="12">
        <v>19438</v>
      </c>
      <c r="N537" s="12" t="str">
        <f t="shared" si="29"/>
        <v>800 Maple Ave Harleysville, PA 19438</v>
      </c>
      <c r="O537">
        <v>1430015</v>
      </c>
      <c r="P537">
        <v>40.288924999999999</v>
      </c>
      <c r="Q537">
        <v>-75.375711999999993</v>
      </c>
      <c r="R537" t="s">
        <v>3363</v>
      </c>
      <c r="S537" t="s">
        <v>3357</v>
      </c>
      <c r="T537" s="3">
        <v>9</v>
      </c>
      <c r="U537" s="3">
        <v>11</v>
      </c>
      <c r="V537" s="4">
        <v>1.2222222222222223</v>
      </c>
      <c r="W537" s="4">
        <v>4.7777777777777777</v>
      </c>
      <c r="X537" s="5">
        <v>1320.9388888888889</v>
      </c>
      <c r="Y537" s="6">
        <v>11888.449999999993</v>
      </c>
      <c r="Z537" s="5">
        <v>434.19444444444451</v>
      </c>
      <c r="AA537" s="5">
        <v>3907.7499999999995</v>
      </c>
      <c r="AB537">
        <v>77</v>
      </c>
      <c r="AC537" s="11">
        <f t="shared" si="30"/>
        <v>0.32870138663997422</v>
      </c>
      <c r="AD537">
        <f t="shared" si="31"/>
        <v>847</v>
      </c>
    </row>
    <row r="538" spans="1:30">
      <c r="A538" s="2">
        <v>464200</v>
      </c>
      <c r="B538" t="s">
        <v>3366</v>
      </c>
      <c r="C538" t="s">
        <v>3357</v>
      </c>
      <c r="D538" t="s">
        <v>29</v>
      </c>
      <c r="E538" s="2">
        <v>312114</v>
      </c>
      <c r="F538" t="s">
        <v>306</v>
      </c>
      <c r="G538" s="2">
        <v>467950</v>
      </c>
      <c r="H538" t="s">
        <v>3186</v>
      </c>
      <c r="I538" t="s">
        <v>485</v>
      </c>
      <c r="K538" t="s">
        <v>5690</v>
      </c>
      <c r="L538" t="s">
        <v>3407</v>
      </c>
      <c r="M538" s="12">
        <v>19465</v>
      </c>
      <c r="N538" s="12" t="str">
        <f t="shared" si="29"/>
        <v>351 W Schuylkill Rd Pottstown, PA 19465</v>
      </c>
      <c r="O538">
        <v>1430016</v>
      </c>
      <c r="P538">
        <v>40.233919</v>
      </c>
      <c r="Q538">
        <v>-75.664897999999994</v>
      </c>
      <c r="R538" t="s">
        <v>3361</v>
      </c>
      <c r="S538" t="s">
        <v>3354</v>
      </c>
      <c r="T538" s="3">
        <v>8</v>
      </c>
      <c r="U538" s="3">
        <v>14</v>
      </c>
      <c r="V538" s="4">
        <v>1.75</v>
      </c>
      <c r="W538" s="4">
        <v>5</v>
      </c>
      <c r="X538" s="5">
        <v>1479.615</v>
      </c>
      <c r="Y538" s="6">
        <v>11836.92</v>
      </c>
      <c r="Z538" s="5">
        <v>360.7</v>
      </c>
      <c r="AA538" s="5">
        <v>2885.599999999999</v>
      </c>
      <c r="AB538">
        <v>278</v>
      </c>
      <c r="AC538" s="11">
        <f t="shared" si="30"/>
        <v>0.2437796318636942</v>
      </c>
      <c r="AD538">
        <f t="shared" si="31"/>
        <v>3058</v>
      </c>
    </row>
    <row r="539" spans="1:30">
      <c r="A539" s="2">
        <v>309347</v>
      </c>
      <c r="B539" t="s">
        <v>3366</v>
      </c>
      <c r="C539" t="s">
        <v>3357</v>
      </c>
      <c r="D539" t="s">
        <v>149</v>
      </c>
      <c r="E539" s="2">
        <v>246293</v>
      </c>
      <c r="F539" t="s">
        <v>827</v>
      </c>
      <c r="G539" s="2">
        <v>433162</v>
      </c>
      <c r="H539" t="s">
        <v>3041</v>
      </c>
      <c r="I539" t="s">
        <v>828</v>
      </c>
      <c r="J539" t="s">
        <v>680</v>
      </c>
      <c r="K539" t="s">
        <v>3505</v>
      </c>
      <c r="L539" t="s">
        <v>3406</v>
      </c>
      <c r="M539" s="12">
        <v>8083</v>
      </c>
      <c r="N539" s="12" t="str">
        <f t="shared" si="29"/>
        <v>301 Grace St Somerdale, NJ 08083</v>
      </c>
      <c r="O539">
        <v>1430999</v>
      </c>
      <c r="P539">
        <v>39.849812</v>
      </c>
      <c r="Q539">
        <v>-75.021011000000001</v>
      </c>
      <c r="R539" t="s">
        <v>3362</v>
      </c>
      <c r="S539" t="s">
        <v>3355</v>
      </c>
      <c r="T539" s="3">
        <v>5</v>
      </c>
      <c r="U539" s="3">
        <v>9</v>
      </c>
      <c r="V539" s="4">
        <v>1.8</v>
      </c>
      <c r="W539" s="4">
        <v>6.2</v>
      </c>
      <c r="X539" s="5">
        <v>2365.3359999999998</v>
      </c>
      <c r="Y539" s="6">
        <v>11826.68</v>
      </c>
      <c r="Z539" s="5">
        <v>723.62000000000012</v>
      </c>
      <c r="AA539" s="5">
        <v>3618.0999999999995</v>
      </c>
      <c r="AB539">
        <v>334</v>
      </c>
      <c r="AC539" s="11">
        <f t="shared" si="30"/>
        <v>0.30592693807560528</v>
      </c>
      <c r="AD539">
        <f t="shared" si="31"/>
        <v>3674</v>
      </c>
    </row>
    <row r="540" spans="1:30">
      <c r="A540" s="2">
        <v>464203</v>
      </c>
      <c r="B540" t="s">
        <v>3366</v>
      </c>
      <c r="C540" t="s">
        <v>3357</v>
      </c>
      <c r="D540" t="s">
        <v>149</v>
      </c>
      <c r="E540" s="2">
        <v>332619</v>
      </c>
      <c r="F540" t="s">
        <v>3206</v>
      </c>
      <c r="G540" s="2">
        <v>332619</v>
      </c>
      <c r="H540" t="s">
        <v>3206</v>
      </c>
      <c r="I540" t="s">
        <v>408</v>
      </c>
      <c r="K540" t="s">
        <v>3493</v>
      </c>
      <c r="L540" t="s">
        <v>3406</v>
      </c>
      <c r="M540" s="12">
        <v>8071</v>
      </c>
      <c r="N540" s="12" t="str">
        <f t="shared" si="29"/>
        <v>535 N Oak Ave Pitman, NJ 08071</v>
      </c>
      <c r="O540">
        <v>1430999</v>
      </c>
      <c r="P540">
        <v>39.737524000000001</v>
      </c>
      <c r="Q540">
        <v>-75.137129000000002</v>
      </c>
      <c r="R540" t="s">
        <v>3363</v>
      </c>
      <c r="S540" t="s">
        <v>3355</v>
      </c>
      <c r="T540" s="3">
        <v>5</v>
      </c>
      <c r="U540" s="3">
        <v>5</v>
      </c>
      <c r="V540" s="4">
        <v>1</v>
      </c>
      <c r="W540" s="4">
        <v>2.2000000000000002</v>
      </c>
      <c r="X540" s="5">
        <v>2355.6559999999999</v>
      </c>
      <c r="Y540" s="6">
        <v>11778.279999999999</v>
      </c>
      <c r="Z540" s="5">
        <v>518.95799999999997</v>
      </c>
      <c r="AA540" s="5">
        <v>2594.79</v>
      </c>
      <c r="AB540">
        <v>13</v>
      </c>
      <c r="AC540" s="11">
        <f t="shared" si="30"/>
        <v>0.22030296443962957</v>
      </c>
      <c r="AD540">
        <f t="shared" si="31"/>
        <v>143</v>
      </c>
    </row>
    <row r="541" spans="1:30">
      <c r="A541" s="2">
        <v>464189</v>
      </c>
      <c r="B541" t="s">
        <v>3366</v>
      </c>
      <c r="C541" t="s">
        <v>3357</v>
      </c>
      <c r="D541" t="s">
        <v>51</v>
      </c>
      <c r="E541" s="2">
        <v>241015</v>
      </c>
      <c r="F541" t="s">
        <v>2378</v>
      </c>
      <c r="G541" s="2">
        <v>449774</v>
      </c>
      <c r="H541" t="s">
        <v>2386</v>
      </c>
      <c r="I541" t="s">
        <v>116</v>
      </c>
      <c r="K541" t="s">
        <v>4319</v>
      </c>
      <c r="L541" t="s">
        <v>3407</v>
      </c>
      <c r="M541" s="12">
        <v>17543</v>
      </c>
      <c r="N541" s="12" t="str">
        <f t="shared" si="29"/>
        <v>1001 Buckwalter Rd Lititz, PA 17543</v>
      </c>
      <c r="O541">
        <v>1430999</v>
      </c>
      <c r="P541">
        <v>40.121917000000003</v>
      </c>
      <c r="Q541">
        <v>-76.325512000000003</v>
      </c>
      <c r="R541" t="s">
        <v>3364</v>
      </c>
      <c r="S541" t="s">
        <v>3356</v>
      </c>
      <c r="T541" s="3">
        <v>3</v>
      </c>
      <c r="U541" s="3">
        <v>6</v>
      </c>
      <c r="V541" s="4">
        <v>2</v>
      </c>
      <c r="W541" s="4">
        <v>9.3333333333333339</v>
      </c>
      <c r="X541" s="5">
        <v>3925.5399999999995</v>
      </c>
      <c r="Y541" s="6">
        <v>11776.619999999999</v>
      </c>
      <c r="Z541" s="5">
        <v>968.58666666666659</v>
      </c>
      <c r="AA541" s="5">
        <v>2905.76</v>
      </c>
      <c r="AB541">
        <v>321</v>
      </c>
      <c r="AC541" s="11">
        <f t="shared" si="30"/>
        <v>0.24673972667879243</v>
      </c>
      <c r="AD541">
        <f t="shared" si="31"/>
        <v>3531</v>
      </c>
    </row>
    <row r="542" spans="1:30">
      <c r="A542" s="2">
        <v>464212</v>
      </c>
      <c r="B542" t="s">
        <v>3366</v>
      </c>
      <c r="C542" t="s">
        <v>3357</v>
      </c>
      <c r="D542" t="s">
        <v>29</v>
      </c>
      <c r="E542" s="2">
        <v>246009</v>
      </c>
      <c r="F542" t="s">
        <v>2743</v>
      </c>
      <c r="G542" s="2">
        <v>417171</v>
      </c>
      <c r="H542" t="s">
        <v>2744</v>
      </c>
      <c r="I542" t="s">
        <v>838</v>
      </c>
      <c r="K542" t="s">
        <v>5615</v>
      </c>
      <c r="L542" t="s">
        <v>3407</v>
      </c>
      <c r="M542" s="12">
        <v>19426</v>
      </c>
      <c r="N542" s="12" t="str">
        <f t="shared" si="29"/>
        <v>98 Kagey Rd Collegeville, PA 19426</v>
      </c>
      <c r="O542">
        <v>1430016</v>
      </c>
      <c r="P542">
        <v>40.218251000000002</v>
      </c>
      <c r="Q542">
        <v>-75.462352999999993</v>
      </c>
      <c r="R542" t="s">
        <v>3361</v>
      </c>
      <c r="S542" t="s">
        <v>3354</v>
      </c>
      <c r="T542" s="3">
        <v>9</v>
      </c>
      <c r="U542" s="3">
        <v>14</v>
      </c>
      <c r="V542" s="4">
        <v>1.5555555555555556</v>
      </c>
      <c r="W542" s="4">
        <v>2.6666666666666665</v>
      </c>
      <c r="X542" s="5">
        <v>1305.9766666666665</v>
      </c>
      <c r="Y542" s="6">
        <v>11753.789999999999</v>
      </c>
      <c r="Z542" s="5">
        <v>412.04999999999995</v>
      </c>
      <c r="AA542" s="5">
        <v>3708.45</v>
      </c>
      <c r="AB542">
        <v>349</v>
      </c>
      <c r="AC542" s="11">
        <f t="shared" si="30"/>
        <v>0.31551099687845369</v>
      </c>
      <c r="AD542">
        <f t="shared" si="31"/>
        <v>3839</v>
      </c>
    </row>
    <row r="543" spans="1:30">
      <c r="A543" s="2">
        <v>315984</v>
      </c>
      <c r="B543" t="s">
        <v>3366</v>
      </c>
      <c r="C543" t="s">
        <v>3357</v>
      </c>
      <c r="D543" t="s">
        <v>1180</v>
      </c>
      <c r="E543" s="2">
        <v>247490</v>
      </c>
      <c r="F543" t="s">
        <v>2903</v>
      </c>
      <c r="G543" s="2">
        <v>247490</v>
      </c>
      <c r="H543" t="s">
        <v>2903</v>
      </c>
      <c r="I543" t="s">
        <v>173</v>
      </c>
      <c r="K543" t="s">
        <v>3936</v>
      </c>
      <c r="L543" t="s">
        <v>3407</v>
      </c>
      <c r="M543" s="12">
        <v>17268</v>
      </c>
      <c r="N543" s="12" t="str">
        <f t="shared" si="29"/>
        <v>141 S POTOMAC ST Waynesboro, PA 17268</v>
      </c>
      <c r="O543">
        <v>1430044</v>
      </c>
      <c r="P543">
        <v>39.753878999999998</v>
      </c>
      <c r="Q543">
        <v>-77.582014000000001</v>
      </c>
      <c r="R543" t="s">
        <v>3360</v>
      </c>
      <c r="S543" t="s">
        <v>3351</v>
      </c>
      <c r="T543" s="3">
        <v>55</v>
      </c>
      <c r="U543" s="3">
        <v>61</v>
      </c>
      <c r="V543" s="4">
        <v>1.1090909090909091</v>
      </c>
      <c r="W543" s="4">
        <v>7.872727272727273</v>
      </c>
      <c r="X543" s="5">
        <v>213.56781818181818</v>
      </c>
      <c r="Y543" s="6">
        <v>11746.230000000018</v>
      </c>
      <c r="Z543" s="5">
        <v>51.803272727272741</v>
      </c>
      <c r="AA543" s="5">
        <v>2849.1800000000062</v>
      </c>
      <c r="AB543">
        <v>482</v>
      </c>
      <c r="AC543" s="11">
        <f t="shared" si="30"/>
        <v>0.24256123028409982</v>
      </c>
      <c r="AD543">
        <f t="shared" si="31"/>
        <v>5302</v>
      </c>
    </row>
    <row r="544" spans="1:30">
      <c r="A544" s="2">
        <v>482405</v>
      </c>
      <c r="B544" t="s">
        <v>3366</v>
      </c>
      <c r="C544" t="s">
        <v>3357</v>
      </c>
      <c r="D544" t="s">
        <v>149</v>
      </c>
      <c r="E544" s="2">
        <v>242996</v>
      </c>
      <c r="F544" t="s">
        <v>619</v>
      </c>
      <c r="G544" s="2">
        <v>420012</v>
      </c>
      <c r="H544" t="s">
        <v>620</v>
      </c>
      <c r="I544" t="s">
        <v>621</v>
      </c>
      <c r="K544" t="s">
        <v>3487</v>
      </c>
      <c r="L544" t="s">
        <v>3406</v>
      </c>
      <c r="M544" s="12">
        <v>8062</v>
      </c>
      <c r="N544" s="12" t="str">
        <f t="shared" si="29"/>
        <v>595 Jefferson Rd Mullica Hill, NJ 08062</v>
      </c>
      <c r="O544">
        <v>1430999</v>
      </c>
      <c r="P544">
        <v>39.751972000000002</v>
      </c>
      <c r="Q544">
        <v>-75.203812999999997</v>
      </c>
      <c r="R544" t="s">
        <v>3363</v>
      </c>
      <c r="S544" t="s">
        <v>3355</v>
      </c>
      <c r="T544" s="3">
        <v>3</v>
      </c>
      <c r="U544" s="3">
        <v>3</v>
      </c>
      <c r="V544" s="4">
        <v>1</v>
      </c>
      <c r="W544" s="4">
        <v>2.6666666666666665</v>
      </c>
      <c r="X544" s="5">
        <v>3910.6666666666665</v>
      </c>
      <c r="Y544" s="6">
        <v>11732</v>
      </c>
      <c r="Z544" s="5">
        <v>906.58333333333337</v>
      </c>
      <c r="AA544" s="5">
        <v>2719.75</v>
      </c>
      <c r="AB544">
        <v>329</v>
      </c>
      <c r="AC544" s="11">
        <f t="shared" si="30"/>
        <v>0.23182321854756222</v>
      </c>
      <c r="AD544">
        <f t="shared" si="31"/>
        <v>3619</v>
      </c>
    </row>
    <row r="545" spans="1:30">
      <c r="A545" s="2">
        <v>464207</v>
      </c>
      <c r="B545" t="s">
        <v>3366</v>
      </c>
      <c r="C545" t="s">
        <v>3357</v>
      </c>
      <c r="D545" t="s">
        <v>63</v>
      </c>
      <c r="E545" s="2">
        <v>312233</v>
      </c>
      <c r="F545" t="s">
        <v>1973</v>
      </c>
      <c r="G545" s="2">
        <v>312233</v>
      </c>
      <c r="H545" t="s">
        <v>1973</v>
      </c>
      <c r="I545" t="s">
        <v>162</v>
      </c>
      <c r="J545" t="s">
        <v>3389</v>
      </c>
      <c r="K545" t="s">
        <v>5073</v>
      </c>
      <c r="L545" t="s">
        <v>3407</v>
      </c>
      <c r="M545" s="12">
        <v>18902</v>
      </c>
      <c r="N545" s="12" t="str">
        <f t="shared" si="29"/>
        <v>830 N Easton Rd Doylestown, PA 18902</v>
      </c>
      <c r="O545">
        <v>1430999</v>
      </c>
      <c r="P545">
        <v>40.336235000000002</v>
      </c>
      <c r="Q545">
        <v>-75.131198999999995</v>
      </c>
      <c r="R545" t="s">
        <v>3362</v>
      </c>
      <c r="S545" t="s">
        <v>3353</v>
      </c>
      <c r="T545" s="3">
        <v>1</v>
      </c>
      <c r="U545" s="3">
        <v>1</v>
      </c>
      <c r="V545" s="4">
        <v>1</v>
      </c>
      <c r="W545" s="4">
        <v>3</v>
      </c>
      <c r="X545" s="5">
        <v>11708.08</v>
      </c>
      <c r="Y545" s="6">
        <v>11708.08</v>
      </c>
      <c r="Z545" s="5">
        <v>4097.83</v>
      </c>
      <c r="AA545" s="5">
        <v>4097.83</v>
      </c>
      <c r="AB545">
        <v>4</v>
      </c>
      <c r="AC545" s="11">
        <f t="shared" si="30"/>
        <v>0.35000017082220142</v>
      </c>
      <c r="AD545">
        <f t="shared" si="31"/>
        <v>44</v>
      </c>
    </row>
    <row r="546" spans="1:30">
      <c r="A546" s="2">
        <v>464209</v>
      </c>
      <c r="B546" t="s">
        <v>3366</v>
      </c>
      <c r="C546" t="s">
        <v>3357</v>
      </c>
      <c r="D546" t="s">
        <v>1180</v>
      </c>
      <c r="E546" s="2">
        <v>241667</v>
      </c>
      <c r="F546" t="s">
        <v>2914</v>
      </c>
      <c r="G546" s="2">
        <v>241667</v>
      </c>
      <c r="H546" t="s">
        <v>2914</v>
      </c>
      <c r="I546" t="s">
        <v>93</v>
      </c>
      <c r="K546" t="s">
        <v>3950</v>
      </c>
      <c r="L546" t="s">
        <v>3407</v>
      </c>
      <c r="M546" s="12">
        <v>17315</v>
      </c>
      <c r="N546" s="12" t="str">
        <f t="shared" si="29"/>
        <v>35 E Canal St Dover, PA 17315</v>
      </c>
      <c r="O546">
        <v>1430046</v>
      </c>
      <c r="P546">
        <v>40.003194999999998</v>
      </c>
      <c r="Q546">
        <v>-76.848817999999994</v>
      </c>
      <c r="R546" t="s">
        <v>3360</v>
      </c>
      <c r="S546" t="s">
        <v>3354</v>
      </c>
      <c r="T546" s="3">
        <v>55</v>
      </c>
      <c r="U546" s="3">
        <v>60</v>
      </c>
      <c r="V546" s="4">
        <v>1.0909090909090908</v>
      </c>
      <c r="W546" s="4">
        <v>9.2363636363636363</v>
      </c>
      <c r="X546" s="5">
        <v>212.46854545454545</v>
      </c>
      <c r="Y546" s="6">
        <v>11685.77</v>
      </c>
      <c r="Z546" s="5">
        <v>55.982545454545452</v>
      </c>
      <c r="AA546" s="5">
        <v>3079.04</v>
      </c>
      <c r="AB546">
        <v>577</v>
      </c>
      <c r="AC546" s="11">
        <f t="shared" si="30"/>
        <v>0.26348627433194388</v>
      </c>
      <c r="AD546">
        <f t="shared" si="31"/>
        <v>6347</v>
      </c>
    </row>
    <row r="547" spans="1:30">
      <c r="A547" s="2">
        <v>429860</v>
      </c>
      <c r="B547" t="s">
        <v>3366</v>
      </c>
      <c r="C547" t="s">
        <v>3357</v>
      </c>
      <c r="D547" t="s">
        <v>51</v>
      </c>
      <c r="E547" s="2">
        <v>241140</v>
      </c>
      <c r="F547" t="s">
        <v>2495</v>
      </c>
      <c r="G547" s="2">
        <v>470135</v>
      </c>
      <c r="H547" t="s">
        <v>2500</v>
      </c>
      <c r="I547" t="s">
        <v>492</v>
      </c>
      <c r="K547" t="s">
        <v>4440</v>
      </c>
      <c r="L547" t="s">
        <v>3407</v>
      </c>
      <c r="M547" s="12">
        <v>17551</v>
      </c>
      <c r="N547" s="12" t="str">
        <f t="shared" si="29"/>
        <v>105 Pucillo Dr Millersville, PA 17551</v>
      </c>
      <c r="O547">
        <v>1430025</v>
      </c>
      <c r="P547">
        <v>39.999578</v>
      </c>
      <c r="Q547">
        <v>-76.347982999999999</v>
      </c>
      <c r="R547" t="s">
        <v>3364</v>
      </c>
      <c r="S547" t="s">
        <v>3357</v>
      </c>
      <c r="T547" s="3">
        <v>9</v>
      </c>
      <c r="U547" s="3">
        <v>11</v>
      </c>
      <c r="V547" s="4">
        <v>1.2222222222222223</v>
      </c>
      <c r="W547" s="4">
        <v>4.5555555555555554</v>
      </c>
      <c r="X547" s="5">
        <v>1294.8955555555558</v>
      </c>
      <c r="Y547" s="6">
        <v>11654.060000000001</v>
      </c>
      <c r="Z547" s="5">
        <v>352.09</v>
      </c>
      <c r="AA547" s="5">
        <v>3168.8099999999977</v>
      </c>
      <c r="AB547">
        <v>248</v>
      </c>
      <c r="AC547" s="11">
        <f t="shared" si="30"/>
        <v>0.27190609967685059</v>
      </c>
      <c r="AD547">
        <f t="shared" si="31"/>
        <v>2728</v>
      </c>
    </row>
    <row r="548" spans="1:30">
      <c r="A548" s="2">
        <v>464204</v>
      </c>
      <c r="B548" t="s">
        <v>3366</v>
      </c>
      <c r="C548" t="s">
        <v>3357</v>
      </c>
      <c r="D548" t="s">
        <v>74</v>
      </c>
      <c r="E548" s="2">
        <v>242119</v>
      </c>
      <c r="F548" t="s">
        <v>136</v>
      </c>
      <c r="G548" s="2">
        <v>242119</v>
      </c>
      <c r="H548" t="s">
        <v>136</v>
      </c>
      <c r="I548" t="s">
        <v>39</v>
      </c>
      <c r="K548" t="s">
        <v>4630</v>
      </c>
      <c r="L548" t="s">
        <v>3407</v>
      </c>
      <c r="M548" s="12">
        <v>17601</v>
      </c>
      <c r="N548" s="12" t="str">
        <f t="shared" si="29"/>
        <v>2384 New Holland Pike Lancaster, PA 17601</v>
      </c>
      <c r="O548">
        <v>1430024</v>
      </c>
      <c r="P548">
        <v>40.082515000000001</v>
      </c>
      <c r="Q548">
        <v>-76.229799999999997</v>
      </c>
      <c r="R548" t="s">
        <v>3364</v>
      </c>
      <c r="S548" t="s">
        <v>3356</v>
      </c>
      <c r="T548" s="3">
        <v>27</v>
      </c>
      <c r="U548" s="3">
        <v>37</v>
      </c>
      <c r="V548" s="4">
        <v>1.3703703703703705</v>
      </c>
      <c r="W548" s="4">
        <v>4.9259259259259256</v>
      </c>
      <c r="X548" s="5">
        <v>430.94222222222226</v>
      </c>
      <c r="Y548" s="6">
        <v>11635.439999999984</v>
      </c>
      <c r="Z548" s="5">
        <v>163.01777777777775</v>
      </c>
      <c r="AA548" s="5">
        <v>4401.4799999999987</v>
      </c>
      <c r="AB548">
        <v>255</v>
      </c>
      <c r="AC548" s="11">
        <f t="shared" si="30"/>
        <v>0.37828221365070891</v>
      </c>
      <c r="AD548">
        <f t="shared" si="31"/>
        <v>2805</v>
      </c>
    </row>
    <row r="549" spans="1:30">
      <c r="A549" s="2">
        <v>265981</v>
      </c>
      <c r="B549" t="s">
        <v>3366</v>
      </c>
      <c r="C549" t="s">
        <v>3357</v>
      </c>
      <c r="D549" t="s">
        <v>17</v>
      </c>
      <c r="E549" s="2">
        <v>245667</v>
      </c>
      <c r="F549" t="s">
        <v>543</v>
      </c>
      <c r="G549" s="2">
        <v>245667</v>
      </c>
      <c r="H549" t="s">
        <v>543</v>
      </c>
      <c r="I549" t="s">
        <v>542</v>
      </c>
      <c r="K549" t="s">
        <v>5279</v>
      </c>
      <c r="L549" t="s">
        <v>3407</v>
      </c>
      <c r="M549" s="12">
        <v>19034</v>
      </c>
      <c r="N549" s="12" t="str">
        <f t="shared" si="29"/>
        <v>335 Commerce Dr Fort Washington, PA 19034</v>
      </c>
      <c r="O549">
        <v>1430013</v>
      </c>
      <c r="P549">
        <v>40.134709999999998</v>
      </c>
      <c r="Q549">
        <v>-75.198195999999996</v>
      </c>
      <c r="R549" t="s">
        <v>3361</v>
      </c>
      <c r="S549" t="s">
        <v>3356</v>
      </c>
      <c r="T549" s="3">
        <v>8</v>
      </c>
      <c r="U549" s="3">
        <v>12</v>
      </c>
      <c r="V549" s="4">
        <v>1.5</v>
      </c>
      <c r="W549" s="4">
        <v>7.125</v>
      </c>
      <c r="X549" s="5">
        <v>1452.0875000000001</v>
      </c>
      <c r="Y549" s="6">
        <v>11616.700000000003</v>
      </c>
      <c r="Z549" s="5">
        <v>327.82874999999996</v>
      </c>
      <c r="AA549" s="5">
        <v>2622.6299999999997</v>
      </c>
      <c r="AB549">
        <v>330</v>
      </c>
      <c r="AC549" s="11">
        <f t="shared" si="30"/>
        <v>0.2257637711226079</v>
      </c>
      <c r="AD549">
        <f t="shared" si="31"/>
        <v>3630</v>
      </c>
    </row>
    <row r="550" spans="1:30">
      <c r="A550" s="2">
        <v>464216</v>
      </c>
      <c r="B550" t="s">
        <v>3366</v>
      </c>
      <c r="C550" t="s">
        <v>3357</v>
      </c>
      <c r="D550" t="s">
        <v>37</v>
      </c>
      <c r="E550" s="2">
        <v>239704</v>
      </c>
      <c r="F550" t="s">
        <v>1686</v>
      </c>
      <c r="G550" s="2">
        <v>423136</v>
      </c>
      <c r="H550" t="s">
        <v>1689</v>
      </c>
      <c r="I550" t="s">
        <v>140</v>
      </c>
      <c r="K550" t="s">
        <v>4268</v>
      </c>
      <c r="L550" t="s">
        <v>3407</v>
      </c>
      <c r="M550" s="12">
        <v>17540</v>
      </c>
      <c r="N550" s="12" t="str">
        <f t="shared" si="29"/>
        <v>11 School Dr Leola, PA 17540</v>
      </c>
      <c r="O550">
        <v>1430024</v>
      </c>
      <c r="P550">
        <v>40.088470999999998</v>
      </c>
      <c r="Q550">
        <v>-76.192857000000004</v>
      </c>
      <c r="R550" t="s">
        <v>3364</v>
      </c>
      <c r="S550" t="s">
        <v>3356</v>
      </c>
      <c r="T550" s="3">
        <v>6</v>
      </c>
      <c r="U550" s="3">
        <v>9</v>
      </c>
      <c r="V550" s="4">
        <v>1.5</v>
      </c>
      <c r="W550" s="4">
        <v>6.5</v>
      </c>
      <c r="X550" s="5">
        <v>1932.3933333333334</v>
      </c>
      <c r="Y550" s="6">
        <v>11594.36</v>
      </c>
      <c r="Z550" s="5">
        <v>622.18333333333339</v>
      </c>
      <c r="AA550" s="5">
        <v>3733.1000000000004</v>
      </c>
      <c r="AB550">
        <v>212</v>
      </c>
      <c r="AC550" s="11">
        <f t="shared" si="30"/>
        <v>0.32197551223180926</v>
      </c>
      <c r="AD550">
        <f t="shared" si="31"/>
        <v>2332</v>
      </c>
    </row>
    <row r="551" spans="1:30">
      <c r="A551" s="2">
        <v>481694</v>
      </c>
      <c r="B551" t="s">
        <v>3366</v>
      </c>
      <c r="C551" t="s">
        <v>3357</v>
      </c>
      <c r="D551" t="s">
        <v>51</v>
      </c>
      <c r="E551" s="2">
        <v>240725</v>
      </c>
      <c r="F551" t="s">
        <v>2274</v>
      </c>
      <c r="G551" s="2">
        <v>240725</v>
      </c>
      <c r="H551" t="s">
        <v>2274</v>
      </c>
      <c r="I551" t="s">
        <v>184</v>
      </c>
      <c r="K551" t="s">
        <v>4170</v>
      </c>
      <c r="L551" t="s">
        <v>3407</v>
      </c>
      <c r="M551" s="12">
        <v>17520</v>
      </c>
      <c r="N551" s="12" t="str">
        <f t="shared" si="29"/>
        <v>5260 Main St East Petersburg, PA 17520</v>
      </c>
      <c r="O551">
        <v>1430999</v>
      </c>
      <c r="P551">
        <v>40.088827999999999</v>
      </c>
      <c r="Q551">
        <v>-76.346796999999995</v>
      </c>
      <c r="R551" t="s">
        <v>3364</v>
      </c>
      <c r="S551" t="s">
        <v>3357</v>
      </c>
      <c r="T551" s="3">
        <v>2</v>
      </c>
      <c r="U551" s="3">
        <v>2</v>
      </c>
      <c r="V551" s="4">
        <v>1</v>
      </c>
      <c r="W551" s="4">
        <v>3</v>
      </c>
      <c r="X551" s="5">
        <v>5782.0049999999992</v>
      </c>
      <c r="Y551" s="6">
        <v>11564.01</v>
      </c>
      <c r="Z551" s="5">
        <v>1601.74</v>
      </c>
      <c r="AA551" s="5">
        <v>3203.48</v>
      </c>
      <c r="AB551">
        <v>8</v>
      </c>
      <c r="AC551" s="11">
        <f t="shared" si="30"/>
        <v>0.27702155221242458</v>
      </c>
      <c r="AD551">
        <f t="shared" si="31"/>
        <v>88</v>
      </c>
    </row>
    <row r="552" spans="1:30">
      <c r="A552" s="2">
        <v>468100</v>
      </c>
      <c r="B552" t="s">
        <v>3367</v>
      </c>
      <c r="C552" t="s">
        <v>3351</v>
      </c>
      <c r="D552" t="s">
        <v>40</v>
      </c>
      <c r="E552" s="2">
        <v>308805</v>
      </c>
      <c r="F552" t="s">
        <v>2108</v>
      </c>
      <c r="G552" s="2">
        <v>308805</v>
      </c>
      <c r="H552" t="s">
        <v>2108</v>
      </c>
      <c r="I552" t="s">
        <v>1326</v>
      </c>
      <c r="K552" t="s">
        <v>5711</v>
      </c>
      <c r="L552" t="s">
        <v>3407</v>
      </c>
      <c r="M552" s="12">
        <v>19508</v>
      </c>
      <c r="N552" s="12" t="str">
        <f t="shared" si="29"/>
        <v>200 Chapel Rd Birdsboro, PA 19508</v>
      </c>
      <c r="O552">
        <v>1430016</v>
      </c>
      <c r="P552">
        <v>40.208469999999998</v>
      </c>
      <c r="Q552">
        <v>-75.851822999999996</v>
      </c>
      <c r="R552" t="s">
        <v>3361</v>
      </c>
      <c r="S552" t="s">
        <v>3354</v>
      </c>
      <c r="T552" s="3">
        <v>21</v>
      </c>
      <c r="U552" s="3">
        <v>22</v>
      </c>
      <c r="V552" s="4">
        <v>1.0476190476190477</v>
      </c>
      <c r="W552" s="4">
        <v>3.8095238095238093</v>
      </c>
      <c r="X552" s="5">
        <v>549.600476190476</v>
      </c>
      <c r="Y552" s="6">
        <v>11541.61</v>
      </c>
      <c r="Z552" s="5">
        <v>214.76333333333326</v>
      </c>
      <c r="AA552" s="5">
        <v>4510.0300000000007</v>
      </c>
      <c r="AB552">
        <v>191</v>
      </c>
      <c r="AC552" s="11">
        <f t="shared" si="30"/>
        <v>0.39076264056747717</v>
      </c>
      <c r="AD552">
        <f t="shared" si="31"/>
        <v>2101</v>
      </c>
    </row>
    <row r="553" spans="1:30">
      <c r="A553" s="2">
        <v>319928</v>
      </c>
      <c r="B553" t="s">
        <v>3367</v>
      </c>
      <c r="C553" t="s">
        <v>3351</v>
      </c>
      <c r="D553" t="s">
        <v>186</v>
      </c>
      <c r="E553" s="2">
        <v>299938</v>
      </c>
      <c r="F553" t="s">
        <v>2473</v>
      </c>
      <c r="G553" s="2">
        <v>299938</v>
      </c>
      <c r="H553" t="s">
        <v>2473</v>
      </c>
      <c r="I553" t="s">
        <v>285</v>
      </c>
      <c r="K553" t="s">
        <v>3425</v>
      </c>
      <c r="L553" t="s">
        <v>3406</v>
      </c>
      <c r="M553" s="12">
        <v>7748</v>
      </c>
      <c r="N553" s="12" t="str">
        <f t="shared" si="29"/>
        <v>63 Tindall Rd MIDDLETOWN, NJ 07748</v>
      </c>
      <c r="O553">
        <v>1430999</v>
      </c>
      <c r="P553">
        <v>40.401893000000001</v>
      </c>
      <c r="Q553">
        <v>-74.099941000000001</v>
      </c>
      <c r="R553" t="s">
        <v>3362</v>
      </c>
      <c r="S553" t="s">
        <v>3354</v>
      </c>
      <c r="T553" s="3">
        <v>1</v>
      </c>
      <c r="U553" s="3">
        <v>1</v>
      </c>
      <c r="V553" s="4">
        <v>1</v>
      </c>
      <c r="W553" s="4">
        <v>3</v>
      </c>
      <c r="X553" s="5">
        <v>11518.5</v>
      </c>
      <c r="Y553" s="6">
        <v>11518.5</v>
      </c>
      <c r="Z553" s="5">
        <v>3559.12</v>
      </c>
      <c r="AA553" s="5">
        <v>3559.12</v>
      </c>
      <c r="AB553">
        <v>75</v>
      </c>
      <c r="AC553" s="11">
        <f t="shared" si="30"/>
        <v>0.308991622173026</v>
      </c>
      <c r="AD553">
        <f t="shared" si="31"/>
        <v>825</v>
      </c>
    </row>
    <row r="554" spans="1:30">
      <c r="A554" s="2">
        <v>475017</v>
      </c>
      <c r="B554" t="s">
        <v>3367</v>
      </c>
      <c r="C554" t="s">
        <v>3351</v>
      </c>
      <c r="D554" t="s">
        <v>82</v>
      </c>
      <c r="E554" s="2">
        <v>342615</v>
      </c>
      <c r="F554" t="s">
        <v>1947</v>
      </c>
      <c r="G554" s="2">
        <v>481122</v>
      </c>
      <c r="H554" t="s">
        <v>1952</v>
      </c>
      <c r="I554" t="s">
        <v>1953</v>
      </c>
      <c r="K554" t="s">
        <v>3636</v>
      </c>
      <c r="L554" t="s">
        <v>3406</v>
      </c>
      <c r="M554" s="12">
        <v>8551</v>
      </c>
      <c r="N554" s="12" t="str">
        <f t="shared" si="29"/>
        <v>100 Everitts Rd Ringoes, NJ 08551</v>
      </c>
      <c r="O554">
        <v>1430999</v>
      </c>
      <c r="P554">
        <v>40.465040000000002</v>
      </c>
      <c r="Q554">
        <v>-74.853859999999997</v>
      </c>
      <c r="R554" t="s">
        <v>3362</v>
      </c>
      <c r="S554" t="s">
        <v>3353</v>
      </c>
      <c r="T554" s="3">
        <v>2</v>
      </c>
      <c r="U554" s="3">
        <v>4</v>
      </c>
      <c r="V554" s="4">
        <v>2</v>
      </c>
      <c r="W554" s="4">
        <v>5.5</v>
      </c>
      <c r="X554" s="5">
        <v>5718.9549999999999</v>
      </c>
      <c r="Y554" s="6">
        <v>11437.909999999998</v>
      </c>
      <c r="Z554" s="5">
        <v>2040.2249999999999</v>
      </c>
      <c r="AA554" s="5">
        <v>4080.45</v>
      </c>
      <c r="AB554">
        <v>167</v>
      </c>
      <c r="AC554" s="11">
        <f t="shared" si="30"/>
        <v>0.35674786739885178</v>
      </c>
      <c r="AD554">
        <f t="shared" si="31"/>
        <v>1837</v>
      </c>
    </row>
    <row r="555" spans="1:30">
      <c r="A555" s="2">
        <v>465497</v>
      </c>
      <c r="B555" t="s">
        <v>3367</v>
      </c>
      <c r="C555" t="s">
        <v>3351</v>
      </c>
      <c r="D555" t="s">
        <v>1180</v>
      </c>
      <c r="E555" s="2">
        <v>270587</v>
      </c>
      <c r="F555" t="s">
        <v>2921</v>
      </c>
      <c r="G555" s="2">
        <v>270587</v>
      </c>
      <c r="H555" t="s">
        <v>2921</v>
      </c>
      <c r="I555" t="s">
        <v>59</v>
      </c>
      <c r="K555" t="s">
        <v>4053</v>
      </c>
      <c r="L555" t="s">
        <v>3407</v>
      </c>
      <c r="M555" s="12">
        <v>17402</v>
      </c>
      <c r="N555" s="12" t="str">
        <f t="shared" si="29"/>
        <v>2490 CAPE HORN RD York, PA 17402</v>
      </c>
      <c r="O555">
        <v>1430047</v>
      </c>
      <c r="P555">
        <v>39.945349999999998</v>
      </c>
      <c r="Q555">
        <v>-76.647480999999999</v>
      </c>
      <c r="R555" t="s">
        <v>3360</v>
      </c>
      <c r="S555" t="s">
        <v>3355</v>
      </c>
      <c r="T555" s="3">
        <v>99</v>
      </c>
      <c r="U555" s="3">
        <v>103</v>
      </c>
      <c r="V555" s="4">
        <v>1.0404040404040404</v>
      </c>
      <c r="W555" s="4">
        <v>3.5757575757575757</v>
      </c>
      <c r="X555" s="5">
        <v>115.16656565656558</v>
      </c>
      <c r="Y555" s="6">
        <v>11401.489999999982</v>
      </c>
      <c r="Z555" s="5">
        <v>28.304040404040389</v>
      </c>
      <c r="AA555" s="5">
        <v>2802.0999999999995</v>
      </c>
      <c r="AB555">
        <v>455</v>
      </c>
      <c r="AC555" s="11">
        <f t="shared" si="30"/>
        <v>0.24576612355051874</v>
      </c>
      <c r="AD555">
        <f t="shared" si="31"/>
        <v>5005</v>
      </c>
    </row>
    <row r="556" spans="1:30">
      <c r="A556" s="2">
        <v>471162</v>
      </c>
      <c r="B556" t="s">
        <v>3367</v>
      </c>
      <c r="C556" t="s">
        <v>3351</v>
      </c>
      <c r="D556" t="s">
        <v>60</v>
      </c>
      <c r="E556" s="2">
        <v>254929</v>
      </c>
      <c r="F556" t="s">
        <v>1632</v>
      </c>
      <c r="G556" s="2">
        <v>254929</v>
      </c>
      <c r="H556" t="s">
        <v>1632</v>
      </c>
      <c r="I556" t="s">
        <v>442</v>
      </c>
      <c r="K556" t="s">
        <v>5537</v>
      </c>
      <c r="L556" t="s">
        <v>3407</v>
      </c>
      <c r="M556" s="12">
        <v>19355</v>
      </c>
      <c r="N556" s="12" t="str">
        <f t="shared" si="29"/>
        <v>60 Three Tun Rd Ste 1 Malvern, PA 19355</v>
      </c>
      <c r="O556">
        <v>1430013</v>
      </c>
      <c r="P556">
        <v>40.035834999999999</v>
      </c>
      <c r="Q556">
        <v>-75.553236999999996</v>
      </c>
      <c r="R556" t="s">
        <v>3361</v>
      </c>
      <c r="S556" t="s">
        <v>3356</v>
      </c>
      <c r="T556" s="3">
        <v>13</v>
      </c>
      <c r="U556" s="3">
        <v>20</v>
      </c>
      <c r="V556" s="4">
        <v>1.5384615384615385</v>
      </c>
      <c r="W556" s="4">
        <v>4.2307692307692308</v>
      </c>
      <c r="X556" s="5">
        <v>876.73769230769221</v>
      </c>
      <c r="Y556" s="6">
        <v>11397.589999999998</v>
      </c>
      <c r="Z556" s="5">
        <v>340.81153846153848</v>
      </c>
      <c r="AA556" s="5">
        <v>4430.5499999999993</v>
      </c>
      <c r="AB556">
        <v>122</v>
      </c>
      <c r="AC556" s="11">
        <f t="shared" si="30"/>
        <v>0.3887269150759064</v>
      </c>
      <c r="AD556">
        <f t="shared" si="31"/>
        <v>1342</v>
      </c>
    </row>
    <row r="557" spans="1:30">
      <c r="A557" s="2">
        <v>272563</v>
      </c>
      <c r="B557" t="s">
        <v>3360</v>
      </c>
      <c r="C557" t="s">
        <v>3351</v>
      </c>
      <c r="D557" t="s">
        <v>74</v>
      </c>
      <c r="E557" s="2">
        <v>306764</v>
      </c>
      <c r="F557" t="s">
        <v>232</v>
      </c>
      <c r="G557" s="2">
        <v>306764</v>
      </c>
      <c r="H557" t="s">
        <v>232</v>
      </c>
      <c r="I557" t="s">
        <v>59</v>
      </c>
      <c r="K557" t="s">
        <v>4107</v>
      </c>
      <c r="L557" t="s">
        <v>3407</v>
      </c>
      <c r="M557" s="12">
        <v>17408</v>
      </c>
      <c r="N557" s="12" t="str">
        <f t="shared" si="29"/>
        <v>2050 Barley Rd York, PA 17408</v>
      </c>
      <c r="O557">
        <v>1430040</v>
      </c>
      <c r="P557">
        <v>39.976660000000003</v>
      </c>
      <c r="Q557">
        <v>-76.781199000000001</v>
      </c>
      <c r="R557" t="s">
        <v>3367</v>
      </c>
      <c r="S557" t="s">
        <v>3357</v>
      </c>
      <c r="T557" s="3">
        <v>17</v>
      </c>
      <c r="U557" s="3">
        <v>18</v>
      </c>
      <c r="V557" s="4">
        <v>1.0588235294117647</v>
      </c>
      <c r="W557" s="4">
        <v>2.9411764705882355</v>
      </c>
      <c r="X557" s="5">
        <v>670.33764705882368</v>
      </c>
      <c r="Y557" s="6">
        <v>11395.739999999998</v>
      </c>
      <c r="Z557" s="5">
        <v>124.05411764705883</v>
      </c>
      <c r="AA557" s="5">
        <v>2108.92</v>
      </c>
      <c r="AB557">
        <v>91</v>
      </c>
      <c r="AC557" s="11">
        <f t="shared" si="30"/>
        <v>0.18506213725479875</v>
      </c>
      <c r="AD557">
        <f t="shared" si="31"/>
        <v>1001</v>
      </c>
    </row>
    <row r="558" spans="1:30">
      <c r="A558" s="2">
        <v>468494</v>
      </c>
      <c r="B558" t="s">
        <v>3367</v>
      </c>
      <c r="C558" t="s">
        <v>3351</v>
      </c>
      <c r="D558" t="s">
        <v>63</v>
      </c>
      <c r="E558" s="2">
        <v>245998</v>
      </c>
      <c r="F558" t="s">
        <v>2722</v>
      </c>
      <c r="G558" s="2">
        <v>418438</v>
      </c>
      <c r="H558" t="s">
        <v>2737</v>
      </c>
      <c r="I558" t="s">
        <v>1695</v>
      </c>
      <c r="K558" t="s">
        <v>5375</v>
      </c>
      <c r="L558" t="s">
        <v>3407</v>
      </c>
      <c r="M558" s="12">
        <v>19067</v>
      </c>
      <c r="N558" s="12" t="str">
        <f t="shared" si="29"/>
        <v>1625 Quarry Rd Yardley, PA 19067</v>
      </c>
      <c r="O558">
        <v>1430003</v>
      </c>
      <c r="P558">
        <v>40.244843000000003</v>
      </c>
      <c r="Q558">
        <v>-74.873107000000005</v>
      </c>
      <c r="R558" t="s">
        <v>3362</v>
      </c>
      <c r="S558" t="s">
        <v>3353</v>
      </c>
      <c r="T558" s="3">
        <v>11</v>
      </c>
      <c r="U558" s="3">
        <v>16</v>
      </c>
      <c r="V558" s="4">
        <v>1.4545454545454546</v>
      </c>
      <c r="W558" s="4">
        <v>5.7272727272727275</v>
      </c>
      <c r="X558" s="5">
        <v>1035.5463636363636</v>
      </c>
      <c r="Y558" s="6">
        <v>11391.01</v>
      </c>
      <c r="Z558" s="5">
        <v>335.64727272727271</v>
      </c>
      <c r="AA558" s="5">
        <v>3692.1200000000008</v>
      </c>
      <c r="AB558">
        <v>284</v>
      </c>
      <c r="AC558" s="11">
        <f t="shared" si="30"/>
        <v>0.3241257798913354</v>
      </c>
      <c r="AD558">
        <f t="shared" si="31"/>
        <v>3124</v>
      </c>
    </row>
    <row r="559" spans="1:30">
      <c r="A559" s="2">
        <v>241778</v>
      </c>
      <c r="B559" t="s">
        <v>3367</v>
      </c>
      <c r="C559" t="s">
        <v>3351</v>
      </c>
      <c r="D559" t="s">
        <v>197</v>
      </c>
      <c r="E559" s="2">
        <v>245653</v>
      </c>
      <c r="F559" t="s">
        <v>1772</v>
      </c>
      <c r="G559" s="2">
        <v>417065</v>
      </c>
      <c r="H559" t="s">
        <v>1773</v>
      </c>
      <c r="I559" t="s">
        <v>1774</v>
      </c>
      <c r="K559" t="s">
        <v>3560</v>
      </c>
      <c r="L559" t="s">
        <v>3406</v>
      </c>
      <c r="M559" s="12">
        <v>8214</v>
      </c>
      <c r="N559" s="12" t="str">
        <f t="shared" si="29"/>
        <v>165 Academy Road Dennisville, NJ 08214</v>
      </c>
      <c r="O559">
        <v>1430999</v>
      </c>
      <c r="P559">
        <v>39.198405999999999</v>
      </c>
      <c r="Q559">
        <v>-74.818374000000006</v>
      </c>
      <c r="R559" t="s">
        <v>3363</v>
      </c>
      <c r="S559" t="s">
        <v>3355</v>
      </c>
      <c r="T559" s="3">
        <v>4</v>
      </c>
      <c r="U559" s="3">
        <v>7</v>
      </c>
      <c r="V559" s="4">
        <v>1.75</v>
      </c>
      <c r="W559" s="4">
        <v>6</v>
      </c>
      <c r="X559" s="5">
        <v>2844.3375000000001</v>
      </c>
      <c r="Y559" s="6">
        <v>11377.35</v>
      </c>
      <c r="Z559" s="5">
        <v>931.56250000000023</v>
      </c>
      <c r="AA559" s="5">
        <v>3726.25</v>
      </c>
      <c r="AB559">
        <v>272</v>
      </c>
      <c r="AC559" s="11">
        <f t="shared" si="30"/>
        <v>0.32751475519343254</v>
      </c>
      <c r="AD559">
        <f t="shared" si="31"/>
        <v>2992</v>
      </c>
    </row>
    <row r="560" spans="1:30">
      <c r="A560" s="2">
        <v>466041</v>
      </c>
      <c r="B560" t="s">
        <v>3367</v>
      </c>
      <c r="C560" t="s">
        <v>3351</v>
      </c>
      <c r="D560" t="s">
        <v>74</v>
      </c>
      <c r="E560" s="2">
        <v>240713</v>
      </c>
      <c r="F560" t="s">
        <v>725</v>
      </c>
      <c r="G560" s="2">
        <v>240713</v>
      </c>
      <c r="H560" t="s">
        <v>725</v>
      </c>
      <c r="I560" t="s">
        <v>39</v>
      </c>
      <c r="K560" t="s">
        <v>4668</v>
      </c>
      <c r="L560" t="s">
        <v>3407</v>
      </c>
      <c r="M560" s="12">
        <v>17601</v>
      </c>
      <c r="N560" s="12" t="str">
        <f t="shared" ref="N560:N623" si="32">K560&amp;" "&amp;I560&amp;", "&amp;L560&amp;" "&amp;TEXT(M560, "00000")</f>
        <v>901 Eden Rd Lancaster, PA 17601</v>
      </c>
      <c r="O560">
        <v>1430025</v>
      </c>
      <c r="P560">
        <v>40.073557000000001</v>
      </c>
      <c r="Q560">
        <v>-76.288150999999999</v>
      </c>
      <c r="R560" t="s">
        <v>3364</v>
      </c>
      <c r="S560" t="s">
        <v>3357</v>
      </c>
      <c r="T560" s="3">
        <v>8</v>
      </c>
      <c r="U560" s="3">
        <v>14</v>
      </c>
      <c r="V560" s="4">
        <v>1.75</v>
      </c>
      <c r="W560" s="4">
        <v>3.5</v>
      </c>
      <c r="X560" s="5">
        <v>1422.0012500000003</v>
      </c>
      <c r="Y560" s="6">
        <v>11376.01</v>
      </c>
      <c r="Z560" s="5">
        <v>474.37874999999991</v>
      </c>
      <c r="AA560" s="5">
        <v>3795.03</v>
      </c>
      <c r="AB560">
        <v>187</v>
      </c>
      <c r="AC560" s="11">
        <f t="shared" si="30"/>
        <v>0.33359939029589464</v>
      </c>
      <c r="AD560">
        <f t="shared" si="31"/>
        <v>2057</v>
      </c>
    </row>
    <row r="561" spans="1:30">
      <c r="A561" s="2">
        <v>269825</v>
      </c>
      <c r="B561" t="s">
        <v>3367</v>
      </c>
      <c r="C561" t="s">
        <v>3351</v>
      </c>
      <c r="D561" t="s">
        <v>16</v>
      </c>
      <c r="E561" s="2">
        <v>242329</v>
      </c>
      <c r="F561" t="s">
        <v>171</v>
      </c>
      <c r="G561" s="2">
        <v>453081</v>
      </c>
      <c r="H561" t="s">
        <v>172</v>
      </c>
      <c r="I561" t="s">
        <v>173</v>
      </c>
      <c r="K561" t="s">
        <v>3930</v>
      </c>
      <c r="L561" t="s">
        <v>3407</v>
      </c>
      <c r="M561" s="12">
        <v>17268</v>
      </c>
      <c r="N561" s="12" t="str">
        <f t="shared" si="32"/>
        <v>220 Fairview Ave Waynesboro, PA 17268</v>
      </c>
      <c r="O561">
        <v>1430036</v>
      </c>
      <c r="P561">
        <v>39.756141</v>
      </c>
      <c r="Q561">
        <v>-77.590289999999996</v>
      </c>
      <c r="R561" t="s">
        <v>3367</v>
      </c>
      <c r="S561" t="s">
        <v>3351</v>
      </c>
      <c r="T561" s="3">
        <v>9</v>
      </c>
      <c r="U561" s="3">
        <v>11</v>
      </c>
      <c r="V561" s="4">
        <v>1.2222222222222223</v>
      </c>
      <c r="W561" s="4">
        <v>1.8888888888888888</v>
      </c>
      <c r="X561" s="5">
        <v>1263.4822222222222</v>
      </c>
      <c r="Y561" s="6">
        <v>11371.34</v>
      </c>
      <c r="Z561" s="5">
        <v>523.81111111111102</v>
      </c>
      <c r="AA561" s="5">
        <v>4714.3</v>
      </c>
      <c r="AB561">
        <v>84</v>
      </c>
      <c r="AC561" s="11">
        <f t="shared" si="30"/>
        <v>0.41457734972307575</v>
      </c>
      <c r="AD561">
        <f t="shared" si="31"/>
        <v>924</v>
      </c>
    </row>
    <row r="562" spans="1:30">
      <c r="A562" s="2">
        <v>286684</v>
      </c>
      <c r="B562" t="s">
        <v>3360</v>
      </c>
      <c r="C562" t="s">
        <v>3351</v>
      </c>
      <c r="D562" t="s">
        <v>197</v>
      </c>
      <c r="E562" s="2">
        <v>244268</v>
      </c>
      <c r="F562" t="s">
        <v>2640</v>
      </c>
      <c r="G562" s="2">
        <v>244268</v>
      </c>
      <c r="H562" t="s">
        <v>2640</v>
      </c>
      <c r="I562" t="s">
        <v>2641</v>
      </c>
      <c r="K562" t="s">
        <v>3576</v>
      </c>
      <c r="L562" t="s">
        <v>3406</v>
      </c>
      <c r="M562" s="12">
        <v>8260</v>
      </c>
      <c r="N562" s="12" t="str">
        <f t="shared" si="32"/>
        <v>1201 Atlantic Ave North Wildwood, NJ 08260</v>
      </c>
      <c r="O562">
        <v>1430999</v>
      </c>
      <c r="P562">
        <v>38.999349000000002</v>
      </c>
      <c r="Q562">
        <v>-74.798096000000001</v>
      </c>
      <c r="R562" t="s">
        <v>3363</v>
      </c>
      <c r="S562" t="s">
        <v>3355</v>
      </c>
      <c r="T562" s="3">
        <v>2</v>
      </c>
      <c r="U562" s="3">
        <v>6</v>
      </c>
      <c r="V562" s="4">
        <v>3</v>
      </c>
      <c r="W562" s="4">
        <v>10.5</v>
      </c>
      <c r="X562" s="5">
        <v>5668.4449999999997</v>
      </c>
      <c r="Y562" s="6">
        <v>11336.890000000005</v>
      </c>
      <c r="Z562" s="5">
        <v>2145.6799999999998</v>
      </c>
      <c r="AA562" s="5">
        <v>4291.3599999999997</v>
      </c>
      <c r="AB562">
        <v>158</v>
      </c>
      <c r="AC562" s="11">
        <f t="shared" si="30"/>
        <v>0.37853061994956272</v>
      </c>
      <c r="AD562">
        <f t="shared" si="31"/>
        <v>1738</v>
      </c>
    </row>
    <row r="563" spans="1:30">
      <c r="A563" s="2">
        <v>241697</v>
      </c>
      <c r="B563" t="s">
        <v>3360</v>
      </c>
      <c r="C563" t="s">
        <v>3351</v>
      </c>
      <c r="D563" t="s">
        <v>26</v>
      </c>
      <c r="E563" s="2">
        <v>280843</v>
      </c>
      <c r="F563" t="s">
        <v>2399</v>
      </c>
      <c r="G563" s="2">
        <v>280843</v>
      </c>
      <c r="H563" t="s">
        <v>2399</v>
      </c>
      <c r="I563" t="s">
        <v>108</v>
      </c>
      <c r="K563" t="s">
        <v>4207</v>
      </c>
      <c r="L563" t="s">
        <v>3407</v>
      </c>
      <c r="M563" s="12">
        <v>17522</v>
      </c>
      <c r="N563" s="12" t="str">
        <f t="shared" si="32"/>
        <v>1891 Division Hwy Ephrata, PA 17522</v>
      </c>
      <c r="O563">
        <v>1430999</v>
      </c>
      <c r="P563">
        <v>40.148279000000002</v>
      </c>
      <c r="Q563">
        <v>-76.122088000000005</v>
      </c>
      <c r="R563" t="s">
        <v>3365</v>
      </c>
      <c r="S563" t="s">
        <v>3356</v>
      </c>
      <c r="T563" s="3">
        <v>4</v>
      </c>
      <c r="U563" s="3">
        <v>4</v>
      </c>
      <c r="V563" s="4">
        <v>1</v>
      </c>
      <c r="W563" s="4">
        <v>2</v>
      </c>
      <c r="X563" s="5">
        <v>2821.1800000000003</v>
      </c>
      <c r="Y563" s="6">
        <v>11284.720000000001</v>
      </c>
      <c r="Z563" s="5">
        <v>833.55500000000006</v>
      </c>
      <c r="AA563" s="5">
        <v>3334.2200000000003</v>
      </c>
      <c r="AB563">
        <v>17</v>
      </c>
      <c r="AC563" s="11">
        <f t="shared" si="30"/>
        <v>0.29546324587583916</v>
      </c>
      <c r="AD563">
        <f t="shared" si="31"/>
        <v>187</v>
      </c>
    </row>
    <row r="564" spans="1:30">
      <c r="A564" s="2">
        <v>434902</v>
      </c>
      <c r="B564" t="s">
        <v>3367</v>
      </c>
      <c r="C564" t="s">
        <v>3351</v>
      </c>
      <c r="D564" t="s">
        <v>63</v>
      </c>
      <c r="E564" s="2">
        <v>245599</v>
      </c>
      <c r="F564" t="s">
        <v>1049</v>
      </c>
      <c r="G564" s="2">
        <v>245599</v>
      </c>
      <c r="H564" t="s">
        <v>1049</v>
      </c>
      <c r="I564" t="s">
        <v>162</v>
      </c>
      <c r="J564" t="s">
        <v>3389</v>
      </c>
      <c r="K564" t="s">
        <v>5072</v>
      </c>
      <c r="L564" t="s">
        <v>3407</v>
      </c>
      <c r="M564" s="12">
        <v>18902</v>
      </c>
      <c r="N564" s="12" t="str">
        <f t="shared" si="32"/>
        <v>841 N Easton Rd Doylestown, PA 18902</v>
      </c>
      <c r="O564">
        <v>1430999</v>
      </c>
      <c r="P564">
        <v>40.336478</v>
      </c>
      <c r="Q564">
        <v>-75.129490000000004</v>
      </c>
      <c r="R564" t="s">
        <v>3362</v>
      </c>
      <c r="S564" t="s">
        <v>3353</v>
      </c>
      <c r="T564" s="3">
        <v>2</v>
      </c>
      <c r="U564" s="3">
        <v>3</v>
      </c>
      <c r="V564" s="4">
        <v>1.5</v>
      </c>
      <c r="W564" s="4">
        <v>2</v>
      </c>
      <c r="X564" s="5">
        <v>5641.585</v>
      </c>
      <c r="Y564" s="6">
        <v>11283.17</v>
      </c>
      <c r="Z564" s="5">
        <v>1979.2049999999999</v>
      </c>
      <c r="AA564" s="5">
        <v>3958.41</v>
      </c>
      <c r="AB564">
        <v>5</v>
      </c>
      <c r="AC564" s="11">
        <f t="shared" si="30"/>
        <v>0.35082428076506866</v>
      </c>
      <c r="AD564">
        <f t="shared" si="31"/>
        <v>55</v>
      </c>
    </row>
    <row r="565" spans="1:30">
      <c r="A565" s="2">
        <v>240272</v>
      </c>
      <c r="B565" t="s">
        <v>3367</v>
      </c>
      <c r="C565" t="s">
        <v>3351</v>
      </c>
      <c r="D565" t="s">
        <v>60</v>
      </c>
      <c r="E565" s="2">
        <v>245918</v>
      </c>
      <c r="F565" t="s">
        <v>1719</v>
      </c>
      <c r="G565" s="2">
        <v>245918</v>
      </c>
      <c r="H565" t="s">
        <v>1719</v>
      </c>
      <c r="I565" t="s">
        <v>1683</v>
      </c>
      <c r="K565" t="s">
        <v>5513</v>
      </c>
      <c r="L565" t="s">
        <v>3407</v>
      </c>
      <c r="M565" s="12">
        <v>19342</v>
      </c>
      <c r="N565" s="12" t="str">
        <f t="shared" si="32"/>
        <v>1 Fellowship Rd Glen Mills, PA 19342</v>
      </c>
      <c r="O565">
        <v>1430002</v>
      </c>
      <c r="P565">
        <v>39.879427</v>
      </c>
      <c r="Q565">
        <v>-75.519986000000003</v>
      </c>
      <c r="R565" t="s">
        <v>3361</v>
      </c>
      <c r="S565" t="s">
        <v>3352</v>
      </c>
      <c r="T565" s="3">
        <v>9</v>
      </c>
      <c r="U565" s="3">
        <v>21</v>
      </c>
      <c r="V565" s="4">
        <v>2.3333333333333335</v>
      </c>
      <c r="W565" s="4">
        <v>7.7777777777777777</v>
      </c>
      <c r="X565" s="5">
        <v>1251.4577777777774</v>
      </c>
      <c r="Y565" s="6">
        <v>11263.12</v>
      </c>
      <c r="Z565" s="5">
        <v>474.72999999999996</v>
      </c>
      <c r="AA565" s="5">
        <v>4272.57</v>
      </c>
      <c r="AB565">
        <v>297</v>
      </c>
      <c r="AC565" s="11">
        <f t="shared" si="30"/>
        <v>0.37934160339231043</v>
      </c>
      <c r="AD565">
        <f t="shared" si="31"/>
        <v>3267</v>
      </c>
    </row>
    <row r="566" spans="1:30">
      <c r="A566" s="2">
        <v>346203</v>
      </c>
      <c r="B566" t="s">
        <v>3367</v>
      </c>
      <c r="C566" t="s">
        <v>3351</v>
      </c>
      <c r="D566" t="s">
        <v>91</v>
      </c>
      <c r="E566" s="2">
        <v>329727</v>
      </c>
      <c r="F566" t="s">
        <v>3164</v>
      </c>
      <c r="G566" s="2">
        <v>470560</v>
      </c>
      <c r="H566" t="s">
        <v>3165</v>
      </c>
      <c r="I566" t="s">
        <v>93</v>
      </c>
      <c r="K566" t="s">
        <v>5915</v>
      </c>
      <c r="L566" t="s">
        <v>8347</v>
      </c>
      <c r="M566" s="12">
        <v>19902</v>
      </c>
      <c r="N566" s="12" t="str">
        <f t="shared" si="32"/>
        <v>300 Tuskegee Blvd Apt Ste300 Dover, DE 19902</v>
      </c>
      <c r="O566">
        <v>1430008</v>
      </c>
      <c r="P566">
        <v>39.122261000000002</v>
      </c>
      <c r="Q566">
        <v>-75.475494999999995</v>
      </c>
      <c r="R566" t="s">
        <v>3359</v>
      </c>
      <c r="S566" t="s">
        <v>3354</v>
      </c>
      <c r="T566" s="3">
        <v>15</v>
      </c>
      <c r="U566" s="3">
        <v>16</v>
      </c>
      <c r="V566" s="4">
        <v>1.0666666666666667</v>
      </c>
      <c r="W566" s="4">
        <v>1.7333333333333334</v>
      </c>
      <c r="X566" s="5">
        <v>750.66</v>
      </c>
      <c r="Y566" s="6">
        <v>11259.899999999996</v>
      </c>
      <c r="Z566" s="5">
        <v>181.57466666666667</v>
      </c>
      <c r="AA566" s="5">
        <v>2723.6200000000013</v>
      </c>
      <c r="AB566">
        <v>199</v>
      </c>
      <c r="AC566" s="11">
        <f t="shared" si="30"/>
        <v>0.24188669526372367</v>
      </c>
      <c r="AD566">
        <f t="shared" si="31"/>
        <v>2189</v>
      </c>
    </row>
    <row r="567" spans="1:30">
      <c r="A567" s="2">
        <v>434903</v>
      </c>
      <c r="B567" t="s">
        <v>3367</v>
      </c>
      <c r="C567" t="s">
        <v>3351</v>
      </c>
      <c r="D567" t="s">
        <v>45</v>
      </c>
      <c r="E567" s="2">
        <v>286495</v>
      </c>
      <c r="F567" t="s">
        <v>2817</v>
      </c>
      <c r="G567" s="2">
        <v>445960</v>
      </c>
      <c r="H567" t="s">
        <v>2817</v>
      </c>
      <c r="I567" t="s">
        <v>614</v>
      </c>
      <c r="K567" t="s">
        <v>5395</v>
      </c>
      <c r="L567" t="s">
        <v>3407</v>
      </c>
      <c r="M567" s="12">
        <v>19087</v>
      </c>
      <c r="N567" s="12" t="str">
        <f t="shared" si="32"/>
        <v>121 S Wayne Ave Wayne, PA 19087</v>
      </c>
      <c r="O567">
        <v>1430999</v>
      </c>
      <c r="P567">
        <v>40.043104999999997</v>
      </c>
      <c r="Q567">
        <v>-75.387589000000006</v>
      </c>
      <c r="R567" t="s">
        <v>3361</v>
      </c>
      <c r="S567" t="s">
        <v>3352</v>
      </c>
      <c r="T567" s="3">
        <v>3</v>
      </c>
      <c r="U567" s="3">
        <v>5</v>
      </c>
      <c r="V567" s="4">
        <v>1.6666666666666667</v>
      </c>
      <c r="W567" s="4">
        <v>5.333333333333333</v>
      </c>
      <c r="X567" s="5">
        <v>3746.4366666666665</v>
      </c>
      <c r="Y567" s="6">
        <v>11239.31</v>
      </c>
      <c r="Z567" s="5">
        <v>1346.5433333333333</v>
      </c>
      <c r="AA567" s="5">
        <v>4039.63</v>
      </c>
      <c r="AB567">
        <v>22</v>
      </c>
      <c r="AC567" s="11">
        <f t="shared" si="30"/>
        <v>0.35941975085659178</v>
      </c>
      <c r="AD567">
        <f t="shared" si="31"/>
        <v>242</v>
      </c>
    </row>
    <row r="568" spans="1:30">
      <c r="A568" s="2">
        <v>239517</v>
      </c>
      <c r="B568" t="s">
        <v>3367</v>
      </c>
      <c r="C568" t="s">
        <v>3351</v>
      </c>
      <c r="D568" t="s">
        <v>74</v>
      </c>
      <c r="E568" s="2">
        <v>294691</v>
      </c>
      <c r="F568" t="s">
        <v>174</v>
      </c>
      <c r="G568" s="2">
        <v>294691</v>
      </c>
      <c r="H568" t="s">
        <v>174</v>
      </c>
      <c r="I568" t="s">
        <v>97</v>
      </c>
      <c r="K568" t="s">
        <v>3871</v>
      </c>
      <c r="L568" t="s">
        <v>3407</v>
      </c>
      <c r="M568" s="12">
        <v>17110</v>
      </c>
      <c r="N568" s="12" t="str">
        <f t="shared" si="32"/>
        <v>2135 N 6th St Harrisburg, PA 17110</v>
      </c>
      <c r="O568">
        <v>1430035</v>
      </c>
      <c r="P568">
        <v>40.281816999999997</v>
      </c>
      <c r="Q568">
        <v>-76.890668000000005</v>
      </c>
      <c r="R568" t="s">
        <v>3366</v>
      </c>
      <c r="S568" t="s">
        <v>3357</v>
      </c>
      <c r="T568" s="3">
        <v>20</v>
      </c>
      <c r="U568" s="3">
        <v>26</v>
      </c>
      <c r="V568" s="4">
        <v>1.3</v>
      </c>
      <c r="W568" s="4">
        <v>3.8</v>
      </c>
      <c r="X568" s="5">
        <v>561.66099999999983</v>
      </c>
      <c r="Y568" s="6">
        <v>11233.220000000001</v>
      </c>
      <c r="Z568" s="5">
        <v>196.67699999999999</v>
      </c>
      <c r="AA568" s="5">
        <v>3933.5399999999986</v>
      </c>
      <c r="AB568">
        <v>170</v>
      </c>
      <c r="AC568" s="11">
        <f t="shared" si="30"/>
        <v>0.35017029845404951</v>
      </c>
      <c r="AD568">
        <f t="shared" si="31"/>
        <v>1870</v>
      </c>
    </row>
    <row r="569" spans="1:30">
      <c r="A569" s="2">
        <v>447868</v>
      </c>
      <c r="B569" t="s">
        <v>3367</v>
      </c>
      <c r="C569" t="s">
        <v>3351</v>
      </c>
      <c r="D569" t="s">
        <v>1180</v>
      </c>
      <c r="E569" s="2">
        <v>241692</v>
      </c>
      <c r="F569" t="s">
        <v>2945</v>
      </c>
      <c r="G569" s="2">
        <v>241692</v>
      </c>
      <c r="H569" t="s">
        <v>2945</v>
      </c>
      <c r="I569" t="s">
        <v>59</v>
      </c>
      <c r="K569" t="s">
        <v>4100</v>
      </c>
      <c r="L569" t="s">
        <v>3407</v>
      </c>
      <c r="M569" s="12">
        <v>17406</v>
      </c>
      <c r="N569" s="12" t="str">
        <f t="shared" si="32"/>
        <v>5305 N SUSQUEHANNA TRL York, PA 17406</v>
      </c>
      <c r="O569">
        <v>1430045</v>
      </c>
      <c r="P569">
        <v>40.081018</v>
      </c>
      <c r="Q569">
        <v>-76.765576999999993</v>
      </c>
      <c r="R569" t="s">
        <v>3360</v>
      </c>
      <c r="S569" t="s">
        <v>3353</v>
      </c>
      <c r="T569" s="3">
        <v>53</v>
      </c>
      <c r="U569" s="3">
        <v>62</v>
      </c>
      <c r="V569" s="4">
        <v>1.1698113207547169</v>
      </c>
      <c r="W569" s="4">
        <v>8.2264150943396235</v>
      </c>
      <c r="X569" s="5">
        <v>211.94226415094337</v>
      </c>
      <c r="Y569" s="6">
        <v>11232.940000000011</v>
      </c>
      <c r="Z569" s="5">
        <v>55.076981132075481</v>
      </c>
      <c r="AA569" s="5">
        <v>2919.0799999999917</v>
      </c>
      <c r="AB569">
        <v>540</v>
      </c>
      <c r="AC569" s="11">
        <f t="shared" si="30"/>
        <v>0.25986785293965681</v>
      </c>
      <c r="AD569">
        <f t="shared" si="31"/>
        <v>5940</v>
      </c>
    </row>
    <row r="570" spans="1:30">
      <c r="A570" s="2">
        <v>468582</v>
      </c>
      <c r="B570" t="s">
        <v>3367</v>
      </c>
      <c r="C570" t="s">
        <v>3351</v>
      </c>
      <c r="D570" t="s">
        <v>82</v>
      </c>
      <c r="E570" s="2">
        <v>243650</v>
      </c>
      <c r="F570" t="s">
        <v>3156</v>
      </c>
      <c r="G570" s="2">
        <v>243650</v>
      </c>
      <c r="H570" t="s">
        <v>3156</v>
      </c>
      <c r="I570" t="s">
        <v>84</v>
      </c>
      <c r="K570" t="s">
        <v>3635</v>
      </c>
      <c r="L570" t="s">
        <v>3406</v>
      </c>
      <c r="M570" s="12">
        <v>8540</v>
      </c>
      <c r="N570" s="12" t="str">
        <f t="shared" si="32"/>
        <v>176 Edgerstoune Rd Princeton, NJ 08540</v>
      </c>
      <c r="O570">
        <v>1430005</v>
      </c>
      <c r="P570">
        <v>40.336599</v>
      </c>
      <c r="Q570">
        <v>-74.684808000000004</v>
      </c>
      <c r="R570" t="s">
        <v>3362</v>
      </c>
      <c r="S570" t="s">
        <v>3354</v>
      </c>
      <c r="T570" s="3">
        <v>6</v>
      </c>
      <c r="U570" s="3">
        <v>13</v>
      </c>
      <c r="V570" s="4">
        <v>2.1666666666666665</v>
      </c>
      <c r="W570" s="4">
        <v>5</v>
      </c>
      <c r="X570" s="5">
        <v>1870.2266666666667</v>
      </c>
      <c r="Y570" s="6">
        <v>11221.360000000002</v>
      </c>
      <c r="Z570" s="5">
        <v>692.99833333333345</v>
      </c>
      <c r="AA570" s="5">
        <v>4157.99</v>
      </c>
      <c r="AB570">
        <v>701</v>
      </c>
      <c r="AC570" s="11">
        <f t="shared" si="30"/>
        <v>0.37054242979460589</v>
      </c>
      <c r="AD570">
        <f t="shared" si="31"/>
        <v>7711</v>
      </c>
    </row>
    <row r="571" spans="1:30">
      <c r="A571" s="2">
        <v>242187</v>
      </c>
      <c r="B571" t="s">
        <v>3367</v>
      </c>
      <c r="C571" t="s">
        <v>3351</v>
      </c>
      <c r="D571" t="s">
        <v>17</v>
      </c>
      <c r="E571" s="2">
        <v>246720</v>
      </c>
      <c r="F571" t="s">
        <v>24</v>
      </c>
      <c r="G571" s="2">
        <v>246720</v>
      </c>
      <c r="H571" t="s">
        <v>24</v>
      </c>
      <c r="I571" t="s">
        <v>25</v>
      </c>
      <c r="K571" t="s">
        <v>5185</v>
      </c>
      <c r="L571" t="s">
        <v>3407</v>
      </c>
      <c r="M571" s="12">
        <v>18976</v>
      </c>
      <c r="N571" s="12" t="str">
        <f t="shared" si="32"/>
        <v>175 Titus Ave Ste 200 Warrington, PA 18976</v>
      </c>
      <c r="O571">
        <v>1430003</v>
      </c>
      <c r="P571">
        <v>40.218958000000001</v>
      </c>
      <c r="Q571">
        <v>-75.142736999999997</v>
      </c>
      <c r="R571" t="s">
        <v>3362</v>
      </c>
      <c r="S571" t="s">
        <v>3353</v>
      </c>
      <c r="T571" s="3">
        <v>29</v>
      </c>
      <c r="U571" s="3">
        <v>34</v>
      </c>
      <c r="V571" s="4">
        <v>1.1724137931034482</v>
      </c>
      <c r="W571" s="4">
        <v>1.6896551724137931</v>
      </c>
      <c r="X571" s="5">
        <v>385.76034482758627</v>
      </c>
      <c r="Y571" s="6">
        <v>11187.050000000001</v>
      </c>
      <c r="Z571" s="5">
        <v>136.95896551724135</v>
      </c>
      <c r="AA571" s="5">
        <v>3971.81</v>
      </c>
      <c r="AB571">
        <v>256</v>
      </c>
      <c r="AC571" s="11">
        <f t="shared" si="30"/>
        <v>0.3550364036989197</v>
      </c>
      <c r="AD571">
        <f t="shared" si="31"/>
        <v>2816</v>
      </c>
    </row>
    <row r="572" spans="1:30">
      <c r="A572" s="2">
        <v>312571</v>
      </c>
      <c r="B572" t="s">
        <v>3360</v>
      </c>
      <c r="C572" t="s">
        <v>3351</v>
      </c>
      <c r="D572" t="s">
        <v>149</v>
      </c>
      <c r="E572" s="2">
        <v>341799</v>
      </c>
      <c r="F572" t="s">
        <v>1152</v>
      </c>
      <c r="G572" s="2">
        <v>341799</v>
      </c>
      <c r="H572" t="s">
        <v>1152</v>
      </c>
      <c r="I572" t="s">
        <v>1154</v>
      </c>
      <c r="K572" t="s">
        <v>3605</v>
      </c>
      <c r="L572" t="s">
        <v>3406</v>
      </c>
      <c r="M572" s="12">
        <v>8360</v>
      </c>
      <c r="N572" s="12" t="str">
        <f t="shared" si="32"/>
        <v>502 N Delsea Dr Vineland, NJ 08360</v>
      </c>
      <c r="O572">
        <v>1430999</v>
      </c>
      <c r="P572">
        <v>39.494596000000001</v>
      </c>
      <c r="Q572">
        <v>-75.043400000000005</v>
      </c>
      <c r="R572" t="s">
        <v>3363</v>
      </c>
      <c r="S572" t="s">
        <v>3355</v>
      </c>
      <c r="T572" s="3">
        <v>1</v>
      </c>
      <c r="U572" s="3">
        <v>1</v>
      </c>
      <c r="V572" s="4">
        <v>1</v>
      </c>
      <c r="W572" s="4">
        <v>6</v>
      </c>
      <c r="X572" s="5">
        <v>11150.160000000002</v>
      </c>
      <c r="Y572" s="6">
        <v>11150.160000000002</v>
      </c>
      <c r="Z572" s="5">
        <v>3430.66</v>
      </c>
      <c r="AA572" s="5">
        <v>3430.66</v>
      </c>
      <c r="AB572">
        <v>7</v>
      </c>
      <c r="AC572" s="11">
        <f t="shared" si="30"/>
        <v>0.30767809609906938</v>
      </c>
      <c r="AD572">
        <f t="shared" si="31"/>
        <v>77</v>
      </c>
    </row>
    <row r="573" spans="1:30">
      <c r="A573" s="2">
        <v>468581</v>
      </c>
      <c r="B573" t="s">
        <v>3367</v>
      </c>
      <c r="C573" t="s">
        <v>3351</v>
      </c>
      <c r="D573" t="s">
        <v>16</v>
      </c>
      <c r="E573" s="2">
        <v>269479</v>
      </c>
      <c r="F573" t="s">
        <v>2319</v>
      </c>
      <c r="G573" s="2">
        <v>432627</v>
      </c>
      <c r="H573" t="s">
        <v>2321</v>
      </c>
      <c r="I573" t="s">
        <v>59</v>
      </c>
      <c r="K573" t="s">
        <v>4074</v>
      </c>
      <c r="L573" t="s">
        <v>3407</v>
      </c>
      <c r="M573" s="12">
        <v>17404</v>
      </c>
      <c r="N573" s="12" t="str">
        <f t="shared" si="32"/>
        <v>300 E 7TH AVE York, PA 17404</v>
      </c>
      <c r="O573">
        <v>1430999</v>
      </c>
      <c r="P573">
        <v>39.978239000000002</v>
      </c>
      <c r="Q573">
        <v>-76.727986999999999</v>
      </c>
      <c r="R573" t="s">
        <v>3367</v>
      </c>
      <c r="S573" t="s">
        <v>3353</v>
      </c>
      <c r="T573" s="3">
        <v>3</v>
      </c>
      <c r="U573" s="3">
        <v>4</v>
      </c>
      <c r="V573" s="4">
        <v>1.3333333333333333</v>
      </c>
      <c r="W573" s="4">
        <v>3.3333333333333335</v>
      </c>
      <c r="X573" s="5">
        <v>3696.646666666667</v>
      </c>
      <c r="Y573" s="6">
        <v>11089.940000000002</v>
      </c>
      <c r="Z573" s="5">
        <v>1050.3799999999999</v>
      </c>
      <c r="AA573" s="5">
        <v>3151.14</v>
      </c>
      <c r="AB573">
        <v>209</v>
      </c>
      <c r="AC573" s="11">
        <f t="shared" si="30"/>
        <v>0.28414400799282946</v>
      </c>
      <c r="AD573">
        <f t="shared" si="31"/>
        <v>2299</v>
      </c>
    </row>
    <row r="574" spans="1:30">
      <c r="A574" s="2">
        <v>319219</v>
      </c>
      <c r="B574" t="s">
        <v>3360</v>
      </c>
      <c r="C574" t="s">
        <v>3351</v>
      </c>
      <c r="D574" t="s">
        <v>40</v>
      </c>
      <c r="E574" s="2">
        <v>241545</v>
      </c>
      <c r="F574" t="s">
        <v>2832</v>
      </c>
      <c r="G574" s="2">
        <v>415671</v>
      </c>
      <c r="H574" t="s">
        <v>2833</v>
      </c>
      <c r="I574" t="s">
        <v>73</v>
      </c>
      <c r="K574" t="s">
        <v>5780</v>
      </c>
      <c r="L574" t="s">
        <v>3407</v>
      </c>
      <c r="M574" s="12">
        <v>19604</v>
      </c>
      <c r="N574" s="12" t="str">
        <f t="shared" si="32"/>
        <v>801 N 13th St Reading, PA 19604</v>
      </c>
      <c r="O574">
        <v>1430999</v>
      </c>
      <c r="P574">
        <v>40.347867999999998</v>
      </c>
      <c r="Q574">
        <v>-75.911150000000006</v>
      </c>
      <c r="R574" t="s">
        <v>3365</v>
      </c>
      <c r="S574" t="s">
        <v>3356</v>
      </c>
      <c r="T574" s="3">
        <v>2</v>
      </c>
      <c r="U574" s="3">
        <v>3</v>
      </c>
      <c r="V574" s="4">
        <v>1.5</v>
      </c>
      <c r="W574" s="4">
        <v>2</v>
      </c>
      <c r="X574" s="5">
        <v>5524.54</v>
      </c>
      <c r="Y574" s="6">
        <v>11049.08</v>
      </c>
      <c r="Z574" s="5">
        <v>1767.8999999999999</v>
      </c>
      <c r="AA574" s="5">
        <v>3535.7999999999997</v>
      </c>
      <c r="AB574">
        <v>60</v>
      </c>
      <c r="AC574" s="11">
        <f t="shared" si="30"/>
        <v>0.32000854369775583</v>
      </c>
      <c r="AD574">
        <f t="shared" si="31"/>
        <v>660</v>
      </c>
    </row>
    <row r="575" spans="1:30">
      <c r="A575" s="2">
        <v>255900</v>
      </c>
      <c r="B575" t="s">
        <v>3367</v>
      </c>
      <c r="C575" t="s">
        <v>3351</v>
      </c>
      <c r="D575" t="s">
        <v>16</v>
      </c>
      <c r="E575" s="2">
        <v>344169</v>
      </c>
      <c r="F575" t="s">
        <v>2389</v>
      </c>
      <c r="G575" s="2">
        <v>483976</v>
      </c>
      <c r="H575" t="s">
        <v>565</v>
      </c>
      <c r="I575" t="s">
        <v>567</v>
      </c>
      <c r="K575" t="s">
        <v>4029</v>
      </c>
      <c r="L575" t="s">
        <v>3407</v>
      </c>
      <c r="M575" s="12">
        <v>17372</v>
      </c>
      <c r="N575" s="12" t="str">
        <f t="shared" si="32"/>
        <v>7335 Carlisle Pike York Springs, PA 17372</v>
      </c>
      <c r="O575">
        <v>1430999</v>
      </c>
      <c r="P575">
        <v>39.980659000000003</v>
      </c>
      <c r="Q575">
        <v>-77.082913000000005</v>
      </c>
      <c r="R575" t="s">
        <v>3367</v>
      </c>
      <c r="S575" t="s">
        <v>3355</v>
      </c>
      <c r="T575" s="3">
        <v>1</v>
      </c>
      <c r="U575" s="3">
        <v>2</v>
      </c>
      <c r="V575" s="4">
        <v>2</v>
      </c>
      <c r="W575" s="4">
        <v>4</v>
      </c>
      <c r="X575" s="5">
        <v>11045.28</v>
      </c>
      <c r="Y575" s="6">
        <v>11045.28</v>
      </c>
      <c r="Z575" s="5">
        <v>4017.2999999999997</v>
      </c>
      <c r="AA575" s="5">
        <v>4017.2999999999997</v>
      </c>
      <c r="AB575">
        <v>7</v>
      </c>
      <c r="AC575" s="11">
        <f t="shared" si="30"/>
        <v>0.36371192038590233</v>
      </c>
      <c r="AD575">
        <f t="shared" si="31"/>
        <v>77</v>
      </c>
    </row>
    <row r="576" spans="1:30">
      <c r="A576" s="2">
        <v>256146</v>
      </c>
      <c r="B576" t="s">
        <v>3360</v>
      </c>
      <c r="C576" t="s">
        <v>3351</v>
      </c>
      <c r="D576" t="s">
        <v>17</v>
      </c>
      <c r="E576" s="2">
        <v>245302</v>
      </c>
      <c r="F576" t="s">
        <v>581</v>
      </c>
      <c r="G576" s="2">
        <v>245302</v>
      </c>
      <c r="H576" t="s">
        <v>581</v>
      </c>
      <c r="I576" t="s">
        <v>56</v>
      </c>
      <c r="K576" t="s">
        <v>5433</v>
      </c>
      <c r="L576" t="s">
        <v>3407</v>
      </c>
      <c r="M576" s="12">
        <v>19124</v>
      </c>
      <c r="N576" s="12" t="str">
        <f t="shared" si="32"/>
        <v>425 E Hunting Park Ave Philadelphia, PA 19124</v>
      </c>
      <c r="O576">
        <v>1430009</v>
      </c>
      <c r="P576">
        <v>40.013978000000002</v>
      </c>
      <c r="Q576">
        <v>-75.117611999999994</v>
      </c>
      <c r="R576" t="s">
        <v>3363</v>
      </c>
      <c r="S576" t="s">
        <v>3351</v>
      </c>
      <c r="T576" s="3">
        <v>26</v>
      </c>
      <c r="U576" s="3">
        <v>28</v>
      </c>
      <c r="V576" s="4">
        <v>1.0769230769230769</v>
      </c>
      <c r="W576" s="4">
        <v>2.2692307692307692</v>
      </c>
      <c r="X576" s="5">
        <v>423.06076923076921</v>
      </c>
      <c r="Y576" s="6">
        <v>10999.58</v>
      </c>
      <c r="Z576" s="5">
        <v>112.49346153846156</v>
      </c>
      <c r="AA576" s="5">
        <v>2924.83</v>
      </c>
      <c r="AB576">
        <v>200</v>
      </c>
      <c r="AC576" s="11">
        <f t="shared" si="30"/>
        <v>0.26590378905376388</v>
      </c>
      <c r="AD576">
        <f t="shared" si="31"/>
        <v>2200</v>
      </c>
    </row>
    <row r="577" spans="1:30">
      <c r="A577" s="2">
        <v>241867</v>
      </c>
      <c r="B577" t="s">
        <v>3367</v>
      </c>
      <c r="C577" t="s">
        <v>3351</v>
      </c>
      <c r="D577" t="s">
        <v>149</v>
      </c>
      <c r="E577" s="2">
        <v>343934</v>
      </c>
      <c r="F577" t="s">
        <v>1441</v>
      </c>
      <c r="G577" s="2">
        <v>483666</v>
      </c>
      <c r="H577" t="s">
        <v>1442</v>
      </c>
      <c r="I577" t="s">
        <v>1443</v>
      </c>
      <c r="J577" t="s">
        <v>680</v>
      </c>
      <c r="K577" t="s">
        <v>3468</v>
      </c>
      <c r="L577" t="s">
        <v>3406</v>
      </c>
      <c r="M577" s="12">
        <v>8053</v>
      </c>
      <c r="N577" s="12" t="str">
        <f t="shared" si="32"/>
        <v>451 Route 73 S Evesham, NJ 08053</v>
      </c>
      <c r="O577">
        <v>1430999</v>
      </c>
      <c r="P577">
        <v>39.883285000000001</v>
      </c>
      <c r="Q577">
        <v>-74.923011000000002</v>
      </c>
      <c r="R577" t="s">
        <v>3362</v>
      </c>
      <c r="S577" t="s">
        <v>3355</v>
      </c>
      <c r="T577" s="3">
        <v>1</v>
      </c>
      <c r="U577" s="3">
        <v>3</v>
      </c>
      <c r="V577" s="4">
        <v>3</v>
      </c>
      <c r="W577" s="4">
        <v>9</v>
      </c>
      <c r="X577" s="5">
        <v>10931.670000000002</v>
      </c>
      <c r="Y577" s="6">
        <v>10931.670000000002</v>
      </c>
      <c r="Z577" s="5">
        <v>2862.43</v>
      </c>
      <c r="AA577" s="5">
        <v>2862.43</v>
      </c>
      <c r="AB577">
        <v>10</v>
      </c>
      <c r="AC577" s="11">
        <f t="shared" si="30"/>
        <v>0.26184745789069735</v>
      </c>
      <c r="AD577">
        <f t="shared" si="31"/>
        <v>110</v>
      </c>
    </row>
    <row r="578" spans="1:30">
      <c r="A578" s="2">
        <v>483614</v>
      </c>
      <c r="B578" t="s">
        <v>3367</v>
      </c>
      <c r="C578" t="s">
        <v>3351</v>
      </c>
      <c r="D578" t="s">
        <v>17</v>
      </c>
      <c r="E578" s="2">
        <v>244036</v>
      </c>
      <c r="F578" t="s">
        <v>2578</v>
      </c>
      <c r="G578" s="2">
        <v>441315</v>
      </c>
      <c r="H578" t="s">
        <v>2586</v>
      </c>
      <c r="I578" t="s">
        <v>65</v>
      </c>
      <c r="K578" t="s">
        <v>5352</v>
      </c>
      <c r="L578" t="s">
        <v>3407</v>
      </c>
      <c r="M578" s="12">
        <v>19056</v>
      </c>
      <c r="N578" s="12" t="str">
        <f t="shared" si="32"/>
        <v>30 Harmony Rd Levittown, PA 19056</v>
      </c>
      <c r="O578">
        <v>1430999</v>
      </c>
      <c r="P578">
        <v>40.164160000000003</v>
      </c>
      <c r="Q578">
        <v>-74.885850000000005</v>
      </c>
      <c r="R578" t="s">
        <v>3362</v>
      </c>
      <c r="S578" t="s">
        <v>3353</v>
      </c>
      <c r="T578" s="3">
        <v>2</v>
      </c>
      <c r="U578" s="3">
        <v>2</v>
      </c>
      <c r="V578" s="4">
        <v>1</v>
      </c>
      <c r="W578" s="4">
        <v>1</v>
      </c>
      <c r="X578" s="5">
        <v>5464.2150000000001</v>
      </c>
      <c r="Y578" s="6">
        <v>10928.43</v>
      </c>
      <c r="Z578" s="5">
        <v>1693.8000000000002</v>
      </c>
      <c r="AA578" s="5">
        <v>3387.6000000000004</v>
      </c>
      <c r="AB578">
        <v>80</v>
      </c>
      <c r="AC578" s="11">
        <f t="shared" ref="AC578:AC641" si="33">IFERROR(AA578/Y578,0)</f>
        <v>0.30998048210035661</v>
      </c>
      <c r="AD578">
        <f t="shared" si="31"/>
        <v>880</v>
      </c>
    </row>
    <row r="579" spans="1:30">
      <c r="A579" s="2">
        <v>453081</v>
      </c>
      <c r="B579" t="s">
        <v>3367</v>
      </c>
      <c r="C579" t="s">
        <v>3351</v>
      </c>
      <c r="D579" t="s">
        <v>16</v>
      </c>
      <c r="E579" s="2">
        <v>269479</v>
      </c>
      <c r="F579" t="s">
        <v>2319</v>
      </c>
      <c r="G579" s="2">
        <v>468494</v>
      </c>
      <c r="H579" t="s">
        <v>2322</v>
      </c>
      <c r="I579" t="s">
        <v>265</v>
      </c>
      <c r="K579" t="s">
        <v>3910</v>
      </c>
      <c r="L579" t="s">
        <v>3407</v>
      </c>
      <c r="M579" s="12">
        <v>17202</v>
      </c>
      <c r="N579" s="12" t="str">
        <f t="shared" si="32"/>
        <v>2397 Loop Rd Chambersburg, PA 17202</v>
      </c>
      <c r="O579">
        <v>1430036</v>
      </c>
      <c r="P579">
        <v>39.898392000000001</v>
      </c>
      <c r="Q579">
        <v>-77.687361999999993</v>
      </c>
      <c r="R579" t="s">
        <v>3367</v>
      </c>
      <c r="S579" t="s">
        <v>3351</v>
      </c>
      <c r="T579" s="3">
        <v>11</v>
      </c>
      <c r="U579" s="3">
        <v>13</v>
      </c>
      <c r="V579" s="4">
        <v>1.1818181818181819</v>
      </c>
      <c r="W579" s="4">
        <v>2.1818181818181817</v>
      </c>
      <c r="X579" s="5">
        <v>992.60818181818172</v>
      </c>
      <c r="Y579" s="6">
        <v>10918.690000000002</v>
      </c>
      <c r="Z579" s="5">
        <v>280.07181818181817</v>
      </c>
      <c r="AA579" s="5">
        <v>3080.7899999999995</v>
      </c>
      <c r="AB579">
        <v>224</v>
      </c>
      <c r="AC579" s="11">
        <f t="shared" si="33"/>
        <v>0.28215747493517984</v>
      </c>
      <c r="AD579">
        <f t="shared" si="31"/>
        <v>2464</v>
      </c>
    </row>
    <row r="580" spans="1:30">
      <c r="A580" s="2">
        <v>456817</v>
      </c>
      <c r="B580" t="s">
        <v>3367</v>
      </c>
      <c r="C580" t="s">
        <v>3351</v>
      </c>
      <c r="D580" t="s">
        <v>197</v>
      </c>
      <c r="E580" s="2">
        <v>342579</v>
      </c>
      <c r="F580" t="s">
        <v>1860</v>
      </c>
      <c r="G580" s="2">
        <v>480889</v>
      </c>
      <c r="H580" t="s">
        <v>1861</v>
      </c>
      <c r="I580" t="s">
        <v>1154</v>
      </c>
      <c r="K580" t="s">
        <v>3604</v>
      </c>
      <c r="L580" t="s">
        <v>3406</v>
      </c>
      <c r="M580" s="12">
        <v>8360</v>
      </c>
      <c r="N580" s="12" t="str">
        <f t="shared" si="32"/>
        <v>922 E Landis Ave Vineland, NJ 08360</v>
      </c>
      <c r="O580">
        <v>1430999</v>
      </c>
      <c r="P580">
        <v>39.486162999999998</v>
      </c>
      <c r="Q580">
        <v>-75.015192999999996</v>
      </c>
      <c r="R580" t="s">
        <v>3363</v>
      </c>
      <c r="S580" t="s">
        <v>3355</v>
      </c>
      <c r="T580" s="3">
        <v>1</v>
      </c>
      <c r="U580" s="3">
        <v>2</v>
      </c>
      <c r="V580" s="4">
        <v>2</v>
      </c>
      <c r="W580" s="4">
        <v>12</v>
      </c>
      <c r="X580" s="5">
        <v>10909.619999999999</v>
      </c>
      <c r="Y580" s="6">
        <v>10909.619999999999</v>
      </c>
      <c r="Z580" s="5">
        <v>3907.0599999999995</v>
      </c>
      <c r="AA580" s="5">
        <v>3907.0599999999995</v>
      </c>
      <c r="AB580">
        <v>295</v>
      </c>
      <c r="AC580" s="11">
        <f t="shared" si="33"/>
        <v>0.35812979737149414</v>
      </c>
      <c r="AD580">
        <f t="shared" si="31"/>
        <v>3245</v>
      </c>
    </row>
    <row r="581" spans="1:30">
      <c r="A581" s="2">
        <v>456816</v>
      </c>
      <c r="B581" t="s">
        <v>3367</v>
      </c>
      <c r="C581" t="s">
        <v>3351</v>
      </c>
      <c r="D581" t="s">
        <v>51</v>
      </c>
      <c r="E581" s="2">
        <v>241015</v>
      </c>
      <c r="F581" t="s">
        <v>2378</v>
      </c>
      <c r="G581" s="2">
        <v>449754</v>
      </c>
      <c r="H581" t="s">
        <v>2380</v>
      </c>
      <c r="I581" t="s">
        <v>39</v>
      </c>
      <c r="K581" t="s">
        <v>4665</v>
      </c>
      <c r="L581" t="s">
        <v>3407</v>
      </c>
      <c r="M581" s="12">
        <v>17601</v>
      </c>
      <c r="N581" s="12" t="str">
        <f t="shared" si="32"/>
        <v>1250 Lititz Pike Lancaster, PA 17601</v>
      </c>
      <c r="O581">
        <v>1430025</v>
      </c>
      <c r="P581">
        <v>40.058912999999997</v>
      </c>
      <c r="Q581">
        <v>-76.307192999999998</v>
      </c>
      <c r="R581" t="s">
        <v>3364</v>
      </c>
      <c r="S581" t="s">
        <v>3357</v>
      </c>
      <c r="T581" s="3">
        <v>9</v>
      </c>
      <c r="U581" s="3">
        <v>17</v>
      </c>
      <c r="V581" s="4">
        <v>1.8888888888888888</v>
      </c>
      <c r="W581" s="4">
        <v>6.7777777777777777</v>
      </c>
      <c r="X581" s="5">
        <v>1211.5188888888888</v>
      </c>
      <c r="Y581" s="6">
        <v>10903.669999999995</v>
      </c>
      <c r="Z581" s="5">
        <v>381.39999999999992</v>
      </c>
      <c r="AA581" s="5">
        <v>3432.6000000000013</v>
      </c>
      <c r="AB581">
        <v>336</v>
      </c>
      <c r="AC581" s="11">
        <f t="shared" si="33"/>
        <v>0.31481143504893333</v>
      </c>
      <c r="AD581">
        <f t="shared" si="31"/>
        <v>3696</v>
      </c>
    </row>
    <row r="582" spans="1:30">
      <c r="A582" s="2">
        <v>453501</v>
      </c>
      <c r="B582" t="s">
        <v>3367</v>
      </c>
      <c r="C582" t="s">
        <v>3351</v>
      </c>
      <c r="D582" t="s">
        <v>29</v>
      </c>
      <c r="E582" s="2">
        <v>245997</v>
      </c>
      <c r="F582" t="s">
        <v>2705</v>
      </c>
      <c r="G582" s="2">
        <v>446715</v>
      </c>
      <c r="H582" t="s">
        <v>2713</v>
      </c>
      <c r="I582" t="s">
        <v>881</v>
      </c>
      <c r="K582" t="s">
        <v>5124</v>
      </c>
      <c r="L582" t="s">
        <v>3407</v>
      </c>
      <c r="M582" s="12">
        <v>18944</v>
      </c>
      <c r="N582" s="12" t="str">
        <f t="shared" si="32"/>
        <v>1303 N 5th St Perkasie, PA 18944</v>
      </c>
      <c r="O582">
        <v>1430999</v>
      </c>
      <c r="P582">
        <v>40.384309999999999</v>
      </c>
      <c r="Q582">
        <v>-75.274630000000002</v>
      </c>
      <c r="R582" t="s">
        <v>3363</v>
      </c>
      <c r="S582" t="s">
        <v>3357</v>
      </c>
      <c r="T582" s="3">
        <v>4</v>
      </c>
      <c r="U582" s="3">
        <v>11</v>
      </c>
      <c r="V582" s="4">
        <v>2.75</v>
      </c>
      <c r="W582" s="4">
        <v>1.25</v>
      </c>
      <c r="X582" s="5">
        <v>2721.8824999999997</v>
      </c>
      <c r="Y582" s="6">
        <v>10887.529999999999</v>
      </c>
      <c r="Z582" s="5">
        <v>977.29250000000002</v>
      </c>
      <c r="AA582" s="5">
        <v>3909.17</v>
      </c>
      <c r="AB582">
        <v>1324</v>
      </c>
      <c r="AC582" s="11">
        <f t="shared" si="33"/>
        <v>0.35905021616473165</v>
      </c>
      <c r="AD582">
        <f t="shared" si="31"/>
        <v>14564</v>
      </c>
    </row>
    <row r="583" spans="1:30">
      <c r="A583" s="2">
        <v>455587</v>
      </c>
      <c r="B583" t="s">
        <v>3367</v>
      </c>
      <c r="C583" t="s">
        <v>3351</v>
      </c>
      <c r="D583" t="s">
        <v>60</v>
      </c>
      <c r="E583" s="2">
        <v>245598</v>
      </c>
      <c r="F583" t="s">
        <v>935</v>
      </c>
      <c r="G583" s="2">
        <v>461275</v>
      </c>
      <c r="H583" t="s">
        <v>3208</v>
      </c>
      <c r="I583" t="s">
        <v>1457</v>
      </c>
      <c r="K583" t="s">
        <v>5468</v>
      </c>
      <c r="L583" t="s">
        <v>3407</v>
      </c>
      <c r="M583" s="12">
        <v>19317</v>
      </c>
      <c r="N583" s="12" t="str">
        <f t="shared" si="32"/>
        <v>1850 Hillendale Rd Chadds Ford, PA 19317</v>
      </c>
      <c r="O583">
        <v>1430999</v>
      </c>
      <c r="P583">
        <v>39.860703999999998</v>
      </c>
      <c r="Q583">
        <v>-75.637766999999997</v>
      </c>
      <c r="R583" t="s">
        <v>3359</v>
      </c>
      <c r="S583" t="s">
        <v>3352</v>
      </c>
      <c r="T583" s="3">
        <v>4</v>
      </c>
      <c r="U583" s="3">
        <v>4</v>
      </c>
      <c r="V583" s="4">
        <v>1</v>
      </c>
      <c r="W583" s="4">
        <v>3</v>
      </c>
      <c r="X583" s="5">
        <v>2720.0574999999999</v>
      </c>
      <c r="Y583" s="6">
        <v>10880.230000000001</v>
      </c>
      <c r="Z583" s="5">
        <v>727.005</v>
      </c>
      <c r="AA583" s="5">
        <v>2908.0200000000009</v>
      </c>
      <c r="AB583">
        <v>208</v>
      </c>
      <c r="AC583" s="11">
        <f t="shared" si="33"/>
        <v>0.26727559987242921</v>
      </c>
      <c r="AD583">
        <f t="shared" si="31"/>
        <v>2288</v>
      </c>
    </row>
    <row r="584" spans="1:30">
      <c r="A584" s="2">
        <v>454130</v>
      </c>
      <c r="B584" t="s">
        <v>3367</v>
      </c>
      <c r="C584" t="s">
        <v>3351</v>
      </c>
      <c r="D584" t="s">
        <v>149</v>
      </c>
      <c r="E584" s="2">
        <v>244237</v>
      </c>
      <c r="F584" t="s">
        <v>1377</v>
      </c>
      <c r="G584" s="2">
        <v>424869</v>
      </c>
      <c r="H584" t="s">
        <v>1378</v>
      </c>
      <c r="I584" t="s">
        <v>597</v>
      </c>
      <c r="J584" t="s">
        <v>3393</v>
      </c>
      <c r="K584" t="s">
        <v>3623</v>
      </c>
      <c r="L584" t="s">
        <v>3406</v>
      </c>
      <c r="M584" s="12">
        <v>8505</v>
      </c>
      <c r="N584" s="12" t="str">
        <f t="shared" si="32"/>
        <v>318 Ward Ave Bordentown, NJ 08505</v>
      </c>
      <c r="O584">
        <v>1430017</v>
      </c>
      <c r="P584">
        <v>40.154380000000003</v>
      </c>
      <c r="Q584">
        <v>-74.686930000000004</v>
      </c>
      <c r="R584" t="s">
        <v>3362</v>
      </c>
      <c r="S584" t="s">
        <v>3351</v>
      </c>
      <c r="T584" s="3">
        <v>10</v>
      </c>
      <c r="U584" s="3">
        <v>15</v>
      </c>
      <c r="V584" s="4">
        <v>1.5</v>
      </c>
      <c r="W584" s="4">
        <v>2.2000000000000002</v>
      </c>
      <c r="X584" s="5">
        <v>1083.3979999999999</v>
      </c>
      <c r="Y584" s="6">
        <v>10833.980000000001</v>
      </c>
      <c r="Z584" s="5">
        <v>382.03999999999996</v>
      </c>
      <c r="AA584" s="5">
        <v>3820.3999999999996</v>
      </c>
      <c r="AB584">
        <v>130</v>
      </c>
      <c r="AC584" s="11">
        <f t="shared" si="33"/>
        <v>0.35263125831873415</v>
      </c>
      <c r="AD584">
        <f t="shared" ref="AD584:AD601" si="34">AB584*11</f>
        <v>1430</v>
      </c>
    </row>
    <row r="585" spans="1:30">
      <c r="A585" s="2">
        <v>453081</v>
      </c>
      <c r="B585" t="s">
        <v>3367</v>
      </c>
      <c r="C585" t="s">
        <v>3351</v>
      </c>
      <c r="D585" t="s">
        <v>1180</v>
      </c>
      <c r="E585" s="2">
        <v>241684</v>
      </c>
      <c r="F585" t="s">
        <v>2835</v>
      </c>
      <c r="G585" s="2">
        <v>241684</v>
      </c>
      <c r="H585" t="s">
        <v>2835</v>
      </c>
      <c r="I585" t="s">
        <v>59</v>
      </c>
      <c r="K585" t="s">
        <v>4109</v>
      </c>
      <c r="L585" t="s">
        <v>3407</v>
      </c>
      <c r="M585" s="12">
        <v>17408</v>
      </c>
      <c r="N585" s="12" t="str">
        <f t="shared" si="32"/>
        <v>1590 KENNETH RD York, PA 17408</v>
      </c>
      <c r="O585">
        <v>1430046</v>
      </c>
      <c r="P585">
        <v>39.976483999999999</v>
      </c>
      <c r="Q585">
        <v>-76.770251000000002</v>
      </c>
      <c r="R585" t="s">
        <v>3360</v>
      </c>
      <c r="S585" t="s">
        <v>3354</v>
      </c>
      <c r="T585" s="3">
        <v>46</v>
      </c>
      <c r="U585" s="3">
        <v>54</v>
      </c>
      <c r="V585" s="4">
        <v>1.173913043478261</v>
      </c>
      <c r="W585" s="4">
        <v>6.2608695652173916</v>
      </c>
      <c r="X585" s="5">
        <v>234.7532608695652</v>
      </c>
      <c r="Y585" s="6">
        <v>10798.649999999974</v>
      </c>
      <c r="Z585" s="5">
        <v>49.436521739130434</v>
      </c>
      <c r="AA585" s="5">
        <v>2274.0799999999958</v>
      </c>
      <c r="AB585">
        <v>330</v>
      </c>
      <c r="AC585" s="11">
        <f t="shared" si="33"/>
        <v>0.21058928662379106</v>
      </c>
      <c r="AD585">
        <f t="shared" si="34"/>
        <v>3630</v>
      </c>
    </row>
    <row r="586" spans="1:30">
      <c r="A586" s="2">
        <v>464434</v>
      </c>
      <c r="B586" t="s">
        <v>3367</v>
      </c>
      <c r="C586" t="s">
        <v>3351</v>
      </c>
      <c r="D586" t="s">
        <v>186</v>
      </c>
      <c r="E586" s="2">
        <v>278982</v>
      </c>
      <c r="F586" t="s">
        <v>1317</v>
      </c>
      <c r="G586" s="2">
        <v>437013</v>
      </c>
      <c r="H586" t="s">
        <v>1322</v>
      </c>
      <c r="I586" t="s">
        <v>1318</v>
      </c>
      <c r="J586" t="s">
        <v>3388</v>
      </c>
      <c r="K586" t="s">
        <v>3660</v>
      </c>
      <c r="L586" t="s">
        <v>3406</v>
      </c>
      <c r="M586" s="12">
        <v>8721</v>
      </c>
      <c r="N586" s="12" t="str">
        <f t="shared" si="32"/>
        <v>10 Emory Ave Bayville, NJ 08721</v>
      </c>
      <c r="O586">
        <v>1430999</v>
      </c>
      <c r="P586">
        <v>39.900953999999999</v>
      </c>
      <c r="Q586">
        <v>-74.158249999999995</v>
      </c>
      <c r="R586" t="s">
        <v>3362</v>
      </c>
      <c r="S586" t="s">
        <v>3351</v>
      </c>
      <c r="T586" s="3">
        <v>3</v>
      </c>
      <c r="U586" s="3">
        <v>5</v>
      </c>
      <c r="V586" s="4">
        <v>1.6666666666666667</v>
      </c>
      <c r="W586" s="4">
        <v>3.3333333333333335</v>
      </c>
      <c r="X586" s="5">
        <v>3597.8333333333335</v>
      </c>
      <c r="Y586" s="6">
        <v>10793.500000000002</v>
      </c>
      <c r="Z586" s="5">
        <v>1187.2366666666667</v>
      </c>
      <c r="AA586" s="5">
        <v>3561.71</v>
      </c>
      <c r="AB586">
        <v>152</v>
      </c>
      <c r="AC586" s="11">
        <f t="shared" si="33"/>
        <v>0.3299865659887895</v>
      </c>
      <c r="AD586">
        <f t="shared" si="34"/>
        <v>1672</v>
      </c>
    </row>
    <row r="587" spans="1:30">
      <c r="A587" s="2">
        <v>247490</v>
      </c>
      <c r="B587" t="s">
        <v>3360</v>
      </c>
      <c r="C587" t="s">
        <v>3351</v>
      </c>
      <c r="D587" t="s">
        <v>149</v>
      </c>
      <c r="E587" s="2">
        <v>244674</v>
      </c>
      <c r="F587" t="s">
        <v>2429</v>
      </c>
      <c r="G587" s="2">
        <v>465067</v>
      </c>
      <c r="H587" t="s">
        <v>2436</v>
      </c>
      <c r="I587" t="s">
        <v>2428</v>
      </c>
      <c r="J587" t="s">
        <v>3396</v>
      </c>
      <c r="K587" t="s">
        <v>3471</v>
      </c>
      <c r="L587" t="s">
        <v>3406</v>
      </c>
      <c r="M587" s="12">
        <v>8055</v>
      </c>
      <c r="N587" s="12" t="str">
        <f t="shared" si="32"/>
        <v>32 Evergreen Trl Medford, NJ 08055</v>
      </c>
      <c r="O587">
        <v>1430011</v>
      </c>
      <c r="P587">
        <v>39.880583999999999</v>
      </c>
      <c r="Q587">
        <v>-74.844004999999996</v>
      </c>
      <c r="R587" t="s">
        <v>3362</v>
      </c>
      <c r="S587" t="s">
        <v>3355</v>
      </c>
      <c r="T587" s="3">
        <v>24</v>
      </c>
      <c r="U587" s="3">
        <v>33</v>
      </c>
      <c r="V587" s="4">
        <v>1.375</v>
      </c>
      <c r="W587" s="4">
        <v>2.9583333333333335</v>
      </c>
      <c r="X587" s="5">
        <v>449.72208333333327</v>
      </c>
      <c r="Y587" s="6">
        <v>10793.329999999998</v>
      </c>
      <c r="Z587" s="5">
        <v>154.86875000000003</v>
      </c>
      <c r="AA587" s="5">
        <v>3716.8500000000004</v>
      </c>
      <c r="AB587">
        <v>222</v>
      </c>
      <c r="AC587" s="11">
        <f t="shared" si="33"/>
        <v>0.34436545533213575</v>
      </c>
      <c r="AD587">
        <f t="shared" si="34"/>
        <v>2442</v>
      </c>
    </row>
    <row r="588" spans="1:30">
      <c r="A588" s="2">
        <v>241699</v>
      </c>
      <c r="B588" t="s">
        <v>3360</v>
      </c>
      <c r="C588" t="s">
        <v>3351</v>
      </c>
      <c r="D588" t="s">
        <v>16</v>
      </c>
      <c r="E588" s="2">
        <v>241871</v>
      </c>
      <c r="F588" t="s">
        <v>3068</v>
      </c>
      <c r="G588" s="2">
        <v>241871</v>
      </c>
      <c r="H588" t="s">
        <v>3068</v>
      </c>
      <c r="I588" t="s">
        <v>1213</v>
      </c>
      <c r="K588" t="s">
        <v>3972</v>
      </c>
      <c r="L588" t="s">
        <v>3407</v>
      </c>
      <c r="M588" s="12">
        <v>17327</v>
      </c>
      <c r="N588" s="12" t="str">
        <f t="shared" si="32"/>
        <v>3280 Fissels Church Rd Glen Rock, PA 17327</v>
      </c>
      <c r="P588">
        <v>39.770265999999999</v>
      </c>
      <c r="Q588">
        <v>-76.734848</v>
      </c>
      <c r="R588" t="s">
        <v>3367</v>
      </c>
      <c r="S588" t="s">
        <v>3353</v>
      </c>
      <c r="T588" s="3">
        <v>6</v>
      </c>
      <c r="U588" s="3">
        <v>6</v>
      </c>
      <c r="V588" s="4">
        <v>1</v>
      </c>
      <c r="W588" s="4">
        <v>1.3333333333333333</v>
      </c>
      <c r="X588" s="5">
        <v>1796.86</v>
      </c>
      <c r="Y588" s="6">
        <v>10781.16</v>
      </c>
      <c r="Z588" s="5">
        <v>598.45166666666671</v>
      </c>
      <c r="AA588" s="5">
        <v>3590.71</v>
      </c>
      <c r="AB588">
        <v>277</v>
      </c>
      <c r="AC588" s="11">
        <f t="shared" si="33"/>
        <v>0.33305414259690053</v>
      </c>
      <c r="AD588">
        <f t="shared" si="34"/>
        <v>3047</v>
      </c>
    </row>
    <row r="589" spans="1:30">
      <c r="A589" s="2">
        <v>240049</v>
      </c>
      <c r="B589" t="s">
        <v>3367</v>
      </c>
      <c r="C589" t="s">
        <v>3351</v>
      </c>
      <c r="D589" t="s">
        <v>1180</v>
      </c>
      <c r="E589" s="2">
        <v>303136</v>
      </c>
      <c r="F589" t="s">
        <v>2920</v>
      </c>
      <c r="G589" s="2">
        <v>303136</v>
      </c>
      <c r="H589" t="s">
        <v>2920</v>
      </c>
      <c r="I589" t="s">
        <v>759</v>
      </c>
      <c r="K589" t="s">
        <v>3822</v>
      </c>
      <c r="L589" t="s">
        <v>3407</v>
      </c>
      <c r="M589" s="12">
        <v>17055</v>
      </c>
      <c r="N589" s="12" t="str">
        <f t="shared" si="32"/>
        <v>714 W MAIN ST Mechanicsburg, PA 17055</v>
      </c>
      <c r="O589">
        <v>1430045</v>
      </c>
      <c r="P589">
        <v>40.209415999999997</v>
      </c>
      <c r="Q589">
        <v>-77.022873000000004</v>
      </c>
      <c r="R589" t="s">
        <v>3360</v>
      </c>
      <c r="S589" t="s">
        <v>3353</v>
      </c>
      <c r="T589" s="3">
        <v>58</v>
      </c>
      <c r="U589" s="3">
        <v>62</v>
      </c>
      <c r="V589" s="4">
        <v>1.0689655172413792</v>
      </c>
      <c r="W589" s="4">
        <v>7.0344827586206895</v>
      </c>
      <c r="X589" s="5">
        <v>185.38620689655178</v>
      </c>
      <c r="Y589" s="6">
        <v>10752.400000000021</v>
      </c>
      <c r="Z589" s="5">
        <v>41.559827586206893</v>
      </c>
      <c r="AA589" s="5">
        <v>2410.4700000000025</v>
      </c>
      <c r="AB589">
        <v>500</v>
      </c>
      <c r="AC589" s="11">
        <f t="shared" si="33"/>
        <v>0.22417971801644263</v>
      </c>
      <c r="AD589">
        <f t="shared" si="34"/>
        <v>5500</v>
      </c>
    </row>
    <row r="590" spans="1:30">
      <c r="A590" s="2">
        <v>304670</v>
      </c>
      <c r="B590" t="s">
        <v>3367</v>
      </c>
      <c r="C590" t="s">
        <v>3355</v>
      </c>
      <c r="D590" t="s">
        <v>149</v>
      </c>
      <c r="E590" s="2">
        <v>298486</v>
      </c>
      <c r="F590" t="s">
        <v>1463</v>
      </c>
      <c r="G590" s="2">
        <v>450163</v>
      </c>
      <c r="H590" t="s">
        <v>1464</v>
      </c>
      <c r="I590" t="s">
        <v>657</v>
      </c>
      <c r="J590" t="s">
        <v>657</v>
      </c>
      <c r="K590" t="s">
        <v>3514</v>
      </c>
      <c r="L590" t="s">
        <v>3406</v>
      </c>
      <c r="M590" s="12">
        <v>8103</v>
      </c>
      <c r="N590" s="12" t="str">
        <f t="shared" si="32"/>
        <v>1725 Park Blvd Camden, NJ 08103</v>
      </c>
      <c r="O590">
        <v>1430011</v>
      </c>
      <c r="P590">
        <v>39.933714999999999</v>
      </c>
      <c r="Q590">
        <v>-75.097601999999995</v>
      </c>
      <c r="R590" t="s">
        <v>3362</v>
      </c>
      <c r="S590" t="s">
        <v>3355</v>
      </c>
      <c r="T590" s="3">
        <v>8</v>
      </c>
      <c r="U590" s="3">
        <v>16</v>
      </c>
      <c r="V590" s="4">
        <v>2</v>
      </c>
      <c r="W590" s="4">
        <v>6.875</v>
      </c>
      <c r="X590" s="5">
        <v>1339.53125</v>
      </c>
      <c r="Y590" s="6">
        <v>10716.25</v>
      </c>
      <c r="Z590" s="5">
        <v>531.84624999999994</v>
      </c>
      <c r="AA590" s="5">
        <v>4254.7699999999995</v>
      </c>
      <c r="AB590">
        <v>232</v>
      </c>
      <c r="AC590" s="11">
        <f t="shared" si="33"/>
        <v>0.3970390761693689</v>
      </c>
      <c r="AD590">
        <f t="shared" si="34"/>
        <v>2552</v>
      </c>
    </row>
    <row r="591" spans="1:30">
      <c r="A591" s="2">
        <v>241694</v>
      </c>
      <c r="B591" t="s">
        <v>3360</v>
      </c>
      <c r="C591" t="s">
        <v>3355</v>
      </c>
      <c r="D591" t="s">
        <v>74</v>
      </c>
      <c r="E591" s="2">
        <v>239850</v>
      </c>
      <c r="F591" t="s">
        <v>648</v>
      </c>
      <c r="G591" s="2">
        <v>473401</v>
      </c>
      <c r="H591" t="s">
        <v>1784</v>
      </c>
      <c r="I591" t="s">
        <v>59</v>
      </c>
      <c r="K591" t="s">
        <v>4090</v>
      </c>
      <c r="L591" t="s">
        <v>3407</v>
      </c>
      <c r="M591" s="12">
        <v>17406</v>
      </c>
      <c r="N591" s="12" t="str">
        <f t="shared" si="32"/>
        <v>4970 Yorkana Rd York, PA 17406</v>
      </c>
      <c r="O591">
        <v>1430999</v>
      </c>
      <c r="P591">
        <v>39.983201999999999</v>
      </c>
      <c r="Q591">
        <v>-76.586483999999999</v>
      </c>
      <c r="R591" t="s">
        <v>3367</v>
      </c>
      <c r="S591" t="s">
        <v>3357</v>
      </c>
      <c r="T591" s="3">
        <v>5</v>
      </c>
      <c r="U591" s="3">
        <v>11</v>
      </c>
      <c r="V591" s="4">
        <v>2.2000000000000002</v>
      </c>
      <c r="W591" s="4">
        <v>8.4</v>
      </c>
      <c r="X591" s="5">
        <v>2137.3319999999999</v>
      </c>
      <c r="Y591" s="6">
        <v>10686.659999999996</v>
      </c>
      <c r="Z591" s="5">
        <v>703.00400000000013</v>
      </c>
      <c r="AA591" s="5">
        <v>3515.02</v>
      </c>
      <c r="AB591">
        <v>347</v>
      </c>
      <c r="AC591" s="11">
        <f t="shared" si="33"/>
        <v>0.32891661192552224</v>
      </c>
      <c r="AD591">
        <f t="shared" si="34"/>
        <v>3817</v>
      </c>
    </row>
    <row r="592" spans="1:30">
      <c r="A592" s="2">
        <v>453291</v>
      </c>
      <c r="B592" t="s">
        <v>3367</v>
      </c>
      <c r="C592" t="s">
        <v>3353</v>
      </c>
      <c r="D592" t="s">
        <v>17</v>
      </c>
      <c r="E592" s="2">
        <v>279766</v>
      </c>
      <c r="F592" t="s">
        <v>1841</v>
      </c>
      <c r="G592" s="2">
        <v>483474</v>
      </c>
      <c r="H592" t="s">
        <v>1844</v>
      </c>
      <c r="I592" t="s">
        <v>1842</v>
      </c>
      <c r="K592" t="s">
        <v>5019</v>
      </c>
      <c r="L592" t="s">
        <v>3407</v>
      </c>
      <c r="M592" s="12">
        <v>18301</v>
      </c>
      <c r="N592" s="12" t="str">
        <f t="shared" si="32"/>
        <v>279 N Courtland St East Stroudsburg, PA 18301</v>
      </c>
      <c r="O592">
        <v>1430999</v>
      </c>
      <c r="P592">
        <v>41.005479000000001</v>
      </c>
      <c r="Q592">
        <v>-75.185040999999998</v>
      </c>
      <c r="R592" t="s">
        <v>3363</v>
      </c>
      <c r="S592" t="s">
        <v>3353</v>
      </c>
      <c r="T592" s="3">
        <v>3</v>
      </c>
      <c r="U592" s="3">
        <v>3</v>
      </c>
      <c r="V592" s="4">
        <v>1</v>
      </c>
      <c r="W592" s="4">
        <v>1</v>
      </c>
      <c r="X592" s="5">
        <v>3557.1666666666665</v>
      </c>
      <c r="Y592" s="6">
        <v>10671.5</v>
      </c>
      <c r="Z592" s="5">
        <v>886.75999999999988</v>
      </c>
      <c r="AA592" s="5">
        <v>2660.2799999999997</v>
      </c>
      <c r="AB592">
        <v>175</v>
      </c>
      <c r="AC592" s="11">
        <f t="shared" si="33"/>
        <v>0.24928829124303048</v>
      </c>
      <c r="AD592">
        <f t="shared" si="34"/>
        <v>1925</v>
      </c>
    </row>
    <row r="593" spans="1:30">
      <c r="A593" s="2">
        <v>241655</v>
      </c>
      <c r="B593" t="s">
        <v>3360</v>
      </c>
      <c r="C593" t="s">
        <v>3352</v>
      </c>
      <c r="D593" t="s">
        <v>37</v>
      </c>
      <c r="E593" s="2">
        <v>239630</v>
      </c>
      <c r="F593" t="s">
        <v>1644</v>
      </c>
      <c r="G593" s="2">
        <v>470564</v>
      </c>
      <c r="H593" t="s">
        <v>1651</v>
      </c>
      <c r="I593" t="s">
        <v>797</v>
      </c>
      <c r="K593" t="s">
        <v>4152</v>
      </c>
      <c r="L593" t="s">
        <v>3407</v>
      </c>
      <c r="M593" s="12">
        <v>17517</v>
      </c>
      <c r="N593" s="12" t="str">
        <f t="shared" si="32"/>
        <v>650 S 6th St Denver, PA 17517</v>
      </c>
      <c r="O593">
        <v>1430030</v>
      </c>
      <c r="P593">
        <v>40.229179999999999</v>
      </c>
      <c r="Q593">
        <v>-76.148070000000004</v>
      </c>
      <c r="R593" t="s">
        <v>3365</v>
      </c>
      <c r="S593" t="s">
        <v>3357</v>
      </c>
      <c r="T593" s="3">
        <v>19</v>
      </c>
      <c r="U593" s="3">
        <v>20</v>
      </c>
      <c r="V593" s="4">
        <v>1.0526315789473684</v>
      </c>
      <c r="W593" s="4">
        <v>3.2105263157894739</v>
      </c>
      <c r="X593" s="5">
        <v>561.17210526315785</v>
      </c>
      <c r="Y593" s="6">
        <v>10662.270000000006</v>
      </c>
      <c r="Z593" s="5">
        <v>179.28210526315792</v>
      </c>
      <c r="AA593" s="5">
        <v>3406.3599999999992</v>
      </c>
      <c r="AB593">
        <v>185</v>
      </c>
      <c r="AC593" s="11">
        <f t="shared" si="33"/>
        <v>0.31947793481125475</v>
      </c>
      <c r="AD593">
        <f t="shared" si="34"/>
        <v>2035</v>
      </c>
    </row>
    <row r="594" spans="1:30">
      <c r="A594" s="2">
        <v>456916</v>
      </c>
      <c r="B594" t="s">
        <v>3367</v>
      </c>
      <c r="C594" t="s">
        <v>3355</v>
      </c>
      <c r="D594" t="s">
        <v>50</v>
      </c>
      <c r="E594" s="2">
        <v>264939</v>
      </c>
      <c r="F594" t="s">
        <v>3157</v>
      </c>
      <c r="G594" s="2">
        <v>264939</v>
      </c>
      <c r="H594" t="s">
        <v>3157</v>
      </c>
      <c r="I594" t="s">
        <v>503</v>
      </c>
      <c r="K594" t="s">
        <v>5816</v>
      </c>
      <c r="L594" t="s">
        <v>3407</v>
      </c>
      <c r="M594" s="12">
        <v>19610</v>
      </c>
      <c r="N594" s="12" t="str">
        <f t="shared" si="32"/>
        <v>850 N Park Rd Wyomissing, PA 19610</v>
      </c>
      <c r="O594">
        <v>1430029</v>
      </c>
      <c r="P594">
        <v>40.346986000000001</v>
      </c>
      <c r="Q594">
        <v>-75.959635000000006</v>
      </c>
      <c r="R594" t="s">
        <v>3365</v>
      </c>
      <c r="S594" t="s">
        <v>3356</v>
      </c>
      <c r="T594" s="3">
        <v>7</v>
      </c>
      <c r="U594" s="3">
        <v>9</v>
      </c>
      <c r="V594" s="4">
        <v>1.2857142857142858</v>
      </c>
      <c r="W594" s="4">
        <v>5</v>
      </c>
      <c r="X594" s="5">
        <v>1516.7328571428573</v>
      </c>
      <c r="Y594" s="6">
        <v>10617.13</v>
      </c>
      <c r="Z594" s="5">
        <v>590.54571428571421</v>
      </c>
      <c r="AA594" s="5">
        <v>4133.82</v>
      </c>
      <c r="AB594">
        <v>179</v>
      </c>
      <c r="AC594" s="11">
        <f t="shared" si="33"/>
        <v>0.38935380842091977</v>
      </c>
      <c r="AD594">
        <f t="shared" si="34"/>
        <v>1969</v>
      </c>
    </row>
    <row r="595" spans="1:30">
      <c r="A595" s="2">
        <v>306782</v>
      </c>
      <c r="B595" t="s">
        <v>3367</v>
      </c>
      <c r="C595" t="s">
        <v>3357</v>
      </c>
      <c r="D595" t="s">
        <v>1180</v>
      </c>
      <c r="E595" s="2">
        <v>241674</v>
      </c>
      <c r="F595" t="s">
        <v>2922</v>
      </c>
      <c r="G595" s="2">
        <v>241674</v>
      </c>
      <c r="H595" t="s">
        <v>2922</v>
      </c>
      <c r="I595" t="s">
        <v>2923</v>
      </c>
      <c r="K595" t="s">
        <v>3999</v>
      </c>
      <c r="L595" t="s">
        <v>3407</v>
      </c>
      <c r="M595" s="12">
        <v>17349</v>
      </c>
      <c r="N595" s="12" t="str">
        <f t="shared" si="32"/>
        <v>2 S Broad St NEW FREEDOM, PA 17349</v>
      </c>
      <c r="O595">
        <v>1430048</v>
      </c>
      <c r="P595">
        <v>39.738816999999997</v>
      </c>
      <c r="Q595">
        <v>-76.703680000000006</v>
      </c>
      <c r="R595" t="s">
        <v>3360</v>
      </c>
      <c r="S595" t="s">
        <v>3352</v>
      </c>
      <c r="T595" s="3">
        <v>46</v>
      </c>
      <c r="U595" s="3">
        <v>52</v>
      </c>
      <c r="V595" s="4">
        <v>1.1304347826086956</v>
      </c>
      <c r="W595" s="4">
        <v>8.1304347826086953</v>
      </c>
      <c r="X595" s="5">
        <v>230.46695652173912</v>
      </c>
      <c r="Y595" s="6">
        <v>10601.479999999994</v>
      </c>
      <c r="Z595" s="5">
        <v>59.739347826086949</v>
      </c>
      <c r="AA595" s="5">
        <v>2748.010000000002</v>
      </c>
      <c r="AB595">
        <v>504</v>
      </c>
      <c r="AC595" s="11">
        <f t="shared" si="33"/>
        <v>0.25921003482532662</v>
      </c>
      <c r="AD595">
        <f t="shared" si="34"/>
        <v>5544</v>
      </c>
    </row>
    <row r="596" spans="1:30">
      <c r="A596" s="2">
        <v>239765</v>
      </c>
      <c r="B596" t="s">
        <v>3367</v>
      </c>
      <c r="C596" t="s">
        <v>3357</v>
      </c>
      <c r="D596" t="s">
        <v>16</v>
      </c>
      <c r="E596" s="2">
        <v>242373</v>
      </c>
      <c r="F596" t="s">
        <v>3265</v>
      </c>
      <c r="G596" s="2">
        <v>470303</v>
      </c>
      <c r="H596" t="s">
        <v>3269</v>
      </c>
      <c r="I596" t="s">
        <v>2901</v>
      </c>
      <c r="K596" t="s">
        <v>3956</v>
      </c>
      <c r="L596" t="s">
        <v>3407</v>
      </c>
      <c r="M596" s="12">
        <v>17319</v>
      </c>
      <c r="N596" s="12" t="str">
        <f t="shared" si="32"/>
        <v>700 Red Mill Rd Etters, PA 17319</v>
      </c>
      <c r="O596">
        <v>1430999</v>
      </c>
      <c r="P596">
        <v>40.153196999999999</v>
      </c>
      <c r="Q596">
        <v>-76.794815999999997</v>
      </c>
      <c r="R596" t="s">
        <v>3367</v>
      </c>
      <c r="S596" t="s">
        <v>3353</v>
      </c>
      <c r="T596" s="3">
        <v>4</v>
      </c>
      <c r="U596" s="3">
        <v>4</v>
      </c>
      <c r="V596" s="4">
        <v>1</v>
      </c>
      <c r="W596" s="4">
        <v>3.75</v>
      </c>
      <c r="X596" s="5">
        <v>2649.46</v>
      </c>
      <c r="Y596" s="6">
        <v>10597.839999999998</v>
      </c>
      <c r="Z596" s="5">
        <v>502.13750000000005</v>
      </c>
      <c r="AA596" s="5">
        <v>2008.5500000000004</v>
      </c>
      <c r="AB596">
        <v>212</v>
      </c>
      <c r="AC596" s="11">
        <f t="shared" si="33"/>
        <v>0.18952446913710724</v>
      </c>
      <c r="AD596">
        <f t="shared" si="34"/>
        <v>2332</v>
      </c>
    </row>
    <row r="597" spans="1:30">
      <c r="A597" s="2">
        <v>415432</v>
      </c>
      <c r="B597" t="s">
        <v>3367</v>
      </c>
      <c r="C597" t="s">
        <v>3357</v>
      </c>
      <c r="D597" t="s">
        <v>197</v>
      </c>
      <c r="E597" s="2">
        <v>272878</v>
      </c>
      <c r="F597" t="s">
        <v>280</v>
      </c>
      <c r="G597" s="2">
        <v>272878</v>
      </c>
      <c r="H597" t="s">
        <v>280</v>
      </c>
      <c r="I597" t="s">
        <v>281</v>
      </c>
      <c r="K597" t="s">
        <v>3568</v>
      </c>
      <c r="L597" t="s">
        <v>3406</v>
      </c>
      <c r="M597" s="12">
        <v>8226</v>
      </c>
      <c r="N597" s="12" t="str">
        <f t="shared" si="32"/>
        <v>2201 Bay Ave Ocean City, NJ 08226</v>
      </c>
      <c r="O597">
        <v>1430010</v>
      </c>
      <c r="P597">
        <v>39.266444</v>
      </c>
      <c r="Q597">
        <v>-74.597999000000002</v>
      </c>
      <c r="R597" t="s">
        <v>3363</v>
      </c>
      <c r="S597" t="s">
        <v>3355</v>
      </c>
      <c r="T597" s="3">
        <v>9</v>
      </c>
      <c r="U597" s="3">
        <v>9</v>
      </c>
      <c r="V597" s="4">
        <v>1</v>
      </c>
      <c r="W597" s="4">
        <v>1.5555555555555556</v>
      </c>
      <c r="X597" s="5">
        <v>1175.4777777777776</v>
      </c>
      <c r="Y597" s="6">
        <v>10579.300000000001</v>
      </c>
      <c r="Z597" s="5">
        <v>261.69555555555553</v>
      </c>
      <c r="AA597" s="5">
        <v>2355.2599999999998</v>
      </c>
      <c r="AB597">
        <v>18</v>
      </c>
      <c r="AC597" s="11">
        <f t="shared" si="33"/>
        <v>0.22262909644305384</v>
      </c>
      <c r="AD597">
        <f t="shared" si="34"/>
        <v>198</v>
      </c>
    </row>
    <row r="598" spans="1:30">
      <c r="A598" s="2">
        <v>294093</v>
      </c>
      <c r="B598" t="s">
        <v>3367</v>
      </c>
      <c r="C598" t="s">
        <v>3357</v>
      </c>
      <c r="D598" t="s">
        <v>82</v>
      </c>
      <c r="E598" s="2">
        <v>323792</v>
      </c>
      <c r="F598" t="s">
        <v>917</v>
      </c>
      <c r="G598" s="2">
        <v>323792</v>
      </c>
      <c r="H598" t="s">
        <v>917</v>
      </c>
      <c r="I598" t="s">
        <v>918</v>
      </c>
      <c r="K598" t="s">
        <v>3654</v>
      </c>
      <c r="L598" t="s">
        <v>3406</v>
      </c>
      <c r="M598" s="12">
        <v>8691</v>
      </c>
      <c r="N598" s="12" t="str">
        <f t="shared" si="32"/>
        <v>8 Sharon Rd Robbinsville, NJ 08691</v>
      </c>
      <c r="O598">
        <v>1430005</v>
      </c>
      <c r="P598">
        <v>40.216275000000003</v>
      </c>
      <c r="Q598">
        <v>-74.617227</v>
      </c>
      <c r="R598" t="s">
        <v>3362</v>
      </c>
      <c r="S598" t="s">
        <v>3354</v>
      </c>
      <c r="T598" s="3">
        <v>14</v>
      </c>
      <c r="U598" s="3">
        <v>19</v>
      </c>
      <c r="V598" s="4">
        <v>1.3571428571428572</v>
      </c>
      <c r="W598" s="4">
        <v>2.5</v>
      </c>
      <c r="X598" s="5">
        <v>755.05928571428581</v>
      </c>
      <c r="Y598" s="6">
        <v>10570.83</v>
      </c>
      <c r="Z598" s="5">
        <v>296.21928571428577</v>
      </c>
      <c r="AA598" s="5">
        <v>4147.07</v>
      </c>
      <c r="AB598">
        <v>111</v>
      </c>
      <c r="AC598" s="11">
        <f t="shared" si="33"/>
        <v>0.39231261878206347</v>
      </c>
      <c r="AD598">
        <f t="shared" si="34"/>
        <v>1221</v>
      </c>
    </row>
    <row r="599" spans="1:30">
      <c r="A599" s="2">
        <v>473023</v>
      </c>
      <c r="B599" t="s">
        <v>3367</v>
      </c>
      <c r="C599" t="s">
        <v>3357</v>
      </c>
      <c r="D599" t="s">
        <v>63</v>
      </c>
      <c r="E599" s="2">
        <v>245998</v>
      </c>
      <c r="F599" t="s">
        <v>2722</v>
      </c>
      <c r="G599" s="2">
        <v>450387</v>
      </c>
      <c r="H599" t="s">
        <v>2741</v>
      </c>
      <c r="I599" t="s">
        <v>1157</v>
      </c>
      <c r="K599" t="s">
        <v>5330</v>
      </c>
      <c r="L599" t="s">
        <v>3407</v>
      </c>
      <c r="M599" s="12">
        <v>19047</v>
      </c>
      <c r="N599" s="12" t="str">
        <f t="shared" si="32"/>
        <v>9 Queen Anne Ct Langhorne, PA 19047</v>
      </c>
      <c r="O599">
        <v>1430999</v>
      </c>
      <c r="P599">
        <v>40.191460999999997</v>
      </c>
      <c r="Q599">
        <v>-74.849881999999994</v>
      </c>
      <c r="R599" t="s">
        <v>3362</v>
      </c>
      <c r="S599" t="s">
        <v>3353</v>
      </c>
      <c r="T599" s="3">
        <v>1</v>
      </c>
      <c r="U599" s="3">
        <v>1</v>
      </c>
      <c r="V599" s="4">
        <v>1</v>
      </c>
      <c r="W599" s="4">
        <v>8</v>
      </c>
      <c r="X599" s="5">
        <v>10530.18</v>
      </c>
      <c r="Y599" s="6">
        <v>10530.18</v>
      </c>
      <c r="Z599" s="5">
        <v>3785.49</v>
      </c>
      <c r="AA599" s="5">
        <v>3785.49</v>
      </c>
      <c r="AB599">
        <v>95</v>
      </c>
      <c r="AC599" s="11">
        <f t="shared" si="33"/>
        <v>0.35948958137467735</v>
      </c>
      <c r="AD599">
        <f t="shared" si="34"/>
        <v>1045</v>
      </c>
    </row>
    <row r="600" spans="1:30">
      <c r="A600" s="2">
        <v>241675</v>
      </c>
      <c r="B600" t="s">
        <v>3360</v>
      </c>
      <c r="C600" t="s">
        <v>3352</v>
      </c>
      <c r="D600" t="s">
        <v>197</v>
      </c>
      <c r="E600" s="2">
        <v>244243</v>
      </c>
      <c r="F600" t="s">
        <v>3225</v>
      </c>
      <c r="G600" s="2">
        <v>418908</v>
      </c>
      <c r="H600" t="s">
        <v>3226</v>
      </c>
      <c r="I600" t="s">
        <v>3227</v>
      </c>
      <c r="K600" t="s">
        <v>3564</v>
      </c>
      <c r="L600" t="s">
        <v>3406</v>
      </c>
      <c r="M600" s="12">
        <v>8223</v>
      </c>
      <c r="N600" s="12" t="str">
        <f t="shared" si="32"/>
        <v>130 N Old Tuckahoe Rd Marmora, NJ 08223</v>
      </c>
      <c r="O600">
        <v>1430999</v>
      </c>
      <c r="P600">
        <v>39.271005000000002</v>
      </c>
      <c r="Q600">
        <v>-74.646823999999995</v>
      </c>
      <c r="R600" t="s">
        <v>3363</v>
      </c>
      <c r="S600" t="s">
        <v>3355</v>
      </c>
      <c r="T600" s="3">
        <v>5</v>
      </c>
      <c r="U600" s="3">
        <v>6</v>
      </c>
      <c r="V600" s="4">
        <v>1.2</v>
      </c>
      <c r="W600" s="4">
        <v>2</v>
      </c>
      <c r="X600" s="5">
        <v>2103.8779999999997</v>
      </c>
      <c r="Y600" s="6">
        <v>10519.390000000001</v>
      </c>
      <c r="Z600" s="5">
        <v>611.25199999999995</v>
      </c>
      <c r="AA600" s="5">
        <v>3056.2599999999998</v>
      </c>
      <c r="AB600">
        <v>202</v>
      </c>
      <c r="AC600" s="11">
        <f t="shared" si="33"/>
        <v>0.29053585806781568</v>
      </c>
      <c r="AD600">
        <f t="shared" si="34"/>
        <v>2222</v>
      </c>
    </row>
    <row r="601" spans="1:30">
      <c r="A601" s="2">
        <v>415705</v>
      </c>
      <c r="B601" t="s">
        <v>3367</v>
      </c>
      <c r="C601" t="s">
        <v>3355</v>
      </c>
      <c r="D601" t="s">
        <v>91</v>
      </c>
      <c r="E601" s="2">
        <v>242914</v>
      </c>
      <c r="F601" t="s">
        <v>1253</v>
      </c>
      <c r="G601" s="2">
        <v>418663</v>
      </c>
      <c r="H601" t="s">
        <v>1262</v>
      </c>
      <c r="I601" t="s">
        <v>285</v>
      </c>
      <c r="K601" t="s">
        <v>5846</v>
      </c>
      <c r="L601" t="s">
        <v>8347</v>
      </c>
      <c r="M601" s="12">
        <v>19709</v>
      </c>
      <c r="N601" s="12" t="str">
        <f t="shared" si="32"/>
        <v>200 E Cochran St MIDDLETOWN, DE 19709</v>
      </c>
      <c r="O601">
        <v>1430018</v>
      </c>
      <c r="P601">
        <v>39.446776999999997</v>
      </c>
      <c r="Q601">
        <v>-75.709957000000003</v>
      </c>
      <c r="R601" t="s">
        <v>3359</v>
      </c>
      <c r="S601" t="s">
        <v>3355</v>
      </c>
      <c r="T601" s="3">
        <v>7</v>
      </c>
      <c r="U601" s="3">
        <v>14</v>
      </c>
      <c r="V601" s="4">
        <v>2</v>
      </c>
      <c r="W601" s="4">
        <v>4.5714285714285712</v>
      </c>
      <c r="X601" s="5">
        <v>1498.8642857142856</v>
      </c>
      <c r="Y601" s="6">
        <v>10492.05</v>
      </c>
      <c r="Z601" s="5">
        <v>435.33428571428573</v>
      </c>
      <c r="AA601" s="5">
        <v>3047.3399999999992</v>
      </c>
      <c r="AB601">
        <v>277</v>
      </c>
      <c r="AC601" s="11">
        <f t="shared" si="33"/>
        <v>0.29044276380688228</v>
      </c>
      <c r="AD601">
        <f t="shared" si="34"/>
        <v>3047</v>
      </c>
    </row>
    <row r="602" spans="1:30">
      <c r="A602" s="2">
        <v>241667</v>
      </c>
      <c r="B602" t="s">
        <v>3360</v>
      </c>
      <c r="C602" t="s">
        <v>3354</v>
      </c>
      <c r="D602" t="s">
        <v>37</v>
      </c>
      <c r="E602" s="2">
        <v>240362</v>
      </c>
      <c r="F602" t="s">
        <v>2093</v>
      </c>
      <c r="G602" s="2">
        <v>415511</v>
      </c>
      <c r="H602" t="s">
        <v>2094</v>
      </c>
      <c r="I602" t="s">
        <v>956</v>
      </c>
      <c r="K602" t="s">
        <v>4257</v>
      </c>
      <c r="L602" t="s">
        <v>3407</v>
      </c>
      <c r="M602" s="12">
        <v>17538</v>
      </c>
      <c r="N602" s="12" t="str">
        <f t="shared" si="32"/>
        <v>350 Mumma Dr Landisville, PA 17538</v>
      </c>
      <c r="O602">
        <v>1430999</v>
      </c>
      <c r="P602">
        <v>40.086770000000001</v>
      </c>
      <c r="Q602">
        <v>-76.416359999999997</v>
      </c>
      <c r="R602" t="s">
        <v>3364</v>
      </c>
      <c r="S602" t="s">
        <v>3357</v>
      </c>
      <c r="T602" s="3">
        <v>3</v>
      </c>
      <c r="U602" s="3">
        <v>4</v>
      </c>
      <c r="V602" s="4">
        <v>1.3333333333333333</v>
      </c>
      <c r="W602" s="4">
        <v>5.333333333333333</v>
      </c>
      <c r="X602" s="5">
        <v>3484.35</v>
      </c>
      <c r="Y602" s="6">
        <v>10453.050000000001</v>
      </c>
      <c r="Z602" s="5">
        <v>1439.1166666666668</v>
      </c>
      <c r="AA602" s="5">
        <v>4317.3500000000004</v>
      </c>
      <c r="AB602">
        <v>72</v>
      </c>
      <c r="AC602" s="11">
        <f t="shared" si="33"/>
        <v>0.41302299328904002</v>
      </c>
      <c r="AD602">
        <f>AB602*11</f>
        <v>792</v>
      </c>
    </row>
    <row r="603" spans="1:30">
      <c r="A603" s="2">
        <v>267830</v>
      </c>
      <c r="B603" t="s">
        <v>3367</v>
      </c>
      <c r="C603" t="s">
        <v>3355</v>
      </c>
      <c r="D603" t="s">
        <v>29</v>
      </c>
      <c r="E603" s="2">
        <v>246009</v>
      </c>
      <c r="F603" t="s">
        <v>2743</v>
      </c>
      <c r="G603" s="2">
        <v>434667</v>
      </c>
      <c r="H603" t="s">
        <v>2751</v>
      </c>
      <c r="I603" t="s">
        <v>838</v>
      </c>
      <c r="K603" t="s">
        <v>5613</v>
      </c>
      <c r="L603" t="s">
        <v>3407</v>
      </c>
      <c r="M603" s="12">
        <v>19426</v>
      </c>
      <c r="N603" s="12" t="str">
        <f t="shared" si="32"/>
        <v>4081 Heckler Rd Collegeville, PA 19426</v>
      </c>
      <c r="O603">
        <v>1430016</v>
      </c>
      <c r="P603">
        <v>40.214331000000001</v>
      </c>
      <c r="Q603">
        <v>-75.418256</v>
      </c>
      <c r="R603" t="s">
        <v>3361</v>
      </c>
      <c r="S603" t="s">
        <v>3354</v>
      </c>
      <c r="T603" s="3">
        <v>12</v>
      </c>
      <c r="U603" s="3">
        <v>16</v>
      </c>
      <c r="V603" s="4">
        <v>1.3333333333333333</v>
      </c>
      <c r="W603" s="4">
        <v>1.9166666666666667</v>
      </c>
      <c r="X603" s="5">
        <v>868.95083333333343</v>
      </c>
      <c r="Y603" s="6">
        <v>10427.410000000003</v>
      </c>
      <c r="Z603" s="5">
        <v>247.64500000000001</v>
      </c>
      <c r="AA603" s="5">
        <v>2971.7400000000007</v>
      </c>
      <c r="AB603">
        <v>273</v>
      </c>
      <c r="AC603" s="11">
        <f t="shared" si="33"/>
        <v>0.28499310950657925</v>
      </c>
    </row>
    <row r="604" spans="1:30">
      <c r="A604" s="2">
        <v>240695</v>
      </c>
      <c r="B604" t="s">
        <v>3367</v>
      </c>
      <c r="C604" t="s">
        <v>3355</v>
      </c>
      <c r="D604" t="s">
        <v>40</v>
      </c>
      <c r="E604" s="2">
        <v>303872</v>
      </c>
      <c r="F604" t="s">
        <v>277</v>
      </c>
      <c r="G604" s="2">
        <v>303872</v>
      </c>
      <c r="H604" t="s">
        <v>277</v>
      </c>
      <c r="I604" t="s">
        <v>278</v>
      </c>
      <c r="K604" t="s">
        <v>5518</v>
      </c>
      <c r="L604" t="s">
        <v>3407</v>
      </c>
      <c r="M604" s="12">
        <v>19344</v>
      </c>
      <c r="N604" s="12" t="str">
        <f t="shared" si="32"/>
        <v>3120 Horseshoe Pike Honey Brook, PA 19344</v>
      </c>
      <c r="O604">
        <v>1430021</v>
      </c>
      <c r="P604">
        <v>40.077731</v>
      </c>
      <c r="Q604">
        <v>-75.864459999999994</v>
      </c>
      <c r="R604" t="s">
        <v>3364</v>
      </c>
      <c r="S604" t="s">
        <v>3351</v>
      </c>
      <c r="T604" s="3">
        <v>13</v>
      </c>
      <c r="U604" s="3">
        <v>22</v>
      </c>
      <c r="V604" s="4">
        <v>1.6923076923076923</v>
      </c>
      <c r="W604" s="4">
        <v>4.0769230769230766</v>
      </c>
      <c r="X604" s="5">
        <v>796.01230769230767</v>
      </c>
      <c r="Y604" s="6">
        <v>10348.159999999998</v>
      </c>
      <c r="Z604" s="5">
        <v>343.12230769230757</v>
      </c>
      <c r="AA604" s="5">
        <v>4460.59</v>
      </c>
      <c r="AB604">
        <v>307</v>
      </c>
      <c r="AC604" s="11">
        <f t="shared" si="33"/>
        <v>0.43105151060671665</v>
      </c>
    </row>
    <row r="605" spans="1:30">
      <c r="A605" s="2">
        <v>241686</v>
      </c>
      <c r="B605" t="s">
        <v>3360</v>
      </c>
      <c r="C605" t="s">
        <v>3355</v>
      </c>
      <c r="D605" t="s">
        <v>40</v>
      </c>
      <c r="E605" s="2">
        <v>308805</v>
      </c>
      <c r="F605" t="s">
        <v>2108</v>
      </c>
      <c r="G605" s="2">
        <v>461409</v>
      </c>
      <c r="H605" t="s">
        <v>2109</v>
      </c>
      <c r="I605" t="s">
        <v>1326</v>
      </c>
      <c r="K605" t="s">
        <v>5711</v>
      </c>
      <c r="L605" t="s">
        <v>3407</v>
      </c>
      <c r="M605" s="12">
        <v>19508</v>
      </c>
      <c r="N605" s="12" t="str">
        <f t="shared" si="32"/>
        <v>200 Chapel Rd Birdsboro, PA 19508</v>
      </c>
      <c r="O605">
        <v>1430016</v>
      </c>
      <c r="P605">
        <v>40.208469999999998</v>
      </c>
      <c r="Q605">
        <v>-75.851822999999996</v>
      </c>
      <c r="R605" t="s">
        <v>3361</v>
      </c>
      <c r="S605" t="s">
        <v>3354</v>
      </c>
      <c r="T605" s="3">
        <v>7</v>
      </c>
      <c r="U605" s="3">
        <v>9</v>
      </c>
      <c r="V605" s="4">
        <v>1.2857142857142858</v>
      </c>
      <c r="W605" s="4">
        <v>6.2857142857142856</v>
      </c>
      <c r="X605" s="5">
        <v>1474.3799999999999</v>
      </c>
      <c r="Y605" s="6">
        <v>10320.659999999998</v>
      </c>
      <c r="Z605" s="5">
        <v>606.16571428571422</v>
      </c>
      <c r="AA605" s="5">
        <v>4243.1600000000008</v>
      </c>
      <c r="AB605">
        <v>193</v>
      </c>
      <c r="AC605" s="11">
        <f t="shared" si="33"/>
        <v>0.41113262136336259</v>
      </c>
    </row>
    <row r="606" spans="1:30">
      <c r="A606" s="2">
        <v>241654</v>
      </c>
      <c r="B606" t="s">
        <v>3360</v>
      </c>
      <c r="C606" t="s">
        <v>3355</v>
      </c>
      <c r="D606" t="s">
        <v>82</v>
      </c>
      <c r="E606" s="2">
        <v>342615</v>
      </c>
      <c r="F606" t="s">
        <v>1947</v>
      </c>
      <c r="G606" s="2">
        <v>481120</v>
      </c>
      <c r="H606" t="s">
        <v>1950</v>
      </c>
      <c r="I606" t="s">
        <v>95</v>
      </c>
      <c r="K606" t="s">
        <v>3675</v>
      </c>
      <c r="L606" t="s">
        <v>3406</v>
      </c>
      <c r="M606" s="12">
        <v>8822</v>
      </c>
      <c r="N606" s="12" t="str">
        <f t="shared" si="32"/>
        <v>301 Case Blvd Flemington, NJ 08822</v>
      </c>
      <c r="O606">
        <v>1430999</v>
      </c>
      <c r="P606">
        <v>40.503622</v>
      </c>
      <c r="Q606">
        <v>-74.832942000000003</v>
      </c>
      <c r="R606" t="s">
        <v>3362</v>
      </c>
      <c r="S606" t="s">
        <v>3353</v>
      </c>
      <c r="T606" s="3">
        <v>1</v>
      </c>
      <c r="U606" s="3">
        <v>3</v>
      </c>
      <c r="V606" s="4">
        <v>3</v>
      </c>
      <c r="W606" s="4">
        <v>8</v>
      </c>
      <c r="X606" s="5">
        <v>10280.49</v>
      </c>
      <c r="Y606" s="6">
        <v>10280.49</v>
      </c>
      <c r="Z606" s="5">
        <v>3923.08</v>
      </c>
      <c r="AA606" s="5">
        <v>3923.08</v>
      </c>
      <c r="AB606">
        <v>136</v>
      </c>
      <c r="AC606" s="11">
        <f t="shared" si="33"/>
        <v>0.38160437877961068</v>
      </c>
    </row>
    <row r="607" spans="1:30">
      <c r="A607" s="2">
        <v>241231</v>
      </c>
      <c r="B607" t="s">
        <v>3367</v>
      </c>
      <c r="C607" t="s">
        <v>3357</v>
      </c>
      <c r="D607" t="s">
        <v>50</v>
      </c>
      <c r="E607" s="2">
        <v>241797</v>
      </c>
      <c r="F607" t="s">
        <v>3005</v>
      </c>
      <c r="G607" s="2">
        <v>472846</v>
      </c>
      <c r="H607" t="s">
        <v>3010</v>
      </c>
      <c r="I607" t="s">
        <v>375</v>
      </c>
      <c r="K607" t="s">
        <v>4927</v>
      </c>
      <c r="L607" t="s">
        <v>3407</v>
      </c>
      <c r="M607" s="12">
        <v>17801</v>
      </c>
      <c r="N607" s="12" t="str">
        <f t="shared" si="32"/>
        <v>338 Memorial Dr Sunbury, PA 17801</v>
      </c>
      <c r="O607">
        <v>1430999</v>
      </c>
      <c r="P607">
        <v>40.874957000000002</v>
      </c>
      <c r="Q607">
        <v>-76.778298000000007</v>
      </c>
      <c r="R607" t="s">
        <v>3366</v>
      </c>
      <c r="S607" t="s">
        <v>3354</v>
      </c>
      <c r="T607" s="3">
        <v>4</v>
      </c>
      <c r="U607" s="3">
        <v>8</v>
      </c>
      <c r="V607" s="4">
        <v>2</v>
      </c>
      <c r="W607" s="4">
        <v>4.25</v>
      </c>
      <c r="X607" s="5">
        <v>2559.7300000000005</v>
      </c>
      <c r="Y607" s="6">
        <v>10238.919999999998</v>
      </c>
      <c r="Z607" s="5">
        <v>765.61749999999995</v>
      </c>
      <c r="AA607" s="5">
        <v>3062.4700000000003</v>
      </c>
      <c r="AB607">
        <v>157</v>
      </c>
      <c r="AC607" s="11">
        <f t="shared" si="33"/>
        <v>0.29910088173362043</v>
      </c>
    </row>
    <row r="608" spans="1:30">
      <c r="A608" s="2">
        <v>470303</v>
      </c>
      <c r="B608" t="s">
        <v>3367</v>
      </c>
      <c r="C608" t="s">
        <v>3353</v>
      </c>
      <c r="D608" t="s">
        <v>16</v>
      </c>
      <c r="E608" s="2">
        <v>240202</v>
      </c>
      <c r="F608" t="s">
        <v>954</v>
      </c>
      <c r="G608" s="2">
        <v>479015</v>
      </c>
      <c r="H608" t="s">
        <v>1134</v>
      </c>
      <c r="I608" t="s">
        <v>931</v>
      </c>
      <c r="K608" t="s">
        <v>3964</v>
      </c>
      <c r="L608" t="s">
        <v>3407</v>
      </c>
      <c r="M608" s="12">
        <v>17325</v>
      </c>
      <c r="N608" s="12" t="str">
        <f t="shared" si="32"/>
        <v>260 Constitution Ave Gettysburg, PA 17325</v>
      </c>
      <c r="O608">
        <v>1430039</v>
      </c>
      <c r="P608">
        <v>39.833674000000002</v>
      </c>
      <c r="Q608">
        <v>-77.237110000000001</v>
      </c>
      <c r="R608" t="s">
        <v>3367</v>
      </c>
      <c r="S608" t="s">
        <v>3355</v>
      </c>
      <c r="T608" s="3">
        <v>7</v>
      </c>
      <c r="U608" s="3">
        <v>8</v>
      </c>
      <c r="V608" s="4">
        <v>1.1428571428571428</v>
      </c>
      <c r="W608" s="4">
        <v>2.4285714285714284</v>
      </c>
      <c r="X608" s="5">
        <v>1459.6571428571428</v>
      </c>
      <c r="Y608" s="6">
        <v>10217.6</v>
      </c>
      <c r="Z608" s="5">
        <v>682.60714285714289</v>
      </c>
      <c r="AA608" s="5">
        <v>4778.25</v>
      </c>
      <c r="AB608">
        <v>64</v>
      </c>
      <c r="AC608" s="11">
        <f t="shared" si="33"/>
        <v>0.46764895865956779</v>
      </c>
    </row>
    <row r="609" spans="1:29">
      <c r="A609" s="2">
        <v>241658</v>
      </c>
      <c r="B609" t="s">
        <v>3360</v>
      </c>
      <c r="C609" t="s">
        <v>3353</v>
      </c>
      <c r="D609" t="s">
        <v>51</v>
      </c>
      <c r="E609" s="2">
        <v>323699</v>
      </c>
      <c r="F609" t="s">
        <v>110</v>
      </c>
      <c r="G609" s="2">
        <v>323699</v>
      </c>
      <c r="H609" t="s">
        <v>110</v>
      </c>
      <c r="I609" t="s">
        <v>111</v>
      </c>
      <c r="J609" t="s">
        <v>3375</v>
      </c>
      <c r="K609" t="s">
        <v>4114</v>
      </c>
      <c r="L609" t="s">
        <v>3407</v>
      </c>
      <c r="M609" s="12">
        <v>17501</v>
      </c>
      <c r="N609" s="12" t="str">
        <f t="shared" si="32"/>
        <v>604 Oak St AKRON, PA 17501</v>
      </c>
      <c r="O609">
        <v>1430026</v>
      </c>
      <c r="P609">
        <v>40.154474999999998</v>
      </c>
      <c r="Q609">
        <v>-76.207736999999995</v>
      </c>
      <c r="R609" t="s">
        <v>3365</v>
      </c>
      <c r="S609" t="s">
        <v>3351</v>
      </c>
      <c r="T609" s="3">
        <v>21</v>
      </c>
      <c r="U609" s="3">
        <v>31</v>
      </c>
      <c r="V609" s="4">
        <v>1.4761904761904763</v>
      </c>
      <c r="W609" s="4">
        <v>3.8095238095238093</v>
      </c>
      <c r="X609" s="5">
        <v>486.01238095238097</v>
      </c>
      <c r="Y609" s="6">
        <v>10206.260000000006</v>
      </c>
      <c r="Z609" s="5">
        <v>106.47142857142858</v>
      </c>
      <c r="AA609" s="5">
        <v>2235.8999999999996</v>
      </c>
      <c r="AB609">
        <v>248</v>
      </c>
      <c r="AC609" s="11">
        <f t="shared" si="33"/>
        <v>0.21907143263056186</v>
      </c>
    </row>
    <row r="610" spans="1:29">
      <c r="A610" s="2">
        <v>241677</v>
      </c>
      <c r="B610" t="s">
        <v>3360</v>
      </c>
      <c r="C610" t="s">
        <v>3353</v>
      </c>
      <c r="D610" t="s">
        <v>60</v>
      </c>
      <c r="E610" s="2">
        <v>297728</v>
      </c>
      <c r="F610" t="s">
        <v>1179</v>
      </c>
      <c r="G610" s="2">
        <v>297728</v>
      </c>
      <c r="H610" t="s">
        <v>1179</v>
      </c>
      <c r="I610" t="s">
        <v>438</v>
      </c>
      <c r="K610" t="s">
        <v>5565</v>
      </c>
      <c r="L610" t="s">
        <v>3407</v>
      </c>
      <c r="M610" s="12">
        <v>19380</v>
      </c>
      <c r="N610" s="12" t="str">
        <f t="shared" si="32"/>
        <v>1237 Paoli Pike West Chester, PA 19380</v>
      </c>
      <c r="O610">
        <v>1430002</v>
      </c>
      <c r="P610">
        <v>39.981588000000002</v>
      </c>
      <c r="Q610">
        <v>-75.569514999999996</v>
      </c>
      <c r="R610" t="s">
        <v>3361</v>
      </c>
      <c r="S610" t="s">
        <v>3352</v>
      </c>
      <c r="T610" s="3">
        <v>13</v>
      </c>
      <c r="U610" s="3">
        <v>20</v>
      </c>
      <c r="V610" s="4">
        <v>1.5384615384615385</v>
      </c>
      <c r="W610" s="4">
        <v>5.384615384615385</v>
      </c>
      <c r="X610" s="5">
        <v>779.71999999999991</v>
      </c>
      <c r="Y610" s="6">
        <v>10136.359999999999</v>
      </c>
      <c r="Z610" s="5">
        <v>304.8061538461539</v>
      </c>
      <c r="AA610" s="5">
        <v>3962.4800000000005</v>
      </c>
      <c r="AB610">
        <v>150</v>
      </c>
      <c r="AC610" s="11">
        <f t="shared" si="33"/>
        <v>0.39091744965648428</v>
      </c>
    </row>
    <row r="611" spans="1:29">
      <c r="A611" s="2">
        <v>240035</v>
      </c>
      <c r="B611" t="s">
        <v>3367</v>
      </c>
      <c r="C611" t="s">
        <v>3355</v>
      </c>
      <c r="D611" t="s">
        <v>186</v>
      </c>
      <c r="E611" s="2">
        <v>244261</v>
      </c>
      <c r="F611" t="s">
        <v>2782</v>
      </c>
      <c r="G611" s="2">
        <v>244261</v>
      </c>
      <c r="H611" t="s">
        <v>2782</v>
      </c>
      <c r="I611" t="s">
        <v>2783</v>
      </c>
      <c r="K611" t="s">
        <v>3572</v>
      </c>
      <c r="L611" t="s">
        <v>3406</v>
      </c>
      <c r="M611" s="12">
        <v>8241</v>
      </c>
      <c r="N611" s="12" t="str">
        <f t="shared" si="32"/>
        <v>137 Pomona Ave Port Republic, NJ 08241</v>
      </c>
      <c r="O611">
        <v>1430999</v>
      </c>
      <c r="P611">
        <v>39.520766999999999</v>
      </c>
      <c r="Q611">
        <v>-74.495070999999996</v>
      </c>
      <c r="R611" t="s">
        <v>3363</v>
      </c>
      <c r="S611" t="s">
        <v>3354</v>
      </c>
      <c r="T611" s="3">
        <v>4</v>
      </c>
      <c r="U611" s="3">
        <v>8</v>
      </c>
      <c r="V611" s="4">
        <v>2</v>
      </c>
      <c r="W611" s="4">
        <v>8</v>
      </c>
      <c r="X611" s="5">
        <v>2529.8724999999999</v>
      </c>
      <c r="Y611" s="6">
        <v>10119.490000000003</v>
      </c>
      <c r="Z611" s="5">
        <v>822.60500000000002</v>
      </c>
      <c r="AA611" s="5">
        <v>3290.42</v>
      </c>
      <c r="AB611">
        <v>245</v>
      </c>
      <c r="AC611" s="11">
        <f t="shared" si="33"/>
        <v>0.32515670256109735</v>
      </c>
    </row>
    <row r="612" spans="1:29">
      <c r="A612" s="2">
        <v>481751</v>
      </c>
      <c r="B612" t="s">
        <v>3367</v>
      </c>
      <c r="C612" t="s">
        <v>3355</v>
      </c>
      <c r="D612" t="s">
        <v>32</v>
      </c>
      <c r="E612" s="2">
        <v>240093</v>
      </c>
      <c r="F612" t="s">
        <v>683</v>
      </c>
      <c r="G612" s="2">
        <v>240093</v>
      </c>
      <c r="H612" t="s">
        <v>683</v>
      </c>
      <c r="I612" t="s">
        <v>39</v>
      </c>
      <c r="K612" t="s">
        <v>4763</v>
      </c>
      <c r="L612" t="s">
        <v>3407</v>
      </c>
      <c r="M612" s="12">
        <v>17602</v>
      </c>
      <c r="N612" s="12" t="str">
        <f t="shared" si="32"/>
        <v>29 E Walnut St Lancaster, PA 17602</v>
      </c>
      <c r="O612">
        <v>1430024</v>
      </c>
      <c r="P612">
        <v>40.043090999999997</v>
      </c>
      <c r="Q612">
        <v>-76.305161999999996</v>
      </c>
      <c r="R612" t="s">
        <v>3364</v>
      </c>
      <c r="S612" t="s">
        <v>3356</v>
      </c>
      <c r="T612" s="3">
        <v>12</v>
      </c>
      <c r="U612" s="3">
        <v>14</v>
      </c>
      <c r="V612" s="4">
        <v>1.1666666666666667</v>
      </c>
      <c r="W612" s="4">
        <v>3.4166666666666665</v>
      </c>
      <c r="X612" s="5">
        <v>833.81916666666666</v>
      </c>
      <c r="Y612" s="6">
        <v>10005.83</v>
      </c>
      <c r="Z612" s="5">
        <v>379.95166666666665</v>
      </c>
      <c r="AA612" s="5">
        <v>4559.42</v>
      </c>
      <c r="AB612">
        <v>125</v>
      </c>
      <c r="AC612" s="11">
        <f t="shared" si="33"/>
        <v>0.45567634069337576</v>
      </c>
    </row>
    <row r="613" spans="1:29">
      <c r="A613" s="2">
        <v>241859</v>
      </c>
      <c r="B613" t="s">
        <v>3367</v>
      </c>
      <c r="C613" t="s">
        <v>3357</v>
      </c>
      <c r="D613" t="s">
        <v>45</v>
      </c>
      <c r="E613" s="2">
        <v>243207</v>
      </c>
      <c r="F613" t="s">
        <v>624</v>
      </c>
      <c r="G613" s="2">
        <v>418385</v>
      </c>
      <c r="H613" t="s">
        <v>626</v>
      </c>
      <c r="I613" t="s">
        <v>28</v>
      </c>
      <c r="K613" t="s">
        <v>5674</v>
      </c>
      <c r="L613" t="s">
        <v>3407</v>
      </c>
      <c r="M613" s="12">
        <v>19462</v>
      </c>
      <c r="N613" s="12" t="str">
        <f t="shared" si="32"/>
        <v>542 Plymouth Rd PLYMOUTH MEETING, PA 19462</v>
      </c>
      <c r="O613">
        <v>1430013</v>
      </c>
      <c r="P613">
        <v>40.115628000000001</v>
      </c>
      <c r="Q613">
        <v>-75.295199999999994</v>
      </c>
      <c r="R613" t="s">
        <v>3361</v>
      </c>
      <c r="S613" t="s">
        <v>3356</v>
      </c>
      <c r="T613" s="3">
        <v>12</v>
      </c>
      <c r="U613" s="3">
        <v>20</v>
      </c>
      <c r="V613" s="4">
        <v>1.6666666666666667</v>
      </c>
      <c r="W613" s="4">
        <v>3.25</v>
      </c>
      <c r="X613" s="5">
        <v>833.65416666666681</v>
      </c>
      <c r="Y613" s="6">
        <v>10003.850000000006</v>
      </c>
      <c r="Z613" s="5">
        <v>315.28249999999997</v>
      </c>
      <c r="AA613" s="5">
        <v>3783.39</v>
      </c>
      <c r="AB613">
        <v>256</v>
      </c>
      <c r="AC613" s="11">
        <f t="shared" si="33"/>
        <v>0.3781933955427158</v>
      </c>
    </row>
    <row r="614" spans="1:29">
      <c r="A614" s="2">
        <v>470088</v>
      </c>
      <c r="B614" t="s">
        <v>3367</v>
      </c>
      <c r="C614" t="s">
        <v>3357</v>
      </c>
      <c r="D614" t="s">
        <v>186</v>
      </c>
      <c r="E614" s="2">
        <v>244685</v>
      </c>
      <c r="F614" t="s">
        <v>2459</v>
      </c>
      <c r="G614" s="2">
        <v>418084</v>
      </c>
      <c r="H614" t="s">
        <v>2461</v>
      </c>
      <c r="I614" t="s">
        <v>310</v>
      </c>
      <c r="K614" t="s">
        <v>3554</v>
      </c>
      <c r="L614" t="s">
        <v>3406</v>
      </c>
      <c r="M614" s="12">
        <v>8210</v>
      </c>
      <c r="N614" s="12" t="str">
        <f t="shared" si="32"/>
        <v>101 W Pacific Ave Cape May Court House, NJ 08210</v>
      </c>
      <c r="O614">
        <v>1430999</v>
      </c>
      <c r="P614">
        <v>39.076248</v>
      </c>
      <c r="Q614">
        <v>-74.830385000000007</v>
      </c>
      <c r="R614" t="s">
        <v>3363</v>
      </c>
      <c r="S614" t="s">
        <v>3355</v>
      </c>
      <c r="T614" s="3">
        <v>3</v>
      </c>
      <c r="U614" s="3">
        <v>4</v>
      </c>
      <c r="V614" s="4">
        <v>1.3333333333333333</v>
      </c>
      <c r="W614" s="4">
        <v>2</v>
      </c>
      <c r="X614" s="5">
        <v>3334.5799999999995</v>
      </c>
      <c r="Y614" s="6">
        <v>10003.739999999998</v>
      </c>
      <c r="Z614" s="5">
        <v>916.7399999999999</v>
      </c>
      <c r="AA614" s="5">
        <v>2750.22</v>
      </c>
      <c r="AB614">
        <v>30</v>
      </c>
      <c r="AC614" s="11">
        <f t="shared" si="33"/>
        <v>0.27491918022659528</v>
      </c>
    </row>
    <row r="615" spans="1:29">
      <c r="A615" s="2">
        <v>254417</v>
      </c>
      <c r="B615" t="s">
        <v>3360</v>
      </c>
      <c r="C615" t="s">
        <v>3352</v>
      </c>
      <c r="D615" t="s">
        <v>60</v>
      </c>
      <c r="E615" s="2">
        <v>243200</v>
      </c>
      <c r="F615" t="s">
        <v>1635</v>
      </c>
      <c r="G615" s="2">
        <v>417488</v>
      </c>
      <c r="H615" t="s">
        <v>1637</v>
      </c>
      <c r="I615" t="s">
        <v>80</v>
      </c>
      <c r="K615" t="s">
        <v>5477</v>
      </c>
      <c r="L615" t="s">
        <v>3407</v>
      </c>
      <c r="M615" s="12">
        <v>19320</v>
      </c>
      <c r="N615" s="12" t="str">
        <f t="shared" si="32"/>
        <v>1425 E Lincoln Hwy Coatesville, PA 19320</v>
      </c>
      <c r="O615">
        <v>1430999</v>
      </c>
      <c r="P615">
        <v>39.992358000000003</v>
      </c>
      <c r="Q615">
        <v>-75.795851999999996</v>
      </c>
      <c r="R615" t="s">
        <v>3361</v>
      </c>
      <c r="S615" t="s">
        <v>3356</v>
      </c>
      <c r="T615" s="3">
        <v>1</v>
      </c>
      <c r="U615" s="3">
        <v>3</v>
      </c>
      <c r="V615" s="4">
        <v>3</v>
      </c>
      <c r="W615" s="4">
        <v>9</v>
      </c>
      <c r="X615" s="5">
        <v>9923.49</v>
      </c>
      <c r="Y615" s="6">
        <v>9923.49</v>
      </c>
      <c r="Z615" s="5">
        <v>3662.0699999999997</v>
      </c>
      <c r="AA615" s="5">
        <v>3662.0699999999997</v>
      </c>
      <c r="AB615">
        <v>32</v>
      </c>
      <c r="AC615" s="11">
        <f t="shared" si="33"/>
        <v>0.36903045198816142</v>
      </c>
    </row>
    <row r="616" spans="1:29">
      <c r="A616" s="2">
        <v>240204</v>
      </c>
      <c r="B616" t="s">
        <v>3367</v>
      </c>
      <c r="C616" t="s">
        <v>3355</v>
      </c>
      <c r="D616" t="s">
        <v>186</v>
      </c>
      <c r="E616" s="2">
        <v>336205</v>
      </c>
      <c r="F616" t="s">
        <v>1487</v>
      </c>
      <c r="G616" s="2">
        <v>475103</v>
      </c>
      <c r="H616" t="s">
        <v>1488</v>
      </c>
      <c r="I616" t="s">
        <v>167</v>
      </c>
      <c r="K616" t="s">
        <v>3535</v>
      </c>
      <c r="L616" t="s">
        <v>3406</v>
      </c>
      <c r="M616" s="12">
        <v>8205</v>
      </c>
      <c r="N616" s="12" t="str">
        <f t="shared" si="32"/>
        <v>323 S Pitney Rd Galloway, NJ 08205</v>
      </c>
      <c r="O616">
        <v>1430012</v>
      </c>
      <c r="P616">
        <v>39.465960000000003</v>
      </c>
      <c r="Q616">
        <v>-74.495665000000002</v>
      </c>
      <c r="R616" t="s">
        <v>3363</v>
      </c>
      <c r="S616" t="s">
        <v>3354</v>
      </c>
      <c r="T616" s="3">
        <v>21</v>
      </c>
      <c r="U616" s="3">
        <v>22</v>
      </c>
      <c r="V616" s="4">
        <v>1.0476190476190477</v>
      </c>
      <c r="W616" s="4">
        <v>2.9047619047619047</v>
      </c>
      <c r="X616" s="5">
        <v>472.14142857142855</v>
      </c>
      <c r="Y616" s="6">
        <v>9914.9699999999957</v>
      </c>
      <c r="Z616" s="5">
        <v>135.37857142857143</v>
      </c>
      <c r="AA616" s="5">
        <v>2842.9500000000012</v>
      </c>
      <c r="AB616">
        <v>211</v>
      </c>
      <c r="AC616" s="11">
        <f t="shared" si="33"/>
        <v>0.28673309147682768</v>
      </c>
    </row>
    <row r="617" spans="1:29">
      <c r="A617" s="2">
        <v>479015</v>
      </c>
      <c r="B617" t="s">
        <v>3367</v>
      </c>
      <c r="C617" t="s">
        <v>3355</v>
      </c>
      <c r="D617" t="s">
        <v>37</v>
      </c>
      <c r="E617" s="2">
        <v>239007</v>
      </c>
      <c r="F617" t="s">
        <v>3292</v>
      </c>
      <c r="G617" s="2">
        <v>415864</v>
      </c>
      <c r="H617" t="s">
        <v>3293</v>
      </c>
      <c r="I617" t="s">
        <v>578</v>
      </c>
      <c r="K617" t="s">
        <v>4611</v>
      </c>
      <c r="L617" t="s">
        <v>3407</v>
      </c>
      <c r="M617" s="12">
        <v>17584</v>
      </c>
      <c r="N617" s="12" t="str">
        <f t="shared" si="32"/>
        <v>71 Locust Ln Willow Street, PA 17584</v>
      </c>
      <c r="O617">
        <v>1430025</v>
      </c>
      <c r="P617">
        <v>39.994439999999997</v>
      </c>
      <c r="Q617">
        <v>-76.284270000000006</v>
      </c>
      <c r="R617" t="s">
        <v>3364</v>
      </c>
      <c r="S617" t="s">
        <v>3357</v>
      </c>
      <c r="T617" s="3">
        <v>25</v>
      </c>
      <c r="U617" s="3">
        <v>37</v>
      </c>
      <c r="V617" s="4">
        <v>1.48</v>
      </c>
      <c r="W617" s="4">
        <v>3.84</v>
      </c>
      <c r="X617" s="5">
        <v>393.36359999999985</v>
      </c>
      <c r="Y617" s="6">
        <v>9834.0899999999983</v>
      </c>
      <c r="Z617" s="5">
        <v>136.26760000000002</v>
      </c>
      <c r="AA617" s="5">
        <v>3406.6900000000014</v>
      </c>
      <c r="AB617">
        <v>233</v>
      </c>
      <c r="AC617" s="11">
        <f t="shared" si="33"/>
        <v>0.34641639439948202</v>
      </c>
    </row>
    <row r="618" spans="1:29">
      <c r="A618" s="2">
        <v>240202</v>
      </c>
      <c r="B618" t="s">
        <v>3367</v>
      </c>
      <c r="C618" t="s">
        <v>3355</v>
      </c>
      <c r="D618" t="s">
        <v>1180</v>
      </c>
      <c r="E618" s="2">
        <v>241666</v>
      </c>
      <c r="F618" t="s">
        <v>2913</v>
      </c>
      <c r="G618" s="2">
        <v>241666</v>
      </c>
      <c r="H618" t="s">
        <v>2913</v>
      </c>
      <c r="I618" t="s">
        <v>1599</v>
      </c>
      <c r="K618" t="s">
        <v>3998</v>
      </c>
      <c r="L618" t="s">
        <v>3407</v>
      </c>
      <c r="M618" s="12">
        <v>17345</v>
      </c>
      <c r="N618" s="12" t="str">
        <f t="shared" si="32"/>
        <v>5 S Main St Manchester, PA 17345</v>
      </c>
      <c r="O618">
        <v>1430045</v>
      </c>
      <c r="P618">
        <v>40.059216999999997</v>
      </c>
      <c r="Q618">
        <v>-76.720733999999993</v>
      </c>
      <c r="R618" t="s">
        <v>3360</v>
      </c>
      <c r="S618" t="s">
        <v>3353</v>
      </c>
      <c r="T618" s="3">
        <v>52</v>
      </c>
      <c r="U618" s="3">
        <v>58</v>
      </c>
      <c r="V618" s="4">
        <v>1.1153846153846154</v>
      </c>
      <c r="W618" s="4">
        <v>7.365384615384615</v>
      </c>
      <c r="X618" s="5">
        <v>188.47923076923081</v>
      </c>
      <c r="Y618" s="6">
        <v>9800.9200000000037</v>
      </c>
      <c r="Z618" s="5">
        <v>47.150192307692308</v>
      </c>
      <c r="AA618" s="5">
        <v>2451.8099999999986</v>
      </c>
      <c r="AB618">
        <v>433</v>
      </c>
      <c r="AC618" s="11">
        <f t="shared" si="33"/>
        <v>0.25016120935585617</v>
      </c>
    </row>
    <row r="619" spans="1:29">
      <c r="A619" s="2">
        <v>456913</v>
      </c>
      <c r="B619" t="s">
        <v>3367</v>
      </c>
      <c r="C619" t="s">
        <v>3355</v>
      </c>
      <c r="D619" t="s">
        <v>50</v>
      </c>
      <c r="E619" s="2">
        <v>307804</v>
      </c>
      <c r="F619" t="s">
        <v>2850</v>
      </c>
      <c r="G619" s="2">
        <v>465969</v>
      </c>
      <c r="H619" t="s">
        <v>2851</v>
      </c>
      <c r="I619" t="s">
        <v>393</v>
      </c>
      <c r="K619" t="s">
        <v>5766</v>
      </c>
      <c r="L619" t="s">
        <v>3407</v>
      </c>
      <c r="M619" s="12">
        <v>19565</v>
      </c>
      <c r="N619" s="12" t="str">
        <f t="shared" si="32"/>
        <v>243 N Galen Hall Rd Wernersville, PA 19565</v>
      </c>
      <c r="O619">
        <v>1430030</v>
      </c>
      <c r="P619">
        <v>40.307782000000003</v>
      </c>
      <c r="Q619">
        <v>-76.096750999999998</v>
      </c>
      <c r="R619" t="s">
        <v>3365</v>
      </c>
      <c r="S619" t="s">
        <v>3357</v>
      </c>
      <c r="T619" s="3">
        <v>17</v>
      </c>
      <c r="U619" s="3">
        <v>25</v>
      </c>
      <c r="V619" s="4">
        <v>1.4705882352941178</v>
      </c>
      <c r="W619" s="4">
        <v>2.7647058823529411</v>
      </c>
      <c r="X619" s="5">
        <v>575.33352941176474</v>
      </c>
      <c r="Y619" s="6">
        <v>9780.6700000000019</v>
      </c>
      <c r="Z619" s="5">
        <v>149.16058823529409</v>
      </c>
      <c r="AA619" s="5">
        <v>2535.7299999999996</v>
      </c>
      <c r="AB619">
        <v>188</v>
      </c>
      <c r="AC619" s="11">
        <f t="shared" si="33"/>
        <v>0.25925933499443282</v>
      </c>
    </row>
    <row r="620" spans="1:29">
      <c r="A620" s="2">
        <v>415481</v>
      </c>
      <c r="B620" t="s">
        <v>3367</v>
      </c>
      <c r="C620" t="s">
        <v>3355</v>
      </c>
      <c r="D620" t="s">
        <v>149</v>
      </c>
      <c r="E620" s="2">
        <v>341799</v>
      </c>
      <c r="F620" t="s">
        <v>1152</v>
      </c>
      <c r="G620" s="2">
        <v>482500</v>
      </c>
      <c r="H620" t="s">
        <v>2860</v>
      </c>
      <c r="I620" t="s">
        <v>1154</v>
      </c>
      <c r="K620" t="s">
        <v>3606</v>
      </c>
      <c r="L620" t="s">
        <v>3406</v>
      </c>
      <c r="M620" s="12">
        <v>8360</v>
      </c>
      <c r="N620" s="12" t="str">
        <f t="shared" si="32"/>
        <v>612 N Delsea Dr Vineland, NJ 08360</v>
      </c>
      <c r="O620">
        <v>1430999</v>
      </c>
      <c r="P620">
        <v>39.495879000000002</v>
      </c>
      <c r="Q620">
        <v>-75.043190999999993</v>
      </c>
      <c r="R620" t="s">
        <v>3363</v>
      </c>
      <c r="S620" t="s">
        <v>3355</v>
      </c>
      <c r="T620" s="3">
        <v>1</v>
      </c>
      <c r="U620" s="3">
        <v>2</v>
      </c>
      <c r="V620" s="4">
        <v>2</v>
      </c>
      <c r="W620" s="4">
        <v>6</v>
      </c>
      <c r="X620" s="5">
        <v>9764.23</v>
      </c>
      <c r="Y620" s="6">
        <v>9764.23</v>
      </c>
      <c r="Z620" s="5">
        <v>2986.6800000000003</v>
      </c>
      <c r="AA620" s="5">
        <v>2986.6800000000003</v>
      </c>
      <c r="AB620">
        <v>7</v>
      </c>
      <c r="AC620" s="11">
        <f t="shared" si="33"/>
        <v>0.30587972630714355</v>
      </c>
    </row>
    <row r="621" spans="1:29">
      <c r="A621" s="2">
        <v>304671</v>
      </c>
      <c r="B621" t="s">
        <v>3367</v>
      </c>
      <c r="C621" t="s">
        <v>3355</v>
      </c>
      <c r="D621" t="s">
        <v>50</v>
      </c>
      <c r="E621" s="2">
        <v>241763</v>
      </c>
      <c r="F621" t="s">
        <v>2997</v>
      </c>
      <c r="G621" s="2">
        <v>473512</v>
      </c>
      <c r="H621" t="s">
        <v>2998</v>
      </c>
      <c r="I621" t="s">
        <v>1680</v>
      </c>
      <c r="K621" t="s">
        <v>4958</v>
      </c>
      <c r="L621" t="s">
        <v>3407</v>
      </c>
      <c r="M621" s="12">
        <v>17870</v>
      </c>
      <c r="N621" s="12" t="str">
        <f t="shared" si="32"/>
        <v>500 N Broad St Selinsgrove, PA 17870</v>
      </c>
      <c r="O621">
        <v>1430999</v>
      </c>
      <c r="P621">
        <v>40.805652000000002</v>
      </c>
      <c r="Q621">
        <v>-76.868769999999998</v>
      </c>
      <c r="R621" t="s">
        <v>3366</v>
      </c>
      <c r="S621" t="s">
        <v>3354</v>
      </c>
      <c r="T621" s="3">
        <v>2</v>
      </c>
      <c r="U621" s="3">
        <v>3</v>
      </c>
      <c r="V621" s="4">
        <v>1.5</v>
      </c>
      <c r="W621" s="4">
        <v>9</v>
      </c>
      <c r="X621" s="5">
        <v>4870.7350000000006</v>
      </c>
      <c r="Y621" s="6">
        <v>9741.4699999999993</v>
      </c>
      <c r="Z621" s="5">
        <v>1999.7449999999999</v>
      </c>
      <c r="AA621" s="5">
        <v>3999.4900000000002</v>
      </c>
      <c r="AB621">
        <v>66</v>
      </c>
      <c r="AC621" s="11">
        <f t="shared" si="33"/>
        <v>0.4105632928089909</v>
      </c>
    </row>
    <row r="622" spans="1:29">
      <c r="A622" s="2">
        <v>286358</v>
      </c>
      <c r="B622" t="s">
        <v>3367</v>
      </c>
      <c r="C622" t="s">
        <v>3355</v>
      </c>
      <c r="D622" t="s">
        <v>16</v>
      </c>
      <c r="E622" s="2">
        <v>239591</v>
      </c>
      <c r="F622" t="s">
        <v>1616</v>
      </c>
      <c r="G622" s="2">
        <v>429484</v>
      </c>
      <c r="H622" t="s">
        <v>1617</v>
      </c>
      <c r="I622" t="s">
        <v>59</v>
      </c>
      <c r="K622" t="s">
        <v>4031</v>
      </c>
      <c r="L622" t="s">
        <v>3407</v>
      </c>
      <c r="M622" s="12">
        <v>17401</v>
      </c>
      <c r="N622" s="12" t="str">
        <f t="shared" si="32"/>
        <v>101 W College Ave York, PA 17401</v>
      </c>
      <c r="O622">
        <v>1430040</v>
      </c>
      <c r="P622">
        <v>39.957614999999997</v>
      </c>
      <c r="Q622">
        <v>-76.729228000000006</v>
      </c>
      <c r="R622" t="s">
        <v>3367</v>
      </c>
      <c r="S622" t="s">
        <v>3357</v>
      </c>
      <c r="T622" s="3">
        <v>7</v>
      </c>
      <c r="U622" s="3">
        <v>8</v>
      </c>
      <c r="V622" s="4">
        <v>1.1428571428571428</v>
      </c>
      <c r="W622" s="4">
        <v>1.1428571428571428</v>
      </c>
      <c r="X622" s="5">
        <v>1388.3500000000001</v>
      </c>
      <c r="Y622" s="6">
        <v>9718.4500000000007</v>
      </c>
      <c r="Z622" s="5">
        <v>551.8485714285714</v>
      </c>
      <c r="AA622" s="5">
        <v>3862.9399999999996</v>
      </c>
      <c r="AB622">
        <v>66</v>
      </c>
      <c r="AC622" s="11">
        <f t="shared" si="33"/>
        <v>0.39748519568449692</v>
      </c>
    </row>
    <row r="623" spans="1:29">
      <c r="A623" s="2">
        <v>456917</v>
      </c>
      <c r="B623" t="s">
        <v>3367</v>
      </c>
      <c r="C623" t="s">
        <v>3355</v>
      </c>
      <c r="D623" t="s">
        <v>149</v>
      </c>
      <c r="E623" s="2">
        <v>244674</v>
      </c>
      <c r="F623" t="s">
        <v>2429</v>
      </c>
      <c r="G623" s="2">
        <v>458204</v>
      </c>
      <c r="H623" t="s">
        <v>2429</v>
      </c>
      <c r="I623" t="s">
        <v>2428</v>
      </c>
      <c r="J623" t="s">
        <v>3396</v>
      </c>
      <c r="K623" t="s">
        <v>3477</v>
      </c>
      <c r="L623" t="s">
        <v>3406</v>
      </c>
      <c r="M623" s="12">
        <v>8055</v>
      </c>
      <c r="N623" s="12" t="str">
        <f t="shared" si="32"/>
        <v>28 Branin Rd Medford, NJ 08055</v>
      </c>
      <c r="O623">
        <v>1430011</v>
      </c>
      <c r="P623">
        <v>39.895589999999999</v>
      </c>
      <c r="Q623">
        <v>-74.812399999999997</v>
      </c>
      <c r="R623" t="s">
        <v>3362</v>
      </c>
      <c r="S623" t="s">
        <v>3355</v>
      </c>
      <c r="T623" s="3">
        <v>15</v>
      </c>
      <c r="U623" s="3">
        <v>19</v>
      </c>
      <c r="V623" s="4">
        <v>1.2666666666666666</v>
      </c>
      <c r="W623" s="4">
        <v>2.8</v>
      </c>
      <c r="X623" s="5">
        <v>647.51</v>
      </c>
      <c r="Y623" s="6">
        <v>9712.6500000000015</v>
      </c>
      <c r="Z623" s="5">
        <v>181.27199999999999</v>
      </c>
      <c r="AA623" s="5">
        <v>2719.0800000000004</v>
      </c>
      <c r="AB623">
        <v>142</v>
      </c>
      <c r="AC623" s="11">
        <f t="shared" si="33"/>
        <v>0.27995243316705531</v>
      </c>
    </row>
    <row r="624" spans="1:29">
      <c r="A624" s="2">
        <v>482850</v>
      </c>
      <c r="B624" t="s">
        <v>3367</v>
      </c>
      <c r="C624" t="s">
        <v>3355</v>
      </c>
      <c r="D624" t="s">
        <v>51</v>
      </c>
      <c r="E624" s="2">
        <v>239516</v>
      </c>
      <c r="F624" t="s">
        <v>1538</v>
      </c>
      <c r="G624" s="2">
        <v>464200</v>
      </c>
      <c r="H624" t="s">
        <v>1541</v>
      </c>
      <c r="I624" t="s">
        <v>97</v>
      </c>
      <c r="K624" t="s">
        <v>3891</v>
      </c>
      <c r="L624" t="s">
        <v>3407</v>
      </c>
      <c r="M624" s="12">
        <v>17112</v>
      </c>
      <c r="N624" s="12" t="str">
        <f t="shared" ref="N624:N687" si="35">K624&amp;" "&amp;I624&amp;", "&amp;L624&amp;" "&amp;TEXT(M624, "00000")</f>
        <v>437 Piketown Rd Harrisburg, PA 17112</v>
      </c>
      <c r="O624">
        <v>1430999</v>
      </c>
      <c r="P624">
        <v>40.349919999999997</v>
      </c>
      <c r="Q624">
        <v>-76.760108000000002</v>
      </c>
      <c r="R624" t="s">
        <v>3366</v>
      </c>
      <c r="S624" t="s">
        <v>3357</v>
      </c>
      <c r="T624" s="3">
        <v>4</v>
      </c>
      <c r="U624" s="3">
        <v>9</v>
      </c>
      <c r="V624" s="4">
        <v>2.25</v>
      </c>
      <c r="W624" s="4">
        <v>6.5</v>
      </c>
      <c r="X624" s="5">
        <v>2424.1375000000003</v>
      </c>
      <c r="Y624" s="6">
        <v>9696.5499999999993</v>
      </c>
      <c r="Z624" s="5">
        <v>977.2175000000002</v>
      </c>
      <c r="AA624" s="5">
        <v>3908.8700000000003</v>
      </c>
      <c r="AB624">
        <v>124</v>
      </c>
      <c r="AC624" s="11">
        <f t="shared" si="33"/>
        <v>0.40311966627305595</v>
      </c>
    </row>
    <row r="625" spans="1:29">
      <c r="A625" s="2">
        <v>456914</v>
      </c>
      <c r="B625" t="s">
        <v>3367</v>
      </c>
      <c r="C625" t="s">
        <v>3355</v>
      </c>
      <c r="D625" t="s">
        <v>1180</v>
      </c>
      <c r="E625" s="2">
        <v>241661</v>
      </c>
      <c r="F625" t="s">
        <v>2907</v>
      </c>
      <c r="G625" s="2">
        <v>241661</v>
      </c>
      <c r="H625" t="s">
        <v>2907</v>
      </c>
      <c r="I625" t="s">
        <v>59</v>
      </c>
      <c r="K625" t="s">
        <v>4105</v>
      </c>
      <c r="L625" t="s">
        <v>3407</v>
      </c>
      <c r="M625" s="12">
        <v>17407</v>
      </c>
      <c r="N625" s="12" t="str">
        <f t="shared" si="35"/>
        <v>1425 SEVEN VALLEYS RD York, PA 17407</v>
      </c>
      <c r="O625">
        <v>1430047</v>
      </c>
      <c r="P625">
        <v>39.890434999999997</v>
      </c>
      <c r="Q625">
        <v>-76.786165999999994</v>
      </c>
      <c r="R625" t="s">
        <v>3360</v>
      </c>
      <c r="S625" t="s">
        <v>3355</v>
      </c>
      <c r="T625" s="3">
        <v>50</v>
      </c>
      <c r="U625" s="3">
        <v>53</v>
      </c>
      <c r="V625" s="4">
        <v>1.06</v>
      </c>
      <c r="W625" s="4">
        <v>5.4</v>
      </c>
      <c r="X625" s="5">
        <v>193.90820000000008</v>
      </c>
      <c r="Y625" s="6">
        <v>9695.4100000000017</v>
      </c>
      <c r="Z625" s="5">
        <v>48.173999999999999</v>
      </c>
      <c r="AA625" s="5">
        <v>2408.6999999999975</v>
      </c>
      <c r="AB625">
        <v>394</v>
      </c>
      <c r="AC625" s="11">
        <f t="shared" si="33"/>
        <v>0.24843714706237252</v>
      </c>
    </row>
    <row r="626" spans="1:29">
      <c r="A626" s="2">
        <v>454898</v>
      </c>
      <c r="B626" t="s">
        <v>3367</v>
      </c>
      <c r="C626" t="s">
        <v>3355</v>
      </c>
      <c r="D626" t="s">
        <v>74</v>
      </c>
      <c r="E626" s="2">
        <v>240464</v>
      </c>
      <c r="F626" t="s">
        <v>934</v>
      </c>
      <c r="G626" s="2">
        <v>240464</v>
      </c>
      <c r="H626" t="s">
        <v>934</v>
      </c>
      <c r="I626" t="s">
        <v>238</v>
      </c>
      <c r="K626" t="s">
        <v>3721</v>
      </c>
      <c r="L626" t="s">
        <v>3407</v>
      </c>
      <c r="M626" s="12">
        <v>17022</v>
      </c>
      <c r="N626" s="12" t="str">
        <f t="shared" si="35"/>
        <v>79 Industrial Rd ELIZABETHTOWN, PA 17022</v>
      </c>
      <c r="O626">
        <v>1430034</v>
      </c>
      <c r="P626">
        <v>40.163789999999999</v>
      </c>
      <c r="Q626">
        <v>-76.649079999999998</v>
      </c>
      <c r="R626" t="s">
        <v>3366</v>
      </c>
      <c r="S626" t="s">
        <v>3356</v>
      </c>
      <c r="T626" s="3">
        <v>9</v>
      </c>
      <c r="U626" s="3">
        <v>9</v>
      </c>
      <c r="V626" s="4">
        <v>1</v>
      </c>
      <c r="W626" s="4">
        <v>2.7777777777777777</v>
      </c>
      <c r="X626" s="5">
        <v>1076.2544444444443</v>
      </c>
      <c r="Y626" s="6">
        <v>9686.2900000000009</v>
      </c>
      <c r="Z626" s="5">
        <v>411.67111111111114</v>
      </c>
      <c r="AA626" s="5">
        <v>3705.0400000000004</v>
      </c>
      <c r="AB626">
        <v>129</v>
      </c>
      <c r="AC626" s="11">
        <f t="shared" si="33"/>
        <v>0.38250351785874676</v>
      </c>
    </row>
    <row r="627" spans="1:29">
      <c r="A627" s="2">
        <v>241871</v>
      </c>
      <c r="B627" t="s">
        <v>3367</v>
      </c>
      <c r="C627" t="s">
        <v>3353</v>
      </c>
      <c r="D627" t="s">
        <v>1180</v>
      </c>
      <c r="E627" s="2">
        <v>241690</v>
      </c>
      <c r="F627" t="s">
        <v>2941</v>
      </c>
      <c r="G627" s="2">
        <v>241690</v>
      </c>
      <c r="H627" t="s">
        <v>2941</v>
      </c>
      <c r="I627" t="s">
        <v>2942</v>
      </c>
      <c r="K627" t="s">
        <v>4015</v>
      </c>
      <c r="L627" t="s">
        <v>3407</v>
      </c>
      <c r="M627" s="12">
        <v>17362</v>
      </c>
      <c r="N627" s="12" t="str">
        <f t="shared" si="35"/>
        <v>420 N Main St Spring Grove, PA 17362</v>
      </c>
      <c r="O627">
        <v>1430047</v>
      </c>
      <c r="P627">
        <v>39.884269000000003</v>
      </c>
      <c r="Q627">
        <v>-76.863001999999994</v>
      </c>
      <c r="R627" t="s">
        <v>3360</v>
      </c>
      <c r="S627" t="s">
        <v>3355</v>
      </c>
      <c r="T627" s="3">
        <v>54</v>
      </c>
      <c r="U627" s="3">
        <v>62</v>
      </c>
      <c r="V627" s="4">
        <v>1.1481481481481481</v>
      </c>
      <c r="W627" s="4">
        <v>6.7777777777777777</v>
      </c>
      <c r="X627" s="5">
        <v>179.29962962962964</v>
      </c>
      <c r="Y627" s="6">
        <v>9682.18</v>
      </c>
      <c r="Z627" s="5">
        <v>42.872962962962951</v>
      </c>
      <c r="AA627" s="5">
        <v>2315.1399999999944</v>
      </c>
      <c r="AB627">
        <v>514</v>
      </c>
      <c r="AC627" s="11">
        <f t="shared" si="33"/>
        <v>0.23911350542956178</v>
      </c>
    </row>
    <row r="628" spans="1:29">
      <c r="A628" s="2">
        <v>239121</v>
      </c>
      <c r="B628" t="s">
        <v>3367</v>
      </c>
      <c r="C628" t="s">
        <v>3353</v>
      </c>
      <c r="D628" t="s">
        <v>91</v>
      </c>
      <c r="E628" s="2">
        <v>242914</v>
      </c>
      <c r="F628" t="s">
        <v>1253</v>
      </c>
      <c r="G628" s="2">
        <v>418456</v>
      </c>
      <c r="H628" t="s">
        <v>1261</v>
      </c>
      <c r="I628" t="s">
        <v>285</v>
      </c>
      <c r="K628" t="s">
        <v>5842</v>
      </c>
      <c r="L628" t="s">
        <v>8347</v>
      </c>
      <c r="M628" s="12">
        <v>19709</v>
      </c>
      <c r="N628" s="12" t="str">
        <f t="shared" si="35"/>
        <v>201 New St MIDDLETOWN, DE 19709</v>
      </c>
      <c r="O628">
        <v>1430018</v>
      </c>
      <c r="P628">
        <v>39.451627999999999</v>
      </c>
      <c r="Q628">
        <v>-75.710164000000006</v>
      </c>
      <c r="R628" t="s">
        <v>3359</v>
      </c>
      <c r="S628" t="s">
        <v>3355</v>
      </c>
      <c r="T628" s="3">
        <v>8</v>
      </c>
      <c r="U628" s="3">
        <v>12</v>
      </c>
      <c r="V628" s="4">
        <v>1.5</v>
      </c>
      <c r="W628" s="4">
        <v>5.375</v>
      </c>
      <c r="X628" s="5">
        <v>1204.3824999999999</v>
      </c>
      <c r="Y628" s="6">
        <v>9635.0600000000031</v>
      </c>
      <c r="Z628" s="5">
        <v>361.42874999999992</v>
      </c>
      <c r="AA628" s="5">
        <v>2891.4300000000003</v>
      </c>
      <c r="AB628">
        <v>330</v>
      </c>
      <c r="AC628" s="11">
        <f t="shared" si="33"/>
        <v>0.30009465431455534</v>
      </c>
    </row>
    <row r="629" spans="1:29">
      <c r="A629" s="2">
        <v>241685</v>
      </c>
      <c r="B629" t="s">
        <v>3360</v>
      </c>
      <c r="C629" t="s">
        <v>3352</v>
      </c>
      <c r="D629" t="s">
        <v>1180</v>
      </c>
      <c r="E629" s="2">
        <v>241701</v>
      </c>
      <c r="F629" t="s">
        <v>2971</v>
      </c>
      <c r="G629" s="2">
        <v>241701</v>
      </c>
      <c r="H629" t="s">
        <v>2971</v>
      </c>
      <c r="I629" t="s">
        <v>77</v>
      </c>
      <c r="K629" t="s">
        <v>4009</v>
      </c>
      <c r="L629" t="s">
        <v>3407</v>
      </c>
      <c r="M629" s="12">
        <v>17356</v>
      </c>
      <c r="N629" s="12" t="str">
        <f t="shared" si="35"/>
        <v>791 Delta Rd Red Lion, PA 17356</v>
      </c>
      <c r="O629">
        <v>1430048</v>
      </c>
      <c r="P629">
        <v>39.902028000000001</v>
      </c>
      <c r="Q629">
        <v>-76.580331000000001</v>
      </c>
      <c r="R629" t="s">
        <v>3360</v>
      </c>
      <c r="S629" t="s">
        <v>3352</v>
      </c>
      <c r="T629" s="3">
        <v>51</v>
      </c>
      <c r="U629" s="3">
        <v>55</v>
      </c>
      <c r="V629" s="4">
        <v>1.0784313725490196</v>
      </c>
      <c r="W629" s="4">
        <v>6.9803921568627452</v>
      </c>
      <c r="X629" s="5">
        <v>188.78980392156859</v>
      </c>
      <c r="Y629" s="6">
        <v>9628.2800000000007</v>
      </c>
      <c r="Z629" s="5">
        <v>50.546666666666667</v>
      </c>
      <c r="AA629" s="5">
        <v>2577.8800000000028</v>
      </c>
      <c r="AB629">
        <v>397</v>
      </c>
      <c r="AC629" s="11">
        <f t="shared" si="33"/>
        <v>0.26774044793047175</v>
      </c>
    </row>
    <row r="630" spans="1:29">
      <c r="A630" s="2">
        <v>440889</v>
      </c>
      <c r="B630" t="s">
        <v>3367</v>
      </c>
      <c r="C630" t="s">
        <v>3355</v>
      </c>
      <c r="D630" t="s">
        <v>51</v>
      </c>
      <c r="E630" s="2">
        <v>239516</v>
      </c>
      <c r="F630" t="s">
        <v>1538</v>
      </c>
      <c r="G630" s="2">
        <v>464202</v>
      </c>
      <c r="H630" t="s">
        <v>1543</v>
      </c>
      <c r="I630" t="s">
        <v>97</v>
      </c>
      <c r="K630" t="s">
        <v>3865</v>
      </c>
      <c r="L630" t="s">
        <v>3407</v>
      </c>
      <c r="M630" s="12">
        <v>17109</v>
      </c>
      <c r="N630" s="12" t="str">
        <f t="shared" si="35"/>
        <v>4600 Locust Ln Harrisburg, PA 17109</v>
      </c>
      <c r="O630">
        <v>1430035</v>
      </c>
      <c r="P630">
        <v>40.293886999999998</v>
      </c>
      <c r="Q630">
        <v>-76.810676000000001</v>
      </c>
      <c r="R630" t="s">
        <v>3366</v>
      </c>
      <c r="S630" t="s">
        <v>3357</v>
      </c>
      <c r="T630" s="3">
        <v>6</v>
      </c>
      <c r="U630" s="3">
        <v>8</v>
      </c>
      <c r="V630" s="4">
        <v>1.3333333333333333</v>
      </c>
      <c r="W630" s="4">
        <v>3.8333333333333335</v>
      </c>
      <c r="X630" s="5">
        <v>1598.4283333333333</v>
      </c>
      <c r="Y630" s="6">
        <v>9590.5700000000015</v>
      </c>
      <c r="Z630" s="5">
        <v>628.64333333333332</v>
      </c>
      <c r="AA630" s="5">
        <v>3771.86</v>
      </c>
      <c r="AB630">
        <v>86</v>
      </c>
      <c r="AC630" s="11">
        <f t="shared" si="33"/>
        <v>0.39328840725837982</v>
      </c>
    </row>
    <row r="631" spans="1:29">
      <c r="A631" s="2">
        <v>415504</v>
      </c>
      <c r="B631" t="s">
        <v>3367</v>
      </c>
      <c r="C631" t="s">
        <v>3355</v>
      </c>
      <c r="D631" t="s">
        <v>32</v>
      </c>
      <c r="E631" s="2">
        <v>241023</v>
      </c>
      <c r="F631" t="s">
        <v>2390</v>
      </c>
      <c r="G631" s="2">
        <v>241023</v>
      </c>
      <c r="H631" t="s">
        <v>2390</v>
      </c>
      <c r="I631" t="s">
        <v>39</v>
      </c>
      <c r="K631" t="s">
        <v>4832</v>
      </c>
      <c r="L631" t="s">
        <v>3407</v>
      </c>
      <c r="M631" s="12">
        <v>17603</v>
      </c>
      <c r="N631" s="12" t="str">
        <f t="shared" si="35"/>
        <v>530 Central Manor Rd Lancaster, PA 17603</v>
      </c>
      <c r="O631">
        <v>1430025</v>
      </c>
      <c r="P631">
        <v>40.020619000000003</v>
      </c>
      <c r="Q631">
        <v>-76.433154999999999</v>
      </c>
      <c r="R631" t="s">
        <v>3364</v>
      </c>
      <c r="S631" t="s">
        <v>3357</v>
      </c>
      <c r="T631" s="3">
        <v>11</v>
      </c>
      <c r="U631" s="3">
        <v>14</v>
      </c>
      <c r="V631" s="4">
        <v>1.2727272727272727</v>
      </c>
      <c r="W631" s="4">
        <v>3</v>
      </c>
      <c r="X631" s="5">
        <v>871.13727272727272</v>
      </c>
      <c r="Y631" s="6">
        <v>9582.5099999999966</v>
      </c>
      <c r="Z631" s="5">
        <v>345.95272727272726</v>
      </c>
      <c r="AA631" s="5">
        <v>3805.48</v>
      </c>
      <c r="AB631">
        <v>132</v>
      </c>
      <c r="AC631" s="11">
        <f t="shared" si="33"/>
        <v>0.39712768366534462</v>
      </c>
    </row>
    <row r="632" spans="1:29">
      <c r="A632" s="2">
        <v>415353</v>
      </c>
      <c r="B632" t="s">
        <v>3367</v>
      </c>
      <c r="C632" t="s">
        <v>3355</v>
      </c>
      <c r="D632" t="s">
        <v>40</v>
      </c>
      <c r="E632" s="2">
        <v>310465</v>
      </c>
      <c r="F632" t="s">
        <v>330</v>
      </c>
      <c r="G632" s="2">
        <v>460390</v>
      </c>
      <c r="H632" t="s">
        <v>331</v>
      </c>
      <c r="I632" t="s">
        <v>73</v>
      </c>
      <c r="K632" t="s">
        <v>5782</v>
      </c>
      <c r="L632" t="s">
        <v>3407</v>
      </c>
      <c r="M632" s="12">
        <v>19605</v>
      </c>
      <c r="N632" s="12" t="str">
        <f t="shared" si="35"/>
        <v>3721 Pottsville Pike Reading, PA 19605</v>
      </c>
      <c r="O632">
        <v>1430029</v>
      </c>
      <c r="P632">
        <v>40.391190000000002</v>
      </c>
      <c r="Q632">
        <v>-75.934380000000004</v>
      </c>
      <c r="R632" t="s">
        <v>3365</v>
      </c>
      <c r="S632" t="s">
        <v>3356</v>
      </c>
      <c r="T632" s="3">
        <v>14</v>
      </c>
      <c r="U632" s="3">
        <v>21</v>
      </c>
      <c r="V632" s="4">
        <v>1.5</v>
      </c>
      <c r="W632" s="4">
        <v>5.0714285714285712</v>
      </c>
      <c r="X632" s="5">
        <v>682.3549999999999</v>
      </c>
      <c r="Y632" s="6">
        <v>9552.970000000003</v>
      </c>
      <c r="Z632" s="5">
        <v>214.63642857142852</v>
      </c>
      <c r="AA632" s="5">
        <v>3004.9099999999985</v>
      </c>
      <c r="AB632">
        <v>286</v>
      </c>
      <c r="AC632" s="11">
        <f t="shared" si="33"/>
        <v>0.31455243761887641</v>
      </c>
    </row>
    <row r="633" spans="1:29">
      <c r="A633" s="2">
        <v>467732</v>
      </c>
      <c r="B633" t="s">
        <v>3367</v>
      </c>
      <c r="C633" t="s">
        <v>3355</v>
      </c>
      <c r="D633" t="s">
        <v>50</v>
      </c>
      <c r="E633" s="2">
        <v>273837</v>
      </c>
      <c r="F633" t="s">
        <v>1358</v>
      </c>
      <c r="G633" s="2">
        <v>441330</v>
      </c>
      <c r="H633" t="s">
        <v>1360</v>
      </c>
      <c r="I633" t="s">
        <v>305</v>
      </c>
      <c r="K633" t="s">
        <v>4934</v>
      </c>
      <c r="L633" t="s">
        <v>3407</v>
      </c>
      <c r="M633" s="12">
        <v>17815</v>
      </c>
      <c r="N633" s="12" t="str">
        <f t="shared" si="35"/>
        <v>500 Market St Bloomsburg, PA 17815</v>
      </c>
      <c r="O633">
        <v>1430999</v>
      </c>
      <c r="P633">
        <v>40.998469</v>
      </c>
      <c r="Q633">
        <v>-76.455222000000006</v>
      </c>
      <c r="R633" t="s">
        <v>3366</v>
      </c>
      <c r="S633" t="s">
        <v>3354</v>
      </c>
      <c r="T633" s="3">
        <v>3</v>
      </c>
      <c r="U633" s="3">
        <v>6</v>
      </c>
      <c r="V633" s="4">
        <v>2</v>
      </c>
      <c r="W633" s="4">
        <v>9</v>
      </c>
      <c r="X633" s="5">
        <v>3175.2366666666671</v>
      </c>
      <c r="Y633" s="6">
        <v>9525.7099999999991</v>
      </c>
      <c r="Z633" s="5">
        <v>1176.9766666666665</v>
      </c>
      <c r="AA633" s="5">
        <v>3530.9300000000003</v>
      </c>
      <c r="AB633">
        <v>210</v>
      </c>
      <c r="AC633" s="11">
        <f t="shared" si="33"/>
        <v>0.37067368206674367</v>
      </c>
    </row>
    <row r="634" spans="1:29">
      <c r="A634" s="2">
        <v>296618</v>
      </c>
      <c r="B634" t="s">
        <v>3367</v>
      </c>
      <c r="C634" t="s">
        <v>3355</v>
      </c>
      <c r="D634" t="s">
        <v>60</v>
      </c>
      <c r="E634" s="2">
        <v>245041</v>
      </c>
      <c r="F634" t="s">
        <v>453</v>
      </c>
      <c r="G634" s="2">
        <v>417398</v>
      </c>
      <c r="H634" t="s">
        <v>2047</v>
      </c>
      <c r="I634" t="s">
        <v>442</v>
      </c>
      <c r="K634" t="s">
        <v>5551</v>
      </c>
      <c r="L634" t="s">
        <v>3407</v>
      </c>
      <c r="M634" s="12">
        <v>19355</v>
      </c>
      <c r="N634" s="12" t="str">
        <f t="shared" si="35"/>
        <v>255 Phoenixville Pike Malvern, PA 19355</v>
      </c>
      <c r="O634">
        <v>1430999</v>
      </c>
      <c r="P634">
        <v>40.056978000000001</v>
      </c>
      <c r="Q634">
        <v>-75.566882000000007</v>
      </c>
      <c r="R634" t="s">
        <v>3361</v>
      </c>
      <c r="S634" t="s">
        <v>3356</v>
      </c>
      <c r="T634" s="3">
        <v>2</v>
      </c>
      <c r="U634" s="3">
        <v>5</v>
      </c>
      <c r="V634" s="4">
        <v>2.5</v>
      </c>
      <c r="W634" s="4">
        <v>5</v>
      </c>
      <c r="X634" s="5">
        <v>4755.6399999999994</v>
      </c>
      <c r="Y634" s="6">
        <v>9511.2799999999988</v>
      </c>
      <c r="Z634" s="5">
        <v>1865.5500000000002</v>
      </c>
      <c r="AA634" s="5">
        <v>3731.1000000000004</v>
      </c>
      <c r="AB634">
        <v>59</v>
      </c>
      <c r="AC634" s="11">
        <f t="shared" si="33"/>
        <v>0.39228158565408661</v>
      </c>
    </row>
    <row r="635" spans="1:29">
      <c r="A635" s="2">
        <v>423942</v>
      </c>
      <c r="B635" t="s">
        <v>3367</v>
      </c>
      <c r="C635" t="s">
        <v>3355</v>
      </c>
      <c r="D635" t="s">
        <v>63</v>
      </c>
      <c r="E635" s="2">
        <v>245998</v>
      </c>
      <c r="F635" t="s">
        <v>2722</v>
      </c>
      <c r="G635" s="2">
        <v>418325</v>
      </c>
      <c r="H635" t="s">
        <v>2734</v>
      </c>
      <c r="I635" t="s">
        <v>913</v>
      </c>
      <c r="K635" t="s">
        <v>5273</v>
      </c>
      <c r="L635" t="s">
        <v>3407</v>
      </c>
      <c r="M635" s="12">
        <v>19030</v>
      </c>
      <c r="N635" s="12" t="str">
        <f t="shared" si="35"/>
        <v>430 Trenton Rd Fairless Hills, PA 19030</v>
      </c>
      <c r="O635">
        <v>1430003</v>
      </c>
      <c r="P635">
        <v>40.178257000000002</v>
      </c>
      <c r="Q635">
        <v>-74.851068999999995</v>
      </c>
      <c r="R635" t="s">
        <v>3362</v>
      </c>
      <c r="S635" t="s">
        <v>3353</v>
      </c>
      <c r="T635" s="3">
        <v>11</v>
      </c>
      <c r="U635" s="3">
        <v>14</v>
      </c>
      <c r="V635" s="4">
        <v>1.2727272727272727</v>
      </c>
      <c r="W635" s="4">
        <v>4.5454545454545459</v>
      </c>
      <c r="X635" s="5">
        <v>863.61181818181797</v>
      </c>
      <c r="Y635" s="6">
        <v>9499.7300000000087</v>
      </c>
      <c r="Z635" s="5">
        <v>286.30818181818182</v>
      </c>
      <c r="AA635" s="5">
        <v>3149.3900000000012</v>
      </c>
      <c r="AB635">
        <v>245</v>
      </c>
      <c r="AC635" s="11">
        <f t="shared" si="33"/>
        <v>0.33152415910767974</v>
      </c>
    </row>
    <row r="636" spans="1:29">
      <c r="A636" s="2">
        <v>424469</v>
      </c>
      <c r="B636" t="s">
        <v>3367</v>
      </c>
      <c r="C636" t="s">
        <v>3355</v>
      </c>
      <c r="D636" t="s">
        <v>149</v>
      </c>
      <c r="E636" s="2">
        <v>246269</v>
      </c>
      <c r="F636" t="s">
        <v>417</v>
      </c>
      <c r="G636" s="2">
        <v>457975</v>
      </c>
      <c r="H636" t="s">
        <v>3001</v>
      </c>
      <c r="I636" t="s">
        <v>419</v>
      </c>
      <c r="J636" t="s">
        <v>3396</v>
      </c>
      <c r="K636" t="s">
        <v>3508</v>
      </c>
      <c r="L636" t="s">
        <v>3406</v>
      </c>
      <c r="M636" s="12">
        <v>8088</v>
      </c>
      <c r="N636" s="12" t="str">
        <f t="shared" si="35"/>
        <v>112 Indian Mills Rd Shamong, NJ 08088</v>
      </c>
      <c r="O636">
        <v>1430999</v>
      </c>
      <c r="P636">
        <v>39.797595999999999</v>
      </c>
      <c r="Q636">
        <v>-74.744883000000002</v>
      </c>
      <c r="R636" t="s">
        <v>3362</v>
      </c>
      <c r="S636" t="s">
        <v>3355</v>
      </c>
      <c r="T636" s="3">
        <v>3</v>
      </c>
      <c r="U636" s="3">
        <v>5</v>
      </c>
      <c r="V636" s="4">
        <v>1.6666666666666667</v>
      </c>
      <c r="W636" s="4">
        <v>3.3333333333333335</v>
      </c>
      <c r="X636" s="5">
        <v>3155.1466666666661</v>
      </c>
      <c r="Y636" s="6">
        <v>9465.4399999999987</v>
      </c>
      <c r="Z636" s="5">
        <v>1124.4433333333334</v>
      </c>
      <c r="AA636" s="5">
        <v>3373.3300000000004</v>
      </c>
      <c r="AB636">
        <v>163</v>
      </c>
      <c r="AC636" s="11">
        <f t="shared" si="33"/>
        <v>0.35638385537280898</v>
      </c>
    </row>
    <row r="637" spans="1:29">
      <c r="A637" s="2">
        <v>425399</v>
      </c>
      <c r="B637" t="s">
        <v>3367</v>
      </c>
      <c r="C637" t="s">
        <v>3355</v>
      </c>
      <c r="D637" t="s">
        <v>37</v>
      </c>
      <c r="E637" s="2">
        <v>344724</v>
      </c>
      <c r="F637" t="s">
        <v>2467</v>
      </c>
      <c r="G637" s="2">
        <v>344724</v>
      </c>
      <c r="H637" t="s">
        <v>2467</v>
      </c>
      <c r="I637" t="s">
        <v>1209</v>
      </c>
      <c r="K637" t="s">
        <v>4584</v>
      </c>
      <c r="L637" t="s">
        <v>3407</v>
      </c>
      <c r="M637" s="12">
        <v>17569</v>
      </c>
      <c r="N637" s="12" t="str">
        <f t="shared" si="35"/>
        <v>478 Black Horse Rd Reinholds, PA 17569</v>
      </c>
      <c r="O637">
        <v>1430999</v>
      </c>
      <c r="P637">
        <v>40.2712</v>
      </c>
      <c r="Q637">
        <v>-76.085059999999999</v>
      </c>
      <c r="R637" t="s">
        <v>3365</v>
      </c>
      <c r="S637" t="s">
        <v>3353</v>
      </c>
      <c r="T637" s="3">
        <v>1</v>
      </c>
      <c r="U637" s="3">
        <v>1</v>
      </c>
      <c r="V637" s="4">
        <v>1</v>
      </c>
      <c r="W637" s="4">
        <v>2</v>
      </c>
      <c r="X637" s="5">
        <v>9428.5300000000007</v>
      </c>
      <c r="Y637" s="6">
        <v>9428.5300000000007</v>
      </c>
      <c r="Z637" s="5">
        <v>2150.7399999999998</v>
      </c>
      <c r="AA637" s="5">
        <v>2150.7399999999998</v>
      </c>
      <c r="AB637">
        <v>3</v>
      </c>
      <c r="AC637" s="11">
        <f t="shared" si="33"/>
        <v>0.22810979017938104</v>
      </c>
    </row>
    <row r="638" spans="1:29">
      <c r="A638" s="2">
        <v>479726</v>
      </c>
      <c r="B638" t="s">
        <v>3367</v>
      </c>
      <c r="C638" t="s">
        <v>3355</v>
      </c>
      <c r="D638" t="s">
        <v>74</v>
      </c>
      <c r="E638" s="2">
        <v>334433</v>
      </c>
      <c r="F638" t="s">
        <v>2124</v>
      </c>
      <c r="G638" s="2">
        <v>334433</v>
      </c>
      <c r="H638" t="s">
        <v>2124</v>
      </c>
      <c r="I638" t="s">
        <v>97</v>
      </c>
      <c r="K638" t="s">
        <v>3889</v>
      </c>
      <c r="L638" t="s">
        <v>3407</v>
      </c>
      <c r="M638" s="12">
        <v>17112</v>
      </c>
      <c r="N638" s="12" t="str">
        <f t="shared" si="35"/>
        <v>6150 Allentown Blvd Harrisburg, PA 17112</v>
      </c>
      <c r="O638">
        <v>1430035</v>
      </c>
      <c r="P638">
        <v>40.326079999999997</v>
      </c>
      <c r="Q638">
        <v>-76.785617000000002</v>
      </c>
      <c r="R638" t="s">
        <v>3366</v>
      </c>
      <c r="S638" t="s">
        <v>3357</v>
      </c>
      <c r="T638" s="3">
        <v>16</v>
      </c>
      <c r="U638" s="3">
        <v>21</v>
      </c>
      <c r="V638" s="4">
        <v>1.3125</v>
      </c>
      <c r="W638" s="4">
        <v>3</v>
      </c>
      <c r="X638" s="5">
        <v>586.208125</v>
      </c>
      <c r="Y638" s="6">
        <v>9379.33</v>
      </c>
      <c r="Z638" s="5">
        <v>180.85750000000002</v>
      </c>
      <c r="AA638" s="5">
        <v>2893.7199999999993</v>
      </c>
      <c r="AB638">
        <v>232</v>
      </c>
      <c r="AC638" s="11">
        <f t="shared" si="33"/>
        <v>0.30852097111414134</v>
      </c>
    </row>
    <row r="639" spans="1:29">
      <c r="A639" s="2">
        <v>240307</v>
      </c>
      <c r="B639" t="s">
        <v>3367</v>
      </c>
      <c r="C639" t="s">
        <v>3355</v>
      </c>
      <c r="D639" t="s">
        <v>17</v>
      </c>
      <c r="E639" s="2">
        <v>313100</v>
      </c>
      <c r="F639" t="s">
        <v>1940</v>
      </c>
      <c r="G639" s="2">
        <v>313100</v>
      </c>
      <c r="H639" t="s">
        <v>1940</v>
      </c>
      <c r="I639" t="s">
        <v>56</v>
      </c>
      <c r="K639" t="s">
        <v>5429</v>
      </c>
      <c r="L639" t="s">
        <v>3407</v>
      </c>
      <c r="M639" s="12">
        <v>19120</v>
      </c>
      <c r="N639" s="12" t="str">
        <f t="shared" si="35"/>
        <v>5105 N 5TH ST Philadelphia, PA 19120</v>
      </c>
      <c r="O639">
        <v>1430009</v>
      </c>
      <c r="P639">
        <v>40.028990999999998</v>
      </c>
      <c r="Q639">
        <v>-75.131842000000006</v>
      </c>
      <c r="R639" t="s">
        <v>3363</v>
      </c>
      <c r="S639" t="s">
        <v>3351</v>
      </c>
      <c r="T639" s="3">
        <v>11</v>
      </c>
      <c r="U639" s="3">
        <v>14</v>
      </c>
      <c r="V639" s="4">
        <v>1.2727272727272727</v>
      </c>
      <c r="W639" s="4">
        <v>5.3636363636363633</v>
      </c>
      <c r="X639" s="5">
        <v>849.78090909090929</v>
      </c>
      <c r="Y639" s="6">
        <v>9347.59</v>
      </c>
      <c r="Z639" s="5">
        <v>330.339090909091</v>
      </c>
      <c r="AA639" s="5">
        <v>3633.7300000000009</v>
      </c>
      <c r="AB639">
        <v>239</v>
      </c>
      <c r="AC639" s="11">
        <f t="shared" si="33"/>
        <v>0.38873442245541373</v>
      </c>
    </row>
    <row r="640" spans="1:29">
      <c r="A640" s="2">
        <v>285604</v>
      </c>
      <c r="B640" t="s">
        <v>3367</v>
      </c>
      <c r="C640" t="s">
        <v>3355</v>
      </c>
      <c r="D640" t="s">
        <v>40</v>
      </c>
      <c r="E640" s="2">
        <v>318492</v>
      </c>
      <c r="F640" t="s">
        <v>482</v>
      </c>
      <c r="G640" s="2">
        <v>318492</v>
      </c>
      <c r="H640" t="s">
        <v>482</v>
      </c>
      <c r="I640" t="s">
        <v>483</v>
      </c>
      <c r="K640" t="s">
        <v>5755</v>
      </c>
      <c r="L640" t="s">
        <v>3407</v>
      </c>
      <c r="M640" s="12">
        <v>19543</v>
      </c>
      <c r="N640" s="12" t="str">
        <f t="shared" si="35"/>
        <v>35 Thousand Oaks Blvd Morgantown, PA 19543</v>
      </c>
      <c r="O640">
        <v>1430027</v>
      </c>
      <c r="P640">
        <v>40.163792000000001</v>
      </c>
      <c r="Q640">
        <v>-75.873322000000002</v>
      </c>
      <c r="R640" t="s">
        <v>3365</v>
      </c>
      <c r="S640" t="s">
        <v>3353</v>
      </c>
      <c r="T640" s="3">
        <v>14</v>
      </c>
      <c r="U640" s="3">
        <v>15</v>
      </c>
      <c r="V640" s="4">
        <v>1.0714285714285714</v>
      </c>
      <c r="W640" s="4">
        <v>1.5714285714285714</v>
      </c>
      <c r="X640" s="5">
        <v>665.7535714285716</v>
      </c>
      <c r="Y640" s="6">
        <v>9320.5500000000029</v>
      </c>
      <c r="Z640" s="5">
        <v>258.57000000000005</v>
      </c>
      <c r="AA640" s="5">
        <v>3619.9800000000005</v>
      </c>
      <c r="AB640">
        <v>37</v>
      </c>
      <c r="AC640" s="11">
        <f t="shared" si="33"/>
        <v>0.38838695141381135</v>
      </c>
    </row>
    <row r="641" spans="1:29">
      <c r="A641" s="2">
        <v>483516</v>
      </c>
      <c r="B641" t="s">
        <v>3367</v>
      </c>
      <c r="C641" t="s">
        <v>3355</v>
      </c>
      <c r="D641" t="s">
        <v>37</v>
      </c>
      <c r="E641" s="2">
        <v>241912</v>
      </c>
      <c r="F641" t="s">
        <v>840</v>
      </c>
      <c r="G641" s="2">
        <v>241912</v>
      </c>
      <c r="H641" t="s">
        <v>840</v>
      </c>
      <c r="I641" t="s">
        <v>39</v>
      </c>
      <c r="K641" t="s">
        <v>4654</v>
      </c>
      <c r="L641" t="s">
        <v>3407</v>
      </c>
      <c r="M641" s="12">
        <v>17601</v>
      </c>
      <c r="N641" s="12" t="str">
        <f t="shared" si="35"/>
        <v>601 E Delp Rd Lancaster, PA 17601</v>
      </c>
      <c r="O641">
        <v>1430025</v>
      </c>
      <c r="P641">
        <v>40.090249</v>
      </c>
      <c r="Q641">
        <v>-76.292522000000005</v>
      </c>
      <c r="R641" t="s">
        <v>3364</v>
      </c>
      <c r="S641" t="s">
        <v>3357</v>
      </c>
      <c r="T641" s="3">
        <v>14</v>
      </c>
      <c r="U641" s="3">
        <v>16</v>
      </c>
      <c r="V641" s="4">
        <v>1.1428571428571428</v>
      </c>
      <c r="W641" s="4">
        <v>5.9285714285714288</v>
      </c>
      <c r="X641" s="5">
        <v>665.57357142857143</v>
      </c>
      <c r="Y641" s="6">
        <v>9318.0300000000007</v>
      </c>
      <c r="Z641" s="5">
        <v>299.71357142857141</v>
      </c>
      <c r="AA641" s="5">
        <v>4195.99</v>
      </c>
      <c r="AB641">
        <v>171</v>
      </c>
      <c r="AC641" s="11">
        <f t="shared" si="33"/>
        <v>0.45030870259056899</v>
      </c>
    </row>
    <row r="642" spans="1:29">
      <c r="A642" s="2">
        <v>462357</v>
      </c>
      <c r="B642" t="s">
        <v>3367</v>
      </c>
      <c r="C642" t="s">
        <v>3355</v>
      </c>
      <c r="D642" t="s">
        <v>82</v>
      </c>
      <c r="E642" s="2">
        <v>307454</v>
      </c>
      <c r="F642" t="s">
        <v>2760</v>
      </c>
      <c r="G642" s="2">
        <v>457337</v>
      </c>
      <c r="H642" t="s">
        <v>2762</v>
      </c>
      <c r="I642" t="s">
        <v>2763</v>
      </c>
      <c r="K642" t="s">
        <v>3685</v>
      </c>
      <c r="L642" t="s">
        <v>3406</v>
      </c>
      <c r="M642" s="12">
        <v>8873</v>
      </c>
      <c r="N642" s="12" t="str">
        <f t="shared" si="35"/>
        <v>591 Weston Canal Rd Somerset, NJ 08873</v>
      </c>
      <c r="O642">
        <v>1430999</v>
      </c>
      <c r="P642">
        <v>40.535939999999997</v>
      </c>
      <c r="Q642">
        <v>-74.571449999999999</v>
      </c>
      <c r="R642" t="s">
        <v>3362</v>
      </c>
      <c r="S642" t="s">
        <v>3354</v>
      </c>
      <c r="T642" s="3">
        <v>4</v>
      </c>
      <c r="U642" s="3">
        <v>6</v>
      </c>
      <c r="V642" s="4">
        <v>1.5</v>
      </c>
      <c r="W642" s="4">
        <v>4.5</v>
      </c>
      <c r="X642" s="5">
        <v>2319.2874999999999</v>
      </c>
      <c r="Y642" s="6">
        <v>9277.1500000000015</v>
      </c>
      <c r="Z642" s="5">
        <v>905.0825000000001</v>
      </c>
      <c r="AA642" s="5">
        <v>3620.33</v>
      </c>
      <c r="AB642">
        <v>162</v>
      </c>
      <c r="AC642" s="11">
        <f t="shared" ref="AC642:AC705" si="36">IFERROR(AA642/Y642,0)</f>
        <v>0.39024161515120476</v>
      </c>
    </row>
    <row r="643" spans="1:29">
      <c r="A643" s="2">
        <v>466003</v>
      </c>
      <c r="B643" t="s">
        <v>3367</v>
      </c>
      <c r="C643" t="s">
        <v>3355</v>
      </c>
      <c r="D643" t="s">
        <v>16</v>
      </c>
      <c r="E643" s="2">
        <v>242373</v>
      </c>
      <c r="F643" t="s">
        <v>3265</v>
      </c>
      <c r="G643" s="2">
        <v>481073</v>
      </c>
      <c r="H643" t="s">
        <v>3271</v>
      </c>
      <c r="I643" t="s">
        <v>3266</v>
      </c>
      <c r="K643" t="s">
        <v>3995</v>
      </c>
      <c r="L643" t="s">
        <v>3407</v>
      </c>
      <c r="M643" s="12">
        <v>17339</v>
      </c>
      <c r="N643" s="12" t="str">
        <f t="shared" si="35"/>
        <v>510 Fishing Creek Rd Lewisberry, PA 17339</v>
      </c>
      <c r="O643">
        <v>1430999</v>
      </c>
      <c r="P643">
        <v>40.177804999999999</v>
      </c>
      <c r="Q643">
        <v>-76.838029000000006</v>
      </c>
      <c r="R643" t="s">
        <v>3366</v>
      </c>
      <c r="S643" t="s">
        <v>3356</v>
      </c>
      <c r="T643" s="3">
        <v>5</v>
      </c>
      <c r="U643" s="3">
        <v>6</v>
      </c>
      <c r="V643" s="4">
        <v>1.2</v>
      </c>
      <c r="W643" s="4">
        <v>2.8</v>
      </c>
      <c r="X643" s="5">
        <v>1854.0080000000003</v>
      </c>
      <c r="Y643" s="6">
        <v>9270.0399999999972</v>
      </c>
      <c r="Z643" s="5">
        <v>392.38600000000002</v>
      </c>
      <c r="AA643" s="5">
        <v>1961.9299999999996</v>
      </c>
      <c r="AB643">
        <v>177</v>
      </c>
      <c r="AC643" s="11">
        <f t="shared" si="36"/>
        <v>0.21164202096215337</v>
      </c>
    </row>
    <row r="644" spans="1:29">
      <c r="A644" s="2">
        <v>241872</v>
      </c>
      <c r="B644" t="s">
        <v>3367</v>
      </c>
      <c r="C644" t="s">
        <v>3355</v>
      </c>
      <c r="D644" t="s">
        <v>32</v>
      </c>
      <c r="E644" s="2">
        <v>240449</v>
      </c>
      <c r="F644" t="s">
        <v>1501</v>
      </c>
      <c r="G644" s="2">
        <v>240449</v>
      </c>
      <c r="H644" t="s">
        <v>1501</v>
      </c>
      <c r="I644" t="s">
        <v>116</v>
      </c>
      <c r="K644" t="s">
        <v>4304</v>
      </c>
      <c r="L644" t="s">
        <v>3407</v>
      </c>
      <c r="M644" s="12">
        <v>17543</v>
      </c>
      <c r="N644" s="12" t="str">
        <f t="shared" si="35"/>
        <v>146 Koser Rd Lititz, PA 17543</v>
      </c>
      <c r="O644">
        <v>1430999</v>
      </c>
      <c r="P644">
        <v>40.120995000000001</v>
      </c>
      <c r="Q644">
        <v>-76.312399999999997</v>
      </c>
      <c r="R644" t="s">
        <v>3364</v>
      </c>
      <c r="S644" t="s">
        <v>3356</v>
      </c>
      <c r="T644" s="3">
        <v>5</v>
      </c>
      <c r="U644" s="3">
        <v>7</v>
      </c>
      <c r="V644" s="4">
        <v>1.4</v>
      </c>
      <c r="W644" s="4">
        <v>3.4</v>
      </c>
      <c r="X644" s="5">
        <v>1844.7559999999999</v>
      </c>
      <c r="Y644" s="6">
        <v>9223.7799999999988</v>
      </c>
      <c r="Z644" s="5">
        <v>526.95399999999995</v>
      </c>
      <c r="AA644" s="5">
        <v>2634.77</v>
      </c>
      <c r="AB644">
        <v>124</v>
      </c>
      <c r="AC644" s="11">
        <f t="shared" si="36"/>
        <v>0.28564970109868193</v>
      </c>
    </row>
    <row r="645" spans="1:29">
      <c r="A645" s="2">
        <v>457907</v>
      </c>
      <c r="B645" t="s">
        <v>3367</v>
      </c>
      <c r="C645" t="s">
        <v>3355</v>
      </c>
      <c r="D645" t="s">
        <v>186</v>
      </c>
      <c r="E645" s="2">
        <v>244256</v>
      </c>
      <c r="F645" t="s">
        <v>2067</v>
      </c>
      <c r="G645" s="2">
        <v>244256</v>
      </c>
      <c r="H645" t="s">
        <v>2067</v>
      </c>
      <c r="I645" t="s">
        <v>472</v>
      </c>
      <c r="K645" t="s">
        <v>3593</v>
      </c>
      <c r="L645" t="s">
        <v>3406</v>
      </c>
      <c r="M645" s="12">
        <v>8330</v>
      </c>
      <c r="N645" s="12" t="str">
        <f t="shared" si="35"/>
        <v>1876 Dr Dennis Foreman Dr Mays Landing, NJ 08330</v>
      </c>
      <c r="O645">
        <v>1430999</v>
      </c>
      <c r="P645">
        <v>39.448799999999999</v>
      </c>
      <c r="Q645">
        <v>-74.678309999999996</v>
      </c>
      <c r="R645" t="s">
        <v>3363</v>
      </c>
      <c r="S645" t="s">
        <v>3354</v>
      </c>
      <c r="T645" s="3">
        <v>2</v>
      </c>
      <c r="U645" s="3">
        <v>2</v>
      </c>
      <c r="V645" s="4">
        <v>1</v>
      </c>
      <c r="W645" s="4">
        <v>1</v>
      </c>
      <c r="X645" s="5">
        <v>4611.1499999999996</v>
      </c>
      <c r="Y645" s="6">
        <v>9222.2999999999993</v>
      </c>
      <c r="Z645" s="5">
        <v>1493.1</v>
      </c>
      <c r="AA645" s="5">
        <v>2986.2</v>
      </c>
      <c r="AB645">
        <v>40</v>
      </c>
      <c r="AC645" s="11">
        <f t="shared" si="36"/>
        <v>0.32380208841612179</v>
      </c>
    </row>
    <row r="646" spans="1:29">
      <c r="A646" s="2">
        <v>415352</v>
      </c>
      <c r="B646" t="s">
        <v>3367</v>
      </c>
      <c r="C646" t="s">
        <v>3355</v>
      </c>
      <c r="D646" t="s">
        <v>82</v>
      </c>
      <c r="E646" s="2">
        <v>342615</v>
      </c>
      <c r="F646" t="s">
        <v>1947</v>
      </c>
      <c r="G646" s="2">
        <v>481121</v>
      </c>
      <c r="H646" t="s">
        <v>1951</v>
      </c>
      <c r="I646" t="s">
        <v>95</v>
      </c>
      <c r="K646" t="s">
        <v>3677</v>
      </c>
      <c r="L646" t="s">
        <v>3406</v>
      </c>
      <c r="M646" s="12">
        <v>8822</v>
      </c>
      <c r="N646" s="12" t="str">
        <f t="shared" si="35"/>
        <v>16 Old Clinton Rd Flemington, NJ 08822</v>
      </c>
      <c r="O646">
        <v>1430999</v>
      </c>
      <c r="P646">
        <v>40.542352999999999</v>
      </c>
      <c r="Q646">
        <v>-74.861322000000001</v>
      </c>
      <c r="R646" t="s">
        <v>3362</v>
      </c>
      <c r="S646" t="s">
        <v>3353</v>
      </c>
      <c r="T646" s="3">
        <v>1</v>
      </c>
      <c r="U646" s="3">
        <v>3</v>
      </c>
      <c r="V646" s="4">
        <v>3</v>
      </c>
      <c r="W646" s="4">
        <v>10</v>
      </c>
      <c r="X646" s="5">
        <v>9221.9</v>
      </c>
      <c r="Y646" s="6">
        <v>9221.9</v>
      </c>
      <c r="Z646" s="5">
        <v>3481.71</v>
      </c>
      <c r="AA646" s="5">
        <v>3481.71</v>
      </c>
      <c r="AB646">
        <v>122</v>
      </c>
      <c r="AC646" s="11">
        <f t="shared" si="36"/>
        <v>0.37754801071362737</v>
      </c>
    </row>
    <row r="647" spans="1:29">
      <c r="A647" s="2">
        <v>465672</v>
      </c>
      <c r="B647" t="s">
        <v>3367</v>
      </c>
      <c r="C647" t="s">
        <v>3355</v>
      </c>
      <c r="D647" t="s">
        <v>45</v>
      </c>
      <c r="E647" s="2">
        <v>246689</v>
      </c>
      <c r="F647" t="s">
        <v>815</v>
      </c>
      <c r="G647" s="2">
        <v>416930</v>
      </c>
      <c r="H647" t="s">
        <v>2875</v>
      </c>
      <c r="I647" t="s">
        <v>817</v>
      </c>
      <c r="K647" t="s">
        <v>5357</v>
      </c>
      <c r="L647" t="s">
        <v>3407</v>
      </c>
      <c r="M647" s="12">
        <v>19063</v>
      </c>
      <c r="N647" s="12" t="str">
        <f t="shared" si="35"/>
        <v>134 Barren Rd Media, PA 19063</v>
      </c>
      <c r="O647">
        <v>1430002</v>
      </c>
      <c r="P647">
        <v>39.923110999999999</v>
      </c>
      <c r="Q647">
        <v>-75.430684999999997</v>
      </c>
      <c r="R647" t="s">
        <v>3361</v>
      </c>
      <c r="S647" t="s">
        <v>3352</v>
      </c>
      <c r="T647" s="3">
        <v>7</v>
      </c>
      <c r="U647" s="3">
        <v>8</v>
      </c>
      <c r="V647" s="4">
        <v>1.1428571428571428</v>
      </c>
      <c r="W647" s="4">
        <v>1.7142857142857142</v>
      </c>
      <c r="X647" s="5">
        <v>1316.7542857142857</v>
      </c>
      <c r="Y647" s="6">
        <v>9217.2799999999988</v>
      </c>
      <c r="Z647" s="5">
        <v>391.80857142857138</v>
      </c>
      <c r="AA647" s="5">
        <v>2742.66</v>
      </c>
      <c r="AB647">
        <v>124</v>
      </c>
      <c r="AC647" s="11">
        <f t="shared" si="36"/>
        <v>0.29755632898208584</v>
      </c>
    </row>
    <row r="648" spans="1:29">
      <c r="A648" s="2">
        <v>241676</v>
      </c>
      <c r="B648" t="s">
        <v>3360</v>
      </c>
      <c r="C648" t="s">
        <v>3355</v>
      </c>
      <c r="D648" t="s">
        <v>40</v>
      </c>
      <c r="E648" s="2">
        <v>324955</v>
      </c>
      <c r="F648" t="s">
        <v>3124</v>
      </c>
      <c r="G648" s="2">
        <v>324955</v>
      </c>
      <c r="H648" t="s">
        <v>3124</v>
      </c>
      <c r="I648" t="s">
        <v>73</v>
      </c>
      <c r="K648" t="s">
        <v>5784</v>
      </c>
      <c r="L648" t="s">
        <v>3407</v>
      </c>
      <c r="M648" s="12">
        <v>19605</v>
      </c>
      <c r="N648" s="12" t="str">
        <f t="shared" si="35"/>
        <v>1037F Macarthur Rd Reading, PA 19605</v>
      </c>
      <c r="O648">
        <v>1430029</v>
      </c>
      <c r="P648">
        <v>40.37865</v>
      </c>
      <c r="Q648">
        <v>-75.974695999999994</v>
      </c>
      <c r="R648" t="s">
        <v>3365</v>
      </c>
      <c r="S648" t="s">
        <v>3356</v>
      </c>
      <c r="T648" s="3">
        <v>11</v>
      </c>
      <c r="U648" s="3">
        <v>14</v>
      </c>
      <c r="V648" s="4">
        <v>1.2727272727272727</v>
      </c>
      <c r="W648" s="4">
        <v>4.4545454545454541</v>
      </c>
      <c r="X648" s="5">
        <v>837.71272727272742</v>
      </c>
      <c r="Y648" s="6">
        <v>9214.8399999999983</v>
      </c>
      <c r="Z648" s="5">
        <v>295.22545454545457</v>
      </c>
      <c r="AA648" s="5">
        <v>3247.4800000000005</v>
      </c>
      <c r="AB648">
        <v>258</v>
      </c>
      <c r="AC648" s="11">
        <f t="shared" si="36"/>
        <v>0.35241849017454463</v>
      </c>
    </row>
    <row r="649" spans="1:29">
      <c r="A649" s="2">
        <v>241657</v>
      </c>
      <c r="B649" t="s">
        <v>3360</v>
      </c>
      <c r="C649" t="s">
        <v>3355</v>
      </c>
      <c r="D649" t="s">
        <v>17</v>
      </c>
      <c r="E649" s="2">
        <v>243054</v>
      </c>
      <c r="F649" t="s">
        <v>299</v>
      </c>
      <c r="G649" s="2">
        <v>419109</v>
      </c>
      <c r="H649" t="s">
        <v>1423</v>
      </c>
      <c r="I649" t="s">
        <v>576</v>
      </c>
      <c r="K649" t="s">
        <v>5160</v>
      </c>
      <c r="L649" t="s">
        <v>3407</v>
      </c>
      <c r="M649" s="12">
        <v>18969</v>
      </c>
      <c r="N649" s="12" t="str">
        <f t="shared" si="35"/>
        <v>4030 Bethlehem Pike Telford, PA 18969</v>
      </c>
      <c r="O649">
        <v>1430999</v>
      </c>
      <c r="P649">
        <v>40.323163999999998</v>
      </c>
      <c r="Q649">
        <v>-75.30489</v>
      </c>
      <c r="R649" t="s">
        <v>3363</v>
      </c>
      <c r="S649" t="s">
        <v>3357</v>
      </c>
      <c r="T649" s="3">
        <v>1</v>
      </c>
      <c r="U649" s="3">
        <v>1</v>
      </c>
      <c r="V649" s="4">
        <v>1</v>
      </c>
      <c r="W649" s="4">
        <v>2</v>
      </c>
      <c r="X649" s="5">
        <v>9211.2000000000007</v>
      </c>
      <c r="Y649" s="6">
        <v>9211.2000000000007</v>
      </c>
      <c r="Z649" s="5">
        <v>2656.7</v>
      </c>
      <c r="AA649" s="5">
        <v>2656.7</v>
      </c>
      <c r="AB649">
        <v>2</v>
      </c>
      <c r="AC649" s="11">
        <f t="shared" si="36"/>
        <v>0.28842061837762717</v>
      </c>
    </row>
    <row r="650" spans="1:29">
      <c r="A650" s="2">
        <v>272622</v>
      </c>
      <c r="B650" t="s">
        <v>3360</v>
      </c>
      <c r="C650" t="s">
        <v>3355</v>
      </c>
      <c r="D650" t="s">
        <v>17</v>
      </c>
      <c r="E650" s="2">
        <v>243054</v>
      </c>
      <c r="F650" t="s">
        <v>299</v>
      </c>
      <c r="G650" s="2">
        <v>483221</v>
      </c>
      <c r="H650" t="s">
        <v>1426</v>
      </c>
      <c r="I650" t="s">
        <v>65</v>
      </c>
      <c r="K650" t="s">
        <v>5349</v>
      </c>
      <c r="L650" t="s">
        <v>3407</v>
      </c>
      <c r="M650" s="12">
        <v>19055</v>
      </c>
      <c r="N650" s="12" t="str">
        <f t="shared" si="35"/>
        <v>7300 New Falls Rd Levittown, PA 19055</v>
      </c>
      <c r="O650">
        <v>1430999</v>
      </c>
      <c r="P650">
        <v>40.155630000000002</v>
      </c>
      <c r="Q650">
        <v>-74.852536999999998</v>
      </c>
      <c r="R650" t="s">
        <v>3362</v>
      </c>
      <c r="S650" t="s">
        <v>3353</v>
      </c>
      <c r="T650" s="3">
        <v>1</v>
      </c>
      <c r="U650" s="3">
        <v>1</v>
      </c>
      <c r="V650" s="4">
        <v>1</v>
      </c>
      <c r="W650" s="4">
        <v>2</v>
      </c>
      <c r="X650" s="5">
        <v>9211.2000000000007</v>
      </c>
      <c r="Y650" s="6">
        <v>9211.2000000000007</v>
      </c>
      <c r="Z650" s="5">
        <v>2656.7</v>
      </c>
      <c r="AA650" s="5">
        <v>2656.7</v>
      </c>
      <c r="AB650">
        <v>2</v>
      </c>
      <c r="AC650" s="11">
        <f t="shared" si="36"/>
        <v>0.28842061837762717</v>
      </c>
    </row>
    <row r="651" spans="1:29">
      <c r="A651" s="2">
        <v>438555</v>
      </c>
      <c r="B651" t="s">
        <v>3366</v>
      </c>
      <c r="C651" t="s">
        <v>3356</v>
      </c>
      <c r="D651" t="s">
        <v>91</v>
      </c>
      <c r="E651" s="2">
        <v>244049</v>
      </c>
      <c r="F651" t="s">
        <v>1655</v>
      </c>
      <c r="G651" s="2">
        <v>418173</v>
      </c>
      <c r="H651" t="s">
        <v>1661</v>
      </c>
      <c r="I651" t="s">
        <v>295</v>
      </c>
      <c r="K651" t="s">
        <v>5878</v>
      </c>
      <c r="L651" t="s">
        <v>8347</v>
      </c>
      <c r="M651" s="12">
        <v>19720</v>
      </c>
      <c r="N651" s="12" t="str">
        <f t="shared" si="35"/>
        <v>903 Delaware St New Castle, DE 19720</v>
      </c>
      <c r="O651">
        <v>1430999</v>
      </c>
      <c r="P651">
        <v>39.664447000000003</v>
      </c>
      <c r="Q651">
        <v>-75.570690999999997</v>
      </c>
      <c r="R651" t="s">
        <v>3359</v>
      </c>
      <c r="S651" t="s">
        <v>3353</v>
      </c>
      <c r="T651" s="3">
        <v>1</v>
      </c>
      <c r="U651" s="3">
        <v>1</v>
      </c>
      <c r="V651" s="4">
        <v>1</v>
      </c>
      <c r="W651" s="4">
        <v>5</v>
      </c>
      <c r="X651" s="5">
        <v>9205.91</v>
      </c>
      <c r="Y651" s="6">
        <v>9205.91</v>
      </c>
      <c r="Z651" s="5">
        <v>3590.16</v>
      </c>
      <c r="AA651" s="5">
        <v>3590.16</v>
      </c>
      <c r="AB651">
        <v>42</v>
      </c>
      <c r="AC651" s="11">
        <f t="shared" si="36"/>
        <v>0.38998426011116771</v>
      </c>
    </row>
    <row r="652" spans="1:29">
      <c r="A652" s="2">
        <v>468469</v>
      </c>
      <c r="B652" t="s">
        <v>3366</v>
      </c>
      <c r="C652" t="s">
        <v>3356</v>
      </c>
      <c r="D652" t="s">
        <v>186</v>
      </c>
      <c r="E652" s="2">
        <v>244245</v>
      </c>
      <c r="F652" t="s">
        <v>1976</v>
      </c>
      <c r="G652" s="2">
        <v>417382</v>
      </c>
      <c r="H652" t="s">
        <v>1979</v>
      </c>
      <c r="I652" t="s">
        <v>1978</v>
      </c>
      <c r="J652" t="s">
        <v>3392</v>
      </c>
      <c r="K652" t="s">
        <v>3414</v>
      </c>
      <c r="L652" t="s">
        <v>3406</v>
      </c>
      <c r="M652" s="12">
        <v>7727</v>
      </c>
      <c r="N652" s="12" t="str">
        <f t="shared" si="35"/>
        <v>405 Squankum Yellowbrook Rd Farmingdale, NJ 07727</v>
      </c>
      <c r="O652">
        <v>1430999</v>
      </c>
      <c r="P652">
        <v>40.181930000000001</v>
      </c>
      <c r="Q652">
        <v>-74.179910000000007</v>
      </c>
      <c r="R652" t="s">
        <v>3362</v>
      </c>
      <c r="S652" t="s">
        <v>3351</v>
      </c>
      <c r="T652" s="3">
        <v>1</v>
      </c>
      <c r="U652" s="3">
        <v>1</v>
      </c>
      <c r="V652" s="4">
        <v>1</v>
      </c>
      <c r="W652" s="4">
        <v>2</v>
      </c>
      <c r="X652" s="5">
        <v>9187.7000000000007</v>
      </c>
      <c r="Y652" s="6">
        <v>9187.7000000000007</v>
      </c>
      <c r="Z652" s="5">
        <v>2253.1999999999998</v>
      </c>
      <c r="AA652" s="5">
        <v>2253.1999999999998</v>
      </c>
      <c r="AB652">
        <v>70</v>
      </c>
      <c r="AC652" s="11">
        <f t="shared" si="36"/>
        <v>0.24524091992555261</v>
      </c>
    </row>
    <row r="653" spans="1:29">
      <c r="A653" s="2">
        <v>481073</v>
      </c>
      <c r="B653" t="s">
        <v>3366</v>
      </c>
      <c r="C653" t="s">
        <v>3356</v>
      </c>
      <c r="D653" t="s">
        <v>16</v>
      </c>
      <c r="E653" s="2">
        <v>241778</v>
      </c>
      <c r="F653" t="s">
        <v>3000</v>
      </c>
      <c r="G653" s="2">
        <v>241778</v>
      </c>
      <c r="H653" t="s">
        <v>3000</v>
      </c>
      <c r="I653" t="s">
        <v>265</v>
      </c>
      <c r="K653" t="s">
        <v>3911</v>
      </c>
      <c r="L653" t="s">
        <v>3407</v>
      </c>
      <c r="M653" s="12">
        <v>17202</v>
      </c>
      <c r="N653" s="12" t="str">
        <f t="shared" si="35"/>
        <v>126 Social Island Rd Chambersburg, PA 17202</v>
      </c>
      <c r="O653">
        <v>1430036</v>
      </c>
      <c r="P653">
        <v>39.873358000000003</v>
      </c>
      <c r="Q653">
        <v>-77.691616999999994</v>
      </c>
      <c r="R653" t="s">
        <v>3367</v>
      </c>
      <c r="S653" t="s">
        <v>3351</v>
      </c>
      <c r="T653" s="3">
        <v>9</v>
      </c>
      <c r="U653" s="3">
        <v>12</v>
      </c>
      <c r="V653" s="4">
        <v>1.3333333333333333</v>
      </c>
      <c r="W653" s="4">
        <v>5.2222222222222223</v>
      </c>
      <c r="X653" s="5">
        <v>1016.078888888889</v>
      </c>
      <c r="Y653" s="6">
        <v>9144.7100000000028</v>
      </c>
      <c r="Z653" s="5">
        <v>429.97777777777782</v>
      </c>
      <c r="AA653" s="5">
        <v>3869.8</v>
      </c>
      <c r="AB653">
        <v>268</v>
      </c>
      <c r="AC653" s="11">
        <f t="shared" si="36"/>
        <v>0.42317361622183741</v>
      </c>
    </row>
    <row r="654" spans="1:29">
      <c r="A654" s="2">
        <v>240911</v>
      </c>
      <c r="B654" t="s">
        <v>3367</v>
      </c>
      <c r="C654" t="s">
        <v>3355</v>
      </c>
      <c r="D654" t="s">
        <v>37</v>
      </c>
      <c r="E654" s="2">
        <v>239075</v>
      </c>
      <c r="F654" t="s">
        <v>3254</v>
      </c>
      <c r="G654" s="2">
        <v>415796</v>
      </c>
      <c r="H654" t="s">
        <v>3254</v>
      </c>
      <c r="I654" t="s">
        <v>797</v>
      </c>
      <c r="K654" t="s">
        <v>4154</v>
      </c>
      <c r="L654" t="s">
        <v>3407</v>
      </c>
      <c r="M654" s="12">
        <v>17517</v>
      </c>
      <c r="N654" s="12" t="str">
        <f t="shared" si="35"/>
        <v>2610 Reading ROAD Denver, PA 17517</v>
      </c>
      <c r="O654">
        <v>1430999</v>
      </c>
      <c r="P654">
        <v>40.233027</v>
      </c>
      <c r="Q654">
        <v>-76.079948999999999</v>
      </c>
      <c r="R654" t="s">
        <v>3365</v>
      </c>
      <c r="S654" t="s">
        <v>3357</v>
      </c>
      <c r="T654" s="3">
        <v>3</v>
      </c>
      <c r="U654" s="3">
        <v>3</v>
      </c>
      <c r="V654" s="4">
        <v>1</v>
      </c>
      <c r="W654" s="4">
        <v>3.3333333333333335</v>
      </c>
      <c r="X654" s="5">
        <v>3045.893333333333</v>
      </c>
      <c r="Y654" s="6">
        <v>9137.6800000000021</v>
      </c>
      <c r="Z654" s="5">
        <v>1197.83</v>
      </c>
      <c r="AA654" s="5">
        <v>3593.4900000000002</v>
      </c>
      <c r="AB654">
        <v>84</v>
      </c>
      <c r="AC654" s="11">
        <f t="shared" si="36"/>
        <v>0.39326065259453158</v>
      </c>
    </row>
    <row r="655" spans="1:29">
      <c r="A655" s="2">
        <v>460014</v>
      </c>
      <c r="B655" t="s">
        <v>3367</v>
      </c>
      <c r="C655" t="s">
        <v>3355</v>
      </c>
      <c r="D655" t="s">
        <v>32</v>
      </c>
      <c r="E655" s="2">
        <v>242406</v>
      </c>
      <c r="F655" t="s">
        <v>3290</v>
      </c>
      <c r="G655" s="2">
        <v>242406</v>
      </c>
      <c r="H655" t="s">
        <v>3290</v>
      </c>
      <c r="I655" t="s">
        <v>578</v>
      </c>
      <c r="K655" t="s">
        <v>4627</v>
      </c>
      <c r="L655" t="s">
        <v>3407</v>
      </c>
      <c r="M655" s="12">
        <v>17584</v>
      </c>
      <c r="N655" s="12" t="str">
        <f t="shared" si="35"/>
        <v>2901 Willow Street Pike N Willow Street, PA 17584</v>
      </c>
      <c r="O655">
        <v>1430999</v>
      </c>
      <c r="P655">
        <v>39.973661</v>
      </c>
      <c r="Q655">
        <v>-76.273814999999999</v>
      </c>
      <c r="R655" t="s">
        <v>3364</v>
      </c>
      <c r="S655" t="s">
        <v>3357</v>
      </c>
      <c r="T655" s="3">
        <v>1</v>
      </c>
      <c r="U655" s="3">
        <v>1</v>
      </c>
      <c r="V655" s="4">
        <v>1</v>
      </c>
      <c r="W655" s="4">
        <v>3</v>
      </c>
      <c r="X655" s="5">
        <v>9135.07</v>
      </c>
      <c r="Y655" s="6">
        <v>9135.07</v>
      </c>
      <c r="Z655" s="5">
        <v>2743.9</v>
      </c>
      <c r="AA655" s="5">
        <v>2743.9</v>
      </c>
      <c r="AB655">
        <v>4</v>
      </c>
      <c r="AC655" s="11">
        <f t="shared" si="36"/>
        <v>0.30036989316994839</v>
      </c>
    </row>
    <row r="656" spans="1:29">
      <c r="A656" s="2">
        <v>480333</v>
      </c>
      <c r="B656" t="s">
        <v>3367</v>
      </c>
      <c r="C656" t="s">
        <v>3355</v>
      </c>
      <c r="D656" t="s">
        <v>32</v>
      </c>
      <c r="E656" s="2">
        <v>240705</v>
      </c>
      <c r="F656" t="s">
        <v>2242</v>
      </c>
      <c r="G656" s="2">
        <v>240705</v>
      </c>
      <c r="H656" t="s">
        <v>2242</v>
      </c>
      <c r="I656" t="s">
        <v>39</v>
      </c>
      <c r="K656" t="s">
        <v>4772</v>
      </c>
      <c r="L656" t="s">
        <v>3407</v>
      </c>
      <c r="M656" s="12">
        <v>17602</v>
      </c>
      <c r="N656" s="12" t="str">
        <f t="shared" si="35"/>
        <v>1600 Book Rd Lancaster, PA 17602</v>
      </c>
      <c r="O656">
        <v>1430999</v>
      </c>
      <c r="P656">
        <v>39.993792999999997</v>
      </c>
      <c r="Q656">
        <v>-76.234485000000006</v>
      </c>
      <c r="R656" t="s">
        <v>3364</v>
      </c>
      <c r="S656" t="s">
        <v>3356</v>
      </c>
      <c r="T656" s="3">
        <v>5</v>
      </c>
      <c r="U656" s="3">
        <v>7</v>
      </c>
      <c r="V656" s="4">
        <v>1.4</v>
      </c>
      <c r="W656" s="4">
        <v>1</v>
      </c>
      <c r="X656" s="5">
        <v>1824.7579999999998</v>
      </c>
      <c r="Y656" s="6">
        <v>9123.7899999999991</v>
      </c>
      <c r="Z656" s="5">
        <v>334.31599999999997</v>
      </c>
      <c r="AA656" s="5">
        <v>1671.58</v>
      </c>
      <c r="AB656">
        <v>228</v>
      </c>
      <c r="AC656" s="11">
        <f t="shared" si="36"/>
        <v>0.18321114361466015</v>
      </c>
    </row>
    <row r="657" spans="1:29">
      <c r="A657" s="2">
        <v>241666</v>
      </c>
      <c r="B657" t="s">
        <v>3360</v>
      </c>
      <c r="C657" t="s">
        <v>3353</v>
      </c>
      <c r="D657" t="s">
        <v>60</v>
      </c>
      <c r="E657" s="2">
        <v>341596</v>
      </c>
      <c r="F657" t="s">
        <v>708</v>
      </c>
      <c r="G657" s="2">
        <v>482194</v>
      </c>
      <c r="H657" t="s">
        <v>2153</v>
      </c>
      <c r="I657" t="s">
        <v>2154</v>
      </c>
      <c r="K657" t="s">
        <v>5634</v>
      </c>
      <c r="L657" t="s">
        <v>3407</v>
      </c>
      <c r="M657" s="12">
        <v>19442</v>
      </c>
      <c r="N657" s="12" t="str">
        <f t="shared" si="35"/>
        <v>336 Cold Stream Rd Kimberton, PA 19442</v>
      </c>
      <c r="O657">
        <v>1430016</v>
      </c>
      <c r="P657">
        <v>41.10539</v>
      </c>
      <c r="Q657">
        <v>-78.387559999999993</v>
      </c>
      <c r="R657" t="s">
        <v>3361</v>
      </c>
      <c r="S657" t="s">
        <v>3354</v>
      </c>
      <c r="T657" s="3">
        <v>7</v>
      </c>
      <c r="U657" s="3">
        <v>9</v>
      </c>
      <c r="V657" s="4">
        <v>1.2857142857142858</v>
      </c>
      <c r="W657" s="4">
        <v>4.4285714285714288</v>
      </c>
      <c r="X657" s="5">
        <v>1285.6828571428571</v>
      </c>
      <c r="Y657" s="6">
        <v>8999.779999999997</v>
      </c>
      <c r="Z657" s="5">
        <v>440.91714285714289</v>
      </c>
      <c r="AA657" s="5">
        <v>3086.4200000000014</v>
      </c>
      <c r="AB657">
        <v>211</v>
      </c>
      <c r="AC657" s="11">
        <f t="shared" si="36"/>
        <v>0.3429439386296112</v>
      </c>
    </row>
    <row r="658" spans="1:29">
      <c r="A658" s="2">
        <v>241674</v>
      </c>
      <c r="B658" t="s">
        <v>3360</v>
      </c>
      <c r="C658" t="s">
        <v>3352</v>
      </c>
      <c r="D658" t="s">
        <v>1180</v>
      </c>
      <c r="E658" s="2">
        <v>241676</v>
      </c>
      <c r="F658" t="s">
        <v>2926</v>
      </c>
      <c r="G658" s="2">
        <v>241676</v>
      </c>
      <c r="H658" t="s">
        <v>2926</v>
      </c>
      <c r="I658" t="s">
        <v>135</v>
      </c>
      <c r="K658" t="s">
        <v>3991</v>
      </c>
      <c r="L658" t="s">
        <v>3407</v>
      </c>
      <c r="M658" s="12">
        <v>17331</v>
      </c>
      <c r="N658" s="12" t="str">
        <f t="shared" si="35"/>
        <v>661 Broadway Hanover, PA 17331</v>
      </c>
      <c r="O658">
        <v>1430047</v>
      </c>
      <c r="P658">
        <v>39.811762000000002</v>
      </c>
      <c r="Q658">
        <v>-76.976827</v>
      </c>
      <c r="R658" t="s">
        <v>3360</v>
      </c>
      <c r="S658" t="s">
        <v>3355</v>
      </c>
      <c r="T658" s="3">
        <v>60</v>
      </c>
      <c r="U658" s="3">
        <v>63</v>
      </c>
      <c r="V658" s="4">
        <v>1.05</v>
      </c>
      <c r="W658" s="4">
        <v>4.9000000000000004</v>
      </c>
      <c r="X658" s="5">
        <v>149.26200000000006</v>
      </c>
      <c r="Y658" s="6">
        <v>8955.7200000000212</v>
      </c>
      <c r="Z658" s="5">
        <v>37.087833333333336</v>
      </c>
      <c r="AA658" s="5">
        <v>2225.2699999999973</v>
      </c>
      <c r="AB658">
        <v>314</v>
      </c>
      <c r="AC658" s="11">
        <f t="shared" si="36"/>
        <v>0.24847471783396444</v>
      </c>
    </row>
    <row r="659" spans="1:29">
      <c r="A659" s="2">
        <v>269479</v>
      </c>
      <c r="B659" t="s">
        <v>3367</v>
      </c>
      <c r="C659" t="s">
        <v>3355</v>
      </c>
      <c r="D659" t="s">
        <v>60</v>
      </c>
      <c r="E659" s="2">
        <v>244752</v>
      </c>
      <c r="F659" t="s">
        <v>2181</v>
      </c>
      <c r="G659" s="2">
        <v>244752</v>
      </c>
      <c r="H659" t="s">
        <v>2181</v>
      </c>
      <c r="I659" t="s">
        <v>125</v>
      </c>
      <c r="K659" t="s">
        <v>5504</v>
      </c>
      <c r="L659" t="s">
        <v>3407</v>
      </c>
      <c r="M659" s="12">
        <v>19341</v>
      </c>
      <c r="N659" s="12" t="str">
        <f t="shared" si="35"/>
        <v>390 Eagleview Blvd EXTON, PA 19341</v>
      </c>
      <c r="O659">
        <v>1430013</v>
      </c>
      <c r="P659">
        <v>40.057485</v>
      </c>
      <c r="Q659">
        <v>-75.673405000000002</v>
      </c>
      <c r="R659" t="s">
        <v>3361</v>
      </c>
      <c r="S659" t="s">
        <v>3356</v>
      </c>
      <c r="T659" s="3">
        <v>6</v>
      </c>
      <c r="U659" s="3">
        <v>14</v>
      </c>
      <c r="V659" s="4">
        <v>2.3333333333333335</v>
      </c>
      <c r="W659" s="4">
        <v>7</v>
      </c>
      <c r="X659" s="5">
        <v>1483.5866666666668</v>
      </c>
      <c r="Y659" s="6">
        <v>8901.5200000000023</v>
      </c>
      <c r="Z659" s="5">
        <v>654.7883333333333</v>
      </c>
      <c r="AA659" s="5">
        <v>3928.7300000000005</v>
      </c>
      <c r="AB659">
        <v>519</v>
      </c>
      <c r="AC659" s="11">
        <f t="shared" si="36"/>
        <v>0.44135495960240495</v>
      </c>
    </row>
    <row r="660" spans="1:29">
      <c r="A660" s="2">
        <v>241552</v>
      </c>
      <c r="B660" t="s">
        <v>3367</v>
      </c>
      <c r="C660" t="s">
        <v>3357</v>
      </c>
      <c r="D660" t="s">
        <v>45</v>
      </c>
      <c r="E660" s="2">
        <v>274439</v>
      </c>
      <c r="F660" t="s">
        <v>613</v>
      </c>
      <c r="G660" s="2">
        <v>274439</v>
      </c>
      <c r="H660" t="s">
        <v>613</v>
      </c>
      <c r="I660" t="s">
        <v>614</v>
      </c>
      <c r="K660" t="s">
        <v>5392</v>
      </c>
      <c r="L660" t="s">
        <v>3407</v>
      </c>
      <c r="M660" s="12">
        <v>19087</v>
      </c>
      <c r="N660" s="12" t="str">
        <f t="shared" si="35"/>
        <v>651 N Wayne Ave Wayne, PA 19087</v>
      </c>
      <c r="O660">
        <v>1430002</v>
      </c>
      <c r="P660">
        <v>40.054324999999999</v>
      </c>
      <c r="Q660">
        <v>-75.390249999999995</v>
      </c>
      <c r="R660" t="s">
        <v>3361</v>
      </c>
      <c r="S660" t="s">
        <v>3352</v>
      </c>
      <c r="T660" s="3">
        <v>9</v>
      </c>
      <c r="U660" s="3">
        <v>10</v>
      </c>
      <c r="V660" s="4">
        <v>1.1111111111111112</v>
      </c>
      <c r="W660" s="4">
        <v>4.666666666666667</v>
      </c>
      <c r="X660" s="5">
        <v>984.94333333333327</v>
      </c>
      <c r="Y660" s="6">
        <v>8864.4900000000016</v>
      </c>
      <c r="Z660" s="5">
        <v>289.61555555555555</v>
      </c>
      <c r="AA660" s="5">
        <v>2606.5399999999991</v>
      </c>
      <c r="AB660">
        <v>150</v>
      </c>
      <c r="AC660" s="11">
        <f t="shared" si="36"/>
        <v>0.29404286089780673</v>
      </c>
    </row>
    <row r="661" spans="1:29">
      <c r="A661" s="2">
        <v>241036</v>
      </c>
      <c r="B661" t="s">
        <v>3367</v>
      </c>
      <c r="C661" t="s">
        <v>3357</v>
      </c>
      <c r="D661" t="s">
        <v>60</v>
      </c>
      <c r="E661" s="2">
        <v>251656</v>
      </c>
      <c r="F661" t="s">
        <v>1077</v>
      </c>
      <c r="G661" s="2">
        <v>251656</v>
      </c>
      <c r="H661" t="s">
        <v>1077</v>
      </c>
      <c r="I661" t="s">
        <v>351</v>
      </c>
      <c r="K661" t="s">
        <v>5605</v>
      </c>
      <c r="L661" t="s">
        <v>3407</v>
      </c>
      <c r="M661" s="12">
        <v>19425</v>
      </c>
      <c r="N661" s="12" t="str">
        <f t="shared" si="35"/>
        <v>1141 Kimberton Rd Chester Springs, PA 19425</v>
      </c>
      <c r="O661">
        <v>1430013</v>
      </c>
      <c r="P661">
        <v>40.091197999999999</v>
      </c>
      <c r="Q661">
        <v>-75.626737000000006</v>
      </c>
      <c r="R661" t="s">
        <v>3361</v>
      </c>
      <c r="S661" t="s">
        <v>3356</v>
      </c>
      <c r="T661" s="3">
        <v>10</v>
      </c>
      <c r="U661" s="3">
        <v>13</v>
      </c>
      <c r="V661" s="4">
        <v>1.3</v>
      </c>
      <c r="W661" s="4">
        <v>2.1</v>
      </c>
      <c r="X661" s="5">
        <v>885.76400000000012</v>
      </c>
      <c r="Y661" s="6">
        <v>8857.6400000000012</v>
      </c>
      <c r="Z661" s="5">
        <v>342.048</v>
      </c>
      <c r="AA661" s="5">
        <v>3420.4800000000005</v>
      </c>
      <c r="AB661">
        <v>156</v>
      </c>
      <c r="AC661" s="11">
        <f t="shared" si="36"/>
        <v>0.38616155093230253</v>
      </c>
    </row>
    <row r="662" spans="1:29">
      <c r="A662" s="2">
        <v>415454</v>
      </c>
      <c r="B662" t="s">
        <v>3367</v>
      </c>
      <c r="C662" t="s">
        <v>3357</v>
      </c>
      <c r="D662" t="s">
        <v>37</v>
      </c>
      <c r="E662" s="2">
        <v>239630</v>
      </c>
      <c r="F662" t="s">
        <v>1644</v>
      </c>
      <c r="G662" s="2">
        <v>470563</v>
      </c>
      <c r="H662" t="s">
        <v>1650</v>
      </c>
      <c r="I662" t="s">
        <v>797</v>
      </c>
      <c r="K662" t="s">
        <v>4151</v>
      </c>
      <c r="L662" t="s">
        <v>3407</v>
      </c>
      <c r="M662" s="12">
        <v>17517</v>
      </c>
      <c r="N662" s="12" t="str">
        <f t="shared" si="35"/>
        <v>700 S 4th St Denver, PA 17517</v>
      </c>
      <c r="O662">
        <v>1430030</v>
      </c>
      <c r="P662">
        <v>40.228349999999999</v>
      </c>
      <c r="Q662">
        <v>-76.146688999999995</v>
      </c>
      <c r="R662" t="s">
        <v>3365</v>
      </c>
      <c r="S662" t="s">
        <v>3357</v>
      </c>
      <c r="T662" s="3">
        <v>19</v>
      </c>
      <c r="U662" s="3">
        <v>23</v>
      </c>
      <c r="V662" s="4">
        <v>1.2105263157894737</v>
      </c>
      <c r="W662" s="4">
        <v>2.7894736842105261</v>
      </c>
      <c r="X662" s="5">
        <v>465.26210526315799</v>
      </c>
      <c r="Y662" s="6">
        <v>8839.9799999999959</v>
      </c>
      <c r="Z662" s="5">
        <v>149.52684210526317</v>
      </c>
      <c r="AA662" s="5">
        <v>2841.0100000000016</v>
      </c>
      <c r="AB662">
        <v>154</v>
      </c>
      <c r="AC662" s="11">
        <f t="shared" si="36"/>
        <v>0.32138194882793886</v>
      </c>
    </row>
    <row r="663" spans="1:29">
      <c r="A663" s="2">
        <v>323598</v>
      </c>
      <c r="B663" t="s">
        <v>3367</v>
      </c>
      <c r="C663" t="s">
        <v>3357</v>
      </c>
      <c r="D663" t="s">
        <v>149</v>
      </c>
      <c r="E663" s="2">
        <v>244639</v>
      </c>
      <c r="F663" t="s">
        <v>2367</v>
      </c>
      <c r="G663" s="2">
        <v>462115</v>
      </c>
      <c r="H663" t="s">
        <v>2369</v>
      </c>
      <c r="I663" t="s">
        <v>2370</v>
      </c>
      <c r="J663" t="s">
        <v>680</v>
      </c>
      <c r="K663" t="s">
        <v>3463</v>
      </c>
      <c r="L663" t="s">
        <v>3406</v>
      </c>
      <c r="M663" s="12">
        <v>8049</v>
      </c>
      <c r="N663" s="12" t="str">
        <f t="shared" si="35"/>
        <v>420 N Warwick Rd Magnolia, NJ 08049</v>
      </c>
      <c r="O663">
        <v>1430999</v>
      </c>
      <c r="P663">
        <v>39.858243000000002</v>
      </c>
      <c r="Q663">
        <v>-75.034243000000004</v>
      </c>
      <c r="R663" t="s">
        <v>3362</v>
      </c>
      <c r="S663" t="s">
        <v>3355</v>
      </c>
      <c r="T663" s="3">
        <v>2</v>
      </c>
      <c r="U663" s="3">
        <v>2</v>
      </c>
      <c r="V663" s="4">
        <v>1</v>
      </c>
      <c r="W663" s="4">
        <v>1.5</v>
      </c>
      <c r="X663" s="5">
        <v>4399.4399999999996</v>
      </c>
      <c r="Y663" s="6">
        <v>8798.8799999999992</v>
      </c>
      <c r="Z663" s="5">
        <v>1353.02</v>
      </c>
      <c r="AA663" s="5">
        <v>2706.04</v>
      </c>
      <c r="AB663">
        <v>4</v>
      </c>
      <c r="AC663" s="11">
        <f t="shared" si="36"/>
        <v>0.30754368737839366</v>
      </c>
    </row>
    <row r="664" spans="1:29">
      <c r="A664" s="2">
        <v>467837</v>
      </c>
      <c r="B664" t="s">
        <v>3367</v>
      </c>
      <c r="C664" t="s">
        <v>3357</v>
      </c>
      <c r="D664" t="s">
        <v>29</v>
      </c>
      <c r="E664" s="2">
        <v>246237</v>
      </c>
      <c r="F664" t="s">
        <v>3214</v>
      </c>
      <c r="G664" s="2">
        <v>423432</v>
      </c>
      <c r="H664" t="s">
        <v>3217</v>
      </c>
      <c r="I664" t="s">
        <v>1506</v>
      </c>
      <c r="K664" t="s">
        <v>5208</v>
      </c>
      <c r="L664" t="s">
        <v>3407</v>
      </c>
      <c r="M664" s="12">
        <v>19002</v>
      </c>
      <c r="N664" s="12" t="str">
        <f t="shared" si="35"/>
        <v>1581 Fort Washington Ave Maple Glen, PA 19002</v>
      </c>
      <c r="O664">
        <v>1430013</v>
      </c>
      <c r="P664">
        <v>40.163586000000002</v>
      </c>
      <c r="Q664">
        <v>-75.184139000000002</v>
      </c>
      <c r="R664" t="s">
        <v>3361</v>
      </c>
      <c r="S664" t="s">
        <v>3356</v>
      </c>
      <c r="T664" s="3">
        <v>9</v>
      </c>
      <c r="U664" s="3">
        <v>9</v>
      </c>
      <c r="V664" s="4">
        <v>1</v>
      </c>
      <c r="W664" s="4">
        <v>1</v>
      </c>
      <c r="X664" s="5">
        <v>968.02444444444438</v>
      </c>
      <c r="Y664" s="6">
        <v>8712.2199999999993</v>
      </c>
      <c r="Z664" s="5">
        <v>385.25333333333333</v>
      </c>
      <c r="AA664" s="5">
        <v>3467.28</v>
      </c>
      <c r="AB664">
        <v>69</v>
      </c>
      <c r="AC664" s="11">
        <f t="shared" si="36"/>
        <v>0.39797893074325491</v>
      </c>
    </row>
    <row r="665" spans="1:29">
      <c r="A665" s="2">
        <v>469177</v>
      </c>
      <c r="B665" t="s">
        <v>3367</v>
      </c>
      <c r="C665" t="s">
        <v>3357</v>
      </c>
      <c r="D665" t="s">
        <v>17</v>
      </c>
      <c r="E665" s="2">
        <v>315848</v>
      </c>
      <c r="F665" t="s">
        <v>1243</v>
      </c>
      <c r="G665" s="2">
        <v>315848</v>
      </c>
      <c r="H665" t="s">
        <v>1243</v>
      </c>
      <c r="I665" t="s">
        <v>601</v>
      </c>
      <c r="J665" t="s">
        <v>3389</v>
      </c>
      <c r="K665" t="s">
        <v>5171</v>
      </c>
      <c r="L665" t="s">
        <v>3407</v>
      </c>
      <c r="M665" s="12">
        <v>18974</v>
      </c>
      <c r="N665" s="12" t="str">
        <f t="shared" si="35"/>
        <v>10000 Anns Choice Way Warminster, PA 18974</v>
      </c>
      <c r="O665">
        <v>1430999</v>
      </c>
      <c r="P665">
        <v>40.199401999999999</v>
      </c>
      <c r="Q665">
        <v>-75.071016999999998</v>
      </c>
      <c r="R665" t="s">
        <v>3362</v>
      </c>
      <c r="S665" t="s">
        <v>3352</v>
      </c>
      <c r="T665" s="3">
        <v>4</v>
      </c>
      <c r="U665" s="3">
        <v>5</v>
      </c>
      <c r="V665" s="4">
        <v>1.25</v>
      </c>
      <c r="W665" s="4">
        <v>1.5</v>
      </c>
      <c r="X665" s="5">
        <v>2174.0675000000001</v>
      </c>
      <c r="Y665" s="6">
        <v>8696.27</v>
      </c>
      <c r="Z665" s="5">
        <v>575.08749999999998</v>
      </c>
      <c r="AA665" s="5">
        <v>2300.35</v>
      </c>
      <c r="AB665">
        <v>73</v>
      </c>
      <c r="AC665" s="11">
        <f t="shared" si="36"/>
        <v>0.2645214557505689</v>
      </c>
    </row>
    <row r="666" spans="1:29">
      <c r="A666" s="2">
        <v>239281</v>
      </c>
      <c r="B666" t="s">
        <v>3367</v>
      </c>
      <c r="C666" t="s">
        <v>3357</v>
      </c>
      <c r="D666" t="s">
        <v>63</v>
      </c>
      <c r="E666" s="2">
        <v>245998</v>
      </c>
      <c r="F666" t="s">
        <v>2722</v>
      </c>
      <c r="G666" s="2">
        <v>418323</v>
      </c>
      <c r="H666" t="s">
        <v>2731</v>
      </c>
      <c r="I666" t="s">
        <v>2732</v>
      </c>
      <c r="K666" t="s">
        <v>5342</v>
      </c>
      <c r="L666" t="s">
        <v>3407</v>
      </c>
      <c r="M666" s="12">
        <v>19054</v>
      </c>
      <c r="N666" s="12" t="str">
        <f t="shared" si="35"/>
        <v>134 Yardley Ave Fallsington, PA 19054</v>
      </c>
      <c r="O666">
        <v>1430003</v>
      </c>
      <c r="P666">
        <v>40.189326000000001</v>
      </c>
      <c r="Q666">
        <v>-74.818043000000003</v>
      </c>
      <c r="R666" t="s">
        <v>3362</v>
      </c>
      <c r="S666" t="s">
        <v>3353</v>
      </c>
      <c r="T666" s="3">
        <v>11</v>
      </c>
      <c r="U666" s="3">
        <v>15</v>
      </c>
      <c r="V666" s="4">
        <v>1.3636363636363635</v>
      </c>
      <c r="W666" s="4">
        <v>4.8181818181818183</v>
      </c>
      <c r="X666" s="5">
        <v>789.6690909090911</v>
      </c>
      <c r="Y666" s="6">
        <v>8686.3600000000042</v>
      </c>
      <c r="Z666" s="5">
        <v>253.33090909090913</v>
      </c>
      <c r="AA666" s="5">
        <v>2786.639999999999</v>
      </c>
      <c r="AB666">
        <v>202</v>
      </c>
      <c r="AC666" s="11">
        <f t="shared" si="36"/>
        <v>0.3208064137337156</v>
      </c>
    </row>
    <row r="667" spans="1:29">
      <c r="A667" s="2">
        <v>241687</v>
      </c>
      <c r="B667" t="s">
        <v>3360</v>
      </c>
      <c r="C667" t="s">
        <v>3352</v>
      </c>
      <c r="D667" t="s">
        <v>50</v>
      </c>
      <c r="E667" s="2">
        <v>285279</v>
      </c>
      <c r="F667" t="s">
        <v>2475</v>
      </c>
      <c r="G667" s="2">
        <v>445822</v>
      </c>
      <c r="H667" t="s">
        <v>2484</v>
      </c>
      <c r="I667" t="s">
        <v>2476</v>
      </c>
      <c r="J667" t="s">
        <v>2476</v>
      </c>
      <c r="K667" t="s">
        <v>3794</v>
      </c>
      <c r="L667" t="s">
        <v>3407</v>
      </c>
      <c r="M667" s="12">
        <v>17044</v>
      </c>
      <c r="N667" s="12" t="str">
        <f t="shared" si="35"/>
        <v>212 Green Ave Lewistown, PA 17044</v>
      </c>
      <c r="O667">
        <v>1430038</v>
      </c>
      <c r="P667">
        <v>40.594164999999997</v>
      </c>
      <c r="Q667">
        <v>-77.566210999999996</v>
      </c>
      <c r="R667" t="s">
        <v>3367</v>
      </c>
      <c r="S667" t="s">
        <v>3354</v>
      </c>
      <c r="T667" s="3">
        <v>13</v>
      </c>
      <c r="U667" s="3">
        <v>15</v>
      </c>
      <c r="V667" s="4">
        <v>1.1538461538461537</v>
      </c>
      <c r="W667" s="4">
        <v>2.7692307692307692</v>
      </c>
      <c r="X667" s="5">
        <v>665.23538461538453</v>
      </c>
      <c r="Y667" s="6">
        <v>8648.0600000000013</v>
      </c>
      <c r="Z667" s="5">
        <v>279.03230769230771</v>
      </c>
      <c r="AA667" s="5">
        <v>3627.4200000000005</v>
      </c>
      <c r="AB667">
        <v>81</v>
      </c>
      <c r="AC667" s="11">
        <f t="shared" si="36"/>
        <v>0.41944898624662641</v>
      </c>
    </row>
    <row r="668" spans="1:29">
      <c r="A668" s="2">
        <v>241701</v>
      </c>
      <c r="B668" t="s">
        <v>3360</v>
      </c>
      <c r="C668" t="s">
        <v>3352</v>
      </c>
      <c r="D668" t="s">
        <v>37</v>
      </c>
      <c r="E668" s="2">
        <v>240462</v>
      </c>
      <c r="F668" t="s">
        <v>2137</v>
      </c>
      <c r="G668" s="2">
        <v>240462</v>
      </c>
      <c r="H668" t="s">
        <v>2137</v>
      </c>
      <c r="I668" t="s">
        <v>196</v>
      </c>
      <c r="K668" t="s">
        <v>4476</v>
      </c>
      <c r="L668" t="s">
        <v>3407</v>
      </c>
      <c r="M668" s="12">
        <v>17552</v>
      </c>
      <c r="N668" s="12" t="str">
        <f t="shared" si="35"/>
        <v>2 Old Market St Mount Joy, PA 17552</v>
      </c>
      <c r="O668">
        <v>1430035</v>
      </c>
      <c r="P668">
        <v>40.111637000000002</v>
      </c>
      <c r="Q668">
        <v>-76.503679000000005</v>
      </c>
      <c r="R668" t="s">
        <v>3366</v>
      </c>
      <c r="S668" t="s">
        <v>3357</v>
      </c>
      <c r="T668" s="3">
        <v>12</v>
      </c>
      <c r="U668" s="3">
        <v>15</v>
      </c>
      <c r="V668" s="4">
        <v>1.25</v>
      </c>
      <c r="W668" s="4">
        <v>2.1666666666666665</v>
      </c>
      <c r="X668" s="5">
        <v>719.40250000000003</v>
      </c>
      <c r="Y668" s="6">
        <v>8632.8299999999981</v>
      </c>
      <c r="Z668" s="5">
        <v>289.28999999999996</v>
      </c>
      <c r="AA668" s="5">
        <v>3471.48</v>
      </c>
      <c r="AB668">
        <v>144</v>
      </c>
      <c r="AC668" s="11">
        <f t="shared" si="36"/>
        <v>0.40212537487706823</v>
      </c>
    </row>
    <row r="669" spans="1:29">
      <c r="A669" s="2">
        <v>241671</v>
      </c>
      <c r="B669" t="s">
        <v>3360</v>
      </c>
      <c r="C669" t="s">
        <v>3352</v>
      </c>
      <c r="D669" t="s">
        <v>45</v>
      </c>
      <c r="E669" s="2">
        <v>285568</v>
      </c>
      <c r="F669" t="s">
        <v>2425</v>
      </c>
      <c r="G669" s="2">
        <v>285568</v>
      </c>
      <c r="H669" t="s">
        <v>2425</v>
      </c>
      <c r="I669" t="s">
        <v>2112</v>
      </c>
      <c r="K669" t="s">
        <v>5701</v>
      </c>
      <c r="L669" t="s">
        <v>3407</v>
      </c>
      <c r="M669" s="12">
        <v>19490</v>
      </c>
      <c r="N669" s="12" t="str">
        <f t="shared" si="35"/>
        <v>3205 Skippack Pike Worcester, PA 19490</v>
      </c>
      <c r="O669">
        <v>1430016</v>
      </c>
      <c r="P669">
        <v>40.206840999999997</v>
      </c>
      <c r="Q669">
        <v>-75.355316999999999</v>
      </c>
      <c r="R669" t="s">
        <v>3361</v>
      </c>
      <c r="S669" t="s">
        <v>3354</v>
      </c>
      <c r="T669" s="3">
        <v>9</v>
      </c>
      <c r="U669" s="3">
        <v>12</v>
      </c>
      <c r="V669" s="4">
        <v>1.3333333333333333</v>
      </c>
      <c r="W669" s="4">
        <v>6</v>
      </c>
      <c r="X669" s="5">
        <v>954.50333333333322</v>
      </c>
      <c r="Y669" s="6">
        <v>8590.5300000000025</v>
      </c>
      <c r="Z669" s="5">
        <v>208.33</v>
      </c>
      <c r="AA669" s="5">
        <v>1874.9700000000009</v>
      </c>
      <c r="AB669">
        <v>563</v>
      </c>
      <c r="AC669" s="11">
        <f t="shared" si="36"/>
        <v>0.21826010735076887</v>
      </c>
    </row>
    <row r="670" spans="1:29">
      <c r="A670" s="2">
        <v>241665</v>
      </c>
      <c r="B670" t="s">
        <v>3360</v>
      </c>
      <c r="C670" t="s">
        <v>3352</v>
      </c>
      <c r="D670" t="s">
        <v>60</v>
      </c>
      <c r="E670" s="2">
        <v>246308</v>
      </c>
      <c r="F670" t="s">
        <v>478</v>
      </c>
      <c r="G670" s="2">
        <v>418701</v>
      </c>
      <c r="H670" t="s">
        <v>479</v>
      </c>
      <c r="I670" t="s">
        <v>480</v>
      </c>
      <c r="K670" t="s">
        <v>5693</v>
      </c>
      <c r="L670" t="s">
        <v>3407</v>
      </c>
      <c r="M670" s="12">
        <v>19468</v>
      </c>
      <c r="N670" s="12" t="str">
        <f t="shared" si="35"/>
        <v>833 S Lewis Rd Royersford, PA 19468</v>
      </c>
      <c r="O670">
        <v>1430016</v>
      </c>
      <c r="P670">
        <v>40.189256</v>
      </c>
      <c r="Q670">
        <v>-75.511246</v>
      </c>
      <c r="R670" t="s">
        <v>3361</v>
      </c>
      <c r="S670" t="s">
        <v>3354</v>
      </c>
      <c r="T670" s="3">
        <v>11</v>
      </c>
      <c r="U670" s="3">
        <v>13</v>
      </c>
      <c r="V670" s="4">
        <v>1.1818181818181819</v>
      </c>
      <c r="W670" s="4">
        <v>1.5454545454545454</v>
      </c>
      <c r="X670" s="5">
        <v>780.62636363636364</v>
      </c>
      <c r="Y670" s="6">
        <v>8586.89</v>
      </c>
      <c r="Z670" s="5">
        <v>356.93363636363631</v>
      </c>
      <c r="AA670" s="5">
        <v>3926.2699999999995</v>
      </c>
      <c r="AB670">
        <v>372</v>
      </c>
      <c r="AC670" s="11">
        <f t="shared" si="36"/>
        <v>0.45724004849252753</v>
      </c>
    </row>
    <row r="671" spans="1:29">
      <c r="A671" s="2">
        <v>241670</v>
      </c>
      <c r="B671" t="s">
        <v>3360</v>
      </c>
      <c r="C671" t="s">
        <v>3352</v>
      </c>
      <c r="D671" t="s">
        <v>51</v>
      </c>
      <c r="E671" s="2">
        <v>241140</v>
      </c>
      <c r="F671" t="s">
        <v>2495</v>
      </c>
      <c r="G671" s="2">
        <v>469990</v>
      </c>
      <c r="H671" t="s">
        <v>2497</v>
      </c>
      <c r="I671" t="s">
        <v>492</v>
      </c>
      <c r="K671" t="s">
        <v>4439</v>
      </c>
      <c r="L671" t="s">
        <v>3407</v>
      </c>
      <c r="M671" s="12">
        <v>17551</v>
      </c>
      <c r="N671" s="12" t="str">
        <f t="shared" si="35"/>
        <v>30 S George St Millersville, PA 17551</v>
      </c>
      <c r="O671">
        <v>1430025</v>
      </c>
      <c r="P671">
        <v>39.996513999999998</v>
      </c>
      <c r="Q671">
        <v>-76.353020999999998</v>
      </c>
      <c r="R671" t="s">
        <v>3364</v>
      </c>
      <c r="S671" t="s">
        <v>3357</v>
      </c>
      <c r="T671" s="3">
        <v>9</v>
      </c>
      <c r="U671" s="3">
        <v>12</v>
      </c>
      <c r="V671" s="4">
        <v>1.3333333333333333</v>
      </c>
      <c r="W671" s="4">
        <v>4.666666666666667</v>
      </c>
      <c r="X671" s="5">
        <v>950.54555555555555</v>
      </c>
      <c r="Y671" s="6">
        <v>8554.91</v>
      </c>
      <c r="Z671" s="5">
        <v>271.29333333333329</v>
      </c>
      <c r="AA671" s="5">
        <v>2441.6400000000003</v>
      </c>
      <c r="AB671">
        <v>187</v>
      </c>
      <c r="AC671" s="11">
        <f t="shared" si="36"/>
        <v>0.28540802883957872</v>
      </c>
    </row>
    <row r="672" spans="1:29">
      <c r="A672" s="2">
        <v>467277</v>
      </c>
      <c r="B672" t="s">
        <v>3367</v>
      </c>
      <c r="C672" t="s">
        <v>3355</v>
      </c>
      <c r="D672" t="s">
        <v>91</v>
      </c>
      <c r="E672" s="2">
        <v>244049</v>
      </c>
      <c r="F672" t="s">
        <v>1655</v>
      </c>
      <c r="G672" s="2">
        <v>417417</v>
      </c>
      <c r="H672" t="s">
        <v>1660</v>
      </c>
      <c r="I672" t="s">
        <v>295</v>
      </c>
      <c r="K672" t="s">
        <v>5866</v>
      </c>
      <c r="L672" t="s">
        <v>8347</v>
      </c>
      <c r="M672" s="12">
        <v>19720</v>
      </c>
      <c r="N672" s="12" t="str">
        <f t="shared" si="35"/>
        <v>801 Cox Neck Rd New Castle, DE 19720</v>
      </c>
      <c r="O672">
        <v>1430999</v>
      </c>
      <c r="P672">
        <v>39.564098999999999</v>
      </c>
      <c r="Q672">
        <v>-75.630799999999994</v>
      </c>
      <c r="R672" t="s">
        <v>3359</v>
      </c>
      <c r="S672" t="s">
        <v>3353</v>
      </c>
      <c r="T672" s="3">
        <v>5</v>
      </c>
      <c r="U672" s="3">
        <v>5</v>
      </c>
      <c r="V672" s="4">
        <v>1</v>
      </c>
      <c r="W672" s="4">
        <v>2.4</v>
      </c>
      <c r="X672" s="5">
        <v>1706.152</v>
      </c>
      <c r="Y672" s="6">
        <v>8530.7599999999984</v>
      </c>
      <c r="Z672" s="5">
        <v>646.49799999999993</v>
      </c>
      <c r="AA672" s="5">
        <v>3232.4900000000002</v>
      </c>
      <c r="AB672">
        <v>78</v>
      </c>
      <c r="AC672" s="11">
        <f t="shared" si="36"/>
        <v>0.37892169044727558</v>
      </c>
    </row>
    <row r="673" spans="1:29">
      <c r="A673" s="2">
        <v>415711</v>
      </c>
      <c r="B673" t="s">
        <v>3367</v>
      </c>
      <c r="C673" t="s">
        <v>3355</v>
      </c>
      <c r="D673" t="s">
        <v>51</v>
      </c>
      <c r="E673" s="2">
        <v>241140</v>
      </c>
      <c r="F673" t="s">
        <v>2495</v>
      </c>
      <c r="G673" s="2">
        <v>471881</v>
      </c>
      <c r="H673" t="s">
        <v>2514</v>
      </c>
      <c r="I673" t="s">
        <v>492</v>
      </c>
      <c r="K673" t="s">
        <v>4438</v>
      </c>
      <c r="L673" t="s">
        <v>3407</v>
      </c>
      <c r="M673" s="12">
        <v>17551</v>
      </c>
      <c r="N673" s="12" t="str">
        <f t="shared" si="35"/>
        <v>43 W Frederick St Millersville, PA 17551</v>
      </c>
      <c r="O673">
        <v>1430025</v>
      </c>
      <c r="P673">
        <v>39.997537000000001</v>
      </c>
      <c r="Q673">
        <v>-76.356717000000003</v>
      </c>
      <c r="R673" t="s">
        <v>3364</v>
      </c>
      <c r="S673" t="s">
        <v>3357</v>
      </c>
      <c r="T673" s="3">
        <v>9</v>
      </c>
      <c r="U673" s="3">
        <v>15</v>
      </c>
      <c r="V673" s="4">
        <v>1.6666666666666667</v>
      </c>
      <c r="W673" s="4">
        <v>6.5555555555555554</v>
      </c>
      <c r="X673" s="5">
        <v>945.43444444444447</v>
      </c>
      <c r="Y673" s="6">
        <v>8508.91</v>
      </c>
      <c r="Z673" s="5">
        <v>279.49555555555554</v>
      </c>
      <c r="AA673" s="5">
        <v>2515.4599999999991</v>
      </c>
      <c r="AB673">
        <v>213</v>
      </c>
      <c r="AC673" s="11">
        <f t="shared" si="36"/>
        <v>0.29562658436862055</v>
      </c>
    </row>
    <row r="674" spans="1:29">
      <c r="A674" s="2">
        <v>241690</v>
      </c>
      <c r="B674" t="s">
        <v>3360</v>
      </c>
      <c r="C674" t="s">
        <v>3355</v>
      </c>
      <c r="D674" t="s">
        <v>63</v>
      </c>
      <c r="E674" s="2">
        <v>245998</v>
      </c>
      <c r="F674" t="s">
        <v>2722</v>
      </c>
      <c r="G674" s="2">
        <v>417963</v>
      </c>
      <c r="H674" t="s">
        <v>2727</v>
      </c>
      <c r="I674" t="s">
        <v>65</v>
      </c>
      <c r="K674" t="s">
        <v>5344</v>
      </c>
      <c r="L674" t="s">
        <v>3407</v>
      </c>
      <c r="M674" s="12">
        <v>19054</v>
      </c>
      <c r="N674" s="12" t="str">
        <f t="shared" si="35"/>
        <v>401 Penn Valley Rd Levittown, PA 19054</v>
      </c>
      <c r="O674">
        <v>1430003</v>
      </c>
      <c r="P674">
        <v>40.171660000000003</v>
      </c>
      <c r="Q674">
        <v>-74.820898999999997</v>
      </c>
      <c r="R674" t="s">
        <v>3362</v>
      </c>
      <c r="S674" t="s">
        <v>3353</v>
      </c>
      <c r="T674" s="3">
        <v>11</v>
      </c>
      <c r="U674" s="3">
        <v>16</v>
      </c>
      <c r="V674" s="4">
        <v>1.4545454545454546</v>
      </c>
      <c r="W674" s="4">
        <v>4.9090909090909092</v>
      </c>
      <c r="X674" s="5">
        <v>771.1936363636363</v>
      </c>
      <c r="Y674" s="6">
        <v>8483.1300000000028</v>
      </c>
      <c r="Z674" s="5">
        <v>257.51454545454538</v>
      </c>
      <c r="AA674" s="5">
        <v>2832.6599999999989</v>
      </c>
      <c r="AB674">
        <v>192</v>
      </c>
      <c r="AC674" s="11">
        <f t="shared" si="36"/>
        <v>0.33391684437230101</v>
      </c>
    </row>
    <row r="675" spans="1:29">
      <c r="A675" s="2">
        <v>268256</v>
      </c>
      <c r="B675" t="s">
        <v>3367</v>
      </c>
      <c r="C675" t="s">
        <v>3353</v>
      </c>
      <c r="D675" t="s">
        <v>51</v>
      </c>
      <c r="E675" s="2">
        <v>241140</v>
      </c>
      <c r="F675" t="s">
        <v>2495</v>
      </c>
      <c r="G675" s="2">
        <v>471877</v>
      </c>
      <c r="H675" t="s">
        <v>2510</v>
      </c>
      <c r="I675" t="s">
        <v>492</v>
      </c>
      <c r="K675" t="s">
        <v>4442</v>
      </c>
      <c r="L675" t="s">
        <v>3407</v>
      </c>
      <c r="M675" s="12">
        <v>17551</v>
      </c>
      <c r="N675" s="12" t="str">
        <f t="shared" si="35"/>
        <v>9 North George Street Millersville, PA 17551</v>
      </c>
      <c r="O675">
        <v>1430025</v>
      </c>
      <c r="P675">
        <v>39.99812</v>
      </c>
      <c r="Q675">
        <v>-76.354759999999999</v>
      </c>
      <c r="R675" t="s">
        <v>3364</v>
      </c>
      <c r="S675" t="s">
        <v>3357</v>
      </c>
      <c r="T675" s="3">
        <v>8</v>
      </c>
      <c r="U675" s="3">
        <v>13</v>
      </c>
      <c r="V675" s="4">
        <v>1.625</v>
      </c>
      <c r="W675" s="4">
        <v>5.125</v>
      </c>
      <c r="X675" s="5">
        <v>1053.7612500000002</v>
      </c>
      <c r="Y675" s="6">
        <v>8430.0899999999983</v>
      </c>
      <c r="Z675" s="5">
        <v>294.93125000000003</v>
      </c>
      <c r="AA675" s="5">
        <v>2359.4500000000007</v>
      </c>
      <c r="AB675">
        <v>170</v>
      </c>
      <c r="AC675" s="11">
        <f t="shared" si="36"/>
        <v>0.27988431914724532</v>
      </c>
    </row>
    <row r="676" spans="1:29">
      <c r="A676" s="2">
        <v>281590</v>
      </c>
      <c r="B676" t="s">
        <v>3360</v>
      </c>
      <c r="C676" t="s">
        <v>3352</v>
      </c>
      <c r="D676" t="s">
        <v>17</v>
      </c>
      <c r="E676" s="2">
        <v>310615</v>
      </c>
      <c r="F676" t="s">
        <v>101</v>
      </c>
      <c r="G676" s="2">
        <v>459978</v>
      </c>
      <c r="H676" t="s">
        <v>263</v>
      </c>
      <c r="I676" t="s">
        <v>103</v>
      </c>
      <c r="K676" t="s">
        <v>5314</v>
      </c>
      <c r="L676" t="s">
        <v>3407</v>
      </c>
      <c r="M676" s="12">
        <v>19044</v>
      </c>
      <c r="N676" s="12" t="str">
        <f t="shared" si="35"/>
        <v>5 Walnut Grove Dr Horsham, PA 19044</v>
      </c>
      <c r="O676">
        <v>1430019</v>
      </c>
      <c r="P676">
        <v>40.166902999999998</v>
      </c>
      <c r="Q676">
        <v>-75.140625</v>
      </c>
      <c r="R676" t="s">
        <v>3361</v>
      </c>
      <c r="S676" t="s">
        <v>3353</v>
      </c>
      <c r="T676" s="3">
        <v>6</v>
      </c>
      <c r="U676" s="3">
        <v>11</v>
      </c>
      <c r="V676" s="4">
        <v>1.8333333333333333</v>
      </c>
      <c r="W676" s="4">
        <v>3.5</v>
      </c>
      <c r="X676" s="5">
        <v>1390.5266666666666</v>
      </c>
      <c r="Y676" s="6">
        <v>8343.16</v>
      </c>
      <c r="Z676" s="5">
        <v>309.39833333333337</v>
      </c>
      <c r="AA676" s="5">
        <v>1856.39</v>
      </c>
      <c r="AB676">
        <v>138</v>
      </c>
      <c r="AC676" s="11">
        <f t="shared" si="36"/>
        <v>0.22250442278465235</v>
      </c>
    </row>
    <row r="677" spans="1:29">
      <c r="A677" s="2">
        <v>241683</v>
      </c>
      <c r="B677" t="s">
        <v>3360</v>
      </c>
      <c r="C677" t="s">
        <v>3352</v>
      </c>
      <c r="D677" t="s">
        <v>40</v>
      </c>
      <c r="E677" s="2">
        <v>241312</v>
      </c>
      <c r="F677" t="s">
        <v>2670</v>
      </c>
      <c r="G677" s="2">
        <v>454430</v>
      </c>
      <c r="H677" t="s">
        <v>2672</v>
      </c>
      <c r="I677" t="s">
        <v>2671</v>
      </c>
      <c r="K677" t="s">
        <v>5759</v>
      </c>
      <c r="L677" t="s">
        <v>3407</v>
      </c>
      <c r="M677" s="12">
        <v>19547</v>
      </c>
      <c r="N677" s="12" t="str">
        <f t="shared" si="35"/>
        <v>3247 Friedensburg Rd Oley, PA 19547</v>
      </c>
      <c r="O677">
        <v>1430999</v>
      </c>
      <c r="P677">
        <v>40.379947999999999</v>
      </c>
      <c r="Q677">
        <v>-75.799342999999993</v>
      </c>
      <c r="R677" t="s">
        <v>3365</v>
      </c>
      <c r="S677" t="s">
        <v>3351</v>
      </c>
      <c r="T677" s="3">
        <v>4</v>
      </c>
      <c r="U677" s="3">
        <v>7</v>
      </c>
      <c r="V677" s="4">
        <v>1.75</v>
      </c>
      <c r="W677" s="4">
        <v>4.75</v>
      </c>
      <c r="X677" s="5">
        <v>2064.2524999999996</v>
      </c>
      <c r="Y677" s="6">
        <v>8257.0100000000039</v>
      </c>
      <c r="Z677" s="5">
        <v>588.82999999999993</v>
      </c>
      <c r="AA677" s="5">
        <v>2355.3199999999993</v>
      </c>
      <c r="AB677">
        <v>138</v>
      </c>
      <c r="AC677" s="11">
        <f t="shared" si="36"/>
        <v>0.28525095646002585</v>
      </c>
    </row>
    <row r="678" spans="1:29">
      <c r="A678" s="2">
        <v>241680</v>
      </c>
      <c r="B678" t="s">
        <v>3360</v>
      </c>
      <c r="C678" t="s">
        <v>3352</v>
      </c>
      <c r="D678" t="s">
        <v>74</v>
      </c>
      <c r="E678" s="2">
        <v>241973</v>
      </c>
      <c r="F678" t="s">
        <v>96</v>
      </c>
      <c r="G678" s="2">
        <v>241973</v>
      </c>
      <c r="H678" t="s">
        <v>96</v>
      </c>
      <c r="I678" t="s">
        <v>97</v>
      </c>
      <c r="K678" t="s">
        <v>3877</v>
      </c>
      <c r="L678" t="s">
        <v>3407</v>
      </c>
      <c r="M678" s="12">
        <v>17111</v>
      </c>
      <c r="N678" s="12" t="str">
        <f t="shared" si="35"/>
        <v>7201 Paxton St Harrisburg, PA 17111</v>
      </c>
      <c r="O678">
        <v>1430035</v>
      </c>
      <c r="P678">
        <v>40.259709999999998</v>
      </c>
      <c r="Q678">
        <v>-76.767505</v>
      </c>
      <c r="R678" t="s">
        <v>3366</v>
      </c>
      <c r="S678" t="s">
        <v>3357</v>
      </c>
      <c r="T678" s="3">
        <v>15</v>
      </c>
      <c r="U678" s="3">
        <v>19</v>
      </c>
      <c r="V678" s="4">
        <v>1.2666666666666666</v>
      </c>
      <c r="W678" s="4">
        <v>3.6</v>
      </c>
      <c r="X678" s="5">
        <v>550.25666666666666</v>
      </c>
      <c r="Y678" s="6">
        <v>8253.8499999999985</v>
      </c>
      <c r="Z678" s="5">
        <v>185.56800000000001</v>
      </c>
      <c r="AA678" s="5">
        <v>2783.5199999999995</v>
      </c>
      <c r="AB678">
        <v>124</v>
      </c>
      <c r="AC678" s="11">
        <f t="shared" si="36"/>
        <v>0.33723898544315684</v>
      </c>
    </row>
    <row r="679" spans="1:29">
      <c r="A679" s="2">
        <v>415449</v>
      </c>
      <c r="B679" t="s">
        <v>3367</v>
      </c>
      <c r="C679" t="s">
        <v>3357</v>
      </c>
      <c r="D679" t="s">
        <v>82</v>
      </c>
      <c r="E679" s="2">
        <v>342615</v>
      </c>
      <c r="F679" t="s">
        <v>1947</v>
      </c>
      <c r="G679" s="2">
        <v>481123</v>
      </c>
      <c r="H679" t="s">
        <v>1954</v>
      </c>
      <c r="I679" t="s">
        <v>95</v>
      </c>
      <c r="K679" t="s">
        <v>3674</v>
      </c>
      <c r="L679" t="s">
        <v>3406</v>
      </c>
      <c r="M679" s="12">
        <v>8822</v>
      </c>
      <c r="N679" s="12" t="str">
        <f t="shared" si="35"/>
        <v>80 Barley Sheaf Rd Flemington, NJ 08822</v>
      </c>
      <c r="O679">
        <v>1430999</v>
      </c>
      <c r="P679">
        <v>40.497199999999999</v>
      </c>
      <c r="Q679">
        <v>-74.825530000000001</v>
      </c>
      <c r="R679" t="s">
        <v>3362</v>
      </c>
      <c r="S679" t="s">
        <v>3353</v>
      </c>
      <c r="T679" s="3">
        <v>1</v>
      </c>
      <c r="U679" s="3">
        <v>4</v>
      </c>
      <c r="V679" s="4">
        <v>4</v>
      </c>
      <c r="W679" s="4">
        <v>10</v>
      </c>
      <c r="X679" s="5">
        <v>8242.51</v>
      </c>
      <c r="Y679" s="6">
        <v>8242.51</v>
      </c>
      <c r="Z679" s="5">
        <v>3150.9900000000007</v>
      </c>
      <c r="AA679" s="5">
        <v>3150.9900000000007</v>
      </c>
      <c r="AB679">
        <v>115</v>
      </c>
      <c r="AC679" s="11">
        <f t="shared" si="36"/>
        <v>0.38228525048801887</v>
      </c>
    </row>
    <row r="680" spans="1:29">
      <c r="A680" s="2">
        <v>415447</v>
      </c>
      <c r="B680" t="s">
        <v>3367</v>
      </c>
      <c r="C680" t="s">
        <v>3357</v>
      </c>
      <c r="D680" t="s">
        <v>63</v>
      </c>
      <c r="E680" s="2">
        <v>245998</v>
      </c>
      <c r="F680" t="s">
        <v>2722</v>
      </c>
      <c r="G680" s="2">
        <v>417957</v>
      </c>
      <c r="H680" t="s">
        <v>2726</v>
      </c>
      <c r="I680" t="s">
        <v>1695</v>
      </c>
      <c r="K680" t="s">
        <v>5373</v>
      </c>
      <c r="L680" t="s">
        <v>3407</v>
      </c>
      <c r="M680" s="12">
        <v>19067</v>
      </c>
      <c r="N680" s="12" t="str">
        <f t="shared" si="35"/>
        <v>1939 Makefield Rd Yardley, PA 19067</v>
      </c>
      <c r="O680">
        <v>1430003</v>
      </c>
      <c r="P680">
        <v>40.223053999999998</v>
      </c>
      <c r="Q680">
        <v>-74.820443999999995</v>
      </c>
      <c r="R680" t="s">
        <v>3362</v>
      </c>
      <c r="S680" t="s">
        <v>3353</v>
      </c>
      <c r="T680" s="3">
        <v>13</v>
      </c>
      <c r="U680" s="3">
        <v>18</v>
      </c>
      <c r="V680" s="4">
        <v>1.3846153846153846</v>
      </c>
      <c r="W680" s="4">
        <v>5.384615384615385</v>
      </c>
      <c r="X680" s="5">
        <v>633.2515384615383</v>
      </c>
      <c r="Y680" s="6">
        <v>8232.27</v>
      </c>
      <c r="Z680" s="5">
        <v>210.56769230769228</v>
      </c>
      <c r="AA680" s="5">
        <v>2737.3799999999997</v>
      </c>
      <c r="AB680">
        <v>208</v>
      </c>
      <c r="AC680" s="11">
        <f t="shared" si="36"/>
        <v>0.33251824830818227</v>
      </c>
    </row>
    <row r="681" spans="1:29">
      <c r="A681" s="2">
        <v>271965</v>
      </c>
      <c r="B681" t="s">
        <v>3367</v>
      </c>
      <c r="C681" t="s">
        <v>3357</v>
      </c>
      <c r="D681" t="s">
        <v>32</v>
      </c>
      <c r="E681" s="2">
        <v>255873</v>
      </c>
      <c r="F681" t="s">
        <v>2995</v>
      </c>
      <c r="G681" s="2">
        <v>255873</v>
      </c>
      <c r="H681" t="s">
        <v>2995</v>
      </c>
      <c r="I681" t="s">
        <v>39</v>
      </c>
      <c r="K681" t="s">
        <v>4836</v>
      </c>
      <c r="L681" t="s">
        <v>3407</v>
      </c>
      <c r="M681" s="12">
        <v>17603</v>
      </c>
      <c r="N681" s="12" t="str">
        <f t="shared" si="35"/>
        <v>202 W JAMES ST Lancaster, PA 17603</v>
      </c>
      <c r="O681">
        <v>1430025</v>
      </c>
      <c r="P681">
        <v>40.045422000000002</v>
      </c>
      <c r="Q681">
        <v>-76.310023999999999</v>
      </c>
      <c r="R681" t="s">
        <v>3364</v>
      </c>
      <c r="S681" t="s">
        <v>3357</v>
      </c>
      <c r="T681" s="3">
        <v>9</v>
      </c>
      <c r="U681" s="3">
        <v>15</v>
      </c>
      <c r="V681" s="4">
        <v>1.6666666666666667</v>
      </c>
      <c r="W681" s="4">
        <v>7.4444444444444446</v>
      </c>
      <c r="X681" s="5">
        <v>912.69555555555553</v>
      </c>
      <c r="Y681" s="6">
        <v>8214.260000000002</v>
      </c>
      <c r="Z681" s="5">
        <v>390.56777777777774</v>
      </c>
      <c r="AA681" s="5">
        <v>3515.1100000000006</v>
      </c>
      <c r="AB681">
        <v>319</v>
      </c>
      <c r="AC681" s="11">
        <f t="shared" si="36"/>
        <v>0.42792777438259805</v>
      </c>
    </row>
    <row r="682" spans="1:29">
      <c r="A682" s="2">
        <v>249200</v>
      </c>
      <c r="B682" t="s">
        <v>3367</v>
      </c>
      <c r="C682" t="s">
        <v>3357</v>
      </c>
      <c r="D682" t="s">
        <v>51</v>
      </c>
      <c r="E682" s="2">
        <v>239516</v>
      </c>
      <c r="F682" t="s">
        <v>1538</v>
      </c>
      <c r="G682" s="2">
        <v>464203</v>
      </c>
      <c r="H682" t="s">
        <v>1544</v>
      </c>
      <c r="I682" t="s">
        <v>97</v>
      </c>
      <c r="K682" t="s">
        <v>3893</v>
      </c>
      <c r="L682" t="s">
        <v>3407</v>
      </c>
      <c r="M682" s="12">
        <v>17112</v>
      </c>
      <c r="N682" s="12" t="str">
        <f t="shared" si="35"/>
        <v>1200 N Mountain Rd Harrisburg, PA 17112</v>
      </c>
      <c r="O682">
        <v>1430999</v>
      </c>
      <c r="P682">
        <v>40.338324999999998</v>
      </c>
      <c r="Q682">
        <v>-76.794337999999996</v>
      </c>
      <c r="R682" t="s">
        <v>3366</v>
      </c>
      <c r="S682" t="s">
        <v>3357</v>
      </c>
      <c r="T682" s="3">
        <v>3</v>
      </c>
      <c r="U682" s="3">
        <v>6</v>
      </c>
      <c r="V682" s="4">
        <v>2</v>
      </c>
      <c r="W682" s="4">
        <v>7.333333333333333</v>
      </c>
      <c r="X682" s="5">
        <v>2737.3700000000003</v>
      </c>
      <c r="Y682" s="6">
        <v>8212.1100000000024</v>
      </c>
      <c r="Z682" s="5">
        <v>1111.1499999999999</v>
      </c>
      <c r="AA682" s="5">
        <v>3333.45</v>
      </c>
      <c r="AB682">
        <v>78</v>
      </c>
      <c r="AC682" s="11">
        <f t="shared" si="36"/>
        <v>0.40591881988916356</v>
      </c>
    </row>
    <row r="683" spans="1:29">
      <c r="A683" s="2">
        <v>415872</v>
      </c>
      <c r="B683" t="s">
        <v>3367</v>
      </c>
      <c r="C683" t="s">
        <v>3357</v>
      </c>
      <c r="D683" t="s">
        <v>45</v>
      </c>
      <c r="E683" s="2">
        <v>243690</v>
      </c>
      <c r="F683" t="s">
        <v>2156</v>
      </c>
      <c r="G683" s="2">
        <v>417566</v>
      </c>
      <c r="H683" t="s">
        <v>2158</v>
      </c>
      <c r="I683" t="s">
        <v>2157</v>
      </c>
      <c r="J683" t="s">
        <v>680</v>
      </c>
      <c r="K683" t="s">
        <v>3469</v>
      </c>
      <c r="L683" t="s">
        <v>3406</v>
      </c>
      <c r="M683" s="12">
        <v>8053</v>
      </c>
      <c r="N683" s="12" t="str">
        <f t="shared" si="35"/>
        <v>29 Old Republic Ln Marlton, NJ 08053</v>
      </c>
      <c r="O683">
        <v>1430999</v>
      </c>
      <c r="P683">
        <v>39.870420000000003</v>
      </c>
      <c r="Q683">
        <v>-74.889210000000006</v>
      </c>
      <c r="R683" t="s">
        <v>3362</v>
      </c>
      <c r="S683" t="s">
        <v>3355</v>
      </c>
      <c r="T683" s="3">
        <v>1</v>
      </c>
      <c r="U683" s="3">
        <v>1</v>
      </c>
      <c r="V683" s="4">
        <v>1</v>
      </c>
      <c r="W683" s="4">
        <v>2</v>
      </c>
      <c r="X683" s="5">
        <v>8205.39</v>
      </c>
      <c r="Y683" s="6">
        <v>8205.39</v>
      </c>
      <c r="Z683" s="5">
        <v>2625.62</v>
      </c>
      <c r="AA683" s="5">
        <v>2625.62</v>
      </c>
      <c r="AB683">
        <v>21</v>
      </c>
      <c r="AC683" s="11">
        <f t="shared" si="36"/>
        <v>0.31998722790750961</v>
      </c>
    </row>
    <row r="684" spans="1:29">
      <c r="A684" s="2">
        <v>311285</v>
      </c>
      <c r="B684" t="s">
        <v>3367</v>
      </c>
      <c r="C684" t="s">
        <v>3357</v>
      </c>
      <c r="D684" t="s">
        <v>51</v>
      </c>
      <c r="E684" s="2">
        <v>240154</v>
      </c>
      <c r="F684" t="s">
        <v>275</v>
      </c>
      <c r="G684" s="2">
        <v>240154</v>
      </c>
      <c r="H684" t="s">
        <v>275</v>
      </c>
      <c r="I684" t="s">
        <v>34</v>
      </c>
      <c r="K684" t="s">
        <v>4565</v>
      </c>
      <c r="L684" t="s">
        <v>3407</v>
      </c>
      <c r="M684" s="12">
        <v>17566</v>
      </c>
      <c r="N684" s="12" t="str">
        <f t="shared" si="35"/>
        <v>581 Camargo Rd Quarryville, PA 17566</v>
      </c>
      <c r="O684">
        <v>1430025</v>
      </c>
      <c r="P684">
        <v>39.916902</v>
      </c>
      <c r="Q684">
        <v>-76.184398999999999</v>
      </c>
      <c r="R684" t="s">
        <v>3364</v>
      </c>
      <c r="S684" t="s">
        <v>3357</v>
      </c>
      <c r="T684" s="3">
        <v>7</v>
      </c>
      <c r="U684" s="3">
        <v>9</v>
      </c>
      <c r="V684" s="4">
        <v>1.2857142857142858</v>
      </c>
      <c r="W684" s="4">
        <v>1.5714285714285714</v>
      </c>
      <c r="X684" s="5">
        <v>1172.0800000000002</v>
      </c>
      <c r="Y684" s="6">
        <v>8204.56</v>
      </c>
      <c r="Z684" s="5">
        <v>369.60428571428577</v>
      </c>
      <c r="AA684" s="5">
        <v>2587.2300000000005</v>
      </c>
      <c r="AB684">
        <v>54</v>
      </c>
      <c r="AC684" s="11">
        <f t="shared" si="36"/>
        <v>0.31534049357918043</v>
      </c>
    </row>
    <row r="685" spans="1:29">
      <c r="A685" s="2">
        <v>269475</v>
      </c>
      <c r="B685" t="s">
        <v>3367</v>
      </c>
      <c r="C685" t="s">
        <v>3357</v>
      </c>
      <c r="D685" t="s">
        <v>1180</v>
      </c>
      <c r="E685" s="2">
        <v>241677</v>
      </c>
      <c r="F685" t="s">
        <v>2927</v>
      </c>
      <c r="G685" s="2">
        <v>241677</v>
      </c>
      <c r="H685" t="s">
        <v>2927</v>
      </c>
      <c r="I685" t="s">
        <v>2901</v>
      </c>
      <c r="K685" t="s">
        <v>3958</v>
      </c>
      <c r="L685" t="s">
        <v>3407</v>
      </c>
      <c r="M685" s="12">
        <v>17319</v>
      </c>
      <c r="N685" s="12" t="str">
        <f t="shared" si="35"/>
        <v>1090 OLD TRAIL RD Etters, PA 17319</v>
      </c>
      <c r="O685">
        <v>1430045</v>
      </c>
      <c r="P685">
        <v>40.153672999999998</v>
      </c>
      <c r="Q685">
        <v>-76.816708000000006</v>
      </c>
      <c r="R685" t="s">
        <v>3360</v>
      </c>
      <c r="S685" t="s">
        <v>3353</v>
      </c>
      <c r="T685" s="3">
        <v>53</v>
      </c>
      <c r="U685" s="3">
        <v>55</v>
      </c>
      <c r="V685" s="4">
        <v>1.0377358490566038</v>
      </c>
      <c r="W685" s="4">
        <v>5.7735849056603774</v>
      </c>
      <c r="X685" s="5">
        <v>154.02018867924525</v>
      </c>
      <c r="Y685" s="6">
        <v>8163.0700000000024</v>
      </c>
      <c r="Z685" s="5">
        <v>39.675849056603774</v>
      </c>
      <c r="AA685" s="5">
        <v>2102.8199999999965</v>
      </c>
      <c r="AB685">
        <v>420</v>
      </c>
      <c r="AC685" s="11">
        <f t="shared" si="36"/>
        <v>0.25760161311859336</v>
      </c>
    </row>
    <row r="686" spans="1:29">
      <c r="A686" s="2">
        <v>273124</v>
      </c>
      <c r="B686" t="s">
        <v>3360</v>
      </c>
      <c r="C686" t="s">
        <v>3353</v>
      </c>
      <c r="D686" t="s">
        <v>51</v>
      </c>
      <c r="E686" s="2">
        <v>242490</v>
      </c>
      <c r="F686" t="s">
        <v>2261</v>
      </c>
      <c r="G686" s="2">
        <v>415766</v>
      </c>
      <c r="H686" t="s">
        <v>2262</v>
      </c>
      <c r="I686" t="s">
        <v>39</v>
      </c>
      <c r="K686" t="s">
        <v>4651</v>
      </c>
      <c r="L686" t="s">
        <v>3407</v>
      </c>
      <c r="M686" s="12">
        <v>17601</v>
      </c>
      <c r="N686" s="12" t="str">
        <f t="shared" si="35"/>
        <v>690 Good Dr Lancaster, PA 17601</v>
      </c>
      <c r="O686">
        <v>1430025</v>
      </c>
      <c r="P686">
        <v>40.065161000000003</v>
      </c>
      <c r="Q686">
        <v>-76.350793999999993</v>
      </c>
      <c r="R686" t="s">
        <v>3364</v>
      </c>
      <c r="S686" t="s">
        <v>3357</v>
      </c>
      <c r="T686" s="3">
        <v>29</v>
      </c>
      <c r="U686" s="3">
        <v>36</v>
      </c>
      <c r="V686" s="4">
        <v>1.2413793103448276</v>
      </c>
      <c r="W686" s="4">
        <v>2.5862068965517242</v>
      </c>
      <c r="X686" s="5">
        <v>280.91724137931033</v>
      </c>
      <c r="Y686" s="6">
        <v>8146.6000000000013</v>
      </c>
      <c r="Z686" s="5">
        <v>80.176551724137937</v>
      </c>
      <c r="AA686" s="5">
        <v>2325.1200000000003</v>
      </c>
      <c r="AB686">
        <v>656</v>
      </c>
      <c r="AC686" s="11">
        <f t="shared" si="36"/>
        <v>0.28540986423784154</v>
      </c>
    </row>
    <row r="687" spans="1:29">
      <c r="A687" s="2">
        <v>330469</v>
      </c>
      <c r="B687" t="s">
        <v>3364</v>
      </c>
      <c r="C687" t="s">
        <v>3357</v>
      </c>
      <c r="D687" t="s">
        <v>45</v>
      </c>
      <c r="E687" s="2">
        <v>299033</v>
      </c>
      <c r="F687" t="s">
        <v>2203</v>
      </c>
      <c r="G687" s="2">
        <v>299033</v>
      </c>
      <c r="H687" t="s">
        <v>2203</v>
      </c>
      <c r="I687" t="s">
        <v>628</v>
      </c>
      <c r="K687" t="s">
        <v>5618</v>
      </c>
      <c r="L687" t="s">
        <v>3407</v>
      </c>
      <c r="M687" s="12">
        <v>19428</v>
      </c>
      <c r="N687" s="12" t="str">
        <f t="shared" si="35"/>
        <v>15 Colwell Ln CONSHOHOCKEN, PA 19428</v>
      </c>
      <c r="O687">
        <v>1430013</v>
      </c>
      <c r="P687">
        <v>40.079588999999999</v>
      </c>
      <c r="Q687">
        <v>-75.310717999999994</v>
      </c>
      <c r="R687" t="s">
        <v>3361</v>
      </c>
      <c r="S687" t="s">
        <v>3356</v>
      </c>
      <c r="T687" s="3">
        <v>11</v>
      </c>
      <c r="U687" s="3">
        <v>11</v>
      </c>
      <c r="V687" s="4">
        <v>1</v>
      </c>
      <c r="W687" s="4">
        <v>2.3636363636363638</v>
      </c>
      <c r="X687" s="5">
        <v>738.18727272727278</v>
      </c>
      <c r="Y687" s="6">
        <v>8120.0600000000022</v>
      </c>
      <c r="Z687" s="5">
        <v>222.18272727272731</v>
      </c>
      <c r="AA687" s="5">
        <v>2444.0100000000007</v>
      </c>
      <c r="AB687">
        <v>133</v>
      </c>
      <c r="AC687" s="11">
        <f t="shared" si="36"/>
        <v>0.30098422918057255</v>
      </c>
    </row>
    <row r="688" spans="1:29">
      <c r="A688" s="2">
        <v>479532</v>
      </c>
      <c r="B688" t="s">
        <v>3367</v>
      </c>
      <c r="C688" t="s">
        <v>3355</v>
      </c>
      <c r="D688" t="s">
        <v>16</v>
      </c>
      <c r="E688" s="2">
        <v>241872</v>
      </c>
      <c r="F688" t="s">
        <v>3054</v>
      </c>
      <c r="G688" s="2">
        <v>424469</v>
      </c>
      <c r="H688" t="s">
        <v>3057</v>
      </c>
      <c r="I688" t="s">
        <v>135</v>
      </c>
      <c r="K688" t="s">
        <v>3981</v>
      </c>
      <c r="L688" t="s">
        <v>3407</v>
      </c>
      <c r="M688" s="12">
        <v>17331</v>
      </c>
      <c r="N688" s="12" t="str">
        <f t="shared" ref="N688:N751" si="37">K688&amp;" "&amp;I688&amp;", "&amp;L688&amp;" "&amp;TEXT(M688, "00000")</f>
        <v>2000 Baltimore Pike Hanover, PA 17331</v>
      </c>
      <c r="O688">
        <v>1430039</v>
      </c>
      <c r="P688">
        <v>39.760095</v>
      </c>
      <c r="Q688">
        <v>-76.954802999999998</v>
      </c>
      <c r="R688" t="s">
        <v>3367</v>
      </c>
      <c r="S688" t="s">
        <v>3355</v>
      </c>
      <c r="T688" s="3">
        <v>10</v>
      </c>
      <c r="U688" s="3">
        <v>13</v>
      </c>
      <c r="V688" s="4">
        <v>1.3</v>
      </c>
      <c r="W688" s="4">
        <v>4.5999999999999996</v>
      </c>
      <c r="X688" s="5">
        <v>811.91700000000003</v>
      </c>
      <c r="Y688" s="6">
        <v>8119.1699999999992</v>
      </c>
      <c r="Z688" s="5">
        <v>309.47400000000005</v>
      </c>
      <c r="AA688" s="5">
        <v>3094.7400000000016</v>
      </c>
      <c r="AB688">
        <v>151</v>
      </c>
      <c r="AC688" s="11">
        <f t="shared" si="36"/>
        <v>0.38116457716737079</v>
      </c>
    </row>
    <row r="689" spans="1:29">
      <c r="A689" s="2">
        <v>239292</v>
      </c>
      <c r="B689" t="s">
        <v>3367</v>
      </c>
      <c r="C689" t="s">
        <v>3355</v>
      </c>
      <c r="D689" t="s">
        <v>29</v>
      </c>
      <c r="E689" s="2">
        <v>245997</v>
      </c>
      <c r="F689" t="s">
        <v>2705</v>
      </c>
      <c r="G689" s="2">
        <v>467451</v>
      </c>
      <c r="H689" t="s">
        <v>2717</v>
      </c>
      <c r="I689" t="s">
        <v>2709</v>
      </c>
      <c r="K689" t="s">
        <v>5143</v>
      </c>
      <c r="L689" t="s">
        <v>3407</v>
      </c>
      <c r="M689" s="12">
        <v>18960</v>
      </c>
      <c r="N689" s="12" t="str">
        <f t="shared" si="37"/>
        <v>122 W Ridge Ave Sellersville, PA 18960</v>
      </c>
      <c r="O689">
        <v>1430015</v>
      </c>
      <c r="P689">
        <v>40.349645000000002</v>
      </c>
      <c r="Q689">
        <v>-75.306590999999997</v>
      </c>
      <c r="R689" t="s">
        <v>3363</v>
      </c>
      <c r="S689" t="s">
        <v>3357</v>
      </c>
      <c r="T689" s="3">
        <v>6</v>
      </c>
      <c r="U689" s="3">
        <v>13</v>
      </c>
      <c r="V689" s="4">
        <v>2.1666666666666665</v>
      </c>
      <c r="W689" s="4">
        <v>3.6666666666666665</v>
      </c>
      <c r="X689" s="5">
        <v>1350.9816666666666</v>
      </c>
      <c r="Y689" s="6">
        <v>8105.8899999999994</v>
      </c>
      <c r="Z689" s="5">
        <v>508.57833333333338</v>
      </c>
      <c r="AA689" s="5">
        <v>3051.4699999999993</v>
      </c>
      <c r="AB689">
        <v>230</v>
      </c>
      <c r="AC689" s="11">
        <f t="shared" si="36"/>
        <v>0.37645095109852211</v>
      </c>
    </row>
    <row r="690" spans="1:29">
      <c r="A690" s="2">
        <v>479531</v>
      </c>
      <c r="B690" t="s">
        <v>3367</v>
      </c>
      <c r="C690" t="s">
        <v>3355</v>
      </c>
      <c r="D690" t="s">
        <v>63</v>
      </c>
      <c r="E690" s="2">
        <v>304821</v>
      </c>
      <c r="F690" t="s">
        <v>703</v>
      </c>
      <c r="G690" s="2">
        <v>304821</v>
      </c>
      <c r="H690" t="s">
        <v>703</v>
      </c>
      <c r="I690" t="s">
        <v>103</v>
      </c>
      <c r="J690" t="s">
        <v>3389</v>
      </c>
      <c r="K690" t="s">
        <v>5306</v>
      </c>
      <c r="L690" t="s">
        <v>3407</v>
      </c>
      <c r="M690" s="12">
        <v>19044</v>
      </c>
      <c r="N690" s="12" t="str">
        <f t="shared" si="37"/>
        <v>400 Horsham Rd Horsham, PA 19044</v>
      </c>
      <c r="O690">
        <v>1430004</v>
      </c>
      <c r="P690">
        <v>40.183830999999998</v>
      </c>
      <c r="Q690">
        <v>-75.136796000000004</v>
      </c>
      <c r="R690" t="s">
        <v>3362</v>
      </c>
      <c r="S690" t="s">
        <v>3352</v>
      </c>
      <c r="T690" s="3">
        <v>8</v>
      </c>
      <c r="U690" s="3">
        <v>8</v>
      </c>
      <c r="V690" s="4">
        <v>1</v>
      </c>
      <c r="W690" s="4">
        <v>1</v>
      </c>
      <c r="X690" s="5">
        <v>1011.0687499999999</v>
      </c>
      <c r="Y690" s="6">
        <v>8088.5499999999993</v>
      </c>
      <c r="Z690" s="5">
        <v>374.28125</v>
      </c>
      <c r="AA690" s="5">
        <v>2994.25</v>
      </c>
      <c r="AB690">
        <v>63</v>
      </c>
      <c r="AC690" s="11">
        <f t="shared" si="36"/>
        <v>0.37018377830389876</v>
      </c>
    </row>
    <row r="691" spans="1:29">
      <c r="A691" s="2">
        <v>483976</v>
      </c>
      <c r="B691" t="s">
        <v>3367</v>
      </c>
      <c r="C691" t="s">
        <v>3355</v>
      </c>
      <c r="D691" t="s">
        <v>60</v>
      </c>
      <c r="E691" s="2">
        <v>323329</v>
      </c>
      <c r="F691" t="s">
        <v>1600</v>
      </c>
      <c r="G691" s="2">
        <v>323329</v>
      </c>
      <c r="H691" t="s">
        <v>1600</v>
      </c>
      <c r="I691" t="s">
        <v>438</v>
      </c>
      <c r="K691" t="s">
        <v>5571</v>
      </c>
      <c r="L691" t="s">
        <v>3407</v>
      </c>
      <c r="M691" s="12">
        <v>19380</v>
      </c>
      <c r="N691" s="12" t="str">
        <f t="shared" si="37"/>
        <v>1190 Phoenixville Pike West Chester, PA 19380</v>
      </c>
      <c r="O691">
        <v>1430013</v>
      </c>
      <c r="P691">
        <v>39.993592999999997</v>
      </c>
      <c r="Q691">
        <v>-75.595584000000002</v>
      </c>
      <c r="R691" t="s">
        <v>3361</v>
      </c>
      <c r="S691" t="s">
        <v>3356</v>
      </c>
      <c r="T691" s="3">
        <v>13</v>
      </c>
      <c r="U691" s="3">
        <v>18</v>
      </c>
      <c r="V691" s="4">
        <v>1.3846153846153846</v>
      </c>
      <c r="W691" s="4">
        <v>4.9230769230769234</v>
      </c>
      <c r="X691" s="5">
        <v>621.77461538461534</v>
      </c>
      <c r="Y691" s="6">
        <v>8083.0700000000024</v>
      </c>
      <c r="Z691" s="5">
        <v>203.52384615384611</v>
      </c>
      <c r="AA691" s="5">
        <v>2645.8100000000009</v>
      </c>
      <c r="AB691">
        <v>192</v>
      </c>
      <c r="AC691" s="11">
        <f t="shared" si="36"/>
        <v>0.32732736447909028</v>
      </c>
    </row>
    <row r="692" spans="1:29">
      <c r="A692" s="2">
        <v>479533</v>
      </c>
      <c r="B692" t="s">
        <v>3367</v>
      </c>
      <c r="C692" t="s">
        <v>3355</v>
      </c>
      <c r="D692" t="s">
        <v>60</v>
      </c>
      <c r="E692" s="2">
        <v>244248</v>
      </c>
      <c r="F692" t="s">
        <v>3153</v>
      </c>
      <c r="G692" s="2">
        <v>244248</v>
      </c>
      <c r="H692" t="s">
        <v>3153</v>
      </c>
      <c r="I692" t="s">
        <v>485</v>
      </c>
      <c r="K692" t="s">
        <v>5684</v>
      </c>
      <c r="L692" t="s">
        <v>3407</v>
      </c>
      <c r="M692" s="12">
        <v>19464</v>
      </c>
      <c r="N692" s="12" t="str">
        <f t="shared" si="37"/>
        <v>263 Shoemaker Rd Pottstown, PA 19464</v>
      </c>
      <c r="O692">
        <v>1430016</v>
      </c>
      <c r="P692">
        <v>40.255547999999997</v>
      </c>
      <c r="Q692">
        <v>-75.669038999999998</v>
      </c>
      <c r="R692" t="s">
        <v>3361</v>
      </c>
      <c r="S692" t="s">
        <v>3354</v>
      </c>
      <c r="T692" s="3">
        <v>8</v>
      </c>
      <c r="U692" s="3">
        <v>9</v>
      </c>
      <c r="V692" s="4">
        <v>1.125</v>
      </c>
      <c r="W692" s="4">
        <v>4.5</v>
      </c>
      <c r="X692" s="5">
        <v>1009.1837500000001</v>
      </c>
      <c r="Y692" s="6">
        <v>8073.4699999999966</v>
      </c>
      <c r="Z692" s="5">
        <v>425.62749999999994</v>
      </c>
      <c r="AA692" s="5">
        <v>3405.0199999999995</v>
      </c>
      <c r="AB692">
        <v>130</v>
      </c>
      <c r="AC692" s="11">
        <f t="shared" si="36"/>
        <v>0.42175421473046915</v>
      </c>
    </row>
    <row r="693" spans="1:29">
      <c r="A693" s="2">
        <v>309493</v>
      </c>
      <c r="B693" t="s">
        <v>3360</v>
      </c>
      <c r="C693" t="s">
        <v>3355</v>
      </c>
      <c r="D693" t="s">
        <v>40</v>
      </c>
      <c r="E693" s="2">
        <v>271189</v>
      </c>
      <c r="F693" t="s">
        <v>720</v>
      </c>
      <c r="G693" s="2">
        <v>471010</v>
      </c>
      <c r="H693" t="s">
        <v>2233</v>
      </c>
      <c r="I693" t="s">
        <v>528</v>
      </c>
      <c r="K693" t="s">
        <v>5744</v>
      </c>
      <c r="L693" t="s">
        <v>3407</v>
      </c>
      <c r="M693" s="12">
        <v>19530</v>
      </c>
      <c r="N693" s="12" t="str">
        <f t="shared" si="37"/>
        <v>40 Normal Ave Kutztown, PA 19530</v>
      </c>
      <c r="O693">
        <v>1430999</v>
      </c>
      <c r="P693">
        <v>40.515034999999997</v>
      </c>
      <c r="Q693">
        <v>-75.770467999999994</v>
      </c>
      <c r="R693" t="s">
        <v>3365</v>
      </c>
      <c r="S693" t="s">
        <v>3356</v>
      </c>
      <c r="T693" s="3">
        <v>2</v>
      </c>
      <c r="U693" s="3">
        <v>2</v>
      </c>
      <c r="V693" s="4">
        <v>1</v>
      </c>
      <c r="W693" s="4">
        <v>3</v>
      </c>
      <c r="X693" s="5">
        <v>4030.96</v>
      </c>
      <c r="Y693" s="6">
        <v>8061.92</v>
      </c>
      <c r="Z693" s="5">
        <v>989.33</v>
      </c>
      <c r="AA693" s="5">
        <v>1978.6599999999999</v>
      </c>
      <c r="AB693">
        <v>138</v>
      </c>
      <c r="AC693" s="11">
        <f t="shared" si="36"/>
        <v>0.24543284974298923</v>
      </c>
    </row>
    <row r="694" spans="1:29">
      <c r="A694" s="2">
        <v>429484</v>
      </c>
      <c r="B694" t="s">
        <v>3367</v>
      </c>
      <c r="C694" t="s">
        <v>3357</v>
      </c>
      <c r="D694" t="s">
        <v>45</v>
      </c>
      <c r="E694" s="2">
        <v>269078</v>
      </c>
      <c r="F694" t="s">
        <v>879</v>
      </c>
      <c r="G694" s="2">
        <v>269078</v>
      </c>
      <c r="H694" t="s">
        <v>879</v>
      </c>
      <c r="I694" t="s">
        <v>480</v>
      </c>
      <c r="K694" t="s">
        <v>5694</v>
      </c>
      <c r="L694" t="s">
        <v>3407</v>
      </c>
      <c r="M694" s="12">
        <v>19468</v>
      </c>
      <c r="N694" s="12" t="str">
        <f t="shared" si="37"/>
        <v>174 Jordan Ct Royersford, PA 19468</v>
      </c>
      <c r="O694">
        <v>1430016</v>
      </c>
      <c r="P694">
        <v>40.228050000000003</v>
      </c>
      <c r="Q694">
        <v>-75.539027000000004</v>
      </c>
      <c r="R694" t="s">
        <v>3361</v>
      </c>
      <c r="S694" t="s">
        <v>3354</v>
      </c>
      <c r="T694" s="3">
        <v>9</v>
      </c>
      <c r="U694" s="3">
        <v>12</v>
      </c>
      <c r="V694" s="4">
        <v>1.3333333333333333</v>
      </c>
      <c r="W694" s="4">
        <v>2.1111111111111112</v>
      </c>
      <c r="X694" s="5">
        <v>890.87666666666667</v>
      </c>
      <c r="Y694" s="6">
        <v>8017.8899999999985</v>
      </c>
      <c r="Z694" s="5">
        <v>334.13666666666666</v>
      </c>
      <c r="AA694" s="5">
        <v>3007.2299999999996</v>
      </c>
      <c r="AB694">
        <v>119</v>
      </c>
      <c r="AC694" s="11">
        <f t="shared" si="36"/>
        <v>0.37506501086944322</v>
      </c>
    </row>
    <row r="695" spans="1:29">
      <c r="A695" s="2">
        <v>294816</v>
      </c>
      <c r="B695" t="s">
        <v>3367</v>
      </c>
      <c r="C695" t="s">
        <v>3357</v>
      </c>
      <c r="D695" t="s">
        <v>17</v>
      </c>
      <c r="E695" s="2">
        <v>245667</v>
      </c>
      <c r="F695" t="s">
        <v>543</v>
      </c>
      <c r="G695" s="2">
        <v>460766</v>
      </c>
      <c r="H695" t="s">
        <v>543</v>
      </c>
      <c r="I695" t="s">
        <v>542</v>
      </c>
      <c r="K695" t="s">
        <v>5279</v>
      </c>
      <c r="L695" t="s">
        <v>3407</v>
      </c>
      <c r="M695" s="12">
        <v>19034</v>
      </c>
      <c r="N695" s="12" t="str">
        <f t="shared" si="37"/>
        <v>335 Commerce Dr Fort Washington, PA 19034</v>
      </c>
      <c r="O695">
        <v>1430013</v>
      </c>
      <c r="P695">
        <v>40.134709999999998</v>
      </c>
      <c r="Q695">
        <v>-75.198195999999996</v>
      </c>
      <c r="R695" t="s">
        <v>3361</v>
      </c>
      <c r="S695" t="s">
        <v>3356</v>
      </c>
      <c r="T695" s="3">
        <v>7</v>
      </c>
      <c r="U695" s="3">
        <v>9</v>
      </c>
      <c r="V695" s="4">
        <v>1.2857142857142858</v>
      </c>
      <c r="W695" s="4">
        <v>5.1428571428571432</v>
      </c>
      <c r="X695" s="5">
        <v>1144.4014285714286</v>
      </c>
      <c r="Y695" s="6">
        <v>8010.81</v>
      </c>
      <c r="Z695" s="5">
        <v>276.89142857142855</v>
      </c>
      <c r="AA695" s="5">
        <v>1938.2400000000002</v>
      </c>
      <c r="AB695">
        <v>233</v>
      </c>
      <c r="AC695" s="11">
        <f t="shared" si="36"/>
        <v>0.24195306092642319</v>
      </c>
    </row>
    <row r="696" spans="1:29">
      <c r="A696" s="2">
        <v>447718</v>
      </c>
      <c r="B696" t="s">
        <v>3367</v>
      </c>
      <c r="C696" t="s">
        <v>3357</v>
      </c>
      <c r="D696" t="s">
        <v>17</v>
      </c>
      <c r="E696" s="2">
        <v>246395</v>
      </c>
      <c r="F696" t="s">
        <v>254</v>
      </c>
      <c r="G696" s="2">
        <v>246395</v>
      </c>
      <c r="H696" t="s">
        <v>254</v>
      </c>
      <c r="I696" t="s">
        <v>103</v>
      </c>
      <c r="J696" t="s">
        <v>3389</v>
      </c>
      <c r="K696" t="s">
        <v>5304</v>
      </c>
      <c r="L696" t="s">
        <v>3407</v>
      </c>
      <c r="M696" s="12">
        <v>19044</v>
      </c>
      <c r="N696" s="12" t="str">
        <f t="shared" si="37"/>
        <v>1065 Easton Rd Horsham, PA 19044</v>
      </c>
      <c r="O696">
        <v>1430004</v>
      </c>
      <c r="P696">
        <v>40.198191999999999</v>
      </c>
      <c r="Q696">
        <v>-75.139306000000005</v>
      </c>
      <c r="R696" t="s">
        <v>3362</v>
      </c>
      <c r="S696" t="s">
        <v>3352</v>
      </c>
      <c r="T696" s="3">
        <v>10</v>
      </c>
      <c r="U696" s="3">
        <v>18</v>
      </c>
      <c r="V696" s="4">
        <v>1.8</v>
      </c>
      <c r="W696" s="4">
        <v>2.7</v>
      </c>
      <c r="X696" s="5">
        <v>800.03899999999999</v>
      </c>
      <c r="Y696" s="6">
        <v>8000.3899999999994</v>
      </c>
      <c r="Z696" s="5">
        <v>217.14299999999997</v>
      </c>
      <c r="AA696" s="5">
        <v>2171.4299999999998</v>
      </c>
      <c r="AB696">
        <v>125</v>
      </c>
      <c r="AC696" s="11">
        <f t="shared" si="36"/>
        <v>0.27141551849347345</v>
      </c>
    </row>
    <row r="697" spans="1:29">
      <c r="A697" s="2">
        <v>239591</v>
      </c>
      <c r="B697" t="s">
        <v>3367</v>
      </c>
      <c r="C697" t="s">
        <v>3357</v>
      </c>
      <c r="D697" t="s">
        <v>29</v>
      </c>
      <c r="E697" s="2">
        <v>345026</v>
      </c>
      <c r="F697" t="s">
        <v>786</v>
      </c>
      <c r="G697" s="2">
        <v>345026</v>
      </c>
      <c r="H697" t="s">
        <v>786</v>
      </c>
      <c r="I697" t="s">
        <v>56</v>
      </c>
      <c r="K697" t="s">
        <v>5416</v>
      </c>
      <c r="L697" t="s">
        <v>3407</v>
      </c>
      <c r="M697" s="12">
        <v>19106</v>
      </c>
      <c r="N697" s="12" t="str">
        <f t="shared" si="37"/>
        <v>241 S 6th St Philadelphia, PA 19106</v>
      </c>
      <c r="O697">
        <v>1430999</v>
      </c>
      <c r="P697">
        <v>39.947429999999997</v>
      </c>
      <c r="Q697">
        <v>-75.150861000000006</v>
      </c>
      <c r="R697" t="s">
        <v>3363</v>
      </c>
      <c r="S697" t="s">
        <v>3351</v>
      </c>
      <c r="T697" s="3">
        <v>5</v>
      </c>
      <c r="U697" s="3">
        <v>5</v>
      </c>
      <c r="V697" s="4">
        <v>1</v>
      </c>
      <c r="W697" s="4">
        <v>3.8</v>
      </c>
      <c r="X697" s="5">
        <v>1593.0279999999998</v>
      </c>
      <c r="Y697" s="6">
        <v>7965.14</v>
      </c>
      <c r="Z697" s="5">
        <v>633.47799999999995</v>
      </c>
      <c r="AA697" s="5">
        <v>3167.39</v>
      </c>
      <c r="AB697">
        <v>58</v>
      </c>
      <c r="AC697" s="11">
        <f t="shared" si="36"/>
        <v>0.39765653836592951</v>
      </c>
    </row>
    <row r="698" spans="1:29">
      <c r="A698" s="2">
        <v>268258</v>
      </c>
      <c r="B698" t="s">
        <v>3367</v>
      </c>
      <c r="C698" t="s">
        <v>3357</v>
      </c>
      <c r="D698" t="s">
        <v>74</v>
      </c>
      <c r="E698" s="2">
        <v>241839</v>
      </c>
      <c r="F698" t="s">
        <v>420</v>
      </c>
      <c r="G698" s="2">
        <v>241839</v>
      </c>
      <c r="H698" t="s">
        <v>420</v>
      </c>
      <c r="I698" t="s">
        <v>140</v>
      </c>
      <c r="K698" t="s">
        <v>4264</v>
      </c>
      <c r="L698" t="s">
        <v>3407</v>
      </c>
      <c r="M698" s="12">
        <v>17540</v>
      </c>
      <c r="N698" s="12" t="str">
        <f t="shared" si="37"/>
        <v>49 E Main St Leola, PA 17540</v>
      </c>
      <c r="O698">
        <v>1430024</v>
      </c>
      <c r="P698">
        <v>40.089592000000003</v>
      </c>
      <c r="Q698">
        <v>-76.178089999999997</v>
      </c>
      <c r="R698" t="s">
        <v>3364</v>
      </c>
      <c r="S698" t="s">
        <v>3356</v>
      </c>
      <c r="T698" s="3">
        <v>17</v>
      </c>
      <c r="U698" s="3">
        <v>29</v>
      </c>
      <c r="V698" s="4">
        <v>1.7058823529411764</v>
      </c>
      <c r="W698" s="4">
        <v>5.3529411764705879</v>
      </c>
      <c r="X698" s="5">
        <v>466.87176470588236</v>
      </c>
      <c r="Y698" s="6">
        <v>7936.8200000000024</v>
      </c>
      <c r="Z698" s="5">
        <v>154.66529411764699</v>
      </c>
      <c r="AA698" s="5">
        <v>2629.3100000000004</v>
      </c>
      <c r="AB698">
        <v>124</v>
      </c>
      <c r="AC698" s="11">
        <f t="shared" si="36"/>
        <v>0.33128003406906037</v>
      </c>
    </row>
    <row r="699" spans="1:29">
      <c r="A699" s="2">
        <v>240628</v>
      </c>
      <c r="B699" t="s">
        <v>3367</v>
      </c>
      <c r="C699" t="s">
        <v>3357</v>
      </c>
      <c r="D699" t="s">
        <v>17</v>
      </c>
      <c r="E699" s="2">
        <v>286889</v>
      </c>
      <c r="F699" t="s">
        <v>2538</v>
      </c>
      <c r="G699" s="2">
        <v>482719</v>
      </c>
      <c r="H699" t="s">
        <v>1305</v>
      </c>
      <c r="I699" t="s">
        <v>562</v>
      </c>
      <c r="J699" t="s">
        <v>3389</v>
      </c>
      <c r="K699" t="s">
        <v>5402</v>
      </c>
      <c r="L699" t="s">
        <v>3407</v>
      </c>
      <c r="M699" s="12">
        <v>19090</v>
      </c>
      <c r="N699" s="12" t="str">
        <f t="shared" si="37"/>
        <v>401 EASTON RD WILLOW GROVE, PA 19090</v>
      </c>
      <c r="O699">
        <v>1430999</v>
      </c>
      <c r="P699">
        <v>40.147438999999999</v>
      </c>
      <c r="Q699">
        <v>-75.118410999999995</v>
      </c>
      <c r="R699" t="s">
        <v>3362</v>
      </c>
      <c r="S699" t="s">
        <v>3352</v>
      </c>
      <c r="T699" s="3">
        <v>3</v>
      </c>
      <c r="U699" s="3">
        <v>3</v>
      </c>
      <c r="V699" s="4">
        <v>1</v>
      </c>
      <c r="W699" s="4">
        <v>1.3333333333333333</v>
      </c>
      <c r="X699" s="5">
        <v>2637.1166666666668</v>
      </c>
      <c r="Y699" s="6">
        <v>7911.35</v>
      </c>
      <c r="Z699" s="5">
        <v>1033.21</v>
      </c>
      <c r="AA699" s="5">
        <v>3099.63</v>
      </c>
      <c r="AB699">
        <v>15</v>
      </c>
      <c r="AC699" s="11">
        <f t="shared" si="36"/>
        <v>0.39179533202297961</v>
      </c>
    </row>
    <row r="700" spans="1:29">
      <c r="A700" s="2">
        <v>293273</v>
      </c>
      <c r="B700" t="s">
        <v>3367</v>
      </c>
      <c r="C700" t="s">
        <v>3357</v>
      </c>
      <c r="D700" t="s">
        <v>32</v>
      </c>
      <c r="E700" s="2">
        <v>240847</v>
      </c>
      <c r="F700" t="s">
        <v>736</v>
      </c>
      <c r="G700" s="2">
        <v>240847</v>
      </c>
      <c r="H700" t="s">
        <v>736</v>
      </c>
      <c r="I700" t="s">
        <v>157</v>
      </c>
      <c r="K700" t="s">
        <v>3772</v>
      </c>
      <c r="L700" t="s">
        <v>3407</v>
      </c>
      <c r="M700" s="12">
        <v>17042</v>
      </c>
      <c r="N700" s="12" t="str">
        <f t="shared" si="37"/>
        <v>80 Rocherty Rd Lebanon, PA 17042</v>
      </c>
      <c r="O700">
        <v>1430035</v>
      </c>
      <c r="P700">
        <v>40.302691000000003</v>
      </c>
      <c r="Q700">
        <v>-76.413039999999995</v>
      </c>
      <c r="R700" t="s">
        <v>3366</v>
      </c>
      <c r="S700" t="s">
        <v>3357</v>
      </c>
      <c r="T700" s="3">
        <v>11</v>
      </c>
      <c r="U700" s="3">
        <v>12</v>
      </c>
      <c r="V700" s="4">
        <v>1.0909090909090908</v>
      </c>
      <c r="W700" s="4">
        <v>2.6363636363636362</v>
      </c>
      <c r="X700" s="5">
        <v>718.44</v>
      </c>
      <c r="Y700" s="6">
        <v>7902.8400000000011</v>
      </c>
      <c r="Z700" s="5">
        <v>267.56545454545454</v>
      </c>
      <c r="AA700" s="5">
        <v>2943.2199999999993</v>
      </c>
      <c r="AB700">
        <v>118</v>
      </c>
      <c r="AC700" s="11">
        <f t="shared" si="36"/>
        <v>0.37242560902156679</v>
      </c>
    </row>
    <row r="701" spans="1:29">
      <c r="A701" s="2">
        <v>468366</v>
      </c>
      <c r="B701" t="s">
        <v>3367</v>
      </c>
      <c r="C701" t="s">
        <v>3357</v>
      </c>
      <c r="D701" t="s">
        <v>51</v>
      </c>
      <c r="E701" s="2">
        <v>239516</v>
      </c>
      <c r="F701" t="s">
        <v>1538</v>
      </c>
      <c r="G701" s="2">
        <v>464208</v>
      </c>
      <c r="H701" t="s">
        <v>1549</v>
      </c>
      <c r="I701" t="s">
        <v>1550</v>
      </c>
      <c r="K701" t="s">
        <v>3706</v>
      </c>
      <c r="L701" t="s">
        <v>3407</v>
      </c>
      <c r="M701" s="12">
        <v>17018</v>
      </c>
      <c r="N701" s="12" t="str">
        <f t="shared" si="37"/>
        <v>931 Peters Mountain Rd Dauphin, PA 17018</v>
      </c>
      <c r="O701">
        <v>1430999</v>
      </c>
      <c r="P701">
        <v>40.379823999999999</v>
      </c>
      <c r="Q701">
        <v>-76.931681999999995</v>
      </c>
      <c r="R701" t="s">
        <v>3366</v>
      </c>
      <c r="S701" t="s">
        <v>3356</v>
      </c>
      <c r="T701" s="3">
        <v>2</v>
      </c>
      <c r="U701" s="3">
        <v>2</v>
      </c>
      <c r="V701" s="4">
        <v>1</v>
      </c>
      <c r="W701" s="4">
        <v>5.5</v>
      </c>
      <c r="X701" s="5">
        <v>3930.5699999999997</v>
      </c>
      <c r="Y701" s="6">
        <v>7861.14</v>
      </c>
      <c r="Z701" s="5">
        <v>1623.155</v>
      </c>
      <c r="AA701" s="5">
        <v>3246.3100000000004</v>
      </c>
      <c r="AB701">
        <v>48</v>
      </c>
      <c r="AC701" s="11">
        <f t="shared" si="36"/>
        <v>0.41295664496497969</v>
      </c>
    </row>
    <row r="702" spans="1:29">
      <c r="A702" s="2">
        <v>457581</v>
      </c>
      <c r="B702" t="s">
        <v>3367</v>
      </c>
      <c r="C702" t="s">
        <v>3357</v>
      </c>
      <c r="D702" t="s">
        <v>45</v>
      </c>
      <c r="E702" s="2">
        <v>343008</v>
      </c>
      <c r="F702" t="s">
        <v>3121</v>
      </c>
      <c r="G702" s="2">
        <v>343008</v>
      </c>
      <c r="H702" t="s">
        <v>3121</v>
      </c>
      <c r="I702" t="s">
        <v>855</v>
      </c>
      <c r="K702" t="s">
        <v>5381</v>
      </c>
      <c r="L702" t="s">
        <v>3407</v>
      </c>
      <c r="M702" s="12">
        <v>19073</v>
      </c>
      <c r="N702" s="12" t="str">
        <f t="shared" si="37"/>
        <v>2 Bishop Hollow Rd Newtown Square, PA 19073</v>
      </c>
      <c r="O702">
        <v>1430999</v>
      </c>
      <c r="P702">
        <v>39.985709999999997</v>
      </c>
      <c r="Q702">
        <v>-75.401167000000001</v>
      </c>
      <c r="R702" t="s">
        <v>3361</v>
      </c>
      <c r="S702" t="s">
        <v>3352</v>
      </c>
      <c r="T702" s="3">
        <v>5</v>
      </c>
      <c r="U702" s="3">
        <v>7</v>
      </c>
      <c r="V702" s="4">
        <v>1.4</v>
      </c>
      <c r="W702" s="4">
        <v>4.5999999999999996</v>
      </c>
      <c r="X702" s="5">
        <v>1571.578</v>
      </c>
      <c r="Y702" s="6">
        <v>7857.8899999999976</v>
      </c>
      <c r="Z702" s="5">
        <v>457.98599999999999</v>
      </c>
      <c r="AA702" s="5">
        <v>2289.9300000000003</v>
      </c>
      <c r="AB702">
        <v>148</v>
      </c>
      <c r="AC702" s="11">
        <f t="shared" si="36"/>
        <v>0.29141792516820686</v>
      </c>
    </row>
    <row r="703" spans="1:29">
      <c r="A703" s="2">
        <v>466115</v>
      </c>
      <c r="B703" t="s">
        <v>3367</v>
      </c>
      <c r="C703" t="s">
        <v>3357</v>
      </c>
      <c r="D703" t="s">
        <v>32</v>
      </c>
      <c r="E703" s="2">
        <v>310741</v>
      </c>
      <c r="F703" t="s">
        <v>2837</v>
      </c>
      <c r="G703" s="2">
        <v>310741</v>
      </c>
      <c r="H703" t="s">
        <v>2837</v>
      </c>
      <c r="I703" t="s">
        <v>133</v>
      </c>
      <c r="K703" t="s">
        <v>4586</v>
      </c>
      <c r="L703" t="s">
        <v>3407</v>
      </c>
      <c r="M703" s="12">
        <v>17572</v>
      </c>
      <c r="N703" s="12" t="str">
        <f t="shared" si="37"/>
        <v>312 Paradise Ln Ronks, PA 17572</v>
      </c>
      <c r="O703">
        <v>1430021</v>
      </c>
      <c r="P703">
        <v>39.985475000000001</v>
      </c>
      <c r="Q703">
        <v>-76.151471999999998</v>
      </c>
      <c r="R703" t="s">
        <v>3364</v>
      </c>
      <c r="S703" t="s">
        <v>3351</v>
      </c>
      <c r="T703" s="3">
        <v>15</v>
      </c>
      <c r="U703" s="3">
        <v>16</v>
      </c>
      <c r="V703" s="4">
        <v>1.0666666666666667</v>
      </c>
      <c r="W703" s="4">
        <v>3.6</v>
      </c>
      <c r="X703" s="5">
        <v>520.08999999999992</v>
      </c>
      <c r="Y703" s="6">
        <v>7801.35</v>
      </c>
      <c r="Z703" s="5">
        <v>191.01333333333335</v>
      </c>
      <c r="AA703" s="5">
        <v>2865.2000000000003</v>
      </c>
      <c r="AB703">
        <v>114</v>
      </c>
      <c r="AC703" s="11">
        <f t="shared" si="36"/>
        <v>0.36726976741205047</v>
      </c>
    </row>
    <row r="704" spans="1:29">
      <c r="A704" s="2">
        <v>467004</v>
      </c>
      <c r="B704" t="s">
        <v>3367</v>
      </c>
      <c r="C704" t="s">
        <v>3357</v>
      </c>
      <c r="D704" t="s">
        <v>17</v>
      </c>
      <c r="E704" s="2">
        <v>295270</v>
      </c>
      <c r="F704" t="s">
        <v>652</v>
      </c>
      <c r="G704" s="2">
        <v>295270</v>
      </c>
      <c r="H704" t="s">
        <v>652</v>
      </c>
      <c r="I704" t="s">
        <v>601</v>
      </c>
      <c r="J704" t="s">
        <v>3389</v>
      </c>
      <c r="K704" t="s">
        <v>5165</v>
      </c>
      <c r="L704" t="s">
        <v>3407</v>
      </c>
      <c r="M704" s="12">
        <v>18974</v>
      </c>
      <c r="N704" s="12" t="str">
        <f t="shared" si="37"/>
        <v>75 Hawk Rd Warminster, PA 18974</v>
      </c>
      <c r="O704">
        <v>1430004</v>
      </c>
      <c r="P704">
        <v>40.199520999999997</v>
      </c>
      <c r="Q704">
        <v>-75.082561999999996</v>
      </c>
      <c r="R704" t="s">
        <v>3362</v>
      </c>
      <c r="S704" t="s">
        <v>3352</v>
      </c>
      <c r="T704" s="3">
        <v>7</v>
      </c>
      <c r="U704" s="3">
        <v>10</v>
      </c>
      <c r="V704" s="4">
        <v>1.4285714285714286</v>
      </c>
      <c r="W704" s="4">
        <v>1.2857142857142858</v>
      </c>
      <c r="X704" s="5">
        <v>1114.0642857142859</v>
      </c>
      <c r="Y704" s="6">
        <v>7798.45</v>
      </c>
      <c r="Z704" s="5">
        <v>232.18428571428572</v>
      </c>
      <c r="AA704" s="5">
        <v>1625.29</v>
      </c>
      <c r="AB704">
        <v>108</v>
      </c>
      <c r="AC704" s="11">
        <f t="shared" si="36"/>
        <v>0.2084119280113356</v>
      </c>
    </row>
    <row r="705" spans="1:29">
      <c r="A705" s="2">
        <v>345514</v>
      </c>
      <c r="B705" t="s">
        <v>3367</v>
      </c>
      <c r="C705" t="s">
        <v>3357</v>
      </c>
      <c r="D705" t="s">
        <v>51</v>
      </c>
      <c r="E705" s="2">
        <v>240798</v>
      </c>
      <c r="F705" t="s">
        <v>381</v>
      </c>
      <c r="G705" s="2">
        <v>240798</v>
      </c>
      <c r="H705" t="s">
        <v>381</v>
      </c>
      <c r="I705" t="s">
        <v>39</v>
      </c>
      <c r="K705" t="s">
        <v>4657</v>
      </c>
      <c r="L705" t="s">
        <v>3407</v>
      </c>
      <c r="M705" s="12">
        <v>17601</v>
      </c>
      <c r="N705" s="12" t="str">
        <f t="shared" si="37"/>
        <v>1020 New Holland Ave Lancaster, PA 17601</v>
      </c>
      <c r="O705">
        <v>1430025</v>
      </c>
      <c r="P705">
        <v>40.054372999999998</v>
      </c>
      <c r="Q705">
        <v>-76.282469000000006</v>
      </c>
      <c r="R705" t="s">
        <v>3364</v>
      </c>
      <c r="S705" t="s">
        <v>3357</v>
      </c>
      <c r="T705" s="3">
        <v>13</v>
      </c>
      <c r="U705" s="3">
        <v>20</v>
      </c>
      <c r="V705" s="4">
        <v>1.5384615384615385</v>
      </c>
      <c r="W705" s="4">
        <v>9.3076923076923084</v>
      </c>
      <c r="X705" s="5">
        <v>599.86230769230758</v>
      </c>
      <c r="Y705" s="6">
        <v>7798.2099999999991</v>
      </c>
      <c r="Z705" s="5">
        <v>-121.98846153846156</v>
      </c>
      <c r="AA705" s="5">
        <v>-1585.850000000001</v>
      </c>
      <c r="AB705">
        <v>274</v>
      </c>
      <c r="AC705" s="11">
        <f t="shared" si="36"/>
        <v>-0.20336077125391611</v>
      </c>
    </row>
    <row r="706" spans="1:29">
      <c r="A706" s="2">
        <v>467003</v>
      </c>
      <c r="B706" t="s">
        <v>3367</v>
      </c>
      <c r="C706" t="s">
        <v>3357</v>
      </c>
      <c r="D706" t="s">
        <v>63</v>
      </c>
      <c r="E706" s="2">
        <v>245998</v>
      </c>
      <c r="F706" t="s">
        <v>2722</v>
      </c>
      <c r="G706" s="2">
        <v>418972</v>
      </c>
      <c r="H706" t="s">
        <v>2739</v>
      </c>
      <c r="I706" t="s">
        <v>65</v>
      </c>
      <c r="K706" t="s">
        <v>5345</v>
      </c>
      <c r="L706" t="s">
        <v>3407</v>
      </c>
      <c r="M706" s="12">
        <v>19054</v>
      </c>
      <c r="N706" s="12" t="str">
        <f t="shared" si="37"/>
        <v>200 Lakeside Dr Levittown, PA 19054</v>
      </c>
      <c r="O706">
        <v>1430003</v>
      </c>
      <c r="P706">
        <v>40.153736000000002</v>
      </c>
      <c r="Q706">
        <v>-74.818672000000007</v>
      </c>
      <c r="R706" t="s">
        <v>3362</v>
      </c>
      <c r="S706" t="s">
        <v>3353</v>
      </c>
      <c r="T706" s="3">
        <v>8</v>
      </c>
      <c r="U706" s="3">
        <v>12</v>
      </c>
      <c r="V706" s="4">
        <v>1.5</v>
      </c>
      <c r="W706" s="4">
        <v>5.875</v>
      </c>
      <c r="X706" s="5">
        <v>970.72250000000008</v>
      </c>
      <c r="Y706" s="6">
        <v>7765.7799999999988</v>
      </c>
      <c r="Z706" s="5">
        <v>317.42374999999998</v>
      </c>
      <c r="AA706" s="5">
        <v>2539.3900000000008</v>
      </c>
      <c r="AB706">
        <v>161</v>
      </c>
      <c r="AC706" s="11">
        <f t="shared" ref="AC706:AC769" si="38">IFERROR(AA706/Y706,0)</f>
        <v>0.32699741687248429</v>
      </c>
    </row>
    <row r="707" spans="1:29">
      <c r="A707" s="2">
        <v>448423</v>
      </c>
      <c r="B707" t="s">
        <v>3367</v>
      </c>
      <c r="C707" t="s">
        <v>3357</v>
      </c>
      <c r="D707" t="s">
        <v>1180</v>
      </c>
      <c r="E707" s="2">
        <v>241652</v>
      </c>
      <c r="F707" t="s">
        <v>2890</v>
      </c>
      <c r="G707" s="2">
        <v>241652</v>
      </c>
      <c r="H707" t="s">
        <v>2890</v>
      </c>
      <c r="I707" t="s">
        <v>59</v>
      </c>
      <c r="K707" t="s">
        <v>4079</v>
      </c>
      <c r="L707" t="s">
        <v>3407</v>
      </c>
      <c r="M707" s="12">
        <v>17404</v>
      </c>
      <c r="N707" s="12" t="str">
        <f t="shared" si="37"/>
        <v>2115 BANNISTER ST York, PA 17404</v>
      </c>
      <c r="O707">
        <v>1430047</v>
      </c>
      <c r="P707">
        <v>39.960096999999998</v>
      </c>
      <c r="Q707">
        <v>-76.775542999999999</v>
      </c>
      <c r="R707" t="s">
        <v>3360</v>
      </c>
      <c r="S707" t="s">
        <v>3355</v>
      </c>
      <c r="T707" s="3">
        <v>49</v>
      </c>
      <c r="U707" s="3">
        <v>50</v>
      </c>
      <c r="V707" s="4">
        <v>1.0204081632653061</v>
      </c>
      <c r="W707" s="4">
        <v>6.8163265306122449</v>
      </c>
      <c r="X707" s="5">
        <v>158.39346938775515</v>
      </c>
      <c r="Y707" s="6">
        <v>7761.2800000000052</v>
      </c>
      <c r="Z707" s="5">
        <v>42.102244897959181</v>
      </c>
      <c r="AA707" s="5">
        <v>2063.0099999999952</v>
      </c>
      <c r="AB707">
        <v>393</v>
      </c>
      <c r="AC707" s="11">
        <f t="shared" si="38"/>
        <v>0.26580795951183228</v>
      </c>
    </row>
    <row r="708" spans="1:29">
      <c r="A708" s="2">
        <v>331582</v>
      </c>
      <c r="B708" t="s">
        <v>3367</v>
      </c>
      <c r="C708" t="s">
        <v>3357</v>
      </c>
      <c r="D708" t="s">
        <v>63</v>
      </c>
      <c r="E708" s="2">
        <v>318760</v>
      </c>
      <c r="F708" t="s">
        <v>1584</v>
      </c>
      <c r="G708" s="2">
        <v>318760</v>
      </c>
      <c r="H708" t="s">
        <v>1584</v>
      </c>
      <c r="I708" t="s">
        <v>274</v>
      </c>
      <c r="K708" t="s">
        <v>5109</v>
      </c>
      <c r="L708" t="s">
        <v>3407</v>
      </c>
      <c r="M708" s="12">
        <v>18940</v>
      </c>
      <c r="N708" s="12" t="str">
        <f t="shared" si="37"/>
        <v>99 BARCLAY ST Newtown, PA 18940</v>
      </c>
      <c r="O708">
        <v>1430003</v>
      </c>
      <c r="P708">
        <v>40.221387</v>
      </c>
      <c r="Q708">
        <v>-74.939626000000004</v>
      </c>
      <c r="R708" t="s">
        <v>3362</v>
      </c>
      <c r="S708" t="s">
        <v>3353</v>
      </c>
      <c r="T708" s="3">
        <v>10</v>
      </c>
      <c r="U708" s="3">
        <v>13</v>
      </c>
      <c r="V708" s="4">
        <v>1.3</v>
      </c>
      <c r="W708" s="4">
        <v>2.8</v>
      </c>
      <c r="X708" s="5">
        <v>773.92100000000005</v>
      </c>
      <c r="Y708" s="6">
        <v>7739.2100000000009</v>
      </c>
      <c r="Z708" s="5">
        <v>213.71100000000001</v>
      </c>
      <c r="AA708" s="5">
        <v>2137.11</v>
      </c>
      <c r="AB708">
        <v>112</v>
      </c>
      <c r="AC708" s="11">
        <f t="shared" si="38"/>
        <v>0.27614058799283131</v>
      </c>
    </row>
    <row r="709" spans="1:29">
      <c r="A709" s="2">
        <v>240641</v>
      </c>
      <c r="B709" t="s">
        <v>3367</v>
      </c>
      <c r="C709" t="s">
        <v>3357</v>
      </c>
      <c r="D709" t="s">
        <v>29</v>
      </c>
      <c r="E709" s="2">
        <v>242852</v>
      </c>
      <c r="F709" t="s">
        <v>1194</v>
      </c>
      <c r="G709" s="2">
        <v>436840</v>
      </c>
      <c r="H709" t="s">
        <v>1195</v>
      </c>
      <c r="I709" t="s">
        <v>151</v>
      </c>
      <c r="K709" t="s">
        <v>5639</v>
      </c>
      <c r="L709" t="s">
        <v>3407</v>
      </c>
      <c r="M709" s="12">
        <v>19446</v>
      </c>
      <c r="N709" s="12" t="str">
        <f t="shared" si="37"/>
        <v>100 Medical Campus Dr Lansdale, PA 19446</v>
      </c>
      <c r="O709">
        <v>1430019</v>
      </c>
      <c r="P709">
        <v>40.250335999999997</v>
      </c>
      <c r="Q709">
        <v>-75.271413999999993</v>
      </c>
      <c r="R709" t="s">
        <v>3361</v>
      </c>
      <c r="S709" t="s">
        <v>3353</v>
      </c>
      <c r="T709" s="3">
        <v>20</v>
      </c>
      <c r="U709" s="3">
        <v>20</v>
      </c>
      <c r="V709" s="4">
        <v>1</v>
      </c>
      <c r="W709" s="4">
        <v>1</v>
      </c>
      <c r="X709" s="5">
        <v>385.95949999999993</v>
      </c>
      <c r="Y709" s="6">
        <v>7719.1899999999987</v>
      </c>
      <c r="Z709" s="5">
        <v>96.684499999999986</v>
      </c>
      <c r="AA709" s="5">
        <v>1933.6899999999998</v>
      </c>
      <c r="AB709">
        <v>235</v>
      </c>
      <c r="AC709" s="11">
        <f t="shared" si="38"/>
        <v>0.25050426275295729</v>
      </c>
    </row>
    <row r="710" spans="1:29">
      <c r="A710" s="2">
        <v>459743</v>
      </c>
      <c r="B710" t="s">
        <v>3367</v>
      </c>
      <c r="C710" t="s">
        <v>3357</v>
      </c>
      <c r="D710" t="s">
        <v>32</v>
      </c>
      <c r="E710" s="2">
        <v>240826</v>
      </c>
      <c r="F710" t="s">
        <v>2295</v>
      </c>
      <c r="G710" s="2">
        <v>240826</v>
      </c>
      <c r="H710" t="s">
        <v>2295</v>
      </c>
      <c r="I710" t="s">
        <v>322</v>
      </c>
      <c r="K710" t="s">
        <v>4427</v>
      </c>
      <c r="L710" t="s">
        <v>3407</v>
      </c>
      <c r="M710" s="12">
        <v>17547</v>
      </c>
      <c r="N710" s="12" t="str">
        <f t="shared" si="37"/>
        <v>1475 River Rd Marietta, PA 17547</v>
      </c>
      <c r="O710">
        <v>1430999</v>
      </c>
      <c r="P710">
        <v>40.061076</v>
      </c>
      <c r="Q710">
        <v>-76.579145999999994</v>
      </c>
      <c r="R710" t="s">
        <v>3364</v>
      </c>
      <c r="S710" t="s">
        <v>3357</v>
      </c>
      <c r="T710" s="3">
        <v>5</v>
      </c>
      <c r="U710" s="3">
        <v>7</v>
      </c>
      <c r="V710" s="4">
        <v>1.4</v>
      </c>
      <c r="W710" s="4">
        <v>3.6</v>
      </c>
      <c r="X710" s="5">
        <v>1537.6020000000001</v>
      </c>
      <c r="Y710" s="6">
        <v>7688.010000000002</v>
      </c>
      <c r="Z710" s="5">
        <v>493.18400000000003</v>
      </c>
      <c r="AA710" s="5">
        <v>2465.9200000000005</v>
      </c>
      <c r="AB710">
        <v>148</v>
      </c>
      <c r="AC710" s="11">
        <f t="shared" si="38"/>
        <v>0.32074880235587622</v>
      </c>
    </row>
    <row r="711" spans="1:29">
      <c r="A711" s="2">
        <v>331467</v>
      </c>
      <c r="B711" t="s">
        <v>3367</v>
      </c>
      <c r="C711" t="s">
        <v>3357</v>
      </c>
      <c r="D711" t="s">
        <v>40</v>
      </c>
      <c r="E711" s="2">
        <v>301915</v>
      </c>
      <c r="F711" t="s">
        <v>2113</v>
      </c>
      <c r="G711" s="2">
        <v>452760</v>
      </c>
      <c r="H711" t="s">
        <v>2114</v>
      </c>
      <c r="I711" t="s">
        <v>220</v>
      </c>
      <c r="K711" t="s">
        <v>5728</v>
      </c>
      <c r="L711" t="s">
        <v>3407</v>
      </c>
      <c r="M711" s="12">
        <v>19522</v>
      </c>
      <c r="N711" s="12" t="str">
        <f t="shared" si="37"/>
        <v>73 Lyons Rd Fleetwood, PA 19522</v>
      </c>
      <c r="O711">
        <v>1430029</v>
      </c>
      <c r="P711">
        <v>40.457704</v>
      </c>
      <c r="Q711">
        <v>-75.748790999999997</v>
      </c>
      <c r="R711" t="s">
        <v>3365</v>
      </c>
      <c r="S711" t="s">
        <v>3356</v>
      </c>
      <c r="T711" s="3">
        <v>13</v>
      </c>
      <c r="U711" s="3">
        <v>16</v>
      </c>
      <c r="V711" s="4">
        <v>1.2307692307692308</v>
      </c>
      <c r="W711" s="4">
        <v>5.3076923076923075</v>
      </c>
      <c r="X711" s="5">
        <v>591.15</v>
      </c>
      <c r="Y711" s="6">
        <v>7684.9500000000016</v>
      </c>
      <c r="Z711" s="5">
        <v>270.80923076923079</v>
      </c>
      <c r="AA711" s="5">
        <v>3520.5200000000018</v>
      </c>
      <c r="AB711">
        <v>162</v>
      </c>
      <c r="AC711" s="11">
        <f t="shared" si="38"/>
        <v>0.45810577817682629</v>
      </c>
    </row>
    <row r="712" spans="1:29">
      <c r="A712" s="2">
        <v>482844</v>
      </c>
      <c r="B712" t="s">
        <v>3367</v>
      </c>
      <c r="C712" t="s">
        <v>3357</v>
      </c>
      <c r="D712" t="s">
        <v>149</v>
      </c>
      <c r="E712" s="2">
        <v>243143</v>
      </c>
      <c r="F712" t="s">
        <v>1588</v>
      </c>
      <c r="G712" s="2">
        <v>243143</v>
      </c>
      <c r="H712" t="s">
        <v>1588</v>
      </c>
      <c r="I712" t="s">
        <v>680</v>
      </c>
      <c r="J712" t="s">
        <v>680</v>
      </c>
      <c r="K712" t="s">
        <v>3428</v>
      </c>
      <c r="L712" t="s">
        <v>3406</v>
      </c>
      <c r="M712" s="12">
        <v>8003</v>
      </c>
      <c r="N712" s="12" t="str">
        <f t="shared" si="37"/>
        <v>1100 Marlkress Rd Cherry Hill, NJ 08003</v>
      </c>
      <c r="O712">
        <v>1430011</v>
      </c>
      <c r="P712">
        <v>39.904859000000002</v>
      </c>
      <c r="Q712">
        <v>-74.976892000000007</v>
      </c>
      <c r="R712" t="s">
        <v>3362</v>
      </c>
      <c r="S712" t="s">
        <v>3355</v>
      </c>
      <c r="T712" s="3">
        <v>7</v>
      </c>
      <c r="U712" s="3">
        <v>7</v>
      </c>
      <c r="V712" s="4">
        <v>1</v>
      </c>
      <c r="W712" s="4">
        <v>1.2857142857142858</v>
      </c>
      <c r="X712" s="5">
        <v>1094.4599999999998</v>
      </c>
      <c r="Y712" s="6">
        <v>7661.2199999999993</v>
      </c>
      <c r="Z712" s="5">
        <v>374.47000000000008</v>
      </c>
      <c r="AA712" s="5">
        <v>2621.2900000000004</v>
      </c>
      <c r="AB712">
        <v>139</v>
      </c>
      <c r="AC712" s="11">
        <f t="shared" si="38"/>
        <v>0.3421504668969173</v>
      </c>
    </row>
    <row r="713" spans="1:29">
      <c r="A713" s="2">
        <v>471779</v>
      </c>
      <c r="B713" t="s">
        <v>3367</v>
      </c>
      <c r="C713" t="s">
        <v>3357</v>
      </c>
      <c r="D713" t="s">
        <v>29</v>
      </c>
      <c r="E713" s="2">
        <v>297316</v>
      </c>
      <c r="F713" t="s">
        <v>1458</v>
      </c>
      <c r="G713" s="2">
        <v>297316</v>
      </c>
      <c r="H713" t="s">
        <v>1458</v>
      </c>
      <c r="I713" t="s">
        <v>1459</v>
      </c>
      <c r="K713" t="s">
        <v>5145</v>
      </c>
      <c r="L713" t="s">
        <v>3407</v>
      </c>
      <c r="M713" s="12">
        <v>18964</v>
      </c>
      <c r="N713" s="12" t="str">
        <f t="shared" si="37"/>
        <v>820 Route 113 Souderton, PA 18964</v>
      </c>
      <c r="O713">
        <v>1430015</v>
      </c>
      <c r="P713">
        <v>40.324551</v>
      </c>
      <c r="Q713">
        <v>-75.298706999999993</v>
      </c>
      <c r="R713" t="s">
        <v>3363</v>
      </c>
      <c r="S713" t="s">
        <v>3357</v>
      </c>
      <c r="T713" s="3">
        <v>13</v>
      </c>
      <c r="U713" s="3">
        <v>18</v>
      </c>
      <c r="V713" s="4">
        <v>1.3846153846153846</v>
      </c>
      <c r="W713" s="4">
        <v>3.5384615384615383</v>
      </c>
      <c r="X713" s="5">
        <v>586.78769230769228</v>
      </c>
      <c r="Y713" s="6">
        <v>7628.2400000000007</v>
      </c>
      <c r="Z713" s="5">
        <v>211.98230769230764</v>
      </c>
      <c r="AA713" s="5">
        <v>2755.77</v>
      </c>
      <c r="AB713">
        <v>160</v>
      </c>
      <c r="AC713" s="11">
        <f t="shared" si="38"/>
        <v>0.36125895357251475</v>
      </c>
    </row>
    <row r="714" spans="1:29">
      <c r="A714" s="2">
        <v>425223</v>
      </c>
      <c r="B714" t="s">
        <v>3367</v>
      </c>
      <c r="C714" t="s">
        <v>3357</v>
      </c>
      <c r="D714" t="s">
        <v>63</v>
      </c>
      <c r="E714" s="2">
        <v>243051</v>
      </c>
      <c r="F714" t="s">
        <v>1422</v>
      </c>
      <c r="G714" s="2">
        <v>243051</v>
      </c>
      <c r="H714" t="s">
        <v>1422</v>
      </c>
      <c r="I714" t="s">
        <v>274</v>
      </c>
      <c r="K714" t="s">
        <v>5113</v>
      </c>
      <c r="L714" t="s">
        <v>3407</v>
      </c>
      <c r="M714" s="12">
        <v>18940</v>
      </c>
      <c r="N714" s="12" t="str">
        <f t="shared" si="37"/>
        <v>275 Swamp Rd Newtown, PA 18940</v>
      </c>
      <c r="O714">
        <v>1430999</v>
      </c>
      <c r="P714">
        <v>40.239404</v>
      </c>
      <c r="Q714">
        <v>-74.967354999999998</v>
      </c>
      <c r="R714" t="s">
        <v>3362</v>
      </c>
      <c r="S714" t="s">
        <v>3353</v>
      </c>
      <c r="T714" s="3">
        <v>1</v>
      </c>
      <c r="U714" s="3">
        <v>1</v>
      </c>
      <c r="V714" s="4">
        <v>1</v>
      </c>
      <c r="W714" s="4">
        <v>2</v>
      </c>
      <c r="X714" s="5">
        <v>7585.1</v>
      </c>
      <c r="Y714" s="6">
        <v>7585.1</v>
      </c>
      <c r="Z714" s="5">
        <v>2244.25</v>
      </c>
      <c r="AA714" s="5">
        <v>2244.25</v>
      </c>
      <c r="AB714">
        <v>3</v>
      </c>
      <c r="AC714" s="11">
        <f t="shared" si="38"/>
        <v>0.29587612556195697</v>
      </c>
    </row>
    <row r="715" spans="1:29">
      <c r="A715" s="2">
        <v>241811</v>
      </c>
      <c r="B715" t="s">
        <v>3367</v>
      </c>
      <c r="C715" t="s">
        <v>3357</v>
      </c>
      <c r="D715" t="s">
        <v>37</v>
      </c>
      <c r="E715" s="2">
        <v>295895</v>
      </c>
      <c r="F715" t="s">
        <v>1232</v>
      </c>
      <c r="G715" s="2">
        <v>295895</v>
      </c>
      <c r="H715" t="s">
        <v>1232</v>
      </c>
      <c r="I715" t="s">
        <v>184</v>
      </c>
      <c r="K715" t="s">
        <v>4166</v>
      </c>
      <c r="L715" t="s">
        <v>3407</v>
      </c>
      <c r="M715" s="12">
        <v>17520</v>
      </c>
      <c r="N715" s="12" t="str">
        <f t="shared" si="37"/>
        <v>1040 Commercial Ave East Petersburg, PA 17520</v>
      </c>
      <c r="O715">
        <v>1430025</v>
      </c>
      <c r="P715">
        <v>40.085596000000002</v>
      </c>
      <c r="Q715">
        <v>-76.348422999999997</v>
      </c>
      <c r="R715" t="s">
        <v>3364</v>
      </c>
      <c r="S715" t="s">
        <v>3357</v>
      </c>
      <c r="T715" s="3">
        <v>6</v>
      </c>
      <c r="U715" s="3">
        <v>8</v>
      </c>
      <c r="V715" s="4">
        <v>1.3333333333333333</v>
      </c>
      <c r="W715" s="4">
        <v>5</v>
      </c>
      <c r="X715" s="5">
        <v>1258.835</v>
      </c>
      <c r="Y715" s="6">
        <v>7553.0100000000011</v>
      </c>
      <c r="Z715" s="5">
        <v>473.53500000000003</v>
      </c>
      <c r="AA715" s="5">
        <v>2841.2100000000005</v>
      </c>
      <c r="AB715">
        <v>119</v>
      </c>
      <c r="AC715" s="11">
        <f t="shared" si="38"/>
        <v>0.37616923584107531</v>
      </c>
    </row>
    <row r="716" spans="1:29">
      <c r="A716" s="2">
        <v>464883</v>
      </c>
      <c r="B716" t="s">
        <v>3367</v>
      </c>
      <c r="C716" t="s">
        <v>3357</v>
      </c>
      <c r="D716" t="s">
        <v>1579</v>
      </c>
      <c r="E716" s="2">
        <v>293135</v>
      </c>
      <c r="F716" t="s">
        <v>2077</v>
      </c>
      <c r="G716" s="2">
        <v>293135</v>
      </c>
      <c r="H716" t="s">
        <v>2077</v>
      </c>
      <c r="I716" t="s">
        <v>2078</v>
      </c>
      <c r="K716" t="s">
        <v>5092</v>
      </c>
      <c r="L716" t="s">
        <v>3407</v>
      </c>
      <c r="M716" s="12">
        <v>18929</v>
      </c>
      <c r="N716" s="12" t="str">
        <f t="shared" si="37"/>
        <v>107 Eagle Ct Jamison, PA 18929</v>
      </c>
      <c r="O716">
        <v>1430999</v>
      </c>
      <c r="P716">
        <v>40.269955000000003</v>
      </c>
      <c r="Q716">
        <v>-75.083624</v>
      </c>
      <c r="R716" t="s">
        <v>3362</v>
      </c>
      <c r="S716" t="s">
        <v>3353</v>
      </c>
      <c r="T716" s="3">
        <v>2</v>
      </c>
      <c r="U716" s="3">
        <v>2</v>
      </c>
      <c r="V716" s="4">
        <v>1</v>
      </c>
      <c r="W716" s="4">
        <v>1</v>
      </c>
      <c r="X716" s="5">
        <v>3750.39</v>
      </c>
      <c r="Y716" s="6">
        <v>7500.78</v>
      </c>
      <c r="Z716" s="5">
        <v>1200.0999999999999</v>
      </c>
      <c r="AA716" s="5">
        <v>2400.1999999999998</v>
      </c>
      <c r="AB716">
        <v>20</v>
      </c>
      <c r="AC716" s="11">
        <f t="shared" si="38"/>
        <v>0.31999338735438182</v>
      </c>
    </row>
    <row r="717" spans="1:29">
      <c r="A717" s="2">
        <v>425222</v>
      </c>
      <c r="B717" t="s">
        <v>3367</v>
      </c>
      <c r="C717" t="s">
        <v>3357</v>
      </c>
      <c r="D717" t="s">
        <v>186</v>
      </c>
      <c r="E717" s="2">
        <v>244451</v>
      </c>
      <c r="F717" t="s">
        <v>1200</v>
      </c>
      <c r="G717" s="2">
        <v>244451</v>
      </c>
      <c r="H717" t="s">
        <v>1200</v>
      </c>
      <c r="I717" t="s">
        <v>188</v>
      </c>
      <c r="J717" t="s">
        <v>560</v>
      </c>
      <c r="K717" t="s">
        <v>3523</v>
      </c>
      <c r="L717" t="s">
        <v>3406</v>
      </c>
      <c r="M717" s="12">
        <v>8201</v>
      </c>
      <c r="N717" s="12" t="str">
        <f t="shared" si="37"/>
        <v>800 Ireland Ave Absecon, NJ 08201</v>
      </c>
      <c r="O717">
        <v>1430999</v>
      </c>
      <c r="P717">
        <v>39.437280000000001</v>
      </c>
      <c r="Q717">
        <v>-74.493600000000001</v>
      </c>
      <c r="R717" t="s">
        <v>3363</v>
      </c>
      <c r="S717" t="s">
        <v>3354</v>
      </c>
      <c r="T717" s="3">
        <v>3</v>
      </c>
      <c r="U717" s="3">
        <v>7</v>
      </c>
      <c r="V717" s="4">
        <v>2.3333333333333335</v>
      </c>
      <c r="W717" s="4">
        <v>6.333333333333333</v>
      </c>
      <c r="X717" s="5">
        <v>2497.21</v>
      </c>
      <c r="Y717" s="6">
        <v>7491.6299999999992</v>
      </c>
      <c r="Z717" s="5">
        <v>751.35333333333313</v>
      </c>
      <c r="AA717" s="5">
        <v>2254.06</v>
      </c>
      <c r="AB717">
        <v>140</v>
      </c>
      <c r="AC717" s="11">
        <f t="shared" si="38"/>
        <v>0.30087711219053798</v>
      </c>
    </row>
    <row r="718" spans="1:29">
      <c r="A718" s="2">
        <v>345514</v>
      </c>
      <c r="B718" t="s">
        <v>3367</v>
      </c>
      <c r="C718" t="s">
        <v>3357</v>
      </c>
      <c r="D718" t="s">
        <v>17</v>
      </c>
      <c r="E718" s="2">
        <v>284104</v>
      </c>
      <c r="F718" t="s">
        <v>2561</v>
      </c>
      <c r="G718" s="2">
        <v>284104</v>
      </c>
      <c r="H718" t="s">
        <v>2561</v>
      </c>
      <c r="I718" t="s">
        <v>361</v>
      </c>
      <c r="J718" t="s">
        <v>3389</v>
      </c>
      <c r="K718" t="s">
        <v>5216</v>
      </c>
      <c r="L718" t="s">
        <v>3407</v>
      </c>
      <c r="M718" s="12">
        <v>19006</v>
      </c>
      <c r="N718" s="12" t="str">
        <f t="shared" si="37"/>
        <v>1434 County Line Rd Huntingdon Valley, PA 19006</v>
      </c>
      <c r="O718">
        <v>1430004</v>
      </c>
      <c r="P718">
        <v>40.161365000000004</v>
      </c>
      <c r="Q718">
        <v>-75.055143000000001</v>
      </c>
      <c r="R718" t="s">
        <v>3362</v>
      </c>
      <c r="S718" t="s">
        <v>3352</v>
      </c>
      <c r="T718" s="3">
        <v>10</v>
      </c>
      <c r="U718" s="3">
        <v>15</v>
      </c>
      <c r="V718" s="4">
        <v>1.5</v>
      </c>
      <c r="W718" s="4">
        <v>3.6</v>
      </c>
      <c r="X718" s="5">
        <v>748.351</v>
      </c>
      <c r="Y718" s="6">
        <v>7483.5100000000011</v>
      </c>
      <c r="Z718" s="5">
        <v>309.88299999999998</v>
      </c>
      <c r="AA718" s="5">
        <v>3098.8300000000004</v>
      </c>
      <c r="AB718">
        <v>263</v>
      </c>
      <c r="AC718" s="11">
        <f t="shared" si="38"/>
        <v>0.41408777431980448</v>
      </c>
    </row>
    <row r="719" spans="1:29">
      <c r="A719" s="2">
        <v>270587</v>
      </c>
      <c r="B719" t="s">
        <v>3360</v>
      </c>
      <c r="C719" t="s">
        <v>3355</v>
      </c>
      <c r="D719" t="s">
        <v>60</v>
      </c>
      <c r="E719" s="2">
        <v>246526</v>
      </c>
      <c r="F719" t="s">
        <v>3277</v>
      </c>
      <c r="G719" s="2">
        <v>246526</v>
      </c>
      <c r="H719" t="s">
        <v>3278</v>
      </c>
      <c r="I719" t="s">
        <v>438</v>
      </c>
      <c r="K719" t="s">
        <v>5577</v>
      </c>
      <c r="L719" t="s">
        <v>3407</v>
      </c>
      <c r="M719" s="12">
        <v>19382</v>
      </c>
      <c r="N719" s="12" t="str">
        <f t="shared" si="37"/>
        <v>10 W Pleasant Grove Rd West Chester, PA 19382</v>
      </c>
      <c r="O719">
        <v>1430002</v>
      </c>
      <c r="P719">
        <v>39.925927000000001</v>
      </c>
      <c r="Q719">
        <v>-75.583779000000007</v>
      </c>
      <c r="R719" t="s">
        <v>3361</v>
      </c>
      <c r="S719" t="s">
        <v>3352</v>
      </c>
      <c r="T719" s="3">
        <v>7</v>
      </c>
      <c r="U719" s="3">
        <v>9</v>
      </c>
      <c r="V719" s="4">
        <v>1.2857142857142858</v>
      </c>
      <c r="W719" s="4">
        <v>8.1428571428571423</v>
      </c>
      <c r="X719" s="5">
        <v>1067.7914285714285</v>
      </c>
      <c r="Y719" s="6">
        <v>7474.5399999999981</v>
      </c>
      <c r="Z719" s="5">
        <v>417.92571428571426</v>
      </c>
      <c r="AA719" s="5">
        <v>2925.4800000000009</v>
      </c>
      <c r="AB719">
        <v>205</v>
      </c>
      <c r="AC719" s="11">
        <f t="shared" si="38"/>
        <v>0.39139264757429909</v>
      </c>
    </row>
    <row r="720" spans="1:29">
      <c r="A720" s="2">
        <v>270040</v>
      </c>
      <c r="B720" t="s">
        <v>3360</v>
      </c>
      <c r="C720" t="s">
        <v>3355</v>
      </c>
      <c r="D720" t="s">
        <v>51</v>
      </c>
      <c r="E720" s="2">
        <v>321198</v>
      </c>
      <c r="F720" t="s">
        <v>2694</v>
      </c>
      <c r="G720" s="2">
        <v>321198</v>
      </c>
      <c r="H720" t="s">
        <v>2694</v>
      </c>
      <c r="I720" t="s">
        <v>754</v>
      </c>
      <c r="K720" t="s">
        <v>4432</v>
      </c>
      <c r="L720" t="s">
        <v>3407</v>
      </c>
      <c r="M720" s="12">
        <v>17550</v>
      </c>
      <c r="N720" s="12" t="str">
        <f t="shared" si="37"/>
        <v>2760 Maytown Rd Maytown, PA 17550</v>
      </c>
      <c r="O720">
        <v>1430022</v>
      </c>
      <c r="P720">
        <v>40.079864000000001</v>
      </c>
      <c r="Q720">
        <v>-76.583090999999996</v>
      </c>
      <c r="R720" t="s">
        <v>3364</v>
      </c>
      <c r="S720" t="s">
        <v>3353</v>
      </c>
      <c r="T720" s="3">
        <v>14</v>
      </c>
      <c r="U720" s="3">
        <v>24</v>
      </c>
      <c r="V720" s="4">
        <v>1.7142857142857142</v>
      </c>
      <c r="W720" s="4">
        <v>4.7142857142857144</v>
      </c>
      <c r="X720" s="5">
        <v>533.71071428571418</v>
      </c>
      <c r="Y720" s="6">
        <v>7471.95</v>
      </c>
      <c r="Z720" s="5">
        <v>192.54</v>
      </c>
      <c r="AA720" s="5">
        <v>2695.5600000000004</v>
      </c>
      <c r="AB720">
        <v>203</v>
      </c>
      <c r="AC720" s="11">
        <f t="shared" si="38"/>
        <v>0.36075723204785903</v>
      </c>
    </row>
    <row r="721" spans="1:29">
      <c r="A721" s="2">
        <v>241660</v>
      </c>
      <c r="B721" t="s">
        <v>3360</v>
      </c>
      <c r="C721" t="s">
        <v>3355</v>
      </c>
      <c r="D721" t="s">
        <v>60</v>
      </c>
      <c r="E721" s="2">
        <v>243766</v>
      </c>
      <c r="F721" t="s">
        <v>260</v>
      </c>
      <c r="G721" s="2">
        <v>243766</v>
      </c>
      <c r="H721" t="s">
        <v>260</v>
      </c>
      <c r="I721" t="s">
        <v>261</v>
      </c>
      <c r="K721" t="s">
        <v>5721</v>
      </c>
      <c r="L721" t="s">
        <v>3407</v>
      </c>
      <c r="M721" s="12">
        <v>19518</v>
      </c>
      <c r="N721" s="12" t="str">
        <f t="shared" si="37"/>
        <v>447 Old Swede Rd Douglassville, PA 19518</v>
      </c>
      <c r="O721">
        <v>1430016</v>
      </c>
      <c r="P721">
        <v>40.268953000000003</v>
      </c>
      <c r="Q721">
        <v>-75.723974999999996</v>
      </c>
      <c r="R721" t="s">
        <v>3361</v>
      </c>
      <c r="S721" t="s">
        <v>3354</v>
      </c>
      <c r="T721" s="3">
        <v>11</v>
      </c>
      <c r="U721" s="3">
        <v>13</v>
      </c>
      <c r="V721" s="4">
        <v>1.1818181818181819</v>
      </c>
      <c r="W721" s="4">
        <v>2.9090909090909092</v>
      </c>
      <c r="X721" s="5">
        <v>674.36909090909091</v>
      </c>
      <c r="Y721" s="6">
        <v>7418.0600000000013</v>
      </c>
      <c r="Z721" s="5">
        <v>268.67636363636365</v>
      </c>
      <c r="AA721" s="5">
        <v>2955.44</v>
      </c>
      <c r="AB721">
        <v>122</v>
      </c>
      <c r="AC721" s="11">
        <f t="shared" si="38"/>
        <v>0.3984114445016621</v>
      </c>
    </row>
    <row r="722" spans="1:29">
      <c r="A722" s="2">
        <v>241693</v>
      </c>
      <c r="B722" t="s">
        <v>3360</v>
      </c>
      <c r="C722" t="s">
        <v>3354</v>
      </c>
      <c r="D722" t="s">
        <v>50</v>
      </c>
      <c r="E722" s="2">
        <v>285279</v>
      </c>
      <c r="F722" t="s">
        <v>2475</v>
      </c>
      <c r="G722" s="2">
        <v>441976</v>
      </c>
      <c r="H722" t="s">
        <v>2475</v>
      </c>
      <c r="I722" t="s">
        <v>2476</v>
      </c>
      <c r="J722" t="s">
        <v>2476</v>
      </c>
      <c r="K722" t="s">
        <v>3792</v>
      </c>
      <c r="L722" t="s">
        <v>3407</v>
      </c>
      <c r="M722" s="12">
        <v>17044</v>
      </c>
      <c r="N722" s="12" t="str">
        <f t="shared" si="37"/>
        <v>103 Green Ave Lewistown, PA 17044</v>
      </c>
      <c r="O722">
        <v>1430038</v>
      </c>
      <c r="P722">
        <v>40.594425000000001</v>
      </c>
      <c r="Q722">
        <v>-77.56841</v>
      </c>
      <c r="R722" t="s">
        <v>3367</v>
      </c>
      <c r="S722" t="s">
        <v>3354</v>
      </c>
      <c r="T722" s="3">
        <v>15</v>
      </c>
      <c r="U722" s="3">
        <v>16</v>
      </c>
      <c r="V722" s="4">
        <v>1.0666666666666667</v>
      </c>
      <c r="W722" s="4">
        <v>1.8666666666666667</v>
      </c>
      <c r="X722" s="5">
        <v>492.59533333333337</v>
      </c>
      <c r="Y722" s="6">
        <v>7388.93</v>
      </c>
      <c r="Z722" s="5">
        <v>236.36000000000004</v>
      </c>
      <c r="AA722" s="5">
        <v>3545.4</v>
      </c>
      <c r="AB722">
        <v>99</v>
      </c>
      <c r="AC722" s="11">
        <f t="shared" si="38"/>
        <v>0.47982590172054679</v>
      </c>
    </row>
    <row r="723" spans="1:29">
      <c r="A723" s="2">
        <v>435642</v>
      </c>
      <c r="B723" t="s">
        <v>3367</v>
      </c>
      <c r="C723" t="s">
        <v>3357</v>
      </c>
      <c r="D723" t="s">
        <v>29</v>
      </c>
      <c r="E723" s="2">
        <v>245288</v>
      </c>
      <c r="F723" t="s">
        <v>1196</v>
      </c>
      <c r="G723" s="2">
        <v>468567</v>
      </c>
      <c r="H723" t="s">
        <v>1198</v>
      </c>
      <c r="I723" t="s">
        <v>203</v>
      </c>
      <c r="J723" t="s">
        <v>3372</v>
      </c>
      <c r="K723" t="s">
        <v>5194</v>
      </c>
      <c r="L723" t="s">
        <v>3407</v>
      </c>
      <c r="M723" s="12">
        <v>19001</v>
      </c>
      <c r="N723" s="12" t="str">
        <f t="shared" si="37"/>
        <v>900 Highland Ave Abington, PA 19001</v>
      </c>
      <c r="O723">
        <v>1430009</v>
      </c>
      <c r="P723">
        <v>40.112270000000002</v>
      </c>
      <c r="Q723">
        <v>-75.131820000000005</v>
      </c>
      <c r="R723" t="s">
        <v>3363</v>
      </c>
      <c r="S723" t="s">
        <v>3351</v>
      </c>
      <c r="T723" s="3">
        <v>6</v>
      </c>
      <c r="U723" s="3">
        <v>7</v>
      </c>
      <c r="V723" s="4">
        <v>1.1666666666666667</v>
      </c>
      <c r="W723" s="4">
        <v>1.5</v>
      </c>
      <c r="X723" s="5">
        <v>1231.3683333333331</v>
      </c>
      <c r="Y723" s="6">
        <v>7388.2099999999991</v>
      </c>
      <c r="Z723" s="5">
        <v>517.62666666666667</v>
      </c>
      <c r="AA723" s="5">
        <v>3105.7599999999993</v>
      </c>
      <c r="AB723">
        <v>66</v>
      </c>
      <c r="AC723" s="11">
        <f t="shared" si="38"/>
        <v>0.42036704425023108</v>
      </c>
    </row>
    <row r="724" spans="1:29">
      <c r="A724" s="2">
        <v>440465</v>
      </c>
      <c r="B724" t="s">
        <v>3367</v>
      </c>
      <c r="C724" t="s">
        <v>3357</v>
      </c>
      <c r="D724" t="s">
        <v>51</v>
      </c>
      <c r="E724" s="2">
        <v>239516</v>
      </c>
      <c r="F724" t="s">
        <v>1538</v>
      </c>
      <c r="G724" s="2">
        <v>464204</v>
      </c>
      <c r="H724" t="s">
        <v>1545</v>
      </c>
      <c r="I724" t="s">
        <v>847</v>
      </c>
      <c r="K724" t="s">
        <v>3901</v>
      </c>
      <c r="L724" t="s">
        <v>3407</v>
      </c>
      <c r="M724" s="12">
        <v>17113</v>
      </c>
      <c r="N724" s="12" t="str">
        <f t="shared" si="37"/>
        <v>1101 Highland St Steelton, PA 17113</v>
      </c>
      <c r="O724">
        <v>1430999</v>
      </c>
      <c r="P724">
        <v>40.239673000000003</v>
      </c>
      <c r="Q724">
        <v>-76.817961999999994</v>
      </c>
      <c r="R724" t="s">
        <v>3366</v>
      </c>
      <c r="S724" t="s">
        <v>3357</v>
      </c>
      <c r="T724" s="3">
        <v>3</v>
      </c>
      <c r="U724" s="3">
        <v>5</v>
      </c>
      <c r="V724" s="4">
        <v>1.6666666666666667</v>
      </c>
      <c r="W724" s="4">
        <v>5.333333333333333</v>
      </c>
      <c r="X724" s="5">
        <v>2458.0333333333333</v>
      </c>
      <c r="Y724" s="6">
        <v>7374.1000000000013</v>
      </c>
      <c r="Z724" s="5">
        <v>1001.8133333333334</v>
      </c>
      <c r="AA724" s="5">
        <v>3005.4399999999996</v>
      </c>
      <c r="AB724">
        <v>73</v>
      </c>
      <c r="AC724" s="11">
        <f t="shared" si="38"/>
        <v>0.40756702512849013</v>
      </c>
    </row>
    <row r="725" spans="1:29">
      <c r="A725" s="2">
        <v>473044</v>
      </c>
      <c r="B725" t="s">
        <v>3367</v>
      </c>
      <c r="C725" t="s">
        <v>3357</v>
      </c>
      <c r="D725" t="s">
        <v>40</v>
      </c>
      <c r="E725" s="2">
        <v>321216</v>
      </c>
      <c r="F725" t="s">
        <v>3151</v>
      </c>
      <c r="G725" s="2">
        <v>321216</v>
      </c>
      <c r="H725" t="s">
        <v>3151</v>
      </c>
      <c r="I725" t="s">
        <v>179</v>
      </c>
      <c r="J725" t="s">
        <v>179</v>
      </c>
      <c r="K725" t="s">
        <v>5010</v>
      </c>
      <c r="L725" t="s">
        <v>3407</v>
      </c>
      <c r="M725" s="12">
        <v>18106</v>
      </c>
      <c r="N725" s="12" t="str">
        <f t="shared" si="37"/>
        <v>7220 Windsor Dr Allentown, PA 18106</v>
      </c>
      <c r="O725">
        <v>1430015</v>
      </c>
      <c r="P725">
        <v>40.582909999999998</v>
      </c>
      <c r="Q725">
        <v>-75.612475000000003</v>
      </c>
      <c r="R725" t="s">
        <v>3363</v>
      </c>
      <c r="S725" t="s">
        <v>3357</v>
      </c>
      <c r="T725" s="3">
        <v>7</v>
      </c>
      <c r="U725" s="3">
        <v>7</v>
      </c>
      <c r="V725" s="4">
        <v>1</v>
      </c>
      <c r="W725" s="4">
        <v>5</v>
      </c>
      <c r="X725" s="5">
        <v>1052.782857142857</v>
      </c>
      <c r="Y725" s="6">
        <v>7369.48</v>
      </c>
      <c r="Z725" s="5">
        <v>388.59000000000003</v>
      </c>
      <c r="AA725" s="5">
        <v>2720.13</v>
      </c>
      <c r="AB725">
        <v>144</v>
      </c>
      <c r="AC725" s="11">
        <f t="shared" si="38"/>
        <v>0.36910745398589861</v>
      </c>
    </row>
    <row r="726" spans="1:29">
      <c r="A726" s="2">
        <v>242001</v>
      </c>
      <c r="B726" t="s">
        <v>3367</v>
      </c>
      <c r="C726" t="s">
        <v>3357</v>
      </c>
      <c r="D726" t="s">
        <v>40</v>
      </c>
      <c r="E726" s="2">
        <v>242417</v>
      </c>
      <c r="F726" t="s">
        <v>3301</v>
      </c>
      <c r="G726" s="2">
        <v>415868</v>
      </c>
      <c r="H726" t="s">
        <v>3303</v>
      </c>
      <c r="I726" t="s">
        <v>3304</v>
      </c>
      <c r="K726" t="s">
        <v>5815</v>
      </c>
      <c r="L726" t="s">
        <v>3407</v>
      </c>
      <c r="M726" s="12">
        <v>19609</v>
      </c>
      <c r="N726" s="12" t="str">
        <f t="shared" si="37"/>
        <v>2601 Grandview Blvd West Lawn, PA 19609</v>
      </c>
      <c r="O726">
        <v>1430999</v>
      </c>
      <c r="P726">
        <v>40.333018000000003</v>
      </c>
      <c r="Q726">
        <v>-76.002724000000001</v>
      </c>
      <c r="R726" t="s">
        <v>3365</v>
      </c>
      <c r="S726" t="s">
        <v>3357</v>
      </c>
      <c r="T726" s="3">
        <v>3</v>
      </c>
      <c r="U726" s="3">
        <v>3</v>
      </c>
      <c r="V726" s="4">
        <v>1</v>
      </c>
      <c r="W726" s="4">
        <v>4</v>
      </c>
      <c r="X726" s="5">
        <v>2451.8300000000004</v>
      </c>
      <c r="Y726" s="6">
        <v>7355.49</v>
      </c>
      <c r="Z726" s="5">
        <v>677.24</v>
      </c>
      <c r="AA726" s="5">
        <v>2031.7200000000005</v>
      </c>
      <c r="AB726">
        <v>58</v>
      </c>
      <c r="AC726" s="11">
        <f t="shared" si="38"/>
        <v>0.27621817173295055</v>
      </c>
    </row>
    <row r="727" spans="1:29">
      <c r="A727" s="2">
        <v>467002</v>
      </c>
      <c r="B727" t="s">
        <v>3367</v>
      </c>
      <c r="C727" t="s">
        <v>3357</v>
      </c>
      <c r="D727" t="s">
        <v>17</v>
      </c>
      <c r="E727" s="2">
        <v>244036</v>
      </c>
      <c r="F727" t="s">
        <v>2578</v>
      </c>
      <c r="G727" s="2">
        <v>417970</v>
      </c>
      <c r="H727" t="s">
        <v>2580</v>
      </c>
      <c r="I727" t="s">
        <v>1157</v>
      </c>
      <c r="K727" t="s">
        <v>5335</v>
      </c>
      <c r="L727" t="s">
        <v>3407</v>
      </c>
      <c r="M727" s="12">
        <v>19047</v>
      </c>
      <c r="N727" s="12" t="str">
        <f t="shared" si="37"/>
        <v>2250 Langhorne Yardley Rd Langhorne, PA 19047</v>
      </c>
      <c r="O727">
        <v>1430999</v>
      </c>
      <c r="P727">
        <v>40.205876000000004</v>
      </c>
      <c r="Q727">
        <v>-74.898664999999994</v>
      </c>
      <c r="R727" t="s">
        <v>3362</v>
      </c>
      <c r="S727" t="s">
        <v>3353</v>
      </c>
      <c r="T727" s="3">
        <v>1</v>
      </c>
      <c r="U727" s="3">
        <v>1</v>
      </c>
      <c r="V727" s="4">
        <v>1</v>
      </c>
      <c r="W727" s="4">
        <v>1</v>
      </c>
      <c r="X727" s="5">
        <v>7324.9</v>
      </c>
      <c r="Y727" s="6">
        <v>7324.9</v>
      </c>
      <c r="Z727" s="5">
        <v>2270.5</v>
      </c>
      <c r="AA727" s="5">
        <v>2270.5</v>
      </c>
      <c r="AB727">
        <v>50</v>
      </c>
      <c r="AC727" s="11">
        <f t="shared" si="38"/>
        <v>0.3099701019809144</v>
      </c>
    </row>
    <row r="728" spans="1:29">
      <c r="A728" s="2">
        <v>467025</v>
      </c>
      <c r="B728" t="s">
        <v>3367</v>
      </c>
      <c r="C728" t="s">
        <v>3357</v>
      </c>
      <c r="D728" t="s">
        <v>29</v>
      </c>
      <c r="E728" s="2">
        <v>325983</v>
      </c>
      <c r="F728" t="s">
        <v>509</v>
      </c>
      <c r="G728" s="2">
        <v>470951</v>
      </c>
      <c r="H728" t="s">
        <v>509</v>
      </c>
      <c r="I728" t="s">
        <v>510</v>
      </c>
      <c r="K728" t="s">
        <v>5702</v>
      </c>
      <c r="L728" t="s">
        <v>3407</v>
      </c>
      <c r="M728" s="12">
        <v>19492</v>
      </c>
      <c r="N728" s="12" t="str">
        <f t="shared" si="37"/>
        <v>2849 Big Rd Zieglerville, PA 19492</v>
      </c>
      <c r="O728">
        <v>1430016</v>
      </c>
      <c r="P728">
        <v>40.30115</v>
      </c>
      <c r="Q728">
        <v>-75.525989999999993</v>
      </c>
      <c r="R728" t="s">
        <v>3361</v>
      </c>
      <c r="S728" t="s">
        <v>3354</v>
      </c>
      <c r="T728" s="3">
        <v>11</v>
      </c>
      <c r="U728" s="3">
        <v>13</v>
      </c>
      <c r="V728" s="4">
        <v>1.1818181818181819</v>
      </c>
      <c r="W728" s="4">
        <v>3.2727272727272729</v>
      </c>
      <c r="X728" s="5">
        <v>665.32454545454539</v>
      </c>
      <c r="Y728" s="6">
        <v>7318.5700000000006</v>
      </c>
      <c r="Z728" s="5">
        <v>157.51545454545453</v>
      </c>
      <c r="AA728" s="5">
        <v>1732.6700000000003</v>
      </c>
      <c r="AB728">
        <v>398</v>
      </c>
      <c r="AC728" s="11">
        <f t="shared" si="38"/>
        <v>0.23674980221546016</v>
      </c>
    </row>
    <row r="729" spans="1:29">
      <c r="A729" s="2">
        <v>483520</v>
      </c>
      <c r="B729" t="s">
        <v>3367</v>
      </c>
      <c r="C729" t="s">
        <v>3357</v>
      </c>
      <c r="D729" t="s">
        <v>60</v>
      </c>
      <c r="E729" s="2">
        <v>246051</v>
      </c>
      <c r="F729" t="s">
        <v>484</v>
      </c>
      <c r="G729" s="2">
        <v>418478</v>
      </c>
      <c r="H729" t="s">
        <v>2785</v>
      </c>
      <c r="I729" t="s">
        <v>485</v>
      </c>
      <c r="K729" t="s">
        <v>5687</v>
      </c>
      <c r="L729" t="s">
        <v>3407</v>
      </c>
      <c r="M729" s="12">
        <v>19464</v>
      </c>
      <c r="N729" s="12" t="str">
        <f t="shared" si="37"/>
        <v>940 N Franklin St Pottstown, PA 19464</v>
      </c>
      <c r="O729">
        <v>1430999</v>
      </c>
      <c r="P729">
        <v>40.258420000000001</v>
      </c>
      <c r="Q729">
        <v>-75.631649999999993</v>
      </c>
      <c r="R729" t="s">
        <v>3361</v>
      </c>
      <c r="S729" t="s">
        <v>3354</v>
      </c>
      <c r="T729" s="3">
        <v>4</v>
      </c>
      <c r="U729" s="3">
        <v>6</v>
      </c>
      <c r="V729" s="4">
        <v>1.5</v>
      </c>
      <c r="W729" s="4">
        <v>6</v>
      </c>
      <c r="X729" s="5">
        <v>1827.7799999999997</v>
      </c>
      <c r="Y729" s="6">
        <v>7311.1199999999972</v>
      </c>
      <c r="Z729" s="5">
        <v>703.82249999999999</v>
      </c>
      <c r="AA729" s="5">
        <v>2815.29</v>
      </c>
      <c r="AB729">
        <v>128</v>
      </c>
      <c r="AC729" s="11">
        <f t="shared" si="38"/>
        <v>0.38506959262055623</v>
      </c>
    </row>
    <row r="730" spans="1:29">
      <c r="A730" s="2">
        <v>472893</v>
      </c>
      <c r="B730" t="s">
        <v>3367</v>
      </c>
      <c r="C730" t="s">
        <v>3357</v>
      </c>
      <c r="D730" t="s">
        <v>82</v>
      </c>
      <c r="E730" s="2">
        <v>342615</v>
      </c>
      <c r="F730" t="s">
        <v>1947</v>
      </c>
      <c r="G730" s="2">
        <v>481103</v>
      </c>
      <c r="H730" t="s">
        <v>1948</v>
      </c>
      <c r="I730" t="s">
        <v>95</v>
      </c>
      <c r="K730" t="s">
        <v>3676</v>
      </c>
      <c r="L730" t="s">
        <v>3406</v>
      </c>
      <c r="M730" s="12">
        <v>8822</v>
      </c>
      <c r="N730" s="12" t="str">
        <f t="shared" si="37"/>
        <v>8 Dayton Rd Flemington, NJ 08822</v>
      </c>
      <c r="O730">
        <v>1430999</v>
      </c>
      <c r="P730">
        <v>40.504009000000003</v>
      </c>
      <c r="Q730">
        <v>-74.875688999999994</v>
      </c>
      <c r="R730" t="s">
        <v>3362</v>
      </c>
      <c r="S730" t="s">
        <v>3353</v>
      </c>
      <c r="T730" s="3">
        <v>1</v>
      </c>
      <c r="U730" s="3">
        <v>3</v>
      </c>
      <c r="V730" s="4">
        <v>3</v>
      </c>
      <c r="W730" s="4">
        <v>10</v>
      </c>
      <c r="X730" s="5">
        <v>7241.0099999999993</v>
      </c>
      <c r="Y730" s="6">
        <v>7241.0099999999993</v>
      </c>
      <c r="Z730" s="5">
        <v>2750.25</v>
      </c>
      <c r="AA730" s="5">
        <v>2750.25</v>
      </c>
      <c r="AB730">
        <v>106</v>
      </c>
      <c r="AC730" s="11">
        <f t="shared" si="38"/>
        <v>0.37981579917718666</v>
      </c>
    </row>
    <row r="731" spans="1:29">
      <c r="A731" s="2">
        <v>429485</v>
      </c>
      <c r="B731" t="s">
        <v>3367</v>
      </c>
      <c r="C731" t="s">
        <v>3357</v>
      </c>
      <c r="D731" t="s">
        <v>37</v>
      </c>
      <c r="E731" s="2">
        <v>298098</v>
      </c>
      <c r="F731" t="s">
        <v>1791</v>
      </c>
      <c r="G731" s="2">
        <v>481877</v>
      </c>
      <c r="H731" t="s">
        <v>1795</v>
      </c>
      <c r="I731" t="s">
        <v>196</v>
      </c>
      <c r="K731" t="s">
        <v>4478</v>
      </c>
      <c r="L731" t="s">
        <v>3407</v>
      </c>
      <c r="M731" s="12">
        <v>17552</v>
      </c>
      <c r="N731" s="12" t="str">
        <f t="shared" si="37"/>
        <v>1025 Koser Rd Mount Joy, PA 17552</v>
      </c>
      <c r="O731">
        <v>1430035</v>
      </c>
      <c r="P731">
        <v>40.096471999999999</v>
      </c>
      <c r="Q731">
        <v>-76.512857999999994</v>
      </c>
      <c r="R731" t="s">
        <v>3366</v>
      </c>
      <c r="S731" t="s">
        <v>3357</v>
      </c>
      <c r="T731" s="3">
        <v>10</v>
      </c>
      <c r="U731" s="3">
        <v>12</v>
      </c>
      <c r="V731" s="4">
        <v>1.2</v>
      </c>
      <c r="W731" s="4">
        <v>2.5</v>
      </c>
      <c r="X731" s="5">
        <v>716.43499999999995</v>
      </c>
      <c r="Y731" s="6">
        <v>7164.3500000000013</v>
      </c>
      <c r="Z731" s="5">
        <v>327.459</v>
      </c>
      <c r="AA731" s="5">
        <v>3274.5900000000006</v>
      </c>
      <c r="AB731">
        <v>145</v>
      </c>
      <c r="AC731" s="11">
        <f t="shared" si="38"/>
        <v>0.45706728454081669</v>
      </c>
    </row>
    <row r="732" spans="1:29">
      <c r="A732" s="2">
        <v>429515</v>
      </c>
      <c r="B732" t="s">
        <v>3367</v>
      </c>
      <c r="C732" t="s">
        <v>3357</v>
      </c>
      <c r="D732" t="s">
        <v>37</v>
      </c>
      <c r="E732" s="2">
        <v>240050</v>
      </c>
      <c r="F732" t="s">
        <v>1932</v>
      </c>
      <c r="G732" s="2">
        <v>240050</v>
      </c>
      <c r="H732" t="s">
        <v>1932</v>
      </c>
      <c r="I732" t="s">
        <v>39</v>
      </c>
      <c r="K732" t="s">
        <v>4669</v>
      </c>
      <c r="L732" t="s">
        <v>3407</v>
      </c>
      <c r="M732" s="12">
        <v>17601</v>
      </c>
      <c r="N732" s="12" t="str">
        <f t="shared" si="37"/>
        <v>1383 Arcadia Rd Lancaster, PA 17601</v>
      </c>
      <c r="O732">
        <v>1430025</v>
      </c>
      <c r="P732">
        <v>40.070067000000002</v>
      </c>
      <c r="Q732">
        <v>-76.325703000000004</v>
      </c>
      <c r="R732" t="s">
        <v>3364</v>
      </c>
      <c r="S732" t="s">
        <v>3357</v>
      </c>
      <c r="T732" s="3">
        <v>8</v>
      </c>
      <c r="U732" s="3">
        <v>9</v>
      </c>
      <c r="V732" s="4">
        <v>1.125</v>
      </c>
      <c r="W732" s="4">
        <v>4</v>
      </c>
      <c r="X732" s="5">
        <v>892.13750000000005</v>
      </c>
      <c r="Y732" s="6">
        <v>7137.0999999999995</v>
      </c>
      <c r="Z732" s="5">
        <v>292.88249999999999</v>
      </c>
      <c r="AA732" s="5">
        <v>2343.0600000000009</v>
      </c>
      <c r="AB732">
        <v>171</v>
      </c>
      <c r="AC732" s="11">
        <f t="shared" si="38"/>
        <v>0.32829300416135421</v>
      </c>
    </row>
    <row r="733" spans="1:29">
      <c r="A733" s="2">
        <v>242453</v>
      </c>
      <c r="B733" t="s">
        <v>3367</v>
      </c>
      <c r="C733" t="s">
        <v>3357</v>
      </c>
      <c r="D733" t="s">
        <v>40</v>
      </c>
      <c r="E733" s="2">
        <v>316783</v>
      </c>
      <c r="F733" t="s">
        <v>1145</v>
      </c>
      <c r="G733" s="2">
        <v>464463</v>
      </c>
      <c r="H733" t="s">
        <v>1145</v>
      </c>
      <c r="I733" t="s">
        <v>987</v>
      </c>
      <c r="K733" t="s">
        <v>5736</v>
      </c>
      <c r="L733" t="s">
        <v>3407</v>
      </c>
      <c r="M733" s="12">
        <v>19526</v>
      </c>
      <c r="N733" s="12" t="str">
        <f t="shared" si="37"/>
        <v>600 Valley Rd Hamburg, PA 19526</v>
      </c>
      <c r="O733">
        <v>1430023</v>
      </c>
      <c r="P733">
        <v>40.570515999999998</v>
      </c>
      <c r="Q733">
        <v>-75.956416000000004</v>
      </c>
      <c r="R733" t="s">
        <v>3364</v>
      </c>
      <c r="S733" t="s">
        <v>3354</v>
      </c>
      <c r="T733" s="3">
        <v>11</v>
      </c>
      <c r="U733" s="3">
        <v>14</v>
      </c>
      <c r="V733" s="4">
        <v>1.2727272727272727</v>
      </c>
      <c r="W733" s="4">
        <v>4.0909090909090908</v>
      </c>
      <c r="X733" s="5">
        <v>647.61636363636364</v>
      </c>
      <c r="Y733" s="6">
        <v>7123.7800000000016</v>
      </c>
      <c r="Z733" s="5">
        <v>162.44545454545454</v>
      </c>
      <c r="AA733" s="5">
        <v>1786.9</v>
      </c>
      <c r="AB733">
        <v>123</v>
      </c>
      <c r="AC733" s="11">
        <f t="shared" si="38"/>
        <v>0.2508359326088116</v>
      </c>
    </row>
    <row r="734" spans="1:29">
      <c r="A734" s="2">
        <v>421568</v>
      </c>
      <c r="B734" t="s">
        <v>3367</v>
      </c>
      <c r="C734" t="s">
        <v>3357</v>
      </c>
      <c r="D734" t="s">
        <v>37</v>
      </c>
      <c r="E734" s="2">
        <v>239630</v>
      </c>
      <c r="F734" t="s">
        <v>1644</v>
      </c>
      <c r="G734" s="2">
        <v>470561</v>
      </c>
      <c r="H734" t="s">
        <v>1646</v>
      </c>
      <c r="I734" t="s">
        <v>1647</v>
      </c>
      <c r="J734" t="s">
        <v>3374</v>
      </c>
      <c r="K734" t="s">
        <v>5704</v>
      </c>
      <c r="L734" t="s">
        <v>3407</v>
      </c>
      <c r="M734" s="12">
        <v>19501</v>
      </c>
      <c r="N734" s="12" t="str">
        <f t="shared" si="37"/>
        <v>256 W Main St Adamstown, PA 19501</v>
      </c>
      <c r="O734">
        <v>1430027</v>
      </c>
      <c r="P734">
        <v>40.240180000000002</v>
      </c>
      <c r="Q734">
        <v>-76.063119999999998</v>
      </c>
      <c r="R734" t="s">
        <v>3365</v>
      </c>
      <c r="S734" t="s">
        <v>3353</v>
      </c>
      <c r="T734" s="3">
        <v>15</v>
      </c>
      <c r="U734" s="3">
        <v>19</v>
      </c>
      <c r="V734" s="4">
        <v>1.2666666666666666</v>
      </c>
      <c r="W734" s="4">
        <v>2.1333333333333333</v>
      </c>
      <c r="X734" s="5">
        <v>473.61533333333335</v>
      </c>
      <c r="Y734" s="6">
        <v>7104.2299999999968</v>
      </c>
      <c r="Z734" s="5">
        <v>141.97199999999995</v>
      </c>
      <c r="AA734" s="5">
        <v>2129.58</v>
      </c>
      <c r="AB734">
        <v>121</v>
      </c>
      <c r="AC734" s="11">
        <f t="shared" si="38"/>
        <v>0.29976225431890591</v>
      </c>
    </row>
    <row r="735" spans="1:29">
      <c r="A735" s="2">
        <v>425224</v>
      </c>
      <c r="B735" t="s">
        <v>3367</v>
      </c>
      <c r="C735" t="s">
        <v>3357</v>
      </c>
      <c r="D735" t="s">
        <v>60</v>
      </c>
      <c r="E735" s="2">
        <v>320926</v>
      </c>
      <c r="F735" t="s">
        <v>1967</v>
      </c>
      <c r="G735" s="2">
        <v>320926</v>
      </c>
      <c r="H735" t="s">
        <v>1967</v>
      </c>
      <c r="I735" t="s">
        <v>47</v>
      </c>
      <c r="K735" t="s">
        <v>5482</v>
      </c>
      <c r="L735" t="s">
        <v>3407</v>
      </c>
      <c r="M735" s="12">
        <v>19333</v>
      </c>
      <c r="N735" s="12" t="str">
        <f t="shared" si="37"/>
        <v>431 W Lancaster Ave Devon, PA 19333</v>
      </c>
      <c r="O735">
        <v>1430999</v>
      </c>
      <c r="P735">
        <v>40.045825000000001</v>
      </c>
      <c r="Q735">
        <v>-75.431462999999994</v>
      </c>
      <c r="R735" t="s">
        <v>3361</v>
      </c>
      <c r="S735" t="s">
        <v>3352</v>
      </c>
      <c r="T735" s="3">
        <v>4</v>
      </c>
      <c r="U735" s="3">
        <v>11</v>
      </c>
      <c r="V735" s="4">
        <v>2.75</v>
      </c>
      <c r="W735" s="4">
        <v>7.75</v>
      </c>
      <c r="X735" s="5">
        <v>1757.8775000000001</v>
      </c>
      <c r="Y735" s="6">
        <v>7031.51</v>
      </c>
      <c r="Z735" s="5">
        <v>643.70500000000004</v>
      </c>
      <c r="AA735" s="5">
        <v>2574.8200000000002</v>
      </c>
      <c r="AB735">
        <v>153</v>
      </c>
      <c r="AC735" s="11">
        <f t="shared" si="38"/>
        <v>0.36618308158560536</v>
      </c>
    </row>
    <row r="736" spans="1:29">
      <c r="A736" s="2">
        <v>327407</v>
      </c>
      <c r="B736" t="s">
        <v>3367</v>
      </c>
      <c r="C736" t="s">
        <v>3357</v>
      </c>
      <c r="D736" t="s">
        <v>51</v>
      </c>
      <c r="E736" s="2">
        <v>242348</v>
      </c>
      <c r="F736" t="s">
        <v>3256</v>
      </c>
      <c r="G736" s="2">
        <v>475017</v>
      </c>
      <c r="H736" t="s">
        <v>1583</v>
      </c>
      <c r="I736" t="s">
        <v>265</v>
      </c>
      <c r="K736" t="s">
        <v>3906</v>
      </c>
      <c r="L736" t="s">
        <v>3407</v>
      </c>
      <c r="M736" s="12">
        <v>17201</v>
      </c>
      <c r="N736" s="12" t="str">
        <f t="shared" si="37"/>
        <v>112 N 7th ST - DOCK 2 Chambersburg, PA 17201</v>
      </c>
      <c r="O736">
        <v>1430036</v>
      </c>
      <c r="P736">
        <v>39.93403</v>
      </c>
      <c r="Q736">
        <v>-77.646445999999997</v>
      </c>
      <c r="R736" t="s">
        <v>3367</v>
      </c>
      <c r="S736" t="s">
        <v>3351</v>
      </c>
      <c r="T736" s="3">
        <v>7</v>
      </c>
      <c r="U736" s="3">
        <v>7</v>
      </c>
      <c r="V736" s="4">
        <v>1</v>
      </c>
      <c r="W736" s="4">
        <v>1.2857142857142858</v>
      </c>
      <c r="X736" s="5">
        <v>1002.5599999999998</v>
      </c>
      <c r="Y736" s="6">
        <v>7017.92</v>
      </c>
      <c r="Z736" s="5">
        <v>268.75428571428569</v>
      </c>
      <c r="AA736" s="5">
        <v>1881.2799999999997</v>
      </c>
      <c r="AB736">
        <v>34</v>
      </c>
      <c r="AC736" s="11">
        <f t="shared" si="38"/>
        <v>0.26806803155350867</v>
      </c>
    </row>
    <row r="737" spans="1:29">
      <c r="A737" s="2">
        <v>429514</v>
      </c>
      <c r="B737" t="s">
        <v>3367</v>
      </c>
      <c r="C737" t="s">
        <v>3357</v>
      </c>
      <c r="D737" t="s">
        <v>17</v>
      </c>
      <c r="E737" s="2">
        <v>286757</v>
      </c>
      <c r="F737" t="s">
        <v>1185</v>
      </c>
      <c r="G737" s="2">
        <v>442560</v>
      </c>
      <c r="H737" t="s">
        <v>1186</v>
      </c>
      <c r="I737" t="s">
        <v>274</v>
      </c>
      <c r="K737" t="s">
        <v>5110</v>
      </c>
      <c r="L737" t="s">
        <v>3407</v>
      </c>
      <c r="M737" s="12">
        <v>18940</v>
      </c>
      <c r="N737" s="12" t="str">
        <f t="shared" si="37"/>
        <v>642 Newtown Yardley Rd Newtown, PA 18940</v>
      </c>
      <c r="O737">
        <v>1430003</v>
      </c>
      <c r="P737">
        <v>40.227809000000001</v>
      </c>
      <c r="Q737">
        <v>-74.920968000000002</v>
      </c>
      <c r="R737" t="s">
        <v>3362</v>
      </c>
      <c r="S737" t="s">
        <v>3353</v>
      </c>
      <c r="T737" s="3">
        <v>9</v>
      </c>
      <c r="U737" s="3">
        <v>11</v>
      </c>
      <c r="V737" s="4">
        <v>1.2222222222222223</v>
      </c>
      <c r="W737" s="4">
        <v>4.4444444444444446</v>
      </c>
      <c r="X737" s="5">
        <v>778.98444444444442</v>
      </c>
      <c r="Y737" s="6">
        <v>7010.8599999999988</v>
      </c>
      <c r="Z737" s="5">
        <v>268.52</v>
      </c>
      <c r="AA737" s="5">
        <v>2416.6799999999998</v>
      </c>
      <c r="AB737">
        <v>117</v>
      </c>
      <c r="AC737" s="11">
        <f t="shared" si="38"/>
        <v>0.34470521448153296</v>
      </c>
    </row>
    <row r="738" spans="1:29">
      <c r="A738" s="2">
        <v>472658</v>
      </c>
      <c r="B738" t="s">
        <v>3367</v>
      </c>
      <c r="C738" t="s">
        <v>3357</v>
      </c>
      <c r="D738" t="s">
        <v>40</v>
      </c>
      <c r="E738" s="2">
        <v>240128</v>
      </c>
      <c r="F738" t="s">
        <v>499</v>
      </c>
      <c r="G738" s="2">
        <v>472455</v>
      </c>
      <c r="H738" t="s">
        <v>499</v>
      </c>
      <c r="I738" t="s">
        <v>246</v>
      </c>
      <c r="J738" t="s">
        <v>3386</v>
      </c>
      <c r="K738" t="s">
        <v>5707</v>
      </c>
      <c r="L738" t="s">
        <v>3407</v>
      </c>
      <c r="M738" s="12">
        <v>19505</v>
      </c>
      <c r="N738" s="12" t="str">
        <f t="shared" si="37"/>
        <v>525 N Route 100 Bechtelsville, PA 19505</v>
      </c>
      <c r="O738">
        <v>1430026</v>
      </c>
      <c r="P738">
        <v>40.350605000000002</v>
      </c>
      <c r="Q738">
        <v>-75.628136999999995</v>
      </c>
      <c r="R738" t="s">
        <v>3365</v>
      </c>
      <c r="S738" t="s">
        <v>3351</v>
      </c>
      <c r="T738" s="3">
        <v>10</v>
      </c>
      <c r="U738" s="3">
        <v>11</v>
      </c>
      <c r="V738" s="4">
        <v>1.1000000000000001</v>
      </c>
      <c r="W738" s="4">
        <v>1.2</v>
      </c>
      <c r="X738" s="5">
        <v>696.56199999999978</v>
      </c>
      <c r="Y738" s="6">
        <v>6965.6199999999981</v>
      </c>
      <c r="Z738" s="5">
        <v>248.38800000000001</v>
      </c>
      <c r="AA738" s="5">
        <v>2483.88</v>
      </c>
      <c r="AB738">
        <v>19</v>
      </c>
      <c r="AC738" s="11">
        <f t="shared" si="38"/>
        <v>0.35659137305796196</v>
      </c>
    </row>
    <row r="739" spans="1:29">
      <c r="A739" s="2">
        <v>296548</v>
      </c>
      <c r="B739" t="s">
        <v>3360</v>
      </c>
      <c r="C739" t="s">
        <v>3352</v>
      </c>
      <c r="D739" t="s">
        <v>16</v>
      </c>
      <c r="E739" s="2">
        <v>242001</v>
      </c>
      <c r="F739" t="s">
        <v>462</v>
      </c>
      <c r="G739" s="2">
        <v>467002</v>
      </c>
      <c r="H739" t="s">
        <v>3341</v>
      </c>
      <c r="I739" t="s">
        <v>59</v>
      </c>
      <c r="K739" t="s">
        <v>4061</v>
      </c>
      <c r="L739" t="s">
        <v>3407</v>
      </c>
      <c r="M739" s="12">
        <v>17403</v>
      </c>
      <c r="N739" s="12" t="str">
        <f t="shared" si="37"/>
        <v>850 Southern Rd York, PA 17403</v>
      </c>
      <c r="O739">
        <v>1430040</v>
      </c>
      <c r="P739">
        <v>39.948121999999998</v>
      </c>
      <c r="Q739">
        <v>-76.695294000000004</v>
      </c>
      <c r="R739" t="s">
        <v>3367</v>
      </c>
      <c r="S739" t="s">
        <v>3357</v>
      </c>
      <c r="T739" s="3">
        <v>11</v>
      </c>
      <c r="U739" s="3">
        <v>12</v>
      </c>
      <c r="V739" s="4">
        <v>1.0909090909090908</v>
      </c>
      <c r="W739" s="4">
        <v>3.5454545454545454</v>
      </c>
      <c r="X739" s="5">
        <v>632.24727272727273</v>
      </c>
      <c r="Y739" s="6">
        <v>6954.7199999999993</v>
      </c>
      <c r="Z739" s="5">
        <v>258.61545454545455</v>
      </c>
      <c r="AA739" s="5">
        <v>2844.7699999999986</v>
      </c>
      <c r="AB739">
        <v>109</v>
      </c>
      <c r="AC739" s="11">
        <f t="shared" si="38"/>
        <v>0.4090416292819839</v>
      </c>
    </row>
    <row r="740" spans="1:29">
      <c r="A740" s="2">
        <v>241700</v>
      </c>
      <c r="B740" t="s">
        <v>3360</v>
      </c>
      <c r="C740" t="s">
        <v>3352</v>
      </c>
      <c r="D740" t="s">
        <v>17</v>
      </c>
      <c r="E740" s="2">
        <v>245968</v>
      </c>
      <c r="F740" t="s">
        <v>2688</v>
      </c>
      <c r="G740" s="2">
        <v>418262</v>
      </c>
      <c r="H740" t="s">
        <v>2690</v>
      </c>
      <c r="I740" t="s">
        <v>2689</v>
      </c>
      <c r="K740" t="s">
        <v>5093</v>
      </c>
      <c r="L740" t="s">
        <v>3407</v>
      </c>
      <c r="M740" s="12">
        <v>18930</v>
      </c>
      <c r="N740" s="12" t="str">
        <f t="shared" si="37"/>
        <v>20 School Dr Kintnersville, PA 18930</v>
      </c>
      <c r="O740">
        <v>1430999</v>
      </c>
      <c r="P740">
        <v>40.522790000000001</v>
      </c>
      <c r="Q740">
        <v>-75.196610000000007</v>
      </c>
      <c r="R740" t="s">
        <v>3363</v>
      </c>
      <c r="S740" t="s">
        <v>3357</v>
      </c>
      <c r="T740" s="3">
        <v>4</v>
      </c>
      <c r="U740" s="3">
        <v>7</v>
      </c>
      <c r="V740" s="4">
        <v>1.75</v>
      </c>
      <c r="W740" s="4">
        <v>3.25</v>
      </c>
      <c r="X740" s="5">
        <v>1732.4875000000002</v>
      </c>
      <c r="Y740" s="6">
        <v>6929.95</v>
      </c>
      <c r="Z740" s="5">
        <v>598.07000000000005</v>
      </c>
      <c r="AA740" s="5">
        <v>2392.2800000000002</v>
      </c>
      <c r="AB740">
        <v>50</v>
      </c>
      <c r="AC740" s="11">
        <f t="shared" si="38"/>
        <v>0.34520883989061973</v>
      </c>
    </row>
    <row r="741" spans="1:29">
      <c r="A741" s="2">
        <v>242714</v>
      </c>
      <c r="B741" t="s">
        <v>3360</v>
      </c>
      <c r="C741" t="s">
        <v>3355</v>
      </c>
      <c r="D741" t="s">
        <v>16</v>
      </c>
      <c r="E741" s="2">
        <v>242001</v>
      </c>
      <c r="F741" t="s">
        <v>462</v>
      </c>
      <c r="G741" s="2">
        <v>467025</v>
      </c>
      <c r="H741" t="s">
        <v>1118</v>
      </c>
      <c r="I741" t="s">
        <v>59</v>
      </c>
      <c r="K741" t="s">
        <v>4060</v>
      </c>
      <c r="L741" t="s">
        <v>3407</v>
      </c>
      <c r="M741" s="12">
        <v>17403</v>
      </c>
      <c r="N741" s="12" t="str">
        <f t="shared" si="37"/>
        <v>1800 Hollywood Dr York, PA 17403</v>
      </c>
      <c r="O741">
        <v>1430040</v>
      </c>
      <c r="P741">
        <v>39.947811000000002</v>
      </c>
      <c r="Q741">
        <v>-76.694263000000007</v>
      </c>
      <c r="R741" t="s">
        <v>3367</v>
      </c>
      <c r="S741" t="s">
        <v>3357</v>
      </c>
      <c r="T741" s="3">
        <v>10</v>
      </c>
      <c r="U741" s="3">
        <v>12</v>
      </c>
      <c r="V741" s="4">
        <v>1.2</v>
      </c>
      <c r="W741" s="4">
        <v>3.9</v>
      </c>
      <c r="X741" s="5">
        <v>692.58899999999983</v>
      </c>
      <c r="Y741" s="6">
        <v>6925.8900000000031</v>
      </c>
      <c r="Z741" s="5">
        <v>285.91800000000001</v>
      </c>
      <c r="AA741" s="5">
        <v>2859.1800000000003</v>
      </c>
      <c r="AB741">
        <v>109</v>
      </c>
      <c r="AC741" s="11">
        <f t="shared" si="38"/>
        <v>0.4128249221399703</v>
      </c>
    </row>
    <row r="742" spans="1:29">
      <c r="A742" s="2">
        <v>432627</v>
      </c>
      <c r="B742" t="s">
        <v>3367</v>
      </c>
      <c r="C742" t="s">
        <v>3353</v>
      </c>
      <c r="D742" t="s">
        <v>1180</v>
      </c>
      <c r="E742" s="2">
        <v>241675</v>
      </c>
      <c r="F742" t="s">
        <v>2925</v>
      </c>
      <c r="G742" s="2">
        <v>241675</v>
      </c>
      <c r="H742" t="s">
        <v>2925</v>
      </c>
      <c r="I742" t="s">
        <v>638</v>
      </c>
      <c r="K742" t="s">
        <v>3948</v>
      </c>
      <c r="L742" t="s">
        <v>3407</v>
      </c>
      <c r="M742" s="12">
        <v>17313</v>
      </c>
      <c r="N742" s="12" t="str">
        <f t="shared" si="37"/>
        <v>463 W Main St DALLASTOWN, PA 17313</v>
      </c>
      <c r="O742">
        <v>1430048</v>
      </c>
      <c r="P742">
        <v>39.905974000000001</v>
      </c>
      <c r="Q742">
        <v>-76.652691000000004</v>
      </c>
      <c r="R742" t="s">
        <v>3360</v>
      </c>
      <c r="S742" t="s">
        <v>3352</v>
      </c>
      <c r="T742" s="3">
        <v>51</v>
      </c>
      <c r="U742" s="3">
        <v>53</v>
      </c>
      <c r="V742" s="4">
        <v>1.0392156862745099</v>
      </c>
      <c r="W742" s="4">
        <v>5.0196078431372548</v>
      </c>
      <c r="X742" s="5">
        <v>135.58196078431376</v>
      </c>
      <c r="Y742" s="6">
        <v>6914.68</v>
      </c>
      <c r="Z742" s="5">
        <v>32.232549019607852</v>
      </c>
      <c r="AA742" s="5">
        <v>1643.8599999999983</v>
      </c>
      <c r="AB742">
        <v>288</v>
      </c>
      <c r="AC742" s="11">
        <f t="shared" si="38"/>
        <v>0.23773479033013795</v>
      </c>
    </row>
    <row r="743" spans="1:29">
      <c r="A743" s="2">
        <v>242376</v>
      </c>
      <c r="B743" t="s">
        <v>3367</v>
      </c>
      <c r="C743" t="s">
        <v>3357</v>
      </c>
      <c r="D743" t="s">
        <v>45</v>
      </c>
      <c r="E743" s="2">
        <v>246689</v>
      </c>
      <c r="F743" t="s">
        <v>815</v>
      </c>
      <c r="G743" s="2">
        <v>419197</v>
      </c>
      <c r="H743" t="s">
        <v>816</v>
      </c>
      <c r="I743" t="s">
        <v>817</v>
      </c>
      <c r="K743" t="s">
        <v>5359</v>
      </c>
      <c r="L743" t="s">
        <v>3407</v>
      </c>
      <c r="M743" s="12">
        <v>19063</v>
      </c>
      <c r="N743" s="12" t="str">
        <f t="shared" si="37"/>
        <v>120 E Front St Media, PA 19063</v>
      </c>
      <c r="O743">
        <v>1430002</v>
      </c>
      <c r="P743">
        <v>39.918349999999997</v>
      </c>
      <c r="Q743">
        <v>-75.386420000000001</v>
      </c>
      <c r="R743" t="s">
        <v>3361</v>
      </c>
      <c r="S743" t="s">
        <v>3352</v>
      </c>
      <c r="T743" s="3">
        <v>7</v>
      </c>
      <c r="U743" s="3">
        <v>17</v>
      </c>
      <c r="V743" s="4">
        <v>2.4285714285714284</v>
      </c>
      <c r="W743" s="4">
        <v>4.7142857142857144</v>
      </c>
      <c r="X743" s="5">
        <v>987.11999999999989</v>
      </c>
      <c r="Y743" s="6">
        <v>6909.84</v>
      </c>
      <c r="Z743" s="5">
        <v>330.52857142857141</v>
      </c>
      <c r="AA743" s="5">
        <v>2313.6999999999998</v>
      </c>
      <c r="AB743">
        <v>173</v>
      </c>
      <c r="AC743" s="11">
        <f t="shared" si="38"/>
        <v>0.3348413277297303</v>
      </c>
    </row>
    <row r="744" spans="1:29">
      <c r="A744" s="2">
        <v>429487</v>
      </c>
      <c r="B744" t="s">
        <v>3367</v>
      </c>
      <c r="C744" t="s">
        <v>3357</v>
      </c>
      <c r="D744" t="s">
        <v>17</v>
      </c>
      <c r="E744" s="2">
        <v>243681</v>
      </c>
      <c r="F744" t="s">
        <v>2145</v>
      </c>
      <c r="G744" s="2">
        <v>437096</v>
      </c>
      <c r="H744" t="s">
        <v>2146</v>
      </c>
      <c r="I744" t="s">
        <v>36</v>
      </c>
      <c r="K744" t="s">
        <v>5891</v>
      </c>
      <c r="L744" t="s">
        <v>8347</v>
      </c>
      <c r="M744" s="12">
        <v>19801</v>
      </c>
      <c r="N744" s="12" t="str">
        <f t="shared" si="37"/>
        <v>405 N King St Wilmington, DE 19801</v>
      </c>
      <c r="O744">
        <v>1430999</v>
      </c>
      <c r="P744">
        <v>39.740423999999997</v>
      </c>
      <c r="Q744">
        <v>-75.550458000000006</v>
      </c>
      <c r="R744" t="s">
        <v>3359</v>
      </c>
      <c r="S744" t="s">
        <v>3353</v>
      </c>
      <c r="T744" s="3">
        <v>3</v>
      </c>
      <c r="U744" s="3">
        <v>5</v>
      </c>
      <c r="V744" s="4">
        <v>1.6666666666666667</v>
      </c>
      <c r="W744" s="4">
        <v>6.666666666666667</v>
      </c>
      <c r="X744" s="5">
        <v>2298.2766666666666</v>
      </c>
      <c r="Y744" s="6">
        <v>6894.8300000000017</v>
      </c>
      <c r="Z744" s="5">
        <v>828.9</v>
      </c>
      <c r="AA744" s="5">
        <v>2486.7000000000003</v>
      </c>
      <c r="AB744">
        <v>126</v>
      </c>
      <c r="AC744" s="11">
        <f t="shared" si="38"/>
        <v>0.36066153915324956</v>
      </c>
    </row>
    <row r="745" spans="1:29">
      <c r="A745" s="2">
        <v>240921</v>
      </c>
      <c r="B745" t="s">
        <v>3367</v>
      </c>
      <c r="C745" t="s">
        <v>3357</v>
      </c>
      <c r="D745" t="s">
        <v>37</v>
      </c>
      <c r="E745" s="2">
        <v>241967</v>
      </c>
      <c r="F745" t="s">
        <v>911</v>
      </c>
      <c r="G745" s="2">
        <v>241967</v>
      </c>
      <c r="H745" t="s">
        <v>911</v>
      </c>
      <c r="I745" t="s">
        <v>39</v>
      </c>
      <c r="K745" t="s">
        <v>4753</v>
      </c>
      <c r="L745" t="s">
        <v>3407</v>
      </c>
      <c r="M745" s="12">
        <v>17602</v>
      </c>
      <c r="N745" s="12" t="str">
        <f t="shared" si="37"/>
        <v>1 Hartman Bridge Rd Lancaster, PA 17602</v>
      </c>
      <c r="O745">
        <v>1430021</v>
      </c>
      <c r="P745">
        <v>40.003610000000002</v>
      </c>
      <c r="Q745">
        <v>-76.217280000000002</v>
      </c>
      <c r="R745" t="s">
        <v>3364</v>
      </c>
      <c r="S745" t="s">
        <v>3351</v>
      </c>
      <c r="T745" s="3">
        <v>7</v>
      </c>
      <c r="U745" s="3">
        <v>9</v>
      </c>
      <c r="V745" s="4">
        <v>1.2857142857142858</v>
      </c>
      <c r="W745" s="4">
        <v>2.1428571428571428</v>
      </c>
      <c r="X745" s="5">
        <v>984.96428571428567</v>
      </c>
      <c r="Y745" s="6">
        <v>6894.75</v>
      </c>
      <c r="Z745" s="5">
        <v>326.04714285714283</v>
      </c>
      <c r="AA745" s="5">
        <v>2282.33</v>
      </c>
      <c r="AB745">
        <v>17</v>
      </c>
      <c r="AC745" s="11">
        <f t="shared" si="38"/>
        <v>0.33102433010624027</v>
      </c>
    </row>
    <row r="746" spans="1:29">
      <c r="A746" s="2">
        <v>481935</v>
      </c>
      <c r="B746" t="s">
        <v>3367</v>
      </c>
      <c r="C746" t="s">
        <v>3357</v>
      </c>
      <c r="D746" t="s">
        <v>74</v>
      </c>
      <c r="E746" s="2">
        <v>313232</v>
      </c>
      <c r="F746" t="s">
        <v>933</v>
      </c>
      <c r="G746" s="2">
        <v>313232</v>
      </c>
      <c r="H746" t="s">
        <v>933</v>
      </c>
      <c r="I746" t="s">
        <v>39</v>
      </c>
      <c r="K746" t="s">
        <v>4696</v>
      </c>
      <c r="L746" t="s">
        <v>3407</v>
      </c>
      <c r="M746" s="12">
        <v>17601</v>
      </c>
      <c r="N746" s="12" t="str">
        <f t="shared" si="37"/>
        <v>1824 Colonial Village Ln Lancaster, PA 17601</v>
      </c>
      <c r="O746">
        <v>1430999</v>
      </c>
      <c r="P746">
        <v>40.049225</v>
      </c>
      <c r="Q746">
        <v>-76.243871999999996</v>
      </c>
      <c r="R746" t="s">
        <v>3364</v>
      </c>
      <c r="S746" t="s">
        <v>3357</v>
      </c>
      <c r="T746" s="3">
        <v>4</v>
      </c>
      <c r="U746" s="3">
        <v>6</v>
      </c>
      <c r="V746" s="4">
        <v>1.5</v>
      </c>
      <c r="W746" s="4">
        <v>2.25</v>
      </c>
      <c r="X746" s="5">
        <v>1709.4349999999999</v>
      </c>
      <c r="Y746" s="6">
        <v>6837.74</v>
      </c>
      <c r="Z746" s="5">
        <v>558.47250000000008</v>
      </c>
      <c r="AA746" s="5">
        <v>2233.89</v>
      </c>
      <c r="AB746">
        <v>11</v>
      </c>
      <c r="AC746" s="11">
        <f t="shared" si="38"/>
        <v>0.32670005001652591</v>
      </c>
    </row>
    <row r="747" spans="1:29">
      <c r="A747" s="2">
        <v>241652</v>
      </c>
      <c r="B747" t="s">
        <v>3360</v>
      </c>
      <c r="C747" t="s">
        <v>3355</v>
      </c>
      <c r="D747" t="s">
        <v>45</v>
      </c>
      <c r="E747" s="2">
        <v>343427</v>
      </c>
      <c r="F747" t="s">
        <v>192</v>
      </c>
      <c r="G747" s="2">
        <v>343427</v>
      </c>
      <c r="H747" t="s">
        <v>192</v>
      </c>
      <c r="I747" t="s">
        <v>193</v>
      </c>
      <c r="K747" t="s">
        <v>5636</v>
      </c>
      <c r="L747" t="s">
        <v>3407</v>
      </c>
      <c r="M747" s="12">
        <v>19444</v>
      </c>
      <c r="N747" s="12" t="str">
        <f t="shared" si="37"/>
        <v>800 Ridge Pike Lafayette Hill, PA 19444</v>
      </c>
      <c r="O747">
        <v>1430013</v>
      </c>
      <c r="P747">
        <v>40.076630000000002</v>
      </c>
      <c r="Q747">
        <v>-75.252816999999993</v>
      </c>
      <c r="R747" t="s">
        <v>3361</v>
      </c>
      <c r="S747" t="s">
        <v>3356</v>
      </c>
      <c r="T747" s="3">
        <v>16</v>
      </c>
      <c r="U747" s="3">
        <v>19</v>
      </c>
      <c r="V747" s="4">
        <v>1.1875</v>
      </c>
      <c r="W747" s="4">
        <v>3.1875</v>
      </c>
      <c r="X747" s="5">
        <v>427.12687499999993</v>
      </c>
      <c r="Y747" s="6">
        <v>6834.0300000000043</v>
      </c>
      <c r="Z747" s="5">
        <v>145.05812499999999</v>
      </c>
      <c r="AA747" s="5">
        <v>2320.9300000000003</v>
      </c>
      <c r="AB747">
        <v>228</v>
      </c>
      <c r="AC747" s="11">
        <f t="shared" si="38"/>
        <v>0.33961366865524423</v>
      </c>
    </row>
    <row r="748" spans="1:29">
      <c r="A748" s="2">
        <v>241662</v>
      </c>
      <c r="B748" t="s">
        <v>3360</v>
      </c>
      <c r="C748" t="s">
        <v>3354</v>
      </c>
      <c r="D748" t="s">
        <v>63</v>
      </c>
      <c r="E748" s="2">
        <v>284678</v>
      </c>
      <c r="F748" t="s">
        <v>2123</v>
      </c>
      <c r="G748" s="2">
        <v>284678</v>
      </c>
      <c r="H748" t="s">
        <v>2123</v>
      </c>
      <c r="I748" t="s">
        <v>65</v>
      </c>
      <c r="K748" t="s">
        <v>5351</v>
      </c>
      <c r="L748" t="s">
        <v>3407</v>
      </c>
      <c r="M748" s="12">
        <v>19056</v>
      </c>
      <c r="N748" s="12" t="str">
        <f t="shared" si="37"/>
        <v>2477 Trenton Rd Levittown, PA 19056</v>
      </c>
      <c r="O748">
        <v>1430003</v>
      </c>
      <c r="P748">
        <v>40.164416000000003</v>
      </c>
      <c r="Q748">
        <v>-74.879621999999998</v>
      </c>
      <c r="R748" t="s">
        <v>3362</v>
      </c>
      <c r="S748" t="s">
        <v>3353</v>
      </c>
      <c r="T748" s="3">
        <v>6</v>
      </c>
      <c r="U748" s="3">
        <v>8</v>
      </c>
      <c r="V748" s="4">
        <v>1.3333333333333333</v>
      </c>
      <c r="W748" s="4">
        <v>4.333333333333333</v>
      </c>
      <c r="X748" s="5">
        <v>1138.1933333333334</v>
      </c>
      <c r="Y748" s="6">
        <v>6829.1600000000008</v>
      </c>
      <c r="Z748" s="5">
        <v>367.75666666666666</v>
      </c>
      <c r="AA748" s="5">
        <v>2206.5400000000004</v>
      </c>
      <c r="AB748">
        <v>169</v>
      </c>
      <c r="AC748" s="11">
        <f t="shared" si="38"/>
        <v>0.32310562353203032</v>
      </c>
    </row>
    <row r="749" spans="1:29">
      <c r="A749" s="2">
        <v>241669</v>
      </c>
      <c r="B749" t="s">
        <v>3360</v>
      </c>
      <c r="C749" t="s">
        <v>3354</v>
      </c>
      <c r="D749" t="s">
        <v>51</v>
      </c>
      <c r="E749" s="2">
        <v>240939</v>
      </c>
      <c r="F749" t="s">
        <v>2339</v>
      </c>
      <c r="G749" s="2">
        <v>482955</v>
      </c>
      <c r="H749" t="s">
        <v>2343</v>
      </c>
      <c r="I749" t="s">
        <v>238</v>
      </c>
      <c r="K749" t="s">
        <v>3740</v>
      </c>
      <c r="L749" t="s">
        <v>3407</v>
      </c>
      <c r="M749" s="12">
        <v>17022</v>
      </c>
      <c r="N749" s="12" t="str">
        <f t="shared" si="37"/>
        <v>2809 Hershey Rd ELIZABETHTOWN, PA 17022</v>
      </c>
      <c r="O749">
        <v>1430999</v>
      </c>
      <c r="P749">
        <v>40.224659000000003</v>
      </c>
      <c r="Q749">
        <v>-76.621263999999996</v>
      </c>
      <c r="R749" t="s">
        <v>3366</v>
      </c>
      <c r="S749" t="s">
        <v>3356</v>
      </c>
      <c r="T749" s="3">
        <v>3</v>
      </c>
      <c r="U749" s="3">
        <v>3</v>
      </c>
      <c r="V749" s="4">
        <v>1</v>
      </c>
      <c r="W749" s="4">
        <v>2</v>
      </c>
      <c r="X749" s="5">
        <v>2255.67</v>
      </c>
      <c r="Y749" s="6">
        <v>6767.01</v>
      </c>
      <c r="Z749" s="5">
        <v>446.74666666666667</v>
      </c>
      <c r="AA749" s="5">
        <v>1340.24</v>
      </c>
      <c r="AB749">
        <v>18</v>
      </c>
      <c r="AC749" s="11">
        <f t="shared" si="38"/>
        <v>0.19805497553572404</v>
      </c>
    </row>
    <row r="750" spans="1:29">
      <c r="A750" s="2">
        <v>241656</v>
      </c>
      <c r="B750" t="s">
        <v>3360</v>
      </c>
      <c r="C750" t="s">
        <v>3354</v>
      </c>
      <c r="D750" t="s">
        <v>37</v>
      </c>
      <c r="E750" s="2">
        <v>242189</v>
      </c>
      <c r="F750" t="s">
        <v>877</v>
      </c>
      <c r="G750" s="2">
        <v>469599</v>
      </c>
      <c r="H750" t="s">
        <v>878</v>
      </c>
      <c r="I750" t="s">
        <v>367</v>
      </c>
      <c r="K750" t="s">
        <v>5723</v>
      </c>
      <c r="L750" t="s">
        <v>3407</v>
      </c>
      <c r="M750" s="12">
        <v>19520</v>
      </c>
      <c r="N750" s="12" t="str">
        <f t="shared" si="37"/>
        <v>4897 N Twin Valley Rd Elverson, PA 19520</v>
      </c>
      <c r="O750">
        <v>1430027</v>
      </c>
      <c r="P750">
        <v>40.162182000000001</v>
      </c>
      <c r="Q750">
        <v>-75.856538999999998</v>
      </c>
      <c r="R750" t="s">
        <v>3365</v>
      </c>
      <c r="S750" t="s">
        <v>3353</v>
      </c>
      <c r="T750" s="3">
        <v>7</v>
      </c>
      <c r="U750" s="3">
        <v>10</v>
      </c>
      <c r="V750" s="4">
        <v>1.4285714285714286</v>
      </c>
      <c r="W750" s="4">
        <v>2.1428571428571428</v>
      </c>
      <c r="X750" s="5">
        <v>961.23142857142852</v>
      </c>
      <c r="Y750" s="6">
        <v>6728.619999999999</v>
      </c>
      <c r="Z750" s="5">
        <v>233.68571428571431</v>
      </c>
      <c r="AA750" s="5">
        <v>1635.8</v>
      </c>
      <c r="AB750">
        <v>153</v>
      </c>
      <c r="AC750" s="11">
        <f t="shared" si="38"/>
        <v>0.24311077159952563</v>
      </c>
    </row>
    <row r="751" spans="1:29">
      <c r="A751" s="2">
        <v>239557</v>
      </c>
      <c r="B751" t="s">
        <v>3360</v>
      </c>
      <c r="C751" t="s">
        <v>3354</v>
      </c>
      <c r="D751" t="s">
        <v>50</v>
      </c>
      <c r="E751" s="2">
        <v>241867</v>
      </c>
      <c r="F751" t="s">
        <v>960</v>
      </c>
      <c r="G751" s="2">
        <v>241867</v>
      </c>
      <c r="H751" t="s">
        <v>960</v>
      </c>
      <c r="I751" t="s">
        <v>961</v>
      </c>
      <c r="K751" t="s">
        <v>3928</v>
      </c>
      <c r="L751" t="s">
        <v>3407</v>
      </c>
      <c r="M751" s="12">
        <v>17267</v>
      </c>
      <c r="N751" s="12" t="str">
        <f t="shared" si="37"/>
        <v>13083 Buck Valley Rd Warfordsburg, PA 17267</v>
      </c>
      <c r="O751">
        <v>1430999</v>
      </c>
      <c r="P751">
        <v>39.753660000000004</v>
      </c>
      <c r="Q751">
        <v>-78.187821999999997</v>
      </c>
      <c r="R751" t="s">
        <v>3367</v>
      </c>
      <c r="S751" t="s">
        <v>3351</v>
      </c>
      <c r="T751" s="3">
        <v>4</v>
      </c>
      <c r="U751" s="3">
        <v>5</v>
      </c>
      <c r="V751" s="4">
        <v>1.25</v>
      </c>
      <c r="W751" s="4">
        <v>1.25</v>
      </c>
      <c r="X751" s="5">
        <v>1676.01</v>
      </c>
      <c r="Y751" s="6">
        <v>6704.04</v>
      </c>
      <c r="Z751" s="5">
        <v>667.31500000000005</v>
      </c>
      <c r="AA751" s="5">
        <v>2669.26</v>
      </c>
      <c r="AB751">
        <v>40</v>
      </c>
      <c r="AC751" s="11">
        <f t="shared" si="38"/>
        <v>0.39815693223787452</v>
      </c>
    </row>
    <row r="752" spans="1:29">
      <c r="A752" s="2">
        <v>272623</v>
      </c>
      <c r="B752" t="s">
        <v>3360</v>
      </c>
      <c r="C752" t="s">
        <v>3354</v>
      </c>
      <c r="D752" t="s">
        <v>32</v>
      </c>
      <c r="E752" s="2">
        <v>296097</v>
      </c>
      <c r="F752" t="s">
        <v>2318</v>
      </c>
      <c r="G752" s="2">
        <v>448238</v>
      </c>
      <c r="H752" t="s">
        <v>2318</v>
      </c>
      <c r="I752" t="s">
        <v>108</v>
      </c>
      <c r="K752" t="s">
        <v>4195</v>
      </c>
      <c r="L752" t="s">
        <v>3407</v>
      </c>
      <c r="M752" s="12">
        <v>17522</v>
      </c>
      <c r="N752" s="12" t="str">
        <f t="shared" ref="N752:N815" si="39">K752&amp;" "&amp;I752&amp;", "&amp;L752&amp;" "&amp;TEXT(M752, "00000")</f>
        <v>1307 Apple St Ephrata, PA 17522</v>
      </c>
      <c r="O752">
        <v>1430999</v>
      </c>
      <c r="P752">
        <v>40.194769999999998</v>
      </c>
      <c r="Q752">
        <v>-76.197507999999999</v>
      </c>
      <c r="R752" t="s">
        <v>3365</v>
      </c>
      <c r="S752" t="s">
        <v>3356</v>
      </c>
      <c r="T752" s="3">
        <v>4</v>
      </c>
      <c r="U752" s="3">
        <v>6</v>
      </c>
      <c r="V752" s="4">
        <v>1.5</v>
      </c>
      <c r="W752" s="4">
        <v>10.75</v>
      </c>
      <c r="X752" s="5">
        <v>1663.8125</v>
      </c>
      <c r="Y752" s="6">
        <v>6655.25</v>
      </c>
      <c r="Z752" s="5">
        <v>448.97500000000002</v>
      </c>
      <c r="AA752" s="5">
        <v>1795.9</v>
      </c>
      <c r="AB752">
        <v>108</v>
      </c>
      <c r="AC752" s="11">
        <f t="shared" si="38"/>
        <v>0.26984711318132304</v>
      </c>
    </row>
    <row r="753" spans="1:29">
      <c r="A753" s="2">
        <v>242265</v>
      </c>
      <c r="B753" t="s">
        <v>3367</v>
      </c>
      <c r="C753" t="s">
        <v>3357</v>
      </c>
      <c r="D753" t="s">
        <v>16</v>
      </c>
      <c r="E753" s="2">
        <v>242373</v>
      </c>
      <c r="F753" t="s">
        <v>3265</v>
      </c>
      <c r="G753" s="2">
        <v>479887</v>
      </c>
      <c r="H753" t="s">
        <v>3270</v>
      </c>
      <c r="I753" t="s">
        <v>759</v>
      </c>
      <c r="K753" t="s">
        <v>3817</v>
      </c>
      <c r="L753" t="s">
        <v>3407</v>
      </c>
      <c r="M753" s="12">
        <v>17055</v>
      </c>
      <c r="N753" s="12" t="str">
        <f t="shared" si="39"/>
        <v>1225 Rossmoyne Rd Mechanicsburg, PA 17055</v>
      </c>
      <c r="O753">
        <v>1430034</v>
      </c>
      <c r="P753">
        <v>40.202559999999998</v>
      </c>
      <c r="Q753">
        <v>-76.952376999999998</v>
      </c>
      <c r="R753" t="s">
        <v>3366</v>
      </c>
      <c r="S753" t="s">
        <v>3356</v>
      </c>
      <c r="T753" s="3">
        <v>6</v>
      </c>
      <c r="U753" s="3">
        <v>6</v>
      </c>
      <c r="V753" s="4">
        <v>1</v>
      </c>
      <c r="W753" s="4">
        <v>1.5</v>
      </c>
      <c r="X753" s="5">
        <v>1105.8566666666668</v>
      </c>
      <c r="Y753" s="6">
        <v>6635.14</v>
      </c>
      <c r="Z753" s="5">
        <v>208.66</v>
      </c>
      <c r="AA753" s="5">
        <v>1251.96</v>
      </c>
      <c r="AB753">
        <v>129</v>
      </c>
      <c r="AC753" s="11">
        <f t="shared" si="38"/>
        <v>0.18868629750088167</v>
      </c>
    </row>
    <row r="754" spans="1:29">
      <c r="A754" s="2">
        <v>433106</v>
      </c>
      <c r="B754" t="s">
        <v>3367</v>
      </c>
      <c r="C754" t="s">
        <v>3357</v>
      </c>
      <c r="D754" t="s">
        <v>91</v>
      </c>
      <c r="E754" s="2">
        <v>242914</v>
      </c>
      <c r="F754" t="s">
        <v>1253</v>
      </c>
      <c r="G754" s="2">
        <v>416942</v>
      </c>
      <c r="H754" t="s">
        <v>1256</v>
      </c>
      <c r="I754" t="s">
        <v>1257</v>
      </c>
      <c r="K754" t="s">
        <v>5882</v>
      </c>
      <c r="L754" t="s">
        <v>8347</v>
      </c>
      <c r="M754" s="12">
        <v>19730</v>
      </c>
      <c r="N754" s="12" t="str">
        <f t="shared" si="39"/>
        <v>118 S 6th St Odessa, DE 19730</v>
      </c>
      <c r="O754">
        <v>1430018</v>
      </c>
      <c r="P754">
        <v>39.455367000000003</v>
      </c>
      <c r="Q754">
        <v>-75.662514999999999</v>
      </c>
      <c r="R754" t="s">
        <v>3359</v>
      </c>
      <c r="S754" t="s">
        <v>3355</v>
      </c>
      <c r="T754" s="3">
        <v>10</v>
      </c>
      <c r="U754" s="3">
        <v>15</v>
      </c>
      <c r="V754" s="4">
        <v>1.5</v>
      </c>
      <c r="W754" s="4">
        <v>5</v>
      </c>
      <c r="X754" s="5">
        <v>661.35599999999999</v>
      </c>
      <c r="Y754" s="6">
        <v>6613.5600000000013</v>
      </c>
      <c r="Z754" s="5">
        <v>184.95100000000002</v>
      </c>
      <c r="AA754" s="5">
        <v>1849.5100000000002</v>
      </c>
      <c r="AB754">
        <v>398</v>
      </c>
      <c r="AC754" s="11">
        <f t="shared" si="38"/>
        <v>0.27965422556081743</v>
      </c>
    </row>
    <row r="755" spans="1:29">
      <c r="A755" s="2">
        <v>472574</v>
      </c>
      <c r="B755" t="s">
        <v>3367</v>
      </c>
      <c r="C755" t="s">
        <v>3357</v>
      </c>
      <c r="D755" t="s">
        <v>32</v>
      </c>
      <c r="E755" s="2">
        <v>264805</v>
      </c>
      <c r="F755" t="s">
        <v>536</v>
      </c>
      <c r="G755" s="2">
        <v>439626</v>
      </c>
      <c r="H755" t="s">
        <v>537</v>
      </c>
      <c r="I755" t="s">
        <v>157</v>
      </c>
      <c r="K755" t="s">
        <v>3776</v>
      </c>
      <c r="L755" t="s">
        <v>3407</v>
      </c>
      <c r="M755" s="12">
        <v>17042</v>
      </c>
      <c r="N755" s="12" t="str">
        <f t="shared" si="39"/>
        <v>1700 S Lincoln Ave Lebanon, PA 17042</v>
      </c>
      <c r="O755">
        <v>1430999</v>
      </c>
      <c r="P755">
        <v>40.317295000000001</v>
      </c>
      <c r="Q755">
        <v>-76.399490999999998</v>
      </c>
      <c r="R755" t="s">
        <v>3366</v>
      </c>
      <c r="S755" t="s">
        <v>3357</v>
      </c>
      <c r="T755" s="3">
        <v>5</v>
      </c>
      <c r="U755" s="3">
        <v>10</v>
      </c>
      <c r="V755" s="4">
        <v>2</v>
      </c>
      <c r="W755" s="4">
        <v>3.4</v>
      </c>
      <c r="X755" s="5">
        <v>1321.8460000000002</v>
      </c>
      <c r="Y755" s="6">
        <v>6609.2300000000005</v>
      </c>
      <c r="Z755" s="5">
        <v>430.61400000000003</v>
      </c>
      <c r="AA755" s="5">
        <v>2153.0700000000006</v>
      </c>
      <c r="AB755">
        <v>84.8</v>
      </c>
      <c r="AC755" s="11">
        <f t="shared" si="38"/>
        <v>0.32576714685371827</v>
      </c>
    </row>
    <row r="756" spans="1:29">
      <c r="A756" s="2">
        <v>415725</v>
      </c>
      <c r="B756" t="s">
        <v>3367</v>
      </c>
      <c r="C756" t="s">
        <v>3357</v>
      </c>
      <c r="D756" t="s">
        <v>1579</v>
      </c>
      <c r="E756" s="2">
        <v>245673</v>
      </c>
      <c r="F756" t="s">
        <v>1580</v>
      </c>
      <c r="G756" s="2">
        <v>483277</v>
      </c>
      <c r="H756" t="s">
        <v>1581</v>
      </c>
      <c r="I756" t="s">
        <v>442</v>
      </c>
      <c r="K756" t="s">
        <v>5555</v>
      </c>
      <c r="L756" t="s">
        <v>3407</v>
      </c>
      <c r="M756" s="12">
        <v>19355</v>
      </c>
      <c r="N756" s="12" t="str">
        <f t="shared" si="39"/>
        <v>147 Pennsylvania Ave Malvern, PA 19355</v>
      </c>
      <c r="O756">
        <v>1430999</v>
      </c>
      <c r="P756">
        <v>40.037377999999997</v>
      </c>
      <c r="Q756">
        <v>-75.518680000000003</v>
      </c>
      <c r="R756" t="s">
        <v>3361</v>
      </c>
      <c r="S756" t="s">
        <v>3356</v>
      </c>
      <c r="T756" s="3">
        <v>1</v>
      </c>
      <c r="U756" s="3">
        <v>1</v>
      </c>
      <c r="V756" s="4">
        <v>1</v>
      </c>
      <c r="W756" s="4">
        <v>3</v>
      </c>
      <c r="X756" s="5">
        <v>6601.4500000000007</v>
      </c>
      <c r="Y756" s="6">
        <v>6601.4500000000007</v>
      </c>
      <c r="Z756" s="5">
        <v>2112.52</v>
      </c>
      <c r="AA756" s="5">
        <v>2112.52</v>
      </c>
      <c r="AB756">
        <v>21</v>
      </c>
      <c r="AC756" s="11">
        <f t="shared" si="38"/>
        <v>0.32000848298479878</v>
      </c>
    </row>
    <row r="757" spans="1:29">
      <c r="A757" s="2">
        <v>306550</v>
      </c>
      <c r="B757" t="s">
        <v>3367</v>
      </c>
      <c r="C757" t="s">
        <v>3357</v>
      </c>
      <c r="D757" t="s">
        <v>1180</v>
      </c>
      <c r="E757" s="2">
        <v>241682</v>
      </c>
      <c r="F757" t="s">
        <v>2934</v>
      </c>
      <c r="G757" s="2">
        <v>241682</v>
      </c>
      <c r="H757" t="s">
        <v>2934</v>
      </c>
      <c r="I757" t="s">
        <v>322</v>
      </c>
      <c r="K757" t="s">
        <v>4431</v>
      </c>
      <c r="L757" t="s">
        <v>3407</v>
      </c>
      <c r="M757" s="12">
        <v>17547</v>
      </c>
      <c r="N757" s="12" t="str">
        <f t="shared" si="39"/>
        <v>1155 RIVER RD Marietta, PA 17547</v>
      </c>
      <c r="O757">
        <v>1430045</v>
      </c>
      <c r="P757">
        <v>40.063577000000002</v>
      </c>
      <c r="Q757">
        <v>-76.542636000000002</v>
      </c>
      <c r="R757" t="s">
        <v>3360</v>
      </c>
      <c r="S757" t="s">
        <v>3353</v>
      </c>
      <c r="T757" s="3">
        <v>42</v>
      </c>
      <c r="U757" s="3">
        <v>44</v>
      </c>
      <c r="V757" s="4">
        <v>1.0476190476190477</v>
      </c>
      <c r="W757" s="4">
        <v>5.333333333333333</v>
      </c>
      <c r="X757" s="5">
        <v>156.23547619047616</v>
      </c>
      <c r="Y757" s="6">
        <v>6561.8900000000021</v>
      </c>
      <c r="Z757" s="5">
        <v>39.521666666666654</v>
      </c>
      <c r="AA757" s="5">
        <v>1659.9099999999985</v>
      </c>
      <c r="AB757">
        <v>313</v>
      </c>
      <c r="AC757" s="11">
        <f t="shared" si="38"/>
        <v>0.25296218010359789</v>
      </c>
    </row>
    <row r="758" spans="1:29">
      <c r="A758" s="2">
        <v>240170</v>
      </c>
      <c r="B758" t="s">
        <v>3367</v>
      </c>
      <c r="C758" t="s">
        <v>3357</v>
      </c>
      <c r="D758" t="s">
        <v>17</v>
      </c>
      <c r="E758" s="2">
        <v>306637</v>
      </c>
      <c r="F758" t="s">
        <v>568</v>
      </c>
      <c r="G758" s="2">
        <v>306637</v>
      </c>
      <c r="H758" t="s">
        <v>569</v>
      </c>
      <c r="I758" t="s">
        <v>570</v>
      </c>
      <c r="J758" t="s">
        <v>3387</v>
      </c>
      <c r="K758" t="s">
        <v>4981</v>
      </c>
      <c r="L758" t="s">
        <v>3407</v>
      </c>
      <c r="M758" s="12">
        <v>18013</v>
      </c>
      <c r="N758" s="12" t="str">
        <f t="shared" si="39"/>
        <v>100 Majestic Way Bangor, PA 18013</v>
      </c>
      <c r="O758">
        <v>1430015</v>
      </c>
      <c r="P758">
        <v>40.855868000000001</v>
      </c>
      <c r="Q758">
        <v>-75.200770000000006</v>
      </c>
      <c r="R758" t="s">
        <v>3363</v>
      </c>
      <c r="S758" t="s">
        <v>3357</v>
      </c>
      <c r="T758" s="3">
        <v>10</v>
      </c>
      <c r="U758" s="3">
        <v>12</v>
      </c>
      <c r="V758" s="4">
        <v>1.2</v>
      </c>
      <c r="W758" s="4">
        <v>1.8</v>
      </c>
      <c r="X758" s="5">
        <v>654.61899999999991</v>
      </c>
      <c r="Y758" s="6">
        <v>6546.19</v>
      </c>
      <c r="Z758" s="5">
        <v>215.61500000000001</v>
      </c>
      <c r="AA758" s="5">
        <v>2156.1500000000005</v>
      </c>
      <c r="AB758">
        <v>62</v>
      </c>
      <c r="AC758" s="11">
        <f t="shared" si="38"/>
        <v>0.32937479663743346</v>
      </c>
    </row>
    <row r="759" spans="1:29">
      <c r="A759" s="2">
        <v>473401</v>
      </c>
      <c r="B759" t="s">
        <v>3367</v>
      </c>
      <c r="C759" t="s">
        <v>3357</v>
      </c>
      <c r="D759" t="s">
        <v>16</v>
      </c>
      <c r="E759" s="2">
        <v>242187</v>
      </c>
      <c r="F759" t="s">
        <v>3195</v>
      </c>
      <c r="G759" s="2">
        <v>447868</v>
      </c>
      <c r="H759" t="s">
        <v>3196</v>
      </c>
      <c r="I759" t="s">
        <v>2959</v>
      </c>
      <c r="K759" t="s">
        <v>3920</v>
      </c>
      <c r="L759" t="s">
        <v>3407</v>
      </c>
      <c r="M759" s="12">
        <v>17236</v>
      </c>
      <c r="N759" s="12" t="str">
        <f t="shared" si="39"/>
        <v>4773 Fort Loudon Rd Mercersburg, PA 17236</v>
      </c>
      <c r="O759">
        <v>1430999</v>
      </c>
      <c r="P759">
        <v>39.854373000000002</v>
      </c>
      <c r="Q759">
        <v>-77.901685000000001</v>
      </c>
      <c r="R759" t="s">
        <v>3367</v>
      </c>
      <c r="S759" t="s">
        <v>3351</v>
      </c>
      <c r="T759" s="3">
        <v>3</v>
      </c>
      <c r="U759" s="3">
        <v>3</v>
      </c>
      <c r="V759" s="4">
        <v>1</v>
      </c>
      <c r="W759" s="4">
        <v>4</v>
      </c>
      <c r="X759" s="5">
        <v>2181.11</v>
      </c>
      <c r="Y759" s="6">
        <v>6543.329999999999</v>
      </c>
      <c r="Z759" s="5">
        <v>863.59000000000015</v>
      </c>
      <c r="AA759" s="5">
        <v>2590.7700000000009</v>
      </c>
      <c r="AB759">
        <v>46</v>
      </c>
      <c r="AC759" s="11">
        <f t="shared" si="38"/>
        <v>0.39594059905277607</v>
      </c>
    </row>
    <row r="760" spans="1:29">
      <c r="A760" s="2">
        <v>469875</v>
      </c>
      <c r="B760" t="s">
        <v>3367</v>
      </c>
      <c r="C760" t="s">
        <v>3357</v>
      </c>
      <c r="D760" t="s">
        <v>17</v>
      </c>
      <c r="E760" s="2">
        <v>345635</v>
      </c>
      <c r="F760" t="s">
        <v>1304</v>
      </c>
      <c r="G760" s="2">
        <v>345635</v>
      </c>
      <c r="H760" t="s">
        <v>1304</v>
      </c>
      <c r="I760" t="s">
        <v>570</v>
      </c>
      <c r="J760" t="s">
        <v>3387</v>
      </c>
      <c r="K760" t="s">
        <v>4982</v>
      </c>
      <c r="L760" t="s">
        <v>3407</v>
      </c>
      <c r="M760" s="12">
        <v>18013</v>
      </c>
      <c r="N760" s="12" t="str">
        <f t="shared" si="39"/>
        <v>123 Five Points Richmond Rd Bangor, PA 18013</v>
      </c>
      <c r="O760">
        <v>1430999</v>
      </c>
      <c r="P760">
        <v>40.881281999999999</v>
      </c>
      <c r="Q760">
        <v>-75.157141999999993</v>
      </c>
      <c r="R760" t="s">
        <v>3363</v>
      </c>
      <c r="S760" t="s">
        <v>3357</v>
      </c>
      <c r="T760" s="3">
        <v>1</v>
      </c>
      <c r="U760" s="3">
        <v>4</v>
      </c>
      <c r="V760" s="4">
        <v>4</v>
      </c>
      <c r="W760" s="4">
        <v>8</v>
      </c>
      <c r="X760" s="5">
        <v>6495.73</v>
      </c>
      <c r="Y760" s="6">
        <v>6495.73</v>
      </c>
      <c r="Z760" s="5">
        <v>2236.85</v>
      </c>
      <c r="AA760" s="5">
        <v>2236.85</v>
      </c>
      <c r="AB760">
        <v>8</v>
      </c>
      <c r="AC760" s="11">
        <f t="shared" si="38"/>
        <v>0.34435698528110004</v>
      </c>
    </row>
    <row r="761" spans="1:29">
      <c r="A761" s="2">
        <v>480996</v>
      </c>
      <c r="B761" t="s">
        <v>3367</v>
      </c>
      <c r="C761" t="s">
        <v>3357</v>
      </c>
      <c r="D761" t="s">
        <v>104</v>
      </c>
      <c r="E761" s="2">
        <v>342579</v>
      </c>
      <c r="F761" t="s">
        <v>1860</v>
      </c>
      <c r="G761" s="2">
        <v>482816</v>
      </c>
      <c r="H761" t="s">
        <v>1862</v>
      </c>
      <c r="I761" t="s">
        <v>199</v>
      </c>
      <c r="K761" t="s">
        <v>3582</v>
      </c>
      <c r="L761" t="s">
        <v>3406</v>
      </c>
      <c r="M761" s="12">
        <v>8302</v>
      </c>
      <c r="N761" s="12" t="str">
        <f t="shared" si="39"/>
        <v>27 Central Ave Bridgeton, NJ 08302</v>
      </c>
      <c r="O761">
        <v>1430999</v>
      </c>
      <c r="P761">
        <v>39.430323999999999</v>
      </c>
      <c r="Q761">
        <v>-75.249341000000001</v>
      </c>
      <c r="R761" t="s">
        <v>3363</v>
      </c>
      <c r="S761" t="s">
        <v>3355</v>
      </c>
      <c r="T761" s="3">
        <v>3</v>
      </c>
      <c r="U761" s="3">
        <v>5</v>
      </c>
      <c r="V761" s="4">
        <v>1.6666666666666667</v>
      </c>
      <c r="W761" s="4">
        <v>8</v>
      </c>
      <c r="X761" s="5">
        <v>2158.9233333333336</v>
      </c>
      <c r="Y761" s="6">
        <v>6476.77</v>
      </c>
      <c r="Z761" s="5">
        <v>708.62333333333333</v>
      </c>
      <c r="AA761" s="5">
        <v>2125.8700000000003</v>
      </c>
      <c r="AB761">
        <v>217</v>
      </c>
      <c r="AC761" s="11">
        <f t="shared" si="38"/>
        <v>0.32822996648020542</v>
      </c>
    </row>
    <row r="762" spans="1:29">
      <c r="A762" s="2">
        <v>460745</v>
      </c>
      <c r="B762" t="s">
        <v>3367</v>
      </c>
      <c r="C762" t="s">
        <v>3357</v>
      </c>
      <c r="D762" t="s">
        <v>50</v>
      </c>
      <c r="E762" s="2">
        <v>285279</v>
      </c>
      <c r="F762" t="s">
        <v>2475</v>
      </c>
      <c r="G762" s="2">
        <v>445817</v>
      </c>
      <c r="H762" t="s">
        <v>2479</v>
      </c>
      <c r="I762" t="s">
        <v>2476</v>
      </c>
      <c r="J762" t="s">
        <v>2476</v>
      </c>
      <c r="K762" t="s">
        <v>3795</v>
      </c>
      <c r="L762" t="s">
        <v>3407</v>
      </c>
      <c r="M762" s="12">
        <v>17044</v>
      </c>
      <c r="N762" s="12" t="str">
        <f t="shared" si="39"/>
        <v>2316 Back Maitland Rd Lewistown, PA 17044</v>
      </c>
      <c r="O762">
        <v>1430038</v>
      </c>
      <c r="P762">
        <v>40.630906000000003</v>
      </c>
      <c r="Q762">
        <v>-77.498953999999998</v>
      </c>
      <c r="R762" t="s">
        <v>3367</v>
      </c>
      <c r="S762" t="s">
        <v>3354</v>
      </c>
      <c r="T762" s="3">
        <v>12</v>
      </c>
      <c r="U762" s="3">
        <v>17</v>
      </c>
      <c r="V762" s="4">
        <v>1.4166666666666667</v>
      </c>
      <c r="W762" s="4">
        <v>3.0833333333333335</v>
      </c>
      <c r="X762" s="5">
        <v>537.89499999999998</v>
      </c>
      <c r="Y762" s="6">
        <v>6454.74</v>
      </c>
      <c r="Z762" s="5">
        <v>225.94666666666663</v>
      </c>
      <c r="AA762" s="5">
        <v>2711.360000000001</v>
      </c>
      <c r="AB762">
        <v>104</v>
      </c>
      <c r="AC762" s="11">
        <f t="shared" si="38"/>
        <v>0.4200571982759958</v>
      </c>
    </row>
    <row r="763" spans="1:29">
      <c r="A763" s="2">
        <v>453145</v>
      </c>
      <c r="B763" t="s">
        <v>3367</v>
      </c>
      <c r="C763" t="s">
        <v>3357</v>
      </c>
      <c r="D763" t="s">
        <v>63</v>
      </c>
      <c r="E763" s="2">
        <v>245998</v>
      </c>
      <c r="F763" t="s">
        <v>2722</v>
      </c>
      <c r="G763" s="2">
        <v>418324</v>
      </c>
      <c r="H763" t="s">
        <v>2733</v>
      </c>
      <c r="I763" t="s">
        <v>913</v>
      </c>
      <c r="K763" t="s">
        <v>5274</v>
      </c>
      <c r="L763" t="s">
        <v>3407</v>
      </c>
      <c r="M763" s="12">
        <v>19030</v>
      </c>
      <c r="N763" s="12" t="str">
        <f t="shared" si="39"/>
        <v>75 Unity Dr Fairless Hills, PA 19030</v>
      </c>
      <c r="O763">
        <v>1430003</v>
      </c>
      <c r="P763">
        <v>40.176265000000001</v>
      </c>
      <c r="Q763">
        <v>-74.834731000000005</v>
      </c>
      <c r="R763" t="s">
        <v>3362</v>
      </c>
      <c r="S763" t="s">
        <v>3353</v>
      </c>
      <c r="T763" s="3">
        <v>7</v>
      </c>
      <c r="U763" s="3">
        <v>13</v>
      </c>
      <c r="V763" s="4">
        <v>1.8571428571428572</v>
      </c>
      <c r="W763" s="4">
        <v>7.2857142857142856</v>
      </c>
      <c r="X763" s="5">
        <v>921.31285714285696</v>
      </c>
      <c r="Y763" s="6">
        <v>6449.1900000000005</v>
      </c>
      <c r="Z763" s="5">
        <v>306.62428571428575</v>
      </c>
      <c r="AA763" s="5">
        <v>2146.3699999999994</v>
      </c>
      <c r="AB763">
        <v>206</v>
      </c>
      <c r="AC763" s="11">
        <f t="shared" si="38"/>
        <v>0.33281233767341312</v>
      </c>
    </row>
    <row r="764" spans="1:29">
      <c r="A764" s="2">
        <v>459385</v>
      </c>
      <c r="B764" t="s">
        <v>3367</v>
      </c>
      <c r="C764" t="s">
        <v>3357</v>
      </c>
      <c r="D764" t="s">
        <v>45</v>
      </c>
      <c r="E764" s="2">
        <v>331272</v>
      </c>
      <c r="F764" t="s">
        <v>1503</v>
      </c>
      <c r="G764" s="2">
        <v>331272</v>
      </c>
      <c r="H764" t="s">
        <v>1503</v>
      </c>
      <c r="I764" t="s">
        <v>614</v>
      </c>
      <c r="K764" t="s">
        <v>5390</v>
      </c>
      <c r="L764" t="s">
        <v>3407</v>
      </c>
      <c r="M764" s="12">
        <v>19087</v>
      </c>
      <c r="N764" s="12" t="str">
        <f t="shared" si="39"/>
        <v>211 W Matsonford Rd Wayne, PA 19087</v>
      </c>
      <c r="O764">
        <v>1430002</v>
      </c>
      <c r="P764">
        <v>40.046349999999997</v>
      </c>
      <c r="Q764">
        <v>-75.353767000000005</v>
      </c>
      <c r="R764" t="s">
        <v>3361</v>
      </c>
      <c r="S764" t="s">
        <v>3352</v>
      </c>
      <c r="T764" s="3">
        <v>8</v>
      </c>
      <c r="U764" s="3">
        <v>8</v>
      </c>
      <c r="V764" s="4">
        <v>1</v>
      </c>
      <c r="W764" s="4">
        <v>2</v>
      </c>
      <c r="X764" s="5">
        <v>805.72249999999985</v>
      </c>
      <c r="Y764" s="6">
        <v>6445.7799999999988</v>
      </c>
      <c r="Z764" s="5">
        <v>313.935</v>
      </c>
      <c r="AA764" s="5">
        <v>2511.4800000000005</v>
      </c>
      <c r="AB764">
        <v>110</v>
      </c>
      <c r="AC764" s="11">
        <f t="shared" si="38"/>
        <v>0.389631665989221</v>
      </c>
    </row>
    <row r="765" spans="1:29">
      <c r="A765" s="2">
        <v>240101</v>
      </c>
      <c r="B765" t="s">
        <v>3367</v>
      </c>
      <c r="C765" t="s">
        <v>3357</v>
      </c>
      <c r="D765" t="s">
        <v>32</v>
      </c>
      <c r="E765" s="2">
        <v>240906</v>
      </c>
      <c r="F765" t="s">
        <v>2331</v>
      </c>
      <c r="G765" s="2">
        <v>240906</v>
      </c>
      <c r="H765" t="s">
        <v>2331</v>
      </c>
      <c r="I765" t="s">
        <v>116</v>
      </c>
      <c r="K765" t="s">
        <v>4290</v>
      </c>
      <c r="L765" t="s">
        <v>3407</v>
      </c>
      <c r="M765" s="12">
        <v>17543</v>
      </c>
      <c r="N765" s="12" t="str">
        <f t="shared" si="39"/>
        <v>18 N Broad St Lititz, PA 17543</v>
      </c>
      <c r="O765">
        <v>1430024</v>
      </c>
      <c r="P765">
        <v>40.158211999999999</v>
      </c>
      <c r="Q765">
        <v>-76.307837000000006</v>
      </c>
      <c r="R765" t="s">
        <v>3364</v>
      </c>
      <c r="S765" t="s">
        <v>3356</v>
      </c>
      <c r="T765" s="3">
        <v>11</v>
      </c>
      <c r="U765" s="3">
        <v>14</v>
      </c>
      <c r="V765" s="4">
        <v>1.2727272727272727</v>
      </c>
      <c r="W765" s="4">
        <v>3.2727272727272729</v>
      </c>
      <c r="X765" s="5">
        <v>585.23090909090911</v>
      </c>
      <c r="Y765" s="6">
        <v>6437.54</v>
      </c>
      <c r="Z765" s="5">
        <v>245.54181818181817</v>
      </c>
      <c r="AA765" s="5">
        <v>2700.9599999999996</v>
      </c>
      <c r="AB765">
        <v>89</v>
      </c>
      <c r="AC765" s="11">
        <f t="shared" si="38"/>
        <v>0.41956399494216728</v>
      </c>
    </row>
    <row r="766" spans="1:29">
      <c r="A766" s="2">
        <v>242462</v>
      </c>
      <c r="B766" t="s">
        <v>3367</v>
      </c>
      <c r="C766" t="s">
        <v>3357</v>
      </c>
      <c r="D766" t="s">
        <v>186</v>
      </c>
      <c r="E766" s="2">
        <v>278982</v>
      </c>
      <c r="F766" t="s">
        <v>1317</v>
      </c>
      <c r="G766" s="2">
        <v>437873</v>
      </c>
      <c r="H766" t="s">
        <v>1323</v>
      </c>
      <c r="I766" t="s">
        <v>1318</v>
      </c>
      <c r="J766" t="s">
        <v>3388</v>
      </c>
      <c r="K766" t="s">
        <v>3660</v>
      </c>
      <c r="L766" t="s">
        <v>3406</v>
      </c>
      <c r="M766" s="12">
        <v>8721</v>
      </c>
      <c r="N766" s="12" t="str">
        <f t="shared" si="39"/>
        <v>10 Emory Ave Bayville, NJ 08721</v>
      </c>
      <c r="O766">
        <v>1430999</v>
      </c>
      <c r="P766">
        <v>39.900953999999999</v>
      </c>
      <c r="Q766">
        <v>-74.158249999999995</v>
      </c>
      <c r="R766" t="s">
        <v>3362</v>
      </c>
      <c r="S766" t="s">
        <v>3351</v>
      </c>
      <c r="T766" s="3">
        <v>2</v>
      </c>
      <c r="U766" s="3">
        <v>5</v>
      </c>
      <c r="V766" s="4">
        <v>2.5</v>
      </c>
      <c r="W766" s="4">
        <v>4</v>
      </c>
      <c r="X766" s="5">
        <v>3217.12</v>
      </c>
      <c r="Y766" s="6">
        <v>6434.2400000000016</v>
      </c>
      <c r="Z766" s="5">
        <v>1091.375</v>
      </c>
      <c r="AA766" s="5">
        <v>2182.75</v>
      </c>
      <c r="AB766">
        <v>74</v>
      </c>
      <c r="AC766" s="11">
        <f t="shared" si="38"/>
        <v>0.339239754811757</v>
      </c>
    </row>
    <row r="767" spans="1:29">
      <c r="A767" s="2">
        <v>467610</v>
      </c>
      <c r="B767" t="s">
        <v>3367</v>
      </c>
      <c r="C767" t="s">
        <v>3357</v>
      </c>
      <c r="D767" t="s">
        <v>74</v>
      </c>
      <c r="E767" s="2">
        <v>242720</v>
      </c>
      <c r="F767" t="s">
        <v>1758</v>
      </c>
      <c r="G767" s="2">
        <v>242720</v>
      </c>
      <c r="H767" t="s">
        <v>1758</v>
      </c>
      <c r="I767" t="s">
        <v>759</v>
      </c>
      <c r="K767" t="s">
        <v>3815</v>
      </c>
      <c r="L767" t="s">
        <v>3407</v>
      </c>
      <c r="M767" s="12">
        <v>17055</v>
      </c>
      <c r="N767" s="12" t="str">
        <f t="shared" si="39"/>
        <v>321 Gettysburg Pike Mechanicsburg, PA 17055</v>
      </c>
      <c r="O767">
        <v>1430034</v>
      </c>
      <c r="P767">
        <v>40.176848999999997</v>
      </c>
      <c r="Q767">
        <v>-76.990376999999995</v>
      </c>
      <c r="R767" t="s">
        <v>3366</v>
      </c>
      <c r="S767" t="s">
        <v>3356</v>
      </c>
      <c r="T767" s="3">
        <v>10</v>
      </c>
      <c r="U767" s="3">
        <v>17</v>
      </c>
      <c r="V767" s="4">
        <v>1.7</v>
      </c>
      <c r="W767" s="4">
        <v>5.3</v>
      </c>
      <c r="X767" s="5">
        <v>642.3599999999999</v>
      </c>
      <c r="Y767" s="6">
        <v>6423.5999999999985</v>
      </c>
      <c r="Z767" s="5">
        <v>286.70699999999999</v>
      </c>
      <c r="AA767" s="5">
        <v>2867.07</v>
      </c>
      <c r="AB767">
        <v>149</v>
      </c>
      <c r="AC767" s="11">
        <f t="shared" si="38"/>
        <v>0.4463338314963573</v>
      </c>
    </row>
    <row r="768" spans="1:29">
      <c r="A768" s="2">
        <v>334885</v>
      </c>
      <c r="B768" t="s">
        <v>3367</v>
      </c>
      <c r="C768" t="s">
        <v>3357</v>
      </c>
      <c r="D768" t="s">
        <v>60</v>
      </c>
      <c r="E768" s="2">
        <v>283059</v>
      </c>
      <c r="F768" t="s">
        <v>248</v>
      </c>
      <c r="G768" s="2">
        <v>439956</v>
      </c>
      <c r="H768" t="s">
        <v>3095</v>
      </c>
      <c r="I768" t="s">
        <v>208</v>
      </c>
      <c r="K768" t="s">
        <v>5488</v>
      </c>
      <c r="L768" t="s">
        <v>3407</v>
      </c>
      <c r="M768" s="12">
        <v>19335</v>
      </c>
      <c r="N768" s="12" t="str">
        <f t="shared" si="39"/>
        <v>340 Manor Ave Downingtown, PA 19335</v>
      </c>
      <c r="O768">
        <v>1430999</v>
      </c>
      <c r="P768">
        <v>40.007314999999998</v>
      </c>
      <c r="Q768">
        <v>-75.716227000000003</v>
      </c>
      <c r="R768" t="s">
        <v>3361</v>
      </c>
      <c r="S768" t="s">
        <v>3356</v>
      </c>
      <c r="T768" s="3">
        <v>3</v>
      </c>
      <c r="U768" s="3">
        <v>4</v>
      </c>
      <c r="V768" s="4">
        <v>1.3333333333333333</v>
      </c>
      <c r="W768" s="4">
        <v>3.3333333333333335</v>
      </c>
      <c r="X768" s="5">
        <v>2118.5033333333336</v>
      </c>
      <c r="Y768" s="6">
        <v>6355.5099999999993</v>
      </c>
      <c r="Z768" s="5">
        <v>860.08</v>
      </c>
      <c r="AA768" s="5">
        <v>2580.2399999999998</v>
      </c>
      <c r="AB768">
        <v>64</v>
      </c>
      <c r="AC768" s="11">
        <f t="shared" si="38"/>
        <v>0.40598472821221271</v>
      </c>
    </row>
    <row r="769" spans="1:29">
      <c r="A769" s="2">
        <v>241692</v>
      </c>
      <c r="B769" t="s">
        <v>3360</v>
      </c>
      <c r="C769" t="s">
        <v>3353</v>
      </c>
      <c r="D769" t="s">
        <v>50</v>
      </c>
      <c r="E769" s="2">
        <v>241797</v>
      </c>
      <c r="F769" t="s">
        <v>3005</v>
      </c>
      <c r="G769" s="2">
        <v>465798</v>
      </c>
      <c r="H769" t="s">
        <v>3008</v>
      </c>
      <c r="I769" t="s">
        <v>375</v>
      </c>
      <c r="K769" t="s">
        <v>4926</v>
      </c>
      <c r="L769" t="s">
        <v>3407</v>
      </c>
      <c r="M769" s="12">
        <v>17801</v>
      </c>
      <c r="N769" s="12" t="str">
        <f t="shared" si="39"/>
        <v>600 Walnut St Sunbury, PA 17801</v>
      </c>
      <c r="O769">
        <v>1430033</v>
      </c>
      <c r="P769">
        <v>40.856399000000003</v>
      </c>
      <c r="Q769">
        <v>-76.789415000000005</v>
      </c>
      <c r="R769" t="s">
        <v>3366</v>
      </c>
      <c r="S769" t="s">
        <v>3354</v>
      </c>
      <c r="T769" s="3">
        <v>7</v>
      </c>
      <c r="U769" s="3">
        <v>8</v>
      </c>
      <c r="V769" s="4">
        <v>1.1428571428571428</v>
      </c>
      <c r="W769" s="4">
        <v>1.2857142857142858</v>
      </c>
      <c r="X769" s="5">
        <v>905.52571428571434</v>
      </c>
      <c r="Y769" s="6">
        <v>6338.68</v>
      </c>
      <c r="Z769" s="5">
        <v>185.30571428571429</v>
      </c>
      <c r="AA769" s="5">
        <v>1297.1400000000001</v>
      </c>
      <c r="AB769">
        <v>113</v>
      </c>
      <c r="AC769" s="11">
        <f t="shared" si="38"/>
        <v>0.20463882070083994</v>
      </c>
    </row>
    <row r="770" spans="1:29">
      <c r="A770" s="2">
        <v>241679</v>
      </c>
      <c r="B770" t="s">
        <v>3360</v>
      </c>
      <c r="C770" t="s">
        <v>3354</v>
      </c>
      <c r="D770" t="s">
        <v>82</v>
      </c>
      <c r="E770" s="2">
        <v>281710</v>
      </c>
      <c r="F770" t="s">
        <v>1722</v>
      </c>
      <c r="G770" s="2">
        <v>281710</v>
      </c>
      <c r="H770" t="s">
        <v>1722</v>
      </c>
      <c r="I770" t="s">
        <v>1723</v>
      </c>
      <c r="K770" t="s">
        <v>3625</v>
      </c>
      <c r="L770" t="s">
        <v>3406</v>
      </c>
      <c r="M770" s="12">
        <v>8512</v>
      </c>
      <c r="N770" s="12" t="str">
        <f t="shared" si="39"/>
        <v>23 N Main St Cranbury, NJ 08512</v>
      </c>
      <c r="O770">
        <v>1430999</v>
      </c>
      <c r="P770">
        <v>40.311996000000001</v>
      </c>
      <c r="Q770">
        <v>-74.518404000000004</v>
      </c>
      <c r="R770" t="s">
        <v>3362</v>
      </c>
      <c r="S770" t="s">
        <v>3354</v>
      </c>
      <c r="T770" s="3">
        <v>5</v>
      </c>
      <c r="U770" s="3">
        <v>5</v>
      </c>
      <c r="V770" s="4">
        <v>1</v>
      </c>
      <c r="W770" s="4">
        <v>2</v>
      </c>
      <c r="X770" s="5">
        <v>1266.568</v>
      </c>
      <c r="Y770" s="6">
        <v>6332.8399999999992</v>
      </c>
      <c r="Z770" s="5">
        <v>331.00599999999997</v>
      </c>
      <c r="AA770" s="5">
        <v>1655.03</v>
      </c>
      <c r="AB770">
        <v>104</v>
      </c>
      <c r="AC770" s="11">
        <f t="shared" ref="AC770:AC833" si="40">IFERROR(AA770/Y770,0)</f>
        <v>0.26134088339512762</v>
      </c>
    </row>
    <row r="771" spans="1:29">
      <c r="A771" s="2">
        <v>241695</v>
      </c>
      <c r="B771" t="s">
        <v>3360</v>
      </c>
      <c r="C771" t="s">
        <v>3354</v>
      </c>
      <c r="D771" t="s">
        <v>82</v>
      </c>
      <c r="E771" s="2">
        <v>300554</v>
      </c>
      <c r="F771" t="s">
        <v>83</v>
      </c>
      <c r="G771" s="2">
        <v>300554</v>
      </c>
      <c r="H771" t="s">
        <v>83</v>
      </c>
      <c r="I771" t="s">
        <v>84</v>
      </c>
      <c r="K771" t="s">
        <v>3632</v>
      </c>
      <c r="L771" t="s">
        <v>3406</v>
      </c>
      <c r="M771" s="12">
        <v>8540</v>
      </c>
      <c r="N771" s="12" t="str">
        <f t="shared" si="39"/>
        <v>1025 Bunn Dr Princeton, NJ 08540</v>
      </c>
      <c r="O771">
        <v>1430005</v>
      </c>
      <c r="P771">
        <v>40.383235999999997</v>
      </c>
      <c r="Q771">
        <v>-74.647844000000006</v>
      </c>
      <c r="R771" t="s">
        <v>3362</v>
      </c>
      <c r="S771" t="s">
        <v>3354</v>
      </c>
      <c r="T771" s="3">
        <v>17</v>
      </c>
      <c r="U771" s="3">
        <v>25</v>
      </c>
      <c r="V771" s="4">
        <v>1.4705882352941178</v>
      </c>
      <c r="W771" s="4">
        <v>4.3529411764705879</v>
      </c>
      <c r="X771" s="5">
        <v>370.2223529411765</v>
      </c>
      <c r="Y771" s="6">
        <v>6293.7800000000007</v>
      </c>
      <c r="Z771" s="5">
        <v>136.56117647058824</v>
      </c>
      <c r="AA771" s="5">
        <v>2321.54</v>
      </c>
      <c r="AB771">
        <v>117</v>
      </c>
      <c r="AC771" s="11">
        <f t="shared" si="40"/>
        <v>0.3688625913203194</v>
      </c>
    </row>
    <row r="772" spans="1:29">
      <c r="A772" s="2">
        <v>241663</v>
      </c>
      <c r="B772" t="s">
        <v>3360</v>
      </c>
      <c r="C772" t="s">
        <v>3354</v>
      </c>
      <c r="D772" t="s">
        <v>50</v>
      </c>
      <c r="E772" s="2">
        <v>318188</v>
      </c>
      <c r="F772" t="s">
        <v>2487</v>
      </c>
      <c r="G772" s="2">
        <v>318188</v>
      </c>
      <c r="H772" t="s">
        <v>2487</v>
      </c>
      <c r="I772" t="s">
        <v>2476</v>
      </c>
      <c r="J772" t="s">
        <v>2476</v>
      </c>
      <c r="K772" t="s">
        <v>3800</v>
      </c>
      <c r="L772" t="s">
        <v>3407</v>
      </c>
      <c r="M772" s="12">
        <v>17044</v>
      </c>
      <c r="N772" s="12" t="str">
        <f t="shared" si="39"/>
        <v>700 Pitt St Lewistown, PA 17044</v>
      </c>
      <c r="O772">
        <v>1430999</v>
      </c>
      <c r="P772">
        <v>40.604987000000001</v>
      </c>
      <c r="Q772">
        <v>-77.554490999999999</v>
      </c>
      <c r="R772" t="s">
        <v>3367</v>
      </c>
      <c r="S772" t="s">
        <v>3354</v>
      </c>
      <c r="T772" s="3">
        <v>1</v>
      </c>
      <c r="U772" s="3">
        <v>1</v>
      </c>
      <c r="V772" s="4">
        <v>1</v>
      </c>
      <c r="W772" s="4">
        <v>5</v>
      </c>
      <c r="X772" s="5">
        <v>6285.4399999999987</v>
      </c>
      <c r="Y772" s="6">
        <v>6285.4399999999987</v>
      </c>
      <c r="Z772" s="5">
        <v>2638.92</v>
      </c>
      <c r="AA772" s="5">
        <v>2638.92</v>
      </c>
      <c r="AB772">
        <v>44</v>
      </c>
      <c r="AC772" s="11">
        <f t="shared" si="40"/>
        <v>0.41984650239283178</v>
      </c>
    </row>
    <row r="773" spans="1:29">
      <c r="A773" s="2">
        <v>241691</v>
      </c>
      <c r="B773" t="s">
        <v>3360</v>
      </c>
      <c r="C773" t="s">
        <v>3352</v>
      </c>
      <c r="D773" t="s">
        <v>60</v>
      </c>
      <c r="E773" s="2">
        <v>245041</v>
      </c>
      <c r="F773" t="s">
        <v>453</v>
      </c>
      <c r="G773" s="2">
        <v>419573</v>
      </c>
      <c r="H773" t="s">
        <v>2049</v>
      </c>
      <c r="I773" t="s">
        <v>442</v>
      </c>
      <c r="K773" t="s">
        <v>5547</v>
      </c>
      <c r="L773" t="s">
        <v>3407</v>
      </c>
      <c r="M773" s="12">
        <v>19355</v>
      </c>
      <c r="N773" s="12" t="str">
        <f t="shared" si="39"/>
        <v>354 Swedesford Rd Malvern, PA 19355</v>
      </c>
      <c r="O773">
        <v>1430999</v>
      </c>
      <c r="P773">
        <v>40.043717000000001</v>
      </c>
      <c r="Q773">
        <v>-75.556740000000005</v>
      </c>
      <c r="R773" t="s">
        <v>3361</v>
      </c>
      <c r="S773" t="s">
        <v>3356</v>
      </c>
      <c r="T773" s="3">
        <v>3</v>
      </c>
      <c r="U773" s="3">
        <v>5</v>
      </c>
      <c r="V773" s="4">
        <v>1.6666666666666667</v>
      </c>
      <c r="W773" s="4">
        <v>4.333333333333333</v>
      </c>
      <c r="X773" s="5">
        <v>2093.8233333333333</v>
      </c>
      <c r="Y773" s="6">
        <v>6281.47</v>
      </c>
      <c r="Z773" s="5">
        <v>854.41666666666663</v>
      </c>
      <c r="AA773" s="5">
        <v>2563.25</v>
      </c>
      <c r="AB773">
        <v>66</v>
      </c>
      <c r="AC773" s="11">
        <f t="shared" si="40"/>
        <v>0.40806530955333703</v>
      </c>
    </row>
    <row r="774" spans="1:29">
      <c r="A774" s="2">
        <v>241661</v>
      </c>
      <c r="B774" t="s">
        <v>3360</v>
      </c>
      <c r="C774" t="s">
        <v>3355</v>
      </c>
      <c r="D774" t="s">
        <v>197</v>
      </c>
      <c r="E774" s="2">
        <v>266156</v>
      </c>
      <c r="F774" t="s">
        <v>1471</v>
      </c>
      <c r="G774" s="2">
        <v>429989</v>
      </c>
      <c r="H774" t="s">
        <v>1472</v>
      </c>
      <c r="I774" t="s">
        <v>310</v>
      </c>
      <c r="K774" t="s">
        <v>3548</v>
      </c>
      <c r="L774" t="s">
        <v>3406</v>
      </c>
      <c r="M774" s="12">
        <v>8210</v>
      </c>
      <c r="N774" s="12" t="str">
        <f t="shared" si="39"/>
        <v>148 Crest Haven Rd Cape May Court House, NJ 08210</v>
      </c>
      <c r="O774">
        <v>1430010</v>
      </c>
      <c r="P774">
        <v>39.101301999999997</v>
      </c>
      <c r="Q774">
        <v>-74.799026999999995</v>
      </c>
      <c r="R774" t="s">
        <v>3363</v>
      </c>
      <c r="S774" t="s">
        <v>3355</v>
      </c>
      <c r="T774" s="3">
        <v>6</v>
      </c>
      <c r="U774" s="3">
        <v>8</v>
      </c>
      <c r="V774" s="4">
        <v>1.3333333333333333</v>
      </c>
      <c r="W774" s="4">
        <v>3.6666666666666665</v>
      </c>
      <c r="X774" s="5">
        <v>1043.4233333333334</v>
      </c>
      <c r="Y774" s="6">
        <v>6260.5399999999991</v>
      </c>
      <c r="Z774" s="5">
        <v>315.09666666666664</v>
      </c>
      <c r="AA774" s="5">
        <v>1890.58</v>
      </c>
      <c r="AB774">
        <v>1009</v>
      </c>
      <c r="AC774" s="11">
        <f t="shared" si="40"/>
        <v>0.30198353496663233</v>
      </c>
    </row>
    <row r="775" spans="1:29">
      <c r="A775" s="2">
        <v>415848</v>
      </c>
      <c r="B775" t="s">
        <v>3367</v>
      </c>
      <c r="C775" t="s">
        <v>3357</v>
      </c>
      <c r="D775" t="s">
        <v>37</v>
      </c>
      <c r="E775" s="2">
        <v>241974</v>
      </c>
      <c r="F775" t="s">
        <v>3117</v>
      </c>
      <c r="G775" s="2">
        <v>241974</v>
      </c>
      <c r="H775" t="s">
        <v>3117</v>
      </c>
      <c r="I775" t="s">
        <v>140</v>
      </c>
      <c r="K775" t="s">
        <v>4265</v>
      </c>
      <c r="L775" t="s">
        <v>3407</v>
      </c>
      <c r="M775" s="12">
        <v>17540</v>
      </c>
      <c r="N775" s="12" t="str">
        <f t="shared" si="39"/>
        <v>18 Quarry Rd Leola, PA 17540</v>
      </c>
      <c r="O775">
        <v>1430024</v>
      </c>
      <c r="P775">
        <v>40.087468000000001</v>
      </c>
      <c r="Q775">
        <v>-76.205771999999996</v>
      </c>
      <c r="R775" t="s">
        <v>3364</v>
      </c>
      <c r="S775" t="s">
        <v>3356</v>
      </c>
      <c r="T775" s="3">
        <v>15</v>
      </c>
      <c r="U775" s="3">
        <v>17</v>
      </c>
      <c r="V775" s="4">
        <v>1.1333333333333333</v>
      </c>
      <c r="W775" s="4">
        <v>3.6</v>
      </c>
      <c r="X775" s="5">
        <v>417.16533333333331</v>
      </c>
      <c r="Y775" s="6">
        <v>6257.4799999999977</v>
      </c>
      <c r="Z775" s="5">
        <v>127.10799999999999</v>
      </c>
      <c r="AA775" s="5">
        <v>1906.6200000000001</v>
      </c>
      <c r="AB775">
        <v>150</v>
      </c>
      <c r="AC775" s="11">
        <f t="shared" si="40"/>
        <v>0.30469454157264597</v>
      </c>
    </row>
    <row r="776" spans="1:29">
      <c r="A776" s="2">
        <v>306764</v>
      </c>
      <c r="B776" t="s">
        <v>3367</v>
      </c>
      <c r="C776" t="s">
        <v>3357</v>
      </c>
      <c r="D776" t="s">
        <v>16</v>
      </c>
      <c r="E776" s="2">
        <v>271965</v>
      </c>
      <c r="F776" t="s">
        <v>714</v>
      </c>
      <c r="G776" s="2">
        <v>271965</v>
      </c>
      <c r="H776" t="s">
        <v>714</v>
      </c>
      <c r="I776" t="s">
        <v>663</v>
      </c>
      <c r="K776" t="s">
        <v>4022</v>
      </c>
      <c r="L776" t="s">
        <v>3407</v>
      </c>
      <c r="M776" s="12">
        <v>17368</v>
      </c>
      <c r="N776" s="12" t="str">
        <f t="shared" si="39"/>
        <v>234 N Front St Wrightsville, PA 17368</v>
      </c>
      <c r="O776">
        <v>1430040</v>
      </c>
      <c r="P776">
        <v>40.028236</v>
      </c>
      <c r="Q776">
        <v>-76.528757999999996</v>
      </c>
      <c r="R776" t="s">
        <v>3367</v>
      </c>
      <c r="S776" t="s">
        <v>3357</v>
      </c>
      <c r="T776" s="3">
        <v>10</v>
      </c>
      <c r="U776" s="3">
        <v>11</v>
      </c>
      <c r="V776" s="4">
        <v>1.1000000000000001</v>
      </c>
      <c r="W776" s="4">
        <v>2.7</v>
      </c>
      <c r="X776" s="5">
        <v>625.6400000000001</v>
      </c>
      <c r="Y776" s="6">
        <v>6256.4000000000005</v>
      </c>
      <c r="Z776" s="5">
        <v>173.565</v>
      </c>
      <c r="AA776" s="5">
        <v>1735.6499999999994</v>
      </c>
      <c r="AB776">
        <v>100</v>
      </c>
      <c r="AC776" s="11">
        <f t="shared" si="40"/>
        <v>0.27741992199987203</v>
      </c>
    </row>
    <row r="777" spans="1:29">
      <c r="A777" s="2">
        <v>241659</v>
      </c>
      <c r="B777" t="s">
        <v>3360</v>
      </c>
      <c r="C777" t="s">
        <v>3355</v>
      </c>
      <c r="D777" t="s">
        <v>37</v>
      </c>
      <c r="E777" s="2">
        <v>239985</v>
      </c>
      <c r="F777" t="s">
        <v>88</v>
      </c>
      <c r="G777" s="2">
        <v>467831</v>
      </c>
      <c r="H777" t="s">
        <v>1886</v>
      </c>
      <c r="I777" t="s">
        <v>97</v>
      </c>
      <c r="K777" t="s">
        <v>3878</v>
      </c>
      <c r="L777" t="s">
        <v>3407</v>
      </c>
      <c r="M777" s="12">
        <v>17111</v>
      </c>
      <c r="N777" s="12" t="str">
        <f t="shared" si="39"/>
        <v>3501 Paxton St Harrisburg, PA 17111</v>
      </c>
      <c r="O777">
        <v>1430035</v>
      </c>
      <c r="P777">
        <v>40.252319</v>
      </c>
      <c r="Q777">
        <v>-76.829927999999995</v>
      </c>
      <c r="R777" t="s">
        <v>3366</v>
      </c>
      <c r="S777" t="s">
        <v>3357</v>
      </c>
      <c r="T777" s="3">
        <v>8</v>
      </c>
      <c r="U777" s="3">
        <v>12</v>
      </c>
      <c r="V777" s="4">
        <v>1.5</v>
      </c>
      <c r="W777" s="4">
        <v>5.125</v>
      </c>
      <c r="X777" s="5">
        <v>779.32750000000021</v>
      </c>
      <c r="Y777" s="6">
        <v>6234.619999999999</v>
      </c>
      <c r="Z777" s="5">
        <v>201.14624999999998</v>
      </c>
      <c r="AA777" s="5">
        <v>1609.17</v>
      </c>
      <c r="AB777">
        <v>270</v>
      </c>
      <c r="AC777" s="11">
        <f t="shared" si="40"/>
        <v>0.25810233823392609</v>
      </c>
    </row>
    <row r="778" spans="1:29">
      <c r="A778" s="2">
        <v>241684</v>
      </c>
      <c r="B778" t="s">
        <v>3360</v>
      </c>
      <c r="C778" t="s">
        <v>3354</v>
      </c>
      <c r="D778" t="s">
        <v>51</v>
      </c>
      <c r="E778" s="2">
        <v>239777</v>
      </c>
      <c r="F778" t="s">
        <v>71</v>
      </c>
      <c r="G778" s="2">
        <v>431525</v>
      </c>
      <c r="H778" t="s">
        <v>71</v>
      </c>
      <c r="I778" t="s">
        <v>39</v>
      </c>
      <c r="K778" t="s">
        <v>4764</v>
      </c>
      <c r="L778" t="s">
        <v>3407</v>
      </c>
      <c r="M778" s="12">
        <v>17602</v>
      </c>
      <c r="N778" s="12" t="str">
        <f t="shared" si="39"/>
        <v>110 Pitney Rd Lancaster, PA 17602</v>
      </c>
      <c r="O778">
        <v>1430024</v>
      </c>
      <c r="P778">
        <v>40.04692</v>
      </c>
      <c r="Q778">
        <v>-76.272999999999996</v>
      </c>
      <c r="R778" t="s">
        <v>3364</v>
      </c>
      <c r="S778" t="s">
        <v>3356</v>
      </c>
      <c r="T778" s="3">
        <v>12</v>
      </c>
      <c r="U778" s="3">
        <v>16</v>
      </c>
      <c r="V778" s="4">
        <v>1.3333333333333333</v>
      </c>
      <c r="W778" s="4">
        <v>2.5833333333333335</v>
      </c>
      <c r="X778" s="5">
        <v>519.39583333333326</v>
      </c>
      <c r="Y778" s="6">
        <v>6232.7499999999982</v>
      </c>
      <c r="Z778" s="5">
        <v>190.93250000000003</v>
      </c>
      <c r="AA778" s="5">
        <v>2291.190000000001</v>
      </c>
      <c r="AB778">
        <v>140</v>
      </c>
      <c r="AC778" s="11">
        <f t="shared" si="40"/>
        <v>0.36760498977177036</v>
      </c>
    </row>
    <row r="779" spans="1:29">
      <c r="A779" s="2">
        <v>241688</v>
      </c>
      <c r="B779" t="s">
        <v>3360</v>
      </c>
      <c r="C779" t="s">
        <v>3354</v>
      </c>
      <c r="D779" t="s">
        <v>17</v>
      </c>
      <c r="E779" s="2">
        <v>310615</v>
      </c>
      <c r="F779" t="s">
        <v>101</v>
      </c>
      <c r="G779" s="2">
        <v>459998</v>
      </c>
      <c r="H779" t="s">
        <v>263</v>
      </c>
      <c r="I779" t="s">
        <v>103</v>
      </c>
      <c r="K779" t="s">
        <v>5315</v>
      </c>
      <c r="L779" t="s">
        <v>3407</v>
      </c>
      <c r="M779" s="12">
        <v>19044</v>
      </c>
      <c r="N779" s="12" t="str">
        <f t="shared" si="39"/>
        <v>507 Prudential Rd Horsham, PA 19044</v>
      </c>
      <c r="O779">
        <v>1430999</v>
      </c>
      <c r="P779">
        <v>40.169542999999997</v>
      </c>
      <c r="Q779">
        <v>-75.139448999999999</v>
      </c>
      <c r="R779" t="s">
        <v>3361</v>
      </c>
      <c r="S779" t="s">
        <v>3353</v>
      </c>
      <c r="T779" s="3">
        <v>4</v>
      </c>
      <c r="U779" s="3">
        <v>5</v>
      </c>
      <c r="V779" s="4">
        <v>1.25</v>
      </c>
      <c r="W779" s="4">
        <v>4.75</v>
      </c>
      <c r="X779" s="5">
        <v>1554.2050000000002</v>
      </c>
      <c r="Y779" s="6">
        <v>6216.8200000000006</v>
      </c>
      <c r="Z779" s="5">
        <v>350.91750000000002</v>
      </c>
      <c r="AA779" s="5">
        <v>1403.6699999999998</v>
      </c>
      <c r="AB779">
        <v>121</v>
      </c>
      <c r="AC779" s="11">
        <f t="shared" si="40"/>
        <v>0.22578585193072981</v>
      </c>
    </row>
    <row r="780" spans="1:29">
      <c r="A780" s="2">
        <v>241684</v>
      </c>
      <c r="B780" t="s">
        <v>3360</v>
      </c>
      <c r="C780" t="s">
        <v>3354</v>
      </c>
      <c r="D780" t="s">
        <v>74</v>
      </c>
      <c r="E780" s="2">
        <v>282326</v>
      </c>
      <c r="F780" t="s">
        <v>3020</v>
      </c>
      <c r="G780" s="2">
        <v>415721</v>
      </c>
      <c r="H780" t="s">
        <v>3022</v>
      </c>
      <c r="I780" t="s">
        <v>39</v>
      </c>
      <c r="K780" t="s">
        <v>4830</v>
      </c>
      <c r="L780" t="s">
        <v>3407</v>
      </c>
      <c r="M780" s="12">
        <v>17603</v>
      </c>
      <c r="N780" s="12" t="str">
        <f t="shared" si="39"/>
        <v>301 Rohrerstown Rd Lancaster, PA 17603</v>
      </c>
      <c r="O780">
        <v>1430025</v>
      </c>
      <c r="P780">
        <v>40.046328000000003</v>
      </c>
      <c r="Q780">
        <v>-76.362039999999993</v>
      </c>
      <c r="R780" t="s">
        <v>3364</v>
      </c>
      <c r="S780" t="s">
        <v>3357</v>
      </c>
      <c r="T780" s="3">
        <v>14</v>
      </c>
      <c r="U780" s="3">
        <v>17</v>
      </c>
      <c r="V780" s="4">
        <v>1.2142857142857142</v>
      </c>
      <c r="W780" s="4">
        <v>5.4285714285714288</v>
      </c>
      <c r="X780" s="5">
        <v>443.59142857142859</v>
      </c>
      <c r="Y780" s="6">
        <v>6210.2800000000007</v>
      </c>
      <c r="Z780" s="5">
        <v>159.63357142857143</v>
      </c>
      <c r="AA780" s="5">
        <v>2234.87</v>
      </c>
      <c r="AB780">
        <v>120</v>
      </c>
      <c r="AC780" s="11">
        <f t="shared" si="40"/>
        <v>0.35986622181286504</v>
      </c>
    </row>
    <row r="781" spans="1:29">
      <c r="A781" s="2">
        <v>239352</v>
      </c>
      <c r="B781" t="s">
        <v>3364</v>
      </c>
      <c r="C781" t="s">
        <v>3351</v>
      </c>
      <c r="D781" t="s">
        <v>16</v>
      </c>
      <c r="E781" s="2">
        <v>307810</v>
      </c>
      <c r="F781" t="s">
        <v>57</v>
      </c>
      <c r="G781" s="2">
        <v>457581</v>
      </c>
      <c r="H781" t="s">
        <v>58</v>
      </c>
      <c r="I781" t="s">
        <v>59</v>
      </c>
      <c r="K781" t="s">
        <v>4038</v>
      </c>
      <c r="L781" t="s">
        <v>3407</v>
      </c>
      <c r="M781" s="12">
        <v>17402</v>
      </c>
      <c r="N781" s="12" t="str">
        <f t="shared" si="39"/>
        <v>3630 Concord Rd York, PA 17402</v>
      </c>
      <c r="O781">
        <v>1430040</v>
      </c>
      <c r="P781">
        <v>39.991219999999998</v>
      </c>
      <c r="Q781">
        <v>-76.654876999999999</v>
      </c>
      <c r="R781" t="s">
        <v>3367</v>
      </c>
      <c r="S781" t="s">
        <v>3357</v>
      </c>
      <c r="T781" s="3">
        <v>17</v>
      </c>
      <c r="U781" s="3">
        <v>17</v>
      </c>
      <c r="V781" s="4">
        <v>1</v>
      </c>
      <c r="W781" s="4">
        <v>1.7647058823529411</v>
      </c>
      <c r="X781" s="5">
        <v>364.80058823529407</v>
      </c>
      <c r="Y781" s="6">
        <v>6201.6099999999969</v>
      </c>
      <c r="Z781" s="5">
        <v>86.514117647058825</v>
      </c>
      <c r="AA781" s="5">
        <v>1470.7399999999998</v>
      </c>
      <c r="AB781">
        <v>94</v>
      </c>
      <c r="AC781" s="11">
        <f t="shared" si="40"/>
        <v>0.23715454535193289</v>
      </c>
    </row>
    <row r="782" spans="1:29">
      <c r="A782" s="2">
        <v>239062</v>
      </c>
      <c r="B782" t="s">
        <v>3364</v>
      </c>
      <c r="C782" t="s">
        <v>3351</v>
      </c>
      <c r="D782" t="s">
        <v>104</v>
      </c>
      <c r="E782" s="2">
        <v>342744</v>
      </c>
      <c r="F782" t="s">
        <v>294</v>
      </c>
      <c r="G782" s="2">
        <v>342744</v>
      </c>
      <c r="H782" t="s">
        <v>294</v>
      </c>
      <c r="I782" t="s">
        <v>295</v>
      </c>
      <c r="K782" t="s">
        <v>5865</v>
      </c>
      <c r="L782" t="s">
        <v>8347</v>
      </c>
      <c r="M782" s="12">
        <v>19720</v>
      </c>
      <c r="N782" s="12" t="str">
        <f t="shared" si="39"/>
        <v>12 McCullough Drive, Suite 10 New Castle, DE 19720</v>
      </c>
      <c r="O782">
        <v>1430006</v>
      </c>
      <c r="P782">
        <v>39.690531</v>
      </c>
      <c r="Q782">
        <v>-75.571653999999995</v>
      </c>
      <c r="R782" t="s">
        <v>3359</v>
      </c>
      <c r="S782" t="s">
        <v>3353</v>
      </c>
      <c r="T782" s="3">
        <v>8</v>
      </c>
      <c r="U782" s="3">
        <v>8</v>
      </c>
      <c r="V782" s="4">
        <v>1</v>
      </c>
      <c r="W782" s="4">
        <v>1.625</v>
      </c>
      <c r="X782" s="5">
        <v>774.31624999999997</v>
      </c>
      <c r="Y782" s="6">
        <v>6194.53</v>
      </c>
      <c r="Z782" s="5">
        <v>387.1925</v>
      </c>
      <c r="AA782" s="5">
        <v>3097.54</v>
      </c>
      <c r="AB782">
        <v>87</v>
      </c>
      <c r="AC782" s="11">
        <f t="shared" si="40"/>
        <v>0.50004439400567924</v>
      </c>
    </row>
    <row r="783" spans="1:29">
      <c r="A783" s="2">
        <v>415495</v>
      </c>
      <c r="B783" t="s">
        <v>3364</v>
      </c>
      <c r="C783" t="s">
        <v>3351</v>
      </c>
      <c r="D783" t="s">
        <v>16</v>
      </c>
      <c r="E783" s="2">
        <v>241872</v>
      </c>
      <c r="F783" t="s">
        <v>3054</v>
      </c>
      <c r="G783" s="2">
        <v>425399</v>
      </c>
      <c r="H783" t="s">
        <v>3058</v>
      </c>
      <c r="I783" t="s">
        <v>135</v>
      </c>
      <c r="K783" t="s">
        <v>3982</v>
      </c>
      <c r="L783" t="s">
        <v>3407</v>
      </c>
      <c r="M783" s="12">
        <v>17331</v>
      </c>
      <c r="N783" s="12" t="str">
        <f t="shared" si="39"/>
        <v>137 W Granger St Hanover, PA 17331</v>
      </c>
      <c r="O783">
        <v>1430039</v>
      </c>
      <c r="P783">
        <v>39.789310999999998</v>
      </c>
      <c r="Q783">
        <v>-76.982517000000001</v>
      </c>
      <c r="R783" t="s">
        <v>3367</v>
      </c>
      <c r="S783" t="s">
        <v>3355</v>
      </c>
      <c r="T783" s="3">
        <v>9</v>
      </c>
      <c r="U783" s="3">
        <v>12</v>
      </c>
      <c r="V783" s="4">
        <v>1.3333333333333333</v>
      </c>
      <c r="W783" s="4">
        <v>4</v>
      </c>
      <c r="X783" s="5">
        <v>685.49222222222227</v>
      </c>
      <c r="Y783" s="6">
        <v>6169.43</v>
      </c>
      <c r="Z783" s="5">
        <v>247.74666666666664</v>
      </c>
      <c r="AA783" s="5">
        <v>2229.7200000000003</v>
      </c>
      <c r="AB783">
        <v>108</v>
      </c>
      <c r="AC783" s="11">
        <f t="shared" si="40"/>
        <v>0.36141426355433165</v>
      </c>
    </row>
    <row r="784" spans="1:29">
      <c r="A784" s="2">
        <v>240431</v>
      </c>
      <c r="B784" t="s">
        <v>3365</v>
      </c>
      <c r="C784" t="s">
        <v>3351</v>
      </c>
      <c r="D784" t="s">
        <v>32</v>
      </c>
      <c r="E784" s="2">
        <v>242160</v>
      </c>
      <c r="F784" t="s">
        <v>872</v>
      </c>
      <c r="G784" s="2">
        <v>242160</v>
      </c>
      <c r="H784" t="s">
        <v>872</v>
      </c>
      <c r="I784" t="s">
        <v>116</v>
      </c>
      <c r="K784" t="s">
        <v>4318</v>
      </c>
      <c r="L784" t="s">
        <v>3407</v>
      </c>
      <c r="M784" s="12">
        <v>17543</v>
      </c>
      <c r="N784" s="12" t="str">
        <f t="shared" si="39"/>
        <v>44 E Orange St Lititz, PA 17543</v>
      </c>
      <c r="O784">
        <v>1430999</v>
      </c>
      <c r="P784">
        <v>40.155338</v>
      </c>
      <c r="Q784">
        <v>-76.304951000000003</v>
      </c>
      <c r="R784" t="s">
        <v>3364</v>
      </c>
      <c r="S784" t="s">
        <v>3356</v>
      </c>
      <c r="T784" s="3">
        <v>3</v>
      </c>
      <c r="U784" s="3">
        <v>5</v>
      </c>
      <c r="V784" s="4">
        <v>1.6666666666666667</v>
      </c>
      <c r="W784" s="4">
        <v>2.6666666666666665</v>
      </c>
      <c r="X784" s="5">
        <v>2046.0833333333337</v>
      </c>
      <c r="Y784" s="6">
        <v>6138.25</v>
      </c>
      <c r="Z784" s="5">
        <v>720.42666666666662</v>
      </c>
      <c r="AA784" s="5">
        <v>2161.2799999999997</v>
      </c>
      <c r="AB784">
        <v>10</v>
      </c>
      <c r="AC784" s="11">
        <f t="shared" si="40"/>
        <v>0.35210035433551906</v>
      </c>
    </row>
    <row r="785" spans="1:29">
      <c r="A785" s="2">
        <v>323699</v>
      </c>
      <c r="B785" t="s">
        <v>3365</v>
      </c>
      <c r="C785" t="s">
        <v>3351</v>
      </c>
      <c r="D785" t="s">
        <v>40</v>
      </c>
      <c r="E785" s="2">
        <v>316212</v>
      </c>
      <c r="F785" t="s">
        <v>976</v>
      </c>
      <c r="G785" s="2">
        <v>316212</v>
      </c>
      <c r="H785" t="s">
        <v>976</v>
      </c>
      <c r="I785" t="s">
        <v>220</v>
      </c>
      <c r="K785" t="s">
        <v>5727</v>
      </c>
      <c r="L785" t="s">
        <v>3407</v>
      </c>
      <c r="M785" s="12">
        <v>19522</v>
      </c>
      <c r="N785" s="12" t="str">
        <f t="shared" si="39"/>
        <v>205 Schweitz Rd Fleetwood, PA 19522</v>
      </c>
      <c r="O785">
        <v>1430999</v>
      </c>
      <c r="P785">
        <v>40.441299000000001</v>
      </c>
      <c r="Q785">
        <v>-75.725567999999996</v>
      </c>
      <c r="R785" t="s">
        <v>3365</v>
      </c>
      <c r="S785" t="s">
        <v>3351</v>
      </c>
      <c r="T785" s="3">
        <v>3</v>
      </c>
      <c r="U785" s="3">
        <v>4</v>
      </c>
      <c r="V785" s="4">
        <v>1.3333333333333333</v>
      </c>
      <c r="W785" s="4">
        <v>2</v>
      </c>
      <c r="X785" s="5">
        <v>2045.2833333333335</v>
      </c>
      <c r="Y785" s="6">
        <v>6135.85</v>
      </c>
      <c r="Z785" s="5">
        <v>718.13</v>
      </c>
      <c r="AA785" s="5">
        <v>2154.39</v>
      </c>
      <c r="AB785">
        <v>6</v>
      </c>
      <c r="AC785" s="11">
        <f t="shared" si="40"/>
        <v>0.35111516741771714</v>
      </c>
    </row>
    <row r="786" spans="1:29">
      <c r="A786" s="2">
        <v>239139</v>
      </c>
      <c r="B786" t="s">
        <v>3365</v>
      </c>
      <c r="C786" t="s">
        <v>3351</v>
      </c>
      <c r="D786" t="s">
        <v>50</v>
      </c>
      <c r="E786" s="2">
        <v>273837</v>
      </c>
      <c r="F786" t="s">
        <v>1358</v>
      </c>
      <c r="G786" s="2">
        <v>454453</v>
      </c>
      <c r="H786" t="s">
        <v>1362</v>
      </c>
      <c r="I786" t="s">
        <v>305</v>
      </c>
      <c r="K786" t="s">
        <v>4932</v>
      </c>
      <c r="L786" t="s">
        <v>3407</v>
      </c>
      <c r="M786" s="12">
        <v>17815</v>
      </c>
      <c r="N786" s="12" t="str">
        <f t="shared" si="39"/>
        <v>1200 Railroad St Bloomsburg, PA 17815</v>
      </c>
      <c r="O786">
        <v>1430999</v>
      </c>
      <c r="P786">
        <v>40.990205000000003</v>
      </c>
      <c r="Q786">
        <v>-76.454845000000006</v>
      </c>
      <c r="R786" t="s">
        <v>3366</v>
      </c>
      <c r="S786" t="s">
        <v>3354</v>
      </c>
      <c r="T786" s="3">
        <v>4</v>
      </c>
      <c r="U786" s="3">
        <v>7</v>
      </c>
      <c r="V786" s="4">
        <v>1.75</v>
      </c>
      <c r="W786" s="4">
        <v>3.25</v>
      </c>
      <c r="X786" s="5">
        <v>1523.8900000000003</v>
      </c>
      <c r="Y786" s="6">
        <v>6095.56</v>
      </c>
      <c r="Z786" s="5">
        <v>619.77749999999992</v>
      </c>
      <c r="AA786" s="5">
        <v>2479.1100000000006</v>
      </c>
      <c r="AB786">
        <v>117</v>
      </c>
      <c r="AC786" s="11">
        <f t="shared" si="40"/>
        <v>0.40670750513488513</v>
      </c>
    </row>
    <row r="787" spans="1:29">
      <c r="A787" s="2">
        <v>453164</v>
      </c>
      <c r="B787" t="s">
        <v>3364</v>
      </c>
      <c r="C787" t="s">
        <v>3353</v>
      </c>
      <c r="D787" t="s">
        <v>32</v>
      </c>
      <c r="E787" s="2">
        <v>240705</v>
      </c>
      <c r="F787" t="s">
        <v>2242</v>
      </c>
      <c r="G787" s="2">
        <v>434339</v>
      </c>
      <c r="H787" t="s">
        <v>2245</v>
      </c>
      <c r="I787" t="s">
        <v>39</v>
      </c>
      <c r="K787" t="s">
        <v>4772</v>
      </c>
      <c r="L787" t="s">
        <v>3407</v>
      </c>
      <c r="M787" s="12">
        <v>17602</v>
      </c>
      <c r="N787" s="12" t="str">
        <f t="shared" si="39"/>
        <v>1600 Book Rd Lancaster, PA 17602</v>
      </c>
      <c r="O787">
        <v>1430999</v>
      </c>
      <c r="P787">
        <v>39.993792999999997</v>
      </c>
      <c r="Q787">
        <v>-76.234485000000006</v>
      </c>
      <c r="R787" t="s">
        <v>3364</v>
      </c>
      <c r="S787" t="s">
        <v>3356</v>
      </c>
      <c r="T787" s="3">
        <v>1</v>
      </c>
      <c r="U787" s="3">
        <v>1</v>
      </c>
      <c r="V787" s="4">
        <v>1</v>
      </c>
      <c r="W787" s="4">
        <v>1</v>
      </c>
      <c r="X787" s="5">
        <v>6076.66</v>
      </c>
      <c r="Y787" s="6">
        <v>6076.66</v>
      </c>
      <c r="Z787" s="5">
        <v>1093.4000000000001</v>
      </c>
      <c r="AA787" s="5">
        <v>1093.4000000000001</v>
      </c>
      <c r="AB787">
        <v>110</v>
      </c>
      <c r="AC787" s="11">
        <f t="shared" si="40"/>
        <v>0.17993437184242661</v>
      </c>
    </row>
    <row r="788" spans="1:29">
      <c r="A788" s="2">
        <v>344965</v>
      </c>
      <c r="B788" t="s">
        <v>3364</v>
      </c>
      <c r="C788" t="s">
        <v>3353</v>
      </c>
      <c r="D788" t="s">
        <v>37</v>
      </c>
      <c r="E788" s="2">
        <v>239630</v>
      </c>
      <c r="F788" t="s">
        <v>1644</v>
      </c>
      <c r="G788" s="2">
        <v>470562</v>
      </c>
      <c r="H788" t="s">
        <v>1648</v>
      </c>
      <c r="I788" t="s">
        <v>1649</v>
      </c>
      <c r="K788" t="s">
        <v>4579</v>
      </c>
      <c r="L788" t="s">
        <v>3407</v>
      </c>
      <c r="M788" s="12">
        <v>17567</v>
      </c>
      <c r="N788" s="12" t="str">
        <f t="shared" si="39"/>
        <v>44 S Reamstown Rd Reamstown, PA 17567</v>
      </c>
      <c r="O788">
        <v>1430027</v>
      </c>
      <c r="P788">
        <v>40.208120000000001</v>
      </c>
      <c r="Q788">
        <v>-76.125958999999995</v>
      </c>
      <c r="R788" t="s">
        <v>3365</v>
      </c>
      <c r="S788" t="s">
        <v>3353</v>
      </c>
      <c r="T788" s="3">
        <v>9</v>
      </c>
      <c r="U788" s="3">
        <v>10</v>
      </c>
      <c r="V788" s="4">
        <v>1.1111111111111112</v>
      </c>
      <c r="W788" s="4">
        <v>2.6666666666666665</v>
      </c>
      <c r="X788" s="5">
        <v>672.92000000000007</v>
      </c>
      <c r="Y788" s="6">
        <v>6056.28</v>
      </c>
      <c r="Z788" s="5">
        <v>205.1911111111111</v>
      </c>
      <c r="AA788" s="5">
        <v>1846.7199999999998</v>
      </c>
      <c r="AB788">
        <v>123</v>
      </c>
      <c r="AC788" s="11">
        <f t="shared" si="40"/>
        <v>0.304926456504653</v>
      </c>
    </row>
    <row r="789" spans="1:29">
      <c r="A789" s="2">
        <v>239318</v>
      </c>
      <c r="B789" t="s">
        <v>3364</v>
      </c>
      <c r="C789" t="s">
        <v>3351</v>
      </c>
      <c r="D789" t="s">
        <v>37</v>
      </c>
      <c r="E789" s="2">
        <v>239985</v>
      </c>
      <c r="F789" t="s">
        <v>88</v>
      </c>
      <c r="G789" s="2">
        <v>455107</v>
      </c>
      <c r="H789" t="s">
        <v>1126</v>
      </c>
      <c r="I789" t="s">
        <v>157</v>
      </c>
      <c r="K789" t="s">
        <v>3774</v>
      </c>
      <c r="L789" t="s">
        <v>3407</v>
      </c>
      <c r="M789" s="12">
        <v>17042</v>
      </c>
      <c r="N789" s="12" t="str">
        <f t="shared" si="39"/>
        <v>1490 S White Oak St Lebanon, PA 17042</v>
      </c>
      <c r="O789">
        <v>1430035</v>
      </c>
      <c r="P789">
        <v>40.295611999999998</v>
      </c>
      <c r="Q789">
        <v>-76.490622999999999</v>
      </c>
      <c r="R789" t="s">
        <v>3366</v>
      </c>
      <c r="S789" t="s">
        <v>3357</v>
      </c>
      <c r="T789" s="3">
        <v>9</v>
      </c>
      <c r="U789" s="3">
        <v>14</v>
      </c>
      <c r="V789" s="4">
        <v>1.5555555555555556</v>
      </c>
      <c r="W789" s="4">
        <v>3</v>
      </c>
      <c r="X789" s="5">
        <v>671.56999999999994</v>
      </c>
      <c r="Y789" s="6">
        <v>6044.13</v>
      </c>
      <c r="Z789" s="5">
        <v>210.09333333333336</v>
      </c>
      <c r="AA789" s="5">
        <v>1890.84</v>
      </c>
      <c r="AB789">
        <v>153</v>
      </c>
      <c r="AC789" s="11">
        <f t="shared" si="40"/>
        <v>0.31283906865007866</v>
      </c>
    </row>
    <row r="790" spans="1:29">
      <c r="A790" s="2">
        <v>242572</v>
      </c>
      <c r="B790" t="s">
        <v>3364</v>
      </c>
      <c r="C790" t="s">
        <v>3351</v>
      </c>
      <c r="D790" t="s">
        <v>37</v>
      </c>
      <c r="E790" s="2">
        <v>323231</v>
      </c>
      <c r="F790" t="s">
        <v>2867</v>
      </c>
      <c r="G790" s="2">
        <v>323231</v>
      </c>
      <c r="H790" t="s">
        <v>2867</v>
      </c>
      <c r="I790" t="s">
        <v>116</v>
      </c>
      <c r="K790" t="s">
        <v>4291</v>
      </c>
      <c r="L790" t="s">
        <v>3407</v>
      </c>
      <c r="M790" s="12">
        <v>17543</v>
      </c>
      <c r="N790" s="12" t="str">
        <f t="shared" si="39"/>
        <v>201 Rock Lititz Blvd Lititz, PA 17543</v>
      </c>
      <c r="O790">
        <v>1430024</v>
      </c>
      <c r="P790">
        <v>40.175379999999997</v>
      </c>
      <c r="Q790">
        <v>-76.313230000000004</v>
      </c>
      <c r="R790" t="s">
        <v>3364</v>
      </c>
      <c r="S790" t="s">
        <v>3356</v>
      </c>
      <c r="T790" s="3">
        <v>11</v>
      </c>
      <c r="U790" s="3">
        <v>17</v>
      </c>
      <c r="V790" s="4">
        <v>1.5454545454545454</v>
      </c>
      <c r="W790" s="4">
        <v>5.1818181818181817</v>
      </c>
      <c r="X790" s="5">
        <v>548.95181818181823</v>
      </c>
      <c r="Y790" s="6">
        <v>6038.47</v>
      </c>
      <c r="Z790" s="5">
        <v>155.95454545454547</v>
      </c>
      <c r="AA790" s="5">
        <v>1715.5000000000005</v>
      </c>
      <c r="AB790">
        <v>175</v>
      </c>
      <c r="AC790" s="11">
        <f t="shared" si="40"/>
        <v>0.2840951433061687</v>
      </c>
    </row>
    <row r="791" spans="1:29">
      <c r="A791" s="2">
        <v>240218</v>
      </c>
      <c r="B791" t="s">
        <v>3364</v>
      </c>
      <c r="C791" t="s">
        <v>3351</v>
      </c>
      <c r="D791" t="s">
        <v>60</v>
      </c>
      <c r="E791" s="2">
        <v>245041</v>
      </c>
      <c r="F791" t="s">
        <v>453</v>
      </c>
      <c r="G791" s="2">
        <v>417278</v>
      </c>
      <c r="H791" t="s">
        <v>2046</v>
      </c>
      <c r="I791" t="s">
        <v>442</v>
      </c>
      <c r="K791" t="s">
        <v>5546</v>
      </c>
      <c r="L791" t="s">
        <v>3407</v>
      </c>
      <c r="M791" s="12">
        <v>19355</v>
      </c>
      <c r="N791" s="12" t="str">
        <f t="shared" si="39"/>
        <v>20 Devon Rd Malvern, PA 19355</v>
      </c>
      <c r="O791">
        <v>1430999</v>
      </c>
      <c r="P791">
        <v>40.030164999999997</v>
      </c>
      <c r="Q791">
        <v>-75.493538000000001</v>
      </c>
      <c r="R791" t="s">
        <v>3361</v>
      </c>
      <c r="S791" t="s">
        <v>3356</v>
      </c>
      <c r="T791" s="3">
        <v>3</v>
      </c>
      <c r="U791" s="3">
        <v>4</v>
      </c>
      <c r="V791" s="4">
        <v>1.3333333333333333</v>
      </c>
      <c r="W791" s="4">
        <v>3.3333333333333335</v>
      </c>
      <c r="X791" s="5">
        <v>2011.1366666666665</v>
      </c>
      <c r="Y791" s="6">
        <v>6033.41</v>
      </c>
      <c r="Z791" s="5">
        <v>843.78000000000009</v>
      </c>
      <c r="AA791" s="5">
        <v>2531.3399999999992</v>
      </c>
      <c r="AB791">
        <v>60</v>
      </c>
      <c r="AC791" s="11">
        <f t="shared" si="40"/>
        <v>0.41955378467566423</v>
      </c>
    </row>
    <row r="792" spans="1:29">
      <c r="A792" s="2">
        <v>415905</v>
      </c>
      <c r="B792" t="s">
        <v>3364</v>
      </c>
      <c r="C792" t="s">
        <v>3351</v>
      </c>
      <c r="D792" t="s">
        <v>186</v>
      </c>
      <c r="E792" s="2">
        <v>244713</v>
      </c>
      <c r="F792" t="s">
        <v>558</v>
      </c>
      <c r="G792" s="2">
        <v>425362</v>
      </c>
      <c r="H792" t="s">
        <v>1286</v>
      </c>
      <c r="I792" t="s">
        <v>560</v>
      </c>
      <c r="J792" t="s">
        <v>560</v>
      </c>
      <c r="K792" t="s">
        <v>3611</v>
      </c>
      <c r="L792" t="s">
        <v>3406</v>
      </c>
      <c r="M792" s="12">
        <v>8401</v>
      </c>
      <c r="N792" s="12" t="str">
        <f t="shared" si="39"/>
        <v>1700 Marmora Ave Atlantic City, NJ 08401</v>
      </c>
      <c r="O792">
        <v>1430999</v>
      </c>
      <c r="P792">
        <v>39.371144000000001</v>
      </c>
      <c r="Q792">
        <v>-74.439639</v>
      </c>
      <c r="R792" t="s">
        <v>3363</v>
      </c>
      <c r="S792" t="s">
        <v>3354</v>
      </c>
      <c r="T792" s="3">
        <v>2</v>
      </c>
      <c r="U792" s="3">
        <v>2</v>
      </c>
      <c r="V792" s="4">
        <v>1</v>
      </c>
      <c r="W792" s="4">
        <v>1</v>
      </c>
      <c r="X792" s="5">
        <v>3010.19</v>
      </c>
      <c r="Y792" s="6">
        <v>6020.38</v>
      </c>
      <c r="Z792" s="5">
        <v>912.1</v>
      </c>
      <c r="AA792" s="5">
        <v>1824.2</v>
      </c>
      <c r="AB792">
        <v>70</v>
      </c>
      <c r="AC792" s="11">
        <f t="shared" si="40"/>
        <v>0.30300412930745235</v>
      </c>
    </row>
    <row r="793" spans="1:29">
      <c r="A793" s="2">
        <v>333813</v>
      </c>
      <c r="B793" t="s">
        <v>3364</v>
      </c>
      <c r="C793" t="s">
        <v>3351</v>
      </c>
      <c r="D793" t="s">
        <v>63</v>
      </c>
      <c r="E793" s="2">
        <v>299233</v>
      </c>
      <c r="F793" t="s">
        <v>160</v>
      </c>
      <c r="G793" s="2">
        <v>299233</v>
      </c>
      <c r="H793" t="s">
        <v>160</v>
      </c>
      <c r="I793" t="s">
        <v>162</v>
      </c>
      <c r="J793" t="s">
        <v>3389</v>
      </c>
      <c r="K793" t="s">
        <v>5045</v>
      </c>
      <c r="L793" t="s">
        <v>3407</v>
      </c>
      <c r="M793" s="12">
        <v>18901</v>
      </c>
      <c r="N793" s="12" t="str">
        <f t="shared" si="39"/>
        <v>777 Ferry Rd Doylestown, PA 18901</v>
      </c>
      <c r="O793">
        <v>1430003</v>
      </c>
      <c r="P793">
        <v>40.315849999999998</v>
      </c>
      <c r="Q793">
        <v>-75.175259999999994</v>
      </c>
      <c r="R793" t="s">
        <v>3362</v>
      </c>
      <c r="S793" t="s">
        <v>3353</v>
      </c>
      <c r="T793" s="3">
        <v>11</v>
      </c>
      <c r="U793" s="3">
        <v>11</v>
      </c>
      <c r="V793" s="4">
        <v>1</v>
      </c>
      <c r="W793" s="4">
        <v>1.9090909090909092</v>
      </c>
      <c r="X793" s="5">
        <v>546.97181818181821</v>
      </c>
      <c r="Y793" s="6">
        <v>6016.6900000000005</v>
      </c>
      <c r="Z793" s="5">
        <v>169.40454545454546</v>
      </c>
      <c r="AA793" s="5">
        <v>1863.45</v>
      </c>
      <c r="AB793">
        <v>146</v>
      </c>
      <c r="AC793" s="11">
        <f t="shared" si="40"/>
        <v>0.30971348033553331</v>
      </c>
    </row>
    <row r="794" spans="1:29">
      <c r="A794" s="2">
        <v>239319</v>
      </c>
      <c r="B794" t="s">
        <v>3364</v>
      </c>
      <c r="C794" t="s">
        <v>3351</v>
      </c>
      <c r="D794" t="s">
        <v>32</v>
      </c>
      <c r="E794" s="2">
        <v>241250</v>
      </c>
      <c r="F794" t="s">
        <v>2529</v>
      </c>
      <c r="G794" s="2">
        <v>241250</v>
      </c>
      <c r="H794" t="s">
        <v>2529</v>
      </c>
      <c r="I794" t="s">
        <v>39</v>
      </c>
      <c r="K794" t="s">
        <v>4767</v>
      </c>
      <c r="L794" t="s">
        <v>3407</v>
      </c>
      <c r="M794" s="12">
        <v>17602</v>
      </c>
      <c r="N794" s="12" t="str">
        <f t="shared" si="39"/>
        <v>651 Lampeter Rd Lancaster, PA 17602</v>
      </c>
      <c r="O794">
        <v>1430024</v>
      </c>
      <c r="P794">
        <v>40.026200000000003</v>
      </c>
      <c r="Q794">
        <v>-76.264634999999998</v>
      </c>
      <c r="R794" t="s">
        <v>3364</v>
      </c>
      <c r="S794" t="s">
        <v>3356</v>
      </c>
      <c r="T794" s="3">
        <v>9</v>
      </c>
      <c r="U794" s="3">
        <v>11</v>
      </c>
      <c r="V794" s="4">
        <v>1.2222222222222223</v>
      </c>
      <c r="W794" s="4">
        <v>5.666666666666667</v>
      </c>
      <c r="X794" s="5">
        <v>667.47333333333336</v>
      </c>
      <c r="Y794" s="6">
        <v>6007.2599999999993</v>
      </c>
      <c r="Z794" s="5">
        <v>259.73888888888888</v>
      </c>
      <c r="AA794" s="5">
        <v>2337.65</v>
      </c>
      <c r="AB794">
        <v>151</v>
      </c>
      <c r="AC794" s="11">
        <f t="shared" si="40"/>
        <v>0.38913747698618012</v>
      </c>
    </row>
    <row r="795" spans="1:29">
      <c r="A795" s="2">
        <v>341927</v>
      </c>
      <c r="B795" t="s">
        <v>3364</v>
      </c>
      <c r="C795" t="s">
        <v>3351</v>
      </c>
      <c r="D795" t="s">
        <v>197</v>
      </c>
      <c r="E795" s="2">
        <v>278858</v>
      </c>
      <c r="F795" t="s">
        <v>2465</v>
      </c>
      <c r="G795" s="2">
        <v>436939</v>
      </c>
      <c r="H795" t="s">
        <v>2466</v>
      </c>
      <c r="I795" t="s">
        <v>310</v>
      </c>
      <c r="K795" t="s">
        <v>3550</v>
      </c>
      <c r="L795" t="s">
        <v>3406</v>
      </c>
      <c r="M795" s="12">
        <v>8210</v>
      </c>
      <c r="N795" s="12" t="str">
        <f t="shared" si="39"/>
        <v>626 Goshen Rd Cape May Court House, NJ 08210</v>
      </c>
      <c r="O795">
        <v>1430999</v>
      </c>
      <c r="P795">
        <v>39.107999999999997</v>
      </c>
      <c r="Q795">
        <v>-74.834159</v>
      </c>
      <c r="R795" t="s">
        <v>3363</v>
      </c>
      <c r="S795" t="s">
        <v>3355</v>
      </c>
      <c r="T795" s="3">
        <v>4</v>
      </c>
      <c r="U795" s="3">
        <v>10</v>
      </c>
      <c r="V795" s="4">
        <v>2.5</v>
      </c>
      <c r="W795" s="4">
        <v>7.75</v>
      </c>
      <c r="X795" s="5">
        <v>1501.7</v>
      </c>
      <c r="Y795" s="6">
        <v>6006.7999999999984</v>
      </c>
      <c r="Z795" s="5">
        <v>534.28250000000003</v>
      </c>
      <c r="AA795" s="5">
        <v>2137.13</v>
      </c>
      <c r="AB795">
        <v>148</v>
      </c>
      <c r="AC795" s="11">
        <f t="shared" si="40"/>
        <v>0.35578511020843057</v>
      </c>
    </row>
    <row r="796" spans="1:29">
      <c r="A796" s="2">
        <v>242704</v>
      </c>
      <c r="B796" t="s">
        <v>3364</v>
      </c>
      <c r="C796" t="s">
        <v>3351</v>
      </c>
      <c r="D796" t="s">
        <v>17</v>
      </c>
      <c r="E796" s="2">
        <v>344307</v>
      </c>
      <c r="F796" t="s">
        <v>250</v>
      </c>
      <c r="G796" s="2">
        <v>344307</v>
      </c>
      <c r="H796" t="s">
        <v>250</v>
      </c>
      <c r="I796" t="s">
        <v>25</v>
      </c>
      <c r="K796" t="s">
        <v>5186</v>
      </c>
      <c r="L796" t="s">
        <v>3407</v>
      </c>
      <c r="M796" s="12">
        <v>18976</v>
      </c>
      <c r="N796" s="12" t="str">
        <f t="shared" si="39"/>
        <v>850 Euclid Ave Warrington, PA 18976</v>
      </c>
      <c r="O796">
        <v>1430003</v>
      </c>
      <c r="P796">
        <v>40.233794000000003</v>
      </c>
      <c r="Q796">
        <v>-75.132788000000005</v>
      </c>
      <c r="R796" t="s">
        <v>3362</v>
      </c>
      <c r="S796" t="s">
        <v>3353</v>
      </c>
      <c r="T796" s="3">
        <v>20</v>
      </c>
      <c r="U796" s="3">
        <v>21</v>
      </c>
      <c r="V796" s="4">
        <v>1.05</v>
      </c>
      <c r="W796" s="4">
        <v>2.8</v>
      </c>
      <c r="X796" s="5">
        <v>298.79750000000007</v>
      </c>
      <c r="Y796" s="6">
        <v>5975.9500000000007</v>
      </c>
      <c r="Z796" s="5">
        <v>74.165499999999994</v>
      </c>
      <c r="AA796" s="5">
        <v>1483.3100000000004</v>
      </c>
      <c r="AB796">
        <v>172</v>
      </c>
      <c r="AC796" s="11">
        <f t="shared" si="40"/>
        <v>0.24821325479630857</v>
      </c>
    </row>
    <row r="797" spans="1:29">
      <c r="A797" s="2">
        <v>241646</v>
      </c>
      <c r="B797" t="s">
        <v>3364</v>
      </c>
      <c r="C797" t="s">
        <v>3356</v>
      </c>
      <c r="D797" t="s">
        <v>197</v>
      </c>
      <c r="E797" s="2">
        <v>243264</v>
      </c>
      <c r="F797" t="s">
        <v>1014</v>
      </c>
      <c r="G797" s="2">
        <v>423575</v>
      </c>
      <c r="H797" t="s">
        <v>1015</v>
      </c>
      <c r="I797" t="s">
        <v>199</v>
      </c>
      <c r="K797" t="s">
        <v>3581</v>
      </c>
      <c r="L797" t="s">
        <v>3406</v>
      </c>
      <c r="M797" s="12">
        <v>8302</v>
      </c>
      <c r="N797" s="12" t="str">
        <f t="shared" si="39"/>
        <v>90 Silver Lake Rd Bridgeton, NJ 08302</v>
      </c>
      <c r="O797">
        <v>1430010</v>
      </c>
      <c r="P797">
        <v>39.475067000000003</v>
      </c>
      <c r="Q797">
        <v>-75.220706000000007</v>
      </c>
      <c r="R797" t="s">
        <v>3363</v>
      </c>
      <c r="S797" t="s">
        <v>3355</v>
      </c>
      <c r="T797" s="3">
        <v>8</v>
      </c>
      <c r="U797" s="3">
        <v>11</v>
      </c>
      <c r="V797" s="4">
        <v>1.375</v>
      </c>
      <c r="W797" s="4">
        <v>1.875</v>
      </c>
      <c r="X797" s="5">
        <v>744.73874999999998</v>
      </c>
      <c r="Y797" s="6">
        <v>5957.91</v>
      </c>
      <c r="Z797" s="5">
        <v>207.02374999999998</v>
      </c>
      <c r="AA797" s="5">
        <v>1656.19</v>
      </c>
      <c r="AB797">
        <v>88</v>
      </c>
      <c r="AC797" s="11">
        <f t="shared" si="40"/>
        <v>0.27798170835074715</v>
      </c>
    </row>
    <row r="798" spans="1:29">
      <c r="A798" s="2">
        <v>423140</v>
      </c>
      <c r="B798" t="s">
        <v>3365</v>
      </c>
      <c r="C798" t="s">
        <v>3351</v>
      </c>
      <c r="D798" t="s">
        <v>17</v>
      </c>
      <c r="E798" s="2">
        <v>310615</v>
      </c>
      <c r="F798" t="s">
        <v>101</v>
      </c>
      <c r="G798" s="2">
        <v>459965</v>
      </c>
      <c r="H798" t="s">
        <v>263</v>
      </c>
      <c r="I798" t="s">
        <v>103</v>
      </c>
      <c r="K798" t="s">
        <v>5313</v>
      </c>
      <c r="L798" t="s">
        <v>3407</v>
      </c>
      <c r="M798" s="12">
        <v>19044</v>
      </c>
      <c r="N798" s="12" t="str">
        <f t="shared" si="39"/>
        <v>110 Gibraltar Rd Horsham, PA 19044</v>
      </c>
      <c r="O798">
        <v>1430019</v>
      </c>
      <c r="P798">
        <v>40.171370000000003</v>
      </c>
      <c r="Q798">
        <v>-75.130989</v>
      </c>
      <c r="R798" t="s">
        <v>3361</v>
      </c>
      <c r="S798" t="s">
        <v>3353</v>
      </c>
      <c r="T798" s="3">
        <v>6</v>
      </c>
      <c r="U798" s="3">
        <v>9</v>
      </c>
      <c r="V798" s="4">
        <v>1.5</v>
      </c>
      <c r="W798" s="4">
        <v>3.5</v>
      </c>
      <c r="X798" s="5">
        <v>990.24333333333334</v>
      </c>
      <c r="Y798" s="6">
        <v>5941.46</v>
      </c>
      <c r="Z798" s="5">
        <v>228.61166666666668</v>
      </c>
      <c r="AA798" s="5">
        <v>1371.6699999999998</v>
      </c>
      <c r="AB798">
        <v>134</v>
      </c>
      <c r="AC798" s="11">
        <f t="shared" si="40"/>
        <v>0.23086413103849893</v>
      </c>
    </row>
    <row r="799" spans="1:29">
      <c r="A799" s="2">
        <v>239977</v>
      </c>
      <c r="B799" t="s">
        <v>3365</v>
      </c>
      <c r="C799" t="s">
        <v>3351</v>
      </c>
      <c r="D799" t="s">
        <v>51</v>
      </c>
      <c r="E799" s="2">
        <v>240814</v>
      </c>
      <c r="F799" t="s">
        <v>2286</v>
      </c>
      <c r="G799" s="2">
        <v>240814</v>
      </c>
      <c r="H799" t="s">
        <v>2286</v>
      </c>
      <c r="I799" t="s">
        <v>116</v>
      </c>
      <c r="K799" t="s">
        <v>4286</v>
      </c>
      <c r="L799" t="s">
        <v>3407</v>
      </c>
      <c r="M799" s="12">
        <v>17543</v>
      </c>
      <c r="N799" s="12" t="str">
        <f t="shared" si="39"/>
        <v>1001 E Oregon Rd Lititz, PA 17543</v>
      </c>
      <c r="O799">
        <v>1430024</v>
      </c>
      <c r="P799">
        <v>40.11204</v>
      </c>
      <c r="Q799">
        <v>-76.268609999999995</v>
      </c>
      <c r="R799" t="s">
        <v>3364</v>
      </c>
      <c r="S799" t="s">
        <v>3356</v>
      </c>
      <c r="T799" s="3">
        <v>14</v>
      </c>
      <c r="U799" s="3">
        <v>16</v>
      </c>
      <c r="V799" s="4">
        <v>1.1428571428571428</v>
      </c>
      <c r="W799" s="4">
        <v>2.7857142857142856</v>
      </c>
      <c r="X799" s="5">
        <v>423.87142857142857</v>
      </c>
      <c r="Y799" s="6">
        <v>5934.1999999999989</v>
      </c>
      <c r="Z799" s="5">
        <v>205.88285714285712</v>
      </c>
      <c r="AA799" s="5">
        <v>2882.3600000000006</v>
      </c>
      <c r="AB799">
        <v>137</v>
      </c>
      <c r="AC799" s="11">
        <f t="shared" si="40"/>
        <v>0.48572006336153167</v>
      </c>
    </row>
    <row r="800" spans="1:29">
      <c r="A800" s="2">
        <v>239895</v>
      </c>
      <c r="B800" t="s">
        <v>3365</v>
      </c>
      <c r="C800" t="s">
        <v>3351</v>
      </c>
      <c r="D800" t="s">
        <v>37</v>
      </c>
      <c r="E800" s="2">
        <v>239535</v>
      </c>
      <c r="F800" t="s">
        <v>1586</v>
      </c>
      <c r="G800" s="2">
        <v>239535</v>
      </c>
      <c r="H800" t="s">
        <v>1586</v>
      </c>
      <c r="I800" t="s">
        <v>39</v>
      </c>
      <c r="K800" t="s">
        <v>4672</v>
      </c>
      <c r="L800" t="s">
        <v>3407</v>
      </c>
      <c r="M800" s="12">
        <v>17601</v>
      </c>
      <c r="N800" s="12" t="str">
        <f t="shared" si="39"/>
        <v>1485 Manheim Pike Lancaster, PA 17601</v>
      </c>
      <c r="O800">
        <v>1430025</v>
      </c>
      <c r="P800">
        <v>40.074252000000001</v>
      </c>
      <c r="Q800">
        <v>-76.335403999999997</v>
      </c>
      <c r="R800" t="s">
        <v>3364</v>
      </c>
      <c r="S800" t="s">
        <v>3357</v>
      </c>
      <c r="T800" s="3">
        <v>7</v>
      </c>
      <c r="U800" s="3">
        <v>9</v>
      </c>
      <c r="V800" s="4">
        <v>1.2857142857142858</v>
      </c>
      <c r="W800" s="4">
        <v>5.5714285714285712</v>
      </c>
      <c r="X800" s="5">
        <v>847.29571428571433</v>
      </c>
      <c r="Y800" s="6">
        <v>5931.0700000000006</v>
      </c>
      <c r="Z800" s="5">
        <v>328.27428571428572</v>
      </c>
      <c r="AA800" s="5">
        <v>2297.92</v>
      </c>
      <c r="AB800">
        <v>102</v>
      </c>
      <c r="AC800" s="11">
        <f t="shared" si="40"/>
        <v>0.38743767987901001</v>
      </c>
    </row>
    <row r="801" spans="1:29">
      <c r="A801" s="2">
        <v>454428</v>
      </c>
      <c r="B801" t="s">
        <v>3365</v>
      </c>
      <c r="C801" t="s">
        <v>3351</v>
      </c>
      <c r="D801" t="s">
        <v>29</v>
      </c>
      <c r="E801" s="2">
        <v>246237</v>
      </c>
      <c r="F801" t="s">
        <v>3214</v>
      </c>
      <c r="G801" s="2">
        <v>416794</v>
      </c>
      <c r="H801" t="s">
        <v>3215</v>
      </c>
      <c r="I801" t="s">
        <v>542</v>
      </c>
      <c r="K801" t="s">
        <v>5280</v>
      </c>
      <c r="L801" t="s">
        <v>3407</v>
      </c>
      <c r="M801" s="12">
        <v>19034</v>
      </c>
      <c r="N801" s="12" t="str">
        <f t="shared" si="39"/>
        <v>1010 Fort Washington Ave Fort Washington, PA 19034</v>
      </c>
      <c r="O801">
        <v>1430013</v>
      </c>
      <c r="P801">
        <v>40.148110000000003</v>
      </c>
      <c r="Q801">
        <v>-75.201840000000004</v>
      </c>
      <c r="R801" t="s">
        <v>3361</v>
      </c>
      <c r="S801" t="s">
        <v>3356</v>
      </c>
      <c r="T801" s="3">
        <v>6</v>
      </c>
      <c r="U801" s="3">
        <v>9</v>
      </c>
      <c r="V801" s="4">
        <v>1.5</v>
      </c>
      <c r="W801" s="4">
        <v>2.6666666666666665</v>
      </c>
      <c r="X801" s="5">
        <v>985.91666666666663</v>
      </c>
      <c r="Y801" s="6">
        <v>5915.5000000000009</v>
      </c>
      <c r="Z801" s="5">
        <v>408.21333333333337</v>
      </c>
      <c r="AA801" s="5">
        <v>2449.2800000000002</v>
      </c>
      <c r="AB801">
        <v>146</v>
      </c>
      <c r="AC801" s="11">
        <f t="shared" si="40"/>
        <v>0.41404445947088153</v>
      </c>
    </row>
    <row r="802" spans="1:29">
      <c r="A802" s="2">
        <v>453640</v>
      </c>
      <c r="B802" t="s">
        <v>3364</v>
      </c>
      <c r="C802" t="s">
        <v>3357</v>
      </c>
      <c r="D802" t="s">
        <v>17</v>
      </c>
      <c r="E802" s="2">
        <v>274068</v>
      </c>
      <c r="F802" t="s">
        <v>426</v>
      </c>
      <c r="G802" s="2">
        <v>456118</v>
      </c>
      <c r="H802" t="s">
        <v>426</v>
      </c>
      <c r="I802" t="s">
        <v>324</v>
      </c>
      <c r="K802" t="s">
        <v>5095</v>
      </c>
      <c r="L802" t="s">
        <v>3407</v>
      </c>
      <c r="M802" s="12">
        <v>18936</v>
      </c>
      <c r="N802" s="12" t="str">
        <f t="shared" si="39"/>
        <v>221 Commerce Dr Montgomeryville, PA 18936</v>
      </c>
      <c r="O802">
        <v>1430019</v>
      </c>
      <c r="P802">
        <v>40.226613</v>
      </c>
      <c r="Q802">
        <v>-75.227559999999997</v>
      </c>
      <c r="R802" t="s">
        <v>3361</v>
      </c>
      <c r="S802" t="s">
        <v>3353</v>
      </c>
      <c r="T802" s="3">
        <v>9</v>
      </c>
      <c r="U802" s="3">
        <v>10</v>
      </c>
      <c r="V802" s="4">
        <v>1.1111111111111112</v>
      </c>
      <c r="W802" s="4">
        <v>5.666666666666667</v>
      </c>
      <c r="X802" s="5">
        <v>657.19333333333316</v>
      </c>
      <c r="Y802" s="6">
        <v>5914.7400000000025</v>
      </c>
      <c r="Z802" s="5">
        <v>202.63888888888891</v>
      </c>
      <c r="AA802" s="5">
        <v>1823.7499999999995</v>
      </c>
      <c r="AB802">
        <v>111</v>
      </c>
      <c r="AC802" s="11">
        <f t="shared" si="40"/>
        <v>0.30833984249518975</v>
      </c>
    </row>
    <row r="803" spans="1:29">
      <c r="A803" s="2">
        <v>429448</v>
      </c>
      <c r="B803" t="s">
        <v>3364</v>
      </c>
      <c r="C803" t="s">
        <v>3357</v>
      </c>
      <c r="D803" t="s">
        <v>45</v>
      </c>
      <c r="E803" s="2">
        <v>272447</v>
      </c>
      <c r="F803" t="s">
        <v>448</v>
      </c>
      <c r="G803" s="2">
        <v>272447</v>
      </c>
      <c r="H803" t="s">
        <v>448</v>
      </c>
      <c r="I803" t="s">
        <v>138</v>
      </c>
      <c r="K803" t="s">
        <v>5236</v>
      </c>
      <c r="L803" t="s">
        <v>3407</v>
      </c>
      <c r="M803" s="12">
        <v>19010</v>
      </c>
      <c r="N803" s="12" t="str">
        <f t="shared" si="39"/>
        <v>737 S Ithan Ave Bryn Mawr, PA 19010</v>
      </c>
      <c r="O803">
        <v>1430002</v>
      </c>
      <c r="P803">
        <v>40.015650999999998</v>
      </c>
      <c r="Q803">
        <v>-75.354084</v>
      </c>
      <c r="R803" t="s">
        <v>3361</v>
      </c>
      <c r="S803" t="s">
        <v>3352</v>
      </c>
      <c r="T803" s="3">
        <v>10</v>
      </c>
      <c r="U803" s="3">
        <v>14</v>
      </c>
      <c r="V803" s="4">
        <v>1.4</v>
      </c>
      <c r="W803" s="4">
        <v>4.9000000000000004</v>
      </c>
      <c r="X803" s="5">
        <v>591.06500000000005</v>
      </c>
      <c r="Y803" s="6">
        <v>5910.65</v>
      </c>
      <c r="Z803" s="5">
        <v>299.56900000000007</v>
      </c>
      <c r="AA803" s="5">
        <v>2995.69</v>
      </c>
      <c r="AB803">
        <v>85</v>
      </c>
      <c r="AC803" s="11">
        <f t="shared" si="40"/>
        <v>0.50682919814233629</v>
      </c>
    </row>
    <row r="804" spans="1:29">
      <c r="A804" s="2">
        <v>265385</v>
      </c>
      <c r="B804" t="s">
        <v>3364</v>
      </c>
      <c r="C804" t="s">
        <v>3357</v>
      </c>
      <c r="D804" t="s">
        <v>149</v>
      </c>
      <c r="E804" s="2">
        <v>304899</v>
      </c>
      <c r="F804" t="s">
        <v>487</v>
      </c>
      <c r="G804" s="2">
        <v>482181</v>
      </c>
      <c r="H804" t="s">
        <v>1855</v>
      </c>
      <c r="I804" t="s">
        <v>489</v>
      </c>
      <c r="J804" t="s">
        <v>680</v>
      </c>
      <c r="K804" t="s">
        <v>3459</v>
      </c>
      <c r="L804" t="s">
        <v>3406</v>
      </c>
      <c r="M804" s="12">
        <v>8043</v>
      </c>
      <c r="N804" s="12" t="str">
        <f t="shared" si="39"/>
        <v>1202 Laurel Oak Rd Ste 201 Voorhees, NJ 08043</v>
      </c>
      <c r="O804">
        <v>1430999</v>
      </c>
      <c r="P804">
        <v>39.848855</v>
      </c>
      <c r="Q804">
        <v>-74.971047999999996</v>
      </c>
      <c r="R804" t="s">
        <v>3362</v>
      </c>
      <c r="S804" t="s">
        <v>3355</v>
      </c>
      <c r="T804" s="3">
        <v>1</v>
      </c>
      <c r="U804" s="3">
        <v>2</v>
      </c>
      <c r="V804" s="4">
        <v>2</v>
      </c>
      <c r="W804" s="4">
        <v>2</v>
      </c>
      <c r="X804" s="5">
        <v>5910.6</v>
      </c>
      <c r="Y804" s="6">
        <v>5910.6</v>
      </c>
      <c r="Z804" s="5">
        <v>1063.6500000000001</v>
      </c>
      <c r="AA804" s="5">
        <v>1063.6500000000001</v>
      </c>
      <c r="AB804">
        <v>185</v>
      </c>
      <c r="AC804" s="11">
        <f t="shared" si="40"/>
        <v>0.17995634960917672</v>
      </c>
    </row>
    <row r="805" spans="1:29">
      <c r="A805" s="2">
        <v>241496</v>
      </c>
      <c r="B805" t="s">
        <v>3364</v>
      </c>
      <c r="C805" t="s">
        <v>3356</v>
      </c>
      <c r="D805" t="s">
        <v>63</v>
      </c>
      <c r="E805" s="2">
        <v>243238</v>
      </c>
      <c r="F805" t="s">
        <v>1711</v>
      </c>
      <c r="G805" s="2">
        <v>416599</v>
      </c>
      <c r="H805" t="s">
        <v>1712</v>
      </c>
      <c r="I805" t="s">
        <v>25</v>
      </c>
      <c r="K805" t="s">
        <v>5187</v>
      </c>
      <c r="L805" t="s">
        <v>3407</v>
      </c>
      <c r="M805" s="12">
        <v>18976</v>
      </c>
      <c r="N805" s="12" t="str">
        <f t="shared" si="39"/>
        <v>1660 Easton Rd Warrington, PA 18976</v>
      </c>
      <c r="O805">
        <v>1430003</v>
      </c>
      <c r="P805">
        <v>40.267364000000001</v>
      </c>
      <c r="Q805">
        <v>-75.133725999999996</v>
      </c>
      <c r="R805" t="s">
        <v>3362</v>
      </c>
      <c r="S805" t="s">
        <v>3353</v>
      </c>
      <c r="T805" s="3">
        <v>7</v>
      </c>
      <c r="U805" s="3">
        <v>10</v>
      </c>
      <c r="V805" s="4">
        <v>1.4285714285714286</v>
      </c>
      <c r="W805" s="4">
        <v>1.2857142857142858</v>
      </c>
      <c r="X805" s="5">
        <v>843.2285714285714</v>
      </c>
      <c r="Y805" s="6">
        <v>5902.5999999999985</v>
      </c>
      <c r="Z805" s="5">
        <v>318.37857142857143</v>
      </c>
      <c r="AA805" s="5">
        <v>2228.6499999999996</v>
      </c>
      <c r="AB805">
        <v>151</v>
      </c>
      <c r="AC805" s="11">
        <f t="shared" si="40"/>
        <v>0.3775709009588995</v>
      </c>
    </row>
    <row r="806" spans="1:29">
      <c r="A806" s="2">
        <v>293616</v>
      </c>
      <c r="B806" t="s">
        <v>3367</v>
      </c>
      <c r="C806" t="s">
        <v>3357</v>
      </c>
      <c r="D806" t="s">
        <v>16</v>
      </c>
      <c r="E806" s="2">
        <v>242373</v>
      </c>
      <c r="F806" t="s">
        <v>3265</v>
      </c>
      <c r="G806" s="2">
        <v>242373</v>
      </c>
      <c r="H806" t="s">
        <v>3265</v>
      </c>
      <c r="I806" t="s">
        <v>2947</v>
      </c>
      <c r="K806" t="s">
        <v>3844</v>
      </c>
      <c r="L806" t="s">
        <v>3407</v>
      </c>
      <c r="M806" s="12">
        <v>17070</v>
      </c>
      <c r="N806" s="12" t="str">
        <f t="shared" si="39"/>
        <v>507 Fishing Creek Rd New Cumberland, PA 17070</v>
      </c>
      <c r="O806">
        <v>1430034</v>
      </c>
      <c r="P806">
        <v>40.181465000000003</v>
      </c>
      <c r="Q806">
        <v>-76.841682000000006</v>
      </c>
      <c r="R806" t="s">
        <v>3366</v>
      </c>
      <c r="S806" t="s">
        <v>3356</v>
      </c>
      <c r="T806" s="3">
        <v>6</v>
      </c>
      <c r="U806" s="3">
        <v>6</v>
      </c>
      <c r="V806" s="4">
        <v>1</v>
      </c>
      <c r="W806" s="4">
        <v>1.6666666666666667</v>
      </c>
      <c r="X806" s="5">
        <v>978.9</v>
      </c>
      <c r="Y806" s="6">
        <v>5873.4</v>
      </c>
      <c r="Z806" s="5">
        <v>269.14999999999998</v>
      </c>
      <c r="AA806" s="5">
        <v>1614.9</v>
      </c>
      <c r="AB806">
        <v>107</v>
      </c>
      <c r="AC806" s="11">
        <f t="shared" si="40"/>
        <v>0.2749514761466953</v>
      </c>
    </row>
    <row r="807" spans="1:29">
      <c r="A807" s="2">
        <v>239653</v>
      </c>
      <c r="B807" t="s">
        <v>3367</v>
      </c>
      <c r="C807" t="s">
        <v>3357</v>
      </c>
      <c r="D807" t="s">
        <v>74</v>
      </c>
      <c r="E807" s="2">
        <v>293273</v>
      </c>
      <c r="F807" t="s">
        <v>3336</v>
      </c>
      <c r="G807" s="2">
        <v>468366</v>
      </c>
      <c r="H807" t="s">
        <v>3337</v>
      </c>
      <c r="I807" t="s">
        <v>59</v>
      </c>
      <c r="K807" t="s">
        <v>4037</v>
      </c>
      <c r="L807" t="s">
        <v>3407</v>
      </c>
      <c r="M807" s="12">
        <v>17401</v>
      </c>
      <c r="N807" s="12" t="str">
        <f t="shared" si="39"/>
        <v>2 Hamilton Ave York, PA 17401</v>
      </c>
      <c r="O807">
        <v>1430999</v>
      </c>
      <c r="P807">
        <v>39.967744000000003</v>
      </c>
      <c r="Q807">
        <v>-76.731344000000007</v>
      </c>
      <c r="R807" t="s">
        <v>3367</v>
      </c>
      <c r="S807" t="s">
        <v>3357</v>
      </c>
      <c r="T807" s="3">
        <v>1</v>
      </c>
      <c r="U807" s="3">
        <v>2</v>
      </c>
      <c r="V807" s="4">
        <v>2</v>
      </c>
      <c r="W807" s="4">
        <v>7</v>
      </c>
      <c r="X807" s="5">
        <v>5858.43</v>
      </c>
      <c r="Y807" s="6">
        <v>5858.43</v>
      </c>
      <c r="Z807" s="5">
        <v>2660.32</v>
      </c>
      <c r="AA807" s="5">
        <v>2660.32</v>
      </c>
      <c r="AB807">
        <v>46</v>
      </c>
      <c r="AC807" s="11">
        <f t="shared" si="40"/>
        <v>0.45410118410563921</v>
      </c>
    </row>
    <row r="808" spans="1:29">
      <c r="A808" s="2">
        <v>415422</v>
      </c>
      <c r="B808" t="s">
        <v>3367</v>
      </c>
      <c r="C808" t="s">
        <v>3357</v>
      </c>
      <c r="D808" t="s">
        <v>40</v>
      </c>
      <c r="E808" s="2">
        <v>269640</v>
      </c>
      <c r="F808" t="s">
        <v>105</v>
      </c>
      <c r="G808" s="2">
        <v>480555</v>
      </c>
      <c r="H808" t="s">
        <v>1325</v>
      </c>
      <c r="I808" t="s">
        <v>1326</v>
      </c>
      <c r="K808" t="s">
        <v>5712</v>
      </c>
      <c r="L808" t="s">
        <v>3407</v>
      </c>
      <c r="M808" s="12">
        <v>19508</v>
      </c>
      <c r="N808" s="12" t="str">
        <f t="shared" si="39"/>
        <v>926 Philadelphia Ter Birdsboro, PA 19508</v>
      </c>
      <c r="O808">
        <v>1430999</v>
      </c>
      <c r="P808">
        <v>40.285727999999999</v>
      </c>
      <c r="Q808">
        <v>-75.817103000000003</v>
      </c>
      <c r="R808" t="s">
        <v>3361</v>
      </c>
      <c r="S808" t="s">
        <v>3354</v>
      </c>
      <c r="T808" s="3">
        <v>1</v>
      </c>
      <c r="U808" s="3">
        <v>2</v>
      </c>
      <c r="V808" s="4">
        <v>2</v>
      </c>
      <c r="W808" s="4">
        <v>8</v>
      </c>
      <c r="X808" s="5">
        <v>5857.2999999999993</v>
      </c>
      <c r="Y808" s="6">
        <v>5857.2999999999993</v>
      </c>
      <c r="Z808" s="5">
        <v>1975.8300000000004</v>
      </c>
      <c r="AA808" s="5">
        <v>1975.8300000000004</v>
      </c>
      <c r="AB808">
        <v>85</v>
      </c>
      <c r="AC808" s="11">
        <f t="shared" si="40"/>
        <v>0.33732777901080713</v>
      </c>
    </row>
    <row r="809" spans="1:29">
      <c r="A809" s="2">
        <v>239536</v>
      </c>
      <c r="B809" t="s">
        <v>3367</v>
      </c>
      <c r="C809" t="s">
        <v>3357</v>
      </c>
      <c r="D809" t="s">
        <v>60</v>
      </c>
      <c r="E809" s="2">
        <v>245041</v>
      </c>
      <c r="F809" t="s">
        <v>453</v>
      </c>
      <c r="G809" s="2">
        <v>417401</v>
      </c>
      <c r="H809" t="s">
        <v>2048</v>
      </c>
      <c r="I809" t="s">
        <v>442</v>
      </c>
      <c r="K809" t="s">
        <v>5542</v>
      </c>
      <c r="L809" t="s">
        <v>3407</v>
      </c>
      <c r="M809" s="12">
        <v>19355</v>
      </c>
      <c r="N809" s="12" t="str">
        <f t="shared" si="39"/>
        <v>225 Phoenixville Pike Malvern, PA 19355</v>
      </c>
      <c r="O809">
        <v>1430999</v>
      </c>
      <c r="P809">
        <v>40.056654000000002</v>
      </c>
      <c r="Q809">
        <v>-75.567498999999998</v>
      </c>
      <c r="R809" t="s">
        <v>3361</v>
      </c>
      <c r="S809" t="s">
        <v>3356</v>
      </c>
      <c r="T809" s="3">
        <v>4</v>
      </c>
      <c r="U809" s="3">
        <v>6</v>
      </c>
      <c r="V809" s="4">
        <v>1.5</v>
      </c>
      <c r="W809" s="4">
        <v>2.25</v>
      </c>
      <c r="X809" s="5">
        <v>1461.98</v>
      </c>
      <c r="Y809" s="6">
        <v>5847.92</v>
      </c>
      <c r="Z809" s="5">
        <v>612.47</v>
      </c>
      <c r="AA809" s="5">
        <v>2449.88</v>
      </c>
      <c r="AB809">
        <v>35</v>
      </c>
      <c r="AC809" s="11">
        <f t="shared" si="40"/>
        <v>0.41893185953296214</v>
      </c>
    </row>
    <row r="810" spans="1:29">
      <c r="A810" s="2">
        <v>240236</v>
      </c>
      <c r="B810" t="s">
        <v>3367</v>
      </c>
      <c r="C810" t="s">
        <v>3357</v>
      </c>
      <c r="D810" t="s">
        <v>60</v>
      </c>
      <c r="E810" s="2">
        <v>311144</v>
      </c>
      <c r="F810" t="s">
        <v>1193</v>
      </c>
      <c r="G810" s="2">
        <v>311144</v>
      </c>
      <c r="H810" t="s">
        <v>1193</v>
      </c>
      <c r="I810" t="s">
        <v>457</v>
      </c>
      <c r="K810" t="s">
        <v>5662</v>
      </c>
      <c r="L810" t="s">
        <v>3407</v>
      </c>
      <c r="M810" s="12">
        <v>19460</v>
      </c>
      <c r="N810" s="12" t="str">
        <f t="shared" si="39"/>
        <v>2280 KIMBERTON RD Phoenixville, PA 19460</v>
      </c>
      <c r="O810">
        <v>1430016</v>
      </c>
      <c r="P810">
        <v>40.131014</v>
      </c>
      <c r="Q810">
        <v>-75.566310000000001</v>
      </c>
      <c r="R810" t="s">
        <v>3361</v>
      </c>
      <c r="S810" t="s">
        <v>3354</v>
      </c>
      <c r="T810" s="3">
        <v>10</v>
      </c>
      <c r="U810" s="3">
        <v>14</v>
      </c>
      <c r="V810" s="4">
        <v>1.4</v>
      </c>
      <c r="W810" s="4">
        <v>4</v>
      </c>
      <c r="X810" s="5">
        <v>583.43200000000002</v>
      </c>
      <c r="Y810" s="6">
        <v>5834.3200000000015</v>
      </c>
      <c r="Z810" s="5">
        <v>225.983</v>
      </c>
      <c r="AA810" s="5">
        <v>2259.83</v>
      </c>
      <c r="AB810">
        <v>336</v>
      </c>
      <c r="AC810" s="11">
        <f t="shared" si="40"/>
        <v>0.38733391380657889</v>
      </c>
    </row>
    <row r="811" spans="1:29">
      <c r="A811" s="2">
        <v>239662</v>
      </c>
      <c r="B811" t="s">
        <v>3367</v>
      </c>
      <c r="C811" t="s">
        <v>3357</v>
      </c>
      <c r="D811" t="s">
        <v>29</v>
      </c>
      <c r="E811" s="2">
        <v>308434</v>
      </c>
      <c r="F811" t="s">
        <v>837</v>
      </c>
      <c r="G811" s="2">
        <v>308434</v>
      </c>
      <c r="H811" t="s">
        <v>837</v>
      </c>
      <c r="I811" t="s">
        <v>838</v>
      </c>
      <c r="K811" t="s">
        <v>5612</v>
      </c>
      <c r="L811" t="s">
        <v>3407</v>
      </c>
      <c r="M811" s="12">
        <v>19426</v>
      </c>
      <c r="N811" s="12" t="str">
        <f t="shared" si="39"/>
        <v>647 Locust St Collegeville, PA 19426</v>
      </c>
      <c r="O811">
        <v>1430016</v>
      </c>
      <c r="P811">
        <v>40.186391</v>
      </c>
      <c r="Q811">
        <v>-75.463661999999999</v>
      </c>
      <c r="R811" t="s">
        <v>3361</v>
      </c>
      <c r="S811" t="s">
        <v>3354</v>
      </c>
      <c r="T811" s="3">
        <v>14</v>
      </c>
      <c r="U811" s="3">
        <v>18</v>
      </c>
      <c r="V811" s="4">
        <v>1.2857142857142858</v>
      </c>
      <c r="W811" s="4">
        <v>2.5</v>
      </c>
      <c r="X811" s="5">
        <v>415.52285714285711</v>
      </c>
      <c r="Y811" s="6">
        <v>5817.3200000000006</v>
      </c>
      <c r="Z811" s="5">
        <v>108.65928571428573</v>
      </c>
      <c r="AA811" s="5">
        <v>1521.2300000000002</v>
      </c>
      <c r="AB811">
        <v>132</v>
      </c>
      <c r="AC811" s="11">
        <f t="shared" si="40"/>
        <v>0.26150014095837948</v>
      </c>
    </row>
    <row r="812" spans="1:29">
      <c r="A812" s="2">
        <v>415646</v>
      </c>
      <c r="B812" t="s">
        <v>3367</v>
      </c>
      <c r="C812" t="s">
        <v>3357</v>
      </c>
      <c r="D812" t="s">
        <v>32</v>
      </c>
      <c r="E812" s="2">
        <v>346494</v>
      </c>
      <c r="F812" t="s">
        <v>3017</v>
      </c>
      <c r="G812" s="2">
        <v>346494</v>
      </c>
      <c r="H812" t="s">
        <v>3017</v>
      </c>
      <c r="I812" t="s">
        <v>39</v>
      </c>
      <c r="K812" s="13" t="s">
        <v>8466</v>
      </c>
      <c r="L812" t="s">
        <v>3407</v>
      </c>
      <c r="M812" s="12">
        <v>17603</v>
      </c>
      <c r="N812" s="12" t="str">
        <f t="shared" si="39"/>
        <v>555 S Water St Lancaster, PA 17603</v>
      </c>
      <c r="O812">
        <v>1430999</v>
      </c>
      <c r="P812">
        <v>40.027934703908301</v>
      </c>
      <c r="Q812">
        <v>-76.3072946135092</v>
      </c>
      <c r="R812" t="s">
        <v>3364</v>
      </c>
      <c r="S812" t="s">
        <v>3357</v>
      </c>
      <c r="T812" s="3">
        <v>1</v>
      </c>
      <c r="U812" s="3">
        <v>3</v>
      </c>
      <c r="V812" s="4">
        <v>3</v>
      </c>
      <c r="W812" s="4">
        <v>12</v>
      </c>
      <c r="X812" s="5">
        <v>5805.2699999999995</v>
      </c>
      <c r="Y812" s="6">
        <v>5805.2699999999995</v>
      </c>
      <c r="Z812" s="5">
        <v>1937.52</v>
      </c>
      <c r="AA812" s="5">
        <v>1937.52</v>
      </c>
      <c r="AB812">
        <v>33</v>
      </c>
      <c r="AC812" s="11">
        <f t="shared" si="40"/>
        <v>0.33375191851541791</v>
      </c>
    </row>
    <row r="813" spans="1:29">
      <c r="A813" s="2">
        <v>469122</v>
      </c>
      <c r="B813" t="s">
        <v>3367</v>
      </c>
      <c r="C813" t="s">
        <v>3357</v>
      </c>
      <c r="D813" t="s">
        <v>16</v>
      </c>
      <c r="E813" s="2">
        <v>315923</v>
      </c>
      <c r="F813" t="s">
        <v>452</v>
      </c>
      <c r="G813" s="2">
        <v>468100</v>
      </c>
      <c r="H813" t="s">
        <v>452</v>
      </c>
      <c r="I813" t="s">
        <v>265</v>
      </c>
      <c r="K813" t="s">
        <v>3904</v>
      </c>
      <c r="L813" t="s">
        <v>3407</v>
      </c>
      <c r="M813" s="12">
        <v>17201</v>
      </c>
      <c r="N813" s="12" t="str">
        <f t="shared" si="39"/>
        <v>721 S 6th St Chambersburg, PA 17201</v>
      </c>
      <c r="O813">
        <v>1430036</v>
      </c>
      <c r="P813">
        <v>39.925595000000001</v>
      </c>
      <c r="Q813">
        <v>-77.652209999999997</v>
      </c>
      <c r="R813" t="s">
        <v>3367</v>
      </c>
      <c r="S813" t="s">
        <v>3351</v>
      </c>
      <c r="T813" s="3">
        <v>8</v>
      </c>
      <c r="U813" s="3">
        <v>13</v>
      </c>
      <c r="V813" s="4">
        <v>1.625</v>
      </c>
      <c r="W813" s="4">
        <v>3</v>
      </c>
      <c r="X813" s="5">
        <v>725.4174999999999</v>
      </c>
      <c r="Y813" s="6">
        <v>5803.34</v>
      </c>
      <c r="Z813" s="5">
        <v>323.49624999999997</v>
      </c>
      <c r="AA813" s="5">
        <v>2587.9700000000007</v>
      </c>
      <c r="AB813">
        <v>72</v>
      </c>
      <c r="AC813" s="11">
        <f t="shared" si="40"/>
        <v>0.44594492137286468</v>
      </c>
    </row>
    <row r="814" spans="1:29">
      <c r="A814" s="2">
        <v>465916</v>
      </c>
      <c r="B814" t="s">
        <v>3367</v>
      </c>
      <c r="C814" t="s">
        <v>3357</v>
      </c>
      <c r="D814" t="s">
        <v>17</v>
      </c>
      <c r="E814" s="2">
        <v>272530</v>
      </c>
      <c r="F814" t="s">
        <v>839</v>
      </c>
      <c r="G814" s="2">
        <v>272530</v>
      </c>
      <c r="H814" t="s">
        <v>839</v>
      </c>
      <c r="I814" t="s">
        <v>610</v>
      </c>
      <c r="J814" t="s">
        <v>3391</v>
      </c>
      <c r="K814" t="s">
        <v>5250</v>
      </c>
      <c r="L814" t="s">
        <v>3407</v>
      </c>
      <c r="M814" s="12">
        <v>19020</v>
      </c>
      <c r="N814" s="12" t="str">
        <f t="shared" si="39"/>
        <v>5400 Hulmeville Rd Bensalem, PA 19020</v>
      </c>
      <c r="O814">
        <v>1430003</v>
      </c>
      <c r="P814">
        <v>40.125867</v>
      </c>
      <c r="Q814">
        <v>-74.927803999999995</v>
      </c>
      <c r="R814" t="s">
        <v>3362</v>
      </c>
      <c r="S814" t="s">
        <v>3353</v>
      </c>
      <c r="T814" s="3">
        <v>8</v>
      </c>
      <c r="U814" s="3">
        <v>10</v>
      </c>
      <c r="V814" s="4">
        <v>1.25</v>
      </c>
      <c r="W814" s="4">
        <v>3</v>
      </c>
      <c r="X814" s="5">
        <v>724.6099999999999</v>
      </c>
      <c r="Y814" s="6">
        <v>5796.880000000001</v>
      </c>
      <c r="Z814" s="5">
        <v>270.34375</v>
      </c>
      <c r="AA814" s="5">
        <v>2162.75</v>
      </c>
      <c r="AB814">
        <v>140</v>
      </c>
      <c r="AC814" s="11">
        <f t="shared" si="40"/>
        <v>0.37308862698555079</v>
      </c>
    </row>
    <row r="815" spans="1:29">
      <c r="A815" s="2">
        <v>317521</v>
      </c>
      <c r="B815" t="s">
        <v>3367</v>
      </c>
      <c r="C815" t="s">
        <v>3357</v>
      </c>
      <c r="D815" t="s">
        <v>197</v>
      </c>
      <c r="E815" s="2">
        <v>302687</v>
      </c>
      <c r="F815" t="s">
        <v>1349</v>
      </c>
      <c r="G815" s="2">
        <v>302687</v>
      </c>
      <c r="H815" t="s">
        <v>1349</v>
      </c>
      <c r="I815" t="s">
        <v>310</v>
      </c>
      <c r="K815" t="s">
        <v>3544</v>
      </c>
      <c r="L815" t="s">
        <v>3406</v>
      </c>
      <c r="M815" s="12">
        <v>8210</v>
      </c>
      <c r="N815" s="12" t="str">
        <f t="shared" si="39"/>
        <v>2221 Route 9 N Cape May Court House, NJ 08210</v>
      </c>
      <c r="O815">
        <v>1430010</v>
      </c>
      <c r="P815">
        <v>39.163859000000002</v>
      </c>
      <c r="Q815">
        <v>-74.753380000000007</v>
      </c>
      <c r="R815" t="s">
        <v>3363</v>
      </c>
      <c r="S815" t="s">
        <v>3355</v>
      </c>
      <c r="T815" s="3">
        <v>11</v>
      </c>
      <c r="U815" s="3">
        <v>13</v>
      </c>
      <c r="V815" s="4">
        <v>1.1818181818181819</v>
      </c>
      <c r="W815" s="4">
        <v>3.5454545454545454</v>
      </c>
      <c r="X815" s="5">
        <v>524.49363636363637</v>
      </c>
      <c r="Y815" s="6">
        <v>5769.4299999999994</v>
      </c>
      <c r="Z815" s="5">
        <v>199.3909090909091</v>
      </c>
      <c r="AA815" s="5">
        <v>2193.3000000000002</v>
      </c>
      <c r="AB815">
        <v>85</v>
      </c>
      <c r="AC815" s="11">
        <f t="shared" si="40"/>
        <v>0.38015887184695896</v>
      </c>
    </row>
    <row r="816" spans="1:29">
      <c r="A816" s="2">
        <v>300753</v>
      </c>
      <c r="B816" t="s">
        <v>3367</v>
      </c>
      <c r="C816" t="s">
        <v>3357</v>
      </c>
      <c r="D816" t="s">
        <v>63</v>
      </c>
      <c r="E816" s="2">
        <v>246407</v>
      </c>
      <c r="F816" t="s">
        <v>3180</v>
      </c>
      <c r="G816" s="2">
        <v>246407</v>
      </c>
      <c r="H816" t="s">
        <v>3180</v>
      </c>
      <c r="I816" t="s">
        <v>162</v>
      </c>
      <c r="J816" t="s">
        <v>3389</v>
      </c>
      <c r="K816" t="s">
        <v>5048</v>
      </c>
      <c r="L816" t="s">
        <v>3407</v>
      </c>
      <c r="M816" s="12">
        <v>18901</v>
      </c>
      <c r="N816" s="12" t="str">
        <f t="shared" ref="N816:N879" si="41">K816&amp;" "&amp;I816&amp;", "&amp;L816&amp;" "&amp;TEXT(M816, "00000")</f>
        <v>425 Wells Rd Doylestown, PA 18901</v>
      </c>
      <c r="O816">
        <v>1430999</v>
      </c>
      <c r="P816">
        <v>40.283056999999999</v>
      </c>
      <c r="Q816">
        <v>-75.135817000000003</v>
      </c>
      <c r="R816" t="s">
        <v>3362</v>
      </c>
      <c r="S816" t="s">
        <v>3353</v>
      </c>
      <c r="T816" s="3">
        <v>5</v>
      </c>
      <c r="U816" s="3">
        <v>6</v>
      </c>
      <c r="V816" s="4">
        <v>1.2</v>
      </c>
      <c r="W816" s="4">
        <v>2.4</v>
      </c>
      <c r="X816" s="5">
        <v>1152.8319999999999</v>
      </c>
      <c r="Y816" s="6">
        <v>5764.1600000000008</v>
      </c>
      <c r="Z816" s="5">
        <v>432.95799999999997</v>
      </c>
      <c r="AA816" s="5">
        <v>2164.7899999999995</v>
      </c>
      <c r="AB816">
        <v>92</v>
      </c>
      <c r="AC816" s="11">
        <f t="shared" si="40"/>
        <v>0.37556035918503289</v>
      </c>
    </row>
    <row r="817" spans="1:29">
      <c r="A817" s="2">
        <v>239688</v>
      </c>
      <c r="B817" t="s">
        <v>3367</v>
      </c>
      <c r="C817" t="s">
        <v>3357</v>
      </c>
      <c r="D817" t="s">
        <v>186</v>
      </c>
      <c r="E817" s="2">
        <v>256362</v>
      </c>
      <c r="F817" t="s">
        <v>3107</v>
      </c>
      <c r="G817" s="2">
        <v>256362</v>
      </c>
      <c r="H817" t="s">
        <v>3107</v>
      </c>
      <c r="I817" t="s">
        <v>3066</v>
      </c>
      <c r="J817" t="s">
        <v>3388</v>
      </c>
      <c r="K817" t="s">
        <v>3466</v>
      </c>
      <c r="L817" t="s">
        <v>3406</v>
      </c>
      <c r="M817" s="12">
        <v>8050</v>
      </c>
      <c r="N817" s="12" t="str">
        <f t="shared" si="41"/>
        <v>250 N Main St Manahawkin, NJ 08050</v>
      </c>
      <c r="O817">
        <v>1430999</v>
      </c>
      <c r="P817">
        <v>39.701900999999999</v>
      </c>
      <c r="Q817">
        <v>-74.256703999999999</v>
      </c>
      <c r="R817" t="s">
        <v>3362</v>
      </c>
      <c r="S817" t="s">
        <v>3351</v>
      </c>
      <c r="T817" s="3">
        <v>3</v>
      </c>
      <c r="U817" s="3">
        <v>3</v>
      </c>
      <c r="V817" s="4">
        <v>1</v>
      </c>
      <c r="W817" s="4">
        <v>1.3333333333333333</v>
      </c>
      <c r="X817" s="5">
        <v>1918.17</v>
      </c>
      <c r="Y817" s="6">
        <v>5754.51</v>
      </c>
      <c r="Z817" s="5">
        <v>404.51</v>
      </c>
      <c r="AA817" s="5">
        <v>1213.53</v>
      </c>
      <c r="AB817">
        <v>156</v>
      </c>
      <c r="AC817" s="11">
        <f t="shared" si="40"/>
        <v>0.21088328980225943</v>
      </c>
    </row>
    <row r="818" spans="1:29">
      <c r="A818" s="2">
        <v>318870</v>
      </c>
      <c r="B818" t="s">
        <v>3367</v>
      </c>
      <c r="C818" t="s">
        <v>3357</v>
      </c>
      <c r="D818" t="s">
        <v>60</v>
      </c>
      <c r="E818" s="2">
        <v>246051</v>
      </c>
      <c r="F818" t="s">
        <v>484</v>
      </c>
      <c r="G818" s="2">
        <v>246051</v>
      </c>
      <c r="H818" t="s">
        <v>484</v>
      </c>
      <c r="I818" t="s">
        <v>485</v>
      </c>
      <c r="K818" t="s">
        <v>5685</v>
      </c>
      <c r="L818" t="s">
        <v>3407</v>
      </c>
      <c r="M818" s="12">
        <v>19464</v>
      </c>
      <c r="N818" s="12" t="str">
        <f t="shared" si="41"/>
        <v>230 Beech St Pottstown, PA 19464</v>
      </c>
      <c r="O818">
        <v>1430999</v>
      </c>
      <c r="P818">
        <v>40.249147000000001</v>
      </c>
      <c r="Q818">
        <v>-75.648690000000002</v>
      </c>
      <c r="R818" t="s">
        <v>3361</v>
      </c>
      <c r="S818" t="s">
        <v>3354</v>
      </c>
      <c r="T818" s="3">
        <v>4</v>
      </c>
      <c r="U818" s="3">
        <v>5</v>
      </c>
      <c r="V818" s="4">
        <v>1.25</v>
      </c>
      <c r="W818" s="4">
        <v>4.25</v>
      </c>
      <c r="X818" s="5">
        <v>1433.5749999999998</v>
      </c>
      <c r="Y818" s="6">
        <v>5734.2999999999993</v>
      </c>
      <c r="Z818" s="5">
        <v>707.22500000000002</v>
      </c>
      <c r="AA818" s="5">
        <v>2828.9</v>
      </c>
      <c r="AB818">
        <v>137</v>
      </c>
      <c r="AC818" s="11">
        <f t="shared" si="40"/>
        <v>0.49332961303036121</v>
      </c>
    </row>
    <row r="819" spans="1:29">
      <c r="A819" s="2">
        <v>240354</v>
      </c>
      <c r="B819" t="s">
        <v>3367</v>
      </c>
      <c r="C819" t="s">
        <v>3357</v>
      </c>
      <c r="D819" t="s">
        <v>40</v>
      </c>
      <c r="E819" s="2">
        <v>239963</v>
      </c>
      <c r="F819" t="s">
        <v>72</v>
      </c>
      <c r="G819" s="2">
        <v>483389</v>
      </c>
      <c r="H819" t="s">
        <v>72</v>
      </c>
      <c r="I819" t="s">
        <v>73</v>
      </c>
      <c r="K819" t="s">
        <v>5785</v>
      </c>
      <c r="L819" t="s">
        <v>3407</v>
      </c>
      <c r="M819" s="12">
        <v>19605</v>
      </c>
      <c r="N819" s="12" t="str">
        <f t="shared" si="41"/>
        <v>2525 N 12th St  # 9-12 Reading, PA 19605</v>
      </c>
      <c r="O819">
        <v>1430029</v>
      </c>
      <c r="P819">
        <v>40.373707000000003</v>
      </c>
      <c r="Q819">
        <v>-75.910218999999998</v>
      </c>
      <c r="R819" t="s">
        <v>3365</v>
      </c>
      <c r="S819" t="s">
        <v>3356</v>
      </c>
      <c r="T819" s="3">
        <v>11</v>
      </c>
      <c r="U819" s="3">
        <v>21</v>
      </c>
      <c r="V819" s="4">
        <v>1.9090909090909092</v>
      </c>
      <c r="W819" s="4">
        <v>5.2727272727272725</v>
      </c>
      <c r="X819" s="5">
        <v>518.69454545454539</v>
      </c>
      <c r="Y819" s="6">
        <v>5705.6400000000012</v>
      </c>
      <c r="Z819" s="5">
        <v>171.49363636363637</v>
      </c>
      <c r="AA819" s="5">
        <v>1886.4299999999996</v>
      </c>
      <c r="AB819">
        <v>328</v>
      </c>
      <c r="AC819" s="11">
        <f t="shared" si="40"/>
        <v>0.33062548636086386</v>
      </c>
    </row>
    <row r="820" spans="1:29">
      <c r="A820" s="2">
        <v>242183</v>
      </c>
      <c r="B820" t="s">
        <v>3364</v>
      </c>
      <c r="C820" t="s">
        <v>3357</v>
      </c>
      <c r="D820" t="s">
        <v>149</v>
      </c>
      <c r="E820" s="2">
        <v>315871</v>
      </c>
      <c r="F820" t="s">
        <v>1306</v>
      </c>
      <c r="G820" s="2">
        <v>471997</v>
      </c>
      <c r="H820" t="s">
        <v>1307</v>
      </c>
      <c r="I820" t="s">
        <v>1096</v>
      </c>
      <c r="J820" t="s">
        <v>680</v>
      </c>
      <c r="K820" t="s">
        <v>3430</v>
      </c>
      <c r="L820" t="s">
        <v>3406</v>
      </c>
      <c r="M820" s="12">
        <v>8007</v>
      </c>
      <c r="N820" s="12" t="str">
        <f t="shared" si="41"/>
        <v>1 School Ln Barrington, NJ 08007</v>
      </c>
      <c r="O820">
        <v>1430999</v>
      </c>
      <c r="P820">
        <v>39.868986</v>
      </c>
      <c r="Q820">
        <v>-75.049447000000001</v>
      </c>
      <c r="R820" t="s">
        <v>3362</v>
      </c>
      <c r="S820" t="s">
        <v>3355</v>
      </c>
      <c r="T820" s="3">
        <v>4</v>
      </c>
      <c r="U820" s="3">
        <v>7</v>
      </c>
      <c r="V820" s="4">
        <v>1.75</v>
      </c>
      <c r="W820" s="4">
        <v>4.75</v>
      </c>
      <c r="X820" s="5">
        <v>1425.4225000000001</v>
      </c>
      <c r="Y820" s="6">
        <v>5701.6900000000014</v>
      </c>
      <c r="Z820" s="5">
        <v>396.72500000000002</v>
      </c>
      <c r="AA820" s="5">
        <v>1586.9000000000003</v>
      </c>
      <c r="AB820">
        <v>228</v>
      </c>
      <c r="AC820" s="11">
        <f t="shared" si="40"/>
        <v>0.27832098904009162</v>
      </c>
    </row>
    <row r="821" spans="1:29">
      <c r="A821" s="2">
        <v>464042</v>
      </c>
      <c r="B821" t="s">
        <v>3364</v>
      </c>
      <c r="C821" t="s">
        <v>3357</v>
      </c>
      <c r="D821" t="s">
        <v>51</v>
      </c>
      <c r="E821" s="2">
        <v>241140</v>
      </c>
      <c r="F821" t="s">
        <v>2495</v>
      </c>
      <c r="G821" s="2">
        <v>469992</v>
      </c>
      <c r="H821" t="s">
        <v>2499</v>
      </c>
      <c r="I821" t="s">
        <v>492</v>
      </c>
      <c r="K821" t="s">
        <v>4449</v>
      </c>
      <c r="L821" t="s">
        <v>3407</v>
      </c>
      <c r="M821" s="12">
        <v>17551</v>
      </c>
      <c r="N821" s="12" t="str">
        <f t="shared" si="41"/>
        <v>120 Centennial Dr Millersville, PA 17551</v>
      </c>
      <c r="O821">
        <v>1430999</v>
      </c>
      <c r="P821">
        <v>39.99521</v>
      </c>
      <c r="Q821">
        <v>-76.350269999999995</v>
      </c>
      <c r="R821" t="s">
        <v>3364</v>
      </c>
      <c r="S821" t="s">
        <v>3357</v>
      </c>
      <c r="T821" s="3">
        <v>5</v>
      </c>
      <c r="U821" s="3">
        <v>11</v>
      </c>
      <c r="V821" s="4">
        <v>2.2000000000000002</v>
      </c>
      <c r="W821" s="4">
        <v>7.4</v>
      </c>
      <c r="X821" s="5">
        <v>1140.0500000000002</v>
      </c>
      <c r="Y821" s="6">
        <v>5700.2499999999991</v>
      </c>
      <c r="Z821" s="5">
        <v>405.88</v>
      </c>
      <c r="AA821" s="5">
        <v>2029.4</v>
      </c>
      <c r="AB821">
        <v>141</v>
      </c>
      <c r="AC821" s="11">
        <f t="shared" si="40"/>
        <v>0.35601947283013913</v>
      </c>
    </row>
    <row r="822" spans="1:29">
      <c r="A822" s="2">
        <v>346266</v>
      </c>
      <c r="B822" t="s">
        <v>3364</v>
      </c>
      <c r="C822" t="s">
        <v>3357</v>
      </c>
      <c r="D822" t="s">
        <v>16</v>
      </c>
      <c r="E822" s="2">
        <v>239292</v>
      </c>
      <c r="F822" t="s">
        <v>565</v>
      </c>
      <c r="G822" s="2">
        <v>479532</v>
      </c>
      <c r="H822" t="s">
        <v>1331</v>
      </c>
      <c r="I822" t="s">
        <v>567</v>
      </c>
      <c r="K822" t="s">
        <v>4029</v>
      </c>
      <c r="L822" t="s">
        <v>3407</v>
      </c>
      <c r="M822" s="12">
        <v>17372</v>
      </c>
      <c r="N822" s="12" t="str">
        <f t="shared" si="41"/>
        <v>7335 Carlisle Pike York Springs, PA 17372</v>
      </c>
      <c r="O822">
        <v>1430999</v>
      </c>
      <c r="P822">
        <v>39.980659000000003</v>
      </c>
      <c r="Q822">
        <v>-77.082913000000005</v>
      </c>
      <c r="R822" t="s">
        <v>3367</v>
      </c>
      <c r="S822" t="s">
        <v>3355</v>
      </c>
      <c r="T822" s="3">
        <v>4</v>
      </c>
      <c r="U822" s="3">
        <v>6</v>
      </c>
      <c r="V822" s="4">
        <v>1.5</v>
      </c>
      <c r="W822" s="4">
        <v>2.5</v>
      </c>
      <c r="X822" s="5">
        <v>1417.7375000000002</v>
      </c>
      <c r="Y822" s="6">
        <v>5670.949999999998</v>
      </c>
      <c r="Z822" s="5">
        <v>591.81500000000005</v>
      </c>
      <c r="AA822" s="5">
        <v>2367.2599999999993</v>
      </c>
      <c r="AB822">
        <v>62</v>
      </c>
      <c r="AC822" s="11">
        <f t="shared" si="40"/>
        <v>0.41743623202461672</v>
      </c>
    </row>
    <row r="823" spans="1:29">
      <c r="A823" s="2">
        <v>317688</v>
      </c>
      <c r="B823" t="s">
        <v>3364</v>
      </c>
      <c r="C823" t="s">
        <v>3357</v>
      </c>
      <c r="D823" t="s">
        <v>51</v>
      </c>
      <c r="E823" s="2">
        <v>311031</v>
      </c>
      <c r="F823" t="s">
        <v>1512</v>
      </c>
      <c r="G823" s="2">
        <v>311031</v>
      </c>
      <c r="H823" t="s">
        <v>1512</v>
      </c>
      <c r="I823" t="s">
        <v>797</v>
      </c>
      <c r="K823" t="s">
        <v>4153</v>
      </c>
      <c r="L823" t="s">
        <v>3407</v>
      </c>
      <c r="M823" s="12">
        <v>17517</v>
      </c>
      <c r="N823" s="12" t="str">
        <f t="shared" si="41"/>
        <v>659 S 4th St Denver, PA 17517</v>
      </c>
      <c r="O823">
        <v>1430030</v>
      </c>
      <c r="P823">
        <v>40.227424999999997</v>
      </c>
      <c r="Q823">
        <v>-76.145608999999993</v>
      </c>
      <c r="R823" t="s">
        <v>3365</v>
      </c>
      <c r="S823" t="s">
        <v>3357</v>
      </c>
      <c r="T823" s="3">
        <v>7</v>
      </c>
      <c r="U823" s="3">
        <v>9</v>
      </c>
      <c r="V823" s="4">
        <v>1.2857142857142858</v>
      </c>
      <c r="W823" s="4">
        <v>4.8571428571428568</v>
      </c>
      <c r="X823" s="5">
        <v>804.67285714285697</v>
      </c>
      <c r="Y823" s="6">
        <v>5632.7099999999991</v>
      </c>
      <c r="Z823" s="5">
        <v>289.41571428571427</v>
      </c>
      <c r="AA823" s="5">
        <v>2025.91</v>
      </c>
      <c r="AB823">
        <v>104</v>
      </c>
      <c r="AC823" s="11">
        <f t="shared" si="40"/>
        <v>0.35966879175388056</v>
      </c>
    </row>
    <row r="824" spans="1:29">
      <c r="A824" s="2">
        <v>457278</v>
      </c>
      <c r="B824" t="s">
        <v>3365</v>
      </c>
      <c r="C824" t="s">
        <v>3357</v>
      </c>
      <c r="D824" t="s">
        <v>32</v>
      </c>
      <c r="E824" s="2">
        <v>346162</v>
      </c>
      <c r="F824" t="s">
        <v>1037</v>
      </c>
      <c r="G824" s="2">
        <v>346162</v>
      </c>
      <c r="H824" t="s">
        <v>1037</v>
      </c>
      <c r="I824" t="s">
        <v>39</v>
      </c>
      <c r="K824" t="s">
        <v>4875</v>
      </c>
      <c r="L824" t="s">
        <v>3407</v>
      </c>
      <c r="M824" s="12">
        <v>17603</v>
      </c>
      <c r="N824" s="12" t="str">
        <f t="shared" si="41"/>
        <v>330 MILLWOOD RD Lancaster, PA 17603</v>
      </c>
      <c r="O824">
        <v>1430999</v>
      </c>
      <c r="P824">
        <v>39.988869999999999</v>
      </c>
      <c r="Q824">
        <v>-76.293520000000001</v>
      </c>
      <c r="R824" t="s">
        <v>3364</v>
      </c>
      <c r="S824" t="s">
        <v>3357</v>
      </c>
      <c r="T824" s="3">
        <v>2</v>
      </c>
      <c r="U824" s="3">
        <v>2</v>
      </c>
      <c r="V824" s="4">
        <v>1</v>
      </c>
      <c r="W824" s="4">
        <v>4</v>
      </c>
      <c r="X824" s="5">
        <v>2811.9</v>
      </c>
      <c r="Y824" s="6">
        <v>5623.8</v>
      </c>
      <c r="Z824" s="5">
        <v>623.29</v>
      </c>
      <c r="AA824" s="5">
        <v>1246.5800000000002</v>
      </c>
      <c r="AB824">
        <v>9</v>
      </c>
      <c r="AC824" s="11">
        <f t="shared" si="40"/>
        <v>0.2216615100110246</v>
      </c>
    </row>
    <row r="825" spans="1:29">
      <c r="A825" s="2">
        <v>470565</v>
      </c>
      <c r="B825" t="s">
        <v>3365</v>
      </c>
      <c r="C825" t="s">
        <v>3357</v>
      </c>
      <c r="D825" t="s">
        <v>149</v>
      </c>
      <c r="E825" s="2">
        <v>299566</v>
      </c>
      <c r="F825" t="s">
        <v>1095</v>
      </c>
      <c r="G825" s="2">
        <v>299566</v>
      </c>
      <c r="H825" t="s">
        <v>1095</v>
      </c>
      <c r="I825" t="s">
        <v>1096</v>
      </c>
      <c r="J825" t="s">
        <v>680</v>
      </c>
      <c r="K825" t="s">
        <v>3431</v>
      </c>
      <c r="L825" t="s">
        <v>3406</v>
      </c>
      <c r="M825" s="12">
        <v>8007</v>
      </c>
      <c r="N825" s="12" t="str">
        <f t="shared" si="41"/>
        <v>50 E Gloucester Pike Barrington, NJ 08007</v>
      </c>
      <c r="O825">
        <v>1430999</v>
      </c>
      <c r="P825">
        <v>39.866674000000003</v>
      </c>
      <c r="Q825">
        <v>-75.051951000000003</v>
      </c>
      <c r="R825" t="s">
        <v>3362</v>
      </c>
      <c r="S825" t="s">
        <v>3355</v>
      </c>
      <c r="T825" s="3">
        <v>2</v>
      </c>
      <c r="U825" s="3">
        <v>3</v>
      </c>
      <c r="V825" s="4">
        <v>1.5</v>
      </c>
      <c r="W825" s="4">
        <v>1.5</v>
      </c>
      <c r="X825" s="5">
        <v>2806.145</v>
      </c>
      <c r="Y825" s="6">
        <v>5612.29</v>
      </c>
      <c r="Z825" s="5">
        <v>807.12</v>
      </c>
      <c r="AA825" s="5">
        <v>1614.24</v>
      </c>
      <c r="AB825">
        <v>3</v>
      </c>
      <c r="AC825" s="11">
        <f t="shared" si="40"/>
        <v>0.28762590671544058</v>
      </c>
    </row>
    <row r="826" spans="1:29">
      <c r="A826" s="2">
        <v>470563</v>
      </c>
      <c r="B826" t="s">
        <v>3365</v>
      </c>
      <c r="C826" t="s">
        <v>3357</v>
      </c>
      <c r="D826" t="s">
        <v>29</v>
      </c>
      <c r="E826" s="2">
        <v>286889</v>
      </c>
      <c r="F826" t="s">
        <v>2538</v>
      </c>
      <c r="G826" s="2">
        <v>483783</v>
      </c>
      <c r="H826" t="s">
        <v>2540</v>
      </c>
      <c r="I826" t="s">
        <v>2541</v>
      </c>
      <c r="K826" t="s">
        <v>5276</v>
      </c>
      <c r="L826" t="s">
        <v>3407</v>
      </c>
      <c r="M826" s="12">
        <v>19031</v>
      </c>
      <c r="N826" s="12" t="str">
        <f t="shared" si="41"/>
        <v>1225 Bethlehem Pike Flourtown, PA 19031</v>
      </c>
      <c r="O826">
        <v>1430999</v>
      </c>
      <c r="P826">
        <v>40.101370000000003</v>
      </c>
      <c r="Q826">
        <v>-75.213719999999995</v>
      </c>
      <c r="R826" t="s">
        <v>3361</v>
      </c>
      <c r="S826" t="s">
        <v>3353</v>
      </c>
      <c r="T826" s="3">
        <v>1</v>
      </c>
      <c r="U826" s="3">
        <v>1</v>
      </c>
      <c r="V826" s="4">
        <v>1</v>
      </c>
      <c r="W826" s="4">
        <v>2</v>
      </c>
      <c r="X826" s="5">
        <v>5593.1699999999992</v>
      </c>
      <c r="Y826" s="6">
        <v>5593.1699999999992</v>
      </c>
      <c r="Z826" s="5">
        <v>2164.3799999999997</v>
      </c>
      <c r="AA826" s="5">
        <v>2164.3799999999997</v>
      </c>
      <c r="AB826">
        <v>3</v>
      </c>
      <c r="AC826" s="11">
        <f t="shared" si="40"/>
        <v>0.38696839180643533</v>
      </c>
    </row>
    <row r="827" spans="1:29">
      <c r="A827" s="2">
        <v>470564</v>
      </c>
      <c r="B827" t="s">
        <v>3365</v>
      </c>
      <c r="C827" t="s">
        <v>3357</v>
      </c>
      <c r="D827" t="s">
        <v>51</v>
      </c>
      <c r="E827" s="2">
        <v>241140</v>
      </c>
      <c r="F827" t="s">
        <v>2495</v>
      </c>
      <c r="G827" s="2">
        <v>471007</v>
      </c>
      <c r="H827" t="s">
        <v>2502</v>
      </c>
      <c r="I827" t="s">
        <v>492</v>
      </c>
      <c r="K827" t="s">
        <v>4444</v>
      </c>
      <c r="L827" t="s">
        <v>3407</v>
      </c>
      <c r="M827" s="12">
        <v>17551</v>
      </c>
      <c r="N827" s="12" t="str">
        <f t="shared" si="41"/>
        <v>90 W Residence Hall Circle Millersville, PA 17551</v>
      </c>
      <c r="O827">
        <v>1430025</v>
      </c>
      <c r="P827">
        <v>39.995150000000002</v>
      </c>
      <c r="Q827">
        <v>-76.35172</v>
      </c>
      <c r="R827" t="s">
        <v>3364</v>
      </c>
      <c r="S827" t="s">
        <v>3357</v>
      </c>
      <c r="T827" s="3">
        <v>7</v>
      </c>
      <c r="U827" s="3">
        <v>9</v>
      </c>
      <c r="V827" s="4">
        <v>1.2857142857142858</v>
      </c>
      <c r="W827" s="4">
        <v>4.5714285714285712</v>
      </c>
      <c r="X827" s="5">
        <v>796.77571428571434</v>
      </c>
      <c r="Y827" s="6">
        <v>5577.4300000000012</v>
      </c>
      <c r="Z827" s="5">
        <v>270.58571428571429</v>
      </c>
      <c r="AA827" s="5">
        <v>1894.1</v>
      </c>
      <c r="AB827">
        <v>153</v>
      </c>
      <c r="AC827" s="11">
        <f t="shared" si="40"/>
        <v>0.33960085559119513</v>
      </c>
    </row>
    <row r="828" spans="1:29">
      <c r="A828" s="2">
        <v>311031</v>
      </c>
      <c r="B828" t="s">
        <v>3365</v>
      </c>
      <c r="C828" t="s">
        <v>3357</v>
      </c>
      <c r="D828" t="s">
        <v>50</v>
      </c>
      <c r="E828" s="2">
        <v>240585</v>
      </c>
      <c r="F828" t="s">
        <v>2184</v>
      </c>
      <c r="G828" s="2">
        <v>468673</v>
      </c>
      <c r="H828" t="s">
        <v>2186</v>
      </c>
      <c r="I828" t="s">
        <v>2187</v>
      </c>
      <c r="J828" t="s">
        <v>2476</v>
      </c>
      <c r="K828" t="s">
        <v>3807</v>
      </c>
      <c r="L828" t="s">
        <v>3407</v>
      </c>
      <c r="M828" s="12">
        <v>17049</v>
      </c>
      <c r="N828" s="12" t="str">
        <f t="shared" si="41"/>
        <v>32944 Route 35 N McAlisterville, PA 17049</v>
      </c>
      <c r="O828">
        <v>1430999</v>
      </c>
      <c r="P828">
        <v>40.659122000000004</v>
      </c>
      <c r="Q828">
        <v>-77.217088000000004</v>
      </c>
      <c r="R828" t="s">
        <v>3367</v>
      </c>
      <c r="S828" t="s">
        <v>3354</v>
      </c>
      <c r="T828" s="3">
        <v>1</v>
      </c>
      <c r="U828" s="3">
        <v>1</v>
      </c>
      <c r="V828" s="4">
        <v>1</v>
      </c>
      <c r="W828" s="4">
        <v>10</v>
      </c>
      <c r="X828" s="5">
        <v>5560.53</v>
      </c>
      <c r="Y828" s="6">
        <v>5560.53</v>
      </c>
      <c r="Z828" s="5">
        <v>2060.15</v>
      </c>
      <c r="AA828" s="5">
        <v>2060.15</v>
      </c>
      <c r="AB828">
        <v>37</v>
      </c>
      <c r="AC828" s="11">
        <f t="shared" si="40"/>
        <v>0.37049525854549842</v>
      </c>
    </row>
    <row r="829" spans="1:29">
      <c r="A829" s="2">
        <v>415796</v>
      </c>
      <c r="B829" t="s">
        <v>3365</v>
      </c>
      <c r="C829" t="s">
        <v>3357</v>
      </c>
      <c r="D829" t="s">
        <v>50</v>
      </c>
      <c r="E829" s="2">
        <v>285279</v>
      </c>
      <c r="F829" t="s">
        <v>2475</v>
      </c>
      <c r="G829" s="2">
        <v>285279</v>
      </c>
      <c r="H829" t="s">
        <v>2475</v>
      </c>
      <c r="I829" t="s">
        <v>2476</v>
      </c>
      <c r="J829" t="s">
        <v>2476</v>
      </c>
      <c r="K829" t="s">
        <v>3792</v>
      </c>
      <c r="L829" t="s">
        <v>3407</v>
      </c>
      <c r="M829" s="12">
        <v>17044</v>
      </c>
      <c r="N829" s="12" t="str">
        <f t="shared" si="41"/>
        <v>103 Green Ave Lewistown, PA 17044</v>
      </c>
      <c r="O829">
        <v>1430038</v>
      </c>
      <c r="P829">
        <v>40.594425000000001</v>
      </c>
      <c r="Q829">
        <v>-77.56841</v>
      </c>
      <c r="R829" t="s">
        <v>3367</v>
      </c>
      <c r="S829" t="s">
        <v>3354</v>
      </c>
      <c r="T829" s="3">
        <v>12</v>
      </c>
      <c r="U829" s="3">
        <v>21</v>
      </c>
      <c r="V829" s="4">
        <v>1.75</v>
      </c>
      <c r="W829" s="4">
        <v>3.0833333333333335</v>
      </c>
      <c r="X829" s="5">
        <v>463.24333333333334</v>
      </c>
      <c r="Y829" s="6">
        <v>5558.92</v>
      </c>
      <c r="Z829" s="5">
        <v>207.25166666666667</v>
      </c>
      <c r="AA829" s="5">
        <v>2487.0200000000004</v>
      </c>
      <c r="AB829">
        <v>349</v>
      </c>
      <c r="AC829" s="11">
        <f t="shared" si="40"/>
        <v>0.44739265900570624</v>
      </c>
    </row>
    <row r="830" spans="1:29">
      <c r="A830" s="2">
        <v>456127</v>
      </c>
      <c r="B830" t="s">
        <v>3365</v>
      </c>
      <c r="C830" t="s">
        <v>3357</v>
      </c>
      <c r="D830" t="s">
        <v>63</v>
      </c>
      <c r="E830" s="2">
        <v>243426</v>
      </c>
      <c r="F830" t="s">
        <v>1926</v>
      </c>
      <c r="G830" s="2">
        <v>243426</v>
      </c>
      <c r="H830" t="s">
        <v>1926</v>
      </c>
      <c r="I830" t="s">
        <v>913</v>
      </c>
      <c r="K830" t="s">
        <v>5271</v>
      </c>
      <c r="L830" t="s">
        <v>3407</v>
      </c>
      <c r="M830" s="12">
        <v>19030</v>
      </c>
      <c r="N830" s="12" t="str">
        <f t="shared" si="41"/>
        <v>1515 Wistar Rd Fairless Hills, PA 19030</v>
      </c>
      <c r="O830">
        <v>1430003</v>
      </c>
      <c r="P830">
        <v>40.166206000000003</v>
      </c>
      <c r="Q830">
        <v>-74.868207999999996</v>
      </c>
      <c r="R830" t="s">
        <v>3362</v>
      </c>
      <c r="S830" t="s">
        <v>3353</v>
      </c>
      <c r="T830" s="3">
        <v>13</v>
      </c>
      <c r="U830" s="3">
        <v>17</v>
      </c>
      <c r="V830" s="4">
        <v>1.3076923076923077</v>
      </c>
      <c r="W830" s="4">
        <v>5.0769230769230766</v>
      </c>
      <c r="X830" s="5">
        <v>426.46538461538455</v>
      </c>
      <c r="Y830" s="6">
        <v>5544.0500000000011</v>
      </c>
      <c r="Z830" s="5">
        <v>172.30461538461537</v>
      </c>
      <c r="AA830" s="5">
        <v>2239.9600000000005</v>
      </c>
      <c r="AB830">
        <v>105</v>
      </c>
      <c r="AC830" s="11">
        <f t="shared" si="40"/>
        <v>0.40402954518808454</v>
      </c>
    </row>
    <row r="831" spans="1:29">
      <c r="A831" s="2">
        <v>319476</v>
      </c>
      <c r="B831" t="s">
        <v>3365</v>
      </c>
      <c r="C831" t="s">
        <v>3357</v>
      </c>
      <c r="D831" t="s">
        <v>60</v>
      </c>
      <c r="E831" s="2">
        <v>243200</v>
      </c>
      <c r="F831" t="s">
        <v>1635</v>
      </c>
      <c r="G831" s="2">
        <v>418585</v>
      </c>
      <c r="H831" t="s">
        <v>1640</v>
      </c>
      <c r="I831" t="s">
        <v>80</v>
      </c>
      <c r="K831" t="s">
        <v>5475</v>
      </c>
      <c r="L831" t="s">
        <v>3407</v>
      </c>
      <c r="M831" s="12">
        <v>19320</v>
      </c>
      <c r="N831" s="12" t="str">
        <f t="shared" si="41"/>
        <v>800 Olive St Coatesville, PA 19320</v>
      </c>
      <c r="O831">
        <v>1430999</v>
      </c>
      <c r="P831">
        <v>39.984791999999999</v>
      </c>
      <c r="Q831">
        <v>-75.806139000000002</v>
      </c>
      <c r="R831" t="s">
        <v>3361</v>
      </c>
      <c r="S831" t="s">
        <v>3356</v>
      </c>
      <c r="T831" s="3">
        <v>1</v>
      </c>
      <c r="U831" s="3">
        <v>2</v>
      </c>
      <c r="V831" s="4">
        <v>2</v>
      </c>
      <c r="W831" s="4">
        <v>7</v>
      </c>
      <c r="X831" s="5">
        <v>5535.9900000000007</v>
      </c>
      <c r="Y831" s="6">
        <v>5535.9900000000007</v>
      </c>
      <c r="Z831" s="5">
        <v>2334.15</v>
      </c>
      <c r="AA831" s="5">
        <v>2334.15</v>
      </c>
      <c r="AB831">
        <v>33</v>
      </c>
      <c r="AC831" s="11">
        <f t="shared" si="40"/>
        <v>0.42163190323681937</v>
      </c>
    </row>
    <row r="832" spans="1:29">
      <c r="A832" s="2">
        <v>239630</v>
      </c>
      <c r="B832" t="s">
        <v>3365</v>
      </c>
      <c r="C832" t="s">
        <v>3357</v>
      </c>
      <c r="D832" t="s">
        <v>51</v>
      </c>
      <c r="E832" s="2">
        <v>240798</v>
      </c>
      <c r="F832" t="s">
        <v>381</v>
      </c>
      <c r="G832" s="2">
        <v>483964</v>
      </c>
      <c r="H832" t="s">
        <v>2281</v>
      </c>
      <c r="I832" t="s">
        <v>1079</v>
      </c>
      <c r="K832" t="s">
        <v>3767</v>
      </c>
      <c r="L832" t="s">
        <v>3407</v>
      </c>
      <c r="M832" s="12">
        <v>17038</v>
      </c>
      <c r="N832" s="12" t="str">
        <f t="shared" si="41"/>
        <v>135 S King St Jonestown, PA 17038</v>
      </c>
      <c r="O832">
        <v>1430999</v>
      </c>
      <c r="P832">
        <v>40.411673999999998</v>
      </c>
      <c r="Q832">
        <v>-76.477215000000001</v>
      </c>
      <c r="R832" t="s">
        <v>3366</v>
      </c>
      <c r="S832" t="s">
        <v>3353</v>
      </c>
      <c r="T832" s="3">
        <v>1</v>
      </c>
      <c r="U832" s="3">
        <v>2</v>
      </c>
      <c r="V832" s="4">
        <v>2</v>
      </c>
      <c r="W832" s="4">
        <v>3</v>
      </c>
      <c r="X832" s="5">
        <v>5523.16</v>
      </c>
      <c r="Y832" s="6">
        <v>5523.16</v>
      </c>
      <c r="Z832" s="5">
        <v>1440.49</v>
      </c>
      <c r="AA832" s="5">
        <v>1440.49</v>
      </c>
      <c r="AB832">
        <v>4</v>
      </c>
      <c r="AC832" s="11">
        <f t="shared" si="40"/>
        <v>0.26080902961348212</v>
      </c>
    </row>
    <row r="833" spans="1:29">
      <c r="A833" s="2">
        <v>341326</v>
      </c>
      <c r="B833" t="s">
        <v>3365</v>
      </c>
      <c r="C833" t="s">
        <v>3357</v>
      </c>
      <c r="D833" t="s">
        <v>17</v>
      </c>
      <c r="E833" s="2">
        <v>301310</v>
      </c>
      <c r="F833" t="s">
        <v>2571</v>
      </c>
      <c r="G833" s="2">
        <v>430284</v>
      </c>
      <c r="H833" t="s">
        <v>2572</v>
      </c>
      <c r="I833" t="s">
        <v>36</v>
      </c>
      <c r="K833" t="s">
        <v>5891</v>
      </c>
      <c r="L833" t="s">
        <v>8347</v>
      </c>
      <c r="M833" s="12">
        <v>19801</v>
      </c>
      <c r="N833" s="12" t="str">
        <f t="shared" si="41"/>
        <v>405 N King St Wilmington, DE 19801</v>
      </c>
      <c r="O833">
        <v>1430999</v>
      </c>
      <c r="P833">
        <v>39.740423999999997</v>
      </c>
      <c r="Q833">
        <v>-75.550458000000006</v>
      </c>
      <c r="R833" t="s">
        <v>3359</v>
      </c>
      <c r="S833" t="s">
        <v>3353</v>
      </c>
      <c r="T833" s="3">
        <v>3</v>
      </c>
      <c r="U833" s="3">
        <v>4</v>
      </c>
      <c r="V833" s="4">
        <v>1.3333333333333333</v>
      </c>
      <c r="W833" s="4">
        <v>4</v>
      </c>
      <c r="X833" s="5">
        <v>1839.1433333333334</v>
      </c>
      <c r="Y833" s="6">
        <v>5517.4300000000012</v>
      </c>
      <c r="Z833" s="5">
        <v>501.50333333333339</v>
      </c>
      <c r="AA833" s="5">
        <v>1504.5099999999998</v>
      </c>
      <c r="AB833">
        <v>98</v>
      </c>
      <c r="AC833" s="11">
        <f t="shared" si="40"/>
        <v>0.27268311514600085</v>
      </c>
    </row>
    <row r="834" spans="1:29">
      <c r="A834" s="2">
        <v>415485</v>
      </c>
      <c r="B834" t="s">
        <v>3364</v>
      </c>
      <c r="C834" t="s">
        <v>3351</v>
      </c>
      <c r="D834" t="s">
        <v>74</v>
      </c>
      <c r="E834" s="2">
        <v>238960</v>
      </c>
      <c r="F834" t="s">
        <v>3109</v>
      </c>
      <c r="G834" s="2">
        <v>415719</v>
      </c>
      <c r="H834" t="s">
        <v>3110</v>
      </c>
      <c r="I834" t="s">
        <v>116</v>
      </c>
      <c r="K834" t="s">
        <v>4365</v>
      </c>
      <c r="L834" t="s">
        <v>3407</v>
      </c>
      <c r="M834" s="12">
        <v>17543</v>
      </c>
      <c r="N834" s="12" t="str">
        <f t="shared" si="41"/>
        <v>813 Lititz Pike Lititz, PA 17543</v>
      </c>
      <c r="O834">
        <v>1430035</v>
      </c>
      <c r="P834">
        <v>40.139305</v>
      </c>
      <c r="Q834">
        <v>-76.302580000000006</v>
      </c>
      <c r="R834" t="s">
        <v>3366</v>
      </c>
      <c r="S834" t="s">
        <v>3357</v>
      </c>
      <c r="T834" s="3">
        <v>16</v>
      </c>
      <c r="U834" s="3">
        <v>17</v>
      </c>
      <c r="V834" s="4">
        <v>1.0625</v>
      </c>
      <c r="W834" s="4">
        <v>3.25</v>
      </c>
      <c r="X834" s="5">
        <v>344.68062500000002</v>
      </c>
      <c r="Y834" s="6">
        <v>5514.8899999999976</v>
      </c>
      <c r="Z834" s="5">
        <v>129.11437500000002</v>
      </c>
      <c r="AA834" s="5">
        <v>2065.8299999999986</v>
      </c>
      <c r="AB834">
        <v>108</v>
      </c>
      <c r="AC834" s="11">
        <f t="shared" ref="AC834:AC897" si="42">IFERROR(AA834/Y834,0)</f>
        <v>0.37459133364400732</v>
      </c>
    </row>
    <row r="835" spans="1:29">
      <c r="A835" s="2">
        <v>415361</v>
      </c>
      <c r="B835" t="s">
        <v>3364</v>
      </c>
      <c r="C835" t="s">
        <v>3351</v>
      </c>
      <c r="D835" t="s">
        <v>91</v>
      </c>
      <c r="E835" s="2">
        <v>266314</v>
      </c>
      <c r="F835" t="s">
        <v>92</v>
      </c>
      <c r="G835" s="2">
        <v>266314</v>
      </c>
      <c r="H835" t="s">
        <v>92</v>
      </c>
      <c r="I835" t="s">
        <v>93</v>
      </c>
      <c r="K835" t="s">
        <v>5916</v>
      </c>
      <c r="L835" t="s">
        <v>8347</v>
      </c>
      <c r="M835" s="12">
        <v>19904</v>
      </c>
      <c r="N835" s="12" t="str">
        <f t="shared" si="41"/>
        <v>104 Saulsbury Rd Dover, DE 19904</v>
      </c>
      <c r="O835">
        <v>1430008</v>
      </c>
      <c r="P835">
        <v>39.161808999999998</v>
      </c>
      <c r="Q835">
        <v>-75.544465000000002</v>
      </c>
      <c r="R835" t="s">
        <v>3359</v>
      </c>
      <c r="S835" t="s">
        <v>3354</v>
      </c>
      <c r="T835" s="3">
        <v>14</v>
      </c>
      <c r="U835" s="3">
        <v>16</v>
      </c>
      <c r="V835" s="4">
        <v>1.1428571428571428</v>
      </c>
      <c r="W835" s="4">
        <v>1.8571428571428572</v>
      </c>
      <c r="X835" s="5">
        <v>392.75071428571425</v>
      </c>
      <c r="Y835" s="6">
        <v>5498.5099999999993</v>
      </c>
      <c r="Z835" s="5">
        <v>132.88214285714287</v>
      </c>
      <c r="AA835" s="5">
        <v>1860.35</v>
      </c>
      <c r="AB835">
        <v>120</v>
      </c>
      <c r="AC835" s="11">
        <f t="shared" si="42"/>
        <v>0.33833711314519754</v>
      </c>
    </row>
    <row r="836" spans="1:29">
      <c r="A836" s="2">
        <v>282420</v>
      </c>
      <c r="B836" t="s">
        <v>3364</v>
      </c>
      <c r="C836" t="s">
        <v>3351</v>
      </c>
      <c r="D836" t="s">
        <v>37</v>
      </c>
      <c r="E836" s="2">
        <v>239985</v>
      </c>
      <c r="F836" t="s">
        <v>88</v>
      </c>
      <c r="G836" s="2">
        <v>483520</v>
      </c>
      <c r="H836" t="s">
        <v>1895</v>
      </c>
      <c r="I836" t="s">
        <v>59</v>
      </c>
      <c r="K836" t="s">
        <v>4062</v>
      </c>
      <c r="L836" t="s">
        <v>3407</v>
      </c>
      <c r="M836" s="12">
        <v>17403</v>
      </c>
      <c r="N836" s="12" t="str">
        <f t="shared" si="41"/>
        <v>2001 SPRINGWOOD RD York, PA 17403</v>
      </c>
      <c r="O836">
        <v>1430999</v>
      </c>
      <c r="P836">
        <v>39.939216000000002</v>
      </c>
      <c r="Q836">
        <v>-76.691624000000004</v>
      </c>
      <c r="R836" t="s">
        <v>3367</v>
      </c>
      <c r="S836" t="s">
        <v>3357</v>
      </c>
      <c r="T836" s="3">
        <v>5</v>
      </c>
      <c r="U836" s="3">
        <v>7</v>
      </c>
      <c r="V836" s="4">
        <v>1.4</v>
      </c>
      <c r="W836" s="4">
        <v>7.6</v>
      </c>
      <c r="X836" s="5">
        <v>1092.6659999999999</v>
      </c>
      <c r="Y836" s="6">
        <v>5463.33</v>
      </c>
      <c r="Z836" s="5">
        <v>281.45999999999998</v>
      </c>
      <c r="AA836" s="5">
        <v>1407.3</v>
      </c>
      <c r="AB836">
        <v>569</v>
      </c>
      <c r="AC836" s="11">
        <f t="shared" si="42"/>
        <v>0.25759015106171512</v>
      </c>
    </row>
    <row r="837" spans="1:29">
      <c r="A837" s="2">
        <v>463771</v>
      </c>
      <c r="B837" t="s">
        <v>3364</v>
      </c>
      <c r="C837" t="s">
        <v>3351</v>
      </c>
      <c r="D837" t="s">
        <v>17</v>
      </c>
      <c r="E837" s="2">
        <v>279766</v>
      </c>
      <c r="F837" t="s">
        <v>1841</v>
      </c>
      <c r="G837" s="2">
        <v>279766</v>
      </c>
      <c r="H837" t="s">
        <v>1841</v>
      </c>
      <c r="I837" t="s">
        <v>1842</v>
      </c>
      <c r="K837" t="s">
        <v>5018</v>
      </c>
      <c r="L837" t="s">
        <v>3407</v>
      </c>
      <c r="M837" s="12">
        <v>18301</v>
      </c>
      <c r="N837" s="12" t="str">
        <f t="shared" si="41"/>
        <v>50 Vine St East Stroudsburg, PA 18301</v>
      </c>
      <c r="O837">
        <v>1430999</v>
      </c>
      <c r="P837">
        <v>41.005285999999998</v>
      </c>
      <c r="Q837">
        <v>-75.184811999999994</v>
      </c>
      <c r="R837" t="s">
        <v>3363</v>
      </c>
      <c r="S837" t="s">
        <v>3353</v>
      </c>
      <c r="T837" s="3">
        <v>5</v>
      </c>
      <c r="U837" s="3">
        <v>7</v>
      </c>
      <c r="V837" s="4">
        <v>1.4</v>
      </c>
      <c r="W837" s="4">
        <v>2</v>
      </c>
      <c r="X837" s="5">
        <v>1089.752</v>
      </c>
      <c r="Y837" s="6">
        <v>5448.76</v>
      </c>
      <c r="Z837" s="5">
        <v>172.37</v>
      </c>
      <c r="AA837" s="5">
        <v>861.84999999999991</v>
      </c>
      <c r="AB837">
        <v>200</v>
      </c>
      <c r="AC837" s="11">
        <f t="shared" si="42"/>
        <v>0.1581736028013713</v>
      </c>
    </row>
    <row r="838" spans="1:29">
      <c r="A838" s="2">
        <v>301715</v>
      </c>
      <c r="B838" t="s">
        <v>3364</v>
      </c>
      <c r="C838" t="s">
        <v>3357</v>
      </c>
      <c r="D838" t="s">
        <v>32</v>
      </c>
      <c r="E838" s="2">
        <v>286415</v>
      </c>
      <c r="F838" t="s">
        <v>2304</v>
      </c>
      <c r="G838" s="2">
        <v>286415</v>
      </c>
      <c r="H838" t="s">
        <v>2304</v>
      </c>
      <c r="I838" t="s">
        <v>1498</v>
      </c>
      <c r="J838" t="s">
        <v>3378</v>
      </c>
      <c r="K838" t="s">
        <v>3691</v>
      </c>
      <c r="L838" t="s">
        <v>3407</v>
      </c>
      <c r="M838" s="12">
        <v>17003</v>
      </c>
      <c r="N838" s="12" t="str">
        <f t="shared" si="41"/>
        <v>550 E Main St Annville, PA 17003</v>
      </c>
      <c r="O838">
        <v>1430035</v>
      </c>
      <c r="P838">
        <v>40.330288000000003</v>
      </c>
      <c r="Q838">
        <v>-76.505615000000006</v>
      </c>
      <c r="R838" t="s">
        <v>3366</v>
      </c>
      <c r="S838" t="s">
        <v>3357</v>
      </c>
      <c r="T838" s="3">
        <v>13</v>
      </c>
      <c r="U838" s="3">
        <v>16</v>
      </c>
      <c r="V838" s="4">
        <v>1.2307692307692308</v>
      </c>
      <c r="W838" s="4">
        <v>3.9230769230769229</v>
      </c>
      <c r="X838" s="5">
        <v>418.96846153846161</v>
      </c>
      <c r="Y838" s="6">
        <v>5446.590000000002</v>
      </c>
      <c r="Z838" s="5">
        <v>85.730769230769226</v>
      </c>
      <c r="AA838" s="5">
        <v>1114.5000000000005</v>
      </c>
      <c r="AB838">
        <v>218</v>
      </c>
      <c r="AC838" s="11">
        <f t="shared" si="42"/>
        <v>0.20462344329204146</v>
      </c>
    </row>
    <row r="839" spans="1:29">
      <c r="A839" s="2">
        <v>242476</v>
      </c>
      <c r="B839" t="s">
        <v>3364</v>
      </c>
      <c r="C839" t="s">
        <v>3353</v>
      </c>
      <c r="D839" t="s">
        <v>40</v>
      </c>
      <c r="E839" s="2">
        <v>242118</v>
      </c>
      <c r="F839" t="s">
        <v>866</v>
      </c>
      <c r="G839" s="2">
        <v>415765</v>
      </c>
      <c r="H839" t="s">
        <v>867</v>
      </c>
      <c r="I839" t="s">
        <v>367</v>
      </c>
      <c r="K839" t="s">
        <v>5722</v>
      </c>
      <c r="L839" t="s">
        <v>3407</v>
      </c>
      <c r="M839" s="12">
        <v>19520</v>
      </c>
      <c r="N839" s="12" t="str">
        <f t="shared" si="41"/>
        <v>55 N Brick Ln Elverson, PA 19520</v>
      </c>
      <c r="O839">
        <v>1430027</v>
      </c>
      <c r="P839">
        <v>40.157521000000003</v>
      </c>
      <c r="Q839">
        <v>-75.822281000000004</v>
      </c>
      <c r="R839" t="s">
        <v>3365</v>
      </c>
      <c r="S839" t="s">
        <v>3353</v>
      </c>
      <c r="T839" s="3">
        <v>10</v>
      </c>
      <c r="U839" s="3">
        <v>10</v>
      </c>
      <c r="V839" s="4">
        <v>1</v>
      </c>
      <c r="W839" s="4">
        <v>2.8</v>
      </c>
      <c r="X839" s="5">
        <v>543.63900000000012</v>
      </c>
      <c r="Y839" s="6">
        <v>5436.39</v>
      </c>
      <c r="Z839" s="5">
        <v>133.42099999999999</v>
      </c>
      <c r="AA839" s="5">
        <v>1334.2099999999996</v>
      </c>
      <c r="AB839">
        <v>92</v>
      </c>
      <c r="AC839" s="11">
        <f t="shared" si="42"/>
        <v>0.24542205397331676</v>
      </c>
    </row>
    <row r="840" spans="1:29">
      <c r="A840" s="2">
        <v>242575</v>
      </c>
      <c r="B840" t="s">
        <v>3364</v>
      </c>
      <c r="C840" t="s">
        <v>3357</v>
      </c>
      <c r="D840" t="s">
        <v>51</v>
      </c>
      <c r="E840" s="2">
        <v>241140</v>
      </c>
      <c r="F840" t="s">
        <v>2495</v>
      </c>
      <c r="G840" s="2">
        <v>471883</v>
      </c>
      <c r="H840" t="s">
        <v>2516</v>
      </c>
      <c r="I840" t="s">
        <v>492</v>
      </c>
      <c r="K840" t="s">
        <v>4446</v>
      </c>
      <c r="L840" t="s">
        <v>3407</v>
      </c>
      <c r="M840" s="12">
        <v>17551</v>
      </c>
      <c r="N840" s="12" t="str">
        <f t="shared" si="41"/>
        <v>51 Lyte Rd Millersville, PA 17551</v>
      </c>
      <c r="O840">
        <v>1430025</v>
      </c>
      <c r="P840">
        <v>40.000839999999997</v>
      </c>
      <c r="Q840">
        <v>-76.357960000000006</v>
      </c>
      <c r="R840" t="s">
        <v>3364</v>
      </c>
      <c r="S840" t="s">
        <v>3357</v>
      </c>
      <c r="T840" s="3">
        <v>6</v>
      </c>
      <c r="U840" s="3">
        <v>8</v>
      </c>
      <c r="V840" s="4">
        <v>1.3333333333333333</v>
      </c>
      <c r="W840" s="4">
        <v>6</v>
      </c>
      <c r="X840" s="5">
        <v>905.89333333333343</v>
      </c>
      <c r="Y840" s="6">
        <v>5435.36</v>
      </c>
      <c r="Z840" s="5">
        <v>265.005</v>
      </c>
      <c r="AA840" s="5">
        <v>1590.0299999999997</v>
      </c>
      <c r="AB840">
        <v>122</v>
      </c>
      <c r="AC840" s="11">
        <f t="shared" si="42"/>
        <v>0.29253444114097316</v>
      </c>
    </row>
    <row r="841" spans="1:29">
      <c r="A841" s="2">
        <v>295895</v>
      </c>
      <c r="B841" t="s">
        <v>3364</v>
      </c>
      <c r="C841" t="s">
        <v>3357</v>
      </c>
      <c r="D841" t="s">
        <v>45</v>
      </c>
      <c r="E841" s="2">
        <v>243046</v>
      </c>
      <c r="F841" t="s">
        <v>137</v>
      </c>
      <c r="G841" s="2">
        <v>469218</v>
      </c>
      <c r="H841" t="s">
        <v>137</v>
      </c>
      <c r="I841" t="s">
        <v>138</v>
      </c>
      <c r="K841" t="s">
        <v>5237</v>
      </c>
      <c r="L841" t="s">
        <v>3407</v>
      </c>
      <c r="M841" s="12">
        <v>19010</v>
      </c>
      <c r="N841" s="12" t="str">
        <f t="shared" si="41"/>
        <v>101 N Merion Ave Bryn Mawr, PA 19010</v>
      </c>
      <c r="O841">
        <v>1430002</v>
      </c>
      <c r="P841">
        <v>40.027290000000001</v>
      </c>
      <c r="Q841">
        <v>-75.315470000000005</v>
      </c>
      <c r="R841" t="s">
        <v>3361</v>
      </c>
      <c r="S841" t="s">
        <v>3352</v>
      </c>
      <c r="T841" s="3">
        <v>8</v>
      </c>
      <c r="U841" s="3">
        <v>15</v>
      </c>
      <c r="V841" s="4">
        <v>1.875</v>
      </c>
      <c r="W841" s="4">
        <v>2.75</v>
      </c>
      <c r="X841" s="5">
        <v>678.08125000000007</v>
      </c>
      <c r="Y841" s="6">
        <v>5424.6500000000005</v>
      </c>
      <c r="Z841" s="5">
        <v>168.33874999999998</v>
      </c>
      <c r="AA841" s="5">
        <v>1346.7099999999996</v>
      </c>
      <c r="AB841">
        <v>254</v>
      </c>
      <c r="AC841" s="11">
        <f t="shared" si="42"/>
        <v>0.24825749126671756</v>
      </c>
    </row>
    <row r="842" spans="1:29">
      <c r="A842" s="2">
        <v>242313</v>
      </c>
      <c r="B842" t="s">
        <v>3364</v>
      </c>
      <c r="C842" t="s">
        <v>3357</v>
      </c>
      <c r="D842" t="s">
        <v>74</v>
      </c>
      <c r="E842" s="2">
        <v>242391</v>
      </c>
      <c r="F842" t="s">
        <v>3285</v>
      </c>
      <c r="G842" s="2">
        <v>242391</v>
      </c>
      <c r="H842" t="s">
        <v>3285</v>
      </c>
      <c r="I842" t="s">
        <v>238</v>
      </c>
      <c r="K842" t="s">
        <v>3723</v>
      </c>
      <c r="L842" t="s">
        <v>3407</v>
      </c>
      <c r="M842" s="12">
        <v>17022</v>
      </c>
      <c r="N842" s="12" t="str">
        <f t="shared" si="41"/>
        <v>419 W High St ELIZABETHTOWN, PA 17022</v>
      </c>
      <c r="O842">
        <v>1430034</v>
      </c>
      <c r="P842">
        <v>40.151308999999998</v>
      </c>
      <c r="Q842">
        <v>-76.613938000000005</v>
      </c>
      <c r="R842" t="s">
        <v>3366</v>
      </c>
      <c r="S842" t="s">
        <v>3356</v>
      </c>
      <c r="T842" s="3">
        <v>7</v>
      </c>
      <c r="U842" s="3">
        <v>11</v>
      </c>
      <c r="V842" s="4">
        <v>1.5714285714285714</v>
      </c>
      <c r="W842" s="4">
        <v>5.7142857142857144</v>
      </c>
      <c r="X842" s="5">
        <v>771.65857142857135</v>
      </c>
      <c r="Y842" s="6">
        <v>5401.6099999999979</v>
      </c>
      <c r="Z842" s="5">
        <v>323.73714285714283</v>
      </c>
      <c r="AA842" s="5">
        <v>2266.16</v>
      </c>
      <c r="AB842">
        <v>97</v>
      </c>
      <c r="AC842" s="11">
        <f t="shared" si="42"/>
        <v>0.41953417592162351</v>
      </c>
    </row>
    <row r="843" spans="1:29">
      <c r="A843" s="2">
        <v>239934</v>
      </c>
      <c r="B843" t="s">
        <v>3364</v>
      </c>
      <c r="C843" t="s">
        <v>3357</v>
      </c>
      <c r="D843" t="s">
        <v>37</v>
      </c>
      <c r="E843" s="2">
        <v>239985</v>
      </c>
      <c r="F843" t="s">
        <v>88</v>
      </c>
      <c r="G843" s="2">
        <v>483519</v>
      </c>
      <c r="H843" t="s">
        <v>1894</v>
      </c>
      <c r="I843" t="s">
        <v>97</v>
      </c>
      <c r="K843" t="s">
        <v>3887</v>
      </c>
      <c r="L843" t="s">
        <v>3407</v>
      </c>
      <c r="M843" s="12">
        <v>17111</v>
      </c>
      <c r="N843" s="12" t="str">
        <f t="shared" si="41"/>
        <v>4405 Lewis Rd Harrisburg, PA 17111</v>
      </c>
      <c r="O843">
        <v>1430999</v>
      </c>
      <c r="P843">
        <v>40.250802</v>
      </c>
      <c r="Q843">
        <v>-76.806348999999997</v>
      </c>
      <c r="R843" t="s">
        <v>3366</v>
      </c>
      <c r="S843" t="s">
        <v>3357</v>
      </c>
      <c r="T843" s="3">
        <v>3</v>
      </c>
      <c r="U843" s="3">
        <v>3</v>
      </c>
      <c r="V843" s="4">
        <v>1</v>
      </c>
      <c r="W843" s="4">
        <v>8.6666666666666661</v>
      </c>
      <c r="X843" s="5">
        <v>1798.6966666666667</v>
      </c>
      <c r="Y843" s="6">
        <v>5396.0899999999992</v>
      </c>
      <c r="Z843" s="5">
        <v>489.93333333333339</v>
      </c>
      <c r="AA843" s="5">
        <v>1469.8000000000002</v>
      </c>
      <c r="AB843">
        <v>112</v>
      </c>
      <c r="AC843" s="11">
        <f t="shared" si="42"/>
        <v>0.27238241022666421</v>
      </c>
    </row>
    <row r="844" spans="1:29">
      <c r="A844" s="2">
        <v>240757</v>
      </c>
      <c r="B844" t="s">
        <v>3364</v>
      </c>
      <c r="C844" t="s">
        <v>3357</v>
      </c>
      <c r="D844" t="s">
        <v>51</v>
      </c>
      <c r="E844" s="2">
        <v>241140</v>
      </c>
      <c r="F844" t="s">
        <v>2495</v>
      </c>
      <c r="G844" s="2">
        <v>479939</v>
      </c>
      <c r="H844" t="s">
        <v>2521</v>
      </c>
      <c r="I844" t="s">
        <v>492</v>
      </c>
      <c r="K844" t="s">
        <v>4441</v>
      </c>
      <c r="L844" t="s">
        <v>3407</v>
      </c>
      <c r="M844" s="12">
        <v>17551</v>
      </c>
      <c r="N844" s="12" t="str">
        <f t="shared" si="41"/>
        <v>60 W Cottage Ave Millersville, PA 17551</v>
      </c>
      <c r="O844">
        <v>1430025</v>
      </c>
      <c r="P844">
        <v>40.000396000000002</v>
      </c>
      <c r="Q844">
        <v>-76.358413999999996</v>
      </c>
      <c r="R844" t="s">
        <v>3364</v>
      </c>
      <c r="S844" t="s">
        <v>3357</v>
      </c>
      <c r="T844" s="3">
        <v>8</v>
      </c>
      <c r="U844" s="3">
        <v>11</v>
      </c>
      <c r="V844" s="4">
        <v>1.375</v>
      </c>
      <c r="W844" s="4">
        <v>4.375</v>
      </c>
      <c r="X844" s="5">
        <v>672.21374999999989</v>
      </c>
      <c r="Y844" s="6">
        <v>5377.7099999999982</v>
      </c>
      <c r="Z844" s="5">
        <v>211.38499999999999</v>
      </c>
      <c r="AA844" s="5">
        <v>1691.0799999999995</v>
      </c>
      <c r="AB844">
        <v>98</v>
      </c>
      <c r="AC844" s="11">
        <f t="shared" si="42"/>
        <v>0.31446098804137823</v>
      </c>
    </row>
    <row r="845" spans="1:29">
      <c r="A845" s="2">
        <v>239933</v>
      </c>
      <c r="B845" t="s">
        <v>3364</v>
      </c>
      <c r="C845" t="s">
        <v>3357</v>
      </c>
      <c r="D845" t="s">
        <v>17</v>
      </c>
      <c r="E845" s="2">
        <v>341649</v>
      </c>
      <c r="F845" t="s">
        <v>1342</v>
      </c>
      <c r="G845" s="2">
        <v>480252</v>
      </c>
      <c r="H845" t="s">
        <v>1343</v>
      </c>
      <c r="I845" t="s">
        <v>570</v>
      </c>
      <c r="J845" t="s">
        <v>3387</v>
      </c>
      <c r="K845" t="s">
        <v>4981</v>
      </c>
      <c r="L845" t="s">
        <v>3407</v>
      </c>
      <c r="M845" s="12">
        <v>18013</v>
      </c>
      <c r="N845" s="12" t="str">
        <f t="shared" si="41"/>
        <v>100 Majestic Way Bangor, PA 18013</v>
      </c>
      <c r="O845">
        <v>1430015</v>
      </c>
      <c r="P845">
        <v>40.855868000000001</v>
      </c>
      <c r="Q845">
        <v>-75.200770000000006</v>
      </c>
      <c r="R845" t="s">
        <v>3363</v>
      </c>
      <c r="S845" t="s">
        <v>3357</v>
      </c>
      <c r="T845" s="3">
        <v>8</v>
      </c>
      <c r="U845" s="3">
        <v>8</v>
      </c>
      <c r="V845" s="4">
        <v>1</v>
      </c>
      <c r="W845" s="4">
        <v>2.625</v>
      </c>
      <c r="X845" s="5">
        <v>671.53625</v>
      </c>
      <c r="Y845" s="6">
        <v>5372.29</v>
      </c>
      <c r="Z845" s="5">
        <v>244.54375000000002</v>
      </c>
      <c r="AA845" s="5">
        <v>1956.3500000000004</v>
      </c>
      <c r="AB845">
        <v>59</v>
      </c>
      <c r="AC845" s="11">
        <f t="shared" si="42"/>
        <v>0.3641556952435554</v>
      </c>
    </row>
    <row r="846" spans="1:29">
      <c r="A846" s="2">
        <v>240725</v>
      </c>
      <c r="B846" t="s">
        <v>3364</v>
      </c>
      <c r="C846" t="s">
        <v>3357</v>
      </c>
      <c r="D846" t="s">
        <v>37</v>
      </c>
      <c r="E846" s="2">
        <v>241351</v>
      </c>
      <c r="F846" t="s">
        <v>1918</v>
      </c>
      <c r="G846" s="2">
        <v>241351</v>
      </c>
      <c r="H846" t="s">
        <v>1918</v>
      </c>
      <c r="I846" t="s">
        <v>39</v>
      </c>
      <c r="K846" t="s">
        <v>4671</v>
      </c>
      <c r="L846" t="s">
        <v>3407</v>
      </c>
      <c r="M846" s="12">
        <v>17601</v>
      </c>
      <c r="N846" s="12" t="str">
        <f t="shared" si="41"/>
        <v>1810 Rohrerstown Rd Lancaster, PA 17601</v>
      </c>
      <c r="O846">
        <v>1430025</v>
      </c>
      <c r="P846">
        <v>40.090538000000002</v>
      </c>
      <c r="Q846">
        <v>-76.356438999999995</v>
      </c>
      <c r="R846" t="s">
        <v>3364</v>
      </c>
      <c r="S846" t="s">
        <v>3357</v>
      </c>
      <c r="T846" s="3">
        <v>8</v>
      </c>
      <c r="U846" s="3">
        <v>12</v>
      </c>
      <c r="V846" s="4">
        <v>1.5</v>
      </c>
      <c r="W846" s="4">
        <v>4.25</v>
      </c>
      <c r="X846" s="5">
        <v>668.37249999999995</v>
      </c>
      <c r="Y846" s="6">
        <v>5346.9800000000014</v>
      </c>
      <c r="Z846" s="5">
        <v>140.04749999999999</v>
      </c>
      <c r="AA846" s="5">
        <v>1120.3799999999999</v>
      </c>
      <c r="AB846">
        <v>118</v>
      </c>
      <c r="AC846" s="11">
        <f t="shared" si="42"/>
        <v>0.20953510205761</v>
      </c>
    </row>
    <row r="847" spans="1:29">
      <c r="A847" s="2">
        <v>241774</v>
      </c>
      <c r="B847" t="s">
        <v>3364</v>
      </c>
      <c r="C847" t="s">
        <v>3357</v>
      </c>
      <c r="D847" t="s">
        <v>32</v>
      </c>
      <c r="E847" s="2">
        <v>330639</v>
      </c>
      <c r="F847" t="s">
        <v>389</v>
      </c>
      <c r="G847" s="2">
        <v>471167</v>
      </c>
      <c r="H847" t="s">
        <v>389</v>
      </c>
      <c r="I847" t="s">
        <v>39</v>
      </c>
      <c r="K847" t="s">
        <v>4841</v>
      </c>
      <c r="L847" t="s">
        <v>3407</v>
      </c>
      <c r="M847" s="12">
        <v>17603</v>
      </c>
      <c r="N847" s="12" t="str">
        <f t="shared" si="41"/>
        <v>832 Manor St Lancaster, PA 17603</v>
      </c>
      <c r="O847">
        <v>1430025</v>
      </c>
      <c r="P847">
        <v>40.031083000000002</v>
      </c>
      <c r="Q847">
        <v>-76.320006000000006</v>
      </c>
      <c r="R847" t="s">
        <v>3364</v>
      </c>
      <c r="S847" t="s">
        <v>3357</v>
      </c>
      <c r="T847" s="3">
        <v>7</v>
      </c>
      <c r="U847" s="3">
        <v>8</v>
      </c>
      <c r="V847" s="4">
        <v>1.1428571428571428</v>
      </c>
      <c r="W847" s="4">
        <v>1.8571428571428572</v>
      </c>
      <c r="X847" s="5">
        <v>762.52285714285699</v>
      </c>
      <c r="Y847" s="6">
        <v>5337.659999999998</v>
      </c>
      <c r="Z847" s="5">
        <v>233.80857142857144</v>
      </c>
      <c r="AA847" s="5">
        <v>1636.66</v>
      </c>
      <c r="AB847">
        <v>83</v>
      </c>
      <c r="AC847" s="11">
        <f t="shared" si="42"/>
        <v>0.30662500046837016</v>
      </c>
    </row>
    <row r="848" spans="1:29">
      <c r="A848" s="2">
        <v>345532</v>
      </c>
      <c r="B848" t="s">
        <v>3364</v>
      </c>
      <c r="C848" t="s">
        <v>3357</v>
      </c>
      <c r="D848" t="s">
        <v>1180</v>
      </c>
      <c r="E848" s="2">
        <v>241663</v>
      </c>
      <c r="F848" t="s">
        <v>2909</v>
      </c>
      <c r="G848" s="2">
        <v>241663</v>
      </c>
      <c r="H848" t="s">
        <v>2909</v>
      </c>
      <c r="I848" t="s">
        <v>59</v>
      </c>
      <c r="K848" t="s">
        <v>4103</v>
      </c>
      <c r="L848" t="s">
        <v>3407</v>
      </c>
      <c r="M848" s="12">
        <v>17406</v>
      </c>
      <c r="N848" s="12" t="str">
        <f t="shared" si="41"/>
        <v>725 Arsenal Rd York, PA 17406</v>
      </c>
      <c r="O848">
        <v>1430046</v>
      </c>
      <c r="P848">
        <v>39.982976000000001</v>
      </c>
      <c r="Q848">
        <v>-76.708331999999999</v>
      </c>
      <c r="R848" t="s">
        <v>3360</v>
      </c>
      <c r="S848" t="s">
        <v>3354</v>
      </c>
      <c r="T848" s="3">
        <v>52</v>
      </c>
      <c r="U848" s="3">
        <v>56</v>
      </c>
      <c r="V848" s="4">
        <v>1.0769230769230769</v>
      </c>
      <c r="W848" s="4">
        <v>3.8269230769230771</v>
      </c>
      <c r="X848" s="5">
        <v>102.42903846153848</v>
      </c>
      <c r="Y848" s="6">
        <v>5326.3100000000013</v>
      </c>
      <c r="Z848" s="5">
        <v>25.753269230769241</v>
      </c>
      <c r="AA848" s="5">
        <v>1339.1699999999998</v>
      </c>
      <c r="AB848">
        <v>212</v>
      </c>
      <c r="AC848" s="11">
        <f t="shared" si="42"/>
        <v>0.25142547091701373</v>
      </c>
    </row>
    <row r="849" spans="1:29">
      <c r="A849" s="2">
        <v>240777</v>
      </c>
      <c r="B849" t="s">
        <v>3366</v>
      </c>
      <c r="C849" t="s">
        <v>3357</v>
      </c>
      <c r="D849" t="s">
        <v>16</v>
      </c>
      <c r="E849" s="2">
        <v>242329</v>
      </c>
      <c r="F849" t="s">
        <v>171</v>
      </c>
      <c r="G849" s="2">
        <v>453501</v>
      </c>
      <c r="H849" t="s">
        <v>3248</v>
      </c>
      <c r="I849" t="s">
        <v>173</v>
      </c>
      <c r="K849" t="s">
        <v>3933</v>
      </c>
      <c r="L849" t="s">
        <v>3407</v>
      </c>
      <c r="M849" s="12">
        <v>17268</v>
      </c>
      <c r="N849" s="12" t="str">
        <f t="shared" si="41"/>
        <v>10829 Buchanan Trl E Waynesboro, PA 17268</v>
      </c>
      <c r="O849">
        <v>1430999</v>
      </c>
      <c r="P849">
        <v>39.7408</v>
      </c>
      <c r="Q849">
        <v>-77.537384000000003</v>
      </c>
      <c r="R849" t="s">
        <v>3367</v>
      </c>
      <c r="S849" t="s">
        <v>3351</v>
      </c>
      <c r="T849" s="3">
        <v>2</v>
      </c>
      <c r="U849" s="3">
        <v>2</v>
      </c>
      <c r="V849" s="4">
        <v>1</v>
      </c>
      <c r="W849" s="4">
        <v>3</v>
      </c>
      <c r="X849" s="5">
        <v>2637.1549999999997</v>
      </c>
      <c r="Y849" s="6">
        <v>5274.3099999999995</v>
      </c>
      <c r="Z849" s="5">
        <v>1113.6500000000001</v>
      </c>
      <c r="AA849" s="5">
        <v>2227.3000000000002</v>
      </c>
      <c r="AB849">
        <v>24</v>
      </c>
      <c r="AC849" s="11">
        <f t="shared" si="42"/>
        <v>0.42229220504672654</v>
      </c>
    </row>
    <row r="850" spans="1:29">
      <c r="A850" s="2">
        <v>240765</v>
      </c>
      <c r="B850" t="s">
        <v>3366</v>
      </c>
      <c r="C850" t="s">
        <v>3357</v>
      </c>
      <c r="D850" t="s">
        <v>16</v>
      </c>
      <c r="E850" s="2">
        <v>239591</v>
      </c>
      <c r="F850" t="s">
        <v>1616</v>
      </c>
      <c r="G850" s="2">
        <v>239591</v>
      </c>
      <c r="H850" t="s">
        <v>1616</v>
      </c>
      <c r="I850" t="s">
        <v>59</v>
      </c>
      <c r="K850" t="s">
        <v>4033</v>
      </c>
      <c r="L850" t="s">
        <v>3407</v>
      </c>
      <c r="M850" s="12">
        <v>17401</v>
      </c>
      <c r="N850" s="12" t="str">
        <f t="shared" si="41"/>
        <v>31 N Pershing Ave York, PA 17401</v>
      </c>
      <c r="O850">
        <v>1430999</v>
      </c>
      <c r="P850">
        <v>39.962339999999998</v>
      </c>
      <c r="Q850">
        <v>-76.731589</v>
      </c>
      <c r="R850" t="s">
        <v>3367</v>
      </c>
      <c r="S850" t="s">
        <v>3357</v>
      </c>
      <c r="T850" s="3">
        <v>3</v>
      </c>
      <c r="U850" s="3">
        <v>3</v>
      </c>
      <c r="V850" s="4">
        <v>1</v>
      </c>
      <c r="W850" s="4">
        <v>1</v>
      </c>
      <c r="X850" s="5">
        <v>1740.7366666666667</v>
      </c>
      <c r="Y850" s="6">
        <v>5222.21</v>
      </c>
      <c r="Z850" s="5">
        <v>522.2166666666667</v>
      </c>
      <c r="AA850" s="5">
        <v>1566.65</v>
      </c>
      <c r="AB850">
        <v>42</v>
      </c>
      <c r="AC850" s="11">
        <f t="shared" si="42"/>
        <v>0.29999751063247171</v>
      </c>
    </row>
    <row r="851" spans="1:29">
      <c r="A851" s="2">
        <v>241787</v>
      </c>
      <c r="B851" t="s">
        <v>3366</v>
      </c>
      <c r="C851" t="s">
        <v>3357</v>
      </c>
      <c r="D851" t="s">
        <v>37</v>
      </c>
      <c r="E851" s="2">
        <v>280526</v>
      </c>
      <c r="F851" t="s">
        <v>2811</v>
      </c>
      <c r="G851" s="2">
        <v>280526</v>
      </c>
      <c r="H851" t="s">
        <v>2811</v>
      </c>
      <c r="I851" t="s">
        <v>34</v>
      </c>
      <c r="K851" t="s">
        <v>4557</v>
      </c>
      <c r="L851" t="s">
        <v>3407</v>
      </c>
      <c r="M851" s="12">
        <v>17566</v>
      </c>
      <c r="N851" s="12" t="str">
        <f t="shared" si="41"/>
        <v>625 Robert Fulton Hwy Quarryville, PA 17566</v>
      </c>
      <c r="O851">
        <v>1430025</v>
      </c>
      <c r="P851">
        <v>39.887189999999997</v>
      </c>
      <c r="Q851">
        <v>-76.161510000000007</v>
      </c>
      <c r="R851" t="s">
        <v>3364</v>
      </c>
      <c r="S851" t="s">
        <v>3357</v>
      </c>
      <c r="T851" s="3">
        <v>24</v>
      </c>
      <c r="U851" s="3">
        <v>26</v>
      </c>
      <c r="V851" s="4">
        <v>1.0833333333333333</v>
      </c>
      <c r="W851" s="4">
        <v>3.0833333333333335</v>
      </c>
      <c r="X851" s="5">
        <v>217.52749999999995</v>
      </c>
      <c r="Y851" s="6">
        <v>5220.6600000000035</v>
      </c>
      <c r="Z851" s="5">
        <v>65.465833333333336</v>
      </c>
      <c r="AA851" s="5">
        <v>1571.1800000000003</v>
      </c>
      <c r="AB851">
        <v>343</v>
      </c>
      <c r="AC851" s="11">
        <f t="shared" si="42"/>
        <v>0.30095428547348407</v>
      </c>
    </row>
    <row r="852" spans="1:29">
      <c r="A852" s="2">
        <v>295321</v>
      </c>
      <c r="B852" t="s">
        <v>3366</v>
      </c>
      <c r="C852" t="s">
        <v>3357</v>
      </c>
      <c r="D852" t="s">
        <v>91</v>
      </c>
      <c r="E852" s="2">
        <v>244049</v>
      </c>
      <c r="F852" t="s">
        <v>1655</v>
      </c>
      <c r="G852" s="2">
        <v>416544</v>
      </c>
      <c r="H852" t="s">
        <v>1656</v>
      </c>
      <c r="I852" t="s">
        <v>295</v>
      </c>
      <c r="K852" t="s">
        <v>5875</v>
      </c>
      <c r="L852" t="s">
        <v>8347</v>
      </c>
      <c r="M852" s="12">
        <v>19720</v>
      </c>
      <c r="N852" s="12" t="str">
        <f t="shared" si="41"/>
        <v>20 Chase Ave New Castle, DE 19720</v>
      </c>
      <c r="O852">
        <v>1430999</v>
      </c>
      <c r="P852">
        <v>39.697473000000002</v>
      </c>
      <c r="Q852">
        <v>-75.558356000000003</v>
      </c>
      <c r="R852" t="s">
        <v>3359</v>
      </c>
      <c r="S852" t="s">
        <v>3353</v>
      </c>
      <c r="T852" s="3">
        <v>1</v>
      </c>
      <c r="U852" s="3">
        <v>1</v>
      </c>
      <c r="V852" s="4">
        <v>1</v>
      </c>
      <c r="W852" s="4">
        <v>4</v>
      </c>
      <c r="X852" s="5">
        <v>5220.32</v>
      </c>
      <c r="Y852" s="6">
        <v>5220.32</v>
      </c>
      <c r="Z852" s="5">
        <v>2036</v>
      </c>
      <c r="AA852" s="5">
        <v>2036</v>
      </c>
      <c r="AB852">
        <v>27</v>
      </c>
      <c r="AC852" s="11">
        <f t="shared" si="42"/>
        <v>0.39001440524718795</v>
      </c>
    </row>
    <row r="853" spans="1:29">
      <c r="A853" s="2">
        <v>451010</v>
      </c>
      <c r="B853" t="s">
        <v>3366</v>
      </c>
      <c r="C853" t="s">
        <v>3357</v>
      </c>
      <c r="D853" t="s">
        <v>149</v>
      </c>
      <c r="E853" s="2">
        <v>345928</v>
      </c>
      <c r="F853" t="s">
        <v>1853</v>
      </c>
      <c r="G853" s="2">
        <v>345928</v>
      </c>
      <c r="H853" t="s">
        <v>1853</v>
      </c>
      <c r="I853" t="s">
        <v>1854</v>
      </c>
      <c r="J853" t="s">
        <v>680</v>
      </c>
      <c r="K853" t="s">
        <v>3483</v>
      </c>
      <c r="L853" t="s">
        <v>3406</v>
      </c>
      <c r="M853" s="12">
        <v>8060</v>
      </c>
      <c r="N853" s="12" t="str">
        <f t="shared" si="41"/>
        <v>1 Student Drive Eastampton, NJ 08060</v>
      </c>
      <c r="O853">
        <v>1430017</v>
      </c>
      <c r="P853">
        <v>39.999296000000001</v>
      </c>
      <c r="Q853">
        <v>-74.755014000000003</v>
      </c>
      <c r="R853" t="s">
        <v>3362</v>
      </c>
      <c r="S853" t="s">
        <v>3351</v>
      </c>
      <c r="T853" s="3">
        <v>6</v>
      </c>
      <c r="U853" s="3">
        <v>7</v>
      </c>
      <c r="V853" s="4">
        <v>1.1666666666666667</v>
      </c>
      <c r="W853" s="4">
        <v>2.6666666666666665</v>
      </c>
      <c r="X853" s="5">
        <v>867.92666666666673</v>
      </c>
      <c r="Y853" s="6">
        <v>5207.5600000000004</v>
      </c>
      <c r="Z853" s="5">
        <v>308.82833333333338</v>
      </c>
      <c r="AA853" s="5">
        <v>1852.97</v>
      </c>
      <c r="AB853">
        <v>156</v>
      </c>
      <c r="AC853" s="11">
        <f t="shared" si="42"/>
        <v>0.3558230726098211</v>
      </c>
    </row>
    <row r="854" spans="1:29">
      <c r="A854" s="2">
        <v>467575</v>
      </c>
      <c r="B854" t="s">
        <v>3366</v>
      </c>
      <c r="C854" t="s">
        <v>3357</v>
      </c>
      <c r="D854" t="s">
        <v>16</v>
      </c>
      <c r="E854" s="2">
        <v>345296</v>
      </c>
      <c r="F854" t="s">
        <v>1987</v>
      </c>
      <c r="G854" s="2">
        <v>345296</v>
      </c>
      <c r="H854" t="s">
        <v>1987</v>
      </c>
      <c r="I854" t="s">
        <v>594</v>
      </c>
      <c r="K854" t="s">
        <v>3704</v>
      </c>
      <c r="L854" t="s">
        <v>3407</v>
      </c>
      <c r="M854" s="12">
        <v>17015</v>
      </c>
      <c r="N854" s="12" t="str">
        <f t="shared" si="41"/>
        <v>460 Barnstable Rd Carlisle, PA 17015</v>
      </c>
      <c r="O854">
        <v>1430999</v>
      </c>
      <c r="P854">
        <v>40.181800000000003</v>
      </c>
      <c r="Q854">
        <v>-77.273520000000005</v>
      </c>
      <c r="R854" t="s">
        <v>3367</v>
      </c>
      <c r="S854" t="s">
        <v>3351</v>
      </c>
      <c r="T854" s="3">
        <v>3</v>
      </c>
      <c r="U854" s="3">
        <v>3</v>
      </c>
      <c r="V854" s="4">
        <v>1</v>
      </c>
      <c r="W854" s="4">
        <v>2.3333333333333335</v>
      </c>
      <c r="X854" s="5">
        <v>1723.76</v>
      </c>
      <c r="Y854" s="6">
        <v>5171.28</v>
      </c>
      <c r="Z854" s="5">
        <v>520.18333333333328</v>
      </c>
      <c r="AA854" s="5">
        <v>1560.5500000000002</v>
      </c>
      <c r="AB854">
        <v>15</v>
      </c>
      <c r="AC854" s="11">
        <f t="shared" si="42"/>
        <v>0.30177248186135741</v>
      </c>
    </row>
    <row r="855" spans="1:29">
      <c r="A855" s="2">
        <v>265725</v>
      </c>
      <c r="B855" t="s">
        <v>3366</v>
      </c>
      <c r="C855" t="s">
        <v>3357</v>
      </c>
      <c r="D855" t="s">
        <v>63</v>
      </c>
      <c r="E855" s="2">
        <v>246191</v>
      </c>
      <c r="F855" t="s">
        <v>3098</v>
      </c>
      <c r="G855" s="2">
        <v>418544</v>
      </c>
      <c r="H855" t="s">
        <v>3099</v>
      </c>
      <c r="I855" t="s">
        <v>65</v>
      </c>
      <c r="K855" t="s">
        <v>5346</v>
      </c>
      <c r="L855" t="s">
        <v>3407</v>
      </c>
      <c r="M855" s="12">
        <v>19054</v>
      </c>
      <c r="N855" s="12" t="str">
        <f t="shared" si="41"/>
        <v>130 Levittown Pkwy Levittown, PA 19054</v>
      </c>
      <c r="O855">
        <v>1430003</v>
      </c>
      <c r="P855">
        <v>40.143149000000001</v>
      </c>
      <c r="Q855">
        <v>-74.818524999999994</v>
      </c>
      <c r="R855" t="s">
        <v>3362</v>
      </c>
      <c r="S855" t="s">
        <v>3353</v>
      </c>
      <c r="T855" s="3">
        <v>7</v>
      </c>
      <c r="U855" s="3">
        <v>11</v>
      </c>
      <c r="V855" s="4">
        <v>1.5714285714285714</v>
      </c>
      <c r="W855" s="4">
        <v>4.1428571428571432</v>
      </c>
      <c r="X855" s="5">
        <v>738.30714285714282</v>
      </c>
      <c r="Y855" s="6">
        <v>5168.1500000000015</v>
      </c>
      <c r="Z855" s="5">
        <v>297.97714285714289</v>
      </c>
      <c r="AA855" s="5">
        <v>2085.8400000000006</v>
      </c>
      <c r="AB855">
        <v>113</v>
      </c>
      <c r="AC855" s="11">
        <f t="shared" si="42"/>
        <v>0.40359509689153761</v>
      </c>
    </row>
    <row r="856" spans="1:29">
      <c r="A856" s="2">
        <v>332675</v>
      </c>
      <c r="B856" t="s">
        <v>3366</v>
      </c>
      <c r="C856" t="s">
        <v>3357</v>
      </c>
      <c r="D856" t="s">
        <v>50</v>
      </c>
      <c r="E856" s="2">
        <v>240844</v>
      </c>
      <c r="F856" t="s">
        <v>2298</v>
      </c>
      <c r="G856" s="2">
        <v>240844</v>
      </c>
      <c r="H856" t="s">
        <v>2298</v>
      </c>
      <c r="I856" t="s">
        <v>157</v>
      </c>
      <c r="K856" t="s">
        <v>3771</v>
      </c>
      <c r="L856" t="s">
        <v>3407</v>
      </c>
      <c r="M856" s="12">
        <v>17042</v>
      </c>
      <c r="N856" s="12" t="str">
        <f t="shared" si="41"/>
        <v>1000 S 8th St Lebanon, PA 17042</v>
      </c>
      <c r="O856">
        <v>1430035</v>
      </c>
      <c r="P856">
        <v>40.326377999999998</v>
      </c>
      <c r="Q856">
        <v>-76.421484000000007</v>
      </c>
      <c r="R856" t="s">
        <v>3366</v>
      </c>
      <c r="S856" t="s">
        <v>3357</v>
      </c>
      <c r="T856" s="3">
        <v>19</v>
      </c>
      <c r="U856" s="3">
        <v>24</v>
      </c>
      <c r="V856" s="4">
        <v>1.263157894736842</v>
      </c>
      <c r="W856" s="4">
        <v>1.5789473684210527</v>
      </c>
      <c r="X856" s="5">
        <v>271.74842105263156</v>
      </c>
      <c r="Y856" s="6">
        <v>5163.22</v>
      </c>
      <c r="Z856" s="5">
        <v>109.94473684210526</v>
      </c>
      <c r="AA856" s="5">
        <v>2088.9499999999994</v>
      </c>
      <c r="AB856">
        <v>143</v>
      </c>
      <c r="AC856" s="11">
        <f t="shared" si="42"/>
        <v>0.4045827991059841</v>
      </c>
    </row>
    <row r="857" spans="1:29">
      <c r="A857" s="2">
        <v>340409</v>
      </c>
      <c r="B857" t="s">
        <v>3364</v>
      </c>
      <c r="C857" t="s">
        <v>3356</v>
      </c>
      <c r="D857" t="s">
        <v>29</v>
      </c>
      <c r="E857" s="2">
        <v>245283</v>
      </c>
      <c r="F857" t="s">
        <v>241</v>
      </c>
      <c r="G857" s="2">
        <v>245283</v>
      </c>
      <c r="H857" t="s">
        <v>241</v>
      </c>
      <c r="I857" t="s">
        <v>151</v>
      </c>
      <c r="K857" t="s">
        <v>5640</v>
      </c>
      <c r="L857" t="s">
        <v>3407</v>
      </c>
      <c r="M857" s="12">
        <v>19446</v>
      </c>
      <c r="N857" s="12" t="str">
        <f t="shared" si="41"/>
        <v>101 Country Club Dr Lansdale, PA 19446</v>
      </c>
      <c r="O857">
        <v>1430019</v>
      </c>
      <c r="P857">
        <v>40.255631999999999</v>
      </c>
      <c r="Q857">
        <v>-75.239473000000004</v>
      </c>
      <c r="R857" t="s">
        <v>3361</v>
      </c>
      <c r="S857" t="s">
        <v>3353</v>
      </c>
      <c r="T857" s="3">
        <v>13</v>
      </c>
      <c r="U857" s="3">
        <v>14</v>
      </c>
      <c r="V857" s="4">
        <v>1.0769230769230769</v>
      </c>
      <c r="W857" s="4">
        <v>2.1538461538461537</v>
      </c>
      <c r="X857" s="5">
        <v>396.6223076923078</v>
      </c>
      <c r="Y857" s="6">
        <v>5156.0900000000011</v>
      </c>
      <c r="Z857" s="5">
        <v>169.05230769230772</v>
      </c>
      <c r="AA857" s="5">
        <v>2197.6800000000003</v>
      </c>
      <c r="AB857">
        <v>85</v>
      </c>
      <c r="AC857" s="11">
        <f t="shared" si="42"/>
        <v>0.42622995331733926</v>
      </c>
    </row>
    <row r="858" spans="1:29">
      <c r="A858" s="2">
        <v>336669</v>
      </c>
      <c r="B858" t="s">
        <v>3364</v>
      </c>
      <c r="C858" t="s">
        <v>3356</v>
      </c>
      <c r="D858" t="s">
        <v>186</v>
      </c>
      <c r="E858" s="2">
        <v>244685</v>
      </c>
      <c r="F858" t="s">
        <v>2459</v>
      </c>
      <c r="G858" s="2">
        <v>418086</v>
      </c>
      <c r="H858" t="s">
        <v>2463</v>
      </c>
      <c r="I858" t="s">
        <v>310</v>
      </c>
      <c r="K858" t="s">
        <v>3551</v>
      </c>
      <c r="L858" t="s">
        <v>3406</v>
      </c>
      <c r="M858" s="12">
        <v>8210</v>
      </c>
      <c r="N858" s="12" t="str">
        <f t="shared" si="41"/>
        <v>300 E Pacific Ave Cape May Court House, NJ 08210</v>
      </c>
      <c r="O858">
        <v>1430999</v>
      </c>
      <c r="P858">
        <v>39.074370000000002</v>
      </c>
      <c r="Q858">
        <v>-74.821889999999996</v>
      </c>
      <c r="R858" t="s">
        <v>3363</v>
      </c>
      <c r="S858" t="s">
        <v>3355</v>
      </c>
      <c r="T858" s="3">
        <v>4</v>
      </c>
      <c r="U858" s="3">
        <v>6</v>
      </c>
      <c r="V858" s="4">
        <v>1.5</v>
      </c>
      <c r="W858" s="4">
        <v>1.5</v>
      </c>
      <c r="X858" s="5">
        <v>1285.8699999999999</v>
      </c>
      <c r="Y858" s="6">
        <v>5143.4799999999996</v>
      </c>
      <c r="Z858" s="5">
        <v>405.70249999999999</v>
      </c>
      <c r="AA858" s="5">
        <v>1622.8100000000002</v>
      </c>
      <c r="AB858">
        <v>29</v>
      </c>
      <c r="AC858" s="11">
        <f t="shared" si="42"/>
        <v>0.31550817734296632</v>
      </c>
    </row>
    <row r="859" spans="1:29">
      <c r="A859" s="2">
        <v>239862</v>
      </c>
      <c r="B859" t="s">
        <v>3364</v>
      </c>
      <c r="C859" t="s">
        <v>3356</v>
      </c>
      <c r="D859" t="s">
        <v>32</v>
      </c>
      <c r="E859" s="2">
        <v>239941</v>
      </c>
      <c r="F859" t="s">
        <v>1856</v>
      </c>
      <c r="G859" s="2">
        <v>239941</v>
      </c>
      <c r="H859" t="s">
        <v>1856</v>
      </c>
      <c r="I859" t="s">
        <v>226</v>
      </c>
      <c r="K859" t="s">
        <v>3840</v>
      </c>
      <c r="L859" t="s">
        <v>3407</v>
      </c>
      <c r="M859" s="12">
        <v>17067</v>
      </c>
      <c r="N859" s="12" t="str">
        <f t="shared" si="41"/>
        <v>180 Elco Dr Myerstown, PA 17067</v>
      </c>
      <c r="O859">
        <v>1430999</v>
      </c>
      <c r="P859">
        <v>40.342700000000001</v>
      </c>
      <c r="Q859">
        <v>-76.288709999999995</v>
      </c>
      <c r="R859" t="s">
        <v>3366</v>
      </c>
      <c r="S859" t="s">
        <v>3357</v>
      </c>
      <c r="T859" s="3">
        <v>2</v>
      </c>
      <c r="U859" s="3">
        <v>2</v>
      </c>
      <c r="V859" s="4">
        <v>1</v>
      </c>
      <c r="W859" s="4">
        <v>1</v>
      </c>
      <c r="X859" s="5">
        <v>2567.46</v>
      </c>
      <c r="Y859" s="6">
        <v>5134.92</v>
      </c>
      <c r="Z859" s="5">
        <v>775.91500000000008</v>
      </c>
      <c r="AA859" s="5">
        <v>1551.8300000000002</v>
      </c>
      <c r="AB859">
        <v>7</v>
      </c>
      <c r="AC859" s="11">
        <f t="shared" si="42"/>
        <v>0.30221113474017125</v>
      </c>
    </row>
    <row r="860" spans="1:29">
      <c r="A860" s="2">
        <v>282186</v>
      </c>
      <c r="B860" t="s">
        <v>3364</v>
      </c>
      <c r="C860" t="s">
        <v>3356</v>
      </c>
      <c r="D860" t="s">
        <v>149</v>
      </c>
      <c r="E860" s="2">
        <v>244171</v>
      </c>
      <c r="F860" t="s">
        <v>2644</v>
      </c>
      <c r="G860" s="2">
        <v>244171</v>
      </c>
      <c r="H860" t="s">
        <v>2644</v>
      </c>
      <c r="I860" t="s">
        <v>749</v>
      </c>
      <c r="J860" t="s">
        <v>3393</v>
      </c>
      <c r="K860" t="s">
        <v>3445</v>
      </c>
      <c r="L860" t="s">
        <v>3406</v>
      </c>
      <c r="M860" s="12">
        <v>8022</v>
      </c>
      <c r="N860" s="12" t="str">
        <f t="shared" si="41"/>
        <v>160 Mansfield Rd E Columbus, NJ 08022</v>
      </c>
      <c r="O860">
        <v>1430999</v>
      </c>
      <c r="P860">
        <v>40.087269999999997</v>
      </c>
      <c r="Q860">
        <v>-74.685689999999994</v>
      </c>
      <c r="R860" t="s">
        <v>3362</v>
      </c>
      <c r="S860" t="s">
        <v>3351</v>
      </c>
      <c r="T860" s="3">
        <v>3</v>
      </c>
      <c r="U860" s="3">
        <v>4</v>
      </c>
      <c r="V860" s="4">
        <v>1.3333333333333333</v>
      </c>
      <c r="W860" s="4">
        <v>4.666666666666667</v>
      </c>
      <c r="X860" s="5">
        <v>1709.9033333333334</v>
      </c>
      <c r="Y860" s="6">
        <v>5129.7099999999991</v>
      </c>
      <c r="Z860" s="5">
        <v>562.33999999999992</v>
      </c>
      <c r="AA860" s="5">
        <v>1687.02</v>
      </c>
      <c r="AB860">
        <v>192</v>
      </c>
      <c r="AC860" s="11">
        <f t="shared" si="42"/>
        <v>0.32887239239645133</v>
      </c>
    </row>
    <row r="861" spans="1:29">
      <c r="A861" s="2">
        <v>285976</v>
      </c>
      <c r="B861" t="s">
        <v>3364</v>
      </c>
      <c r="C861" t="s">
        <v>3356</v>
      </c>
      <c r="D861" t="s">
        <v>17</v>
      </c>
      <c r="E861" s="2">
        <v>244036</v>
      </c>
      <c r="F861" t="s">
        <v>2578</v>
      </c>
      <c r="G861" s="2">
        <v>417325</v>
      </c>
      <c r="H861" t="s">
        <v>2579</v>
      </c>
      <c r="I861" t="s">
        <v>1157</v>
      </c>
      <c r="K861" t="s">
        <v>5334</v>
      </c>
      <c r="L861" t="s">
        <v>3407</v>
      </c>
      <c r="M861" s="12">
        <v>19047</v>
      </c>
      <c r="N861" s="12" t="str">
        <f t="shared" si="41"/>
        <v>501 Trenton Rd Langhorne, PA 19047</v>
      </c>
      <c r="O861">
        <v>1430999</v>
      </c>
      <c r="P861">
        <v>40.147530000000003</v>
      </c>
      <c r="Q861">
        <v>-74.903102000000004</v>
      </c>
      <c r="R861" t="s">
        <v>3362</v>
      </c>
      <c r="S861" t="s">
        <v>3353</v>
      </c>
      <c r="T861" s="3">
        <v>1</v>
      </c>
      <c r="U861" s="3">
        <v>1</v>
      </c>
      <c r="V861" s="4">
        <v>1</v>
      </c>
      <c r="W861" s="4">
        <v>1</v>
      </c>
      <c r="X861" s="5">
        <v>5127.43</v>
      </c>
      <c r="Y861" s="6">
        <v>5127.43</v>
      </c>
      <c r="Z861" s="5">
        <v>1589.35</v>
      </c>
      <c r="AA861" s="5">
        <v>1589.35</v>
      </c>
      <c r="AB861">
        <v>35</v>
      </c>
      <c r="AC861" s="11">
        <f t="shared" si="42"/>
        <v>0.3099701019809144</v>
      </c>
    </row>
    <row r="862" spans="1:29">
      <c r="A862" s="2">
        <v>285695</v>
      </c>
      <c r="B862" t="s">
        <v>3364</v>
      </c>
      <c r="C862" t="s">
        <v>3356</v>
      </c>
      <c r="D862" t="s">
        <v>60</v>
      </c>
      <c r="E862" s="2">
        <v>245041</v>
      </c>
      <c r="F862" t="s">
        <v>453</v>
      </c>
      <c r="G862" s="2">
        <v>424856</v>
      </c>
      <c r="H862" t="s">
        <v>2050</v>
      </c>
      <c r="I862" t="s">
        <v>442</v>
      </c>
      <c r="K862" t="s">
        <v>5540</v>
      </c>
      <c r="L862" t="s">
        <v>3407</v>
      </c>
      <c r="M862" s="12">
        <v>19355</v>
      </c>
      <c r="N862" s="12" t="str">
        <f t="shared" si="41"/>
        <v>611 Sugartown Rd Malvern, PA 19355</v>
      </c>
      <c r="O862">
        <v>1430999</v>
      </c>
      <c r="P862">
        <v>40.017879000000001</v>
      </c>
      <c r="Q862">
        <v>-75.518955000000005</v>
      </c>
      <c r="R862" t="s">
        <v>3361</v>
      </c>
      <c r="S862" t="s">
        <v>3356</v>
      </c>
      <c r="T862" s="3">
        <v>5</v>
      </c>
      <c r="U862" s="3">
        <v>9</v>
      </c>
      <c r="V862" s="4">
        <v>1.8</v>
      </c>
      <c r="W862" s="4">
        <v>2.4</v>
      </c>
      <c r="X862" s="5">
        <v>1022.9199999999998</v>
      </c>
      <c r="Y862" s="6">
        <v>5114.6000000000004</v>
      </c>
      <c r="Z862" s="5">
        <v>390.57799999999997</v>
      </c>
      <c r="AA862" s="5">
        <v>1952.8899999999999</v>
      </c>
      <c r="AB862">
        <v>49</v>
      </c>
      <c r="AC862" s="11">
        <f t="shared" si="42"/>
        <v>0.38182653579947595</v>
      </c>
    </row>
    <row r="863" spans="1:29">
      <c r="A863" s="2">
        <v>482841</v>
      </c>
      <c r="B863" t="s">
        <v>3364</v>
      </c>
      <c r="C863" t="s">
        <v>3356</v>
      </c>
      <c r="D863" t="s">
        <v>29</v>
      </c>
      <c r="E863" s="2">
        <v>269945</v>
      </c>
      <c r="F863" t="s">
        <v>615</v>
      </c>
      <c r="G863" s="2">
        <v>269945</v>
      </c>
      <c r="H863" t="s">
        <v>615</v>
      </c>
      <c r="I863" t="s">
        <v>179</v>
      </c>
      <c r="J863" t="s">
        <v>179</v>
      </c>
      <c r="K863" t="s">
        <v>5003</v>
      </c>
      <c r="L863" t="s">
        <v>3407</v>
      </c>
      <c r="M863" s="12">
        <v>18103</v>
      </c>
      <c r="N863" s="12" t="str">
        <f t="shared" si="41"/>
        <v>1346 Lehigh St Allentown, PA 18103</v>
      </c>
      <c r="O863">
        <v>1430015</v>
      </c>
      <c r="P863">
        <v>40.582904999999997</v>
      </c>
      <c r="Q863">
        <v>-75.477538999999993</v>
      </c>
      <c r="R863" t="s">
        <v>3363</v>
      </c>
      <c r="S863" t="s">
        <v>3357</v>
      </c>
      <c r="T863" s="3">
        <v>9</v>
      </c>
      <c r="U863" s="3">
        <v>10</v>
      </c>
      <c r="V863" s="4">
        <v>1.1111111111111112</v>
      </c>
      <c r="W863" s="4">
        <v>3.2222222222222223</v>
      </c>
      <c r="X863" s="5">
        <v>567.22555555555562</v>
      </c>
      <c r="Y863" s="6">
        <v>5105.0300000000007</v>
      </c>
      <c r="Z863" s="5">
        <v>167.50666666666666</v>
      </c>
      <c r="AA863" s="5">
        <v>1507.5600000000002</v>
      </c>
      <c r="AB863">
        <v>97</v>
      </c>
      <c r="AC863" s="11">
        <f t="shared" si="42"/>
        <v>0.29530874451276484</v>
      </c>
    </row>
    <row r="864" spans="1:29">
      <c r="A864" s="2">
        <v>316791</v>
      </c>
      <c r="B864" t="s">
        <v>3364</v>
      </c>
      <c r="C864" t="s">
        <v>3356</v>
      </c>
      <c r="D864" t="s">
        <v>74</v>
      </c>
      <c r="E864" s="2">
        <v>272805</v>
      </c>
      <c r="F864" t="s">
        <v>1229</v>
      </c>
      <c r="G864" s="2">
        <v>272805</v>
      </c>
      <c r="H864" t="s">
        <v>1229</v>
      </c>
      <c r="I864" t="s">
        <v>238</v>
      </c>
      <c r="K864" t="s">
        <v>3722</v>
      </c>
      <c r="L864" t="s">
        <v>3407</v>
      </c>
      <c r="M864" s="12">
        <v>17022</v>
      </c>
      <c r="N864" s="12" t="str">
        <f t="shared" si="41"/>
        <v>2135 Ashwood Ln ELIZABETHTOWN, PA 17022</v>
      </c>
      <c r="O864">
        <v>1430034</v>
      </c>
      <c r="P864">
        <v>40.169840000000001</v>
      </c>
      <c r="Q864">
        <v>-76.542580000000001</v>
      </c>
      <c r="R864" t="s">
        <v>3366</v>
      </c>
      <c r="S864" t="s">
        <v>3356</v>
      </c>
      <c r="T864" s="3">
        <v>8</v>
      </c>
      <c r="U864" s="3">
        <v>9</v>
      </c>
      <c r="V864" s="4">
        <v>1.125</v>
      </c>
      <c r="W864" s="4">
        <v>3.625</v>
      </c>
      <c r="X864" s="5">
        <v>638.04124999999988</v>
      </c>
      <c r="Y864" s="6">
        <v>5104.33</v>
      </c>
      <c r="Z864" s="5">
        <v>201.87375</v>
      </c>
      <c r="AA864" s="5">
        <v>1614.9899999999998</v>
      </c>
      <c r="AB864">
        <v>94</v>
      </c>
      <c r="AC864" s="11">
        <f t="shared" si="42"/>
        <v>0.31639607940709158</v>
      </c>
    </row>
    <row r="865" spans="1:29">
      <c r="A865" s="2">
        <v>480478</v>
      </c>
      <c r="B865" t="s">
        <v>3364</v>
      </c>
      <c r="C865" t="s">
        <v>3356</v>
      </c>
      <c r="D865" t="s">
        <v>60</v>
      </c>
      <c r="E865" s="2">
        <v>345621</v>
      </c>
      <c r="F865" t="s">
        <v>1728</v>
      </c>
      <c r="G865" s="2">
        <v>483412</v>
      </c>
      <c r="H865" t="s">
        <v>1728</v>
      </c>
      <c r="I865" t="s">
        <v>31</v>
      </c>
      <c r="K865" t="s">
        <v>5136</v>
      </c>
      <c r="L865" t="s">
        <v>3407</v>
      </c>
      <c r="M865" s="12">
        <v>18951</v>
      </c>
      <c r="N865" s="12" t="str">
        <f t="shared" si="41"/>
        <v>42 N West End Blvd Quakertown, PA 18951</v>
      </c>
      <c r="O865">
        <v>1430999</v>
      </c>
      <c r="P865">
        <v>40.444594000000002</v>
      </c>
      <c r="Q865">
        <v>-75.360496999999995</v>
      </c>
      <c r="R865" t="s">
        <v>3363</v>
      </c>
      <c r="S865" t="s">
        <v>3357</v>
      </c>
      <c r="T865" s="3">
        <v>1</v>
      </c>
      <c r="U865" s="3">
        <v>2</v>
      </c>
      <c r="V865" s="4">
        <v>2</v>
      </c>
      <c r="W865" s="4">
        <v>3</v>
      </c>
      <c r="X865" s="5">
        <v>5091.3499999999995</v>
      </c>
      <c r="Y865" s="6">
        <v>5091.3499999999995</v>
      </c>
      <c r="Z865" s="5">
        <v>1607.72</v>
      </c>
      <c r="AA865" s="5">
        <v>1607.72</v>
      </c>
      <c r="AB865">
        <v>4</v>
      </c>
      <c r="AC865" s="11">
        <f t="shared" si="42"/>
        <v>0.31577479450440454</v>
      </c>
    </row>
    <row r="866" spans="1:29">
      <c r="A866" s="2">
        <v>316622</v>
      </c>
      <c r="B866" t="s">
        <v>3364</v>
      </c>
      <c r="C866" t="s">
        <v>3356</v>
      </c>
      <c r="D866" t="s">
        <v>37</v>
      </c>
      <c r="E866" s="2">
        <v>301723</v>
      </c>
      <c r="F866" t="s">
        <v>3029</v>
      </c>
      <c r="G866" s="2">
        <v>301723</v>
      </c>
      <c r="H866" t="s">
        <v>3029</v>
      </c>
      <c r="I866" t="s">
        <v>116</v>
      </c>
      <c r="K866" t="s">
        <v>4316</v>
      </c>
      <c r="L866" t="s">
        <v>3407</v>
      </c>
      <c r="M866" s="12">
        <v>17543</v>
      </c>
      <c r="N866" s="12" t="str">
        <f t="shared" si="41"/>
        <v>3 Crosswinds Dr Lititz, PA 17543</v>
      </c>
      <c r="O866">
        <v>1430999</v>
      </c>
      <c r="P866">
        <v>40.141350000000003</v>
      </c>
      <c r="Q866">
        <v>-76.309799999999996</v>
      </c>
      <c r="R866" t="s">
        <v>3364</v>
      </c>
      <c r="S866" t="s">
        <v>3356</v>
      </c>
      <c r="T866" s="3">
        <v>3</v>
      </c>
      <c r="U866" s="3">
        <v>4</v>
      </c>
      <c r="V866" s="4">
        <v>1.3333333333333333</v>
      </c>
      <c r="W866" s="4">
        <v>7</v>
      </c>
      <c r="X866" s="5">
        <v>1690.7733333333333</v>
      </c>
      <c r="Y866" s="6">
        <v>5072.32</v>
      </c>
      <c r="Z866" s="5">
        <v>628.90333333333319</v>
      </c>
      <c r="AA866" s="5">
        <v>1886.7099999999998</v>
      </c>
      <c r="AB866">
        <v>378</v>
      </c>
      <c r="AC866" s="11">
        <f t="shared" si="42"/>
        <v>0.37196194246419784</v>
      </c>
    </row>
    <row r="867" spans="1:29">
      <c r="A867" s="2">
        <v>240602</v>
      </c>
      <c r="B867" t="s">
        <v>3364</v>
      </c>
      <c r="C867" t="s">
        <v>3357</v>
      </c>
      <c r="D867" t="s">
        <v>60</v>
      </c>
      <c r="E867" s="2">
        <v>341596</v>
      </c>
      <c r="F867" t="s">
        <v>708</v>
      </c>
      <c r="G867" s="2">
        <v>341596</v>
      </c>
      <c r="H867" t="s">
        <v>708</v>
      </c>
      <c r="I867" t="s">
        <v>125</v>
      </c>
      <c r="K867" t="s">
        <v>5506</v>
      </c>
      <c r="L867" t="s">
        <v>3407</v>
      </c>
      <c r="M867" s="12">
        <v>19341</v>
      </c>
      <c r="N867" s="12" t="str">
        <f t="shared" si="41"/>
        <v>117 Lori Cir EXTON, PA 19341</v>
      </c>
      <c r="O867">
        <v>1430013</v>
      </c>
      <c r="P867">
        <v>40.048267000000003</v>
      </c>
      <c r="Q867">
        <v>-75.653437999999994</v>
      </c>
      <c r="R867" t="s">
        <v>3361</v>
      </c>
      <c r="S867" t="s">
        <v>3356</v>
      </c>
      <c r="T867" s="3">
        <v>6</v>
      </c>
      <c r="U867" s="3">
        <v>7</v>
      </c>
      <c r="V867" s="4">
        <v>1.1666666666666667</v>
      </c>
      <c r="W867" s="4">
        <v>2</v>
      </c>
      <c r="X867" s="5">
        <v>836.52666666666664</v>
      </c>
      <c r="Y867" s="6">
        <v>5019.1600000000008</v>
      </c>
      <c r="Z867" s="5">
        <v>278.22666666666663</v>
      </c>
      <c r="AA867" s="5">
        <v>1669.3599999999997</v>
      </c>
      <c r="AB867">
        <v>253</v>
      </c>
      <c r="AC867" s="11">
        <f t="shared" si="42"/>
        <v>0.3325974864319925</v>
      </c>
    </row>
    <row r="868" spans="1:29">
      <c r="A868" s="2">
        <v>239999</v>
      </c>
      <c r="B868" t="s">
        <v>3365</v>
      </c>
      <c r="C868" t="s">
        <v>3356</v>
      </c>
      <c r="D868" t="s">
        <v>74</v>
      </c>
      <c r="E868" s="2">
        <v>302408</v>
      </c>
      <c r="F868" t="s">
        <v>1880</v>
      </c>
      <c r="G868" s="2">
        <v>302408</v>
      </c>
      <c r="H868" t="s">
        <v>1880</v>
      </c>
      <c r="I868" t="s">
        <v>190</v>
      </c>
      <c r="K868" t="s">
        <v>4399</v>
      </c>
      <c r="L868" t="s">
        <v>3407</v>
      </c>
      <c r="M868" s="12">
        <v>17545</v>
      </c>
      <c r="N868" s="12" t="str">
        <f t="shared" si="41"/>
        <v>3133 PINCH RD Manheim, PA 17545</v>
      </c>
      <c r="O868">
        <v>1430999</v>
      </c>
      <c r="P868">
        <v>40.232801000000002</v>
      </c>
      <c r="Q868">
        <v>-76.451542000000003</v>
      </c>
      <c r="R868" t="s">
        <v>3366</v>
      </c>
      <c r="S868" t="s">
        <v>3357</v>
      </c>
      <c r="T868" s="3">
        <v>2</v>
      </c>
      <c r="U868" s="3">
        <v>3</v>
      </c>
      <c r="V868" s="4">
        <v>1.5</v>
      </c>
      <c r="W868" s="4">
        <v>2</v>
      </c>
      <c r="X868" s="5">
        <v>2488.9499999999998</v>
      </c>
      <c r="Y868" s="6">
        <v>4977.8999999999996</v>
      </c>
      <c r="Z868" s="5">
        <v>761.56999999999994</v>
      </c>
      <c r="AA868" s="5">
        <v>1523.1399999999999</v>
      </c>
      <c r="AB868">
        <v>8</v>
      </c>
      <c r="AC868" s="11">
        <f t="shared" si="42"/>
        <v>0.30598043351614135</v>
      </c>
    </row>
    <row r="869" spans="1:29">
      <c r="A869" s="2">
        <v>242605</v>
      </c>
      <c r="B869" t="s">
        <v>3365</v>
      </c>
      <c r="C869" t="s">
        <v>3356</v>
      </c>
      <c r="D869" t="s">
        <v>50</v>
      </c>
      <c r="E869" s="2">
        <v>241867</v>
      </c>
      <c r="F869" t="s">
        <v>960</v>
      </c>
      <c r="G869" s="2">
        <v>483614</v>
      </c>
      <c r="H869" t="s">
        <v>3064</v>
      </c>
      <c r="I869" t="s">
        <v>961</v>
      </c>
      <c r="K869" t="s">
        <v>3929</v>
      </c>
      <c r="L869" t="s">
        <v>3407</v>
      </c>
      <c r="M869" s="12">
        <v>17267</v>
      </c>
      <c r="N869" s="12" t="str">
        <f t="shared" si="41"/>
        <v>3072 Great Cove Rd Warfordsburg, PA 17267</v>
      </c>
      <c r="O869">
        <v>1430999</v>
      </c>
      <c r="P869">
        <v>39.796179000000002</v>
      </c>
      <c r="Q869">
        <v>-78.200001</v>
      </c>
      <c r="R869" t="s">
        <v>3367</v>
      </c>
      <c r="S869" t="s">
        <v>3351</v>
      </c>
      <c r="T869" s="3">
        <v>1</v>
      </c>
      <c r="U869" s="3">
        <v>3</v>
      </c>
      <c r="V869" s="4">
        <v>3</v>
      </c>
      <c r="W869" s="4">
        <v>2</v>
      </c>
      <c r="X869" s="5">
        <v>4969.75</v>
      </c>
      <c r="Y869" s="6">
        <v>4969.75</v>
      </c>
      <c r="Z869" s="5">
        <v>1242.29</v>
      </c>
      <c r="AA869" s="5">
        <v>1242.29</v>
      </c>
      <c r="AB869">
        <v>105</v>
      </c>
      <c r="AC869" s="11">
        <f t="shared" si="42"/>
        <v>0.24997032043865386</v>
      </c>
    </row>
    <row r="870" spans="1:29">
      <c r="A870" s="2">
        <v>239994</v>
      </c>
      <c r="B870" t="s">
        <v>3365</v>
      </c>
      <c r="C870" t="s">
        <v>3356</v>
      </c>
      <c r="D870" t="s">
        <v>60</v>
      </c>
      <c r="E870" s="2">
        <v>344019</v>
      </c>
      <c r="F870" t="s">
        <v>2781</v>
      </c>
      <c r="G870" s="2">
        <v>344019</v>
      </c>
      <c r="H870" t="s">
        <v>2781</v>
      </c>
      <c r="I870" t="s">
        <v>1975</v>
      </c>
      <c r="K870" t="s">
        <v>5479</v>
      </c>
      <c r="L870" t="s">
        <v>3407</v>
      </c>
      <c r="M870" s="12">
        <v>19320</v>
      </c>
      <c r="N870" s="12" t="str">
        <f t="shared" si="41"/>
        <v>2875 Manor Rd West Brandywine, PA 19320</v>
      </c>
      <c r="O870">
        <v>1430999</v>
      </c>
      <c r="P870">
        <v>40.04186</v>
      </c>
      <c r="Q870">
        <v>-75.811882999999995</v>
      </c>
      <c r="R870" t="s">
        <v>3361</v>
      </c>
      <c r="S870" t="s">
        <v>3356</v>
      </c>
      <c r="T870" s="3">
        <v>2</v>
      </c>
      <c r="U870" s="3">
        <v>4</v>
      </c>
      <c r="V870" s="4">
        <v>2</v>
      </c>
      <c r="W870" s="4">
        <v>4</v>
      </c>
      <c r="X870" s="5">
        <v>2483.7799999999997</v>
      </c>
      <c r="Y870" s="6">
        <v>4967.5599999999995</v>
      </c>
      <c r="Z870" s="5">
        <v>830.98</v>
      </c>
      <c r="AA870" s="5">
        <v>1661.96</v>
      </c>
      <c r="AB870">
        <v>30</v>
      </c>
      <c r="AC870" s="11">
        <f t="shared" si="42"/>
        <v>0.33456264242404726</v>
      </c>
    </row>
    <row r="871" spans="1:29">
      <c r="A871" s="2">
        <v>296097</v>
      </c>
      <c r="B871" t="s">
        <v>3365</v>
      </c>
      <c r="C871" t="s">
        <v>3356</v>
      </c>
      <c r="D871" t="s">
        <v>74</v>
      </c>
      <c r="E871" s="2">
        <v>255900</v>
      </c>
      <c r="F871" t="s">
        <v>2444</v>
      </c>
      <c r="G871" s="2">
        <v>255900</v>
      </c>
      <c r="H871" t="s">
        <v>2444</v>
      </c>
      <c r="I871" t="s">
        <v>2445</v>
      </c>
      <c r="K871" t="s">
        <v>3926</v>
      </c>
      <c r="L871" t="s">
        <v>3407</v>
      </c>
      <c r="M871" s="12">
        <v>17257</v>
      </c>
      <c r="N871" s="12" t="str">
        <f t="shared" si="41"/>
        <v>30 S Penn St Shippensburg, PA 17257</v>
      </c>
      <c r="O871">
        <v>1430999</v>
      </c>
      <c r="P871">
        <v>40.050235000000001</v>
      </c>
      <c r="Q871">
        <v>-77.518418999999994</v>
      </c>
      <c r="R871" t="s">
        <v>3367</v>
      </c>
      <c r="S871" t="s">
        <v>3351</v>
      </c>
      <c r="T871" s="3">
        <v>1</v>
      </c>
      <c r="U871" s="3">
        <v>2</v>
      </c>
      <c r="V871" s="4">
        <v>2</v>
      </c>
      <c r="W871" s="4">
        <v>3</v>
      </c>
      <c r="X871" s="5">
        <v>4941.92</v>
      </c>
      <c r="Y871" s="6">
        <v>4941.92</v>
      </c>
      <c r="Z871" s="5">
        <v>1501.4299999999998</v>
      </c>
      <c r="AA871" s="5">
        <v>1501.4299999999998</v>
      </c>
      <c r="AB871">
        <v>4</v>
      </c>
      <c r="AC871" s="11">
        <f t="shared" si="42"/>
        <v>0.30381511639200953</v>
      </c>
    </row>
    <row r="872" spans="1:29">
      <c r="A872" s="2">
        <v>463788</v>
      </c>
      <c r="B872" t="s">
        <v>3365</v>
      </c>
      <c r="C872" t="s">
        <v>3356</v>
      </c>
      <c r="D872" t="s">
        <v>50</v>
      </c>
      <c r="E872" s="2">
        <v>241344</v>
      </c>
      <c r="F872" t="s">
        <v>2800</v>
      </c>
      <c r="G872" s="2">
        <v>415642</v>
      </c>
      <c r="H872" t="s">
        <v>2802</v>
      </c>
      <c r="I872" t="s">
        <v>2801</v>
      </c>
      <c r="K872" t="s">
        <v>4940</v>
      </c>
      <c r="L872" t="s">
        <v>3407</v>
      </c>
      <c r="M872" s="12">
        <v>17824</v>
      </c>
      <c r="N872" s="12" t="str">
        <f t="shared" si="41"/>
        <v>405 Monastery Rd Elysburg, PA 17824</v>
      </c>
      <c r="O872">
        <v>1430999</v>
      </c>
      <c r="P872">
        <v>40.863480000000003</v>
      </c>
      <c r="Q872">
        <v>-76.535989999999998</v>
      </c>
      <c r="R872" t="s">
        <v>3366</v>
      </c>
      <c r="S872" t="s">
        <v>3354</v>
      </c>
      <c r="T872" s="3">
        <v>2</v>
      </c>
      <c r="U872" s="3">
        <v>4</v>
      </c>
      <c r="V872" s="4">
        <v>2</v>
      </c>
      <c r="W872" s="4">
        <v>5</v>
      </c>
      <c r="X872" s="5">
        <v>2460.8200000000002</v>
      </c>
      <c r="Y872" s="6">
        <v>4921.6400000000003</v>
      </c>
      <c r="Z872" s="5">
        <v>1122.0999999999999</v>
      </c>
      <c r="AA872" s="5">
        <v>2244.2000000000003</v>
      </c>
      <c r="AB872">
        <v>79</v>
      </c>
      <c r="AC872" s="11">
        <f t="shared" si="42"/>
        <v>0.45598621597678823</v>
      </c>
    </row>
    <row r="873" spans="1:29">
      <c r="A873" s="2">
        <v>241326</v>
      </c>
      <c r="B873" t="s">
        <v>3365</v>
      </c>
      <c r="C873" t="s">
        <v>3356</v>
      </c>
      <c r="D873" t="s">
        <v>37</v>
      </c>
      <c r="E873" s="2">
        <v>239896</v>
      </c>
      <c r="F873" t="s">
        <v>1813</v>
      </c>
      <c r="G873" s="2">
        <v>239896</v>
      </c>
      <c r="H873" t="s">
        <v>1813</v>
      </c>
      <c r="I873" t="s">
        <v>39</v>
      </c>
      <c r="K873" t="s">
        <v>4658</v>
      </c>
      <c r="L873" t="s">
        <v>3407</v>
      </c>
      <c r="M873" s="12">
        <v>17601</v>
      </c>
      <c r="N873" s="12" t="str">
        <f t="shared" si="41"/>
        <v>510 CENTERVILLE RD Lancaster, PA 17601</v>
      </c>
      <c r="O873">
        <v>1430025</v>
      </c>
      <c r="P873">
        <v>40.053511999999998</v>
      </c>
      <c r="Q873">
        <v>-76.399518999999998</v>
      </c>
      <c r="R873" t="s">
        <v>3364</v>
      </c>
      <c r="S873" t="s">
        <v>3357</v>
      </c>
      <c r="T873" s="3">
        <v>12</v>
      </c>
      <c r="U873" s="3">
        <v>12</v>
      </c>
      <c r="V873" s="4">
        <v>1</v>
      </c>
      <c r="W873" s="4">
        <v>2.75</v>
      </c>
      <c r="X873" s="5">
        <v>409.31250000000006</v>
      </c>
      <c r="Y873" s="6">
        <v>4911.7500000000009</v>
      </c>
      <c r="Z873" s="5">
        <v>165.39083333333335</v>
      </c>
      <c r="AA873" s="5">
        <v>1984.6899999999998</v>
      </c>
      <c r="AB873">
        <v>108</v>
      </c>
      <c r="AC873" s="11">
        <f t="shared" si="42"/>
        <v>0.4040698325444087</v>
      </c>
    </row>
    <row r="874" spans="1:29">
      <c r="A874" s="2">
        <v>239986</v>
      </c>
      <c r="B874" t="s">
        <v>3365</v>
      </c>
      <c r="C874" t="s">
        <v>3356</v>
      </c>
      <c r="D874" t="s">
        <v>1180</v>
      </c>
      <c r="E874" s="2">
        <v>241671</v>
      </c>
      <c r="F874" t="s">
        <v>2919</v>
      </c>
      <c r="G874" s="2">
        <v>241671</v>
      </c>
      <c r="H874" t="s">
        <v>2919</v>
      </c>
      <c r="I874" t="s">
        <v>77</v>
      </c>
      <c r="K874" t="s">
        <v>4010</v>
      </c>
      <c r="L874" t="s">
        <v>3407</v>
      </c>
      <c r="M874" s="12">
        <v>17356</v>
      </c>
      <c r="N874" s="12" t="str">
        <f t="shared" si="41"/>
        <v>301 N Main St Red Lion, PA 17356</v>
      </c>
      <c r="O874">
        <v>1430048</v>
      </c>
      <c r="P874">
        <v>39.90607</v>
      </c>
      <c r="Q874">
        <v>-76.611468000000002</v>
      </c>
      <c r="R874" t="s">
        <v>3360</v>
      </c>
      <c r="S874" t="s">
        <v>3352</v>
      </c>
      <c r="T874" s="3">
        <v>48</v>
      </c>
      <c r="U874" s="3">
        <v>49</v>
      </c>
      <c r="V874" s="4">
        <v>1.0208333333333333</v>
      </c>
      <c r="W874" s="4">
        <v>4.104166666666667</v>
      </c>
      <c r="X874" s="5">
        <v>102.28291666666662</v>
      </c>
      <c r="Y874" s="6">
        <v>4909.5799999999945</v>
      </c>
      <c r="Z874" s="5">
        <v>24.788750000000007</v>
      </c>
      <c r="AA874" s="5">
        <v>1189.8599999999988</v>
      </c>
      <c r="AB874">
        <v>227</v>
      </c>
      <c r="AC874" s="11">
        <f t="shared" si="42"/>
        <v>0.24235474317558733</v>
      </c>
    </row>
    <row r="875" spans="1:29">
      <c r="A875" s="2">
        <v>240117</v>
      </c>
      <c r="B875" t="s">
        <v>3365</v>
      </c>
      <c r="C875" t="s">
        <v>3356</v>
      </c>
      <c r="D875" t="s">
        <v>29</v>
      </c>
      <c r="E875" s="2">
        <v>301074</v>
      </c>
      <c r="F875" t="s">
        <v>707</v>
      </c>
      <c r="G875" s="2">
        <v>301074</v>
      </c>
      <c r="H875" t="s">
        <v>707</v>
      </c>
      <c r="I875" t="s">
        <v>314</v>
      </c>
      <c r="K875" t="s">
        <v>5627</v>
      </c>
      <c r="L875" t="s">
        <v>3407</v>
      </c>
      <c r="M875" s="12">
        <v>19440</v>
      </c>
      <c r="N875" s="12" t="str">
        <f t="shared" si="41"/>
        <v>2117 Bethlehem Pike Hatfield, PA 19440</v>
      </c>
      <c r="O875">
        <v>1430019</v>
      </c>
      <c r="P875">
        <v>40.295654999999996</v>
      </c>
      <c r="Q875">
        <v>-75.276687999999993</v>
      </c>
      <c r="R875" t="s">
        <v>3361</v>
      </c>
      <c r="S875" t="s">
        <v>3353</v>
      </c>
      <c r="T875" s="3">
        <v>20</v>
      </c>
      <c r="U875" s="3">
        <v>27</v>
      </c>
      <c r="V875" s="4">
        <v>1.35</v>
      </c>
      <c r="W875" s="4">
        <v>3.4</v>
      </c>
      <c r="X875" s="5">
        <v>245.00799999999998</v>
      </c>
      <c r="Y875" s="6">
        <v>4900.1600000000008</v>
      </c>
      <c r="Z875" s="5">
        <v>66.858499999999992</v>
      </c>
      <c r="AA875" s="5">
        <v>1337.1700000000005</v>
      </c>
      <c r="AB875">
        <v>147</v>
      </c>
      <c r="AC875" s="11">
        <f t="shared" si="42"/>
        <v>0.27288292627179528</v>
      </c>
    </row>
    <row r="876" spans="1:29">
      <c r="A876" s="2">
        <v>455042</v>
      </c>
      <c r="B876" t="s">
        <v>3365</v>
      </c>
      <c r="C876" t="s">
        <v>3356</v>
      </c>
      <c r="D876" t="s">
        <v>45</v>
      </c>
      <c r="E876" s="2">
        <v>344300</v>
      </c>
      <c r="F876" t="s">
        <v>873</v>
      </c>
      <c r="G876" s="2">
        <v>344300</v>
      </c>
      <c r="H876" t="s">
        <v>873</v>
      </c>
      <c r="I876" t="s">
        <v>874</v>
      </c>
      <c r="K876" t="s">
        <v>5600</v>
      </c>
      <c r="L876" t="s">
        <v>3407</v>
      </c>
      <c r="M876" s="12">
        <v>19403</v>
      </c>
      <c r="N876" s="12" t="str">
        <f t="shared" si="41"/>
        <v>1190 Valley Forge Rd NORRISTOWN, PA 19403</v>
      </c>
      <c r="O876">
        <v>1430016</v>
      </c>
      <c r="P876">
        <v>40.166240000000002</v>
      </c>
      <c r="Q876">
        <v>-75.370718999999994</v>
      </c>
      <c r="R876" t="s">
        <v>3361</v>
      </c>
      <c r="S876" t="s">
        <v>3354</v>
      </c>
      <c r="T876" s="3">
        <v>14</v>
      </c>
      <c r="U876" s="3">
        <v>20</v>
      </c>
      <c r="V876" s="4">
        <v>1.4285714285714286</v>
      </c>
      <c r="W876" s="4">
        <v>4</v>
      </c>
      <c r="X876" s="5">
        <v>347.74785714285724</v>
      </c>
      <c r="Y876" s="6">
        <v>4868.4700000000012</v>
      </c>
      <c r="Z876" s="5">
        <v>74.526428571428568</v>
      </c>
      <c r="AA876" s="5">
        <v>1043.3699999999999</v>
      </c>
      <c r="AB876">
        <v>285</v>
      </c>
      <c r="AC876" s="11">
        <f t="shared" si="42"/>
        <v>0.2143116831365911</v>
      </c>
    </row>
    <row r="877" spans="1:29">
      <c r="A877" s="2">
        <v>482212</v>
      </c>
      <c r="B877" t="s">
        <v>3365</v>
      </c>
      <c r="C877" t="s">
        <v>3356</v>
      </c>
      <c r="D877" t="s">
        <v>32</v>
      </c>
      <c r="E877" s="2">
        <v>241277</v>
      </c>
      <c r="F877" t="s">
        <v>2646</v>
      </c>
      <c r="G877" s="2">
        <v>483698</v>
      </c>
      <c r="H877" t="s">
        <v>2649</v>
      </c>
      <c r="I877" t="s">
        <v>2647</v>
      </c>
      <c r="K877" t="s">
        <v>3755</v>
      </c>
      <c r="L877" t="s">
        <v>3407</v>
      </c>
      <c r="M877" s="12">
        <v>17026</v>
      </c>
      <c r="N877" s="12" t="str">
        <f t="shared" si="41"/>
        <v>346 School Drive Fredericksburg, PA 17026</v>
      </c>
      <c r="O877">
        <v>1430999</v>
      </c>
      <c r="P877">
        <v>40.437330000000003</v>
      </c>
      <c r="Q877">
        <v>-76.442880000000002</v>
      </c>
      <c r="R877" t="s">
        <v>3366</v>
      </c>
      <c r="S877" t="s">
        <v>3357</v>
      </c>
      <c r="T877" s="3">
        <v>2</v>
      </c>
      <c r="U877" s="3">
        <v>3</v>
      </c>
      <c r="V877" s="4">
        <v>1.5</v>
      </c>
      <c r="W877" s="4">
        <v>3.5</v>
      </c>
      <c r="X877" s="5">
        <v>2431.9699999999998</v>
      </c>
      <c r="Y877" s="6">
        <v>4863.9399999999996</v>
      </c>
      <c r="Z877" s="5">
        <v>792.08500000000015</v>
      </c>
      <c r="AA877" s="5">
        <v>1584.1700000000003</v>
      </c>
      <c r="AB877">
        <v>77</v>
      </c>
      <c r="AC877" s="11">
        <f t="shared" si="42"/>
        <v>0.32569686303696188</v>
      </c>
    </row>
    <row r="878" spans="1:29">
      <c r="A878" s="2">
        <v>240874</v>
      </c>
      <c r="B878" t="s">
        <v>3365</v>
      </c>
      <c r="C878" t="s">
        <v>3356</v>
      </c>
      <c r="D878" t="s">
        <v>17</v>
      </c>
      <c r="E878" s="2">
        <v>246514</v>
      </c>
      <c r="F878" t="s">
        <v>3238</v>
      </c>
      <c r="G878" s="2">
        <v>246514</v>
      </c>
      <c r="H878" t="s">
        <v>3238</v>
      </c>
      <c r="I878" t="s">
        <v>601</v>
      </c>
      <c r="K878" t="s">
        <v>5182</v>
      </c>
      <c r="L878" t="s">
        <v>3407</v>
      </c>
      <c r="M878" s="12">
        <v>18974</v>
      </c>
      <c r="N878" s="12" t="str">
        <f t="shared" si="41"/>
        <v>1100 Veterans Way Warminster, PA 18974</v>
      </c>
      <c r="O878">
        <v>1430019</v>
      </c>
      <c r="P878">
        <v>40.199826000000002</v>
      </c>
      <c r="Q878">
        <v>-75.065479999999994</v>
      </c>
      <c r="R878" t="s">
        <v>3361</v>
      </c>
      <c r="S878" t="s">
        <v>3353</v>
      </c>
      <c r="T878" s="3">
        <v>7</v>
      </c>
      <c r="U878" s="3">
        <v>10</v>
      </c>
      <c r="V878" s="4">
        <v>1.4285714285714286</v>
      </c>
      <c r="W878" s="4">
        <v>1.8571428571428572</v>
      </c>
      <c r="X878" s="5">
        <v>693.70428571428567</v>
      </c>
      <c r="Y878" s="6">
        <v>4855.93</v>
      </c>
      <c r="Z878" s="5">
        <v>276.23571428571427</v>
      </c>
      <c r="AA878" s="5">
        <v>1933.6499999999999</v>
      </c>
      <c r="AB878">
        <v>73</v>
      </c>
      <c r="AC878" s="11">
        <f t="shared" si="42"/>
        <v>0.39820384560732952</v>
      </c>
    </row>
    <row r="879" spans="1:29">
      <c r="A879" s="2">
        <v>241070</v>
      </c>
      <c r="B879" t="s">
        <v>3365</v>
      </c>
      <c r="C879" t="s">
        <v>3356</v>
      </c>
      <c r="D879" t="s">
        <v>37</v>
      </c>
      <c r="E879" s="2">
        <v>341011</v>
      </c>
      <c r="F879" t="s">
        <v>764</v>
      </c>
      <c r="G879" s="2">
        <v>341011</v>
      </c>
      <c r="H879" t="s">
        <v>764</v>
      </c>
      <c r="I879" t="s">
        <v>116</v>
      </c>
      <c r="K879" t="s">
        <v>4293</v>
      </c>
      <c r="L879" t="s">
        <v>3407</v>
      </c>
      <c r="M879" s="12">
        <v>17543</v>
      </c>
      <c r="N879" s="12" t="str">
        <f t="shared" si="41"/>
        <v>101 Rock Lititz Blvd Lititz, PA 17543</v>
      </c>
      <c r="O879">
        <v>1430024</v>
      </c>
      <c r="P879">
        <v>40.176229999999997</v>
      </c>
      <c r="Q879">
        <v>-76.311414999999997</v>
      </c>
      <c r="R879" t="s">
        <v>3364</v>
      </c>
      <c r="S879" t="s">
        <v>3356</v>
      </c>
      <c r="T879" s="3">
        <v>8</v>
      </c>
      <c r="U879" s="3">
        <v>10</v>
      </c>
      <c r="V879" s="4">
        <v>1.25</v>
      </c>
      <c r="W879" s="4">
        <v>2.875</v>
      </c>
      <c r="X879" s="5">
        <v>605.96124999999995</v>
      </c>
      <c r="Y879" s="6">
        <v>4847.6899999999996</v>
      </c>
      <c r="Z879" s="5">
        <v>233.96125000000001</v>
      </c>
      <c r="AA879" s="5">
        <v>1871.6899999999998</v>
      </c>
      <c r="AB879">
        <v>80</v>
      </c>
      <c r="AC879" s="11">
        <f t="shared" si="42"/>
        <v>0.38609935866361089</v>
      </c>
    </row>
    <row r="880" spans="1:29">
      <c r="A880" s="2">
        <v>241246</v>
      </c>
      <c r="B880" t="s">
        <v>3365</v>
      </c>
      <c r="C880" t="s">
        <v>3356</v>
      </c>
      <c r="D880" t="s">
        <v>32</v>
      </c>
      <c r="E880" s="2">
        <v>240499</v>
      </c>
      <c r="F880" t="s">
        <v>2699</v>
      </c>
      <c r="G880" s="2">
        <v>240499</v>
      </c>
      <c r="H880" t="s">
        <v>2699</v>
      </c>
      <c r="I880" t="s">
        <v>190</v>
      </c>
      <c r="K880" t="s">
        <v>4371</v>
      </c>
      <c r="L880" t="s">
        <v>3407</v>
      </c>
      <c r="M880" s="12">
        <v>17545</v>
      </c>
      <c r="N880" s="12" t="str">
        <f t="shared" ref="N880:N943" si="43">K880&amp;" "&amp;I880&amp;", "&amp;L880&amp;" "&amp;TEXT(M880, "00000")</f>
        <v>863 Aarons Ln Manheim, PA 17545</v>
      </c>
      <c r="O880">
        <v>1430035</v>
      </c>
      <c r="P880">
        <v>40.229277000000003</v>
      </c>
      <c r="Q880">
        <v>-76.455629000000002</v>
      </c>
      <c r="R880" t="s">
        <v>3366</v>
      </c>
      <c r="S880" t="s">
        <v>3357</v>
      </c>
      <c r="T880" s="3">
        <v>24</v>
      </c>
      <c r="U880" s="3">
        <v>27</v>
      </c>
      <c r="V880" s="4">
        <v>1.125</v>
      </c>
      <c r="W880" s="4">
        <v>1.625</v>
      </c>
      <c r="X880" s="5">
        <v>200.94624999999999</v>
      </c>
      <c r="Y880" s="6">
        <v>4822.7099999999991</v>
      </c>
      <c r="Z880" s="5">
        <v>57.430416666666652</v>
      </c>
      <c r="AA880" s="5">
        <v>1378.3299999999995</v>
      </c>
      <c r="AB880">
        <v>61</v>
      </c>
      <c r="AC880" s="11">
        <f t="shared" si="42"/>
        <v>0.28579989259150967</v>
      </c>
    </row>
    <row r="881" spans="1:29">
      <c r="A881" s="2">
        <v>239996</v>
      </c>
      <c r="B881" t="s">
        <v>3365</v>
      </c>
      <c r="C881" t="s">
        <v>3356</v>
      </c>
      <c r="D881" t="s">
        <v>50</v>
      </c>
      <c r="E881" s="2">
        <v>270002</v>
      </c>
      <c r="F881" t="s">
        <v>890</v>
      </c>
      <c r="G881" s="2">
        <v>270002</v>
      </c>
      <c r="H881" t="s">
        <v>890</v>
      </c>
      <c r="I881" t="s">
        <v>891</v>
      </c>
      <c r="K881" t="s">
        <v>4923</v>
      </c>
      <c r="L881" t="s">
        <v>3407</v>
      </c>
      <c r="M881" s="12">
        <v>17772</v>
      </c>
      <c r="N881" s="12" t="str">
        <f t="shared" si="43"/>
        <v>4800 Susquehanna Trl Turbotville, PA 17772</v>
      </c>
      <c r="O881">
        <v>1430999</v>
      </c>
      <c r="P881">
        <v>41.102528</v>
      </c>
      <c r="Q881">
        <v>-76.803362000000007</v>
      </c>
      <c r="R881" t="s">
        <v>3366</v>
      </c>
      <c r="S881" t="s">
        <v>3354</v>
      </c>
      <c r="T881" s="3">
        <v>2</v>
      </c>
      <c r="U881" s="3">
        <v>2</v>
      </c>
      <c r="V881" s="4">
        <v>1</v>
      </c>
      <c r="W881" s="4">
        <v>2.5</v>
      </c>
      <c r="X881" s="5">
        <v>2405.6400000000003</v>
      </c>
      <c r="Y881" s="6">
        <v>4811.2800000000007</v>
      </c>
      <c r="Z881" s="5">
        <v>500.005</v>
      </c>
      <c r="AA881" s="5">
        <v>1000.01</v>
      </c>
      <c r="AB881">
        <v>100</v>
      </c>
      <c r="AC881" s="11">
        <f t="shared" si="42"/>
        <v>0.20784697627242643</v>
      </c>
    </row>
    <row r="882" spans="1:29">
      <c r="A882" s="2">
        <v>301561</v>
      </c>
      <c r="B882" t="s">
        <v>3365</v>
      </c>
      <c r="C882" t="s">
        <v>3356</v>
      </c>
      <c r="D882" t="s">
        <v>37</v>
      </c>
      <c r="E882" s="2">
        <v>267487</v>
      </c>
      <c r="F882" t="s">
        <v>2025</v>
      </c>
      <c r="G882" s="2">
        <v>267487</v>
      </c>
      <c r="H882" t="s">
        <v>2025</v>
      </c>
      <c r="I882" t="s">
        <v>1647</v>
      </c>
      <c r="J882" t="s">
        <v>3374</v>
      </c>
      <c r="K882" t="s">
        <v>5705</v>
      </c>
      <c r="L882" t="s">
        <v>3407</v>
      </c>
      <c r="M882" s="12">
        <v>19501</v>
      </c>
      <c r="N882" s="12" t="str">
        <f t="shared" si="43"/>
        <v>306 E Main St Adamstown, PA 19501</v>
      </c>
      <c r="O882">
        <v>1430999</v>
      </c>
      <c r="P882">
        <v>40.248545</v>
      </c>
      <c r="Q882">
        <v>-76.044944000000001</v>
      </c>
      <c r="R882" t="s">
        <v>3365</v>
      </c>
      <c r="S882" t="s">
        <v>3353</v>
      </c>
      <c r="T882" s="3">
        <v>3</v>
      </c>
      <c r="U882" s="3">
        <v>5</v>
      </c>
      <c r="V882" s="4">
        <v>1.6666666666666667</v>
      </c>
      <c r="W882" s="4">
        <v>4.333333333333333</v>
      </c>
      <c r="X882" s="5">
        <v>1599.9333333333334</v>
      </c>
      <c r="Y882" s="6">
        <v>4799.8</v>
      </c>
      <c r="Z882" s="5">
        <v>699.61333333333334</v>
      </c>
      <c r="AA882" s="5">
        <v>2098.8399999999997</v>
      </c>
      <c r="AB882">
        <v>33</v>
      </c>
      <c r="AC882" s="11">
        <f t="shared" si="42"/>
        <v>0.43727655318971614</v>
      </c>
    </row>
    <row r="883" spans="1:29">
      <c r="A883" s="2">
        <v>280843</v>
      </c>
      <c r="B883" t="s">
        <v>3365</v>
      </c>
      <c r="C883" t="s">
        <v>3356</v>
      </c>
      <c r="D883" t="s">
        <v>17</v>
      </c>
      <c r="E883" s="2">
        <v>345959</v>
      </c>
      <c r="F883" t="s">
        <v>2988</v>
      </c>
      <c r="G883" s="2">
        <v>345959</v>
      </c>
      <c r="H883" t="s">
        <v>2988</v>
      </c>
      <c r="I883" t="s">
        <v>56</v>
      </c>
      <c r="K883" t="s">
        <v>5415</v>
      </c>
      <c r="L883" t="s">
        <v>3407</v>
      </c>
      <c r="M883" s="12">
        <v>19106</v>
      </c>
      <c r="N883" s="12" t="str">
        <f t="shared" si="43"/>
        <v>315 Chestnut St Philadelphia, PA 19106</v>
      </c>
      <c r="O883">
        <v>1430009</v>
      </c>
      <c r="P883">
        <v>39.948898</v>
      </c>
      <c r="Q883">
        <v>-75.146544000000006</v>
      </c>
      <c r="R883" t="s">
        <v>3363</v>
      </c>
      <c r="S883" t="s">
        <v>3351</v>
      </c>
      <c r="T883" s="3">
        <v>6</v>
      </c>
      <c r="U883" s="3">
        <v>10</v>
      </c>
      <c r="V883" s="4">
        <v>1.6666666666666667</v>
      </c>
      <c r="W883" s="4">
        <v>5</v>
      </c>
      <c r="X883" s="5">
        <v>799.73333333333323</v>
      </c>
      <c r="Y883" s="6">
        <v>4798.3999999999996</v>
      </c>
      <c r="Z883" s="5">
        <v>277.53833333333341</v>
      </c>
      <c r="AA883" s="5">
        <v>1665.2300000000002</v>
      </c>
      <c r="AB883">
        <v>187</v>
      </c>
      <c r="AC883" s="11">
        <f t="shared" si="42"/>
        <v>0.34703859619873301</v>
      </c>
    </row>
    <row r="884" spans="1:29">
      <c r="A884" s="2">
        <v>448238</v>
      </c>
      <c r="B884" t="s">
        <v>3365</v>
      </c>
      <c r="C884" t="s">
        <v>3356</v>
      </c>
      <c r="D884" t="s">
        <v>50</v>
      </c>
      <c r="E884" s="2">
        <v>324387</v>
      </c>
      <c r="F884" t="s">
        <v>3334</v>
      </c>
      <c r="G884" s="2">
        <v>324387</v>
      </c>
      <c r="H884" t="s">
        <v>3334</v>
      </c>
      <c r="I884" t="s">
        <v>428</v>
      </c>
      <c r="K884" t="s">
        <v>5039</v>
      </c>
      <c r="L884" t="s">
        <v>3407</v>
      </c>
      <c r="M884" s="12">
        <v>18701</v>
      </c>
      <c r="N884" s="12" t="str">
        <f t="shared" si="43"/>
        <v>40 W Northampton St Wilkes Barre, PA 18701</v>
      </c>
      <c r="O884">
        <v>1430999</v>
      </c>
      <c r="P884">
        <v>41.244900000000001</v>
      </c>
      <c r="Q884">
        <v>-75.885936999999998</v>
      </c>
      <c r="R884" t="s">
        <v>3365</v>
      </c>
      <c r="S884" t="s">
        <v>3354</v>
      </c>
      <c r="T884" s="3">
        <v>3</v>
      </c>
      <c r="U884" s="3">
        <v>4</v>
      </c>
      <c r="V884" s="4">
        <v>1.3333333333333333</v>
      </c>
      <c r="W884" s="4">
        <v>4</v>
      </c>
      <c r="X884" s="5">
        <v>1591.6999999999998</v>
      </c>
      <c r="Y884" s="6">
        <v>4775.1000000000004</v>
      </c>
      <c r="Z884" s="5">
        <v>745.37333333333333</v>
      </c>
      <c r="AA884" s="5">
        <v>2236.12</v>
      </c>
      <c r="AB884">
        <v>32</v>
      </c>
      <c r="AC884" s="11">
        <f t="shared" si="42"/>
        <v>0.46828757512931662</v>
      </c>
    </row>
    <row r="885" spans="1:29">
      <c r="A885" s="2">
        <v>264372</v>
      </c>
      <c r="B885" t="s">
        <v>3365</v>
      </c>
      <c r="C885" t="s">
        <v>3356</v>
      </c>
      <c r="D885" t="s">
        <v>91</v>
      </c>
      <c r="E885" s="2">
        <v>243085</v>
      </c>
      <c r="F885" t="s">
        <v>1476</v>
      </c>
      <c r="G885" s="2">
        <v>419023</v>
      </c>
      <c r="H885" t="s">
        <v>1478</v>
      </c>
      <c r="I885" t="s">
        <v>93</v>
      </c>
      <c r="K885" t="s">
        <v>5918</v>
      </c>
      <c r="L885" t="s">
        <v>8347</v>
      </c>
      <c r="M885" s="12">
        <v>19904</v>
      </c>
      <c r="N885" s="12" t="str">
        <f t="shared" si="43"/>
        <v>65 Carver Rd Dover, DE 19904</v>
      </c>
      <c r="O885">
        <v>1430999</v>
      </c>
      <c r="P885">
        <v>39.161821000000003</v>
      </c>
      <c r="Q885">
        <v>-75.540912000000006</v>
      </c>
      <c r="R885" t="s">
        <v>3359</v>
      </c>
      <c r="S885" t="s">
        <v>3354</v>
      </c>
      <c r="T885" s="3">
        <v>4</v>
      </c>
      <c r="U885" s="3">
        <v>4</v>
      </c>
      <c r="V885" s="4">
        <v>1</v>
      </c>
      <c r="W885" s="4">
        <v>2.25</v>
      </c>
      <c r="X885" s="5">
        <v>1189.1975</v>
      </c>
      <c r="Y885" s="6">
        <v>4756.79</v>
      </c>
      <c r="Z885" s="5">
        <v>436.78000000000009</v>
      </c>
      <c r="AA885" s="5">
        <v>1747.1200000000001</v>
      </c>
      <c r="AB885">
        <v>32</v>
      </c>
      <c r="AC885" s="11">
        <f t="shared" si="42"/>
        <v>0.3672897058730783</v>
      </c>
    </row>
    <row r="886" spans="1:29">
      <c r="A886" s="2">
        <v>242054</v>
      </c>
      <c r="B886" t="s">
        <v>3365</v>
      </c>
      <c r="C886" t="s">
        <v>3356</v>
      </c>
      <c r="D886" t="s">
        <v>26</v>
      </c>
      <c r="E886" s="2">
        <v>317087</v>
      </c>
      <c r="F886" t="s">
        <v>2172</v>
      </c>
      <c r="G886" s="2">
        <v>317087</v>
      </c>
      <c r="H886" t="s">
        <v>2172</v>
      </c>
      <c r="I886" t="s">
        <v>39</v>
      </c>
      <c r="K886" t="s">
        <v>4631</v>
      </c>
      <c r="L886" t="s">
        <v>3407</v>
      </c>
      <c r="M886" s="12">
        <v>17601</v>
      </c>
      <c r="N886" s="12" t="str">
        <f t="shared" si="43"/>
        <v>1636 Santa Barbara Dr Lancaster, PA 17601</v>
      </c>
      <c r="O886">
        <v>1430024</v>
      </c>
      <c r="P886">
        <v>40.069572999999998</v>
      </c>
      <c r="Q886">
        <v>-76.304691000000005</v>
      </c>
      <c r="R886" t="s">
        <v>3364</v>
      </c>
      <c r="S886" t="s">
        <v>3356</v>
      </c>
      <c r="T886" s="3">
        <v>19</v>
      </c>
      <c r="U886" s="3">
        <v>19</v>
      </c>
      <c r="V886" s="4">
        <v>1</v>
      </c>
      <c r="W886" s="4">
        <v>1.5789473684210527</v>
      </c>
      <c r="X886" s="5">
        <v>250.06947368421046</v>
      </c>
      <c r="Y886" s="6">
        <v>4751.3200000000006</v>
      </c>
      <c r="Z886" s="5">
        <v>99.435263157894752</v>
      </c>
      <c r="AA886" s="5">
        <v>1889.2700000000002</v>
      </c>
      <c r="AB886">
        <v>66</v>
      </c>
      <c r="AC886" s="11">
        <f t="shared" si="42"/>
        <v>0.39763055319363882</v>
      </c>
    </row>
    <row r="887" spans="1:29">
      <c r="A887" s="2">
        <v>239347</v>
      </c>
      <c r="B887" t="s">
        <v>3365</v>
      </c>
      <c r="C887" t="s">
        <v>3356</v>
      </c>
      <c r="D887" t="s">
        <v>40</v>
      </c>
      <c r="E887" s="2">
        <v>345356</v>
      </c>
      <c r="F887" t="s">
        <v>2028</v>
      </c>
      <c r="G887" s="2">
        <v>483043</v>
      </c>
      <c r="H887" t="s">
        <v>2030</v>
      </c>
      <c r="I887" t="s">
        <v>2029</v>
      </c>
      <c r="K887" t="s">
        <v>5804</v>
      </c>
      <c r="L887" t="s">
        <v>3407</v>
      </c>
      <c r="M887" s="12">
        <v>19607</v>
      </c>
      <c r="N887" s="12" t="str">
        <f t="shared" si="43"/>
        <v>600 Governor Dr Shillington, PA 19607</v>
      </c>
      <c r="O887">
        <v>1430999</v>
      </c>
      <c r="P887">
        <v>40.301245999999999</v>
      </c>
      <c r="Q887">
        <v>-75.953639999999993</v>
      </c>
      <c r="R887" t="s">
        <v>3365</v>
      </c>
      <c r="S887" t="s">
        <v>3357</v>
      </c>
      <c r="T887" s="3">
        <v>3</v>
      </c>
      <c r="U887" s="3">
        <v>3</v>
      </c>
      <c r="V887" s="4">
        <v>1</v>
      </c>
      <c r="W887" s="4">
        <v>2.6666666666666665</v>
      </c>
      <c r="X887" s="5">
        <v>1583.0366666666666</v>
      </c>
      <c r="Y887" s="6">
        <v>4749.1099999999997</v>
      </c>
      <c r="Z887" s="5">
        <v>495.55</v>
      </c>
      <c r="AA887" s="5">
        <v>1486.65</v>
      </c>
      <c r="AB887">
        <v>34</v>
      </c>
      <c r="AC887" s="11">
        <f t="shared" si="42"/>
        <v>0.31303760072939985</v>
      </c>
    </row>
    <row r="888" spans="1:29">
      <c r="A888" s="2">
        <v>336658</v>
      </c>
      <c r="B888" t="s">
        <v>3365</v>
      </c>
      <c r="C888" t="s">
        <v>3356</v>
      </c>
      <c r="D888" t="s">
        <v>37</v>
      </c>
      <c r="E888" s="2">
        <v>239536</v>
      </c>
      <c r="F888" t="s">
        <v>1585</v>
      </c>
      <c r="G888" s="2">
        <v>239536</v>
      </c>
      <c r="H888" t="s">
        <v>1585</v>
      </c>
      <c r="I888" t="s">
        <v>142</v>
      </c>
      <c r="K888" t="s">
        <v>4136</v>
      </c>
      <c r="L888" t="s">
        <v>3407</v>
      </c>
      <c r="M888" s="12">
        <v>17512</v>
      </c>
      <c r="N888" s="12" t="str">
        <f t="shared" si="43"/>
        <v>3951 Columbia Ave Columbia, PA 17512</v>
      </c>
      <c r="O888">
        <v>1430040</v>
      </c>
      <c r="P888">
        <v>40.038133999999999</v>
      </c>
      <c r="Q888">
        <v>-76.450134000000006</v>
      </c>
      <c r="R888" t="s">
        <v>3367</v>
      </c>
      <c r="S888" t="s">
        <v>3357</v>
      </c>
      <c r="T888" s="3">
        <v>7</v>
      </c>
      <c r="U888" s="3">
        <v>10</v>
      </c>
      <c r="V888" s="4">
        <v>1.4285714285714286</v>
      </c>
      <c r="W888" s="4">
        <v>8.1428571428571423</v>
      </c>
      <c r="X888" s="5">
        <v>677.90285714285721</v>
      </c>
      <c r="Y888" s="6">
        <v>4745.3199999999988</v>
      </c>
      <c r="Z888" s="5">
        <v>279.13857142857142</v>
      </c>
      <c r="AA888" s="5">
        <v>1953.9699999999993</v>
      </c>
      <c r="AB888">
        <v>107</v>
      </c>
      <c r="AC888" s="11">
        <f t="shared" si="42"/>
        <v>0.41176780491094378</v>
      </c>
    </row>
    <row r="889" spans="1:29">
      <c r="A889" s="2">
        <v>331085</v>
      </c>
      <c r="B889" t="s">
        <v>3365</v>
      </c>
      <c r="C889" t="s">
        <v>3356</v>
      </c>
      <c r="D889" t="s">
        <v>82</v>
      </c>
      <c r="E889" s="2">
        <v>328336</v>
      </c>
      <c r="F889" t="s">
        <v>2071</v>
      </c>
      <c r="G889" s="2">
        <v>328336</v>
      </c>
      <c r="H889" t="s">
        <v>2071</v>
      </c>
      <c r="I889" t="s">
        <v>1942</v>
      </c>
      <c r="K889" t="s">
        <v>3652</v>
      </c>
      <c r="L889" t="s">
        <v>3406</v>
      </c>
      <c r="M889" s="12">
        <v>8690</v>
      </c>
      <c r="N889" s="12" t="str">
        <f t="shared" si="43"/>
        <v>90 Park Ave Hamilton, NJ 08690</v>
      </c>
      <c r="O889">
        <v>1430999</v>
      </c>
      <c r="P889">
        <v>40.232219999999998</v>
      </c>
      <c r="Q889">
        <v>-74.662560999999997</v>
      </c>
      <c r="R889" t="s">
        <v>3362</v>
      </c>
      <c r="S889" t="s">
        <v>3354</v>
      </c>
      <c r="T889" s="3">
        <v>3</v>
      </c>
      <c r="U889" s="3">
        <v>4</v>
      </c>
      <c r="V889" s="4">
        <v>1.3333333333333333</v>
      </c>
      <c r="W889" s="4">
        <v>2.6666666666666665</v>
      </c>
      <c r="X889" s="5">
        <v>1580.8533333333335</v>
      </c>
      <c r="Y889" s="6">
        <v>4742.5600000000004</v>
      </c>
      <c r="Z889" s="5">
        <v>626.99666666666678</v>
      </c>
      <c r="AA889" s="5">
        <v>1880.9900000000002</v>
      </c>
      <c r="AB889">
        <v>80</v>
      </c>
      <c r="AC889" s="11">
        <f t="shared" si="42"/>
        <v>0.39661912553557571</v>
      </c>
    </row>
    <row r="890" spans="1:29">
      <c r="A890" s="2">
        <v>239988</v>
      </c>
      <c r="B890" t="s">
        <v>3365</v>
      </c>
      <c r="C890" t="s">
        <v>3356</v>
      </c>
      <c r="D890" t="s">
        <v>17</v>
      </c>
      <c r="E890" s="2">
        <v>344577</v>
      </c>
      <c r="F890" t="s">
        <v>66</v>
      </c>
      <c r="G890" s="2">
        <v>482476</v>
      </c>
      <c r="H890" t="s">
        <v>67</v>
      </c>
      <c r="I890" t="s">
        <v>23</v>
      </c>
      <c r="K890" t="s">
        <v>5829</v>
      </c>
      <c r="L890" t="s">
        <v>8347</v>
      </c>
      <c r="M890" s="12">
        <v>19702</v>
      </c>
      <c r="N890" s="12" t="str">
        <f t="shared" si="43"/>
        <v>620 Churchmans Rd Newark, DE 19702</v>
      </c>
      <c r="O890">
        <v>1430007</v>
      </c>
      <c r="P890">
        <v>39.68638</v>
      </c>
      <c r="Q890">
        <v>-75.634322999999995</v>
      </c>
      <c r="R890" t="s">
        <v>3359</v>
      </c>
      <c r="S890" t="s">
        <v>3352</v>
      </c>
      <c r="T890" s="3">
        <v>14</v>
      </c>
      <c r="U890" s="3">
        <v>20</v>
      </c>
      <c r="V890" s="4">
        <v>1.4285714285714286</v>
      </c>
      <c r="W890" s="4">
        <v>3.2142857142857144</v>
      </c>
      <c r="X890" s="5">
        <v>338.22714285714289</v>
      </c>
      <c r="Y890" s="6">
        <v>4735.1800000000012</v>
      </c>
      <c r="Z890" s="5">
        <v>141.70357142857142</v>
      </c>
      <c r="AA890" s="5">
        <v>1983.8499999999995</v>
      </c>
      <c r="AB890">
        <v>74</v>
      </c>
      <c r="AC890" s="11">
        <f t="shared" si="42"/>
        <v>0.41895978611161538</v>
      </c>
    </row>
    <row r="891" spans="1:29">
      <c r="A891" s="2">
        <v>240251</v>
      </c>
      <c r="B891" t="s">
        <v>3365</v>
      </c>
      <c r="C891" t="s">
        <v>3356</v>
      </c>
      <c r="D891" t="s">
        <v>149</v>
      </c>
      <c r="E891" s="2">
        <v>332617</v>
      </c>
      <c r="F891" t="s">
        <v>939</v>
      </c>
      <c r="G891" s="2">
        <v>332617</v>
      </c>
      <c r="H891" t="s">
        <v>939</v>
      </c>
      <c r="I891" t="s">
        <v>940</v>
      </c>
      <c r="J891" t="s">
        <v>657</v>
      </c>
      <c r="K891" t="s">
        <v>3519</v>
      </c>
      <c r="L891" t="s">
        <v>3406</v>
      </c>
      <c r="M891" s="12">
        <v>8108</v>
      </c>
      <c r="N891" s="12" t="str">
        <f t="shared" si="43"/>
        <v>460 Haddon Ave Collingswood, NJ 08108</v>
      </c>
      <c r="O891">
        <v>1430999</v>
      </c>
      <c r="P891">
        <v>39.918123999999999</v>
      </c>
      <c r="Q891">
        <v>-75.076599000000002</v>
      </c>
      <c r="R891" t="s">
        <v>3362</v>
      </c>
      <c r="S891" t="s">
        <v>3355</v>
      </c>
      <c r="T891" s="3">
        <v>3</v>
      </c>
      <c r="U891" s="3">
        <v>3</v>
      </c>
      <c r="V891" s="4">
        <v>1</v>
      </c>
      <c r="W891" s="4">
        <v>2</v>
      </c>
      <c r="X891" s="5">
        <v>1577.1533333333334</v>
      </c>
      <c r="Y891" s="6">
        <v>4731.46</v>
      </c>
      <c r="Z891" s="5">
        <v>362.74</v>
      </c>
      <c r="AA891" s="5">
        <v>1088.22</v>
      </c>
      <c r="AB891">
        <v>16</v>
      </c>
      <c r="AC891" s="11">
        <f t="shared" si="42"/>
        <v>0.229996660650201</v>
      </c>
    </row>
    <row r="892" spans="1:29">
      <c r="A892" s="2">
        <v>240418</v>
      </c>
      <c r="B892" t="s">
        <v>3365</v>
      </c>
      <c r="C892" t="s">
        <v>3356</v>
      </c>
      <c r="D892" t="s">
        <v>149</v>
      </c>
      <c r="E892" s="2">
        <v>243302</v>
      </c>
      <c r="F892" t="s">
        <v>1760</v>
      </c>
      <c r="G892" s="2">
        <v>243302</v>
      </c>
      <c r="H892" t="s">
        <v>1760</v>
      </c>
      <c r="I892" t="s">
        <v>1761</v>
      </c>
      <c r="J892" t="s">
        <v>680</v>
      </c>
      <c r="K892" t="s">
        <v>3496</v>
      </c>
      <c r="L892" t="s">
        <v>3406</v>
      </c>
      <c r="M892" s="12">
        <v>8075</v>
      </c>
      <c r="N892" s="12" t="str">
        <f t="shared" si="43"/>
        <v>1301 Burlington Ave Delanco, NJ 08075</v>
      </c>
      <c r="O892">
        <v>1430999</v>
      </c>
      <c r="P892">
        <v>40.052397999999997</v>
      </c>
      <c r="Q892">
        <v>-74.947108</v>
      </c>
      <c r="R892" t="s">
        <v>3362</v>
      </c>
      <c r="S892" t="s">
        <v>3351</v>
      </c>
      <c r="T892" s="3">
        <v>2</v>
      </c>
      <c r="U892" s="3">
        <v>4</v>
      </c>
      <c r="V892" s="4">
        <v>2</v>
      </c>
      <c r="W892" s="4">
        <v>3.5</v>
      </c>
      <c r="X892" s="5">
        <v>2364.0899999999997</v>
      </c>
      <c r="Y892" s="6">
        <v>4728.1799999999994</v>
      </c>
      <c r="Z892" s="5">
        <v>520.97</v>
      </c>
      <c r="AA892" s="5">
        <v>1041.94</v>
      </c>
      <c r="AB892">
        <v>162</v>
      </c>
      <c r="AC892" s="11">
        <f t="shared" si="42"/>
        <v>0.22036809089332474</v>
      </c>
    </row>
    <row r="893" spans="1:29">
      <c r="A893" s="2">
        <v>239999</v>
      </c>
      <c r="B893" t="s">
        <v>3365</v>
      </c>
      <c r="C893" t="s">
        <v>3356</v>
      </c>
      <c r="D893" t="s">
        <v>50</v>
      </c>
      <c r="E893" s="2">
        <v>240585</v>
      </c>
      <c r="F893" t="s">
        <v>2184</v>
      </c>
      <c r="G893" s="2">
        <v>470371</v>
      </c>
      <c r="H893" t="s">
        <v>2190</v>
      </c>
      <c r="I893" t="s">
        <v>2185</v>
      </c>
      <c r="J893" t="s">
        <v>2476</v>
      </c>
      <c r="K893" t="s">
        <v>3830</v>
      </c>
      <c r="L893" t="s">
        <v>3407</v>
      </c>
      <c r="M893" s="12">
        <v>17059</v>
      </c>
      <c r="N893" s="12" t="str">
        <f t="shared" si="43"/>
        <v>75 S 7th St Mifflintown, PA 17059</v>
      </c>
      <c r="O893">
        <v>1430999</v>
      </c>
      <c r="P893">
        <v>40.571841999999997</v>
      </c>
      <c r="Q893">
        <v>-77.388501000000005</v>
      </c>
      <c r="R893" t="s">
        <v>3367</v>
      </c>
      <c r="S893" t="s">
        <v>3354</v>
      </c>
      <c r="T893" s="3">
        <v>4</v>
      </c>
      <c r="U893" s="3">
        <v>5</v>
      </c>
      <c r="V893" s="4">
        <v>1.25</v>
      </c>
      <c r="W893" s="4">
        <v>2.75</v>
      </c>
      <c r="X893" s="5">
        <v>1181.76</v>
      </c>
      <c r="Y893" s="6">
        <v>4727.0400000000009</v>
      </c>
      <c r="Z893" s="5">
        <v>491.62750000000005</v>
      </c>
      <c r="AA893" s="5">
        <v>1966.5100000000002</v>
      </c>
      <c r="AB893">
        <v>41</v>
      </c>
      <c r="AC893" s="11">
        <f t="shared" si="42"/>
        <v>0.41601298063904679</v>
      </c>
    </row>
    <row r="894" spans="1:29">
      <c r="A894" s="2">
        <v>316269</v>
      </c>
      <c r="B894" t="s">
        <v>3365</v>
      </c>
      <c r="C894" t="s">
        <v>3356</v>
      </c>
      <c r="D894" t="s">
        <v>51</v>
      </c>
      <c r="E894" s="2">
        <v>241140</v>
      </c>
      <c r="F894" t="s">
        <v>2495</v>
      </c>
      <c r="G894" s="2">
        <v>446799</v>
      </c>
      <c r="H894" t="s">
        <v>2496</v>
      </c>
      <c r="I894" t="s">
        <v>39</v>
      </c>
      <c r="K894" t="s">
        <v>4872</v>
      </c>
      <c r="L894" t="s">
        <v>3407</v>
      </c>
      <c r="M894" s="12">
        <v>17603</v>
      </c>
      <c r="N894" s="12" t="str">
        <f t="shared" si="43"/>
        <v>42 N Prince St Lancaster, PA 17603</v>
      </c>
      <c r="O894">
        <v>1430999</v>
      </c>
      <c r="P894">
        <v>40.038736</v>
      </c>
      <c r="Q894">
        <v>-76.308249000000004</v>
      </c>
      <c r="R894" t="s">
        <v>3364</v>
      </c>
      <c r="S894" t="s">
        <v>3357</v>
      </c>
      <c r="T894" s="3">
        <v>2</v>
      </c>
      <c r="U894" s="3">
        <v>3</v>
      </c>
      <c r="V894" s="4">
        <v>1.5</v>
      </c>
      <c r="W894" s="4">
        <v>4</v>
      </c>
      <c r="X894" s="5">
        <v>2350.96</v>
      </c>
      <c r="Y894" s="6">
        <v>4701.92</v>
      </c>
      <c r="Z894" s="5">
        <v>959.89999999999986</v>
      </c>
      <c r="AA894" s="5">
        <v>1919.7999999999997</v>
      </c>
      <c r="AB894">
        <v>25</v>
      </c>
      <c r="AC894" s="11">
        <f t="shared" si="42"/>
        <v>0.4083012896859155</v>
      </c>
    </row>
    <row r="895" spans="1:29">
      <c r="A895" s="2">
        <v>451729</v>
      </c>
      <c r="B895" t="s">
        <v>3365</v>
      </c>
      <c r="C895" t="s">
        <v>3356</v>
      </c>
      <c r="D895" t="s">
        <v>74</v>
      </c>
      <c r="E895" s="2">
        <v>297891</v>
      </c>
      <c r="F895" t="s">
        <v>2149</v>
      </c>
      <c r="G895" s="2">
        <v>297891</v>
      </c>
      <c r="H895" t="s">
        <v>2149</v>
      </c>
      <c r="I895" t="s">
        <v>238</v>
      </c>
      <c r="K895" t="s">
        <v>3725</v>
      </c>
      <c r="L895" t="s">
        <v>3407</v>
      </c>
      <c r="M895" s="12">
        <v>17022</v>
      </c>
      <c r="N895" s="12" t="str">
        <f t="shared" si="43"/>
        <v>200 S Chestnut St ELIZABETHTOWN, PA 17022</v>
      </c>
      <c r="O895">
        <v>1430999</v>
      </c>
      <c r="P895">
        <v>40.151612999999998</v>
      </c>
      <c r="Q895">
        <v>-76.595087000000007</v>
      </c>
      <c r="R895" t="s">
        <v>3366</v>
      </c>
      <c r="S895" t="s">
        <v>3356</v>
      </c>
      <c r="T895" s="3">
        <v>5</v>
      </c>
      <c r="U895" s="3">
        <v>8</v>
      </c>
      <c r="V895" s="4">
        <v>1.6</v>
      </c>
      <c r="W895" s="4">
        <v>5.8</v>
      </c>
      <c r="X895" s="5">
        <v>939.4</v>
      </c>
      <c r="Y895" s="6">
        <v>4697</v>
      </c>
      <c r="Z895" s="5">
        <v>371.30799999999999</v>
      </c>
      <c r="AA895" s="5">
        <v>1856.5400000000002</v>
      </c>
      <c r="AB895">
        <v>90</v>
      </c>
      <c r="AC895" s="11">
        <f t="shared" si="42"/>
        <v>0.39526080476900155</v>
      </c>
    </row>
    <row r="896" spans="1:29">
      <c r="A896" s="2">
        <v>279768</v>
      </c>
      <c r="B896" t="s">
        <v>3365</v>
      </c>
      <c r="C896" t="s">
        <v>3356</v>
      </c>
      <c r="D896" t="s">
        <v>50</v>
      </c>
      <c r="E896" s="2">
        <v>241325</v>
      </c>
      <c r="F896" t="s">
        <v>2679</v>
      </c>
      <c r="G896" s="2">
        <v>241325</v>
      </c>
      <c r="H896" t="s">
        <v>2679</v>
      </c>
      <c r="I896" t="s">
        <v>2680</v>
      </c>
      <c r="K896" t="s">
        <v>4955</v>
      </c>
      <c r="L896" t="s">
        <v>3407</v>
      </c>
      <c r="M896" s="12">
        <v>17866</v>
      </c>
      <c r="N896" s="12" t="str">
        <f t="shared" si="43"/>
        <v>2001 Clinton Ave Coal Township, PA 17866</v>
      </c>
      <c r="O896">
        <v>1430999</v>
      </c>
      <c r="P896">
        <v>40.78642</v>
      </c>
      <c r="Q896">
        <v>-76.584444000000005</v>
      </c>
      <c r="R896" t="s">
        <v>3364</v>
      </c>
      <c r="S896" t="s">
        <v>3354</v>
      </c>
      <c r="T896" s="3">
        <v>3</v>
      </c>
      <c r="U896" s="3">
        <v>7</v>
      </c>
      <c r="V896" s="4">
        <v>2.3333333333333335</v>
      </c>
      <c r="W896" s="4">
        <v>4.666666666666667</v>
      </c>
      <c r="X896" s="5">
        <v>1564.29</v>
      </c>
      <c r="Y896" s="6">
        <v>4692.87</v>
      </c>
      <c r="Z896" s="5">
        <v>794.32</v>
      </c>
      <c r="AA896" s="5">
        <v>2382.96</v>
      </c>
      <c r="AB896">
        <v>85</v>
      </c>
      <c r="AC896" s="11">
        <f t="shared" si="42"/>
        <v>0.50778308369931413</v>
      </c>
    </row>
    <row r="897" spans="1:29">
      <c r="A897" s="2">
        <v>449679</v>
      </c>
      <c r="B897" t="s">
        <v>3365</v>
      </c>
      <c r="C897" t="s">
        <v>3356</v>
      </c>
      <c r="D897" t="s">
        <v>32</v>
      </c>
      <c r="E897" s="2">
        <v>298530</v>
      </c>
      <c r="F897" t="s">
        <v>1292</v>
      </c>
      <c r="G897" s="2">
        <v>480178</v>
      </c>
      <c r="H897" t="s">
        <v>1292</v>
      </c>
      <c r="I897" t="s">
        <v>116</v>
      </c>
      <c r="K897" t="s">
        <v>4291</v>
      </c>
      <c r="L897" t="s">
        <v>3407</v>
      </c>
      <c r="M897" s="12">
        <v>17543</v>
      </c>
      <c r="N897" s="12" t="str">
        <f t="shared" si="43"/>
        <v>201 Rock Lititz Blvd Lititz, PA 17543</v>
      </c>
      <c r="O897">
        <v>1430024</v>
      </c>
      <c r="P897">
        <v>40.175379999999997</v>
      </c>
      <c r="Q897">
        <v>-76.313230000000004</v>
      </c>
      <c r="R897" t="s">
        <v>3364</v>
      </c>
      <c r="S897" t="s">
        <v>3356</v>
      </c>
      <c r="T897" s="3">
        <v>10</v>
      </c>
      <c r="U897" s="3">
        <v>14</v>
      </c>
      <c r="V897" s="4">
        <v>1.4</v>
      </c>
      <c r="W897" s="4">
        <v>3.5</v>
      </c>
      <c r="X897" s="5">
        <v>468.93799999999999</v>
      </c>
      <c r="Y897" s="6">
        <v>4689.3799999999992</v>
      </c>
      <c r="Z897" s="5">
        <v>165.911</v>
      </c>
      <c r="AA897" s="5">
        <v>1659.1100000000001</v>
      </c>
      <c r="AB897">
        <v>80</v>
      </c>
      <c r="AC897" s="11">
        <f t="shared" si="42"/>
        <v>0.35380156865086654</v>
      </c>
    </row>
    <row r="898" spans="1:29">
      <c r="A898" s="2">
        <v>273311</v>
      </c>
      <c r="B898" t="s">
        <v>3365</v>
      </c>
      <c r="C898" t="s">
        <v>3356</v>
      </c>
      <c r="D898" t="s">
        <v>29</v>
      </c>
      <c r="E898" s="2">
        <v>246473</v>
      </c>
      <c r="F898" t="s">
        <v>882</v>
      </c>
      <c r="G898" s="2">
        <v>418577</v>
      </c>
      <c r="H898" t="s">
        <v>883</v>
      </c>
      <c r="I898" t="s">
        <v>562</v>
      </c>
      <c r="J898" t="s">
        <v>3389</v>
      </c>
      <c r="K898" t="s">
        <v>5401</v>
      </c>
      <c r="L898" t="s">
        <v>3407</v>
      </c>
      <c r="M898" s="12">
        <v>19090</v>
      </c>
      <c r="N898" s="12" t="str">
        <f t="shared" si="43"/>
        <v>2900 Terwood Rd WILLOW GROVE, PA 19090</v>
      </c>
      <c r="O898">
        <v>1430999</v>
      </c>
      <c r="P898">
        <v>40.157426000000001</v>
      </c>
      <c r="Q898">
        <v>-75.108328999999998</v>
      </c>
      <c r="R898" t="s">
        <v>3362</v>
      </c>
      <c r="S898" t="s">
        <v>3352</v>
      </c>
      <c r="T898" s="3">
        <v>5</v>
      </c>
      <c r="U898" s="3">
        <v>5</v>
      </c>
      <c r="V898" s="4">
        <v>1</v>
      </c>
      <c r="W898" s="4">
        <v>1.2</v>
      </c>
      <c r="X898" s="5">
        <v>937.12400000000002</v>
      </c>
      <c r="Y898" s="6">
        <v>4685.619999999999</v>
      </c>
      <c r="Z898" s="5">
        <v>369.75</v>
      </c>
      <c r="AA898" s="5">
        <v>1848.75</v>
      </c>
      <c r="AB898">
        <v>74</v>
      </c>
      <c r="AC898" s="11">
        <f t="shared" ref="AC898:AC961" si="44">IFERROR(AA898/Y898,0)</f>
        <v>0.39455824415979113</v>
      </c>
    </row>
    <row r="899" spans="1:29">
      <c r="A899" s="2">
        <v>318367</v>
      </c>
      <c r="B899" t="s">
        <v>3365</v>
      </c>
      <c r="C899" t="s">
        <v>3356</v>
      </c>
      <c r="D899" t="s">
        <v>1180</v>
      </c>
      <c r="E899" s="2">
        <v>241688</v>
      </c>
      <c r="F899" t="s">
        <v>2940</v>
      </c>
      <c r="G899" s="2">
        <v>241688</v>
      </c>
      <c r="H899" t="s">
        <v>2940</v>
      </c>
      <c r="I899" t="s">
        <v>59</v>
      </c>
      <c r="K899" t="s">
        <v>4110</v>
      </c>
      <c r="L899" t="s">
        <v>3407</v>
      </c>
      <c r="M899" s="12">
        <v>17408</v>
      </c>
      <c r="N899" s="12" t="str">
        <f t="shared" si="43"/>
        <v>2345 CARLISLE RD York, PA 17408</v>
      </c>
      <c r="O899">
        <v>1430046</v>
      </c>
      <c r="P899">
        <v>39.979336000000004</v>
      </c>
      <c r="Q899">
        <v>-76.80068</v>
      </c>
      <c r="R899" t="s">
        <v>3360</v>
      </c>
      <c r="S899" t="s">
        <v>3354</v>
      </c>
      <c r="T899" s="3">
        <v>42</v>
      </c>
      <c r="U899" s="3">
        <v>45</v>
      </c>
      <c r="V899" s="4">
        <v>1.0714285714285714</v>
      </c>
      <c r="W899" s="4">
        <v>4.166666666666667</v>
      </c>
      <c r="X899" s="5">
        <v>111.49904761904762</v>
      </c>
      <c r="Y899" s="6">
        <v>4682.9599999999982</v>
      </c>
      <c r="Z899" s="5">
        <v>27.582619047619055</v>
      </c>
      <c r="AA899" s="5">
        <v>1158.4699999999998</v>
      </c>
      <c r="AB899">
        <v>216</v>
      </c>
      <c r="AC899" s="11">
        <f t="shared" si="44"/>
        <v>0.2473798623093087</v>
      </c>
    </row>
    <row r="900" spans="1:29">
      <c r="A900" s="2">
        <v>239991</v>
      </c>
      <c r="B900" t="s">
        <v>3365</v>
      </c>
      <c r="C900" t="s">
        <v>3356</v>
      </c>
      <c r="D900" t="s">
        <v>32</v>
      </c>
      <c r="E900" s="2">
        <v>240755</v>
      </c>
      <c r="F900" t="s">
        <v>730</v>
      </c>
      <c r="G900" s="2">
        <v>240755</v>
      </c>
      <c r="H900" t="s">
        <v>730</v>
      </c>
      <c r="I900" t="s">
        <v>39</v>
      </c>
      <c r="K900" t="s">
        <v>4824</v>
      </c>
      <c r="L900" t="s">
        <v>3407</v>
      </c>
      <c r="M900" s="12">
        <v>17603</v>
      </c>
      <c r="N900" s="12" t="str">
        <f t="shared" si="43"/>
        <v>227 N Queen St Lancaster, PA 17603</v>
      </c>
      <c r="O900">
        <v>1430024</v>
      </c>
      <c r="P900">
        <v>40.041960000000003</v>
      </c>
      <c r="Q900">
        <v>-76.306240000000003</v>
      </c>
      <c r="R900" t="s">
        <v>3364</v>
      </c>
      <c r="S900" t="s">
        <v>3356</v>
      </c>
      <c r="T900" s="3">
        <v>7</v>
      </c>
      <c r="U900" s="3">
        <v>10</v>
      </c>
      <c r="V900" s="4">
        <v>1.4285714285714286</v>
      </c>
      <c r="W900" s="4">
        <v>4.7142857142857144</v>
      </c>
      <c r="X900" s="5">
        <v>662.4585714285713</v>
      </c>
      <c r="Y900" s="6">
        <v>4637.21</v>
      </c>
      <c r="Z900" s="5">
        <v>277.09857142857146</v>
      </c>
      <c r="AA900" s="5">
        <v>1939.69</v>
      </c>
      <c r="AB900">
        <v>65</v>
      </c>
      <c r="AC900" s="11">
        <f t="shared" si="44"/>
        <v>0.41828815171191297</v>
      </c>
    </row>
    <row r="901" spans="1:29">
      <c r="A901" s="2">
        <v>239990</v>
      </c>
      <c r="B901" t="s">
        <v>3365</v>
      </c>
      <c r="C901" t="s">
        <v>3356</v>
      </c>
      <c r="D901" t="s">
        <v>197</v>
      </c>
      <c r="E901" s="2">
        <v>246073</v>
      </c>
      <c r="F901" t="s">
        <v>411</v>
      </c>
      <c r="G901" s="2">
        <v>418423</v>
      </c>
      <c r="H901" t="s">
        <v>800</v>
      </c>
      <c r="I901" t="s">
        <v>801</v>
      </c>
      <c r="K901" t="s">
        <v>3456</v>
      </c>
      <c r="L901" t="s">
        <v>3406</v>
      </c>
      <c r="M901" s="12">
        <v>8038</v>
      </c>
      <c r="N901" s="12" t="str">
        <f t="shared" si="43"/>
        <v>1 Alloway Creek Neck Rd Hancock's Bridge, NJ 08038</v>
      </c>
      <c r="O901">
        <v>1430006</v>
      </c>
      <c r="P901">
        <v>39.489899999999999</v>
      </c>
      <c r="Q901">
        <v>-75.468630000000005</v>
      </c>
      <c r="R901" t="s">
        <v>3359</v>
      </c>
      <c r="S901" t="s">
        <v>3353</v>
      </c>
      <c r="T901" s="3">
        <v>6</v>
      </c>
      <c r="U901" s="3">
        <v>8</v>
      </c>
      <c r="V901" s="4">
        <v>1.3333333333333333</v>
      </c>
      <c r="W901" s="4">
        <v>2.3333333333333335</v>
      </c>
      <c r="X901" s="5">
        <v>772.39499999999998</v>
      </c>
      <c r="Y901" s="6">
        <v>4634.37</v>
      </c>
      <c r="Z901" s="5">
        <v>274.19333333333333</v>
      </c>
      <c r="AA901" s="5">
        <v>1645.1599999999996</v>
      </c>
      <c r="AB901">
        <v>99</v>
      </c>
      <c r="AC901" s="11">
        <f t="shared" si="44"/>
        <v>0.35499107753588938</v>
      </c>
    </row>
    <row r="902" spans="1:29">
      <c r="A902" s="2">
        <v>240217</v>
      </c>
      <c r="B902" t="s">
        <v>3365</v>
      </c>
      <c r="C902" t="s">
        <v>3356</v>
      </c>
      <c r="D902" t="s">
        <v>32</v>
      </c>
      <c r="E902" s="2">
        <v>281065</v>
      </c>
      <c r="F902" t="s">
        <v>1080</v>
      </c>
      <c r="G902" s="2">
        <v>281065</v>
      </c>
      <c r="H902" t="s">
        <v>1080</v>
      </c>
      <c r="I902" t="s">
        <v>157</v>
      </c>
      <c r="K902" t="s">
        <v>3802</v>
      </c>
      <c r="L902" t="s">
        <v>3407</v>
      </c>
      <c r="M902" s="12">
        <v>17046</v>
      </c>
      <c r="N902" s="12" t="str">
        <f t="shared" si="43"/>
        <v>452 Ebenezer Rd Lebanon, PA 17046</v>
      </c>
      <c r="O902">
        <v>1430035</v>
      </c>
      <c r="P902">
        <v>40.360900000000001</v>
      </c>
      <c r="Q902">
        <v>-76.460909999999998</v>
      </c>
      <c r="R902" t="s">
        <v>3366</v>
      </c>
      <c r="S902" t="s">
        <v>3357</v>
      </c>
      <c r="T902" s="3">
        <v>7</v>
      </c>
      <c r="U902" s="3">
        <v>8</v>
      </c>
      <c r="V902" s="4">
        <v>1.1428571428571428</v>
      </c>
      <c r="W902" s="4">
        <v>2</v>
      </c>
      <c r="X902" s="5">
        <v>660.66142857142847</v>
      </c>
      <c r="Y902" s="6">
        <v>4624.6299999999992</v>
      </c>
      <c r="Z902" s="5">
        <v>222.06</v>
      </c>
      <c r="AA902" s="5">
        <v>1554.42</v>
      </c>
      <c r="AB902">
        <v>61</v>
      </c>
      <c r="AC902" s="11">
        <f t="shared" si="44"/>
        <v>0.33611770022682902</v>
      </c>
    </row>
    <row r="903" spans="1:29">
      <c r="A903" s="2">
        <v>479324</v>
      </c>
      <c r="B903" t="s">
        <v>3365</v>
      </c>
      <c r="C903" t="s">
        <v>3356</v>
      </c>
      <c r="D903" t="s">
        <v>91</v>
      </c>
      <c r="E903" s="2">
        <v>242914</v>
      </c>
      <c r="F903" t="s">
        <v>1253</v>
      </c>
      <c r="G903" s="2">
        <v>472895</v>
      </c>
      <c r="H903" t="s">
        <v>1272</v>
      </c>
      <c r="I903" t="s">
        <v>1264</v>
      </c>
      <c r="K903" t="s">
        <v>5886</v>
      </c>
      <c r="L903" t="s">
        <v>8347</v>
      </c>
      <c r="M903" s="12">
        <v>19734</v>
      </c>
      <c r="N903" s="12" t="str">
        <f t="shared" si="43"/>
        <v>550 Tony Marchio Dr Townsend, DE 19734</v>
      </c>
      <c r="O903">
        <v>1430999</v>
      </c>
      <c r="P903">
        <v>39.438160000000003</v>
      </c>
      <c r="Q903">
        <v>-75.649940999999998</v>
      </c>
      <c r="R903" t="s">
        <v>3359</v>
      </c>
      <c r="S903" t="s">
        <v>3355</v>
      </c>
      <c r="T903" s="3">
        <v>2</v>
      </c>
      <c r="U903" s="3">
        <v>5</v>
      </c>
      <c r="V903" s="4">
        <v>2.5</v>
      </c>
      <c r="W903" s="4">
        <v>8</v>
      </c>
      <c r="X903" s="5">
        <v>2309.4499999999998</v>
      </c>
      <c r="Y903" s="6">
        <v>4618.8999999999996</v>
      </c>
      <c r="Z903" s="5">
        <v>675.9899999999999</v>
      </c>
      <c r="AA903" s="5">
        <v>1351.9799999999998</v>
      </c>
      <c r="AB903">
        <v>233</v>
      </c>
      <c r="AC903" s="11">
        <f t="shared" si="44"/>
        <v>0.29270605555435275</v>
      </c>
    </row>
    <row r="904" spans="1:29">
      <c r="A904" s="2">
        <v>299826</v>
      </c>
      <c r="B904" t="s">
        <v>3365</v>
      </c>
      <c r="C904" t="s">
        <v>3356</v>
      </c>
      <c r="D904" t="s">
        <v>1180</v>
      </c>
      <c r="E904" s="2">
        <v>241685</v>
      </c>
      <c r="F904" t="s">
        <v>2937</v>
      </c>
      <c r="G904" s="2">
        <v>241685</v>
      </c>
      <c r="H904" t="s">
        <v>2937</v>
      </c>
      <c r="I904" t="s">
        <v>1213</v>
      </c>
      <c r="K904" t="s">
        <v>3974</v>
      </c>
      <c r="L904" t="s">
        <v>3407</v>
      </c>
      <c r="M904" s="12">
        <v>17327</v>
      </c>
      <c r="N904" s="12" t="str">
        <f t="shared" si="43"/>
        <v>6040 Steltz Rd Glen Rock, PA 17327</v>
      </c>
      <c r="O904">
        <v>1430048</v>
      </c>
      <c r="P904">
        <v>39.725696999999997</v>
      </c>
      <c r="Q904">
        <v>-76.765518999999998</v>
      </c>
      <c r="R904" t="s">
        <v>3360</v>
      </c>
      <c r="S904" t="s">
        <v>3352</v>
      </c>
      <c r="T904" s="3">
        <v>42</v>
      </c>
      <c r="U904" s="3">
        <v>45</v>
      </c>
      <c r="V904" s="4">
        <v>1.0714285714285714</v>
      </c>
      <c r="W904" s="4">
        <v>4.3095238095238093</v>
      </c>
      <c r="X904" s="5">
        <v>109.71190476190475</v>
      </c>
      <c r="Y904" s="6">
        <v>4607.8999999999878</v>
      </c>
      <c r="Z904" s="5">
        <v>27.684761904761906</v>
      </c>
      <c r="AA904" s="5">
        <v>1162.7600000000029</v>
      </c>
      <c r="AB904">
        <v>258</v>
      </c>
      <c r="AC904" s="11">
        <f t="shared" si="44"/>
        <v>0.25234054558475794</v>
      </c>
    </row>
    <row r="905" spans="1:29">
      <c r="A905" s="2">
        <v>480988</v>
      </c>
      <c r="B905" t="s">
        <v>3365</v>
      </c>
      <c r="C905" t="s">
        <v>3356</v>
      </c>
      <c r="D905" t="s">
        <v>91</v>
      </c>
      <c r="E905" s="2">
        <v>243833</v>
      </c>
      <c r="F905" t="s">
        <v>2204</v>
      </c>
      <c r="G905" s="2">
        <v>436260</v>
      </c>
      <c r="H905" t="s">
        <v>2204</v>
      </c>
      <c r="I905" t="s">
        <v>23</v>
      </c>
      <c r="K905" t="s">
        <v>5863</v>
      </c>
      <c r="L905" t="s">
        <v>8347</v>
      </c>
      <c r="M905" s="12">
        <v>19713</v>
      </c>
      <c r="N905" s="12" t="str">
        <f t="shared" si="43"/>
        <v>855 Dawson Dr Newark, DE 19713</v>
      </c>
      <c r="O905">
        <v>1430007</v>
      </c>
      <c r="P905">
        <v>39.652189</v>
      </c>
      <c r="Q905">
        <v>-75.724391999999995</v>
      </c>
      <c r="R905" t="s">
        <v>3359</v>
      </c>
      <c r="S905" t="s">
        <v>3352</v>
      </c>
      <c r="T905" s="3">
        <v>6</v>
      </c>
      <c r="U905" s="3">
        <v>8</v>
      </c>
      <c r="V905" s="4">
        <v>1.3333333333333333</v>
      </c>
      <c r="W905" s="4">
        <v>2.3333333333333335</v>
      </c>
      <c r="X905" s="5">
        <v>764.4083333333333</v>
      </c>
      <c r="Y905" s="6">
        <v>4586.45</v>
      </c>
      <c r="Z905" s="5">
        <v>362.85500000000002</v>
      </c>
      <c r="AA905" s="5">
        <v>2177.13</v>
      </c>
      <c r="AB905">
        <v>54</v>
      </c>
      <c r="AC905" s="11">
        <f t="shared" si="44"/>
        <v>0.47468739438999669</v>
      </c>
    </row>
    <row r="906" spans="1:29">
      <c r="A906" s="2">
        <v>449317</v>
      </c>
      <c r="B906" t="s">
        <v>3365</v>
      </c>
      <c r="C906" t="s">
        <v>3356</v>
      </c>
      <c r="D906" t="s">
        <v>51</v>
      </c>
      <c r="E906" s="2">
        <v>239991</v>
      </c>
      <c r="F906" t="s">
        <v>1115</v>
      </c>
      <c r="G906" s="2">
        <v>239991</v>
      </c>
      <c r="H906" t="s">
        <v>1115</v>
      </c>
      <c r="I906" t="s">
        <v>108</v>
      </c>
      <c r="K906" t="s">
        <v>4222</v>
      </c>
      <c r="L906" t="s">
        <v>3407</v>
      </c>
      <c r="M906" s="12">
        <v>17522</v>
      </c>
      <c r="N906" s="12" t="str">
        <f t="shared" si="43"/>
        <v>169 Martin Ave Ephrata, PA 17522</v>
      </c>
      <c r="O906">
        <v>1430999</v>
      </c>
      <c r="P906">
        <v>40.187103</v>
      </c>
      <c r="Q906">
        <v>-76.182225000000003</v>
      </c>
      <c r="R906" t="s">
        <v>3365</v>
      </c>
      <c r="S906" t="s">
        <v>3356</v>
      </c>
      <c r="T906" s="3">
        <v>2</v>
      </c>
      <c r="U906" s="3">
        <v>2</v>
      </c>
      <c r="V906" s="4">
        <v>1</v>
      </c>
      <c r="W906" s="4">
        <v>1.5</v>
      </c>
      <c r="X906" s="5">
        <v>2287.895</v>
      </c>
      <c r="Y906" s="6">
        <v>4575.79</v>
      </c>
      <c r="Z906" s="5">
        <v>621.45500000000004</v>
      </c>
      <c r="AA906" s="5">
        <v>1242.9100000000001</v>
      </c>
      <c r="AB906">
        <v>4</v>
      </c>
      <c r="AC906" s="11">
        <f t="shared" si="44"/>
        <v>0.2716274129713121</v>
      </c>
    </row>
    <row r="907" spans="1:29">
      <c r="A907" s="2">
        <v>264922</v>
      </c>
      <c r="B907" t="s">
        <v>3365</v>
      </c>
      <c r="C907" t="s">
        <v>3356</v>
      </c>
      <c r="D907" t="s">
        <v>74</v>
      </c>
      <c r="E907" s="2">
        <v>241946</v>
      </c>
      <c r="F907" t="s">
        <v>268</v>
      </c>
      <c r="G907" s="2">
        <v>241946</v>
      </c>
      <c r="H907" t="s">
        <v>269</v>
      </c>
      <c r="I907" t="s">
        <v>39</v>
      </c>
      <c r="K907" t="s">
        <v>4656</v>
      </c>
      <c r="L907" t="s">
        <v>3407</v>
      </c>
      <c r="M907" s="12">
        <v>17601</v>
      </c>
      <c r="N907" s="12" t="str">
        <f t="shared" si="43"/>
        <v>10 Delp Rd Lancaster, PA 17601</v>
      </c>
      <c r="O907">
        <v>1430025</v>
      </c>
      <c r="P907">
        <v>40.088082999999997</v>
      </c>
      <c r="Q907">
        <v>-76.306348999999997</v>
      </c>
      <c r="R907" t="s">
        <v>3364</v>
      </c>
      <c r="S907" t="s">
        <v>3357</v>
      </c>
      <c r="T907" s="3">
        <v>13</v>
      </c>
      <c r="U907" s="3">
        <v>14</v>
      </c>
      <c r="V907" s="4">
        <v>1.0769230769230769</v>
      </c>
      <c r="W907" s="4">
        <v>3.6153846153846154</v>
      </c>
      <c r="X907" s="5">
        <v>351.87538461538463</v>
      </c>
      <c r="Y907" s="6">
        <v>4574.380000000001</v>
      </c>
      <c r="Z907" s="5">
        <v>140.62615384615384</v>
      </c>
      <c r="AA907" s="5">
        <v>1828.1399999999992</v>
      </c>
      <c r="AB907">
        <v>142</v>
      </c>
      <c r="AC907" s="11">
        <f t="shared" si="44"/>
        <v>0.39964760251662496</v>
      </c>
    </row>
    <row r="908" spans="1:29">
      <c r="A908" s="2">
        <v>241452</v>
      </c>
      <c r="B908" t="s">
        <v>3365</v>
      </c>
      <c r="C908" t="s">
        <v>3356</v>
      </c>
      <c r="D908" t="s">
        <v>17</v>
      </c>
      <c r="E908" s="2">
        <v>279782</v>
      </c>
      <c r="F908" t="s">
        <v>450</v>
      </c>
      <c r="G908" s="2">
        <v>279782</v>
      </c>
      <c r="H908" t="s">
        <v>450</v>
      </c>
      <c r="I908" t="s">
        <v>451</v>
      </c>
      <c r="K908" t="s">
        <v>4986</v>
      </c>
      <c r="L908" t="s">
        <v>3407</v>
      </c>
      <c r="M908" s="12">
        <v>18035</v>
      </c>
      <c r="N908" s="12" t="str">
        <f t="shared" si="43"/>
        <v>675 Blue Mountain Dr Cherryville, PA 18035</v>
      </c>
      <c r="O908">
        <v>1430014</v>
      </c>
      <c r="P908">
        <v>40.756923999999998</v>
      </c>
      <c r="Q908">
        <v>-75.537763999999996</v>
      </c>
      <c r="R908" t="s">
        <v>3363</v>
      </c>
      <c r="S908" t="s">
        <v>3353</v>
      </c>
      <c r="T908" s="3">
        <v>11</v>
      </c>
      <c r="U908" s="3">
        <v>13</v>
      </c>
      <c r="V908" s="4">
        <v>1.1818181818181819</v>
      </c>
      <c r="W908" s="4">
        <v>1.7272727272727273</v>
      </c>
      <c r="X908" s="5">
        <v>411.08363636363634</v>
      </c>
      <c r="Y908" s="6">
        <v>4521.92</v>
      </c>
      <c r="Z908" s="5">
        <v>204.68363636363637</v>
      </c>
      <c r="AA908" s="5">
        <v>2251.5199999999995</v>
      </c>
      <c r="AB908">
        <v>87</v>
      </c>
      <c r="AC908" s="11">
        <f t="shared" si="44"/>
        <v>0.4979123911966597</v>
      </c>
    </row>
    <row r="909" spans="1:29">
      <c r="A909" s="2">
        <v>448021</v>
      </c>
      <c r="B909" t="s">
        <v>3365</v>
      </c>
      <c r="C909" t="s">
        <v>3356</v>
      </c>
      <c r="D909" t="s">
        <v>50</v>
      </c>
      <c r="E909" s="2">
        <v>342235</v>
      </c>
      <c r="F909" t="s">
        <v>495</v>
      </c>
      <c r="G909" s="2">
        <v>480676</v>
      </c>
      <c r="H909" t="s">
        <v>508</v>
      </c>
      <c r="I909" t="s">
        <v>496</v>
      </c>
      <c r="K909" t="s">
        <v>4918</v>
      </c>
      <c r="L909" t="s">
        <v>3407</v>
      </c>
      <c r="M909" s="12">
        <v>17756</v>
      </c>
      <c r="N909" s="12" t="str">
        <f t="shared" si="43"/>
        <v>1203 Lycoming Mall Circle Muncy, PA 17756</v>
      </c>
      <c r="O909">
        <v>1430999</v>
      </c>
      <c r="P909">
        <v>41.239182999999997</v>
      </c>
      <c r="Q909">
        <v>-76.831289999999996</v>
      </c>
      <c r="R909" t="s">
        <v>3366</v>
      </c>
      <c r="S909" t="s">
        <v>3354</v>
      </c>
      <c r="T909" s="3">
        <v>3</v>
      </c>
      <c r="U909" s="3">
        <v>3</v>
      </c>
      <c r="V909" s="4">
        <v>1</v>
      </c>
      <c r="W909" s="4">
        <v>2.3333333333333335</v>
      </c>
      <c r="X909" s="5">
        <v>1504.13</v>
      </c>
      <c r="Y909" s="6">
        <v>4512.3900000000003</v>
      </c>
      <c r="Z909" s="5">
        <v>571.30999999999995</v>
      </c>
      <c r="AA909" s="5">
        <v>1713.9299999999996</v>
      </c>
      <c r="AB909">
        <v>8</v>
      </c>
      <c r="AC909" s="11">
        <f t="shared" si="44"/>
        <v>0.37982754150239662</v>
      </c>
    </row>
    <row r="910" spans="1:29">
      <c r="A910" s="2">
        <v>322645</v>
      </c>
      <c r="B910" t="s">
        <v>3365</v>
      </c>
      <c r="C910" t="s">
        <v>3356</v>
      </c>
      <c r="D910" t="s">
        <v>91</v>
      </c>
      <c r="E910" s="2">
        <v>345262</v>
      </c>
      <c r="F910" t="s">
        <v>2135</v>
      </c>
      <c r="G910" s="2">
        <v>345262</v>
      </c>
      <c r="H910" t="s">
        <v>2135</v>
      </c>
      <c r="I910" t="s">
        <v>285</v>
      </c>
      <c r="K910" t="s">
        <v>5853</v>
      </c>
      <c r="L910" t="s">
        <v>8347</v>
      </c>
      <c r="M910" s="12">
        <v>19709</v>
      </c>
      <c r="N910" s="12" t="str">
        <f t="shared" si="43"/>
        <v>4200 Summit Bridge Rd MIDDLETOWN, DE 19709</v>
      </c>
      <c r="O910">
        <v>1430999</v>
      </c>
      <c r="P910">
        <v>39.522969000000003</v>
      </c>
      <c r="Q910">
        <v>-75.718556000000007</v>
      </c>
      <c r="R910" t="s">
        <v>3359</v>
      </c>
      <c r="S910" t="s">
        <v>3354</v>
      </c>
      <c r="T910" s="3">
        <v>1</v>
      </c>
      <c r="U910" s="3">
        <v>1</v>
      </c>
      <c r="V910" s="4">
        <v>1</v>
      </c>
      <c r="W910" s="4">
        <v>1</v>
      </c>
      <c r="X910" s="5">
        <v>4484</v>
      </c>
      <c r="Y910" s="6">
        <v>4484</v>
      </c>
      <c r="Z910" s="5">
        <v>986.69</v>
      </c>
      <c r="AA910" s="5">
        <v>986.69</v>
      </c>
      <c r="AB910">
        <v>40</v>
      </c>
      <c r="AC910" s="11">
        <f t="shared" si="44"/>
        <v>0.22004683318465657</v>
      </c>
    </row>
    <row r="911" spans="1:29">
      <c r="A911" s="2">
        <v>482979</v>
      </c>
      <c r="B911" t="s">
        <v>3365</v>
      </c>
      <c r="C911" t="s">
        <v>3356</v>
      </c>
      <c r="D911" t="s">
        <v>17</v>
      </c>
      <c r="E911" s="2">
        <v>308404</v>
      </c>
      <c r="F911" t="s">
        <v>376</v>
      </c>
      <c r="G911" s="2">
        <v>474992</v>
      </c>
      <c r="H911" t="s">
        <v>377</v>
      </c>
      <c r="I911" t="s">
        <v>179</v>
      </c>
      <c r="J911" t="s">
        <v>179</v>
      </c>
      <c r="K911" t="s">
        <v>5002</v>
      </c>
      <c r="L911" t="s">
        <v>3407</v>
      </c>
      <c r="M911" s="12">
        <v>18103</v>
      </c>
      <c r="N911" s="12" t="str">
        <f t="shared" si="43"/>
        <v>4725 Hamilton Blvd Allentown, PA 18103</v>
      </c>
      <c r="O911">
        <v>1430015</v>
      </c>
      <c r="P911">
        <v>40.568904000000003</v>
      </c>
      <c r="Q911">
        <v>-75.551199999999994</v>
      </c>
      <c r="R911" t="s">
        <v>3363</v>
      </c>
      <c r="S911" t="s">
        <v>3357</v>
      </c>
      <c r="T911" s="3">
        <v>9</v>
      </c>
      <c r="U911" s="3">
        <v>13</v>
      </c>
      <c r="V911" s="4">
        <v>1.4444444444444444</v>
      </c>
      <c r="W911" s="4">
        <v>3.4444444444444446</v>
      </c>
      <c r="X911" s="5">
        <v>497.00000000000011</v>
      </c>
      <c r="Y911" s="6">
        <v>4473.0000000000018</v>
      </c>
      <c r="Z911" s="5">
        <v>196.99111111111114</v>
      </c>
      <c r="AA911" s="5">
        <v>1772.9200000000003</v>
      </c>
      <c r="AB911">
        <v>157</v>
      </c>
      <c r="AC911" s="11">
        <f t="shared" si="44"/>
        <v>0.39636038452939854</v>
      </c>
    </row>
    <row r="912" spans="1:29">
      <c r="A912" s="2">
        <v>480324</v>
      </c>
      <c r="B912" t="s">
        <v>3365</v>
      </c>
      <c r="C912" t="s">
        <v>3356</v>
      </c>
      <c r="D912" t="s">
        <v>29</v>
      </c>
      <c r="E912" s="2">
        <v>246567</v>
      </c>
      <c r="F912" t="s">
        <v>128</v>
      </c>
      <c r="G912" s="2">
        <v>246567</v>
      </c>
      <c r="H912" t="s">
        <v>128</v>
      </c>
      <c r="I912" t="s">
        <v>36</v>
      </c>
      <c r="K912" t="s">
        <v>5902</v>
      </c>
      <c r="L912" t="s">
        <v>8347</v>
      </c>
      <c r="M912" s="12">
        <v>19805</v>
      </c>
      <c r="N912" s="12" t="str">
        <f t="shared" si="43"/>
        <v>3705 Lancaster Pike Wilmington, DE 19805</v>
      </c>
      <c r="O912">
        <v>1430006</v>
      </c>
      <c r="P912">
        <v>39.755454</v>
      </c>
      <c r="Q912">
        <v>-75.594252999999995</v>
      </c>
      <c r="R912" t="s">
        <v>3359</v>
      </c>
      <c r="S912" t="s">
        <v>3353</v>
      </c>
      <c r="T912" s="3">
        <v>10</v>
      </c>
      <c r="U912" s="3">
        <v>16</v>
      </c>
      <c r="V912" s="4">
        <v>1.6</v>
      </c>
      <c r="W912" s="4">
        <v>3.1</v>
      </c>
      <c r="X912" s="5">
        <v>445.16899999999998</v>
      </c>
      <c r="Y912" s="6">
        <v>4451.6899999999987</v>
      </c>
      <c r="Z912" s="5">
        <v>140.25899999999999</v>
      </c>
      <c r="AA912" s="5">
        <v>1402.5900000000001</v>
      </c>
      <c r="AB912">
        <v>83</v>
      </c>
      <c r="AC912" s="11">
        <f t="shared" si="44"/>
        <v>0.31506910858572823</v>
      </c>
    </row>
    <row r="913" spans="1:29">
      <c r="A913" s="2">
        <v>240419</v>
      </c>
      <c r="B913" t="s">
        <v>3365</v>
      </c>
      <c r="C913" t="s">
        <v>3356</v>
      </c>
      <c r="D913" t="s">
        <v>60</v>
      </c>
      <c r="E913" s="2">
        <v>341596</v>
      </c>
      <c r="F913" t="s">
        <v>708</v>
      </c>
      <c r="G913" s="2">
        <v>481112</v>
      </c>
      <c r="H913" t="s">
        <v>2152</v>
      </c>
      <c r="I913" t="s">
        <v>614</v>
      </c>
      <c r="K913" t="s">
        <v>5394</v>
      </c>
      <c r="L913" t="s">
        <v>3407</v>
      </c>
      <c r="M913" s="12">
        <v>19087</v>
      </c>
      <c r="N913" s="12" t="str">
        <f t="shared" si="43"/>
        <v>600 Walker Rd Wayne, PA 19087</v>
      </c>
      <c r="O913">
        <v>1430002</v>
      </c>
      <c r="P913">
        <v>40.081271000000001</v>
      </c>
      <c r="Q913">
        <v>-75.421974000000006</v>
      </c>
      <c r="R913" t="s">
        <v>3361</v>
      </c>
      <c r="S913" t="s">
        <v>3352</v>
      </c>
      <c r="T913" s="3">
        <v>6</v>
      </c>
      <c r="U913" s="3">
        <v>6</v>
      </c>
      <c r="V913" s="4">
        <v>1</v>
      </c>
      <c r="W913" s="4">
        <v>2.6666666666666665</v>
      </c>
      <c r="X913" s="5">
        <v>741.38166666666666</v>
      </c>
      <c r="Y913" s="6">
        <v>4448.2900000000009</v>
      </c>
      <c r="Z913" s="5">
        <v>227.47166666666666</v>
      </c>
      <c r="AA913" s="5">
        <v>1364.8300000000002</v>
      </c>
      <c r="AB913">
        <v>68</v>
      </c>
      <c r="AC913" s="11">
        <f t="shared" si="44"/>
        <v>0.30682127289362876</v>
      </c>
    </row>
    <row r="914" spans="1:29">
      <c r="A914" s="2">
        <v>284868</v>
      </c>
      <c r="B914" t="s">
        <v>3365</v>
      </c>
      <c r="C914" t="s">
        <v>3356</v>
      </c>
      <c r="D914" t="s">
        <v>74</v>
      </c>
      <c r="E914" s="2">
        <v>239922</v>
      </c>
      <c r="F914" t="s">
        <v>352</v>
      </c>
      <c r="G914" s="2">
        <v>239922</v>
      </c>
      <c r="H914" t="s">
        <v>352</v>
      </c>
      <c r="I914" t="s">
        <v>190</v>
      </c>
      <c r="K914" t="s">
        <v>4373</v>
      </c>
      <c r="L914" t="s">
        <v>3407</v>
      </c>
      <c r="M914" s="12">
        <v>17545</v>
      </c>
      <c r="N914" s="12" t="str">
        <f t="shared" si="43"/>
        <v>1187 Fairview Rd Manheim, PA 17545</v>
      </c>
      <c r="O914">
        <v>1430035</v>
      </c>
      <c r="P914">
        <v>40.163252</v>
      </c>
      <c r="Q914">
        <v>-76.445222000000001</v>
      </c>
      <c r="R914" t="s">
        <v>3366</v>
      </c>
      <c r="S914" t="s">
        <v>3357</v>
      </c>
      <c r="T914" s="3">
        <v>9</v>
      </c>
      <c r="U914" s="3">
        <v>12</v>
      </c>
      <c r="V914" s="4">
        <v>1.3333333333333333</v>
      </c>
      <c r="W914" s="4">
        <v>3.5555555555555554</v>
      </c>
      <c r="X914" s="5">
        <v>493.5355555555555</v>
      </c>
      <c r="Y914" s="6">
        <v>4441.8199999999988</v>
      </c>
      <c r="Z914" s="5">
        <v>185.14777777777778</v>
      </c>
      <c r="AA914" s="5">
        <v>1666.3300000000002</v>
      </c>
      <c r="AB914">
        <v>109</v>
      </c>
      <c r="AC914" s="11">
        <f t="shared" si="44"/>
        <v>0.37514577357929874</v>
      </c>
    </row>
    <row r="915" spans="1:29">
      <c r="A915" s="2">
        <v>343897</v>
      </c>
      <c r="B915" t="s">
        <v>3365</v>
      </c>
      <c r="C915" t="s">
        <v>3353</v>
      </c>
      <c r="D915" t="s">
        <v>17</v>
      </c>
      <c r="E915" s="2">
        <v>245821</v>
      </c>
      <c r="F915" t="s">
        <v>684</v>
      </c>
      <c r="G915" s="2">
        <v>454719</v>
      </c>
      <c r="H915" t="s">
        <v>684</v>
      </c>
      <c r="I915" t="s">
        <v>601</v>
      </c>
      <c r="J915" t="s">
        <v>3389</v>
      </c>
      <c r="K915" t="s">
        <v>5164</v>
      </c>
      <c r="L915" t="s">
        <v>3407</v>
      </c>
      <c r="M915" s="12">
        <v>18974</v>
      </c>
      <c r="N915" s="12" t="str">
        <f t="shared" si="43"/>
        <v>1225 W Street Rd Warminster, PA 18974</v>
      </c>
      <c r="O915">
        <v>1430004</v>
      </c>
      <c r="P915">
        <v>40.218815999999997</v>
      </c>
      <c r="Q915">
        <v>-75.115173999999996</v>
      </c>
      <c r="R915" t="s">
        <v>3362</v>
      </c>
      <c r="S915" t="s">
        <v>3352</v>
      </c>
      <c r="T915" s="3">
        <v>10</v>
      </c>
      <c r="U915" s="3">
        <v>11</v>
      </c>
      <c r="V915" s="4">
        <v>1.1000000000000001</v>
      </c>
      <c r="W915" s="4">
        <v>3.4</v>
      </c>
      <c r="X915" s="5">
        <v>443.96699999999998</v>
      </c>
      <c r="Y915" s="6">
        <v>4439.670000000001</v>
      </c>
      <c r="Z915" s="5">
        <v>135.38999999999999</v>
      </c>
      <c r="AA915" s="5">
        <v>1353.9000000000003</v>
      </c>
      <c r="AB915">
        <v>72</v>
      </c>
      <c r="AC915" s="11">
        <f t="shared" si="44"/>
        <v>0.30495509801404158</v>
      </c>
    </row>
    <row r="916" spans="1:29">
      <c r="A916" s="2">
        <v>256665</v>
      </c>
      <c r="B916" t="s">
        <v>3367</v>
      </c>
      <c r="C916" t="s">
        <v>3357</v>
      </c>
      <c r="D916" t="s">
        <v>60</v>
      </c>
      <c r="E916" s="2">
        <v>303635</v>
      </c>
      <c r="F916" t="s">
        <v>2528</v>
      </c>
      <c r="G916" s="2">
        <v>303635</v>
      </c>
      <c r="H916" t="s">
        <v>2528</v>
      </c>
      <c r="I916" t="s">
        <v>125</v>
      </c>
      <c r="K916" t="s">
        <v>5505</v>
      </c>
      <c r="L916" t="s">
        <v>3407</v>
      </c>
      <c r="M916" s="12">
        <v>19341</v>
      </c>
      <c r="N916" s="12" t="str">
        <f t="shared" si="43"/>
        <v>171 Philips Rd EXTON, PA 19341</v>
      </c>
      <c r="O916">
        <v>1430013</v>
      </c>
      <c r="P916">
        <v>40.061514000000003</v>
      </c>
      <c r="Q916">
        <v>-75.642668999999998</v>
      </c>
      <c r="R916" t="s">
        <v>3361</v>
      </c>
      <c r="S916" t="s">
        <v>3356</v>
      </c>
      <c r="T916" s="3">
        <v>6</v>
      </c>
      <c r="U916" s="3">
        <v>8</v>
      </c>
      <c r="V916" s="4">
        <v>1.3333333333333333</v>
      </c>
      <c r="W916" s="4">
        <v>2.8333333333333335</v>
      </c>
      <c r="X916" s="5">
        <v>734.23</v>
      </c>
      <c r="Y916" s="6">
        <v>4405.380000000001</v>
      </c>
      <c r="Z916" s="5">
        <v>254.13833333333335</v>
      </c>
      <c r="AA916" s="5">
        <v>1524.8300000000002</v>
      </c>
      <c r="AB916">
        <v>71</v>
      </c>
      <c r="AC916" s="11">
        <f t="shared" si="44"/>
        <v>0.34612905129636939</v>
      </c>
    </row>
    <row r="917" spans="1:29">
      <c r="A917" s="2">
        <v>239903</v>
      </c>
      <c r="B917" t="s">
        <v>3361</v>
      </c>
      <c r="C917" t="s">
        <v>3356</v>
      </c>
      <c r="D917" t="s">
        <v>50</v>
      </c>
      <c r="E917" s="2">
        <v>294629</v>
      </c>
      <c r="F917" t="s">
        <v>1333</v>
      </c>
      <c r="G917" s="2">
        <v>294629</v>
      </c>
      <c r="H917" t="s">
        <v>1333</v>
      </c>
      <c r="I917" t="s">
        <v>477</v>
      </c>
      <c r="K917" t="s">
        <v>5035</v>
      </c>
      <c r="L917" t="s">
        <v>3407</v>
      </c>
      <c r="M917" s="12">
        <v>18603</v>
      </c>
      <c r="N917" s="12" t="str">
        <f t="shared" si="43"/>
        <v>231 W 3rd St Berwick, PA 18603</v>
      </c>
      <c r="O917">
        <v>1430033</v>
      </c>
      <c r="P917">
        <v>41.054820999999997</v>
      </c>
      <c r="Q917">
        <v>-76.238000999999997</v>
      </c>
      <c r="R917" t="s">
        <v>3366</v>
      </c>
      <c r="S917" t="s">
        <v>3354</v>
      </c>
      <c r="T917" s="3">
        <v>7</v>
      </c>
      <c r="U917" s="3">
        <v>8</v>
      </c>
      <c r="V917" s="4">
        <v>1.1428571428571428</v>
      </c>
      <c r="W917" s="4">
        <v>5.7142857142857144</v>
      </c>
      <c r="X917" s="5">
        <v>626.68142857142868</v>
      </c>
      <c r="Y917" s="6">
        <v>4386.7699999999986</v>
      </c>
      <c r="Z917" s="5">
        <v>284.57428571428574</v>
      </c>
      <c r="AA917" s="5">
        <v>1992.02</v>
      </c>
      <c r="AB917">
        <v>86</v>
      </c>
      <c r="AC917" s="11">
        <f t="shared" si="44"/>
        <v>0.45409720591688202</v>
      </c>
    </row>
    <row r="918" spans="1:29">
      <c r="A918" s="2">
        <v>239280</v>
      </c>
      <c r="B918" t="s">
        <v>3361</v>
      </c>
      <c r="C918" t="s">
        <v>3356</v>
      </c>
      <c r="D918" t="s">
        <v>50</v>
      </c>
      <c r="E918" s="2">
        <v>241255</v>
      </c>
      <c r="F918" t="s">
        <v>778</v>
      </c>
      <c r="G918" s="2">
        <v>448130</v>
      </c>
      <c r="H918" t="s">
        <v>779</v>
      </c>
      <c r="I918" t="s">
        <v>780</v>
      </c>
      <c r="J918" t="s">
        <v>3390</v>
      </c>
      <c r="K918" t="s">
        <v>3846</v>
      </c>
      <c r="L918" t="s">
        <v>3407</v>
      </c>
      <c r="M918" s="12">
        <v>17074</v>
      </c>
      <c r="N918" s="12" t="str">
        <f t="shared" si="43"/>
        <v>559 N 5th St Newport, PA 17074</v>
      </c>
      <c r="O918">
        <v>1430038</v>
      </c>
      <c r="P918">
        <v>40.483857999999998</v>
      </c>
      <c r="Q918">
        <v>-77.139868000000007</v>
      </c>
      <c r="R918" t="s">
        <v>3367</v>
      </c>
      <c r="S918" t="s">
        <v>3354</v>
      </c>
      <c r="T918" s="3">
        <v>6</v>
      </c>
      <c r="U918" s="3">
        <v>8</v>
      </c>
      <c r="V918" s="4">
        <v>1.3333333333333333</v>
      </c>
      <c r="W918" s="4">
        <v>2.8333333333333335</v>
      </c>
      <c r="X918" s="5">
        <v>730.87666666666667</v>
      </c>
      <c r="Y918" s="6">
        <v>4385.26</v>
      </c>
      <c r="Z918" s="5">
        <v>230.11833333333337</v>
      </c>
      <c r="AA918" s="5">
        <v>1380.7100000000003</v>
      </c>
      <c r="AB918">
        <v>82</v>
      </c>
      <c r="AC918" s="11">
        <f t="shared" si="44"/>
        <v>0.31485248309108244</v>
      </c>
    </row>
    <row r="919" spans="1:29">
      <c r="A919" s="2">
        <v>345994</v>
      </c>
      <c r="B919" t="s">
        <v>3361</v>
      </c>
      <c r="C919" t="s">
        <v>3356</v>
      </c>
      <c r="D919" t="s">
        <v>74</v>
      </c>
      <c r="E919" s="2">
        <v>331166</v>
      </c>
      <c r="F919" t="s">
        <v>3135</v>
      </c>
      <c r="G919" s="2">
        <v>331166</v>
      </c>
      <c r="H919" t="s">
        <v>3135</v>
      </c>
      <c r="I919" t="s">
        <v>322</v>
      </c>
      <c r="K919" t="s">
        <v>4424</v>
      </c>
      <c r="L919" t="s">
        <v>3407</v>
      </c>
      <c r="M919" s="12">
        <v>17547</v>
      </c>
      <c r="N919" s="12" t="str">
        <f t="shared" si="43"/>
        <v>15 W Walnut St Marietta, PA 17547</v>
      </c>
      <c r="O919">
        <v>1430999</v>
      </c>
      <c r="P919">
        <v>40.057681000000002</v>
      </c>
      <c r="Q919">
        <v>-76.553207</v>
      </c>
      <c r="R919" t="s">
        <v>3364</v>
      </c>
      <c r="S919" t="s">
        <v>3353</v>
      </c>
      <c r="T919" s="3">
        <v>4</v>
      </c>
      <c r="U919" s="3">
        <v>5</v>
      </c>
      <c r="V919" s="4">
        <v>1.25</v>
      </c>
      <c r="W919" s="4">
        <v>2</v>
      </c>
      <c r="X919" s="5">
        <v>1094.0825</v>
      </c>
      <c r="Y919" s="6">
        <v>4376.3300000000008</v>
      </c>
      <c r="Z919" s="5">
        <v>445.88999999999993</v>
      </c>
      <c r="AA919" s="5">
        <v>1783.56</v>
      </c>
      <c r="AB919">
        <v>46</v>
      </c>
      <c r="AC919" s="11">
        <f t="shared" si="44"/>
        <v>0.40754696286614572</v>
      </c>
    </row>
    <row r="920" spans="1:29">
      <c r="A920" s="2">
        <v>341678</v>
      </c>
      <c r="B920" t="s">
        <v>3361</v>
      </c>
      <c r="C920" t="s">
        <v>3356</v>
      </c>
      <c r="D920" t="s">
        <v>29</v>
      </c>
      <c r="E920" s="2">
        <v>312114</v>
      </c>
      <c r="F920" t="s">
        <v>306</v>
      </c>
      <c r="G920" s="2">
        <v>312114</v>
      </c>
      <c r="H920" t="s">
        <v>306</v>
      </c>
      <c r="I920" t="s">
        <v>125</v>
      </c>
      <c r="K920" t="s">
        <v>5502</v>
      </c>
      <c r="L920" t="s">
        <v>3407</v>
      </c>
      <c r="M920" s="12">
        <v>19341</v>
      </c>
      <c r="N920" s="12" t="str">
        <f t="shared" si="43"/>
        <v>479 THOMAS JONES WAY EXTON, PA 19341</v>
      </c>
      <c r="O920">
        <v>1430013</v>
      </c>
      <c r="P920">
        <v>40.020603999999999</v>
      </c>
      <c r="Q920">
        <v>-75.651256000000004</v>
      </c>
      <c r="R920" t="s">
        <v>3361</v>
      </c>
      <c r="S920" t="s">
        <v>3356</v>
      </c>
      <c r="T920" s="3">
        <v>11</v>
      </c>
      <c r="U920" s="3">
        <v>13</v>
      </c>
      <c r="V920" s="4">
        <v>1.1818181818181819</v>
      </c>
      <c r="W920" s="4">
        <v>2.4545454545454546</v>
      </c>
      <c r="X920" s="5">
        <v>397.22999999999996</v>
      </c>
      <c r="Y920" s="6">
        <v>4369.53</v>
      </c>
      <c r="Z920" s="5">
        <v>95.200909090909093</v>
      </c>
      <c r="AA920" s="5">
        <v>1047.2099999999998</v>
      </c>
      <c r="AB920">
        <v>94</v>
      </c>
      <c r="AC920" s="11">
        <f t="shared" si="44"/>
        <v>0.23966193160362781</v>
      </c>
    </row>
    <row r="921" spans="1:29">
      <c r="A921" s="2">
        <v>483958</v>
      </c>
      <c r="B921" t="s">
        <v>3361</v>
      </c>
      <c r="C921" t="s">
        <v>3356</v>
      </c>
      <c r="D921" t="s">
        <v>1579</v>
      </c>
      <c r="E921" s="2">
        <v>245673</v>
      </c>
      <c r="F921" t="s">
        <v>1580</v>
      </c>
      <c r="G921" s="2">
        <v>245673</v>
      </c>
      <c r="H921" t="s">
        <v>1580</v>
      </c>
      <c r="I921" t="s">
        <v>442</v>
      </c>
      <c r="K921" t="s">
        <v>5556</v>
      </c>
      <c r="L921" t="s">
        <v>3407</v>
      </c>
      <c r="M921" s="12">
        <v>19355</v>
      </c>
      <c r="N921" s="12" t="str">
        <f t="shared" si="43"/>
        <v>323 E King St Malvern, PA 19355</v>
      </c>
      <c r="O921">
        <v>1430999</v>
      </c>
      <c r="P921">
        <v>40.037388</v>
      </c>
      <c r="Q921">
        <v>-75.509836000000007</v>
      </c>
      <c r="R921" t="s">
        <v>3361</v>
      </c>
      <c r="S921" t="s">
        <v>3356</v>
      </c>
      <c r="T921" s="3">
        <v>1</v>
      </c>
      <c r="U921" s="3">
        <v>1</v>
      </c>
      <c r="V921" s="4">
        <v>1</v>
      </c>
      <c r="W921" s="4">
        <v>1</v>
      </c>
      <c r="X921" s="5">
        <v>4367.1499999999996</v>
      </c>
      <c r="Y921" s="6">
        <v>4367.1499999999996</v>
      </c>
      <c r="Z921" s="5">
        <v>1397.44</v>
      </c>
      <c r="AA921" s="5">
        <v>1397.44</v>
      </c>
      <c r="AB921">
        <v>11</v>
      </c>
      <c r="AC921" s="11">
        <f t="shared" si="44"/>
        <v>0.31998900885016546</v>
      </c>
    </row>
    <row r="922" spans="1:29">
      <c r="A922" s="2">
        <v>241725</v>
      </c>
      <c r="B922" t="s">
        <v>3364</v>
      </c>
      <c r="C922" t="s">
        <v>3351</v>
      </c>
      <c r="D922" t="s">
        <v>51</v>
      </c>
      <c r="E922" s="2">
        <v>239940</v>
      </c>
      <c r="F922" t="s">
        <v>659</v>
      </c>
      <c r="G922" s="2">
        <v>239940</v>
      </c>
      <c r="H922" t="s">
        <v>659</v>
      </c>
      <c r="I922" t="s">
        <v>159</v>
      </c>
      <c r="K922" t="s">
        <v>4536</v>
      </c>
      <c r="L922" t="s">
        <v>3407</v>
      </c>
      <c r="M922" s="12">
        <v>17557</v>
      </c>
      <c r="N922" s="12" t="str">
        <f t="shared" si="43"/>
        <v>669 E Main St New Holland, PA 17557</v>
      </c>
      <c r="O922">
        <v>1430999</v>
      </c>
      <c r="P922">
        <v>40.111421999999997</v>
      </c>
      <c r="Q922">
        <v>-76.069242000000003</v>
      </c>
      <c r="R922" t="s">
        <v>3364</v>
      </c>
      <c r="S922" t="s">
        <v>3356</v>
      </c>
      <c r="T922" s="3">
        <v>2</v>
      </c>
      <c r="U922" s="3">
        <v>2</v>
      </c>
      <c r="V922" s="4">
        <v>1</v>
      </c>
      <c r="W922" s="4">
        <v>1</v>
      </c>
      <c r="X922" s="5">
        <v>2179</v>
      </c>
      <c r="Y922" s="6">
        <v>4358</v>
      </c>
      <c r="Z922" s="5">
        <v>653.31000000000006</v>
      </c>
      <c r="AA922" s="5">
        <v>1306.6200000000001</v>
      </c>
      <c r="AB922">
        <v>202</v>
      </c>
      <c r="AC922" s="11">
        <f t="shared" si="44"/>
        <v>0.29982101881597067</v>
      </c>
    </row>
    <row r="923" spans="1:29">
      <c r="A923" s="2">
        <v>337114</v>
      </c>
      <c r="B923" t="s">
        <v>3360</v>
      </c>
      <c r="C923" t="s">
        <v>3354</v>
      </c>
      <c r="D923" t="s">
        <v>40</v>
      </c>
      <c r="E923" s="2">
        <v>271189</v>
      </c>
      <c r="F923" t="s">
        <v>720</v>
      </c>
      <c r="G923" s="2">
        <v>481548</v>
      </c>
      <c r="H923" t="s">
        <v>2234</v>
      </c>
      <c r="I923" t="s">
        <v>2235</v>
      </c>
      <c r="K923" t="s">
        <v>5750</v>
      </c>
      <c r="L923" t="s">
        <v>3407</v>
      </c>
      <c r="M923" s="12">
        <v>19534</v>
      </c>
      <c r="N923" s="12" t="str">
        <f t="shared" si="43"/>
        <v>1457 Krumsville Rd Lenhartsville, PA 19534</v>
      </c>
      <c r="O923">
        <v>1430999</v>
      </c>
      <c r="P923">
        <v>40.574468000000003</v>
      </c>
      <c r="Q923">
        <v>-75.802137999999999</v>
      </c>
      <c r="R923" t="s">
        <v>3365</v>
      </c>
      <c r="S923" t="s">
        <v>3356</v>
      </c>
      <c r="T923" s="3">
        <v>2</v>
      </c>
      <c r="U923" s="3">
        <v>2</v>
      </c>
      <c r="V923" s="4">
        <v>1</v>
      </c>
      <c r="W923" s="4">
        <v>3</v>
      </c>
      <c r="X923" s="5">
        <v>2176.9349999999999</v>
      </c>
      <c r="Y923" s="6">
        <v>4353.87</v>
      </c>
      <c r="Z923" s="5">
        <v>525.68000000000006</v>
      </c>
      <c r="AA923" s="5">
        <v>1051.3599999999999</v>
      </c>
      <c r="AB923">
        <v>74</v>
      </c>
      <c r="AC923" s="11">
        <f t="shared" si="44"/>
        <v>0.24147712265180171</v>
      </c>
    </row>
    <row r="924" spans="1:29">
      <c r="A924" s="2">
        <v>241600</v>
      </c>
      <c r="B924" t="s">
        <v>3364</v>
      </c>
      <c r="C924" t="s">
        <v>3351</v>
      </c>
      <c r="D924" t="s">
        <v>29</v>
      </c>
      <c r="E924" s="2">
        <v>243526</v>
      </c>
      <c r="F924" t="s">
        <v>360</v>
      </c>
      <c r="G924" s="2">
        <v>243526</v>
      </c>
      <c r="H924" t="s">
        <v>360</v>
      </c>
      <c r="I924" t="s">
        <v>361</v>
      </c>
      <c r="J924" t="s">
        <v>3389</v>
      </c>
      <c r="K924" t="s">
        <v>5217</v>
      </c>
      <c r="L924" t="s">
        <v>3407</v>
      </c>
      <c r="M924" s="12">
        <v>19006</v>
      </c>
      <c r="N924" s="12" t="str">
        <f t="shared" si="43"/>
        <v>570 Welsh Rd Huntingdon Valley, PA 19006</v>
      </c>
      <c r="O924">
        <v>1430004</v>
      </c>
      <c r="P924">
        <v>40.114249999999998</v>
      </c>
      <c r="Q924">
        <v>-75.070020999999997</v>
      </c>
      <c r="R924" t="s">
        <v>3362</v>
      </c>
      <c r="S924" t="s">
        <v>3352</v>
      </c>
      <c r="T924" s="3">
        <v>8</v>
      </c>
      <c r="U924" s="3">
        <v>9</v>
      </c>
      <c r="V924" s="4">
        <v>1.125</v>
      </c>
      <c r="W924" s="4">
        <v>3.875</v>
      </c>
      <c r="X924" s="5">
        <v>542.14750000000004</v>
      </c>
      <c r="Y924" s="6">
        <v>4337.1799999999985</v>
      </c>
      <c r="Z924" s="5">
        <v>192.95499999999998</v>
      </c>
      <c r="AA924" s="5">
        <v>1543.6399999999999</v>
      </c>
      <c r="AB924">
        <v>88</v>
      </c>
      <c r="AC924" s="11">
        <f t="shared" si="44"/>
        <v>0.35590867798892378</v>
      </c>
    </row>
    <row r="925" spans="1:29">
      <c r="A925" s="2">
        <v>240829</v>
      </c>
      <c r="B925" t="s">
        <v>3364</v>
      </c>
      <c r="C925" t="s">
        <v>3351</v>
      </c>
      <c r="D925" t="s">
        <v>91</v>
      </c>
      <c r="E925" s="2">
        <v>244049</v>
      </c>
      <c r="F925" t="s">
        <v>1655</v>
      </c>
      <c r="G925" s="2">
        <v>418689</v>
      </c>
      <c r="H925" t="s">
        <v>1663</v>
      </c>
      <c r="I925" t="s">
        <v>295</v>
      </c>
      <c r="K925" t="s">
        <v>5873</v>
      </c>
      <c r="L925" t="s">
        <v>8347</v>
      </c>
      <c r="M925" s="12">
        <v>19720</v>
      </c>
      <c r="N925" s="12" t="str">
        <f t="shared" si="43"/>
        <v>795 Cox Neck Rd New Castle, DE 19720</v>
      </c>
      <c r="O925">
        <v>1430999</v>
      </c>
      <c r="P925">
        <v>39.564960999999997</v>
      </c>
      <c r="Q925">
        <v>-75.626169000000004</v>
      </c>
      <c r="R925" t="s">
        <v>3359</v>
      </c>
      <c r="S925" t="s">
        <v>3353</v>
      </c>
      <c r="T925" s="3">
        <v>3</v>
      </c>
      <c r="U925" s="3">
        <v>4</v>
      </c>
      <c r="V925" s="4">
        <v>1.3333333333333333</v>
      </c>
      <c r="W925" s="4">
        <v>2.6666666666666665</v>
      </c>
      <c r="X925" s="5">
        <v>1445.1533333333334</v>
      </c>
      <c r="Y925" s="6">
        <v>4335.46</v>
      </c>
      <c r="Z925" s="5">
        <v>549.89666666666665</v>
      </c>
      <c r="AA925" s="5">
        <v>1649.69</v>
      </c>
      <c r="AB925">
        <v>35</v>
      </c>
      <c r="AC925" s="11">
        <f t="shared" si="44"/>
        <v>0.38051094924183365</v>
      </c>
    </row>
    <row r="926" spans="1:29">
      <c r="A926" s="2">
        <v>306402</v>
      </c>
      <c r="B926" t="s">
        <v>3364</v>
      </c>
      <c r="C926" t="s">
        <v>3351</v>
      </c>
      <c r="D926" t="s">
        <v>1180</v>
      </c>
      <c r="E926" s="2">
        <v>241683</v>
      </c>
      <c r="F926" t="s">
        <v>2936</v>
      </c>
      <c r="G926" s="2">
        <v>241683</v>
      </c>
      <c r="H926" t="s">
        <v>2936</v>
      </c>
      <c r="I926" t="s">
        <v>1909</v>
      </c>
      <c r="K926" t="s">
        <v>4018</v>
      </c>
      <c r="L926" t="s">
        <v>3407</v>
      </c>
      <c r="M926" s="12">
        <v>17363</v>
      </c>
      <c r="N926" s="12" t="str">
        <f t="shared" si="43"/>
        <v>3 Charles Ave Stewartstown, PA 17363</v>
      </c>
      <c r="O926">
        <v>1430048</v>
      </c>
      <c r="P926">
        <v>39.761463999999997</v>
      </c>
      <c r="Q926">
        <v>-76.591029000000006</v>
      </c>
      <c r="R926" t="s">
        <v>3360</v>
      </c>
      <c r="S926" t="s">
        <v>3352</v>
      </c>
      <c r="T926" s="3">
        <v>46</v>
      </c>
      <c r="U926" s="3">
        <v>50</v>
      </c>
      <c r="V926" s="4">
        <v>1.0869565217391304</v>
      </c>
      <c r="W926" s="4">
        <v>3.8695652173913042</v>
      </c>
      <c r="X926" s="5">
        <v>94.108043478260853</v>
      </c>
      <c r="Y926" s="6">
        <v>4328.9699999999975</v>
      </c>
      <c r="Z926" s="5">
        <v>23.479565217391308</v>
      </c>
      <c r="AA926" s="5">
        <v>1080.06</v>
      </c>
      <c r="AB926">
        <v>210</v>
      </c>
      <c r="AC926" s="11">
        <f t="shared" si="44"/>
        <v>0.24949583850199944</v>
      </c>
    </row>
    <row r="927" spans="1:29">
      <c r="A927" s="2">
        <v>431515</v>
      </c>
      <c r="B927" t="s">
        <v>3364</v>
      </c>
      <c r="C927" t="s">
        <v>3351</v>
      </c>
      <c r="D927" t="s">
        <v>32</v>
      </c>
      <c r="E927" s="2">
        <v>240569</v>
      </c>
      <c r="F927" t="s">
        <v>2177</v>
      </c>
      <c r="G927" s="2">
        <v>240569</v>
      </c>
      <c r="H927" t="s">
        <v>2177</v>
      </c>
      <c r="I927" t="s">
        <v>492</v>
      </c>
      <c r="K927" t="s">
        <v>4461</v>
      </c>
      <c r="L927" t="s">
        <v>3407</v>
      </c>
      <c r="M927" s="12">
        <v>17551</v>
      </c>
      <c r="N927" s="12" t="str">
        <f t="shared" si="43"/>
        <v>25 Manor Ave Millersville, PA 17551</v>
      </c>
      <c r="O927">
        <v>1430999</v>
      </c>
      <c r="P927">
        <v>40.009725000000003</v>
      </c>
      <c r="Q927">
        <v>-76.358738000000002</v>
      </c>
      <c r="R927" t="s">
        <v>3364</v>
      </c>
      <c r="S927" t="s">
        <v>3357</v>
      </c>
      <c r="T927" s="3">
        <v>3</v>
      </c>
      <c r="U927" s="3">
        <v>6</v>
      </c>
      <c r="V927" s="4">
        <v>2</v>
      </c>
      <c r="W927" s="4">
        <v>3</v>
      </c>
      <c r="X927" s="5">
        <v>1440.9366666666665</v>
      </c>
      <c r="Y927" s="6">
        <v>4322.8099999999995</v>
      </c>
      <c r="Z927" s="5">
        <v>313.45000000000005</v>
      </c>
      <c r="AA927" s="5">
        <v>940.35000000000014</v>
      </c>
      <c r="AB927">
        <v>9</v>
      </c>
      <c r="AC927" s="11">
        <f t="shared" si="44"/>
        <v>0.2175321145273561</v>
      </c>
    </row>
    <row r="928" spans="1:29">
      <c r="A928" s="2">
        <v>241308</v>
      </c>
      <c r="B928" t="s">
        <v>3364</v>
      </c>
      <c r="C928" t="s">
        <v>3351</v>
      </c>
      <c r="D928" t="s">
        <v>50</v>
      </c>
      <c r="E928" s="2">
        <v>240585</v>
      </c>
      <c r="F928" t="s">
        <v>2184</v>
      </c>
      <c r="G928" s="2">
        <v>470372</v>
      </c>
      <c r="H928" t="s">
        <v>2191</v>
      </c>
      <c r="I928" t="s">
        <v>2185</v>
      </c>
      <c r="J928" t="s">
        <v>2476</v>
      </c>
      <c r="K928" t="s">
        <v>3832</v>
      </c>
      <c r="L928" t="s">
        <v>3407</v>
      </c>
      <c r="M928" s="12">
        <v>17059</v>
      </c>
      <c r="N928" s="12" t="str">
        <f t="shared" si="43"/>
        <v>3931 William Penn Hwy Mifflintown, PA 17059</v>
      </c>
      <c r="O928">
        <v>1430999</v>
      </c>
      <c r="P928">
        <v>40.565866</v>
      </c>
      <c r="Q928">
        <v>-77.391406000000003</v>
      </c>
      <c r="R928" t="s">
        <v>3367</v>
      </c>
      <c r="S928" t="s">
        <v>3354</v>
      </c>
      <c r="T928" s="3">
        <v>2</v>
      </c>
      <c r="U928" s="3">
        <v>2</v>
      </c>
      <c r="V928" s="4">
        <v>1</v>
      </c>
      <c r="W928" s="4">
        <v>4</v>
      </c>
      <c r="X928" s="5">
        <v>2158.2999999999997</v>
      </c>
      <c r="Y928" s="6">
        <v>4316.6000000000004</v>
      </c>
      <c r="Z928" s="5">
        <v>894.07000000000016</v>
      </c>
      <c r="AA928" s="5">
        <v>1788.1400000000003</v>
      </c>
      <c r="AB928">
        <v>32</v>
      </c>
      <c r="AC928" s="11">
        <f t="shared" si="44"/>
        <v>0.41424732428300054</v>
      </c>
    </row>
    <row r="929" spans="1:29">
      <c r="A929" s="2">
        <v>317747</v>
      </c>
      <c r="B929" t="s">
        <v>3364</v>
      </c>
      <c r="C929" t="s">
        <v>3351</v>
      </c>
      <c r="D929" t="s">
        <v>29</v>
      </c>
      <c r="E929" s="2">
        <v>245288</v>
      </c>
      <c r="F929" t="s">
        <v>1196</v>
      </c>
      <c r="G929" s="2">
        <v>245288</v>
      </c>
      <c r="H929" t="s">
        <v>1196</v>
      </c>
      <c r="I929" t="s">
        <v>203</v>
      </c>
      <c r="J929" t="s">
        <v>3372</v>
      </c>
      <c r="K929" t="s">
        <v>5196</v>
      </c>
      <c r="L929" t="s">
        <v>3407</v>
      </c>
      <c r="M929" s="12">
        <v>19001</v>
      </c>
      <c r="N929" s="12" t="str">
        <f t="shared" si="43"/>
        <v>970 Highland Ave Abington, PA 19001</v>
      </c>
      <c r="O929">
        <v>1430999</v>
      </c>
      <c r="P929">
        <v>40.112996000000003</v>
      </c>
      <c r="Q929">
        <v>-75.129060999999993</v>
      </c>
      <c r="R929" t="s">
        <v>3363</v>
      </c>
      <c r="S929" t="s">
        <v>3351</v>
      </c>
      <c r="T929" s="3">
        <v>2</v>
      </c>
      <c r="U929" s="3">
        <v>2</v>
      </c>
      <c r="V929" s="4">
        <v>1</v>
      </c>
      <c r="W929" s="4">
        <v>1.5</v>
      </c>
      <c r="X929" s="5">
        <v>2157.6</v>
      </c>
      <c r="Y929" s="6">
        <v>4315.2</v>
      </c>
      <c r="Z929" s="5">
        <v>838.755</v>
      </c>
      <c r="AA929" s="5">
        <v>1677.51</v>
      </c>
      <c r="AB929">
        <v>56</v>
      </c>
      <c r="AC929" s="11">
        <f t="shared" si="44"/>
        <v>0.38874443826473859</v>
      </c>
    </row>
    <row r="930" spans="1:29">
      <c r="A930" s="2">
        <v>241418</v>
      </c>
      <c r="B930" t="s">
        <v>3364</v>
      </c>
      <c r="C930" t="s">
        <v>3351</v>
      </c>
      <c r="D930" t="s">
        <v>32</v>
      </c>
      <c r="E930" s="2">
        <v>271798</v>
      </c>
      <c r="F930" t="s">
        <v>2674</v>
      </c>
      <c r="G930" s="2">
        <v>271798</v>
      </c>
      <c r="H930" t="s">
        <v>2674</v>
      </c>
      <c r="I930" t="s">
        <v>1498</v>
      </c>
      <c r="J930" t="s">
        <v>3378</v>
      </c>
      <c r="K930" t="s">
        <v>3694</v>
      </c>
      <c r="L930" t="s">
        <v>3407</v>
      </c>
      <c r="M930" s="12">
        <v>17003</v>
      </c>
      <c r="N930" s="12" t="str">
        <f t="shared" si="43"/>
        <v>101 Landings Dr Annville, PA 17003</v>
      </c>
      <c r="O930">
        <v>1430999</v>
      </c>
      <c r="P930">
        <v>40.287236999999998</v>
      </c>
      <c r="Q930">
        <v>-76.568815999999998</v>
      </c>
      <c r="R930" t="s">
        <v>3366</v>
      </c>
      <c r="S930" t="s">
        <v>3357</v>
      </c>
      <c r="T930" s="3">
        <v>4</v>
      </c>
      <c r="U930" s="3">
        <v>6</v>
      </c>
      <c r="V930" s="4">
        <v>1.5</v>
      </c>
      <c r="W930" s="4">
        <v>3.75</v>
      </c>
      <c r="X930" s="5">
        <v>1076.9949999999999</v>
      </c>
      <c r="Y930" s="6">
        <v>4307.9800000000005</v>
      </c>
      <c r="Z930" s="5">
        <v>355.2475</v>
      </c>
      <c r="AA930" s="5">
        <v>1420.9900000000002</v>
      </c>
      <c r="AB930">
        <v>94</v>
      </c>
      <c r="AC930" s="11">
        <f t="shared" si="44"/>
        <v>0.32985064926021013</v>
      </c>
    </row>
    <row r="931" spans="1:29">
      <c r="A931" s="2">
        <v>474781</v>
      </c>
      <c r="B931" t="s">
        <v>3364</v>
      </c>
      <c r="C931" t="s">
        <v>3351</v>
      </c>
      <c r="D931" t="s">
        <v>40</v>
      </c>
      <c r="E931" s="2">
        <v>239932</v>
      </c>
      <c r="F931" t="s">
        <v>1828</v>
      </c>
      <c r="G931" s="2">
        <v>239932</v>
      </c>
      <c r="H931" t="s">
        <v>1828</v>
      </c>
      <c r="I931" t="s">
        <v>1829</v>
      </c>
      <c r="K931" t="s">
        <v>5751</v>
      </c>
      <c r="L931" t="s">
        <v>3407</v>
      </c>
      <c r="M931" s="12">
        <v>19536</v>
      </c>
      <c r="N931" s="12" t="str">
        <f t="shared" si="43"/>
        <v>102 Deka Rd Lyon Station, PA 19536</v>
      </c>
      <c r="O931">
        <v>1430888</v>
      </c>
      <c r="P931">
        <v>40.475554000000002</v>
      </c>
      <c r="Q931">
        <v>-75.762446999999995</v>
      </c>
      <c r="R931" t="s">
        <v>3365</v>
      </c>
      <c r="S931" t="s">
        <v>3358</v>
      </c>
      <c r="T931" s="3">
        <v>7</v>
      </c>
      <c r="U931" s="3">
        <v>7</v>
      </c>
      <c r="V931" s="4">
        <v>1</v>
      </c>
      <c r="W931" s="4">
        <v>2</v>
      </c>
      <c r="X931" s="5">
        <v>612.66</v>
      </c>
      <c r="Y931" s="6">
        <v>4288.6200000000008</v>
      </c>
      <c r="Z931" s="5">
        <v>174.7442857142857</v>
      </c>
      <c r="AA931" s="5">
        <v>1223.21</v>
      </c>
      <c r="AB931">
        <v>84</v>
      </c>
      <c r="AC931" s="11">
        <f t="shared" si="44"/>
        <v>0.28522228595678795</v>
      </c>
    </row>
    <row r="932" spans="1:29">
      <c r="A932" s="2">
        <v>335532</v>
      </c>
      <c r="B932" t="s">
        <v>3359</v>
      </c>
      <c r="C932" t="s">
        <v>3352</v>
      </c>
      <c r="D932" t="s">
        <v>51</v>
      </c>
      <c r="E932" s="2">
        <v>241140</v>
      </c>
      <c r="F932" t="s">
        <v>2495</v>
      </c>
      <c r="G932" s="2">
        <v>471006</v>
      </c>
      <c r="H932" t="s">
        <v>2501</v>
      </c>
      <c r="I932" t="s">
        <v>492</v>
      </c>
      <c r="K932" t="s">
        <v>4450</v>
      </c>
      <c r="L932" t="s">
        <v>3407</v>
      </c>
      <c r="M932" s="12">
        <v>17551</v>
      </c>
      <c r="N932" s="12" t="str">
        <f t="shared" si="43"/>
        <v>210 E Residence Hall Circle Millersville, PA 17551</v>
      </c>
      <c r="O932">
        <v>1430999</v>
      </c>
      <c r="P932">
        <v>39.996299999999998</v>
      </c>
      <c r="Q932">
        <v>-76.350380000000001</v>
      </c>
      <c r="R932" t="s">
        <v>3364</v>
      </c>
      <c r="S932" t="s">
        <v>3357</v>
      </c>
      <c r="T932" s="3">
        <v>5</v>
      </c>
      <c r="U932" s="3">
        <v>7</v>
      </c>
      <c r="V932" s="4">
        <v>1.4</v>
      </c>
      <c r="W932" s="4">
        <v>4.5999999999999996</v>
      </c>
      <c r="X932" s="5">
        <v>856.72800000000007</v>
      </c>
      <c r="Y932" s="6">
        <v>4283.6400000000003</v>
      </c>
      <c r="Z932" s="5">
        <v>267.024</v>
      </c>
      <c r="AA932" s="5">
        <v>1335.12</v>
      </c>
      <c r="AB932">
        <v>75</v>
      </c>
      <c r="AC932" s="11">
        <f t="shared" si="44"/>
        <v>0.31167885256464123</v>
      </c>
    </row>
    <row r="933" spans="1:29">
      <c r="A933" s="2">
        <v>481208</v>
      </c>
      <c r="B933" t="s">
        <v>3359</v>
      </c>
      <c r="C933" t="s">
        <v>3352</v>
      </c>
      <c r="D933" t="s">
        <v>51</v>
      </c>
      <c r="E933" s="2">
        <v>239607</v>
      </c>
      <c r="F933" t="s">
        <v>1623</v>
      </c>
      <c r="G933" s="2">
        <v>415418</v>
      </c>
      <c r="H933" t="s">
        <v>1624</v>
      </c>
      <c r="I933" t="s">
        <v>34</v>
      </c>
      <c r="K933" t="s">
        <v>4572</v>
      </c>
      <c r="L933" t="s">
        <v>3407</v>
      </c>
      <c r="M933" s="12">
        <v>17566</v>
      </c>
      <c r="N933" s="12" t="str">
        <f t="shared" si="43"/>
        <v>40 N Church St Quarryville, PA 17566</v>
      </c>
      <c r="O933">
        <v>1430999</v>
      </c>
      <c r="P933">
        <v>39.898609999999998</v>
      </c>
      <c r="Q933">
        <v>-76.165670000000006</v>
      </c>
      <c r="R933" t="s">
        <v>3364</v>
      </c>
      <c r="S933" t="s">
        <v>3357</v>
      </c>
      <c r="T933" s="3">
        <v>2</v>
      </c>
      <c r="U933" s="3">
        <v>2</v>
      </c>
      <c r="V933" s="4">
        <v>1</v>
      </c>
      <c r="W933" s="4">
        <v>5.5</v>
      </c>
      <c r="X933" s="5">
        <v>2141.62</v>
      </c>
      <c r="Y933" s="6">
        <v>4283.24</v>
      </c>
      <c r="Z933" s="5">
        <v>792.19</v>
      </c>
      <c r="AA933" s="5">
        <v>1584.3799999999997</v>
      </c>
      <c r="AB933">
        <v>105</v>
      </c>
      <c r="AC933" s="11">
        <f t="shared" si="44"/>
        <v>0.36990222355039637</v>
      </c>
    </row>
    <row r="934" spans="1:29">
      <c r="A934" s="2">
        <v>240356</v>
      </c>
      <c r="B934" t="s">
        <v>3364</v>
      </c>
      <c r="C934" t="s">
        <v>3357</v>
      </c>
      <c r="D934" t="s">
        <v>29</v>
      </c>
      <c r="E934" s="2">
        <v>244689</v>
      </c>
      <c r="F934" t="s">
        <v>30</v>
      </c>
      <c r="G934" s="2">
        <v>244689</v>
      </c>
      <c r="H934" t="s">
        <v>30</v>
      </c>
      <c r="I934" t="s">
        <v>31</v>
      </c>
      <c r="K934" t="s">
        <v>5126</v>
      </c>
      <c r="L934" t="s">
        <v>3407</v>
      </c>
      <c r="M934" s="12">
        <v>18951</v>
      </c>
      <c r="N934" s="12" t="str">
        <f t="shared" si="43"/>
        <v>550 S West End Blvd Quakertown, PA 18951</v>
      </c>
      <c r="O934">
        <v>1430015</v>
      </c>
      <c r="P934">
        <v>40.429423999999997</v>
      </c>
      <c r="Q934">
        <v>-75.350738000000007</v>
      </c>
      <c r="R934" t="s">
        <v>3363</v>
      </c>
      <c r="S934" t="s">
        <v>3357</v>
      </c>
      <c r="T934" s="3">
        <v>17</v>
      </c>
      <c r="U934" s="3">
        <v>24</v>
      </c>
      <c r="V934" s="4">
        <v>1.411764705882353</v>
      </c>
      <c r="W934" s="4">
        <v>3</v>
      </c>
      <c r="X934" s="5">
        <v>251.61647058823533</v>
      </c>
      <c r="Y934" s="6">
        <v>4277.4799999999996</v>
      </c>
      <c r="Z934" s="5">
        <v>73.495294117647049</v>
      </c>
      <c r="AA934" s="5">
        <v>1249.4199999999998</v>
      </c>
      <c r="AB934">
        <v>116</v>
      </c>
      <c r="AC934" s="11">
        <f t="shared" si="44"/>
        <v>0.29209254046775202</v>
      </c>
    </row>
    <row r="935" spans="1:29">
      <c r="A935" s="2">
        <v>242477</v>
      </c>
      <c r="B935" t="s">
        <v>3364</v>
      </c>
      <c r="C935" t="s">
        <v>3357</v>
      </c>
      <c r="D935" t="s">
        <v>37</v>
      </c>
      <c r="E935" s="2">
        <v>239710</v>
      </c>
      <c r="F935" t="s">
        <v>1698</v>
      </c>
      <c r="G935" s="2">
        <v>415425</v>
      </c>
      <c r="H935" t="s">
        <v>1699</v>
      </c>
      <c r="I935" t="s">
        <v>148</v>
      </c>
      <c r="K935" t="s">
        <v>5762</v>
      </c>
      <c r="L935" t="s">
        <v>3407</v>
      </c>
      <c r="M935" s="12">
        <v>19551</v>
      </c>
      <c r="N935" s="12" t="str">
        <f t="shared" si="43"/>
        <v>347 E Penn Ave Robesonia, PA 19551</v>
      </c>
      <c r="O935">
        <v>1430027</v>
      </c>
      <c r="P935">
        <v>40.350006</v>
      </c>
      <c r="Q935">
        <v>-76.123938999999993</v>
      </c>
      <c r="R935" t="s">
        <v>3365</v>
      </c>
      <c r="S935" t="s">
        <v>3353</v>
      </c>
      <c r="T935" s="3">
        <v>9</v>
      </c>
      <c r="U935" s="3">
        <v>10</v>
      </c>
      <c r="V935" s="4">
        <v>1.1111111111111112</v>
      </c>
      <c r="W935" s="4">
        <v>2.4444444444444446</v>
      </c>
      <c r="X935" s="5">
        <v>474.92555555555555</v>
      </c>
      <c r="Y935" s="6">
        <v>4274.33</v>
      </c>
      <c r="Z935" s="5">
        <v>177.43999999999997</v>
      </c>
      <c r="AA935" s="5">
        <v>1596.9600000000003</v>
      </c>
      <c r="AB935">
        <v>31</v>
      </c>
      <c r="AC935" s="11">
        <f t="shared" si="44"/>
        <v>0.37361644982956399</v>
      </c>
    </row>
    <row r="936" spans="1:29">
      <c r="A936" s="2">
        <v>240818</v>
      </c>
      <c r="B936" t="s">
        <v>3364</v>
      </c>
      <c r="C936" t="s">
        <v>3357</v>
      </c>
      <c r="D936" t="s">
        <v>17</v>
      </c>
      <c r="E936" s="2">
        <v>279766</v>
      </c>
      <c r="F936" t="s">
        <v>1841</v>
      </c>
      <c r="G936" s="2">
        <v>483475</v>
      </c>
      <c r="H936" t="s">
        <v>1845</v>
      </c>
      <c r="I936" t="s">
        <v>1846</v>
      </c>
      <c r="K936" t="s">
        <v>5028</v>
      </c>
      <c r="L936" t="s">
        <v>3407</v>
      </c>
      <c r="M936" s="12">
        <v>18328</v>
      </c>
      <c r="N936" s="12" t="str">
        <f t="shared" si="43"/>
        <v>279 Timberwolf Dr Dingmans Ferry, PA 18328</v>
      </c>
      <c r="O936">
        <v>1430999</v>
      </c>
      <c r="P936">
        <v>41.177500000000002</v>
      </c>
      <c r="Q936">
        <v>-75.018101999999999</v>
      </c>
      <c r="R936" t="s">
        <v>3363</v>
      </c>
      <c r="S936" t="s">
        <v>3353</v>
      </c>
      <c r="T936" s="3">
        <v>1</v>
      </c>
      <c r="U936" s="3">
        <v>1</v>
      </c>
      <c r="V936" s="4">
        <v>1</v>
      </c>
      <c r="W936" s="4">
        <v>1</v>
      </c>
      <c r="X936" s="5">
        <v>4268.6000000000004</v>
      </c>
      <c r="Y936" s="6">
        <v>4268.6000000000004</v>
      </c>
      <c r="Z936" s="5">
        <v>1047.9000000000001</v>
      </c>
      <c r="AA936" s="5">
        <v>1047.9000000000001</v>
      </c>
      <c r="AB936">
        <v>70</v>
      </c>
      <c r="AC936" s="11">
        <f t="shared" si="44"/>
        <v>0.24549032469662185</v>
      </c>
    </row>
    <row r="937" spans="1:29">
      <c r="A937" s="2">
        <v>471612</v>
      </c>
      <c r="B937" t="s">
        <v>3364</v>
      </c>
      <c r="C937" t="s">
        <v>3357</v>
      </c>
      <c r="D937" t="s">
        <v>1180</v>
      </c>
      <c r="E937" s="2">
        <v>239557</v>
      </c>
      <c r="F937" t="s">
        <v>1597</v>
      </c>
      <c r="G937" s="2">
        <v>239557</v>
      </c>
      <c r="H937" t="s">
        <v>1597</v>
      </c>
      <c r="I937" t="s">
        <v>59</v>
      </c>
      <c r="K937" t="s">
        <v>4083</v>
      </c>
      <c r="L937" t="s">
        <v>3407</v>
      </c>
      <c r="M937" s="12">
        <v>17404</v>
      </c>
      <c r="N937" s="12" t="str">
        <f t="shared" si="43"/>
        <v>2295 N Susquehanna Trl Ste C York, PA 17404</v>
      </c>
      <c r="O937">
        <v>1430046</v>
      </c>
      <c r="P937">
        <v>39.997371999999999</v>
      </c>
      <c r="Q937">
        <v>-76.744962000000001</v>
      </c>
      <c r="R937" t="s">
        <v>3360</v>
      </c>
      <c r="S937" t="s">
        <v>3354</v>
      </c>
      <c r="T937" s="3">
        <v>15</v>
      </c>
      <c r="U937" s="3">
        <v>18</v>
      </c>
      <c r="V937" s="4">
        <v>1.2</v>
      </c>
      <c r="W937" s="4">
        <v>5.8666666666666663</v>
      </c>
      <c r="X937" s="5">
        <v>283.69999999999993</v>
      </c>
      <c r="Y937" s="6">
        <v>4255.4999999999955</v>
      </c>
      <c r="Z937" s="5">
        <v>52.716000000000001</v>
      </c>
      <c r="AA937" s="5">
        <v>790.73999999999967</v>
      </c>
      <c r="AB937">
        <v>162</v>
      </c>
      <c r="AC937" s="11">
        <f t="shared" si="44"/>
        <v>0.18581600281988028</v>
      </c>
    </row>
    <row r="938" spans="1:29">
      <c r="A938" s="2">
        <v>415511</v>
      </c>
      <c r="B938" t="s">
        <v>3364</v>
      </c>
      <c r="C938" t="s">
        <v>3357</v>
      </c>
      <c r="D938" t="s">
        <v>37</v>
      </c>
      <c r="E938" s="2">
        <v>247312</v>
      </c>
      <c r="F938" t="s">
        <v>952</v>
      </c>
      <c r="G938" s="2">
        <v>247312</v>
      </c>
      <c r="H938" t="s">
        <v>952</v>
      </c>
      <c r="I938" t="s">
        <v>39</v>
      </c>
      <c r="K938" t="s">
        <v>4768</v>
      </c>
      <c r="L938" t="s">
        <v>3407</v>
      </c>
      <c r="M938" s="12">
        <v>17602</v>
      </c>
      <c r="N938" s="12" t="str">
        <f t="shared" si="43"/>
        <v>1151 S Duke St Lancaster, PA 17602</v>
      </c>
      <c r="O938">
        <v>1430024</v>
      </c>
      <c r="P938">
        <v>40.026439000000003</v>
      </c>
      <c r="Q938">
        <v>-76.288203999999993</v>
      </c>
      <c r="R938" t="s">
        <v>3364</v>
      </c>
      <c r="S938" t="s">
        <v>3356</v>
      </c>
      <c r="T938" s="3">
        <v>9</v>
      </c>
      <c r="U938" s="3">
        <v>10</v>
      </c>
      <c r="V938" s="4">
        <v>1.1111111111111112</v>
      </c>
      <c r="W938" s="4">
        <v>2.2222222222222223</v>
      </c>
      <c r="X938" s="5">
        <v>472.37777777777774</v>
      </c>
      <c r="Y938" s="6">
        <v>4251.3999999999996</v>
      </c>
      <c r="Z938" s="5">
        <v>154.03666666666669</v>
      </c>
      <c r="AA938" s="5">
        <v>1386.3300000000002</v>
      </c>
      <c r="AB938">
        <v>75</v>
      </c>
      <c r="AC938" s="11">
        <f t="shared" si="44"/>
        <v>0.32608787693465691</v>
      </c>
    </row>
    <row r="939" spans="1:29">
      <c r="A939" s="2">
        <v>313135</v>
      </c>
      <c r="B939" t="s">
        <v>3364</v>
      </c>
      <c r="C939" t="s">
        <v>3357</v>
      </c>
      <c r="D939" t="s">
        <v>16</v>
      </c>
      <c r="E939" s="2">
        <v>239765</v>
      </c>
      <c r="F939" t="s">
        <v>1741</v>
      </c>
      <c r="G939" s="2">
        <v>425223</v>
      </c>
      <c r="H939" t="s">
        <v>1744</v>
      </c>
      <c r="I939" t="s">
        <v>59</v>
      </c>
      <c r="K939" t="s">
        <v>4049</v>
      </c>
      <c r="L939" t="s">
        <v>3407</v>
      </c>
      <c r="M939" s="12">
        <v>17402</v>
      </c>
      <c r="N939" s="12" t="str">
        <f t="shared" si="43"/>
        <v>2500 S Queen St York, PA 17402</v>
      </c>
      <c r="O939">
        <v>1430999</v>
      </c>
      <c r="P939">
        <v>39.91283</v>
      </c>
      <c r="Q939">
        <v>-76.683921999999995</v>
      </c>
      <c r="R939" t="s">
        <v>3367</v>
      </c>
      <c r="S939" t="s">
        <v>3357</v>
      </c>
      <c r="T939" s="3">
        <v>1</v>
      </c>
      <c r="U939" s="3">
        <v>2</v>
      </c>
      <c r="V939" s="4">
        <v>2</v>
      </c>
      <c r="W939" s="4">
        <v>5</v>
      </c>
      <c r="X939" s="5">
        <v>4229.24</v>
      </c>
      <c r="Y939" s="6">
        <v>4229.24</v>
      </c>
      <c r="Z939" s="5">
        <v>1781.4399999999998</v>
      </c>
      <c r="AA939" s="5">
        <v>1781.4399999999998</v>
      </c>
      <c r="AB939">
        <v>31</v>
      </c>
      <c r="AC939" s="11">
        <f t="shared" si="44"/>
        <v>0.42121988820686457</v>
      </c>
    </row>
    <row r="940" spans="1:29">
      <c r="A940" s="2">
        <v>315974</v>
      </c>
      <c r="B940" t="s">
        <v>3364</v>
      </c>
      <c r="C940" t="s">
        <v>3357</v>
      </c>
      <c r="D940" t="s">
        <v>40</v>
      </c>
      <c r="E940" s="2">
        <v>271189</v>
      </c>
      <c r="F940" t="s">
        <v>720</v>
      </c>
      <c r="G940" s="2">
        <v>469370</v>
      </c>
      <c r="H940" t="s">
        <v>2232</v>
      </c>
      <c r="I940" t="s">
        <v>528</v>
      </c>
      <c r="K940" t="s">
        <v>5745</v>
      </c>
      <c r="L940" t="s">
        <v>3407</v>
      </c>
      <c r="M940" s="12">
        <v>19530</v>
      </c>
      <c r="N940" s="12" t="str">
        <f t="shared" si="43"/>
        <v>10 Deisher Ln Kutztown, PA 19530</v>
      </c>
      <c r="O940">
        <v>1430999</v>
      </c>
      <c r="P940">
        <v>40.512402999999999</v>
      </c>
      <c r="Q940">
        <v>-75.768299999999996</v>
      </c>
      <c r="R940" t="s">
        <v>3365</v>
      </c>
      <c r="S940" t="s">
        <v>3356</v>
      </c>
      <c r="T940" s="3">
        <v>2</v>
      </c>
      <c r="U940" s="3">
        <v>2</v>
      </c>
      <c r="V940" s="4">
        <v>1</v>
      </c>
      <c r="W940" s="4">
        <v>3</v>
      </c>
      <c r="X940" s="5">
        <v>2113.4499999999998</v>
      </c>
      <c r="Y940" s="6">
        <v>4226.8999999999996</v>
      </c>
      <c r="Z940" s="5">
        <v>510.53</v>
      </c>
      <c r="AA940" s="5">
        <v>1021.06</v>
      </c>
      <c r="AB940">
        <v>75</v>
      </c>
      <c r="AC940" s="11">
        <f t="shared" si="44"/>
        <v>0.24156237431687527</v>
      </c>
    </row>
    <row r="941" spans="1:29">
      <c r="A941" s="2">
        <v>240177</v>
      </c>
      <c r="B941" t="s">
        <v>3364</v>
      </c>
      <c r="C941" t="s">
        <v>3357</v>
      </c>
      <c r="D941" t="s">
        <v>16</v>
      </c>
      <c r="E941" s="2">
        <v>242001</v>
      </c>
      <c r="F941" t="s">
        <v>462</v>
      </c>
      <c r="G941" s="2">
        <v>467003</v>
      </c>
      <c r="H941" t="s">
        <v>3342</v>
      </c>
      <c r="I941" t="s">
        <v>59</v>
      </c>
      <c r="K941" t="s">
        <v>4042</v>
      </c>
      <c r="L941" t="s">
        <v>3407</v>
      </c>
      <c r="M941" s="12">
        <v>17402</v>
      </c>
      <c r="N941" s="12" t="str">
        <f t="shared" si="43"/>
        <v>295 Mills St York, PA 17402</v>
      </c>
      <c r="O941">
        <v>1430999</v>
      </c>
      <c r="P941">
        <v>39.974653000000004</v>
      </c>
      <c r="Q941">
        <v>-76.666210000000007</v>
      </c>
      <c r="R941" t="s">
        <v>3367</v>
      </c>
      <c r="S941" t="s">
        <v>3357</v>
      </c>
      <c r="T941" s="3">
        <v>5</v>
      </c>
      <c r="U941" s="3">
        <v>7</v>
      </c>
      <c r="V941" s="4">
        <v>1.4</v>
      </c>
      <c r="W941" s="4">
        <v>4.8</v>
      </c>
      <c r="X941" s="5">
        <v>844.88800000000015</v>
      </c>
      <c r="Y941" s="6">
        <v>4224.4399999999996</v>
      </c>
      <c r="Z941" s="5">
        <v>352.81999999999994</v>
      </c>
      <c r="AA941" s="5">
        <v>1764.1000000000004</v>
      </c>
      <c r="AB941">
        <v>46</v>
      </c>
      <c r="AC941" s="11">
        <f t="shared" si="44"/>
        <v>0.41759381125072209</v>
      </c>
    </row>
    <row r="942" spans="1:29">
      <c r="A942" s="2">
        <v>240189</v>
      </c>
      <c r="B942" t="s">
        <v>3364</v>
      </c>
      <c r="C942" t="s">
        <v>3357</v>
      </c>
      <c r="D942" t="s">
        <v>74</v>
      </c>
      <c r="E942" s="2">
        <v>328860</v>
      </c>
      <c r="F942" t="s">
        <v>163</v>
      </c>
      <c r="G942" s="2">
        <v>328860</v>
      </c>
      <c r="H942" t="s">
        <v>163</v>
      </c>
      <c r="I942" t="s">
        <v>39</v>
      </c>
      <c r="K942" t="s">
        <v>4659</v>
      </c>
      <c r="L942" t="s">
        <v>3407</v>
      </c>
      <c r="M942" s="12">
        <v>17601</v>
      </c>
      <c r="N942" s="12" t="str">
        <f t="shared" si="43"/>
        <v>2301 Harrisburg Pike Lancaster, PA 17601</v>
      </c>
      <c r="O942">
        <v>1430025</v>
      </c>
      <c r="P942">
        <v>40.073275000000002</v>
      </c>
      <c r="Q942">
        <v>-76.360940999999997</v>
      </c>
      <c r="R942" t="s">
        <v>3364</v>
      </c>
      <c r="S942" t="s">
        <v>3357</v>
      </c>
      <c r="T942" s="3">
        <v>12</v>
      </c>
      <c r="U942" s="3">
        <v>16</v>
      </c>
      <c r="V942" s="4">
        <v>1.3333333333333333</v>
      </c>
      <c r="W942" s="4">
        <v>3.3333333333333335</v>
      </c>
      <c r="X942" s="5">
        <v>351.61666666666673</v>
      </c>
      <c r="Y942" s="6">
        <v>4219.4000000000005</v>
      </c>
      <c r="Z942" s="5">
        <v>122.60583333333334</v>
      </c>
      <c r="AA942" s="5">
        <v>1471.27</v>
      </c>
      <c r="AB942">
        <v>74</v>
      </c>
      <c r="AC942" s="11">
        <f t="shared" si="44"/>
        <v>0.34869175712186562</v>
      </c>
    </row>
    <row r="943" spans="1:29">
      <c r="A943" s="2">
        <v>239959</v>
      </c>
      <c r="B943" t="s">
        <v>3364</v>
      </c>
      <c r="C943" t="s">
        <v>3357</v>
      </c>
      <c r="D943" t="s">
        <v>17</v>
      </c>
      <c r="E943" s="2">
        <v>301311</v>
      </c>
      <c r="F943" t="s">
        <v>43</v>
      </c>
      <c r="G943" s="2">
        <v>424852</v>
      </c>
      <c r="H943" t="s">
        <v>43</v>
      </c>
      <c r="I943" t="s">
        <v>23</v>
      </c>
      <c r="K943" t="s">
        <v>5861</v>
      </c>
      <c r="L943" t="s">
        <v>8347</v>
      </c>
      <c r="M943" s="12">
        <v>19713</v>
      </c>
      <c r="N943" s="12" t="str">
        <f t="shared" si="43"/>
        <v>153 E Chestnut Hill Rd Newark, DE 19713</v>
      </c>
      <c r="O943">
        <v>1430007</v>
      </c>
      <c r="P943">
        <v>39.657854</v>
      </c>
      <c r="Q943">
        <v>-75.745937999999995</v>
      </c>
      <c r="R943" t="s">
        <v>3359</v>
      </c>
      <c r="S943" t="s">
        <v>3352</v>
      </c>
      <c r="T943" s="3">
        <v>15</v>
      </c>
      <c r="U943" s="3">
        <v>21</v>
      </c>
      <c r="V943" s="4">
        <v>1.4</v>
      </c>
      <c r="W943" s="4">
        <v>3.8666666666666667</v>
      </c>
      <c r="X943" s="5">
        <v>281.05399999999997</v>
      </c>
      <c r="Y943" s="6">
        <v>4215.8100000000004</v>
      </c>
      <c r="Z943" s="5">
        <v>81.24466666666666</v>
      </c>
      <c r="AA943" s="5">
        <v>1218.6700000000003</v>
      </c>
      <c r="AB943">
        <v>97</v>
      </c>
      <c r="AC943" s="11">
        <f t="shared" si="44"/>
        <v>0.28907137655634391</v>
      </c>
    </row>
    <row r="944" spans="1:29">
      <c r="A944" s="2">
        <v>239777</v>
      </c>
      <c r="B944" t="s">
        <v>3364</v>
      </c>
      <c r="C944" t="s">
        <v>3356</v>
      </c>
      <c r="D944" t="s">
        <v>186</v>
      </c>
      <c r="E944" s="2">
        <v>244423</v>
      </c>
      <c r="F944" t="s">
        <v>1906</v>
      </c>
      <c r="G944" s="2">
        <v>244423</v>
      </c>
      <c r="H944" t="s">
        <v>1906</v>
      </c>
      <c r="I944" t="s">
        <v>1907</v>
      </c>
      <c r="K944" t="s">
        <v>3591</v>
      </c>
      <c r="L944" t="s">
        <v>3406</v>
      </c>
      <c r="M944" s="12">
        <v>8319</v>
      </c>
      <c r="N944" s="12" t="str">
        <f t="shared" ref="N944:N1007" si="45">K944&amp;" "&amp;I944&amp;", "&amp;L944&amp;" "&amp;TEXT(M944, "00000")</f>
        <v>128 Cape May Ave Estell Manor, NJ 08319</v>
      </c>
      <c r="O944">
        <v>1430010</v>
      </c>
      <c r="P944">
        <v>39.378898999999997</v>
      </c>
      <c r="Q944">
        <v>-74.825930999999997</v>
      </c>
      <c r="R944" t="s">
        <v>3363</v>
      </c>
      <c r="S944" t="s">
        <v>3355</v>
      </c>
      <c r="T944" s="3">
        <v>6</v>
      </c>
      <c r="U944" s="3">
        <v>9</v>
      </c>
      <c r="V944" s="4">
        <v>1.5</v>
      </c>
      <c r="W944" s="4">
        <v>2.8333333333333335</v>
      </c>
      <c r="X944" s="5">
        <v>699.34666666666669</v>
      </c>
      <c r="Y944" s="6">
        <v>4196.08</v>
      </c>
      <c r="Z944" s="5">
        <v>193.15166666666667</v>
      </c>
      <c r="AA944" s="5">
        <v>1158.9099999999999</v>
      </c>
      <c r="AB944">
        <v>73</v>
      </c>
      <c r="AC944" s="11">
        <f t="shared" si="44"/>
        <v>0.27618872852757809</v>
      </c>
    </row>
    <row r="945" spans="1:29">
      <c r="A945" s="2">
        <v>241839</v>
      </c>
      <c r="B945" t="s">
        <v>3364</v>
      </c>
      <c r="C945" t="s">
        <v>3356</v>
      </c>
      <c r="D945" t="s">
        <v>17</v>
      </c>
      <c r="E945" s="2">
        <v>301279</v>
      </c>
      <c r="F945" t="s">
        <v>21</v>
      </c>
      <c r="G945" s="2">
        <v>425120</v>
      </c>
      <c r="H945" t="s">
        <v>22</v>
      </c>
      <c r="I945" t="s">
        <v>23</v>
      </c>
      <c r="K945" t="s">
        <v>5857</v>
      </c>
      <c r="L945" t="s">
        <v>8347</v>
      </c>
      <c r="M945" s="12">
        <v>19711</v>
      </c>
      <c r="N945" s="12" t="str">
        <f t="shared" si="45"/>
        <v>1352 Marrows Rd Newark, DE 19711</v>
      </c>
      <c r="O945">
        <v>1430007</v>
      </c>
      <c r="P945">
        <v>39.683154999999999</v>
      </c>
      <c r="Q945">
        <v>-75.730940000000004</v>
      </c>
      <c r="R945" t="s">
        <v>3359</v>
      </c>
      <c r="S945" t="s">
        <v>3352</v>
      </c>
      <c r="T945" s="3">
        <v>19</v>
      </c>
      <c r="U945" s="3">
        <v>27</v>
      </c>
      <c r="V945" s="4">
        <v>1.4210526315789473</v>
      </c>
      <c r="W945" s="4">
        <v>3.0526315789473686</v>
      </c>
      <c r="X945" s="5">
        <v>220.57578947368418</v>
      </c>
      <c r="Y945" s="6">
        <v>4190.9400000000032</v>
      </c>
      <c r="Z945" s="5">
        <v>63.054736842105264</v>
      </c>
      <c r="AA945" s="5">
        <v>1198.0400000000002</v>
      </c>
      <c r="AB945">
        <v>93</v>
      </c>
      <c r="AC945" s="11">
        <f t="shared" si="44"/>
        <v>0.28586426911385016</v>
      </c>
    </row>
    <row r="946" spans="1:29">
      <c r="A946" s="2">
        <v>241974</v>
      </c>
      <c r="B946" t="s">
        <v>3364</v>
      </c>
      <c r="C946" t="s">
        <v>3356</v>
      </c>
      <c r="D946" t="s">
        <v>50</v>
      </c>
      <c r="E946" s="2">
        <v>239929</v>
      </c>
      <c r="F946" t="s">
        <v>1041</v>
      </c>
      <c r="G946" s="2">
        <v>483028</v>
      </c>
      <c r="H946" t="s">
        <v>1826</v>
      </c>
      <c r="I946" t="s">
        <v>1827</v>
      </c>
      <c r="K946" t="s">
        <v>4914</v>
      </c>
      <c r="L946" t="s">
        <v>3407</v>
      </c>
      <c r="M946" s="12">
        <v>17742</v>
      </c>
      <c r="N946" s="12" t="str">
        <f t="shared" si="45"/>
        <v>183 School Ln Lairdsville, PA 17742</v>
      </c>
      <c r="O946">
        <v>1430999</v>
      </c>
      <c r="P946">
        <v>41.232049000000004</v>
      </c>
      <c r="Q946">
        <v>-76.612126000000004</v>
      </c>
      <c r="R946" t="s">
        <v>3366</v>
      </c>
      <c r="S946" t="s">
        <v>3354</v>
      </c>
      <c r="T946" s="3">
        <v>4</v>
      </c>
      <c r="U946" s="3">
        <v>6</v>
      </c>
      <c r="V946" s="4">
        <v>1.5</v>
      </c>
      <c r="W946" s="4">
        <v>8.25</v>
      </c>
      <c r="X946" s="5">
        <v>1045.1199999999999</v>
      </c>
      <c r="Y946" s="6">
        <v>4180.4799999999996</v>
      </c>
      <c r="Z946" s="5">
        <v>415</v>
      </c>
      <c r="AA946" s="5">
        <v>1659.9999999999998</v>
      </c>
      <c r="AB946">
        <v>277</v>
      </c>
      <c r="AC946" s="11">
        <f t="shared" si="44"/>
        <v>0.3970835884874464</v>
      </c>
    </row>
    <row r="947" spans="1:29">
      <c r="A947" s="2">
        <v>240422</v>
      </c>
      <c r="B947" t="s">
        <v>3364</v>
      </c>
      <c r="C947" t="s">
        <v>3356</v>
      </c>
      <c r="D947" t="s">
        <v>63</v>
      </c>
      <c r="E947" s="2">
        <v>243564</v>
      </c>
      <c r="F947" t="s">
        <v>2062</v>
      </c>
      <c r="G947" s="2">
        <v>243564</v>
      </c>
      <c r="H947" t="s">
        <v>2062</v>
      </c>
      <c r="I947" t="s">
        <v>162</v>
      </c>
      <c r="J947" t="s">
        <v>3389</v>
      </c>
      <c r="K947" t="s">
        <v>5047</v>
      </c>
      <c r="L947" t="s">
        <v>3407</v>
      </c>
      <c r="M947" s="12">
        <v>18901</v>
      </c>
      <c r="N947" s="12" t="str">
        <f t="shared" si="45"/>
        <v>1290 Almshouse Rd Doylestown, PA 18901</v>
      </c>
      <c r="O947">
        <v>1430003</v>
      </c>
      <c r="P947">
        <v>40.274248999999998</v>
      </c>
      <c r="Q947">
        <v>-75.129638999999997</v>
      </c>
      <c r="R947" t="s">
        <v>3362</v>
      </c>
      <c r="S947" t="s">
        <v>3353</v>
      </c>
      <c r="T947" s="3">
        <v>6</v>
      </c>
      <c r="U947" s="3">
        <v>7</v>
      </c>
      <c r="V947" s="4">
        <v>1.1666666666666667</v>
      </c>
      <c r="W947" s="4">
        <v>2.6666666666666665</v>
      </c>
      <c r="X947" s="5">
        <v>694.03166666666675</v>
      </c>
      <c r="Y947" s="6">
        <v>4164.1899999999996</v>
      </c>
      <c r="Z947" s="5">
        <v>262.16000000000003</v>
      </c>
      <c r="AA947" s="5">
        <v>1572.96</v>
      </c>
      <c r="AB947">
        <v>36</v>
      </c>
      <c r="AC947" s="11">
        <f t="shared" si="44"/>
        <v>0.37773492563980032</v>
      </c>
    </row>
    <row r="948" spans="1:29">
      <c r="A948" s="2">
        <v>239133</v>
      </c>
      <c r="B948" t="s">
        <v>3364</v>
      </c>
      <c r="C948" t="s">
        <v>3356</v>
      </c>
      <c r="D948" t="s">
        <v>32</v>
      </c>
      <c r="E948" s="2">
        <v>241353</v>
      </c>
      <c r="F948" t="s">
        <v>291</v>
      </c>
      <c r="G948" s="2">
        <v>241353</v>
      </c>
      <c r="H948" t="s">
        <v>291</v>
      </c>
      <c r="I948" t="s">
        <v>293</v>
      </c>
      <c r="K948" t="s">
        <v>3848</v>
      </c>
      <c r="L948" t="s">
        <v>3407</v>
      </c>
      <c r="M948" s="12">
        <v>17078</v>
      </c>
      <c r="N948" s="12" t="str">
        <f t="shared" si="45"/>
        <v>1125 Park Dr Palmyra, PA 17078</v>
      </c>
      <c r="O948">
        <v>1430032</v>
      </c>
      <c r="P948">
        <v>40.300103</v>
      </c>
      <c r="Q948">
        <v>-76.586326</v>
      </c>
      <c r="R948" t="s">
        <v>3366</v>
      </c>
      <c r="S948" t="s">
        <v>3353</v>
      </c>
      <c r="T948" s="3">
        <v>6</v>
      </c>
      <c r="U948" s="3">
        <v>6</v>
      </c>
      <c r="V948" s="4">
        <v>1</v>
      </c>
      <c r="W948" s="4">
        <v>1.3333333333333333</v>
      </c>
      <c r="X948" s="5">
        <v>692.35166666666657</v>
      </c>
      <c r="Y948" s="6">
        <v>4154.1099999999997</v>
      </c>
      <c r="Z948" s="5">
        <v>528.69833333333338</v>
      </c>
      <c r="AA948" s="5">
        <v>3172.1899999999996</v>
      </c>
      <c r="AB948">
        <v>30</v>
      </c>
      <c r="AC948" s="11">
        <f t="shared" si="44"/>
        <v>0.76362686592314599</v>
      </c>
    </row>
    <row r="949" spans="1:29">
      <c r="A949" s="2">
        <v>423136</v>
      </c>
      <c r="B949" t="s">
        <v>3364</v>
      </c>
      <c r="C949" t="s">
        <v>3356</v>
      </c>
      <c r="D949" t="s">
        <v>104</v>
      </c>
      <c r="E949" s="2">
        <v>345425</v>
      </c>
      <c r="F949" t="s">
        <v>526</v>
      </c>
      <c r="G949" s="2">
        <v>345425</v>
      </c>
      <c r="H949" t="s">
        <v>526</v>
      </c>
      <c r="I949" t="s">
        <v>442</v>
      </c>
      <c r="K949" t="s">
        <v>5539</v>
      </c>
      <c r="L949" t="s">
        <v>3407</v>
      </c>
      <c r="M949" s="12">
        <v>19355</v>
      </c>
      <c r="N949" s="12" t="str">
        <f t="shared" si="45"/>
        <v>340 Central Ave Malvern, PA 19355</v>
      </c>
      <c r="O949">
        <v>1430013</v>
      </c>
      <c r="P949">
        <v>40.039400999999998</v>
      </c>
      <c r="Q949">
        <v>-75.506704999999997</v>
      </c>
      <c r="R949" t="s">
        <v>3361</v>
      </c>
      <c r="S949" t="s">
        <v>3356</v>
      </c>
      <c r="T949" s="3">
        <v>6</v>
      </c>
      <c r="U949" s="3">
        <v>8</v>
      </c>
      <c r="V949" s="4">
        <v>1.3333333333333333</v>
      </c>
      <c r="W949" s="4">
        <v>4.166666666666667</v>
      </c>
      <c r="X949" s="5">
        <v>688.85333333333335</v>
      </c>
      <c r="Y949" s="6">
        <v>4133.119999999999</v>
      </c>
      <c r="Z949" s="5">
        <v>236.84</v>
      </c>
      <c r="AA949" s="5">
        <v>1421.04</v>
      </c>
      <c r="AB949">
        <v>107</v>
      </c>
      <c r="AC949" s="11">
        <f t="shared" si="44"/>
        <v>0.34381774543202237</v>
      </c>
    </row>
    <row r="950" spans="1:29">
      <c r="A950" s="2">
        <v>242270</v>
      </c>
      <c r="B950" t="s">
        <v>3364</v>
      </c>
      <c r="C950" t="s">
        <v>3356</v>
      </c>
      <c r="D950" t="s">
        <v>45</v>
      </c>
      <c r="E950" s="2">
        <v>246689</v>
      </c>
      <c r="F950" t="s">
        <v>815</v>
      </c>
      <c r="G950" s="2">
        <v>419198</v>
      </c>
      <c r="H950" t="s">
        <v>2876</v>
      </c>
      <c r="I950" t="s">
        <v>817</v>
      </c>
      <c r="K950" t="s">
        <v>5361</v>
      </c>
      <c r="L950" t="s">
        <v>3407</v>
      </c>
      <c r="M950" s="12">
        <v>19063</v>
      </c>
      <c r="N950" s="12" t="str">
        <f t="shared" si="45"/>
        <v>1101 First Ave Media, PA 19063</v>
      </c>
      <c r="O950">
        <v>1430999</v>
      </c>
      <c r="P950">
        <v>39.933354999999999</v>
      </c>
      <c r="Q950">
        <v>-75.388236000000006</v>
      </c>
      <c r="R950" t="s">
        <v>3361</v>
      </c>
      <c r="S950" t="s">
        <v>3352</v>
      </c>
      <c r="T950" s="3">
        <v>4</v>
      </c>
      <c r="U950" s="3">
        <v>5</v>
      </c>
      <c r="V950" s="4">
        <v>1.25</v>
      </c>
      <c r="W950" s="4">
        <v>3.5</v>
      </c>
      <c r="X950" s="5">
        <v>1029.4700000000003</v>
      </c>
      <c r="Y950" s="6">
        <v>4117.88</v>
      </c>
      <c r="Z950" s="5">
        <v>362.15249999999997</v>
      </c>
      <c r="AA950" s="5">
        <v>1448.6099999999997</v>
      </c>
      <c r="AB950">
        <v>63</v>
      </c>
      <c r="AC950" s="11">
        <f t="shared" si="44"/>
        <v>0.35178538471252191</v>
      </c>
    </row>
    <row r="951" spans="1:29">
      <c r="A951" s="2">
        <v>242478</v>
      </c>
      <c r="B951" t="s">
        <v>3364</v>
      </c>
      <c r="C951" t="s">
        <v>3356</v>
      </c>
      <c r="D951" t="s">
        <v>51</v>
      </c>
      <c r="E951" s="2">
        <v>239516</v>
      </c>
      <c r="F951" t="s">
        <v>1538</v>
      </c>
      <c r="G951" s="2">
        <v>464214</v>
      </c>
      <c r="H951" t="s">
        <v>1556</v>
      </c>
      <c r="I951" t="s">
        <v>97</v>
      </c>
      <c r="K951" t="s">
        <v>3881</v>
      </c>
      <c r="L951" t="s">
        <v>3407</v>
      </c>
      <c r="M951" s="12">
        <v>17111</v>
      </c>
      <c r="N951" s="12" t="str">
        <f t="shared" si="45"/>
        <v>6500 Clearfield St Harrisburg, PA 17111</v>
      </c>
      <c r="O951">
        <v>1430999</v>
      </c>
      <c r="P951">
        <v>40.266461</v>
      </c>
      <c r="Q951">
        <v>-76.773966000000001</v>
      </c>
      <c r="R951" t="s">
        <v>3366</v>
      </c>
      <c r="S951" t="s">
        <v>3357</v>
      </c>
      <c r="T951" s="3">
        <v>4</v>
      </c>
      <c r="U951" s="3">
        <v>5</v>
      </c>
      <c r="V951" s="4">
        <v>1.25</v>
      </c>
      <c r="W951" s="4">
        <v>4.25</v>
      </c>
      <c r="X951" s="5">
        <v>1028.9775</v>
      </c>
      <c r="Y951" s="6">
        <v>4115.9099999999989</v>
      </c>
      <c r="Z951" s="5">
        <v>422.07500000000005</v>
      </c>
      <c r="AA951" s="5">
        <v>1688.2999999999997</v>
      </c>
      <c r="AB951">
        <v>64</v>
      </c>
      <c r="AC951" s="11">
        <f t="shared" si="44"/>
        <v>0.41018875534207505</v>
      </c>
    </row>
    <row r="952" spans="1:29">
      <c r="A952" s="2">
        <v>241831</v>
      </c>
      <c r="B952" t="s">
        <v>3364</v>
      </c>
      <c r="C952" t="s">
        <v>3356</v>
      </c>
      <c r="D952" t="s">
        <v>16</v>
      </c>
      <c r="E952" s="2">
        <v>242001</v>
      </c>
      <c r="F952" t="s">
        <v>462</v>
      </c>
      <c r="G952" s="2">
        <v>467004</v>
      </c>
      <c r="H952" t="s">
        <v>3343</v>
      </c>
      <c r="I952" t="s">
        <v>59</v>
      </c>
      <c r="K952" t="s">
        <v>4040</v>
      </c>
      <c r="L952" t="s">
        <v>3407</v>
      </c>
      <c r="M952" s="12">
        <v>17402</v>
      </c>
      <c r="N952" s="12" t="str">
        <f t="shared" si="45"/>
        <v>455 Sundale Dr York, PA 17402</v>
      </c>
      <c r="O952">
        <v>1430040</v>
      </c>
      <c r="P952">
        <v>39.967340999999998</v>
      </c>
      <c r="Q952">
        <v>-76.672015000000002</v>
      </c>
      <c r="R952" t="s">
        <v>3367</v>
      </c>
      <c r="S952" t="s">
        <v>3357</v>
      </c>
      <c r="T952" s="3">
        <v>7</v>
      </c>
      <c r="U952" s="3">
        <v>7</v>
      </c>
      <c r="V952" s="4">
        <v>1</v>
      </c>
      <c r="W952" s="4">
        <v>2</v>
      </c>
      <c r="X952" s="5">
        <v>587.80571428571432</v>
      </c>
      <c r="Y952" s="6">
        <v>4114.6400000000003</v>
      </c>
      <c r="Z952" s="5">
        <v>248.70142857142858</v>
      </c>
      <c r="AA952" s="5">
        <v>1740.91</v>
      </c>
      <c r="AB952">
        <v>32</v>
      </c>
      <c r="AC952" s="11">
        <f t="shared" si="44"/>
        <v>0.42310141348939395</v>
      </c>
    </row>
    <row r="953" spans="1:29">
      <c r="A953" s="2">
        <v>240868</v>
      </c>
      <c r="B953" t="s">
        <v>3364</v>
      </c>
      <c r="C953" t="s">
        <v>3356</v>
      </c>
      <c r="D953" t="s">
        <v>63</v>
      </c>
      <c r="E953" s="2">
        <v>265138</v>
      </c>
      <c r="F953" t="s">
        <v>1694</v>
      </c>
      <c r="G953" s="2">
        <v>265138</v>
      </c>
      <c r="H953" t="s">
        <v>1694</v>
      </c>
      <c r="I953" t="s">
        <v>1695</v>
      </c>
      <c r="K953" t="s">
        <v>5377</v>
      </c>
      <c r="L953" t="s">
        <v>3407</v>
      </c>
      <c r="M953" s="12">
        <v>19067</v>
      </c>
      <c r="N953" s="12" t="str">
        <f t="shared" si="45"/>
        <v>1360 Oxford Valley Rd Yardley, PA 19067</v>
      </c>
      <c r="O953">
        <v>1430003</v>
      </c>
      <c r="P953">
        <v>40.216276999999998</v>
      </c>
      <c r="Q953">
        <v>-74.854664999999997</v>
      </c>
      <c r="R953" t="s">
        <v>3362</v>
      </c>
      <c r="S953" t="s">
        <v>3353</v>
      </c>
      <c r="T953" s="3">
        <v>7</v>
      </c>
      <c r="U953" s="3">
        <v>9</v>
      </c>
      <c r="V953" s="4">
        <v>1.2857142857142858</v>
      </c>
      <c r="W953" s="4">
        <v>3.7142857142857144</v>
      </c>
      <c r="X953" s="5">
        <v>586.56571428571442</v>
      </c>
      <c r="Y953" s="6">
        <v>4105.96</v>
      </c>
      <c r="Z953" s="5">
        <v>266.14714285714291</v>
      </c>
      <c r="AA953" s="5">
        <v>1863.0299999999995</v>
      </c>
      <c r="AB953">
        <v>93</v>
      </c>
      <c r="AC953" s="11">
        <f t="shared" si="44"/>
        <v>0.45373798088632122</v>
      </c>
    </row>
    <row r="954" spans="1:29">
      <c r="A954" s="2">
        <v>345381</v>
      </c>
      <c r="B954" t="s">
        <v>3364</v>
      </c>
      <c r="C954" t="s">
        <v>3356</v>
      </c>
      <c r="D954" t="s">
        <v>60</v>
      </c>
      <c r="E954" s="2">
        <v>245576</v>
      </c>
      <c r="F954" t="s">
        <v>207</v>
      </c>
      <c r="G954" s="2">
        <v>245576</v>
      </c>
      <c r="H954" t="s">
        <v>207</v>
      </c>
      <c r="I954" t="s">
        <v>208</v>
      </c>
      <c r="K954" t="s">
        <v>5485</v>
      </c>
      <c r="L954" t="s">
        <v>3407</v>
      </c>
      <c r="M954" s="12">
        <v>19335</v>
      </c>
      <c r="N954" s="12" t="str">
        <f t="shared" si="45"/>
        <v>4601 W Lincoln Hwy Downingtown, PA 19335</v>
      </c>
      <c r="O954">
        <v>1430013</v>
      </c>
      <c r="P954">
        <v>39.999966000000001</v>
      </c>
      <c r="Q954">
        <v>-75.727404000000007</v>
      </c>
      <c r="R954" t="s">
        <v>3361</v>
      </c>
      <c r="S954" t="s">
        <v>3356</v>
      </c>
      <c r="T954" s="3">
        <v>11</v>
      </c>
      <c r="U954" s="3">
        <v>14</v>
      </c>
      <c r="V954" s="4">
        <v>1.2727272727272727</v>
      </c>
      <c r="W954" s="4">
        <v>2.8181818181818183</v>
      </c>
      <c r="X954" s="5">
        <v>371.84999999999997</v>
      </c>
      <c r="Y954" s="6">
        <v>4090.3500000000004</v>
      </c>
      <c r="Z954" s="5">
        <v>142.93727272727273</v>
      </c>
      <c r="AA954" s="5">
        <v>1572.3100000000004</v>
      </c>
      <c r="AB954">
        <v>68</v>
      </c>
      <c r="AC954" s="11">
        <f t="shared" si="44"/>
        <v>0.38439497842482923</v>
      </c>
    </row>
    <row r="955" spans="1:29">
      <c r="A955" s="2">
        <v>240867</v>
      </c>
      <c r="B955" t="s">
        <v>3364</v>
      </c>
      <c r="C955" t="s">
        <v>3356</v>
      </c>
      <c r="D955" t="s">
        <v>60</v>
      </c>
      <c r="E955" s="2">
        <v>246051</v>
      </c>
      <c r="F955" t="s">
        <v>484</v>
      </c>
      <c r="G955" s="2">
        <v>417132</v>
      </c>
      <c r="H955" t="s">
        <v>2725</v>
      </c>
      <c r="I955" t="s">
        <v>485</v>
      </c>
      <c r="K955" t="s">
        <v>5686</v>
      </c>
      <c r="L955" t="s">
        <v>3407</v>
      </c>
      <c r="M955" s="12">
        <v>19464</v>
      </c>
      <c r="N955" s="12" t="str">
        <f t="shared" si="45"/>
        <v>920 Morris St Pottstown, PA 19464</v>
      </c>
      <c r="O955">
        <v>1430999</v>
      </c>
      <c r="P955">
        <v>40.248195000000003</v>
      </c>
      <c r="Q955">
        <v>-75.627699000000007</v>
      </c>
      <c r="R955" t="s">
        <v>3361</v>
      </c>
      <c r="S955" t="s">
        <v>3354</v>
      </c>
      <c r="T955" s="3">
        <v>4</v>
      </c>
      <c r="U955" s="3">
        <v>6</v>
      </c>
      <c r="V955" s="4">
        <v>1.5</v>
      </c>
      <c r="W955" s="4">
        <v>6</v>
      </c>
      <c r="X955" s="5">
        <v>1022.2699999999999</v>
      </c>
      <c r="Y955" s="6">
        <v>4089.0800000000008</v>
      </c>
      <c r="Z955" s="5">
        <v>415.00749999999999</v>
      </c>
      <c r="AA955" s="5">
        <v>1660.0299999999997</v>
      </c>
      <c r="AB955">
        <v>97</v>
      </c>
      <c r="AC955" s="11">
        <f t="shared" si="44"/>
        <v>0.40596662329912825</v>
      </c>
    </row>
    <row r="956" spans="1:29">
      <c r="A956" s="2">
        <v>239704</v>
      </c>
      <c r="B956" t="s">
        <v>3364</v>
      </c>
      <c r="C956" t="s">
        <v>3356</v>
      </c>
      <c r="D956" t="s">
        <v>32</v>
      </c>
      <c r="E956" s="2">
        <v>240723</v>
      </c>
      <c r="F956" t="s">
        <v>303</v>
      </c>
      <c r="G956" s="2">
        <v>464926</v>
      </c>
      <c r="H956" t="s">
        <v>304</v>
      </c>
      <c r="I956" t="s">
        <v>305</v>
      </c>
      <c r="K956" t="s">
        <v>4931</v>
      </c>
      <c r="L956" t="s">
        <v>3407</v>
      </c>
      <c r="M956" s="12">
        <v>17815</v>
      </c>
      <c r="N956" s="12" t="str">
        <f t="shared" si="45"/>
        <v>2421 Columbia Blvd Bloomsburg, PA 17815</v>
      </c>
      <c r="O956">
        <v>1430033</v>
      </c>
      <c r="P956">
        <v>41.013111000000002</v>
      </c>
      <c r="Q956">
        <v>-76.414354000000003</v>
      </c>
      <c r="R956" t="s">
        <v>3366</v>
      </c>
      <c r="S956" t="s">
        <v>3354</v>
      </c>
      <c r="T956" s="3">
        <v>8</v>
      </c>
      <c r="U956" s="3">
        <v>10</v>
      </c>
      <c r="V956" s="4">
        <v>1.25</v>
      </c>
      <c r="W956" s="4">
        <v>3.75</v>
      </c>
      <c r="X956" s="5">
        <v>509.19750000000005</v>
      </c>
      <c r="Y956" s="6">
        <v>4073.5799999999995</v>
      </c>
      <c r="Z956" s="5">
        <v>189.5925</v>
      </c>
      <c r="AA956" s="5">
        <v>1516.74</v>
      </c>
      <c r="AB956">
        <v>54</v>
      </c>
      <c r="AC956" s="11">
        <f t="shared" si="44"/>
        <v>0.37233588146053354</v>
      </c>
    </row>
    <row r="957" spans="1:29">
      <c r="A957" s="2">
        <v>240870</v>
      </c>
      <c r="B957" t="s">
        <v>3364</v>
      </c>
      <c r="C957" t="s">
        <v>3356</v>
      </c>
      <c r="D957" t="s">
        <v>37</v>
      </c>
      <c r="E957" s="2">
        <v>239985</v>
      </c>
      <c r="F957" t="s">
        <v>88</v>
      </c>
      <c r="G957" s="2">
        <v>239985</v>
      </c>
      <c r="H957" t="s">
        <v>1885</v>
      </c>
      <c r="I957" t="s">
        <v>1498</v>
      </c>
      <c r="J957" t="s">
        <v>3378</v>
      </c>
      <c r="K957" t="s">
        <v>3692</v>
      </c>
      <c r="L957" t="s">
        <v>3407</v>
      </c>
      <c r="M957" s="12">
        <v>17003</v>
      </c>
      <c r="N957" s="12" t="str">
        <f t="shared" si="45"/>
        <v>110 Landing Dr Annville, PA 17003</v>
      </c>
      <c r="O957">
        <v>1430035</v>
      </c>
      <c r="P957">
        <v>40.292920000000002</v>
      </c>
      <c r="Q957">
        <v>-76.549980000000005</v>
      </c>
      <c r="R957" t="s">
        <v>3366</v>
      </c>
      <c r="S957" t="s">
        <v>3357</v>
      </c>
      <c r="T957" s="3">
        <v>6</v>
      </c>
      <c r="U957" s="3">
        <v>6</v>
      </c>
      <c r="V957" s="4">
        <v>1</v>
      </c>
      <c r="W957" s="4">
        <v>2.1666666666666665</v>
      </c>
      <c r="X957" s="5">
        <v>678.45666666666671</v>
      </c>
      <c r="Y957" s="6">
        <v>4070.7400000000002</v>
      </c>
      <c r="Z957" s="5">
        <v>217.61833333333334</v>
      </c>
      <c r="AA957" s="5">
        <v>1305.7099999999998</v>
      </c>
      <c r="AB957">
        <v>42</v>
      </c>
      <c r="AC957" s="11">
        <f t="shared" si="44"/>
        <v>0.32075494873168015</v>
      </c>
    </row>
    <row r="958" spans="1:29">
      <c r="A958" s="2">
        <v>415423</v>
      </c>
      <c r="B958" t="s">
        <v>3364</v>
      </c>
      <c r="C958" t="s">
        <v>3356</v>
      </c>
      <c r="D958" t="s">
        <v>60</v>
      </c>
      <c r="E958" s="2">
        <v>243950</v>
      </c>
      <c r="F958" t="s">
        <v>2447</v>
      </c>
      <c r="G958" s="2">
        <v>243950</v>
      </c>
      <c r="H958" t="s">
        <v>2447</v>
      </c>
      <c r="I958" t="s">
        <v>1083</v>
      </c>
      <c r="K958" t="s">
        <v>5450</v>
      </c>
      <c r="L958" t="s">
        <v>3407</v>
      </c>
      <c r="M958" s="12">
        <v>19301</v>
      </c>
      <c r="N958" s="12" t="str">
        <f t="shared" si="45"/>
        <v>1800 E Lancaster Ave Paoli, PA 19301</v>
      </c>
      <c r="O958">
        <v>1430999</v>
      </c>
      <c r="P958">
        <v>40.041809000000001</v>
      </c>
      <c r="Q958">
        <v>-75.475329000000002</v>
      </c>
      <c r="R958" t="s">
        <v>3361</v>
      </c>
      <c r="S958" t="s">
        <v>3352</v>
      </c>
      <c r="T958" s="3">
        <v>3</v>
      </c>
      <c r="U958" s="3">
        <v>6</v>
      </c>
      <c r="V958" s="4">
        <v>2</v>
      </c>
      <c r="W958" s="4">
        <v>3.6666666666666665</v>
      </c>
      <c r="X958" s="5">
        <v>1355.5833333333335</v>
      </c>
      <c r="Y958" s="6">
        <v>4066.7500000000005</v>
      </c>
      <c r="Z958" s="5">
        <v>538.69000000000005</v>
      </c>
      <c r="AA958" s="5">
        <v>1616.07</v>
      </c>
      <c r="AB958">
        <v>71</v>
      </c>
      <c r="AC958" s="11">
        <f t="shared" si="44"/>
        <v>0.39738611913690286</v>
      </c>
    </row>
    <row r="959" spans="1:29">
      <c r="A959" s="2">
        <v>239690</v>
      </c>
      <c r="B959" t="s">
        <v>3364</v>
      </c>
      <c r="C959" t="s">
        <v>3356</v>
      </c>
      <c r="D959" t="s">
        <v>149</v>
      </c>
      <c r="E959" s="2">
        <v>312004</v>
      </c>
      <c r="F959" t="s">
        <v>2354</v>
      </c>
      <c r="G959" s="2">
        <v>470411</v>
      </c>
      <c r="H959" t="s">
        <v>2357</v>
      </c>
      <c r="I959" t="s">
        <v>2355</v>
      </c>
      <c r="J959" t="s">
        <v>680</v>
      </c>
      <c r="K959" t="s">
        <v>3462</v>
      </c>
      <c r="L959" t="s">
        <v>3406</v>
      </c>
      <c r="M959" s="12">
        <v>8048</v>
      </c>
      <c r="N959" s="12" t="str">
        <f t="shared" si="45"/>
        <v>30 Dimsdale Dr Lumberton, NJ 08048</v>
      </c>
      <c r="O959">
        <v>1430999</v>
      </c>
      <c r="P959">
        <v>39.972828</v>
      </c>
      <c r="Q959">
        <v>-74.785634000000002</v>
      </c>
      <c r="R959" t="s">
        <v>3362</v>
      </c>
      <c r="S959" t="s">
        <v>3355</v>
      </c>
      <c r="T959" s="3">
        <v>1</v>
      </c>
      <c r="U959" s="3">
        <v>4</v>
      </c>
      <c r="V959" s="4">
        <v>4</v>
      </c>
      <c r="W959" s="4">
        <v>3</v>
      </c>
      <c r="X959" s="5">
        <v>4031.47</v>
      </c>
      <c r="Y959" s="6">
        <v>4031.47</v>
      </c>
      <c r="Z959" s="5">
        <v>1143.68</v>
      </c>
      <c r="AA959" s="5">
        <v>1143.68</v>
      </c>
      <c r="AB959">
        <v>20</v>
      </c>
      <c r="AC959" s="11">
        <f t="shared" si="44"/>
        <v>0.28368808399913681</v>
      </c>
    </row>
    <row r="960" spans="1:29">
      <c r="A960" s="2">
        <v>242253</v>
      </c>
      <c r="B960" t="s">
        <v>3364</v>
      </c>
      <c r="C960" t="s">
        <v>3356</v>
      </c>
      <c r="D960" t="s">
        <v>17</v>
      </c>
      <c r="E960" s="2">
        <v>243116</v>
      </c>
      <c r="F960" t="s">
        <v>600</v>
      </c>
      <c r="G960" s="2">
        <v>418035</v>
      </c>
      <c r="H960" t="s">
        <v>1123</v>
      </c>
      <c r="I960" t="s">
        <v>601</v>
      </c>
      <c r="J960" t="s">
        <v>3389</v>
      </c>
      <c r="K960" t="s">
        <v>5169</v>
      </c>
      <c r="L960" t="s">
        <v>3407</v>
      </c>
      <c r="M960" s="12">
        <v>18974</v>
      </c>
      <c r="N960" s="12" t="str">
        <f t="shared" si="45"/>
        <v>666 Reeves Ln Warminster, PA 18974</v>
      </c>
      <c r="O960">
        <v>1430999</v>
      </c>
      <c r="P960">
        <v>40.190874000000001</v>
      </c>
      <c r="Q960">
        <v>-75.065359999999998</v>
      </c>
      <c r="R960" t="s">
        <v>3362</v>
      </c>
      <c r="S960" t="s">
        <v>3352</v>
      </c>
      <c r="T960" s="3">
        <v>4</v>
      </c>
      <c r="U960" s="3">
        <v>5</v>
      </c>
      <c r="V960" s="4">
        <v>1.25</v>
      </c>
      <c r="W960" s="4">
        <v>5</v>
      </c>
      <c r="X960" s="5">
        <v>1003.9350000000001</v>
      </c>
      <c r="Y960" s="6">
        <v>4015.7400000000002</v>
      </c>
      <c r="Z960" s="5">
        <v>385.5125000000001</v>
      </c>
      <c r="AA960" s="5">
        <v>1542.0500000000004</v>
      </c>
      <c r="AB960">
        <v>52</v>
      </c>
      <c r="AC960" s="11">
        <f t="shared" si="44"/>
        <v>0.38400145427741844</v>
      </c>
    </row>
    <row r="961" spans="1:29">
      <c r="A961" s="2">
        <v>239679</v>
      </c>
      <c r="B961" t="s">
        <v>3364</v>
      </c>
      <c r="C961" t="s">
        <v>3356</v>
      </c>
      <c r="D961" t="s">
        <v>16</v>
      </c>
      <c r="E961" s="2">
        <v>239765</v>
      </c>
      <c r="F961" t="s">
        <v>1741</v>
      </c>
      <c r="G961" s="2">
        <v>473023</v>
      </c>
      <c r="H961" t="s">
        <v>1748</v>
      </c>
      <c r="I961" t="s">
        <v>638</v>
      </c>
      <c r="K961" t="s">
        <v>3947</v>
      </c>
      <c r="L961" t="s">
        <v>3407</v>
      </c>
      <c r="M961" s="12">
        <v>17313</v>
      </c>
      <c r="N961" s="12" t="str">
        <f t="shared" si="45"/>
        <v>105 S Charles St DALLASTOWN, PA 17313</v>
      </c>
      <c r="O961">
        <v>1430999</v>
      </c>
      <c r="P961">
        <v>39.898936999999997</v>
      </c>
      <c r="Q961">
        <v>-76.641363999999996</v>
      </c>
      <c r="R961" t="s">
        <v>3367</v>
      </c>
      <c r="S961" t="s">
        <v>3357</v>
      </c>
      <c r="T961" s="3">
        <v>2</v>
      </c>
      <c r="U961" s="3">
        <v>3</v>
      </c>
      <c r="V961" s="4">
        <v>1.5</v>
      </c>
      <c r="W961" s="4">
        <v>3</v>
      </c>
      <c r="X961" s="5">
        <v>1993.22</v>
      </c>
      <c r="Y961" s="6">
        <v>3986.44</v>
      </c>
      <c r="Z961" s="5">
        <v>785.3900000000001</v>
      </c>
      <c r="AA961" s="5">
        <v>1570.7800000000002</v>
      </c>
      <c r="AB961">
        <v>58</v>
      </c>
      <c r="AC961" s="11">
        <f t="shared" si="44"/>
        <v>0.39403076429094636</v>
      </c>
    </row>
    <row r="962" spans="1:29">
      <c r="A962" s="2">
        <v>446984</v>
      </c>
      <c r="B962" t="s">
        <v>3364</v>
      </c>
      <c r="C962" t="s">
        <v>3356</v>
      </c>
      <c r="D962" t="s">
        <v>205</v>
      </c>
      <c r="E962" s="2">
        <v>239230</v>
      </c>
      <c r="F962" t="s">
        <v>206</v>
      </c>
      <c r="G962" s="2">
        <v>239230</v>
      </c>
      <c r="H962" t="s">
        <v>206</v>
      </c>
      <c r="I962" t="s">
        <v>39</v>
      </c>
      <c r="K962" t="s">
        <v>4661</v>
      </c>
      <c r="L962" t="s">
        <v>3407</v>
      </c>
      <c r="M962" s="12">
        <v>17601</v>
      </c>
      <c r="N962" s="12" t="str">
        <f t="shared" si="45"/>
        <v>1373 Manheim Pike Lancaster, PA 17601</v>
      </c>
      <c r="O962">
        <v>1430025</v>
      </c>
      <c r="P962">
        <v>40.069428000000002</v>
      </c>
      <c r="Q962">
        <v>-76.330018999999993</v>
      </c>
      <c r="R962" t="s">
        <v>3364</v>
      </c>
      <c r="S962" t="s">
        <v>3357</v>
      </c>
      <c r="T962" s="3">
        <v>10</v>
      </c>
      <c r="U962" s="3">
        <v>11</v>
      </c>
      <c r="V962" s="4">
        <v>1.1000000000000001</v>
      </c>
      <c r="W962" s="4">
        <v>3.1</v>
      </c>
      <c r="X962" s="5">
        <v>397.94100000000009</v>
      </c>
      <c r="Y962" s="6">
        <v>3979.4100000000003</v>
      </c>
      <c r="Z962" s="5">
        <v>166.90800000000002</v>
      </c>
      <c r="AA962" s="5">
        <v>1669.08</v>
      </c>
      <c r="AB962">
        <v>51</v>
      </c>
      <c r="AC962" s="11">
        <f t="shared" ref="AC962:AC1025" si="46">IFERROR(AA962/Y962,0)</f>
        <v>0.41942901083326417</v>
      </c>
    </row>
    <row r="963" spans="1:29">
      <c r="A963" s="2">
        <v>241225</v>
      </c>
      <c r="B963" t="s">
        <v>3364</v>
      </c>
      <c r="C963" t="s">
        <v>3356</v>
      </c>
      <c r="D963" t="s">
        <v>74</v>
      </c>
      <c r="E963" s="2">
        <v>320822</v>
      </c>
      <c r="F963" t="s">
        <v>1278</v>
      </c>
      <c r="G963" s="2">
        <v>320822</v>
      </c>
      <c r="H963" t="s">
        <v>1278</v>
      </c>
      <c r="I963" t="s">
        <v>39</v>
      </c>
      <c r="K963" t="s">
        <v>4635</v>
      </c>
      <c r="L963" t="s">
        <v>3407</v>
      </c>
      <c r="M963" s="12">
        <v>17601</v>
      </c>
      <c r="N963" s="12" t="str">
        <f t="shared" si="45"/>
        <v>1826 William Penn Way Lancaster, PA 17601</v>
      </c>
      <c r="O963">
        <v>1430024</v>
      </c>
      <c r="P963">
        <v>40.047500999999997</v>
      </c>
      <c r="Q963">
        <v>-76.241240000000005</v>
      </c>
      <c r="R963" t="s">
        <v>3364</v>
      </c>
      <c r="S963" t="s">
        <v>3356</v>
      </c>
      <c r="T963" s="3">
        <v>9</v>
      </c>
      <c r="U963" s="3">
        <v>9</v>
      </c>
      <c r="V963" s="4">
        <v>1</v>
      </c>
      <c r="W963" s="4">
        <v>3.2222222222222223</v>
      </c>
      <c r="X963" s="5">
        <v>442.15333333333336</v>
      </c>
      <c r="Y963" s="6">
        <v>3979.38</v>
      </c>
      <c r="Z963" s="5">
        <v>136.39888888888888</v>
      </c>
      <c r="AA963" s="5">
        <v>1227.5900000000001</v>
      </c>
      <c r="AB963">
        <v>95</v>
      </c>
      <c r="AC963" s="11">
        <f t="shared" si="46"/>
        <v>0.30848775437379694</v>
      </c>
    </row>
    <row r="964" spans="1:29">
      <c r="A964" s="2">
        <v>310369</v>
      </c>
      <c r="B964" t="s">
        <v>3364</v>
      </c>
      <c r="C964" t="s">
        <v>3356</v>
      </c>
      <c r="D964" t="s">
        <v>29</v>
      </c>
      <c r="E964" s="2">
        <v>246237</v>
      </c>
      <c r="F964" t="s">
        <v>3214</v>
      </c>
      <c r="G964" s="2">
        <v>461471</v>
      </c>
      <c r="H964" t="s">
        <v>3219</v>
      </c>
      <c r="I964" t="s">
        <v>857</v>
      </c>
      <c r="K964" t="s">
        <v>5258</v>
      </c>
      <c r="L964" t="s">
        <v>3407</v>
      </c>
      <c r="M964" s="12">
        <v>19025</v>
      </c>
      <c r="N964" s="12" t="str">
        <f t="shared" si="45"/>
        <v>1520 LIMEKILN PIKE DRESHER, PA 19025</v>
      </c>
      <c r="O964">
        <v>1430999</v>
      </c>
      <c r="P964">
        <v>40.151625000000003</v>
      </c>
      <c r="Q964">
        <v>-75.170215999999996</v>
      </c>
      <c r="R964" t="s">
        <v>3361</v>
      </c>
      <c r="S964" t="s">
        <v>3356</v>
      </c>
      <c r="T964" s="3">
        <v>2</v>
      </c>
      <c r="U964" s="3">
        <v>2</v>
      </c>
      <c r="V964" s="4">
        <v>1</v>
      </c>
      <c r="W964" s="4">
        <v>1</v>
      </c>
      <c r="X964" s="5">
        <v>1985.575</v>
      </c>
      <c r="Y964" s="6">
        <v>3971.15</v>
      </c>
      <c r="Z964" s="5">
        <v>814.32</v>
      </c>
      <c r="AA964" s="5">
        <v>1628.64</v>
      </c>
      <c r="AB964">
        <v>12</v>
      </c>
      <c r="AC964" s="11">
        <f t="shared" si="46"/>
        <v>0.41011797590118731</v>
      </c>
    </row>
    <row r="965" spans="1:29">
      <c r="A965" s="2">
        <v>344755</v>
      </c>
      <c r="B965" t="s">
        <v>3364</v>
      </c>
      <c r="C965" t="s">
        <v>3356</v>
      </c>
      <c r="D965" t="s">
        <v>37</v>
      </c>
      <c r="E965" s="2">
        <v>241935</v>
      </c>
      <c r="F965" t="s">
        <v>2591</v>
      </c>
      <c r="G965" s="2">
        <v>241935</v>
      </c>
      <c r="H965" t="s">
        <v>2591</v>
      </c>
      <c r="I965" t="s">
        <v>39</v>
      </c>
      <c r="K965" t="s">
        <v>4844</v>
      </c>
      <c r="L965" t="s">
        <v>3407</v>
      </c>
      <c r="M965" s="12">
        <v>17603</v>
      </c>
      <c r="N965" s="12" t="str">
        <f t="shared" si="45"/>
        <v>10 W Farnum St Lancaster, PA 17603</v>
      </c>
      <c r="O965">
        <v>1430999</v>
      </c>
      <c r="P965">
        <v>40.034619999999997</v>
      </c>
      <c r="Q965">
        <v>-76.305520000000001</v>
      </c>
      <c r="R965" t="s">
        <v>3364</v>
      </c>
      <c r="S965" t="s">
        <v>3357</v>
      </c>
      <c r="T965" s="3">
        <v>5</v>
      </c>
      <c r="U965" s="3">
        <v>6</v>
      </c>
      <c r="V965" s="4">
        <v>1.2</v>
      </c>
      <c r="W965" s="4">
        <v>2.2000000000000002</v>
      </c>
      <c r="X965" s="5">
        <v>794.08400000000006</v>
      </c>
      <c r="Y965" s="6">
        <v>3970.4200000000005</v>
      </c>
      <c r="Z965" s="5">
        <v>335.23599999999999</v>
      </c>
      <c r="AA965" s="5">
        <v>1676.1800000000003</v>
      </c>
      <c r="AB965">
        <v>71</v>
      </c>
      <c r="AC965" s="11">
        <f t="shared" si="46"/>
        <v>0.42216692440598225</v>
      </c>
    </row>
    <row r="966" spans="1:29">
      <c r="A966" s="2">
        <v>310018</v>
      </c>
      <c r="B966" t="s">
        <v>3360</v>
      </c>
      <c r="C966" t="s">
        <v>3354</v>
      </c>
      <c r="D966" t="s">
        <v>16</v>
      </c>
      <c r="E966" s="2">
        <v>240307</v>
      </c>
      <c r="F966" t="s">
        <v>134</v>
      </c>
      <c r="G966" s="2">
        <v>240307</v>
      </c>
      <c r="H966" t="s">
        <v>134</v>
      </c>
      <c r="I966" t="s">
        <v>135</v>
      </c>
      <c r="K966" t="s">
        <v>3984</v>
      </c>
      <c r="L966" t="s">
        <v>3407</v>
      </c>
      <c r="M966" s="12">
        <v>17331</v>
      </c>
      <c r="N966" s="12" t="str">
        <f t="shared" si="45"/>
        <v>403 Moul Ave Hanover, PA 17331</v>
      </c>
      <c r="O966">
        <v>1430999</v>
      </c>
      <c r="P966">
        <v>39.818415999999999</v>
      </c>
      <c r="Q966">
        <v>-76.969762000000003</v>
      </c>
      <c r="R966" t="s">
        <v>3367</v>
      </c>
      <c r="S966" t="s">
        <v>3355</v>
      </c>
      <c r="T966" s="3">
        <v>2</v>
      </c>
      <c r="U966" s="3">
        <v>3</v>
      </c>
      <c r="V966" s="4">
        <v>1.5</v>
      </c>
      <c r="W966" s="4">
        <v>3</v>
      </c>
      <c r="X966" s="5">
        <v>1980.925</v>
      </c>
      <c r="Y966" s="6">
        <v>3961.85</v>
      </c>
      <c r="Z966" s="5">
        <v>820.72</v>
      </c>
      <c r="AA966" s="5">
        <v>1641.44</v>
      </c>
      <c r="AB966">
        <v>13</v>
      </c>
      <c r="AC966" s="11">
        <f t="shared" si="46"/>
        <v>0.41431149589207067</v>
      </c>
    </row>
    <row r="967" spans="1:29">
      <c r="A967" s="2">
        <v>435816</v>
      </c>
      <c r="B967" t="s">
        <v>3364</v>
      </c>
      <c r="C967" t="s">
        <v>3356</v>
      </c>
      <c r="D967" t="s">
        <v>197</v>
      </c>
      <c r="E967" s="2">
        <v>264551</v>
      </c>
      <c r="F967" t="s">
        <v>1467</v>
      </c>
      <c r="G967" s="2">
        <v>264551</v>
      </c>
      <c r="H967" t="s">
        <v>1467</v>
      </c>
      <c r="I967" t="s">
        <v>1468</v>
      </c>
      <c r="K967" t="s">
        <v>3529</v>
      </c>
      <c r="L967" t="s">
        <v>3406</v>
      </c>
      <c r="M967" s="12">
        <v>8204</v>
      </c>
      <c r="N967" s="12" t="str">
        <f t="shared" si="45"/>
        <v>921 Lafayette St Cape May, NJ 08204</v>
      </c>
      <c r="O967">
        <v>1430999</v>
      </c>
      <c r="P967">
        <v>38.939255000000003</v>
      </c>
      <c r="Q967">
        <v>-74.918847999999997</v>
      </c>
      <c r="R967" t="s">
        <v>3363</v>
      </c>
      <c r="S967" t="s">
        <v>3355</v>
      </c>
      <c r="T967" s="3">
        <v>3</v>
      </c>
      <c r="U967" s="3">
        <v>4</v>
      </c>
      <c r="V967" s="4">
        <v>1.3333333333333333</v>
      </c>
      <c r="W967" s="4">
        <v>2</v>
      </c>
      <c r="X967" s="5">
        <v>1320.1266666666666</v>
      </c>
      <c r="Y967" s="6">
        <v>3960.3799999999997</v>
      </c>
      <c r="Z967" s="5">
        <v>416.97333333333336</v>
      </c>
      <c r="AA967" s="5">
        <v>1250.92</v>
      </c>
      <c r="AB967">
        <v>129</v>
      </c>
      <c r="AC967" s="11">
        <f t="shared" si="46"/>
        <v>0.31585857922724592</v>
      </c>
    </row>
    <row r="968" spans="1:29">
      <c r="A968" s="2">
        <v>306450</v>
      </c>
      <c r="B968" t="s">
        <v>3364</v>
      </c>
      <c r="C968" t="s">
        <v>3356</v>
      </c>
      <c r="D968" t="s">
        <v>63</v>
      </c>
      <c r="E968" s="2">
        <v>265838</v>
      </c>
      <c r="F968" t="s">
        <v>3330</v>
      </c>
      <c r="G968" s="2">
        <v>482919</v>
      </c>
      <c r="H968" t="s">
        <v>3332</v>
      </c>
      <c r="I968" t="s">
        <v>95</v>
      </c>
      <c r="K968" t="s">
        <v>3671</v>
      </c>
      <c r="L968" t="s">
        <v>3406</v>
      </c>
      <c r="M968" s="12">
        <v>8822</v>
      </c>
      <c r="N968" s="12" t="str">
        <f t="shared" si="45"/>
        <v>144 W Woodschurch Rd Flemington, NJ 08822</v>
      </c>
      <c r="O968">
        <v>1430003</v>
      </c>
      <c r="P968">
        <v>40.555965</v>
      </c>
      <c r="Q968">
        <v>-74.844500999999994</v>
      </c>
      <c r="R968" t="s">
        <v>3362</v>
      </c>
      <c r="S968" t="s">
        <v>3353</v>
      </c>
      <c r="T968" s="3">
        <v>7</v>
      </c>
      <c r="U968" s="3">
        <v>8</v>
      </c>
      <c r="V968" s="4">
        <v>1.1428571428571428</v>
      </c>
      <c r="W968" s="4">
        <v>1.1428571428571428</v>
      </c>
      <c r="X968" s="5">
        <v>564.65</v>
      </c>
      <c r="Y968" s="6">
        <v>3952.55</v>
      </c>
      <c r="Z968" s="5">
        <v>-3.588571428571417</v>
      </c>
      <c r="AA968" s="5">
        <v>-25.119999999999891</v>
      </c>
      <c r="AB968">
        <v>82</v>
      </c>
      <c r="AC968" s="11">
        <f t="shared" si="46"/>
        <v>-6.3553908236454668E-3</v>
      </c>
    </row>
    <row r="969" spans="1:29">
      <c r="A969" s="2">
        <v>283078</v>
      </c>
      <c r="B969" t="s">
        <v>3364</v>
      </c>
      <c r="C969" t="s">
        <v>3356</v>
      </c>
      <c r="D969" t="s">
        <v>37</v>
      </c>
      <c r="E969" s="2">
        <v>294039</v>
      </c>
      <c r="F969" t="s">
        <v>3211</v>
      </c>
      <c r="G969" s="2">
        <v>294039</v>
      </c>
      <c r="H969" t="s">
        <v>3211</v>
      </c>
      <c r="I969" t="s">
        <v>116</v>
      </c>
      <c r="K969" t="s">
        <v>4295</v>
      </c>
      <c r="L969" t="s">
        <v>3407</v>
      </c>
      <c r="M969" s="12">
        <v>17543</v>
      </c>
      <c r="N969" s="12" t="str">
        <f t="shared" si="45"/>
        <v>722 Furnace Hills Pike Lititz, PA 17543</v>
      </c>
      <c r="O969">
        <v>1430024</v>
      </c>
      <c r="P969">
        <v>40.178626000000001</v>
      </c>
      <c r="Q969">
        <v>-76.310322999999997</v>
      </c>
      <c r="R969" t="s">
        <v>3364</v>
      </c>
      <c r="S969" t="s">
        <v>3356</v>
      </c>
      <c r="T969" s="3">
        <v>8</v>
      </c>
      <c r="U969" s="3">
        <v>11</v>
      </c>
      <c r="V969" s="4">
        <v>1.375</v>
      </c>
      <c r="W969" s="4">
        <v>2.375</v>
      </c>
      <c r="X969" s="5">
        <v>494.05749999999995</v>
      </c>
      <c r="Y969" s="6">
        <v>3952.46</v>
      </c>
      <c r="Z969" s="5">
        <v>138.30125000000001</v>
      </c>
      <c r="AA969" s="5">
        <v>1106.4100000000003</v>
      </c>
      <c r="AB969">
        <v>89</v>
      </c>
      <c r="AC969" s="11">
        <f t="shared" si="46"/>
        <v>0.27992946165173088</v>
      </c>
    </row>
    <row r="970" spans="1:29">
      <c r="A970" s="2">
        <v>240814</v>
      </c>
      <c r="B970" t="s">
        <v>3364</v>
      </c>
      <c r="C970" t="s">
        <v>3356</v>
      </c>
      <c r="D970" t="s">
        <v>74</v>
      </c>
      <c r="E970" s="2">
        <v>293273</v>
      </c>
      <c r="F970" t="s">
        <v>3336</v>
      </c>
      <c r="G970" s="2">
        <v>293273</v>
      </c>
      <c r="H970" t="s">
        <v>3336</v>
      </c>
      <c r="I970" t="s">
        <v>59</v>
      </c>
      <c r="K970" t="s">
        <v>4036</v>
      </c>
      <c r="L970" t="s">
        <v>3407</v>
      </c>
      <c r="M970" s="12">
        <v>17401</v>
      </c>
      <c r="N970" s="12" t="str">
        <f t="shared" si="45"/>
        <v>32 W North St York, PA 17401</v>
      </c>
      <c r="O970">
        <v>1430999</v>
      </c>
      <c r="P970">
        <v>39.965471000000001</v>
      </c>
      <c r="Q970">
        <v>-76.730967000000007</v>
      </c>
      <c r="R970" t="s">
        <v>3367</v>
      </c>
      <c r="S970" t="s">
        <v>3357</v>
      </c>
      <c r="T970" s="3">
        <v>1</v>
      </c>
      <c r="U970" s="3">
        <v>2</v>
      </c>
      <c r="V970" s="4">
        <v>2</v>
      </c>
      <c r="W970" s="4">
        <v>5</v>
      </c>
      <c r="X970" s="5">
        <v>3941.65</v>
      </c>
      <c r="Y970" s="6">
        <v>3941.65</v>
      </c>
      <c r="Z970" s="5">
        <v>1832.9599999999998</v>
      </c>
      <c r="AA970" s="5">
        <v>1832.9599999999998</v>
      </c>
      <c r="AB970">
        <v>28</v>
      </c>
      <c r="AC970" s="11">
        <f t="shared" si="46"/>
        <v>0.46502353075488684</v>
      </c>
    </row>
    <row r="971" spans="1:29">
      <c r="A971" s="2">
        <v>240899</v>
      </c>
      <c r="B971" t="s">
        <v>3364</v>
      </c>
      <c r="C971" t="s">
        <v>3356</v>
      </c>
      <c r="D971" t="s">
        <v>32</v>
      </c>
      <c r="E971" s="2">
        <v>300735</v>
      </c>
      <c r="F971" t="s">
        <v>2216</v>
      </c>
      <c r="G971" s="2">
        <v>300735</v>
      </c>
      <c r="H971" t="s">
        <v>2216</v>
      </c>
      <c r="I971" t="s">
        <v>403</v>
      </c>
      <c r="K971" t="s">
        <v>4547</v>
      </c>
      <c r="L971" t="s">
        <v>3407</v>
      </c>
      <c r="M971" s="12">
        <v>17562</v>
      </c>
      <c r="N971" s="12" t="str">
        <f t="shared" si="45"/>
        <v>6 Pequea Dr Paradise, PA 17562</v>
      </c>
      <c r="O971">
        <v>1430021</v>
      </c>
      <c r="P971">
        <v>40.00508</v>
      </c>
      <c r="Q971">
        <v>-76.102467000000004</v>
      </c>
      <c r="R971" t="s">
        <v>3364</v>
      </c>
      <c r="S971" t="s">
        <v>3351</v>
      </c>
      <c r="T971" s="3">
        <v>9</v>
      </c>
      <c r="U971" s="3">
        <v>10</v>
      </c>
      <c r="V971" s="4">
        <v>1.1111111111111112</v>
      </c>
      <c r="W971" s="4">
        <v>3</v>
      </c>
      <c r="X971" s="5">
        <v>437.01111111111118</v>
      </c>
      <c r="Y971" s="6">
        <v>3933.1000000000008</v>
      </c>
      <c r="Z971" s="5">
        <v>155.58888888888885</v>
      </c>
      <c r="AA971" s="5">
        <v>1400.3</v>
      </c>
      <c r="AB971">
        <v>67</v>
      </c>
      <c r="AC971" s="11">
        <f t="shared" si="46"/>
        <v>0.35602959497597308</v>
      </c>
    </row>
    <row r="972" spans="1:29">
      <c r="A972" s="2">
        <v>292303</v>
      </c>
      <c r="B972" t="s">
        <v>3364</v>
      </c>
      <c r="C972" t="s">
        <v>3356</v>
      </c>
      <c r="D972" t="s">
        <v>63</v>
      </c>
      <c r="E972" s="2">
        <v>313176</v>
      </c>
      <c r="F972" t="s">
        <v>1156</v>
      </c>
      <c r="G972" s="2">
        <v>313176</v>
      </c>
      <c r="H972" t="s">
        <v>1156</v>
      </c>
      <c r="I972" t="s">
        <v>1157</v>
      </c>
      <c r="K972" t="s">
        <v>5329</v>
      </c>
      <c r="L972" t="s">
        <v>3407</v>
      </c>
      <c r="M972" s="12">
        <v>19047</v>
      </c>
      <c r="N972" s="12" t="str">
        <f t="shared" si="45"/>
        <v>1208 Langhorne Newtown Rd Langhorne, PA 19047</v>
      </c>
      <c r="O972">
        <v>1430003</v>
      </c>
      <c r="P972">
        <v>40.200589000000001</v>
      </c>
      <c r="Q972">
        <v>-74.932328999999996</v>
      </c>
      <c r="R972" t="s">
        <v>3362</v>
      </c>
      <c r="S972" t="s">
        <v>3353</v>
      </c>
      <c r="T972" s="3">
        <v>7</v>
      </c>
      <c r="U972" s="3">
        <v>9</v>
      </c>
      <c r="V972" s="4">
        <v>1.2857142857142858</v>
      </c>
      <c r="W972" s="4">
        <v>2.5714285714285716</v>
      </c>
      <c r="X972" s="5">
        <v>557.32000000000005</v>
      </c>
      <c r="Y972" s="6">
        <v>3901.2399999999993</v>
      </c>
      <c r="Z972" s="5">
        <v>222.54571428571427</v>
      </c>
      <c r="AA972" s="5">
        <v>1557.8199999999995</v>
      </c>
      <c r="AB972">
        <v>38</v>
      </c>
      <c r="AC972" s="11">
        <f t="shared" si="46"/>
        <v>0.39931406424623961</v>
      </c>
    </row>
    <row r="973" spans="1:29">
      <c r="A973" s="2">
        <v>240902</v>
      </c>
      <c r="B973" t="s">
        <v>3364</v>
      </c>
      <c r="C973" t="s">
        <v>3356</v>
      </c>
      <c r="D973" t="s">
        <v>16</v>
      </c>
      <c r="E973" s="2">
        <v>242187</v>
      </c>
      <c r="F973" t="s">
        <v>3195</v>
      </c>
      <c r="G973" s="2">
        <v>468582</v>
      </c>
      <c r="H973" t="s">
        <v>3198</v>
      </c>
      <c r="I973" t="s">
        <v>2959</v>
      </c>
      <c r="K973" t="s">
        <v>3921</v>
      </c>
      <c r="L973" t="s">
        <v>3407</v>
      </c>
      <c r="M973" s="12">
        <v>17236</v>
      </c>
      <c r="N973" s="12" t="str">
        <f t="shared" si="45"/>
        <v>5191 Fort Loudon Rd Mercersburg, PA 17236</v>
      </c>
      <c r="O973">
        <v>1430999</v>
      </c>
      <c r="P973">
        <v>39.850406999999997</v>
      </c>
      <c r="Q973">
        <v>-77.897699000000003</v>
      </c>
      <c r="R973" t="s">
        <v>3367</v>
      </c>
      <c r="S973" t="s">
        <v>3351</v>
      </c>
      <c r="T973" s="3">
        <v>1</v>
      </c>
      <c r="U973" s="3">
        <v>2</v>
      </c>
      <c r="V973" s="4">
        <v>2</v>
      </c>
      <c r="W973" s="4">
        <v>7</v>
      </c>
      <c r="X973" s="5">
        <v>3895.82</v>
      </c>
      <c r="Y973" s="6">
        <v>3895.82</v>
      </c>
      <c r="Z973" s="5">
        <v>1576.03</v>
      </c>
      <c r="AA973" s="5">
        <v>1576.03</v>
      </c>
      <c r="AB973">
        <v>23</v>
      </c>
      <c r="AC973" s="11">
        <f t="shared" si="46"/>
        <v>0.40454384442813063</v>
      </c>
    </row>
    <row r="974" spans="1:29">
      <c r="A974" s="2">
        <v>240906</v>
      </c>
      <c r="B974" t="s">
        <v>3364</v>
      </c>
      <c r="C974" t="s">
        <v>3356</v>
      </c>
      <c r="D974" t="s">
        <v>16</v>
      </c>
      <c r="E974" s="2">
        <v>242001</v>
      </c>
      <c r="F974" t="s">
        <v>462</v>
      </c>
      <c r="G974" s="2">
        <v>466115</v>
      </c>
      <c r="H974" t="s">
        <v>3340</v>
      </c>
      <c r="I974" t="s">
        <v>59</v>
      </c>
      <c r="K974" t="s">
        <v>4039</v>
      </c>
      <c r="L974" t="s">
        <v>3407</v>
      </c>
      <c r="M974" s="12">
        <v>17402</v>
      </c>
      <c r="N974" s="12" t="str">
        <f t="shared" si="45"/>
        <v>701 Erlen Dr York, PA 17402</v>
      </c>
      <c r="O974">
        <v>1430040</v>
      </c>
      <c r="P974">
        <v>39.964401000000002</v>
      </c>
      <c r="Q974">
        <v>-76.678921000000003</v>
      </c>
      <c r="R974" t="s">
        <v>3367</v>
      </c>
      <c r="S974" t="s">
        <v>3357</v>
      </c>
      <c r="T974" s="3">
        <v>8</v>
      </c>
      <c r="U974" s="3">
        <v>8</v>
      </c>
      <c r="V974" s="4">
        <v>1</v>
      </c>
      <c r="W974" s="4">
        <v>3.375</v>
      </c>
      <c r="X974" s="5">
        <v>479.58749999999998</v>
      </c>
      <c r="Y974" s="6">
        <v>3836.7</v>
      </c>
      <c r="Z974" s="5">
        <v>195.89874999999998</v>
      </c>
      <c r="AA974" s="5">
        <v>1567.1900000000005</v>
      </c>
      <c r="AB974">
        <v>75</v>
      </c>
      <c r="AC974" s="11">
        <f t="shared" si="46"/>
        <v>0.40847342768525052</v>
      </c>
    </row>
    <row r="975" spans="1:29">
      <c r="A975" s="2">
        <v>323231</v>
      </c>
      <c r="B975" t="s">
        <v>3364</v>
      </c>
      <c r="C975" t="s">
        <v>3356</v>
      </c>
      <c r="D975" t="s">
        <v>1180</v>
      </c>
      <c r="E975" s="2">
        <v>241699</v>
      </c>
      <c r="F975" t="s">
        <v>2968</v>
      </c>
      <c r="G975" s="2">
        <v>241699</v>
      </c>
      <c r="H975" t="s">
        <v>2968</v>
      </c>
      <c r="I975" t="s">
        <v>173</v>
      </c>
      <c r="K975" t="s">
        <v>3937</v>
      </c>
      <c r="L975" t="s">
        <v>3407</v>
      </c>
      <c r="M975" s="12">
        <v>17268</v>
      </c>
      <c r="N975" s="12" t="str">
        <f t="shared" si="45"/>
        <v>7438 Anthony Hwy Waynesboro, PA 17268</v>
      </c>
      <c r="O975">
        <v>1430044</v>
      </c>
      <c r="P975">
        <v>39.820675999999999</v>
      </c>
      <c r="Q975">
        <v>-77.571378999999993</v>
      </c>
      <c r="R975" t="s">
        <v>3360</v>
      </c>
      <c r="S975" t="s">
        <v>3351</v>
      </c>
      <c r="T975" s="3">
        <v>39</v>
      </c>
      <c r="U975" s="3">
        <v>41</v>
      </c>
      <c r="V975" s="4">
        <v>1.0512820512820513</v>
      </c>
      <c r="W975" s="4">
        <v>3.8461538461538463</v>
      </c>
      <c r="X975" s="5">
        <v>98.175384615384615</v>
      </c>
      <c r="Y975" s="6">
        <v>3828.8399999999965</v>
      </c>
      <c r="Z975" s="5">
        <v>23.252564102564104</v>
      </c>
      <c r="AA975" s="5">
        <v>906.85000000000048</v>
      </c>
      <c r="AB975">
        <v>195</v>
      </c>
      <c r="AC975" s="11">
        <f t="shared" si="46"/>
        <v>0.23684719131643039</v>
      </c>
    </row>
    <row r="976" spans="1:29">
      <c r="A976" s="2">
        <v>480178</v>
      </c>
      <c r="B976" t="s">
        <v>3364</v>
      </c>
      <c r="C976" t="s">
        <v>3356</v>
      </c>
      <c r="D976" t="s">
        <v>74</v>
      </c>
      <c r="E976" s="2">
        <v>241119</v>
      </c>
      <c r="F976" t="s">
        <v>2471</v>
      </c>
      <c r="G976" s="2">
        <v>241119</v>
      </c>
      <c r="H976" t="s">
        <v>2471</v>
      </c>
      <c r="I976" t="s">
        <v>285</v>
      </c>
      <c r="K976" t="s">
        <v>3823</v>
      </c>
      <c r="L976" t="s">
        <v>3407</v>
      </c>
      <c r="M976" s="12">
        <v>17057</v>
      </c>
      <c r="N976" s="12" t="str">
        <f t="shared" si="45"/>
        <v>60 W Emaus St MIDDLETOWN, PA 17057</v>
      </c>
      <c r="O976">
        <v>1430999</v>
      </c>
      <c r="P976">
        <v>40.198540000000001</v>
      </c>
      <c r="Q976">
        <v>-76.717830000000006</v>
      </c>
      <c r="R976" t="s">
        <v>3366</v>
      </c>
      <c r="S976" t="s">
        <v>3356</v>
      </c>
      <c r="T976" s="3">
        <v>3</v>
      </c>
      <c r="U976" s="3">
        <v>4</v>
      </c>
      <c r="V976" s="4">
        <v>1.3333333333333333</v>
      </c>
      <c r="W976" s="4">
        <v>3.6666666666666665</v>
      </c>
      <c r="X976" s="5">
        <v>1273.5033333333333</v>
      </c>
      <c r="Y976" s="6">
        <v>3820.51</v>
      </c>
      <c r="Z976" s="5">
        <v>566.74666666666667</v>
      </c>
      <c r="AA976" s="5">
        <v>1700.24</v>
      </c>
      <c r="AB976">
        <v>59</v>
      </c>
      <c r="AC976" s="11">
        <f t="shared" si="46"/>
        <v>0.44502959029030154</v>
      </c>
    </row>
    <row r="977" spans="1:29">
      <c r="A977" s="2">
        <v>239344</v>
      </c>
      <c r="B977" t="s">
        <v>3364</v>
      </c>
      <c r="C977" t="s">
        <v>3356</v>
      </c>
      <c r="D977" t="s">
        <v>32</v>
      </c>
      <c r="E977" s="2">
        <v>240705</v>
      </c>
      <c r="F977" t="s">
        <v>2242</v>
      </c>
      <c r="G977" s="2">
        <v>415549</v>
      </c>
      <c r="H977" t="s">
        <v>2243</v>
      </c>
      <c r="I977" t="s">
        <v>39</v>
      </c>
      <c r="K977" t="s">
        <v>4772</v>
      </c>
      <c r="L977" t="s">
        <v>3407</v>
      </c>
      <c r="M977" s="12">
        <v>17602</v>
      </c>
      <c r="N977" s="12" t="str">
        <f t="shared" si="45"/>
        <v>1600 Book Rd Lancaster, PA 17602</v>
      </c>
      <c r="O977">
        <v>1430999</v>
      </c>
      <c r="P977">
        <v>39.993792999999997</v>
      </c>
      <c r="Q977">
        <v>-76.234485000000006</v>
      </c>
      <c r="R977" t="s">
        <v>3364</v>
      </c>
      <c r="S977" t="s">
        <v>3356</v>
      </c>
      <c r="T977" s="3">
        <v>1</v>
      </c>
      <c r="U977" s="3">
        <v>1</v>
      </c>
      <c r="V977" s="4">
        <v>1</v>
      </c>
      <c r="W977" s="4">
        <v>1</v>
      </c>
      <c r="X977" s="5">
        <v>3814.2</v>
      </c>
      <c r="Y977" s="6">
        <v>3814.2</v>
      </c>
      <c r="Z977" s="5">
        <v>1068</v>
      </c>
      <c r="AA977" s="5">
        <v>1068</v>
      </c>
      <c r="AB977">
        <v>60</v>
      </c>
      <c r="AC977" s="11">
        <f t="shared" si="46"/>
        <v>0.28000629227623092</v>
      </c>
    </row>
    <row r="978" spans="1:29">
      <c r="A978" s="2">
        <v>341011</v>
      </c>
      <c r="B978" t="s">
        <v>3364</v>
      </c>
      <c r="C978" t="s">
        <v>3356</v>
      </c>
      <c r="D978" t="s">
        <v>149</v>
      </c>
      <c r="E978" s="2">
        <v>243301</v>
      </c>
      <c r="F978" t="s">
        <v>1163</v>
      </c>
      <c r="G978" s="2">
        <v>471057</v>
      </c>
      <c r="H978" t="s">
        <v>1771</v>
      </c>
      <c r="I978" t="s">
        <v>1165</v>
      </c>
      <c r="K978" t="s">
        <v>3592</v>
      </c>
      <c r="L978" t="s">
        <v>3406</v>
      </c>
      <c r="M978" s="12">
        <v>8322</v>
      </c>
      <c r="N978" s="12" t="str">
        <f t="shared" si="45"/>
        <v>242 Fries Mill Rd Franklinville, NJ 08322</v>
      </c>
      <c r="O978">
        <v>1430999</v>
      </c>
      <c r="P978">
        <v>39.608333000000002</v>
      </c>
      <c r="Q978">
        <v>-75.065472999999997</v>
      </c>
      <c r="R978" t="s">
        <v>3363</v>
      </c>
      <c r="S978" t="s">
        <v>3355</v>
      </c>
      <c r="T978" s="3">
        <v>3</v>
      </c>
      <c r="U978" s="3">
        <v>4</v>
      </c>
      <c r="V978" s="4">
        <v>1.3333333333333333</v>
      </c>
      <c r="W978" s="4">
        <v>1.3333333333333333</v>
      </c>
      <c r="X978" s="5">
        <v>1269.7</v>
      </c>
      <c r="Y978" s="6">
        <v>3809.1</v>
      </c>
      <c r="Z978" s="5">
        <v>482.49333333333334</v>
      </c>
      <c r="AA978" s="5">
        <v>1447.48</v>
      </c>
      <c r="AB978">
        <v>46</v>
      </c>
      <c r="AC978" s="11">
        <f t="shared" si="46"/>
        <v>0.38000577564254023</v>
      </c>
    </row>
    <row r="979" spans="1:29">
      <c r="A979" s="2">
        <v>442577</v>
      </c>
      <c r="B979" t="s">
        <v>3364</v>
      </c>
      <c r="C979" t="s">
        <v>3356</v>
      </c>
      <c r="D979" t="s">
        <v>51</v>
      </c>
      <c r="E979" s="2">
        <v>241140</v>
      </c>
      <c r="F979" t="s">
        <v>2495</v>
      </c>
      <c r="G979" s="2">
        <v>471871</v>
      </c>
      <c r="H979" t="s">
        <v>2506</v>
      </c>
      <c r="I979" t="s">
        <v>492</v>
      </c>
      <c r="K979" t="s">
        <v>4447</v>
      </c>
      <c r="L979" t="s">
        <v>3407</v>
      </c>
      <c r="M979" s="12">
        <v>17551</v>
      </c>
      <c r="N979" s="12" t="str">
        <f t="shared" si="45"/>
        <v>46 W Frederick St Millersville, PA 17551</v>
      </c>
      <c r="O979">
        <v>1430025</v>
      </c>
      <c r="P979">
        <v>39.997059999999998</v>
      </c>
      <c r="Q979">
        <v>-76.3566</v>
      </c>
      <c r="R979" t="s">
        <v>3364</v>
      </c>
      <c r="S979" t="s">
        <v>3357</v>
      </c>
      <c r="T979" s="3">
        <v>6</v>
      </c>
      <c r="U979" s="3">
        <v>10</v>
      </c>
      <c r="V979" s="4">
        <v>1.6666666666666667</v>
      </c>
      <c r="W979" s="4">
        <v>6.166666666666667</v>
      </c>
      <c r="X979" s="5">
        <v>634.58500000000015</v>
      </c>
      <c r="Y979" s="6">
        <v>3807.5099999999989</v>
      </c>
      <c r="Z979" s="5">
        <v>179.28833333333333</v>
      </c>
      <c r="AA979" s="5">
        <v>1075.7299999999998</v>
      </c>
      <c r="AB979">
        <v>79</v>
      </c>
      <c r="AC979" s="11">
        <f t="shared" si="46"/>
        <v>0.28252847661595115</v>
      </c>
    </row>
    <row r="980" spans="1:29">
      <c r="A980" s="2">
        <v>294039</v>
      </c>
      <c r="B980" t="s">
        <v>3364</v>
      </c>
      <c r="C980" t="s">
        <v>3356</v>
      </c>
      <c r="D980" t="s">
        <v>63</v>
      </c>
      <c r="E980" s="2">
        <v>282246</v>
      </c>
      <c r="F980" t="s">
        <v>603</v>
      </c>
      <c r="G980" s="2">
        <v>282246</v>
      </c>
      <c r="H980" t="s">
        <v>603</v>
      </c>
      <c r="I980" t="s">
        <v>65</v>
      </c>
      <c r="K980" t="s">
        <v>5347</v>
      </c>
      <c r="L980" t="s">
        <v>3407</v>
      </c>
      <c r="M980" s="12">
        <v>19054</v>
      </c>
      <c r="N980" s="12" t="str">
        <f t="shared" si="45"/>
        <v>345 Lakeside Dr Levittown, PA 19054</v>
      </c>
      <c r="O980">
        <v>1430999</v>
      </c>
      <c r="P980">
        <v>40.149371000000002</v>
      </c>
      <c r="Q980">
        <v>-74.815167000000002</v>
      </c>
      <c r="R980" t="s">
        <v>3362</v>
      </c>
      <c r="S980" t="s">
        <v>3353</v>
      </c>
      <c r="T980" s="3">
        <v>4</v>
      </c>
      <c r="U980" s="3">
        <v>4</v>
      </c>
      <c r="V980" s="4">
        <v>1</v>
      </c>
      <c r="W980" s="4">
        <v>2.25</v>
      </c>
      <c r="X980" s="5">
        <v>950.14750000000004</v>
      </c>
      <c r="Y980" s="6">
        <v>3800.59</v>
      </c>
      <c r="Z980" s="5">
        <v>330.96249999999998</v>
      </c>
      <c r="AA980" s="5">
        <v>1323.8500000000001</v>
      </c>
      <c r="AB980">
        <v>69</v>
      </c>
      <c r="AC980" s="11">
        <f t="shared" si="46"/>
        <v>0.34832749652027711</v>
      </c>
    </row>
    <row r="981" spans="1:29">
      <c r="A981" s="2">
        <v>241156</v>
      </c>
      <c r="B981" t="s">
        <v>3364</v>
      </c>
      <c r="C981" t="s">
        <v>3356</v>
      </c>
      <c r="D981" t="s">
        <v>186</v>
      </c>
      <c r="E981" s="2">
        <v>244210</v>
      </c>
      <c r="F981" t="s">
        <v>471</v>
      </c>
      <c r="G981" s="2">
        <v>244210</v>
      </c>
      <c r="H981" t="s">
        <v>471</v>
      </c>
      <c r="I981" t="s">
        <v>472</v>
      </c>
      <c r="K981" t="s">
        <v>3597</v>
      </c>
      <c r="L981" t="s">
        <v>3406</v>
      </c>
      <c r="M981" s="12">
        <v>8330</v>
      </c>
      <c r="N981" s="12" t="str">
        <f t="shared" si="45"/>
        <v>5100 Black Horse Pike Mays Landing, NJ 08330</v>
      </c>
      <c r="O981">
        <v>1430012</v>
      </c>
      <c r="P981">
        <v>39.462097999999997</v>
      </c>
      <c r="Q981">
        <v>-74.681916000000001</v>
      </c>
      <c r="R981" t="s">
        <v>3363</v>
      </c>
      <c r="S981" t="s">
        <v>3354</v>
      </c>
      <c r="T981" s="3">
        <v>7</v>
      </c>
      <c r="U981" s="3">
        <v>7</v>
      </c>
      <c r="V981" s="4">
        <v>1</v>
      </c>
      <c r="W981" s="4">
        <v>1.7142857142857142</v>
      </c>
      <c r="X981" s="5">
        <v>540.61</v>
      </c>
      <c r="Y981" s="6">
        <v>3784.2700000000009</v>
      </c>
      <c r="Z981" s="5">
        <v>175.03999999999996</v>
      </c>
      <c r="AA981" s="5">
        <v>1225.28</v>
      </c>
      <c r="AB981">
        <v>60</v>
      </c>
      <c r="AC981" s="11">
        <f t="shared" si="46"/>
        <v>0.32378239396237574</v>
      </c>
    </row>
    <row r="982" spans="1:29">
      <c r="A982" s="2">
        <v>272808</v>
      </c>
      <c r="B982" t="s">
        <v>3364</v>
      </c>
      <c r="C982" t="s">
        <v>3356</v>
      </c>
      <c r="D982" t="s">
        <v>74</v>
      </c>
      <c r="E982" s="2">
        <v>282326</v>
      </c>
      <c r="F982" t="s">
        <v>3020</v>
      </c>
      <c r="G982" s="2">
        <v>432281</v>
      </c>
      <c r="H982" t="s">
        <v>3026</v>
      </c>
      <c r="I982" t="s">
        <v>759</v>
      </c>
      <c r="K982" t="s">
        <v>3816</v>
      </c>
      <c r="L982" t="s">
        <v>3407</v>
      </c>
      <c r="M982" s="12">
        <v>17055</v>
      </c>
      <c r="N982" s="12" t="str">
        <f t="shared" si="45"/>
        <v>51 Gettysburg Pike Mechanicsburg, PA 17055</v>
      </c>
      <c r="O982">
        <v>1430034</v>
      </c>
      <c r="P982">
        <v>40.185071999999998</v>
      </c>
      <c r="Q982">
        <v>-76.983555999999993</v>
      </c>
      <c r="R982" t="s">
        <v>3366</v>
      </c>
      <c r="S982" t="s">
        <v>3356</v>
      </c>
      <c r="T982" s="3">
        <v>8</v>
      </c>
      <c r="U982" s="3">
        <v>11</v>
      </c>
      <c r="V982" s="4">
        <v>1.375</v>
      </c>
      <c r="W982" s="4">
        <v>5.125</v>
      </c>
      <c r="X982" s="5">
        <v>472.54125000000005</v>
      </c>
      <c r="Y982" s="6">
        <v>3780.33</v>
      </c>
      <c r="Z982" s="5">
        <v>188.29</v>
      </c>
      <c r="AA982" s="5">
        <v>1506.319999999999</v>
      </c>
      <c r="AB982">
        <v>83</v>
      </c>
      <c r="AC982" s="11">
        <f t="shared" si="46"/>
        <v>0.39846256808268038</v>
      </c>
    </row>
    <row r="983" spans="1:29">
      <c r="A983" s="2">
        <v>462866</v>
      </c>
      <c r="B983" t="s">
        <v>3364</v>
      </c>
      <c r="C983" t="s">
        <v>3356</v>
      </c>
      <c r="D983" t="s">
        <v>37</v>
      </c>
      <c r="E983" s="2">
        <v>239985</v>
      </c>
      <c r="F983" t="s">
        <v>88</v>
      </c>
      <c r="G983" s="2">
        <v>483517</v>
      </c>
      <c r="H983" t="s">
        <v>1892</v>
      </c>
      <c r="I983" t="s">
        <v>1680</v>
      </c>
      <c r="K983" t="s">
        <v>4957</v>
      </c>
      <c r="L983" t="s">
        <v>3407</v>
      </c>
      <c r="M983" s="12">
        <v>17870</v>
      </c>
      <c r="N983" s="12" t="str">
        <f t="shared" si="45"/>
        <v>1070 N SUSQUEHANNA TRL Selinsgrove, PA 17870</v>
      </c>
      <c r="O983">
        <v>1430999</v>
      </c>
      <c r="P983">
        <v>40.825315000000003</v>
      </c>
      <c r="Q983">
        <v>-76.844133999999997</v>
      </c>
      <c r="R983" t="s">
        <v>3366</v>
      </c>
      <c r="S983" t="s">
        <v>3354</v>
      </c>
      <c r="T983" s="3">
        <v>3</v>
      </c>
      <c r="U983" s="3">
        <v>3</v>
      </c>
      <c r="V983" s="4">
        <v>1</v>
      </c>
      <c r="W983" s="4">
        <v>9.3333333333333339</v>
      </c>
      <c r="X983" s="5">
        <v>1255.82</v>
      </c>
      <c r="Y983" s="6">
        <v>3767.4600000000005</v>
      </c>
      <c r="Z983" s="5">
        <v>335.3866666666666</v>
      </c>
      <c r="AA983" s="5">
        <v>1006.1600000000001</v>
      </c>
      <c r="AB983">
        <v>92</v>
      </c>
      <c r="AC983" s="11">
        <f t="shared" si="46"/>
        <v>0.26706587462109749</v>
      </c>
    </row>
    <row r="984" spans="1:29">
      <c r="A984" s="2">
        <v>240707</v>
      </c>
      <c r="B984" t="s">
        <v>3364</v>
      </c>
      <c r="C984" t="s">
        <v>3356</v>
      </c>
      <c r="D984" t="s">
        <v>74</v>
      </c>
      <c r="E984" s="2">
        <v>273937</v>
      </c>
      <c r="F984" t="s">
        <v>3105</v>
      </c>
      <c r="G984" s="2">
        <v>273937</v>
      </c>
      <c r="H984" t="s">
        <v>3105</v>
      </c>
      <c r="I984" t="s">
        <v>2947</v>
      </c>
      <c r="K984" t="s">
        <v>3843</v>
      </c>
      <c r="L984" t="s">
        <v>3407</v>
      </c>
      <c r="M984" s="12">
        <v>17070</v>
      </c>
      <c r="N984" s="12" t="str">
        <f t="shared" si="45"/>
        <v>1200 Bridge St New Cumberland, PA 17070</v>
      </c>
      <c r="O984">
        <v>1430034</v>
      </c>
      <c r="P984">
        <v>40.232663000000002</v>
      </c>
      <c r="Q984">
        <v>-76.874761000000007</v>
      </c>
      <c r="R984" t="s">
        <v>3366</v>
      </c>
      <c r="S984" t="s">
        <v>3356</v>
      </c>
      <c r="T984" s="3">
        <v>10</v>
      </c>
      <c r="U984" s="3">
        <v>13</v>
      </c>
      <c r="V984" s="4">
        <v>1.3</v>
      </c>
      <c r="W984" s="4">
        <v>3.5</v>
      </c>
      <c r="X984" s="5">
        <v>375.27300000000002</v>
      </c>
      <c r="Y984" s="6">
        <v>3752.7300000000009</v>
      </c>
      <c r="Z984" s="5">
        <v>157.80099999999999</v>
      </c>
      <c r="AA984" s="5">
        <v>1578.01</v>
      </c>
      <c r="AB984">
        <v>136</v>
      </c>
      <c r="AC984" s="11">
        <f t="shared" si="46"/>
        <v>0.42049654518177421</v>
      </c>
    </row>
    <row r="985" spans="1:29">
      <c r="A985" s="2">
        <v>239767</v>
      </c>
      <c r="B985" t="s">
        <v>3364</v>
      </c>
      <c r="C985" t="s">
        <v>3356</v>
      </c>
      <c r="D985" t="s">
        <v>50</v>
      </c>
      <c r="E985" s="2">
        <v>239929</v>
      </c>
      <c r="F985" t="s">
        <v>1041</v>
      </c>
      <c r="G985" s="2">
        <v>483027</v>
      </c>
      <c r="H985" t="s">
        <v>1824</v>
      </c>
      <c r="I985" t="s">
        <v>1825</v>
      </c>
      <c r="K985" t="s">
        <v>4921</v>
      </c>
      <c r="L985" t="s">
        <v>3407</v>
      </c>
      <c r="M985" s="12">
        <v>17762</v>
      </c>
      <c r="N985" s="12" t="str">
        <f t="shared" si="45"/>
        <v>34 Court Street Picture Rocks, PA 17762</v>
      </c>
      <c r="O985">
        <v>1430999</v>
      </c>
      <c r="P985">
        <v>41.28058</v>
      </c>
      <c r="Q985">
        <v>-76.716830000000002</v>
      </c>
      <c r="R985" t="s">
        <v>3366</v>
      </c>
      <c r="S985" t="s">
        <v>3354</v>
      </c>
      <c r="T985" s="3">
        <v>4</v>
      </c>
      <c r="U985" s="3">
        <v>6</v>
      </c>
      <c r="V985" s="4">
        <v>1.5</v>
      </c>
      <c r="W985" s="4">
        <v>8.25</v>
      </c>
      <c r="X985" s="5">
        <v>935.5200000000001</v>
      </c>
      <c r="Y985" s="6">
        <v>3742.0799999999995</v>
      </c>
      <c r="Z985" s="5">
        <v>376.4425</v>
      </c>
      <c r="AA985" s="5">
        <v>1505.7700000000007</v>
      </c>
      <c r="AB985">
        <v>166</v>
      </c>
      <c r="AC985" s="11">
        <f t="shared" si="46"/>
        <v>0.40238851120232622</v>
      </c>
    </row>
    <row r="986" spans="1:29">
      <c r="A986" s="2">
        <v>307286</v>
      </c>
      <c r="B986" t="s">
        <v>3364</v>
      </c>
      <c r="C986" t="s">
        <v>3356</v>
      </c>
      <c r="D986" t="s">
        <v>32</v>
      </c>
      <c r="E986" s="2">
        <v>264345</v>
      </c>
      <c r="F986" t="s">
        <v>982</v>
      </c>
      <c r="G986" s="2">
        <v>264345</v>
      </c>
      <c r="H986" t="s">
        <v>982</v>
      </c>
      <c r="I986" t="s">
        <v>322</v>
      </c>
      <c r="K986" t="s">
        <v>4422</v>
      </c>
      <c r="L986" t="s">
        <v>3407</v>
      </c>
      <c r="M986" s="12">
        <v>17547</v>
      </c>
      <c r="N986" s="12" t="str">
        <f t="shared" si="45"/>
        <v>331 Anderson Ferry Road Marietta, PA 17547</v>
      </c>
      <c r="O986">
        <v>1430022</v>
      </c>
      <c r="P986">
        <v>40.064005000000002</v>
      </c>
      <c r="Q986">
        <v>-76.545789999999997</v>
      </c>
      <c r="R986" t="s">
        <v>3364</v>
      </c>
      <c r="S986" t="s">
        <v>3353</v>
      </c>
      <c r="T986" s="3">
        <v>8</v>
      </c>
      <c r="U986" s="3">
        <v>10</v>
      </c>
      <c r="V986" s="4">
        <v>1.25</v>
      </c>
      <c r="W986" s="4">
        <v>3.25</v>
      </c>
      <c r="X986" s="5">
        <v>466.85749999999996</v>
      </c>
      <c r="Y986" s="6">
        <v>3734.86</v>
      </c>
      <c r="Z986" s="5">
        <v>174.60000000000002</v>
      </c>
      <c r="AA986" s="5">
        <v>1396.8</v>
      </c>
      <c r="AB986">
        <v>38</v>
      </c>
      <c r="AC986" s="11">
        <f t="shared" si="46"/>
        <v>0.37398992197833386</v>
      </c>
    </row>
    <row r="987" spans="1:29">
      <c r="A987" s="2">
        <v>298530</v>
      </c>
      <c r="B987" t="s">
        <v>3364</v>
      </c>
      <c r="C987" t="s">
        <v>3356</v>
      </c>
      <c r="D987" t="s">
        <v>149</v>
      </c>
      <c r="E987" s="2">
        <v>242933</v>
      </c>
      <c r="F987" t="s">
        <v>532</v>
      </c>
      <c r="G987" s="2">
        <v>242933</v>
      </c>
      <c r="H987" t="s">
        <v>532</v>
      </c>
      <c r="I987" t="s">
        <v>534</v>
      </c>
      <c r="J987" t="s">
        <v>657</v>
      </c>
      <c r="K987" t="s">
        <v>3517</v>
      </c>
      <c r="L987" t="s">
        <v>3406</v>
      </c>
      <c r="M987" s="12">
        <v>8106</v>
      </c>
      <c r="N987" s="12" t="str">
        <f t="shared" si="45"/>
        <v>350 Edgewood Ave Audubon, NJ 08106</v>
      </c>
      <c r="O987">
        <v>1430999</v>
      </c>
      <c r="P987">
        <v>39.884742000000003</v>
      </c>
      <c r="Q987">
        <v>-75.076086000000004</v>
      </c>
      <c r="R987" t="s">
        <v>3362</v>
      </c>
      <c r="S987" t="s">
        <v>3355</v>
      </c>
      <c r="T987" s="3">
        <v>3</v>
      </c>
      <c r="U987" s="3">
        <v>4</v>
      </c>
      <c r="V987" s="4">
        <v>1.3333333333333333</v>
      </c>
      <c r="W987" s="4">
        <v>2.6666666666666665</v>
      </c>
      <c r="X987" s="5">
        <v>1235.3033333333333</v>
      </c>
      <c r="Y987" s="6">
        <v>3705.91</v>
      </c>
      <c r="Z987" s="5">
        <v>404.27666666666664</v>
      </c>
      <c r="AA987" s="5">
        <v>1212.83</v>
      </c>
      <c r="AB987">
        <v>84</v>
      </c>
      <c r="AC987" s="11">
        <f t="shared" si="46"/>
        <v>0.32726914576986488</v>
      </c>
    </row>
    <row r="988" spans="1:29">
      <c r="A988" s="2">
        <v>240141</v>
      </c>
      <c r="B988" t="s">
        <v>3364</v>
      </c>
      <c r="C988" t="s">
        <v>3356</v>
      </c>
      <c r="D988" t="s">
        <v>50</v>
      </c>
      <c r="E988" s="2">
        <v>330394</v>
      </c>
      <c r="F988" t="s">
        <v>2787</v>
      </c>
      <c r="G988" s="2">
        <v>471038</v>
      </c>
      <c r="H988" t="s">
        <v>1067</v>
      </c>
      <c r="I988" t="s">
        <v>90</v>
      </c>
      <c r="K988" t="s">
        <v>4962</v>
      </c>
      <c r="L988" t="s">
        <v>3407</v>
      </c>
      <c r="M988" s="12">
        <v>17901</v>
      </c>
      <c r="N988" s="12" t="str">
        <f t="shared" si="45"/>
        <v>7211 Fairlane Village Mall Pottsville, PA 17901</v>
      </c>
      <c r="O988">
        <v>1430023</v>
      </c>
      <c r="P988">
        <v>40.704056000000001</v>
      </c>
      <c r="Q988">
        <v>-76.189610000000002</v>
      </c>
      <c r="R988" t="s">
        <v>3364</v>
      </c>
      <c r="S988" t="s">
        <v>3354</v>
      </c>
      <c r="T988" s="3">
        <v>7</v>
      </c>
      <c r="U988" s="3">
        <v>11</v>
      </c>
      <c r="V988" s="4">
        <v>1.5714285714285714</v>
      </c>
      <c r="W988" s="4">
        <v>4.8571428571428568</v>
      </c>
      <c r="X988" s="5">
        <v>529.17714285714294</v>
      </c>
      <c r="Y988" s="6">
        <v>3704.2400000000002</v>
      </c>
      <c r="Z988" s="5">
        <v>217.66000000000003</v>
      </c>
      <c r="AA988" s="5">
        <v>1523.6200000000001</v>
      </c>
      <c r="AB988">
        <v>126</v>
      </c>
      <c r="AC988" s="11">
        <f t="shared" si="46"/>
        <v>0.41131784117659764</v>
      </c>
    </row>
    <row r="989" spans="1:29">
      <c r="A989" s="2">
        <v>240449</v>
      </c>
      <c r="B989" t="s">
        <v>3364</v>
      </c>
      <c r="C989" t="s">
        <v>3356</v>
      </c>
      <c r="D989" t="s">
        <v>50</v>
      </c>
      <c r="E989" s="2">
        <v>285279</v>
      </c>
      <c r="F989" t="s">
        <v>2475</v>
      </c>
      <c r="G989" s="2">
        <v>445823</v>
      </c>
      <c r="H989" t="s">
        <v>2485</v>
      </c>
      <c r="I989" t="s">
        <v>1027</v>
      </c>
      <c r="J989" t="s">
        <v>2476</v>
      </c>
      <c r="K989" t="s">
        <v>3812</v>
      </c>
      <c r="L989" t="s">
        <v>3407</v>
      </c>
      <c r="M989" s="12">
        <v>17051</v>
      </c>
      <c r="N989" s="12" t="str">
        <f t="shared" si="45"/>
        <v>185 Chestnut Ridge Rd McVeytown, PA 17051</v>
      </c>
      <c r="O989">
        <v>1430038</v>
      </c>
      <c r="P989">
        <v>40.546633999999997</v>
      </c>
      <c r="Q989">
        <v>-77.671332000000007</v>
      </c>
      <c r="R989" t="s">
        <v>3367</v>
      </c>
      <c r="S989" t="s">
        <v>3354</v>
      </c>
      <c r="T989" s="3">
        <v>9</v>
      </c>
      <c r="U989" s="3">
        <v>13</v>
      </c>
      <c r="V989" s="4">
        <v>1.4444444444444444</v>
      </c>
      <c r="W989" s="4">
        <v>2.1111111111111112</v>
      </c>
      <c r="X989" s="5">
        <v>411.10222222222228</v>
      </c>
      <c r="Y989" s="6">
        <v>3699.920000000001</v>
      </c>
      <c r="Z989" s="5">
        <v>181.55111111111108</v>
      </c>
      <c r="AA989" s="5">
        <v>1633.9599999999998</v>
      </c>
      <c r="AB989">
        <v>49</v>
      </c>
      <c r="AC989" s="11">
        <f t="shared" si="46"/>
        <v>0.44162035935912108</v>
      </c>
    </row>
    <row r="990" spans="1:29">
      <c r="A990" s="2">
        <v>240900</v>
      </c>
      <c r="B990" t="s">
        <v>3364</v>
      </c>
      <c r="C990" t="s">
        <v>3356</v>
      </c>
      <c r="D990" t="s">
        <v>74</v>
      </c>
      <c r="E990" s="2">
        <v>239966</v>
      </c>
      <c r="F990" t="s">
        <v>535</v>
      </c>
      <c r="G990" s="2">
        <v>239966</v>
      </c>
      <c r="H990" t="s">
        <v>535</v>
      </c>
      <c r="I990" t="s">
        <v>238</v>
      </c>
      <c r="K990" t="s">
        <v>3720</v>
      </c>
      <c r="L990" t="s">
        <v>3407</v>
      </c>
      <c r="M990" s="12">
        <v>17022</v>
      </c>
      <c r="N990" s="12" t="str">
        <f t="shared" si="45"/>
        <v>996 E High St ELIZABETHTOWN, PA 17022</v>
      </c>
      <c r="O990">
        <v>1430034</v>
      </c>
      <c r="P990">
        <v>40.161842</v>
      </c>
      <c r="Q990">
        <v>-76.581665000000001</v>
      </c>
      <c r="R990" t="s">
        <v>3366</v>
      </c>
      <c r="S990" t="s">
        <v>3356</v>
      </c>
      <c r="T990" s="3">
        <v>10</v>
      </c>
      <c r="U990" s="3">
        <v>14</v>
      </c>
      <c r="V990" s="4">
        <v>1.4</v>
      </c>
      <c r="W990" s="4">
        <v>4.5</v>
      </c>
      <c r="X990" s="5">
        <v>369.05800000000005</v>
      </c>
      <c r="Y990" s="6">
        <v>3690.5800000000004</v>
      </c>
      <c r="Z990" s="5">
        <v>122.83399999999999</v>
      </c>
      <c r="AA990" s="5">
        <v>1228.3399999999997</v>
      </c>
      <c r="AB990">
        <v>69</v>
      </c>
      <c r="AC990" s="11">
        <f t="shared" si="46"/>
        <v>0.33283115391076729</v>
      </c>
    </row>
    <row r="991" spans="1:29">
      <c r="A991" s="2">
        <v>448360</v>
      </c>
      <c r="B991" t="s">
        <v>3364</v>
      </c>
      <c r="C991" t="s">
        <v>3356</v>
      </c>
      <c r="D991" t="s">
        <v>51</v>
      </c>
      <c r="E991" s="2">
        <v>241140</v>
      </c>
      <c r="F991" t="s">
        <v>2495</v>
      </c>
      <c r="G991" s="2">
        <v>471882</v>
      </c>
      <c r="H991" t="s">
        <v>2515</v>
      </c>
      <c r="I991" t="s">
        <v>492</v>
      </c>
      <c r="K991" t="s">
        <v>4445</v>
      </c>
      <c r="L991" t="s">
        <v>3407</v>
      </c>
      <c r="M991" s="12">
        <v>17551</v>
      </c>
      <c r="N991" s="12" t="str">
        <f t="shared" si="45"/>
        <v>40 W Frederick St Millersville, PA 17551</v>
      </c>
      <c r="O991">
        <v>1430025</v>
      </c>
      <c r="P991">
        <v>39.997101999999998</v>
      </c>
      <c r="Q991">
        <v>-76.356331999999995</v>
      </c>
      <c r="R991" t="s">
        <v>3364</v>
      </c>
      <c r="S991" t="s">
        <v>3357</v>
      </c>
      <c r="T991" s="3">
        <v>7</v>
      </c>
      <c r="U991" s="3">
        <v>8</v>
      </c>
      <c r="V991" s="4">
        <v>1.1428571428571428</v>
      </c>
      <c r="W991" s="4">
        <v>3.1428571428571428</v>
      </c>
      <c r="X991" s="5">
        <v>525.95428571428579</v>
      </c>
      <c r="Y991" s="6">
        <v>3681.6800000000003</v>
      </c>
      <c r="Z991" s="5">
        <v>136.38857142857142</v>
      </c>
      <c r="AA991" s="5">
        <v>954.71999999999991</v>
      </c>
      <c r="AB991">
        <v>70</v>
      </c>
      <c r="AC991" s="11">
        <f t="shared" si="46"/>
        <v>0.25931639903522302</v>
      </c>
    </row>
    <row r="992" spans="1:29">
      <c r="A992" s="2">
        <v>415384</v>
      </c>
      <c r="B992" t="s">
        <v>3364</v>
      </c>
      <c r="C992" t="s">
        <v>3356</v>
      </c>
      <c r="D992" t="s">
        <v>50</v>
      </c>
      <c r="E992" s="2">
        <v>344229</v>
      </c>
      <c r="F992" t="s">
        <v>387</v>
      </c>
      <c r="G992" s="2">
        <v>471593</v>
      </c>
      <c r="H992" t="s">
        <v>181</v>
      </c>
      <c r="I992" t="s">
        <v>182</v>
      </c>
      <c r="K992" t="s">
        <v>4906</v>
      </c>
      <c r="L992" t="s">
        <v>3407</v>
      </c>
      <c r="M992" s="12">
        <v>17701</v>
      </c>
      <c r="N992" s="12" t="str">
        <f t="shared" si="45"/>
        <v>1801 Loyalsock Dr Williamsport, PA 17701</v>
      </c>
      <c r="O992">
        <v>1430033</v>
      </c>
      <c r="P992">
        <v>41.260804</v>
      </c>
      <c r="Q992">
        <v>-76.968125000000001</v>
      </c>
      <c r="R992" t="s">
        <v>3366</v>
      </c>
      <c r="S992" t="s">
        <v>3354</v>
      </c>
      <c r="T992" s="3">
        <v>7</v>
      </c>
      <c r="U992" s="3">
        <v>10</v>
      </c>
      <c r="V992" s="4">
        <v>1.4285714285714286</v>
      </c>
      <c r="W992" s="4">
        <v>3</v>
      </c>
      <c r="X992" s="5">
        <v>525.42714285714294</v>
      </c>
      <c r="Y992" s="6">
        <v>3677.9900000000002</v>
      </c>
      <c r="Z992" s="5">
        <v>176.87571428571431</v>
      </c>
      <c r="AA992" s="5">
        <v>1238.1300000000003</v>
      </c>
      <c r="AB992">
        <v>79</v>
      </c>
      <c r="AC992" s="11">
        <f t="shared" si="46"/>
        <v>0.33663223662924596</v>
      </c>
    </row>
    <row r="993" spans="1:29">
      <c r="A993" s="2">
        <v>267441</v>
      </c>
      <c r="B993" t="s">
        <v>3364</v>
      </c>
      <c r="C993" t="s">
        <v>3356</v>
      </c>
      <c r="D993" t="s">
        <v>45</v>
      </c>
      <c r="E993" s="2">
        <v>286495</v>
      </c>
      <c r="F993" t="s">
        <v>2817</v>
      </c>
      <c r="G993" s="2">
        <v>286495</v>
      </c>
      <c r="H993" t="s">
        <v>2817</v>
      </c>
      <c r="I993" t="s">
        <v>614</v>
      </c>
      <c r="K993" t="s">
        <v>5395</v>
      </c>
      <c r="L993" t="s">
        <v>3407</v>
      </c>
      <c r="M993" s="12">
        <v>19087</v>
      </c>
      <c r="N993" s="12" t="str">
        <f t="shared" si="45"/>
        <v>121 S Wayne Ave Wayne, PA 19087</v>
      </c>
      <c r="O993">
        <v>1430999</v>
      </c>
      <c r="P993">
        <v>40.043104999999997</v>
      </c>
      <c r="Q993">
        <v>-75.387589000000006</v>
      </c>
      <c r="R993" t="s">
        <v>3361</v>
      </c>
      <c r="S993" t="s">
        <v>3352</v>
      </c>
      <c r="T993" s="3">
        <v>5</v>
      </c>
      <c r="U993" s="3">
        <v>11</v>
      </c>
      <c r="V993" s="4">
        <v>2.2000000000000002</v>
      </c>
      <c r="W993" s="4">
        <v>8</v>
      </c>
      <c r="X993" s="5">
        <v>735.23199999999997</v>
      </c>
      <c r="Y993" s="6">
        <v>3676.1599999999994</v>
      </c>
      <c r="Z993" s="5">
        <v>317.50400000000002</v>
      </c>
      <c r="AA993" s="5">
        <v>1587.5199999999993</v>
      </c>
      <c r="AB993">
        <v>55</v>
      </c>
      <c r="AC993" s="11">
        <f t="shared" si="46"/>
        <v>0.43184192200557092</v>
      </c>
    </row>
    <row r="994" spans="1:29">
      <c r="A994" s="2">
        <v>239541</v>
      </c>
      <c r="B994" t="s">
        <v>3364</v>
      </c>
      <c r="C994" t="s">
        <v>3356</v>
      </c>
      <c r="D994" t="s">
        <v>37</v>
      </c>
      <c r="E994" s="2">
        <v>239354</v>
      </c>
      <c r="F994" t="s">
        <v>106</v>
      </c>
      <c r="G994" s="2">
        <v>463788</v>
      </c>
      <c r="H994" t="s">
        <v>107</v>
      </c>
      <c r="I994" t="s">
        <v>108</v>
      </c>
      <c r="K994" t="s">
        <v>4196</v>
      </c>
      <c r="L994" t="s">
        <v>3407</v>
      </c>
      <c r="M994" s="12">
        <v>17522</v>
      </c>
      <c r="N994" s="12" t="str">
        <f t="shared" si="45"/>
        <v>35 E Fulton St Ephrata, PA 17522</v>
      </c>
      <c r="O994">
        <v>1430029</v>
      </c>
      <c r="P994">
        <v>40.176180000000002</v>
      </c>
      <c r="Q994">
        <v>-76.179929999999999</v>
      </c>
      <c r="R994" t="s">
        <v>3365</v>
      </c>
      <c r="S994" t="s">
        <v>3356</v>
      </c>
      <c r="T994" s="3">
        <v>12</v>
      </c>
      <c r="U994" s="3">
        <v>13</v>
      </c>
      <c r="V994" s="4">
        <v>1.0833333333333333</v>
      </c>
      <c r="W994" s="4">
        <v>2.0833333333333335</v>
      </c>
      <c r="X994" s="5">
        <v>305.56166666666667</v>
      </c>
      <c r="Y994" s="6">
        <v>3666.74</v>
      </c>
      <c r="Z994" s="5">
        <v>103.25999999999999</v>
      </c>
      <c r="AA994" s="5">
        <v>1239.1199999999999</v>
      </c>
      <c r="AB994">
        <v>76</v>
      </c>
      <c r="AC994" s="11">
        <f t="shared" si="46"/>
        <v>0.33793505948062857</v>
      </c>
    </row>
    <row r="995" spans="1:29">
      <c r="A995" s="2">
        <v>264441</v>
      </c>
      <c r="B995" t="s">
        <v>3364</v>
      </c>
      <c r="C995" t="s">
        <v>3356</v>
      </c>
      <c r="D995" t="s">
        <v>37</v>
      </c>
      <c r="E995" s="2">
        <v>239985</v>
      </c>
      <c r="F995" t="s">
        <v>88</v>
      </c>
      <c r="G995" s="2">
        <v>483518</v>
      </c>
      <c r="H995" t="s">
        <v>1893</v>
      </c>
      <c r="I995" t="s">
        <v>39</v>
      </c>
      <c r="K995" t="s">
        <v>4850</v>
      </c>
      <c r="L995" t="s">
        <v>3407</v>
      </c>
      <c r="M995" s="12">
        <v>17603</v>
      </c>
      <c r="N995" s="12" t="str">
        <f t="shared" si="45"/>
        <v>31 Rohrerstown Rd Lancaster, PA 17603</v>
      </c>
      <c r="O995">
        <v>1430999</v>
      </c>
      <c r="P995">
        <v>40.040959999999998</v>
      </c>
      <c r="Q995">
        <v>-76.364329999999995</v>
      </c>
      <c r="R995" t="s">
        <v>3364</v>
      </c>
      <c r="S995" t="s">
        <v>3357</v>
      </c>
      <c r="T995" s="3">
        <v>5</v>
      </c>
      <c r="U995" s="3">
        <v>7</v>
      </c>
      <c r="V995" s="4">
        <v>1.4</v>
      </c>
      <c r="W995" s="4">
        <v>5.8</v>
      </c>
      <c r="X995" s="5">
        <v>733.04000000000008</v>
      </c>
      <c r="Y995" s="6">
        <v>3665.2000000000007</v>
      </c>
      <c r="Z995" s="5">
        <v>202.22800000000001</v>
      </c>
      <c r="AA995" s="5">
        <v>1011.1400000000001</v>
      </c>
      <c r="AB995">
        <v>93</v>
      </c>
      <c r="AC995" s="11">
        <f t="shared" si="46"/>
        <v>0.27587580486740149</v>
      </c>
    </row>
    <row r="996" spans="1:29">
      <c r="A996" s="2">
        <v>239382</v>
      </c>
      <c r="B996" t="s">
        <v>3364</v>
      </c>
      <c r="C996" t="s">
        <v>3356</v>
      </c>
      <c r="D996" t="s">
        <v>32</v>
      </c>
      <c r="E996" s="2">
        <v>240867</v>
      </c>
      <c r="F996" t="s">
        <v>2307</v>
      </c>
      <c r="G996" s="2">
        <v>240867</v>
      </c>
      <c r="H996" t="s">
        <v>2307</v>
      </c>
      <c r="I996" t="s">
        <v>140</v>
      </c>
      <c r="K996" t="s">
        <v>4273</v>
      </c>
      <c r="L996" t="s">
        <v>3407</v>
      </c>
      <c r="M996" s="12">
        <v>17540</v>
      </c>
      <c r="N996" s="12" t="str">
        <f t="shared" si="45"/>
        <v>9 S Hershey Ave Leola, PA 17540</v>
      </c>
      <c r="O996">
        <v>1430999</v>
      </c>
      <c r="P996">
        <v>40.09064</v>
      </c>
      <c r="Q996">
        <v>-76.159630000000007</v>
      </c>
      <c r="R996" t="s">
        <v>3364</v>
      </c>
      <c r="S996" t="s">
        <v>3356</v>
      </c>
      <c r="T996" s="3">
        <v>2</v>
      </c>
      <c r="U996" s="3">
        <v>2</v>
      </c>
      <c r="V996" s="4">
        <v>1</v>
      </c>
      <c r="W996" s="4">
        <v>5</v>
      </c>
      <c r="X996" s="5">
        <v>1829.575</v>
      </c>
      <c r="Y996" s="6">
        <v>3659.1500000000005</v>
      </c>
      <c r="Z996" s="5">
        <v>774.06499999999994</v>
      </c>
      <c r="AA996" s="5">
        <v>1548.13</v>
      </c>
      <c r="AB996">
        <v>54</v>
      </c>
      <c r="AC996" s="11">
        <f t="shared" si="46"/>
        <v>0.42308459614937893</v>
      </c>
    </row>
    <row r="997" spans="1:29">
      <c r="A997" s="2">
        <v>240545</v>
      </c>
      <c r="B997" t="s">
        <v>3364</v>
      </c>
      <c r="C997" t="s">
        <v>3356</v>
      </c>
      <c r="D997" t="s">
        <v>37</v>
      </c>
      <c r="E997" s="2">
        <v>239985</v>
      </c>
      <c r="F997" t="s">
        <v>88</v>
      </c>
      <c r="G997" s="2">
        <v>483515</v>
      </c>
      <c r="H997" t="s">
        <v>1890</v>
      </c>
      <c r="I997" t="s">
        <v>759</v>
      </c>
      <c r="K997" t="s">
        <v>3808</v>
      </c>
      <c r="L997" t="s">
        <v>3407</v>
      </c>
      <c r="M997" s="12">
        <v>17050</v>
      </c>
      <c r="N997" s="12" t="str">
        <f t="shared" si="45"/>
        <v>4833 Carlisle Pike Mechanicsburg, PA 17050</v>
      </c>
      <c r="O997">
        <v>1430999</v>
      </c>
      <c r="P997">
        <v>40.237966</v>
      </c>
      <c r="Q997">
        <v>-76.967853000000005</v>
      </c>
      <c r="R997" t="s">
        <v>3366</v>
      </c>
      <c r="S997" t="s">
        <v>3356</v>
      </c>
      <c r="T997" s="3">
        <v>3</v>
      </c>
      <c r="U997" s="3">
        <v>3</v>
      </c>
      <c r="V997" s="4">
        <v>1</v>
      </c>
      <c r="W997" s="4">
        <v>7.333333333333333</v>
      </c>
      <c r="X997" s="5">
        <v>1214.9766666666667</v>
      </c>
      <c r="Y997" s="6">
        <v>3644.9300000000003</v>
      </c>
      <c r="Z997" s="5">
        <v>326.5266666666667</v>
      </c>
      <c r="AA997" s="5">
        <v>979.58000000000015</v>
      </c>
      <c r="AB997">
        <v>65</v>
      </c>
      <c r="AC997" s="11">
        <f t="shared" si="46"/>
        <v>0.26875138891556216</v>
      </c>
    </row>
    <row r="998" spans="1:29">
      <c r="A998" s="2">
        <v>474710</v>
      </c>
      <c r="B998" t="s">
        <v>3364</v>
      </c>
      <c r="C998" t="s">
        <v>3356</v>
      </c>
      <c r="D998" t="s">
        <v>197</v>
      </c>
      <c r="E998" s="2">
        <v>260316</v>
      </c>
      <c r="F998" t="s">
        <v>2423</v>
      </c>
      <c r="G998" s="2">
        <v>260316</v>
      </c>
      <c r="H998" t="s">
        <v>2423</v>
      </c>
      <c r="I998" t="s">
        <v>2424</v>
      </c>
      <c r="K998" t="s">
        <v>3490</v>
      </c>
      <c r="L998" t="s">
        <v>3406</v>
      </c>
      <c r="M998" s="12">
        <v>8069</v>
      </c>
      <c r="N998" s="12" t="str">
        <f t="shared" si="45"/>
        <v>742 Courses Landing Rd Carneys Point, NJ 08069</v>
      </c>
      <c r="O998">
        <v>1430006</v>
      </c>
      <c r="P998">
        <v>39.684975999999999</v>
      </c>
      <c r="Q998">
        <v>-75.436820999999995</v>
      </c>
      <c r="R998" t="s">
        <v>3359</v>
      </c>
      <c r="S998" t="s">
        <v>3353</v>
      </c>
      <c r="T998" s="3">
        <v>6</v>
      </c>
      <c r="U998" s="3">
        <v>9</v>
      </c>
      <c r="V998" s="4">
        <v>1.5</v>
      </c>
      <c r="W998" s="4">
        <v>7.5</v>
      </c>
      <c r="X998" s="5">
        <v>604.85166666666669</v>
      </c>
      <c r="Y998" s="6">
        <v>3629.11</v>
      </c>
      <c r="Z998" s="5">
        <v>235.33166666666668</v>
      </c>
      <c r="AA998" s="5">
        <v>1411.99</v>
      </c>
      <c r="AB998">
        <v>252</v>
      </c>
      <c r="AC998" s="11">
        <f t="shared" si="46"/>
        <v>0.38907335407303717</v>
      </c>
    </row>
    <row r="999" spans="1:29">
      <c r="A999" s="2">
        <v>240907</v>
      </c>
      <c r="B999" t="s">
        <v>3364</v>
      </c>
      <c r="C999" t="s">
        <v>3356</v>
      </c>
      <c r="D999" t="s">
        <v>29</v>
      </c>
      <c r="E999" s="2">
        <v>244896</v>
      </c>
      <c r="F999" t="s">
        <v>48</v>
      </c>
      <c r="G999" s="2">
        <v>244896</v>
      </c>
      <c r="H999" t="s">
        <v>48</v>
      </c>
      <c r="I999" t="s">
        <v>49</v>
      </c>
      <c r="K999" t="s">
        <v>5060</v>
      </c>
      <c r="L999" t="s">
        <v>3407</v>
      </c>
      <c r="M999" s="12">
        <v>18901</v>
      </c>
      <c r="N999" s="12" t="str">
        <f t="shared" si="45"/>
        <v>97 Britain Dr New Britain, PA 18901</v>
      </c>
      <c r="O999">
        <v>1430003</v>
      </c>
      <c r="P999">
        <v>40.295901000000001</v>
      </c>
      <c r="Q999">
        <v>-75.185512000000003</v>
      </c>
      <c r="R999" t="s">
        <v>3362</v>
      </c>
      <c r="S999" t="s">
        <v>3353</v>
      </c>
      <c r="T999" s="3">
        <v>14</v>
      </c>
      <c r="U999" s="3">
        <v>15</v>
      </c>
      <c r="V999" s="4">
        <v>1.0714285714285714</v>
      </c>
      <c r="W999" s="4">
        <v>1.1428571428571428</v>
      </c>
      <c r="X999" s="5">
        <v>259.15428571428572</v>
      </c>
      <c r="Y999" s="6">
        <v>3628.1600000000003</v>
      </c>
      <c r="Z999" s="5">
        <v>87.164999999999992</v>
      </c>
      <c r="AA999" s="5">
        <v>1220.31</v>
      </c>
      <c r="AB999">
        <v>44</v>
      </c>
      <c r="AC999" s="11">
        <f t="shared" si="46"/>
        <v>0.3363440421591109</v>
      </c>
    </row>
    <row r="1000" spans="1:29">
      <c r="A1000" s="2">
        <v>297575</v>
      </c>
      <c r="B1000" t="s">
        <v>3364</v>
      </c>
      <c r="C1000" t="s">
        <v>3356</v>
      </c>
      <c r="D1000" t="s">
        <v>91</v>
      </c>
      <c r="E1000" s="2">
        <v>244049</v>
      </c>
      <c r="F1000" t="s">
        <v>1655</v>
      </c>
      <c r="G1000" s="2">
        <v>418383</v>
      </c>
      <c r="H1000" t="s">
        <v>1662</v>
      </c>
      <c r="I1000" t="s">
        <v>295</v>
      </c>
      <c r="K1000" t="s">
        <v>5871</v>
      </c>
      <c r="L1000" t="s">
        <v>8347</v>
      </c>
      <c r="M1000" s="12">
        <v>19720</v>
      </c>
      <c r="N1000" s="12" t="str">
        <f t="shared" si="45"/>
        <v>16 Pleasant Pl New Castle, DE 19720</v>
      </c>
      <c r="O1000">
        <v>1430999</v>
      </c>
      <c r="P1000">
        <v>39.667586999999997</v>
      </c>
      <c r="Q1000">
        <v>-75.625731000000002</v>
      </c>
      <c r="R1000" t="s">
        <v>3359</v>
      </c>
      <c r="S1000" t="s">
        <v>3353</v>
      </c>
      <c r="T1000" s="3">
        <v>3</v>
      </c>
      <c r="U1000" s="3">
        <v>4</v>
      </c>
      <c r="V1000" s="4">
        <v>1.3333333333333333</v>
      </c>
      <c r="W1000" s="4">
        <v>2.3333333333333335</v>
      </c>
      <c r="X1000" s="5">
        <v>1209.0866666666668</v>
      </c>
      <c r="Y1000" s="6">
        <v>3627.26</v>
      </c>
      <c r="Z1000" s="5">
        <v>474.09</v>
      </c>
      <c r="AA1000" s="5">
        <v>1422.27</v>
      </c>
      <c r="AB1000">
        <v>21</v>
      </c>
      <c r="AC1000" s="11">
        <f t="shared" si="46"/>
        <v>0.39210588708832561</v>
      </c>
    </row>
    <row r="1001" spans="1:29">
      <c r="A1001" s="2">
        <v>301723</v>
      </c>
      <c r="B1001" t="s">
        <v>3364</v>
      </c>
      <c r="C1001" t="s">
        <v>3356</v>
      </c>
      <c r="D1001" t="s">
        <v>32</v>
      </c>
      <c r="E1001" s="2">
        <v>240723</v>
      </c>
      <c r="F1001" t="s">
        <v>303</v>
      </c>
      <c r="G1001" s="2">
        <v>480258</v>
      </c>
      <c r="H1001" t="s">
        <v>1062</v>
      </c>
      <c r="I1001" t="s">
        <v>1063</v>
      </c>
      <c r="K1001" t="s">
        <v>5031</v>
      </c>
      <c r="L1001" t="s">
        <v>3407</v>
      </c>
      <c r="M1001" s="12">
        <v>18411</v>
      </c>
      <c r="N1001" s="12" t="str">
        <f t="shared" si="45"/>
        <v>607 N Abington Rd Clarks Summit, PA 18411</v>
      </c>
      <c r="O1001">
        <v>1430028</v>
      </c>
      <c r="P1001">
        <v>41.509740000000001</v>
      </c>
      <c r="Q1001">
        <v>-75.699714</v>
      </c>
      <c r="R1001" t="s">
        <v>3365</v>
      </c>
      <c r="S1001" t="s">
        <v>3354</v>
      </c>
      <c r="T1001" s="3">
        <v>6</v>
      </c>
      <c r="U1001" s="3">
        <v>8</v>
      </c>
      <c r="V1001" s="4">
        <v>1.3333333333333333</v>
      </c>
      <c r="W1001" s="4">
        <v>3.8333333333333335</v>
      </c>
      <c r="X1001" s="5">
        <v>604.31166666666672</v>
      </c>
      <c r="Y1001" s="6">
        <v>3625.87</v>
      </c>
      <c r="Z1001" s="5">
        <v>229.51</v>
      </c>
      <c r="AA1001" s="5">
        <v>1377.06</v>
      </c>
      <c r="AB1001">
        <v>42</v>
      </c>
      <c r="AC1001" s="11">
        <f t="shared" si="46"/>
        <v>0.379787471696448</v>
      </c>
    </row>
    <row r="1002" spans="1:29">
      <c r="A1002" s="2">
        <v>332937</v>
      </c>
      <c r="B1002" t="s">
        <v>3364</v>
      </c>
      <c r="C1002" t="s">
        <v>3356</v>
      </c>
      <c r="D1002" t="s">
        <v>45</v>
      </c>
      <c r="E1002" s="2">
        <v>246171</v>
      </c>
      <c r="F1002" t="s">
        <v>3087</v>
      </c>
      <c r="G1002" s="2">
        <v>246171</v>
      </c>
      <c r="H1002" t="s">
        <v>3087</v>
      </c>
      <c r="I1002" t="s">
        <v>3088</v>
      </c>
      <c r="K1002" t="s">
        <v>5283</v>
      </c>
      <c r="L1002" t="s">
        <v>3407</v>
      </c>
      <c r="M1002" s="12">
        <v>19035</v>
      </c>
      <c r="N1002" s="12" t="str">
        <f t="shared" si="45"/>
        <v>226 Righters Mill Rd Gladwyne, PA 19035</v>
      </c>
      <c r="O1002">
        <v>1430999</v>
      </c>
      <c r="P1002">
        <v>40.033194999999999</v>
      </c>
      <c r="Q1002">
        <v>-75.277151000000003</v>
      </c>
      <c r="R1002" t="s">
        <v>3361</v>
      </c>
      <c r="S1002" t="s">
        <v>3352</v>
      </c>
      <c r="T1002" s="3">
        <v>5</v>
      </c>
      <c r="U1002" s="3">
        <v>6</v>
      </c>
      <c r="V1002" s="4">
        <v>1.2</v>
      </c>
      <c r="W1002" s="4">
        <v>3.8</v>
      </c>
      <c r="X1002" s="5">
        <v>725.14400000000001</v>
      </c>
      <c r="Y1002" s="6">
        <v>3625.7200000000003</v>
      </c>
      <c r="Z1002" s="5">
        <v>266.51800000000003</v>
      </c>
      <c r="AA1002" s="5">
        <v>1332.5900000000001</v>
      </c>
      <c r="AB1002">
        <v>51</v>
      </c>
      <c r="AC1002" s="11">
        <f t="shared" si="46"/>
        <v>0.36753803382500583</v>
      </c>
    </row>
    <row r="1003" spans="1:29">
      <c r="A1003" s="2">
        <v>242160</v>
      </c>
      <c r="B1003" t="s">
        <v>3364</v>
      </c>
      <c r="C1003" t="s">
        <v>3356</v>
      </c>
      <c r="D1003" t="s">
        <v>37</v>
      </c>
      <c r="E1003" s="2">
        <v>240362</v>
      </c>
      <c r="F1003" t="s">
        <v>2093</v>
      </c>
      <c r="G1003" s="2">
        <v>456329</v>
      </c>
      <c r="H1003" t="s">
        <v>2095</v>
      </c>
      <c r="I1003" t="s">
        <v>39</v>
      </c>
      <c r="K1003" t="s">
        <v>4892</v>
      </c>
      <c r="L1003" t="s">
        <v>3407</v>
      </c>
      <c r="M1003" s="12">
        <v>17603</v>
      </c>
      <c r="N1003" s="12" t="str">
        <f t="shared" si="45"/>
        <v>2200 Noll Dr Lancaster, PA 17603</v>
      </c>
      <c r="O1003">
        <v>1430999</v>
      </c>
      <c r="P1003">
        <v>40.048839000000001</v>
      </c>
      <c r="Q1003">
        <v>-76.364384999999999</v>
      </c>
      <c r="R1003" t="s">
        <v>3364</v>
      </c>
      <c r="S1003" t="s">
        <v>3357</v>
      </c>
      <c r="T1003" s="3">
        <v>1</v>
      </c>
      <c r="U1003" s="3">
        <v>1</v>
      </c>
      <c r="V1003" s="4">
        <v>1</v>
      </c>
      <c r="W1003" s="4">
        <v>5</v>
      </c>
      <c r="X1003" s="5">
        <v>3621.11</v>
      </c>
      <c r="Y1003" s="6">
        <v>3621.11</v>
      </c>
      <c r="Z1003" s="5">
        <v>1413.06</v>
      </c>
      <c r="AA1003" s="5">
        <v>1413.06</v>
      </c>
      <c r="AB1003">
        <v>24</v>
      </c>
      <c r="AC1003" s="11">
        <f t="shared" si="46"/>
        <v>0.39022841062547114</v>
      </c>
    </row>
    <row r="1004" spans="1:29">
      <c r="A1004" s="2">
        <v>449774</v>
      </c>
      <c r="B1004" t="s">
        <v>3364</v>
      </c>
      <c r="C1004" t="s">
        <v>3356</v>
      </c>
      <c r="D1004" t="s">
        <v>37</v>
      </c>
      <c r="E1004" s="2">
        <v>240362</v>
      </c>
      <c r="F1004" t="s">
        <v>2093</v>
      </c>
      <c r="G1004" s="2">
        <v>464456</v>
      </c>
      <c r="H1004" t="s">
        <v>2096</v>
      </c>
      <c r="I1004" t="s">
        <v>176</v>
      </c>
      <c r="K1004" t="s">
        <v>4518</v>
      </c>
      <c r="L1004" t="s">
        <v>3407</v>
      </c>
      <c r="M1004" s="12">
        <v>17554</v>
      </c>
      <c r="N1004" s="12" t="str">
        <f t="shared" si="45"/>
        <v>200 College Ave Mountville, PA 17554</v>
      </c>
      <c r="O1004">
        <v>1430999</v>
      </c>
      <c r="P1004">
        <v>40.044052999999998</v>
      </c>
      <c r="Q1004">
        <v>-76.425655000000006</v>
      </c>
      <c r="R1004" t="s">
        <v>3367</v>
      </c>
      <c r="S1004" t="s">
        <v>3357</v>
      </c>
      <c r="T1004" s="3">
        <v>1</v>
      </c>
      <c r="U1004" s="3">
        <v>1</v>
      </c>
      <c r="V1004" s="4">
        <v>1</v>
      </c>
      <c r="W1004" s="4">
        <v>5</v>
      </c>
      <c r="X1004" s="5">
        <v>3621.11</v>
      </c>
      <c r="Y1004" s="6">
        <v>3621.11</v>
      </c>
      <c r="Z1004" s="5">
        <v>1413.06</v>
      </c>
      <c r="AA1004" s="5">
        <v>1413.06</v>
      </c>
      <c r="AB1004">
        <v>24</v>
      </c>
      <c r="AC1004" s="11">
        <f t="shared" si="46"/>
        <v>0.39022841062547114</v>
      </c>
    </row>
    <row r="1005" spans="1:29">
      <c r="A1005" s="2">
        <v>240890</v>
      </c>
      <c r="B1005" t="s">
        <v>3364</v>
      </c>
      <c r="C1005" t="s">
        <v>3356</v>
      </c>
      <c r="D1005" t="s">
        <v>16</v>
      </c>
      <c r="E1005" s="2">
        <v>242329</v>
      </c>
      <c r="F1005" t="s">
        <v>171</v>
      </c>
      <c r="G1005" s="2">
        <v>464434</v>
      </c>
      <c r="H1005" t="s">
        <v>3252</v>
      </c>
      <c r="I1005" t="s">
        <v>173</v>
      </c>
      <c r="K1005" t="s">
        <v>3935</v>
      </c>
      <c r="L1005" t="s">
        <v>3407</v>
      </c>
      <c r="M1005" s="12">
        <v>17268</v>
      </c>
      <c r="N1005" s="12" t="str">
        <f t="shared" si="45"/>
        <v>840 E 2nd St Waynesboro, PA 17268</v>
      </c>
      <c r="O1005">
        <v>1430999</v>
      </c>
      <c r="P1005">
        <v>39.746400000000001</v>
      </c>
      <c r="Q1005">
        <v>-77.564892</v>
      </c>
      <c r="R1005" t="s">
        <v>3367</v>
      </c>
      <c r="S1005" t="s">
        <v>3351</v>
      </c>
      <c r="T1005" s="3">
        <v>1</v>
      </c>
      <c r="U1005" s="3">
        <v>2</v>
      </c>
      <c r="V1005" s="4">
        <v>2</v>
      </c>
      <c r="W1005" s="4">
        <v>3</v>
      </c>
      <c r="X1005" s="5">
        <v>3620.54</v>
      </c>
      <c r="Y1005" s="6">
        <v>3620.54</v>
      </c>
      <c r="Z1005" s="5">
        <v>1517.99</v>
      </c>
      <c r="AA1005" s="5">
        <v>1517.99</v>
      </c>
      <c r="AB1005">
        <v>18</v>
      </c>
      <c r="AC1005" s="11">
        <f t="shared" si="46"/>
        <v>0.41927171084976272</v>
      </c>
    </row>
    <row r="1006" spans="1:29">
      <c r="A1006" s="2">
        <v>442578</v>
      </c>
      <c r="B1006" t="s">
        <v>3364</v>
      </c>
      <c r="C1006" t="s">
        <v>3356</v>
      </c>
      <c r="D1006" t="s">
        <v>60</v>
      </c>
      <c r="E1006" s="2">
        <v>274617</v>
      </c>
      <c r="F1006" t="s">
        <v>2000</v>
      </c>
      <c r="G1006" s="2">
        <v>274617</v>
      </c>
      <c r="H1006" t="s">
        <v>2001</v>
      </c>
      <c r="I1006" t="s">
        <v>405</v>
      </c>
      <c r="K1006" t="s">
        <v>5559</v>
      </c>
      <c r="L1006" t="s">
        <v>3407</v>
      </c>
      <c r="M1006" s="12">
        <v>19365</v>
      </c>
      <c r="N1006" s="12" t="str">
        <f t="shared" si="45"/>
        <v>160 Cowan Rd Parkesburg, PA 19365</v>
      </c>
      <c r="O1006">
        <v>1430999</v>
      </c>
      <c r="P1006">
        <v>39.983322000000001</v>
      </c>
      <c r="Q1006">
        <v>-75.902939000000003</v>
      </c>
      <c r="R1006" t="s">
        <v>3361</v>
      </c>
      <c r="S1006" t="s">
        <v>3356</v>
      </c>
      <c r="T1006" s="3">
        <v>5</v>
      </c>
      <c r="U1006" s="3">
        <v>8</v>
      </c>
      <c r="V1006" s="4">
        <v>1.6</v>
      </c>
      <c r="W1006" s="4">
        <v>6.2</v>
      </c>
      <c r="X1006" s="5">
        <v>723.57399999999984</v>
      </c>
      <c r="Y1006" s="6">
        <v>3617.8700000000003</v>
      </c>
      <c r="Z1006" s="5">
        <v>224.142</v>
      </c>
      <c r="AA1006" s="5">
        <v>1120.7099999999998</v>
      </c>
      <c r="AB1006">
        <v>70</v>
      </c>
      <c r="AC1006" s="11">
        <f t="shared" si="46"/>
        <v>0.30977066616545085</v>
      </c>
    </row>
    <row r="1007" spans="1:29">
      <c r="A1007" s="2">
        <v>241247</v>
      </c>
      <c r="B1007" t="s">
        <v>3364</v>
      </c>
      <c r="C1007" t="s">
        <v>3356</v>
      </c>
      <c r="D1007" t="s">
        <v>29</v>
      </c>
      <c r="E1007" s="2">
        <v>246590</v>
      </c>
      <c r="F1007" t="s">
        <v>3327</v>
      </c>
      <c r="G1007" s="2">
        <v>246590</v>
      </c>
      <c r="H1007" t="s">
        <v>3327</v>
      </c>
      <c r="I1007" t="s">
        <v>193</v>
      </c>
      <c r="K1007" t="s">
        <v>5637</v>
      </c>
      <c r="L1007" t="s">
        <v>3407</v>
      </c>
      <c r="M1007" s="12">
        <v>19444</v>
      </c>
      <c r="N1007" s="12" t="str">
        <f t="shared" si="45"/>
        <v>405 Germantown Pike Lafayette Hill, PA 19444</v>
      </c>
      <c r="O1007">
        <v>1430013</v>
      </c>
      <c r="P1007">
        <v>40.092891000000002</v>
      </c>
      <c r="Q1007">
        <v>-75.260931999999997</v>
      </c>
      <c r="R1007" t="s">
        <v>3361</v>
      </c>
      <c r="S1007" t="s">
        <v>3356</v>
      </c>
      <c r="T1007" s="3">
        <v>8</v>
      </c>
      <c r="U1007" s="3">
        <v>8</v>
      </c>
      <c r="V1007" s="4">
        <v>1</v>
      </c>
      <c r="W1007" s="4">
        <v>1.625</v>
      </c>
      <c r="X1007" s="5">
        <v>451.75249999999994</v>
      </c>
      <c r="Y1007" s="6">
        <v>3614.0200000000004</v>
      </c>
      <c r="Z1007" s="5">
        <v>197.19250000000002</v>
      </c>
      <c r="AA1007" s="5">
        <v>1577.5399999999997</v>
      </c>
      <c r="AB1007">
        <v>51</v>
      </c>
      <c r="AC1007" s="11">
        <f t="shared" si="46"/>
        <v>0.4365056087127353</v>
      </c>
    </row>
    <row r="1008" spans="1:29">
      <c r="A1008" s="2">
        <v>271365</v>
      </c>
      <c r="B1008" t="s">
        <v>3364</v>
      </c>
      <c r="C1008" t="s">
        <v>3356</v>
      </c>
      <c r="D1008" t="s">
        <v>45</v>
      </c>
      <c r="E1008" s="2">
        <v>339092</v>
      </c>
      <c r="F1008" t="s">
        <v>546</v>
      </c>
      <c r="G1008" s="2">
        <v>339092</v>
      </c>
      <c r="H1008" t="s">
        <v>546</v>
      </c>
      <c r="I1008" t="s">
        <v>547</v>
      </c>
      <c r="K1008" t="s">
        <v>5459</v>
      </c>
      <c r="L1008" t="s">
        <v>3407</v>
      </c>
      <c r="M1008" s="12">
        <v>19312</v>
      </c>
      <c r="N1008" s="12" t="str">
        <f t="shared" ref="N1008:N1071" si="47">K1008&amp;" "&amp;I1008&amp;", "&amp;L1008&amp;" "&amp;TEXT(M1008, "00000")</f>
        <v>635 First Ave Berwyn, PA 19312</v>
      </c>
      <c r="O1008">
        <v>1430002</v>
      </c>
      <c r="P1008">
        <v>40.045946999999998</v>
      </c>
      <c r="Q1008">
        <v>-75.440398000000002</v>
      </c>
      <c r="R1008" t="s">
        <v>3361</v>
      </c>
      <c r="S1008" t="s">
        <v>3352</v>
      </c>
      <c r="T1008" s="3">
        <v>8</v>
      </c>
      <c r="U1008" s="3">
        <v>14</v>
      </c>
      <c r="V1008" s="4">
        <v>1.75</v>
      </c>
      <c r="W1008" s="4">
        <v>4.5</v>
      </c>
      <c r="X1008" s="5">
        <v>451.27125000000001</v>
      </c>
      <c r="Y1008" s="6">
        <v>3610.170000000001</v>
      </c>
      <c r="Z1008" s="5">
        <v>124.56500000000001</v>
      </c>
      <c r="AA1008" s="5">
        <v>996.51999999999987</v>
      </c>
      <c r="AB1008">
        <v>178</v>
      </c>
      <c r="AC1008" s="11">
        <f t="shared" si="46"/>
        <v>0.27603132262469621</v>
      </c>
    </row>
    <row r="1009" spans="1:29">
      <c r="A1009" s="2">
        <v>240266</v>
      </c>
      <c r="B1009" t="s">
        <v>3364</v>
      </c>
      <c r="C1009" t="s">
        <v>3356</v>
      </c>
      <c r="D1009" t="s">
        <v>60</v>
      </c>
      <c r="E1009" s="2">
        <v>245041</v>
      </c>
      <c r="F1009" t="s">
        <v>453</v>
      </c>
      <c r="G1009" s="2">
        <v>416626</v>
      </c>
      <c r="H1009" t="s">
        <v>2045</v>
      </c>
      <c r="I1009" t="s">
        <v>442</v>
      </c>
      <c r="K1009" t="s">
        <v>5549</v>
      </c>
      <c r="L1009" t="s">
        <v>3407</v>
      </c>
      <c r="M1009" s="12">
        <v>19355</v>
      </c>
      <c r="N1009" s="12" t="str">
        <f t="shared" si="47"/>
        <v>2060 Charlestown Rd Malvern, PA 19355</v>
      </c>
      <c r="O1009">
        <v>1430999</v>
      </c>
      <c r="P1009">
        <v>40.079763999999997</v>
      </c>
      <c r="Q1009">
        <v>-75.543747999999994</v>
      </c>
      <c r="R1009" t="s">
        <v>3361</v>
      </c>
      <c r="S1009" t="s">
        <v>3356</v>
      </c>
      <c r="T1009" s="3">
        <v>2</v>
      </c>
      <c r="U1009" s="3">
        <v>6</v>
      </c>
      <c r="V1009" s="4">
        <v>3</v>
      </c>
      <c r="W1009" s="4">
        <v>3</v>
      </c>
      <c r="X1009" s="5">
        <v>1800.345</v>
      </c>
      <c r="Y1009" s="6">
        <v>3600.69</v>
      </c>
      <c r="Z1009" s="5">
        <v>756.51</v>
      </c>
      <c r="AA1009" s="5">
        <v>1513.02</v>
      </c>
      <c r="AB1009">
        <v>20</v>
      </c>
      <c r="AC1009" s="11">
        <f t="shared" si="46"/>
        <v>0.42020279446439429</v>
      </c>
    </row>
    <row r="1010" spans="1:29">
      <c r="A1010" s="2">
        <v>241605</v>
      </c>
      <c r="B1010" t="s">
        <v>3364</v>
      </c>
      <c r="C1010" t="s">
        <v>3356</v>
      </c>
      <c r="D1010" t="s">
        <v>32</v>
      </c>
      <c r="E1010" s="2">
        <v>323598</v>
      </c>
      <c r="F1010" t="s">
        <v>2856</v>
      </c>
      <c r="G1010" s="2">
        <v>323598</v>
      </c>
      <c r="H1010" t="s">
        <v>2856</v>
      </c>
      <c r="I1010" t="s">
        <v>77</v>
      </c>
      <c r="K1010" t="s">
        <v>4004</v>
      </c>
      <c r="L1010" t="s">
        <v>3407</v>
      </c>
      <c r="M1010" s="12">
        <v>17356</v>
      </c>
      <c r="N1010" s="12" t="str">
        <f t="shared" si="47"/>
        <v>2975 Cape Horn Rd Red Lion, PA 17356</v>
      </c>
      <c r="O1010">
        <v>1430999</v>
      </c>
      <c r="P1010">
        <v>39.927129000000001</v>
      </c>
      <c r="Q1010">
        <v>-76.635209000000003</v>
      </c>
      <c r="R1010" t="s">
        <v>3367</v>
      </c>
      <c r="S1010" t="s">
        <v>3357</v>
      </c>
      <c r="T1010" s="3">
        <v>5</v>
      </c>
      <c r="U1010" s="3">
        <v>9</v>
      </c>
      <c r="V1010" s="4">
        <v>1.8</v>
      </c>
      <c r="W1010" s="4">
        <v>1.4</v>
      </c>
      <c r="X1010" s="5">
        <v>718.9620000000001</v>
      </c>
      <c r="Y1010" s="6">
        <v>3594.8100000000004</v>
      </c>
      <c r="Z1010" s="5">
        <v>204.67</v>
      </c>
      <c r="AA1010" s="5">
        <v>1023.3499999999999</v>
      </c>
      <c r="AB1010">
        <v>14</v>
      </c>
      <c r="AC1010" s="11">
        <f t="shared" si="46"/>
        <v>0.28467429432988106</v>
      </c>
    </row>
    <row r="1011" spans="1:29">
      <c r="A1011" s="2">
        <v>247395</v>
      </c>
      <c r="B1011" t="s">
        <v>3364</v>
      </c>
      <c r="C1011" t="s">
        <v>3356</v>
      </c>
      <c r="D1011" t="s">
        <v>50</v>
      </c>
      <c r="E1011" s="2">
        <v>240274</v>
      </c>
      <c r="F1011" t="s">
        <v>970</v>
      </c>
      <c r="G1011" s="2">
        <v>468631</v>
      </c>
      <c r="H1011" t="s">
        <v>2058</v>
      </c>
      <c r="I1011" t="s">
        <v>971</v>
      </c>
      <c r="J1011" t="s">
        <v>2476</v>
      </c>
      <c r="K1011" t="s">
        <v>3835</v>
      </c>
      <c r="L1011" t="s">
        <v>3407</v>
      </c>
      <c r="M1011" s="12">
        <v>17062</v>
      </c>
      <c r="N1011" s="12" t="str">
        <f t="shared" si="47"/>
        <v>405 E Sunbury St Millerstown, PA 17062</v>
      </c>
      <c r="O1011">
        <v>1430999</v>
      </c>
      <c r="P1011">
        <v>40.551862999999997</v>
      </c>
      <c r="Q1011">
        <v>-77.152263000000005</v>
      </c>
      <c r="R1011" t="s">
        <v>3367</v>
      </c>
      <c r="S1011" t="s">
        <v>3354</v>
      </c>
      <c r="T1011" s="3">
        <v>2</v>
      </c>
      <c r="U1011" s="3">
        <v>3</v>
      </c>
      <c r="V1011" s="4">
        <v>1.5</v>
      </c>
      <c r="W1011" s="4">
        <v>5.5</v>
      </c>
      <c r="X1011" s="5">
        <v>1796.9050000000002</v>
      </c>
      <c r="Y1011" s="6">
        <v>3593.81</v>
      </c>
      <c r="Z1011" s="5">
        <v>758.58999999999992</v>
      </c>
      <c r="AA1011" s="5">
        <v>1517.1799999999996</v>
      </c>
      <c r="AB1011">
        <v>30</v>
      </c>
      <c r="AC1011" s="11">
        <f t="shared" si="46"/>
        <v>0.42216477777066669</v>
      </c>
    </row>
    <row r="1012" spans="1:29">
      <c r="A1012" s="2">
        <v>240903</v>
      </c>
      <c r="B1012" t="s">
        <v>3364</v>
      </c>
      <c r="C1012" t="s">
        <v>3356</v>
      </c>
      <c r="D1012" t="s">
        <v>91</v>
      </c>
      <c r="E1012" s="2">
        <v>244049</v>
      </c>
      <c r="F1012" t="s">
        <v>1655</v>
      </c>
      <c r="G1012" s="2">
        <v>419040</v>
      </c>
      <c r="H1012" t="s">
        <v>1664</v>
      </c>
      <c r="I1012" t="s">
        <v>295</v>
      </c>
      <c r="K1012" t="s">
        <v>5881</v>
      </c>
      <c r="L1012" t="s">
        <v>8347</v>
      </c>
      <c r="M1012" s="12">
        <v>19720</v>
      </c>
      <c r="N1012" s="12" t="str">
        <f t="shared" si="47"/>
        <v>200 E Roosevelt Ave New Castle, DE 19720</v>
      </c>
      <c r="O1012">
        <v>1430999</v>
      </c>
      <c r="P1012">
        <v>39.683832000000002</v>
      </c>
      <c r="Q1012">
        <v>-75.583453000000006</v>
      </c>
      <c r="R1012" t="s">
        <v>3359</v>
      </c>
      <c r="S1012" t="s">
        <v>3353</v>
      </c>
      <c r="T1012" s="3">
        <v>1</v>
      </c>
      <c r="U1012" s="3">
        <v>2</v>
      </c>
      <c r="V1012" s="4">
        <v>2</v>
      </c>
      <c r="W1012" s="4">
        <v>4</v>
      </c>
      <c r="X1012" s="5">
        <v>3585.96</v>
      </c>
      <c r="Y1012" s="6">
        <v>3585.96</v>
      </c>
      <c r="Z1012" s="5">
        <v>1298.9000000000001</v>
      </c>
      <c r="AA1012" s="5">
        <v>1298.9000000000001</v>
      </c>
      <c r="AB1012">
        <v>33</v>
      </c>
      <c r="AC1012" s="11">
        <f t="shared" si="46"/>
        <v>0.36221820656114406</v>
      </c>
    </row>
    <row r="1013" spans="1:29">
      <c r="A1013" s="2">
        <v>325948</v>
      </c>
      <c r="B1013" t="s">
        <v>3364</v>
      </c>
      <c r="C1013" t="s">
        <v>3356</v>
      </c>
      <c r="D1013" t="s">
        <v>51</v>
      </c>
      <c r="E1013" s="2">
        <v>239318</v>
      </c>
      <c r="F1013" t="s">
        <v>1347</v>
      </c>
      <c r="G1013" s="2">
        <v>239318</v>
      </c>
      <c r="H1013" t="s">
        <v>1347</v>
      </c>
      <c r="I1013" t="s">
        <v>572</v>
      </c>
      <c r="K1013" t="s">
        <v>4118</v>
      </c>
      <c r="L1013" t="s">
        <v>3407</v>
      </c>
      <c r="M1013" s="12">
        <v>17505</v>
      </c>
      <c r="N1013" s="12" t="str">
        <f t="shared" si="47"/>
        <v>2740 OLD PHILADELPHIA PIKE Bird in Hand, PA 17505</v>
      </c>
      <c r="O1013">
        <v>1430021</v>
      </c>
      <c r="P1013">
        <v>40.038179999999997</v>
      </c>
      <c r="Q1013">
        <v>-76.175129999999996</v>
      </c>
      <c r="R1013" t="s">
        <v>3364</v>
      </c>
      <c r="S1013" t="s">
        <v>3351</v>
      </c>
      <c r="T1013" s="3">
        <v>7</v>
      </c>
      <c r="U1013" s="3">
        <v>8</v>
      </c>
      <c r="V1013" s="4">
        <v>1.1428571428571428</v>
      </c>
      <c r="W1013" s="4">
        <v>4.4285714285714288</v>
      </c>
      <c r="X1013" s="5">
        <v>511.21571428571423</v>
      </c>
      <c r="Y1013" s="6">
        <v>3578.51</v>
      </c>
      <c r="Z1013" s="5">
        <v>198.60714285714283</v>
      </c>
      <c r="AA1013" s="5">
        <v>1390.2499999999998</v>
      </c>
      <c r="AB1013">
        <v>102</v>
      </c>
      <c r="AC1013" s="11">
        <f t="shared" si="46"/>
        <v>0.38849968282888681</v>
      </c>
    </row>
    <row r="1014" spans="1:29">
      <c r="A1014" s="2">
        <v>241465</v>
      </c>
      <c r="B1014" t="s">
        <v>3364</v>
      </c>
      <c r="C1014" t="s">
        <v>3356</v>
      </c>
      <c r="D1014" t="s">
        <v>16</v>
      </c>
      <c r="E1014" s="2">
        <v>269479</v>
      </c>
      <c r="F1014" t="s">
        <v>2319</v>
      </c>
      <c r="G1014" s="2">
        <v>269479</v>
      </c>
      <c r="H1014" t="s">
        <v>2319</v>
      </c>
      <c r="I1014" t="s">
        <v>2320</v>
      </c>
      <c r="K1014" t="s">
        <v>4000</v>
      </c>
      <c r="L1014" t="s">
        <v>3407</v>
      </c>
      <c r="M1014" s="12">
        <v>17350</v>
      </c>
      <c r="N1014" s="12" t="str">
        <f t="shared" si="47"/>
        <v>65 Billerbeck St New Oxford, PA 17350</v>
      </c>
      <c r="O1014">
        <v>1430039</v>
      </c>
      <c r="P1014">
        <v>39.868074999999997</v>
      </c>
      <c r="Q1014">
        <v>-77.046175000000005</v>
      </c>
      <c r="R1014" t="s">
        <v>3367</v>
      </c>
      <c r="S1014" t="s">
        <v>3355</v>
      </c>
      <c r="T1014" s="3">
        <v>8</v>
      </c>
      <c r="U1014" s="3">
        <v>8</v>
      </c>
      <c r="V1014" s="4">
        <v>1</v>
      </c>
      <c r="W1014" s="4">
        <v>1.5</v>
      </c>
      <c r="X1014" s="5">
        <v>446.89624999999995</v>
      </c>
      <c r="Y1014" s="6">
        <v>3575.1699999999996</v>
      </c>
      <c r="Z1014" s="5">
        <v>125.89</v>
      </c>
      <c r="AA1014" s="5">
        <v>1007.1199999999999</v>
      </c>
      <c r="AB1014">
        <v>90</v>
      </c>
      <c r="AC1014" s="11">
        <f t="shared" si="46"/>
        <v>0.28169849265909036</v>
      </c>
    </row>
    <row r="1015" spans="1:29">
      <c r="A1015" s="2">
        <v>481625</v>
      </c>
      <c r="B1015" t="s">
        <v>3364</v>
      </c>
      <c r="C1015" t="s">
        <v>3356</v>
      </c>
      <c r="D1015" t="s">
        <v>51</v>
      </c>
      <c r="E1015" s="2">
        <v>240814</v>
      </c>
      <c r="F1015" t="s">
        <v>2286</v>
      </c>
      <c r="G1015" s="2">
        <v>483689</v>
      </c>
      <c r="H1015" t="s">
        <v>2287</v>
      </c>
      <c r="I1015" t="s">
        <v>39</v>
      </c>
      <c r="K1015" t="s">
        <v>4902</v>
      </c>
      <c r="L1015" t="s">
        <v>3407</v>
      </c>
      <c r="M1015" s="12">
        <v>17603</v>
      </c>
      <c r="N1015" s="12" t="str">
        <f t="shared" si="47"/>
        <v>239 W King St Lancaster, PA 17603</v>
      </c>
      <c r="O1015">
        <v>1430999</v>
      </c>
      <c r="P1015">
        <v>40.037689999999998</v>
      </c>
      <c r="Q1015">
        <v>-76.309724000000003</v>
      </c>
      <c r="R1015" t="s">
        <v>3364</v>
      </c>
      <c r="S1015" t="s">
        <v>3357</v>
      </c>
      <c r="T1015" s="3">
        <v>1</v>
      </c>
      <c r="U1015" s="3">
        <v>1</v>
      </c>
      <c r="V1015" s="4">
        <v>1</v>
      </c>
      <c r="W1015" s="4">
        <v>1</v>
      </c>
      <c r="X1015" s="5">
        <v>3568.57</v>
      </c>
      <c r="Y1015" s="6">
        <v>3568.57</v>
      </c>
      <c r="Z1015" s="5">
        <v>785.08</v>
      </c>
      <c r="AA1015" s="5">
        <v>785.08</v>
      </c>
      <c r="AB1015">
        <v>1</v>
      </c>
      <c r="AC1015" s="11">
        <f t="shared" si="46"/>
        <v>0.21999848678882578</v>
      </c>
    </row>
    <row r="1016" spans="1:29">
      <c r="A1016" s="2">
        <v>241116</v>
      </c>
      <c r="B1016" t="s">
        <v>3364</v>
      </c>
      <c r="C1016" t="s">
        <v>3356</v>
      </c>
      <c r="D1016" t="s">
        <v>51</v>
      </c>
      <c r="E1016" s="2">
        <v>239139</v>
      </c>
      <c r="F1016" t="s">
        <v>1221</v>
      </c>
      <c r="G1016" s="2">
        <v>239139</v>
      </c>
      <c r="H1016" t="s">
        <v>1221</v>
      </c>
      <c r="I1016" t="s">
        <v>111</v>
      </c>
      <c r="J1016" t="s">
        <v>3375</v>
      </c>
      <c r="K1016" t="s">
        <v>4115</v>
      </c>
      <c r="L1016" t="s">
        <v>3407</v>
      </c>
      <c r="M1016" s="12">
        <v>17501</v>
      </c>
      <c r="N1016" s="12" t="str">
        <f t="shared" si="47"/>
        <v>101 N 7th St AKRON, PA 17501</v>
      </c>
      <c r="O1016">
        <v>1430026</v>
      </c>
      <c r="P1016">
        <v>40.158999000000001</v>
      </c>
      <c r="Q1016">
        <v>-76.203177999999994</v>
      </c>
      <c r="R1016" t="s">
        <v>3365</v>
      </c>
      <c r="S1016" t="s">
        <v>3351</v>
      </c>
      <c r="T1016" s="3">
        <v>7</v>
      </c>
      <c r="U1016" s="3">
        <v>7</v>
      </c>
      <c r="V1016" s="4">
        <v>1</v>
      </c>
      <c r="W1016" s="4">
        <v>5</v>
      </c>
      <c r="X1016" s="5">
        <v>509.6857142857142</v>
      </c>
      <c r="Y1016" s="6">
        <v>3567.8000000000006</v>
      </c>
      <c r="Z1016" s="5">
        <v>217.74142857142857</v>
      </c>
      <c r="AA1016" s="5">
        <v>1524.1900000000003</v>
      </c>
      <c r="AB1016">
        <v>85</v>
      </c>
      <c r="AC1016" s="11">
        <f t="shared" si="46"/>
        <v>0.42720724255843939</v>
      </c>
    </row>
    <row r="1017" spans="1:29">
      <c r="A1017" s="2">
        <v>242271</v>
      </c>
      <c r="B1017" t="s">
        <v>3364</v>
      </c>
      <c r="C1017" t="s">
        <v>3356</v>
      </c>
      <c r="D1017" t="s">
        <v>32</v>
      </c>
      <c r="E1017" s="2">
        <v>239344</v>
      </c>
      <c r="F1017" t="s">
        <v>1514</v>
      </c>
      <c r="G1017" s="2">
        <v>239344</v>
      </c>
      <c r="H1017" t="s">
        <v>1514</v>
      </c>
      <c r="I1017" t="s">
        <v>116</v>
      </c>
      <c r="K1017" t="s">
        <v>4292</v>
      </c>
      <c r="L1017" t="s">
        <v>3407</v>
      </c>
      <c r="M1017" s="12">
        <v>17543</v>
      </c>
      <c r="N1017" s="12" t="str">
        <f t="shared" si="47"/>
        <v>555 Furnace Hills Pike Lititz, PA 17543</v>
      </c>
      <c r="O1017">
        <v>1430024</v>
      </c>
      <c r="P1017">
        <v>40.170828999999998</v>
      </c>
      <c r="Q1017">
        <v>-76.307000000000002</v>
      </c>
      <c r="R1017" t="s">
        <v>3364</v>
      </c>
      <c r="S1017" t="s">
        <v>3356</v>
      </c>
      <c r="T1017" s="3">
        <v>9</v>
      </c>
      <c r="U1017" s="3">
        <v>9</v>
      </c>
      <c r="V1017" s="4">
        <v>1</v>
      </c>
      <c r="W1017" s="4">
        <v>1.1111111111111112</v>
      </c>
      <c r="X1017" s="5">
        <v>396.26444444444439</v>
      </c>
      <c r="Y1017" s="6">
        <v>3566.3799999999997</v>
      </c>
      <c r="Z1017" s="5">
        <v>124.37777777777777</v>
      </c>
      <c r="AA1017" s="5">
        <v>1119.3999999999999</v>
      </c>
      <c r="AB1017">
        <v>51</v>
      </c>
      <c r="AC1017" s="11">
        <f t="shared" si="46"/>
        <v>0.31387569468200249</v>
      </c>
    </row>
    <row r="1018" spans="1:29">
      <c r="A1018" s="2">
        <v>315440</v>
      </c>
      <c r="B1018" t="s">
        <v>3364</v>
      </c>
      <c r="C1018" t="s">
        <v>3356</v>
      </c>
      <c r="D1018" t="s">
        <v>104</v>
      </c>
      <c r="E1018" s="2">
        <v>266867</v>
      </c>
      <c r="F1018" t="s">
        <v>1120</v>
      </c>
      <c r="G1018" s="2">
        <v>266867</v>
      </c>
      <c r="H1018" t="s">
        <v>1120</v>
      </c>
      <c r="I1018" t="s">
        <v>1224</v>
      </c>
      <c r="K1018" t="s">
        <v>3415</v>
      </c>
      <c r="L1018" t="s">
        <v>3406</v>
      </c>
      <c r="M1018" s="12">
        <v>7728</v>
      </c>
      <c r="N1018" s="12" t="str">
        <f t="shared" si="47"/>
        <v>1719 Ginesi Dr Freehold, NJ 07728</v>
      </c>
      <c r="O1018">
        <v>1430005</v>
      </c>
      <c r="P1018">
        <v>40.257550000000002</v>
      </c>
      <c r="Q1018">
        <v>-74.260170000000002</v>
      </c>
      <c r="R1018" t="s">
        <v>3362</v>
      </c>
      <c r="S1018" t="s">
        <v>3354</v>
      </c>
      <c r="T1018" s="3">
        <v>6</v>
      </c>
      <c r="U1018" s="3">
        <v>8</v>
      </c>
      <c r="V1018" s="4">
        <v>1.3333333333333333</v>
      </c>
      <c r="W1018" s="4">
        <v>2.8333333333333335</v>
      </c>
      <c r="X1018" s="5">
        <v>593.74000000000012</v>
      </c>
      <c r="Y1018" s="6">
        <v>3562.44</v>
      </c>
      <c r="Z1018" s="5">
        <v>225.62166666666667</v>
      </c>
      <c r="AA1018" s="5">
        <v>1353.73</v>
      </c>
      <c r="AB1018">
        <v>164</v>
      </c>
      <c r="AC1018" s="11">
        <f t="shared" si="46"/>
        <v>0.38000078597814979</v>
      </c>
    </row>
    <row r="1019" spans="1:29">
      <c r="A1019" s="2">
        <v>435481</v>
      </c>
      <c r="B1019" t="s">
        <v>3364</v>
      </c>
      <c r="C1019" t="s">
        <v>3356</v>
      </c>
      <c r="D1019" t="s">
        <v>50</v>
      </c>
      <c r="E1019" s="2">
        <v>240585</v>
      </c>
      <c r="F1019" t="s">
        <v>2184</v>
      </c>
      <c r="G1019" s="2">
        <v>470374</v>
      </c>
      <c r="H1019" t="s">
        <v>2192</v>
      </c>
      <c r="I1019" t="s">
        <v>2185</v>
      </c>
      <c r="J1019" t="s">
        <v>2476</v>
      </c>
      <c r="K1019" t="s">
        <v>3831</v>
      </c>
      <c r="L1019" t="s">
        <v>3407</v>
      </c>
      <c r="M1019" s="12">
        <v>17059</v>
      </c>
      <c r="N1019" s="12" t="str">
        <f t="shared" si="47"/>
        <v>3873 William Penn Hwy Mifflintown, PA 17059</v>
      </c>
      <c r="O1019">
        <v>1430999</v>
      </c>
      <c r="P1019">
        <v>40.564250000000001</v>
      </c>
      <c r="Q1019">
        <v>-77.394769999999994</v>
      </c>
      <c r="R1019" t="s">
        <v>3367</v>
      </c>
      <c r="S1019" t="s">
        <v>3354</v>
      </c>
      <c r="T1019" s="3">
        <v>3</v>
      </c>
      <c r="U1019" s="3">
        <v>3</v>
      </c>
      <c r="V1019" s="4">
        <v>1</v>
      </c>
      <c r="W1019" s="4">
        <v>3.6666666666666665</v>
      </c>
      <c r="X1019" s="5">
        <v>1186.33</v>
      </c>
      <c r="Y1019" s="6">
        <v>3558.9900000000002</v>
      </c>
      <c r="Z1019" s="5">
        <v>489.1133333333334</v>
      </c>
      <c r="AA1019" s="5">
        <v>1467.3400000000001</v>
      </c>
      <c r="AB1019">
        <v>39</v>
      </c>
      <c r="AC1019" s="11">
        <f t="shared" si="46"/>
        <v>0.41229112753899283</v>
      </c>
    </row>
    <row r="1020" spans="1:29">
      <c r="A1020" s="2">
        <v>241235</v>
      </c>
      <c r="B1020" t="s">
        <v>3364</v>
      </c>
      <c r="C1020" t="s">
        <v>3356</v>
      </c>
      <c r="D1020" t="s">
        <v>32</v>
      </c>
      <c r="E1020" s="2">
        <v>316947</v>
      </c>
      <c r="F1020" t="s">
        <v>2349</v>
      </c>
      <c r="G1020" s="2">
        <v>316947</v>
      </c>
      <c r="H1020" t="s">
        <v>2350</v>
      </c>
      <c r="I1020" t="s">
        <v>39</v>
      </c>
      <c r="K1020" t="s">
        <v>4709</v>
      </c>
      <c r="L1020" t="s">
        <v>3407</v>
      </c>
      <c r="M1020" s="12">
        <v>17601</v>
      </c>
      <c r="N1020" s="12" t="str">
        <f t="shared" si="47"/>
        <v>216 Greenfield Rd Lancaster, PA 17601</v>
      </c>
      <c r="O1020">
        <v>1430999</v>
      </c>
      <c r="P1020">
        <v>40.048188000000003</v>
      </c>
      <c r="Q1020">
        <v>-76.259822999999997</v>
      </c>
      <c r="R1020" t="s">
        <v>3364</v>
      </c>
      <c r="S1020" t="s">
        <v>3357</v>
      </c>
      <c r="T1020" s="3">
        <v>3</v>
      </c>
      <c r="U1020" s="3">
        <v>4</v>
      </c>
      <c r="V1020" s="4">
        <v>1.3333333333333333</v>
      </c>
      <c r="W1020" s="4">
        <v>4.666666666666667</v>
      </c>
      <c r="X1020" s="5">
        <v>1178.3400000000001</v>
      </c>
      <c r="Y1020" s="6">
        <v>3535.02</v>
      </c>
      <c r="Z1020" s="5">
        <v>286.13</v>
      </c>
      <c r="AA1020" s="5">
        <v>858.39</v>
      </c>
      <c r="AB1020">
        <v>86</v>
      </c>
      <c r="AC1020" s="11">
        <f t="shared" si="46"/>
        <v>0.2428246516285622</v>
      </c>
    </row>
    <row r="1021" spans="1:29">
      <c r="A1021" s="2">
        <v>240710</v>
      </c>
      <c r="B1021" t="s">
        <v>3364</v>
      </c>
      <c r="C1021" t="s">
        <v>3356</v>
      </c>
      <c r="D1021" t="s">
        <v>91</v>
      </c>
      <c r="E1021" s="2">
        <v>256101</v>
      </c>
      <c r="F1021" t="s">
        <v>844</v>
      </c>
      <c r="G1021" s="2">
        <v>256101</v>
      </c>
      <c r="H1021" t="s">
        <v>844</v>
      </c>
      <c r="I1021" t="s">
        <v>93</v>
      </c>
      <c r="K1021" t="s">
        <v>5910</v>
      </c>
      <c r="L1021" t="s">
        <v>8347</v>
      </c>
      <c r="M1021" s="12">
        <v>19901</v>
      </c>
      <c r="N1021" s="12" t="str">
        <f t="shared" si="47"/>
        <v>21 N State St Dover, DE 19901</v>
      </c>
      <c r="O1021">
        <v>1430999</v>
      </c>
      <c r="P1021">
        <v>39.162407000000002</v>
      </c>
      <c r="Q1021">
        <v>-75.525409999999994</v>
      </c>
      <c r="R1021" t="s">
        <v>3359</v>
      </c>
      <c r="S1021" t="s">
        <v>3354</v>
      </c>
      <c r="T1021" s="3">
        <v>5</v>
      </c>
      <c r="U1021" s="3">
        <v>10</v>
      </c>
      <c r="V1021" s="4">
        <v>2</v>
      </c>
      <c r="W1021" s="4">
        <v>7</v>
      </c>
      <c r="X1021" s="5">
        <v>705.43799999999999</v>
      </c>
      <c r="Y1021" s="6">
        <v>3527.1900000000014</v>
      </c>
      <c r="Z1021" s="5">
        <v>166.31800000000001</v>
      </c>
      <c r="AA1021" s="5">
        <v>831.59</v>
      </c>
      <c r="AB1021">
        <v>154</v>
      </c>
      <c r="AC1021" s="11">
        <f t="shared" si="46"/>
        <v>0.23576558109996901</v>
      </c>
    </row>
    <row r="1022" spans="1:29">
      <c r="A1022" s="2">
        <v>296186</v>
      </c>
      <c r="B1022" t="s">
        <v>3364</v>
      </c>
      <c r="C1022" t="s">
        <v>3356</v>
      </c>
      <c r="D1022" t="s">
        <v>40</v>
      </c>
      <c r="E1022" s="2">
        <v>303746</v>
      </c>
      <c r="F1022" t="s">
        <v>1920</v>
      </c>
      <c r="G1022" s="2">
        <v>303746</v>
      </c>
      <c r="H1022" t="s">
        <v>1920</v>
      </c>
      <c r="I1022" t="s">
        <v>1326</v>
      </c>
      <c r="K1022" t="s">
        <v>5712</v>
      </c>
      <c r="L1022" t="s">
        <v>3407</v>
      </c>
      <c r="M1022" s="12">
        <v>19508</v>
      </c>
      <c r="N1022" s="12" t="str">
        <f t="shared" si="47"/>
        <v>926 Philadelphia Ter Birdsboro, PA 19508</v>
      </c>
      <c r="O1022">
        <v>1430016</v>
      </c>
      <c r="P1022">
        <v>40.285727999999999</v>
      </c>
      <c r="Q1022">
        <v>-75.817103000000003</v>
      </c>
      <c r="R1022" t="s">
        <v>3361</v>
      </c>
      <c r="S1022" t="s">
        <v>3354</v>
      </c>
      <c r="T1022" s="3">
        <v>8</v>
      </c>
      <c r="U1022" s="3">
        <v>10</v>
      </c>
      <c r="V1022" s="4">
        <v>1.25</v>
      </c>
      <c r="W1022" s="4">
        <v>1.875</v>
      </c>
      <c r="X1022" s="5">
        <v>440.37375000000003</v>
      </c>
      <c r="Y1022" s="6">
        <v>3522.99</v>
      </c>
      <c r="Z1022" s="5">
        <v>169.66874999999999</v>
      </c>
      <c r="AA1022" s="5">
        <v>1357.35</v>
      </c>
      <c r="AB1022">
        <v>100</v>
      </c>
      <c r="AC1022" s="11">
        <f t="shared" si="46"/>
        <v>0.3852835233707731</v>
      </c>
    </row>
    <row r="1023" spans="1:29">
      <c r="A1023" s="2">
        <v>330511</v>
      </c>
      <c r="B1023" t="s">
        <v>3364</v>
      </c>
      <c r="C1023" t="s">
        <v>3356</v>
      </c>
      <c r="D1023" t="s">
        <v>32</v>
      </c>
      <c r="E1023" s="2">
        <v>241646</v>
      </c>
      <c r="F1023" t="s">
        <v>3161</v>
      </c>
      <c r="G1023" s="2">
        <v>446215</v>
      </c>
      <c r="H1023" t="s">
        <v>3162</v>
      </c>
      <c r="I1023" t="s">
        <v>423</v>
      </c>
      <c r="K1023" t="s">
        <v>4279</v>
      </c>
      <c r="L1023" t="s">
        <v>3407</v>
      </c>
      <c r="M1023" s="12">
        <v>17580</v>
      </c>
      <c r="N1023" s="12" t="str">
        <f t="shared" si="47"/>
        <v>327 S State St Talmage, PA 17580</v>
      </c>
      <c r="O1023">
        <v>1430999</v>
      </c>
      <c r="P1023">
        <v>40.115374000000003</v>
      </c>
      <c r="Q1023">
        <v>-76.211937000000006</v>
      </c>
      <c r="R1023" t="s">
        <v>3365</v>
      </c>
      <c r="S1023" t="s">
        <v>3356</v>
      </c>
      <c r="T1023" s="3">
        <v>5</v>
      </c>
      <c r="U1023" s="3">
        <v>8</v>
      </c>
      <c r="V1023" s="4">
        <v>1.6</v>
      </c>
      <c r="W1023" s="4">
        <v>4.2</v>
      </c>
      <c r="X1023" s="5">
        <v>704.51200000000006</v>
      </c>
      <c r="Y1023" s="6">
        <v>3522.5600000000009</v>
      </c>
      <c r="Z1023" s="5">
        <v>266.798</v>
      </c>
      <c r="AA1023" s="5">
        <v>1333.9900000000002</v>
      </c>
      <c r="AB1023">
        <v>70</v>
      </c>
      <c r="AC1023" s="11">
        <f t="shared" si="46"/>
        <v>0.37869901435319764</v>
      </c>
    </row>
    <row r="1024" spans="1:29">
      <c r="A1024" s="2">
        <v>240373</v>
      </c>
      <c r="B1024" t="s">
        <v>3364</v>
      </c>
      <c r="C1024" t="s">
        <v>3356</v>
      </c>
      <c r="D1024" t="s">
        <v>45</v>
      </c>
      <c r="E1024" s="2">
        <v>319931</v>
      </c>
      <c r="F1024" t="s">
        <v>1294</v>
      </c>
      <c r="G1024" s="2">
        <v>319931</v>
      </c>
      <c r="H1024" t="s">
        <v>1294</v>
      </c>
      <c r="I1024" t="s">
        <v>47</v>
      </c>
      <c r="K1024" t="s">
        <v>5480</v>
      </c>
      <c r="L1024" t="s">
        <v>3407</v>
      </c>
      <c r="M1024" s="12">
        <v>19333</v>
      </c>
      <c r="N1024" s="12" t="str">
        <f t="shared" si="47"/>
        <v>222 W Lancaster Ave Devon, PA 19333</v>
      </c>
      <c r="O1024">
        <v>1430002</v>
      </c>
      <c r="P1024">
        <v>40.044398999999999</v>
      </c>
      <c r="Q1024">
        <v>-75.425315999999995</v>
      </c>
      <c r="R1024" t="s">
        <v>3361</v>
      </c>
      <c r="S1024" t="s">
        <v>3352</v>
      </c>
      <c r="T1024" s="3">
        <v>11</v>
      </c>
      <c r="U1024" s="3">
        <v>11</v>
      </c>
      <c r="V1024" s="4">
        <v>1</v>
      </c>
      <c r="W1024" s="4">
        <v>2.5454545454545454</v>
      </c>
      <c r="X1024" s="5">
        <v>319.77090909090907</v>
      </c>
      <c r="Y1024" s="6">
        <v>3517.4799999999996</v>
      </c>
      <c r="Z1024" s="5">
        <v>76.560909090909092</v>
      </c>
      <c r="AA1024" s="5">
        <v>842.16999999999973</v>
      </c>
      <c r="AB1024">
        <v>74</v>
      </c>
      <c r="AC1024" s="11">
        <f t="shared" si="46"/>
        <v>0.23942424690403352</v>
      </c>
    </row>
    <row r="1025" spans="1:29">
      <c r="A1025" s="2">
        <v>469868</v>
      </c>
      <c r="B1025" t="s">
        <v>3364</v>
      </c>
      <c r="C1025" t="s">
        <v>3356</v>
      </c>
      <c r="D1025" t="s">
        <v>74</v>
      </c>
      <c r="E1025" s="2">
        <v>241724</v>
      </c>
      <c r="F1025" t="s">
        <v>822</v>
      </c>
      <c r="G1025" s="2">
        <v>241724</v>
      </c>
      <c r="H1025" t="s">
        <v>822</v>
      </c>
      <c r="I1025" t="s">
        <v>39</v>
      </c>
      <c r="K1025" t="s">
        <v>4840</v>
      </c>
      <c r="L1025" t="s">
        <v>3407</v>
      </c>
      <c r="M1025" s="12">
        <v>17603</v>
      </c>
      <c r="N1025" s="12" t="str">
        <f t="shared" si="47"/>
        <v>2312 Marietta Ave Lancaster, PA 17603</v>
      </c>
      <c r="O1025">
        <v>1430025</v>
      </c>
      <c r="P1025">
        <v>40.053249000000001</v>
      </c>
      <c r="Q1025">
        <v>-76.363705999999993</v>
      </c>
      <c r="R1025" t="s">
        <v>3364</v>
      </c>
      <c r="S1025" t="s">
        <v>3357</v>
      </c>
      <c r="T1025" s="3">
        <v>7</v>
      </c>
      <c r="U1025" s="3">
        <v>17</v>
      </c>
      <c r="V1025" s="4">
        <v>2.4285714285714284</v>
      </c>
      <c r="W1025" s="4">
        <v>4.5714285714285712</v>
      </c>
      <c r="X1025" s="5">
        <v>500.06857142857143</v>
      </c>
      <c r="Y1025" s="6">
        <v>3500.48</v>
      </c>
      <c r="Z1025" s="5">
        <v>169.74571428571429</v>
      </c>
      <c r="AA1025" s="5">
        <v>1188.22</v>
      </c>
      <c r="AB1025">
        <v>54</v>
      </c>
      <c r="AC1025" s="11">
        <f t="shared" si="46"/>
        <v>0.33944487613127344</v>
      </c>
    </row>
    <row r="1026" spans="1:29">
      <c r="A1026" s="2">
        <v>242070</v>
      </c>
      <c r="B1026" t="s">
        <v>3364</v>
      </c>
      <c r="C1026" t="s">
        <v>3356</v>
      </c>
      <c r="D1026" t="s">
        <v>37</v>
      </c>
      <c r="E1026" s="2">
        <v>247675</v>
      </c>
      <c r="F1026" t="s">
        <v>2141</v>
      </c>
      <c r="G1026" s="2">
        <v>247675</v>
      </c>
      <c r="H1026" t="s">
        <v>2141</v>
      </c>
      <c r="I1026" t="s">
        <v>133</v>
      </c>
      <c r="K1026" t="s">
        <v>4585</v>
      </c>
      <c r="L1026" t="s">
        <v>3407</v>
      </c>
      <c r="M1026" s="12">
        <v>17572</v>
      </c>
      <c r="N1026" s="12" t="str">
        <f t="shared" si="47"/>
        <v>146 N Ronks Rd Ronks, PA 17572</v>
      </c>
      <c r="O1026">
        <v>1430021</v>
      </c>
      <c r="P1026">
        <v>40.029527000000002</v>
      </c>
      <c r="Q1026">
        <v>-76.170320000000004</v>
      </c>
      <c r="R1026" t="s">
        <v>3364</v>
      </c>
      <c r="S1026" t="s">
        <v>3351</v>
      </c>
      <c r="T1026" s="3">
        <v>21</v>
      </c>
      <c r="U1026" s="3">
        <v>25</v>
      </c>
      <c r="V1026" s="4">
        <v>1.1904761904761905</v>
      </c>
      <c r="W1026" s="4">
        <v>2.2380952380952381</v>
      </c>
      <c r="X1026" s="5">
        <v>166.02380952380955</v>
      </c>
      <c r="Y1026" s="6">
        <v>3486.5000000000005</v>
      </c>
      <c r="Z1026" s="5">
        <v>62.980952380952388</v>
      </c>
      <c r="AA1026" s="5">
        <v>1322.6000000000001</v>
      </c>
      <c r="AB1026">
        <v>151</v>
      </c>
      <c r="AC1026" s="11">
        <f t="shared" ref="AC1026:AC1089" si="48">IFERROR(AA1026/Y1026,0)</f>
        <v>0.37934891725225872</v>
      </c>
    </row>
    <row r="1027" spans="1:29">
      <c r="A1027" s="2">
        <v>451854</v>
      </c>
      <c r="B1027" t="s">
        <v>3364</v>
      </c>
      <c r="C1027" t="s">
        <v>3356</v>
      </c>
      <c r="D1027" t="s">
        <v>37</v>
      </c>
      <c r="E1027" s="2">
        <v>283927</v>
      </c>
      <c r="F1027" t="s">
        <v>1357</v>
      </c>
      <c r="G1027" s="2">
        <v>283927</v>
      </c>
      <c r="H1027" t="s">
        <v>1357</v>
      </c>
      <c r="I1027" t="s">
        <v>34</v>
      </c>
      <c r="K1027" t="s">
        <v>4566</v>
      </c>
      <c r="L1027" t="s">
        <v>3407</v>
      </c>
      <c r="M1027" s="12">
        <v>17566</v>
      </c>
      <c r="N1027" s="12" t="str">
        <f t="shared" si="47"/>
        <v>1345 Kirkwood Pike Quarryville, PA 17566</v>
      </c>
      <c r="O1027">
        <v>1430999</v>
      </c>
      <c r="P1027">
        <v>39.867322000000001</v>
      </c>
      <c r="Q1027">
        <v>-76.105864999999994</v>
      </c>
      <c r="R1027" t="s">
        <v>3364</v>
      </c>
      <c r="S1027" t="s">
        <v>3357</v>
      </c>
      <c r="T1027" s="3">
        <v>5</v>
      </c>
      <c r="U1027" s="3">
        <v>5</v>
      </c>
      <c r="V1027" s="4">
        <v>1</v>
      </c>
      <c r="W1027" s="4">
        <v>1.8</v>
      </c>
      <c r="X1027" s="5">
        <v>694.58200000000011</v>
      </c>
      <c r="Y1027" s="6">
        <v>3472.9100000000003</v>
      </c>
      <c r="Z1027" s="5">
        <v>189.60999999999999</v>
      </c>
      <c r="AA1027" s="5">
        <v>948.05000000000007</v>
      </c>
      <c r="AB1027">
        <v>65</v>
      </c>
      <c r="AC1027" s="11">
        <f t="shared" si="48"/>
        <v>0.27298432726445543</v>
      </c>
    </row>
    <row r="1028" spans="1:29">
      <c r="A1028" s="2">
        <v>322725</v>
      </c>
      <c r="B1028" t="s">
        <v>3364</v>
      </c>
      <c r="C1028" t="s">
        <v>3356</v>
      </c>
      <c r="D1028" t="s">
        <v>17</v>
      </c>
      <c r="E1028" s="2">
        <v>245286</v>
      </c>
      <c r="F1028" t="s">
        <v>690</v>
      </c>
      <c r="G1028" s="2">
        <v>245286</v>
      </c>
      <c r="H1028" t="s">
        <v>690</v>
      </c>
      <c r="I1028" t="s">
        <v>25</v>
      </c>
      <c r="K1028" t="s">
        <v>5188</v>
      </c>
      <c r="L1028" t="s">
        <v>3407</v>
      </c>
      <c r="M1028" s="12">
        <v>18976</v>
      </c>
      <c r="N1028" s="12" t="str">
        <f t="shared" si="47"/>
        <v>1425 Easton Rd Warrington, PA 18976</v>
      </c>
      <c r="O1028">
        <v>1430999</v>
      </c>
      <c r="P1028">
        <v>40.252890000000001</v>
      </c>
      <c r="Q1028">
        <v>-75.131219999999999</v>
      </c>
      <c r="R1028" t="s">
        <v>3362</v>
      </c>
      <c r="S1028" t="s">
        <v>3353</v>
      </c>
      <c r="T1028" s="3">
        <v>4</v>
      </c>
      <c r="U1028" s="3">
        <v>5</v>
      </c>
      <c r="V1028" s="4">
        <v>1.25</v>
      </c>
      <c r="W1028" s="4">
        <v>3.25</v>
      </c>
      <c r="X1028" s="5">
        <v>868.13499999999999</v>
      </c>
      <c r="Y1028" s="6">
        <v>3472.5400000000004</v>
      </c>
      <c r="Z1028" s="5">
        <v>294.31</v>
      </c>
      <c r="AA1028" s="5">
        <v>1177.24</v>
      </c>
      <c r="AB1028">
        <v>49</v>
      </c>
      <c r="AC1028" s="11">
        <f t="shared" si="48"/>
        <v>0.33901409343016925</v>
      </c>
    </row>
    <row r="1029" spans="1:29">
      <c r="A1029" s="2">
        <v>479841</v>
      </c>
      <c r="B1029" t="s">
        <v>3364</v>
      </c>
      <c r="C1029" t="s">
        <v>3356</v>
      </c>
      <c r="D1029" t="s">
        <v>37</v>
      </c>
      <c r="E1029" s="2">
        <v>240156</v>
      </c>
      <c r="F1029" t="s">
        <v>1985</v>
      </c>
      <c r="G1029" s="2">
        <v>482212</v>
      </c>
      <c r="H1029" t="s">
        <v>1986</v>
      </c>
      <c r="I1029" t="s">
        <v>108</v>
      </c>
      <c r="K1029" t="s">
        <v>4201</v>
      </c>
      <c r="L1029" t="s">
        <v>3407</v>
      </c>
      <c r="M1029" s="12">
        <v>17522</v>
      </c>
      <c r="N1029" s="12" t="str">
        <f t="shared" si="47"/>
        <v>1 E Main St Ephrata, PA 17522</v>
      </c>
      <c r="O1029">
        <v>1430999</v>
      </c>
      <c r="P1029">
        <v>40.178657999999999</v>
      </c>
      <c r="Q1029">
        <v>-76.177743000000007</v>
      </c>
      <c r="R1029" t="s">
        <v>3365</v>
      </c>
      <c r="S1029" t="s">
        <v>3356</v>
      </c>
      <c r="T1029" s="3">
        <v>5</v>
      </c>
      <c r="U1029" s="3">
        <v>6</v>
      </c>
      <c r="V1029" s="4">
        <v>1.2</v>
      </c>
      <c r="W1029" s="4">
        <v>3.6</v>
      </c>
      <c r="X1029" s="5">
        <v>693.78399999999999</v>
      </c>
      <c r="Y1029" s="6">
        <v>3468.9200000000005</v>
      </c>
      <c r="Z1029" s="5">
        <v>298.09399999999999</v>
      </c>
      <c r="AA1029" s="5">
        <v>1490.4700000000005</v>
      </c>
      <c r="AB1029">
        <v>74</v>
      </c>
      <c r="AC1029" s="11">
        <f t="shared" si="48"/>
        <v>0.42966398763880409</v>
      </c>
    </row>
    <row r="1030" spans="1:29">
      <c r="A1030" s="2">
        <v>467079</v>
      </c>
      <c r="B1030" t="s">
        <v>3364</v>
      </c>
      <c r="C1030" t="s">
        <v>3356</v>
      </c>
      <c r="D1030" t="s">
        <v>60</v>
      </c>
      <c r="E1030" s="2">
        <v>243200</v>
      </c>
      <c r="F1030" t="s">
        <v>1635</v>
      </c>
      <c r="G1030" s="2">
        <v>418448</v>
      </c>
      <c r="H1030" t="s">
        <v>1639</v>
      </c>
      <c r="I1030" t="s">
        <v>80</v>
      </c>
      <c r="K1030" t="s">
        <v>5473</v>
      </c>
      <c r="L1030" t="s">
        <v>3407</v>
      </c>
      <c r="M1030" s="12">
        <v>19320</v>
      </c>
      <c r="N1030" s="12" t="str">
        <f t="shared" si="47"/>
        <v>50 Country Club Rd Coatesville, PA 19320</v>
      </c>
      <c r="O1030">
        <v>1430999</v>
      </c>
      <c r="P1030">
        <v>39.985826000000003</v>
      </c>
      <c r="Q1030">
        <v>-75.853059000000002</v>
      </c>
      <c r="R1030" t="s">
        <v>3361</v>
      </c>
      <c r="S1030" t="s">
        <v>3356</v>
      </c>
      <c r="T1030" s="3">
        <v>2</v>
      </c>
      <c r="U1030" s="3">
        <v>3</v>
      </c>
      <c r="V1030" s="4">
        <v>1.5</v>
      </c>
      <c r="W1030" s="4">
        <v>4.5</v>
      </c>
      <c r="X1030" s="5">
        <v>1731.6799999999998</v>
      </c>
      <c r="Y1030" s="6">
        <v>3463.3599999999997</v>
      </c>
      <c r="Z1030" s="5">
        <v>725.0200000000001</v>
      </c>
      <c r="AA1030" s="5">
        <v>1450.04</v>
      </c>
      <c r="AB1030">
        <v>23</v>
      </c>
      <c r="AC1030" s="11">
        <f t="shared" si="48"/>
        <v>0.41868012565832025</v>
      </c>
    </row>
    <row r="1031" spans="1:29">
      <c r="A1031" s="2">
        <v>307991</v>
      </c>
      <c r="B1031" t="s">
        <v>3364</v>
      </c>
      <c r="C1031" t="s">
        <v>3356</v>
      </c>
      <c r="D1031" t="s">
        <v>50</v>
      </c>
      <c r="E1031" s="2">
        <v>240274</v>
      </c>
      <c r="F1031" t="s">
        <v>970</v>
      </c>
      <c r="G1031" s="2">
        <v>468630</v>
      </c>
      <c r="H1031" t="s">
        <v>2057</v>
      </c>
      <c r="I1031" t="s">
        <v>971</v>
      </c>
      <c r="J1031" t="s">
        <v>2476</v>
      </c>
      <c r="K1031" t="s">
        <v>3835</v>
      </c>
      <c r="L1031" t="s">
        <v>3407</v>
      </c>
      <c r="M1031" s="12">
        <v>17062</v>
      </c>
      <c r="N1031" s="12" t="str">
        <f t="shared" si="47"/>
        <v>405 E Sunbury St Millerstown, PA 17062</v>
      </c>
      <c r="O1031">
        <v>1430999</v>
      </c>
      <c r="P1031">
        <v>40.551862999999997</v>
      </c>
      <c r="Q1031">
        <v>-77.152263000000005</v>
      </c>
      <c r="R1031" t="s">
        <v>3367</v>
      </c>
      <c r="S1031" t="s">
        <v>3354</v>
      </c>
      <c r="T1031" s="3">
        <v>3</v>
      </c>
      <c r="U1031" s="3">
        <v>4</v>
      </c>
      <c r="V1031" s="4">
        <v>1.3333333333333333</v>
      </c>
      <c r="W1031" s="4">
        <v>5.333333333333333</v>
      </c>
      <c r="X1031" s="5">
        <v>1153.9966666666667</v>
      </c>
      <c r="Y1031" s="6">
        <v>3461.9899999999993</v>
      </c>
      <c r="Z1031" s="5">
        <v>495.32999999999993</v>
      </c>
      <c r="AA1031" s="5">
        <v>1485.99</v>
      </c>
      <c r="AB1031">
        <v>47</v>
      </c>
      <c r="AC1031" s="11">
        <f t="shared" si="48"/>
        <v>0.42923000932989419</v>
      </c>
    </row>
    <row r="1032" spans="1:29">
      <c r="A1032" s="2">
        <v>330506</v>
      </c>
      <c r="B1032" t="s">
        <v>3364</v>
      </c>
      <c r="C1032" t="s">
        <v>3356</v>
      </c>
      <c r="D1032" t="s">
        <v>149</v>
      </c>
      <c r="E1032" s="2">
        <v>244287</v>
      </c>
      <c r="F1032" t="s">
        <v>2823</v>
      </c>
      <c r="G1032" s="2">
        <v>418450</v>
      </c>
      <c r="H1032" t="s">
        <v>2826</v>
      </c>
      <c r="I1032" t="s">
        <v>2824</v>
      </c>
      <c r="J1032" t="s">
        <v>680</v>
      </c>
      <c r="K1032" t="s">
        <v>3484</v>
      </c>
      <c r="L1032" t="s">
        <v>3406</v>
      </c>
      <c r="M1032" s="12">
        <v>8060</v>
      </c>
      <c r="N1032" s="12" t="str">
        <f t="shared" si="47"/>
        <v>520 Jacksonville Rd Mount Holly, NJ 08060</v>
      </c>
      <c r="O1032">
        <v>1430999</v>
      </c>
      <c r="P1032">
        <v>40.002681000000003</v>
      </c>
      <c r="Q1032">
        <v>-74.782565000000005</v>
      </c>
      <c r="R1032" t="s">
        <v>3362</v>
      </c>
      <c r="S1032" t="s">
        <v>3351</v>
      </c>
      <c r="T1032" s="3">
        <v>4</v>
      </c>
      <c r="U1032" s="3">
        <v>6</v>
      </c>
      <c r="V1032" s="4">
        <v>1.5</v>
      </c>
      <c r="W1032" s="4">
        <v>2</v>
      </c>
      <c r="X1032" s="5">
        <v>864.67250000000001</v>
      </c>
      <c r="Y1032" s="6">
        <v>3458.69</v>
      </c>
      <c r="Z1032" s="5">
        <v>239.79</v>
      </c>
      <c r="AA1032" s="5">
        <v>959.16</v>
      </c>
      <c r="AB1032">
        <v>146</v>
      </c>
      <c r="AC1032" s="11">
        <f t="shared" si="48"/>
        <v>0.27731886928287874</v>
      </c>
    </row>
    <row r="1033" spans="1:29">
      <c r="A1033" s="2">
        <v>242316</v>
      </c>
      <c r="B1033" t="s">
        <v>3364</v>
      </c>
      <c r="C1033" t="s">
        <v>3356</v>
      </c>
      <c r="D1033" t="s">
        <v>91</v>
      </c>
      <c r="E1033" s="2">
        <v>271271</v>
      </c>
      <c r="F1033" t="s">
        <v>421</v>
      </c>
      <c r="G1033" s="2">
        <v>271271</v>
      </c>
      <c r="H1033" t="s">
        <v>421</v>
      </c>
      <c r="I1033" t="s">
        <v>285</v>
      </c>
      <c r="K1033" t="s">
        <v>5849</v>
      </c>
      <c r="L1033" t="s">
        <v>8347</v>
      </c>
      <c r="M1033" s="12">
        <v>19709</v>
      </c>
      <c r="N1033" s="12" t="str">
        <f t="shared" si="47"/>
        <v>211 Silver Lake Rd MIDDLETOWN, DE 19709</v>
      </c>
      <c r="O1033">
        <v>1430018</v>
      </c>
      <c r="P1033">
        <v>39.439292999999999</v>
      </c>
      <c r="Q1033">
        <v>-75.699010000000001</v>
      </c>
      <c r="R1033" t="s">
        <v>3359</v>
      </c>
      <c r="S1033" t="s">
        <v>3355</v>
      </c>
      <c r="T1033" s="3">
        <v>6</v>
      </c>
      <c r="U1033" s="3">
        <v>8</v>
      </c>
      <c r="V1033" s="4">
        <v>1.3333333333333333</v>
      </c>
      <c r="W1033" s="4">
        <v>2.6666666666666665</v>
      </c>
      <c r="X1033" s="5">
        <v>574.63333333333333</v>
      </c>
      <c r="Y1033" s="6">
        <v>3447.7999999999997</v>
      </c>
      <c r="Z1033" s="5">
        <v>173.82833333333335</v>
      </c>
      <c r="AA1033" s="5">
        <v>1042.97</v>
      </c>
      <c r="AB1033">
        <v>62</v>
      </c>
      <c r="AC1033" s="11">
        <f t="shared" si="48"/>
        <v>0.30250304542026801</v>
      </c>
    </row>
    <row r="1034" spans="1:29">
      <c r="A1034" s="2">
        <v>240901</v>
      </c>
      <c r="B1034" t="s">
        <v>3364</v>
      </c>
      <c r="C1034" t="s">
        <v>3356</v>
      </c>
      <c r="D1034" t="s">
        <v>45</v>
      </c>
      <c r="E1034" s="2">
        <v>243323</v>
      </c>
      <c r="F1034" t="s">
        <v>1142</v>
      </c>
      <c r="G1034" s="2">
        <v>417073</v>
      </c>
      <c r="H1034" t="s">
        <v>1142</v>
      </c>
      <c r="I1034" t="s">
        <v>547</v>
      </c>
      <c r="K1034" t="s">
        <v>5462</v>
      </c>
      <c r="L1034" t="s">
        <v>3407</v>
      </c>
      <c r="M1034" s="12">
        <v>19312</v>
      </c>
      <c r="N1034" s="12" t="str">
        <f t="shared" si="47"/>
        <v>826 Maple Ave Berwyn, PA 19312</v>
      </c>
      <c r="O1034">
        <v>1430999</v>
      </c>
      <c r="P1034">
        <v>40.042409999999997</v>
      </c>
      <c r="Q1034">
        <v>-75.445580000000007</v>
      </c>
      <c r="R1034" t="s">
        <v>3361</v>
      </c>
      <c r="S1034" t="s">
        <v>3352</v>
      </c>
      <c r="T1034" s="3">
        <v>3</v>
      </c>
      <c r="U1034" s="3">
        <v>3</v>
      </c>
      <c r="V1034" s="4">
        <v>1</v>
      </c>
      <c r="W1034" s="4">
        <v>2</v>
      </c>
      <c r="X1034" s="5">
        <v>1148.75</v>
      </c>
      <c r="Y1034" s="6">
        <v>3446.25</v>
      </c>
      <c r="Z1034" s="5">
        <v>459.90666666666669</v>
      </c>
      <c r="AA1034" s="5">
        <v>1379.72</v>
      </c>
      <c r="AB1034">
        <v>40</v>
      </c>
      <c r="AC1034" s="11">
        <f t="shared" si="48"/>
        <v>0.40035400797968806</v>
      </c>
    </row>
    <row r="1035" spans="1:29">
      <c r="A1035" s="2">
        <v>318050</v>
      </c>
      <c r="B1035" t="s">
        <v>3364</v>
      </c>
      <c r="C1035" t="s">
        <v>3356</v>
      </c>
      <c r="D1035" t="s">
        <v>37</v>
      </c>
      <c r="E1035" s="2">
        <v>302793</v>
      </c>
      <c r="F1035" t="s">
        <v>333</v>
      </c>
      <c r="G1035" s="2">
        <v>455042</v>
      </c>
      <c r="H1035" t="s">
        <v>334</v>
      </c>
      <c r="I1035" t="s">
        <v>108</v>
      </c>
      <c r="K1035" t="s">
        <v>4200</v>
      </c>
      <c r="L1035" t="s">
        <v>3407</v>
      </c>
      <c r="M1035" s="12">
        <v>17522</v>
      </c>
      <c r="N1035" s="12" t="str">
        <f t="shared" si="47"/>
        <v>465 N Reading Rd Ephrata, PA 17522</v>
      </c>
      <c r="O1035">
        <v>1430029</v>
      </c>
      <c r="P1035">
        <v>40.194043000000001</v>
      </c>
      <c r="Q1035">
        <v>-76.171971999999997</v>
      </c>
      <c r="R1035" t="s">
        <v>3365</v>
      </c>
      <c r="S1035" t="s">
        <v>3356</v>
      </c>
      <c r="T1035" s="3">
        <v>8</v>
      </c>
      <c r="U1035" s="3">
        <v>10</v>
      </c>
      <c r="V1035" s="4">
        <v>1.25</v>
      </c>
      <c r="W1035" s="4">
        <v>2</v>
      </c>
      <c r="X1035" s="5">
        <v>429.59375</v>
      </c>
      <c r="Y1035" s="6">
        <v>3436.7500000000005</v>
      </c>
      <c r="Z1035" s="5">
        <v>147.02000000000001</v>
      </c>
      <c r="AA1035" s="5">
        <v>1176.1600000000003</v>
      </c>
      <c r="AB1035">
        <v>59</v>
      </c>
      <c r="AC1035" s="11">
        <f t="shared" si="48"/>
        <v>0.34223030479377325</v>
      </c>
    </row>
    <row r="1036" spans="1:29">
      <c r="A1036" s="2">
        <v>239357</v>
      </c>
      <c r="B1036" t="s">
        <v>3364</v>
      </c>
      <c r="C1036" t="s">
        <v>3356</v>
      </c>
      <c r="D1036" t="s">
        <v>32</v>
      </c>
      <c r="E1036" s="2">
        <v>242394</v>
      </c>
      <c r="F1036" t="s">
        <v>3286</v>
      </c>
      <c r="G1036" s="2">
        <v>242394</v>
      </c>
      <c r="H1036" t="s">
        <v>3286</v>
      </c>
      <c r="I1036" t="s">
        <v>196</v>
      </c>
      <c r="K1036" t="s">
        <v>4481</v>
      </c>
      <c r="L1036" t="s">
        <v>3407</v>
      </c>
      <c r="M1036" s="12">
        <v>17552</v>
      </c>
      <c r="N1036" s="12" t="str">
        <f t="shared" si="47"/>
        <v>1001 E Main St Mount Joy, PA 17552</v>
      </c>
      <c r="O1036">
        <v>1430035</v>
      </c>
      <c r="P1036">
        <v>40.11065</v>
      </c>
      <c r="Q1036">
        <v>-76.477564000000001</v>
      </c>
      <c r="R1036" t="s">
        <v>3366</v>
      </c>
      <c r="S1036" t="s">
        <v>3357</v>
      </c>
      <c r="T1036" s="3">
        <v>7</v>
      </c>
      <c r="U1036" s="3">
        <v>7</v>
      </c>
      <c r="V1036" s="4">
        <v>1</v>
      </c>
      <c r="W1036" s="4">
        <v>2.2857142857142856</v>
      </c>
      <c r="X1036" s="5">
        <v>486.97571428571433</v>
      </c>
      <c r="Y1036" s="6">
        <v>3408.8300000000004</v>
      </c>
      <c r="Z1036" s="5">
        <v>184.58285714285714</v>
      </c>
      <c r="AA1036" s="5">
        <v>1292.08</v>
      </c>
      <c r="AB1036">
        <v>51</v>
      </c>
      <c r="AC1036" s="11">
        <f t="shared" si="48"/>
        <v>0.37903914246236975</v>
      </c>
    </row>
    <row r="1037" spans="1:29">
      <c r="A1037" s="2">
        <v>316927</v>
      </c>
      <c r="B1037" t="s">
        <v>3364</v>
      </c>
      <c r="C1037" t="s">
        <v>3356</v>
      </c>
      <c r="D1037" t="s">
        <v>91</v>
      </c>
      <c r="E1037" s="2">
        <v>263978</v>
      </c>
      <c r="F1037" t="s">
        <v>2550</v>
      </c>
      <c r="G1037" s="2">
        <v>263978</v>
      </c>
      <c r="H1037" t="s">
        <v>2550</v>
      </c>
      <c r="I1037" t="s">
        <v>285</v>
      </c>
      <c r="K1037" t="s">
        <v>5850</v>
      </c>
      <c r="L1037" t="s">
        <v>8347</v>
      </c>
      <c r="M1037" s="12">
        <v>19709</v>
      </c>
      <c r="N1037" s="12" t="str">
        <f t="shared" si="47"/>
        <v>1156 Levels Rd MIDDLETOWN, DE 19709</v>
      </c>
      <c r="O1037">
        <v>1430999</v>
      </c>
      <c r="P1037">
        <v>39.422406000000002</v>
      </c>
      <c r="Q1037">
        <v>-75.740402000000003</v>
      </c>
      <c r="R1037" t="s">
        <v>3359</v>
      </c>
      <c r="S1037" t="s">
        <v>3355</v>
      </c>
      <c r="T1037" s="3">
        <v>2</v>
      </c>
      <c r="U1037" s="3">
        <v>2</v>
      </c>
      <c r="V1037" s="4">
        <v>1</v>
      </c>
      <c r="W1037" s="4">
        <v>2.5</v>
      </c>
      <c r="X1037" s="5">
        <v>1702.6650000000002</v>
      </c>
      <c r="Y1037" s="6">
        <v>3405.33</v>
      </c>
      <c r="Z1037" s="5">
        <v>458.55</v>
      </c>
      <c r="AA1037" s="5">
        <v>917.1</v>
      </c>
      <c r="AB1037">
        <v>6</v>
      </c>
      <c r="AC1037" s="11">
        <f t="shared" si="48"/>
        <v>0.26931310621878057</v>
      </c>
    </row>
    <row r="1038" spans="1:29">
      <c r="A1038" s="2">
        <v>254712</v>
      </c>
      <c r="B1038" t="s">
        <v>3364</v>
      </c>
      <c r="C1038" t="s">
        <v>3356</v>
      </c>
      <c r="D1038" t="s">
        <v>60</v>
      </c>
      <c r="E1038" s="2">
        <v>268766</v>
      </c>
      <c r="F1038" t="s">
        <v>1382</v>
      </c>
      <c r="G1038" s="2">
        <v>268766</v>
      </c>
      <c r="H1038" t="s">
        <v>1382</v>
      </c>
      <c r="I1038" t="s">
        <v>457</v>
      </c>
      <c r="K1038" t="s">
        <v>5665</v>
      </c>
      <c r="L1038" t="s">
        <v>3407</v>
      </c>
      <c r="M1038" s="12">
        <v>19460</v>
      </c>
      <c r="N1038" s="12" t="str">
        <f t="shared" si="47"/>
        <v>351 Bridge St Phoenixville, PA 19460</v>
      </c>
      <c r="O1038">
        <v>1430999</v>
      </c>
      <c r="P1038">
        <v>40.133437999999998</v>
      </c>
      <c r="Q1038">
        <v>-75.520698999999993</v>
      </c>
      <c r="R1038" t="s">
        <v>3361</v>
      </c>
      <c r="S1038" t="s">
        <v>3354</v>
      </c>
      <c r="T1038" s="3">
        <v>5</v>
      </c>
      <c r="U1038" s="3">
        <v>6</v>
      </c>
      <c r="V1038" s="4">
        <v>1.2</v>
      </c>
      <c r="W1038" s="4">
        <v>4.5999999999999996</v>
      </c>
      <c r="X1038" s="5">
        <v>678.18799999999999</v>
      </c>
      <c r="Y1038" s="6">
        <v>3390.94</v>
      </c>
      <c r="Z1038" s="5">
        <v>197.59400000000002</v>
      </c>
      <c r="AA1038" s="5">
        <v>987.9699999999998</v>
      </c>
      <c r="AB1038">
        <v>64</v>
      </c>
      <c r="AC1038" s="11">
        <f t="shared" si="48"/>
        <v>0.29135578925017835</v>
      </c>
    </row>
    <row r="1039" spans="1:29">
      <c r="A1039" s="2">
        <v>282605</v>
      </c>
      <c r="B1039" t="s">
        <v>3364</v>
      </c>
      <c r="C1039" t="s">
        <v>3356</v>
      </c>
      <c r="D1039" t="s">
        <v>50</v>
      </c>
      <c r="E1039" s="2">
        <v>336019</v>
      </c>
      <c r="F1039" t="s">
        <v>1366</v>
      </c>
      <c r="G1039" s="2">
        <v>474411</v>
      </c>
      <c r="H1039" t="s">
        <v>1370</v>
      </c>
      <c r="I1039" t="s">
        <v>583</v>
      </c>
      <c r="K1039" t="s">
        <v>4969</v>
      </c>
      <c r="L1039" t="s">
        <v>3407</v>
      </c>
      <c r="M1039" s="12">
        <v>17961</v>
      </c>
      <c r="N1039" s="12" t="str">
        <f t="shared" si="47"/>
        <v>685 Red Dale Rd Orwigsburg, PA 17961</v>
      </c>
      <c r="O1039">
        <v>1430023</v>
      </c>
      <c r="P1039">
        <v>40.656300999999999</v>
      </c>
      <c r="Q1039">
        <v>-76.086257000000003</v>
      </c>
      <c r="R1039" t="s">
        <v>3364</v>
      </c>
      <c r="S1039" t="s">
        <v>3354</v>
      </c>
      <c r="T1039" s="3">
        <v>6</v>
      </c>
      <c r="U1039" s="3">
        <v>7</v>
      </c>
      <c r="V1039" s="4">
        <v>1.1666666666666667</v>
      </c>
      <c r="W1039" s="4">
        <v>2.3333333333333335</v>
      </c>
      <c r="X1039" s="5">
        <v>564.90166666666676</v>
      </c>
      <c r="Y1039" s="6">
        <v>3389.41</v>
      </c>
      <c r="Z1039" s="5">
        <v>186.94333333333336</v>
      </c>
      <c r="AA1039" s="5">
        <v>1121.6600000000001</v>
      </c>
      <c r="AB1039">
        <v>21</v>
      </c>
      <c r="AC1039" s="11">
        <f t="shared" si="48"/>
        <v>0.33093075195978067</v>
      </c>
    </row>
    <row r="1040" spans="1:29">
      <c r="A1040" s="2">
        <v>293964</v>
      </c>
      <c r="B1040" t="s">
        <v>3364</v>
      </c>
      <c r="C1040" t="s">
        <v>3356</v>
      </c>
      <c r="D1040" t="s">
        <v>32</v>
      </c>
      <c r="E1040" s="2">
        <v>247123</v>
      </c>
      <c r="F1040" t="s">
        <v>2352</v>
      </c>
      <c r="G1040" s="2">
        <v>419500</v>
      </c>
      <c r="H1040" t="s">
        <v>2353</v>
      </c>
      <c r="I1040" t="s">
        <v>133</v>
      </c>
      <c r="K1040" t="s">
        <v>4589</v>
      </c>
      <c r="L1040" t="s">
        <v>3407</v>
      </c>
      <c r="M1040" s="12">
        <v>17572</v>
      </c>
      <c r="N1040" s="12" t="str">
        <f t="shared" si="47"/>
        <v>2521 Lincoln Hwy E Ronks, PA 17572</v>
      </c>
      <c r="O1040">
        <v>1430999</v>
      </c>
      <c r="P1040">
        <v>40.022458</v>
      </c>
      <c r="Q1040">
        <v>-76.190394999999995</v>
      </c>
      <c r="R1040" t="s">
        <v>3364</v>
      </c>
      <c r="S1040" t="s">
        <v>3351</v>
      </c>
      <c r="T1040" s="3">
        <v>2</v>
      </c>
      <c r="U1040" s="3">
        <v>2</v>
      </c>
      <c r="V1040" s="4">
        <v>1</v>
      </c>
      <c r="W1040" s="4">
        <v>4.5</v>
      </c>
      <c r="X1040" s="5">
        <v>1691.4099999999999</v>
      </c>
      <c r="Y1040" s="6">
        <v>3382.82</v>
      </c>
      <c r="Z1040" s="5">
        <v>724.5200000000001</v>
      </c>
      <c r="AA1040" s="5">
        <v>1449.04</v>
      </c>
      <c r="AB1040">
        <v>35</v>
      </c>
      <c r="AC1040" s="11">
        <f t="shared" si="48"/>
        <v>0.42835267616958628</v>
      </c>
    </row>
    <row r="1041" spans="1:29">
      <c r="A1041" s="2">
        <v>315518</v>
      </c>
      <c r="B1041" t="s">
        <v>3364</v>
      </c>
      <c r="C1041" t="s">
        <v>3356</v>
      </c>
      <c r="D1041" t="s">
        <v>37</v>
      </c>
      <c r="E1041" s="2">
        <v>239985</v>
      </c>
      <c r="F1041" t="s">
        <v>88</v>
      </c>
      <c r="G1041" s="2">
        <v>483521</v>
      </c>
      <c r="H1041" t="s">
        <v>1896</v>
      </c>
      <c r="I1041" t="s">
        <v>1833</v>
      </c>
      <c r="K1041" t="s">
        <v>5764</v>
      </c>
      <c r="L1041" t="s">
        <v>3407</v>
      </c>
      <c r="M1041" s="12">
        <v>19560</v>
      </c>
      <c r="N1041" s="12" t="str">
        <f t="shared" si="47"/>
        <v>5370 Allentown Pike Temple, PA 19560</v>
      </c>
      <c r="O1041">
        <v>1430999</v>
      </c>
      <c r="P1041">
        <v>40.417217999999998</v>
      </c>
      <c r="Q1041">
        <v>-75.922690000000003</v>
      </c>
      <c r="R1041" t="s">
        <v>3365</v>
      </c>
      <c r="S1041" t="s">
        <v>3351</v>
      </c>
      <c r="T1041" s="3">
        <v>3</v>
      </c>
      <c r="U1041" s="3">
        <v>4</v>
      </c>
      <c r="V1041" s="4">
        <v>1.3333333333333333</v>
      </c>
      <c r="W1041" s="4">
        <v>8.6666666666666661</v>
      </c>
      <c r="X1041" s="5">
        <v>1126.5566666666666</v>
      </c>
      <c r="Y1041" s="6">
        <v>3379.6700000000005</v>
      </c>
      <c r="Z1041" s="5">
        <v>306.14666666666659</v>
      </c>
      <c r="AA1041" s="5">
        <v>918.43999999999994</v>
      </c>
      <c r="AB1041">
        <v>109</v>
      </c>
      <c r="AC1041" s="11">
        <f t="shared" si="48"/>
        <v>0.27175434287963018</v>
      </c>
    </row>
    <row r="1042" spans="1:29">
      <c r="A1042" s="2">
        <v>240571</v>
      </c>
      <c r="B1042" t="s">
        <v>3364</v>
      </c>
      <c r="C1042" t="s">
        <v>3356</v>
      </c>
      <c r="D1042" t="s">
        <v>32</v>
      </c>
      <c r="E1042" s="2">
        <v>307286</v>
      </c>
      <c r="F1042" t="s">
        <v>769</v>
      </c>
      <c r="G1042" s="2">
        <v>307286</v>
      </c>
      <c r="H1042" t="s">
        <v>769</v>
      </c>
      <c r="I1042" t="s">
        <v>116</v>
      </c>
      <c r="K1042" t="s">
        <v>4301</v>
      </c>
      <c r="L1042" t="s">
        <v>3407</v>
      </c>
      <c r="M1042" s="12">
        <v>17543</v>
      </c>
      <c r="N1042" s="12" t="str">
        <f t="shared" si="47"/>
        <v>205 E 6th St Lititz, PA 17543</v>
      </c>
      <c r="O1042">
        <v>1430024</v>
      </c>
      <c r="P1042">
        <v>40.145899</v>
      </c>
      <c r="Q1042">
        <v>-76.298991000000001</v>
      </c>
      <c r="R1042" t="s">
        <v>3364</v>
      </c>
      <c r="S1042" t="s">
        <v>3356</v>
      </c>
      <c r="T1042" s="3">
        <v>6</v>
      </c>
      <c r="U1042" s="3">
        <v>8</v>
      </c>
      <c r="V1042" s="4">
        <v>1.3333333333333333</v>
      </c>
      <c r="W1042" s="4">
        <v>3.6666666666666665</v>
      </c>
      <c r="X1042" s="5">
        <v>563.27666666666676</v>
      </c>
      <c r="Y1042" s="6">
        <v>3379.66</v>
      </c>
      <c r="Z1042" s="5">
        <v>199.54999999999998</v>
      </c>
      <c r="AA1042" s="5">
        <v>1197.3000000000002</v>
      </c>
      <c r="AB1042">
        <v>33</v>
      </c>
      <c r="AC1042" s="11">
        <f t="shared" si="48"/>
        <v>0.35426640549641097</v>
      </c>
    </row>
    <row r="1043" spans="1:29">
      <c r="A1043" s="2">
        <v>240731</v>
      </c>
      <c r="B1043" t="s">
        <v>3364</v>
      </c>
      <c r="C1043" t="s">
        <v>3356</v>
      </c>
      <c r="D1043" t="s">
        <v>149</v>
      </c>
      <c r="E1043" s="2">
        <v>244110</v>
      </c>
      <c r="F1043" t="s">
        <v>406</v>
      </c>
      <c r="G1043" s="2">
        <v>244110</v>
      </c>
      <c r="H1043" t="s">
        <v>406</v>
      </c>
      <c r="I1043" t="s">
        <v>408</v>
      </c>
      <c r="K1043" t="s">
        <v>3494</v>
      </c>
      <c r="L1043" t="s">
        <v>3406</v>
      </c>
      <c r="M1043" s="12">
        <v>8071</v>
      </c>
      <c r="N1043" s="12" t="str">
        <f t="shared" si="47"/>
        <v>420 Hudson Ave Pitman, NJ 08071</v>
      </c>
      <c r="O1043">
        <v>1430999</v>
      </c>
      <c r="P1043">
        <v>39.734591999999999</v>
      </c>
      <c r="Q1043">
        <v>-75.140145000000004</v>
      </c>
      <c r="R1043" t="s">
        <v>3363</v>
      </c>
      <c r="S1043" t="s">
        <v>3355</v>
      </c>
      <c r="T1043" s="3">
        <v>2</v>
      </c>
      <c r="U1043" s="3">
        <v>5</v>
      </c>
      <c r="V1043" s="4">
        <v>2.5</v>
      </c>
      <c r="W1043" s="4">
        <v>7.5</v>
      </c>
      <c r="X1043" s="5">
        <v>1675.25</v>
      </c>
      <c r="Y1043" s="6">
        <v>3350.5</v>
      </c>
      <c r="Z1043" s="5">
        <v>509.185</v>
      </c>
      <c r="AA1043" s="5">
        <v>1018.37</v>
      </c>
      <c r="AB1043">
        <v>146</v>
      </c>
      <c r="AC1043" s="11">
        <f t="shared" si="48"/>
        <v>0.30394567974929115</v>
      </c>
    </row>
    <row r="1044" spans="1:29">
      <c r="A1044" s="2">
        <v>315390</v>
      </c>
      <c r="B1044" t="s">
        <v>3364</v>
      </c>
      <c r="C1044" t="s">
        <v>3356</v>
      </c>
      <c r="D1044" t="s">
        <v>29</v>
      </c>
      <c r="E1044" s="2">
        <v>313903</v>
      </c>
      <c r="F1044" t="s">
        <v>833</v>
      </c>
      <c r="G1044" s="2">
        <v>462592</v>
      </c>
      <c r="H1044" t="s">
        <v>834</v>
      </c>
      <c r="I1044" t="s">
        <v>835</v>
      </c>
      <c r="K1044" t="s">
        <v>5262</v>
      </c>
      <c r="L1044" t="s">
        <v>3407</v>
      </c>
      <c r="M1044" s="12">
        <v>19026</v>
      </c>
      <c r="N1044" s="12" t="str">
        <f t="shared" si="47"/>
        <v>1001 Turner Ave Drexel Hill, PA 19026</v>
      </c>
      <c r="O1044">
        <v>1430999</v>
      </c>
      <c r="P1044">
        <v>39.958554999999997</v>
      </c>
      <c r="Q1044">
        <v>-75.303225999999995</v>
      </c>
      <c r="R1044" t="s">
        <v>3359</v>
      </c>
      <c r="S1044" t="s">
        <v>3351</v>
      </c>
      <c r="T1044" s="3">
        <v>4</v>
      </c>
      <c r="U1044" s="3">
        <v>5</v>
      </c>
      <c r="V1044" s="4">
        <v>1.25</v>
      </c>
      <c r="W1044" s="4">
        <v>3</v>
      </c>
      <c r="X1044" s="5">
        <v>835.75249999999994</v>
      </c>
      <c r="Y1044" s="6">
        <v>3343.0099999999998</v>
      </c>
      <c r="Z1044" s="5">
        <v>283.08749999999998</v>
      </c>
      <c r="AA1044" s="5">
        <v>1132.3500000000001</v>
      </c>
      <c r="AB1044">
        <v>62</v>
      </c>
      <c r="AC1044" s="11">
        <f t="shared" si="48"/>
        <v>0.33872169093122673</v>
      </c>
    </row>
    <row r="1045" spans="1:29">
      <c r="A1045" s="2">
        <v>339905</v>
      </c>
      <c r="B1045" t="s">
        <v>3364</v>
      </c>
      <c r="C1045" t="s">
        <v>3356</v>
      </c>
      <c r="D1045" t="s">
        <v>16</v>
      </c>
      <c r="E1045" s="2">
        <v>270657</v>
      </c>
      <c r="F1045" t="s">
        <v>1568</v>
      </c>
      <c r="G1045" s="2">
        <v>453145</v>
      </c>
      <c r="H1045" t="s">
        <v>1570</v>
      </c>
      <c r="I1045" t="s">
        <v>59</v>
      </c>
      <c r="K1045" t="s">
        <v>4094</v>
      </c>
      <c r="L1045" t="s">
        <v>3407</v>
      </c>
      <c r="M1045" s="12">
        <v>17406</v>
      </c>
      <c r="N1045" s="12" t="str">
        <f t="shared" si="47"/>
        <v>1950 N Hills Rd York, PA 17406</v>
      </c>
      <c r="O1045">
        <v>1430999</v>
      </c>
      <c r="P1045">
        <v>39.989384000000001</v>
      </c>
      <c r="Q1045">
        <v>-76.696245000000005</v>
      </c>
      <c r="R1045" t="s">
        <v>3367</v>
      </c>
      <c r="S1045" t="s">
        <v>3357</v>
      </c>
      <c r="T1045" s="3">
        <v>2</v>
      </c>
      <c r="U1045" s="3">
        <v>2</v>
      </c>
      <c r="V1045" s="4">
        <v>1</v>
      </c>
      <c r="W1045" s="4">
        <v>3</v>
      </c>
      <c r="X1045" s="5">
        <v>1670.37</v>
      </c>
      <c r="Y1045" s="6">
        <v>3340.74</v>
      </c>
      <c r="Z1045" s="5">
        <v>680.59</v>
      </c>
      <c r="AA1045" s="5">
        <v>1361.18</v>
      </c>
      <c r="AB1045">
        <v>14</v>
      </c>
      <c r="AC1045" s="11">
        <f t="shared" si="48"/>
        <v>0.40744864910169609</v>
      </c>
    </row>
    <row r="1046" spans="1:29">
      <c r="A1046" s="2">
        <v>311898</v>
      </c>
      <c r="B1046" t="s">
        <v>3364</v>
      </c>
      <c r="C1046" t="s">
        <v>3356</v>
      </c>
      <c r="D1046" t="s">
        <v>37</v>
      </c>
      <c r="E1046" s="2">
        <v>242189</v>
      </c>
      <c r="F1046" t="s">
        <v>877</v>
      </c>
      <c r="G1046" s="2">
        <v>469598</v>
      </c>
      <c r="H1046" t="s">
        <v>3199</v>
      </c>
      <c r="I1046" t="s">
        <v>367</v>
      </c>
      <c r="K1046" t="s">
        <v>5725</v>
      </c>
      <c r="L1046" t="s">
        <v>3407</v>
      </c>
      <c r="M1046" s="12">
        <v>19520</v>
      </c>
      <c r="N1046" s="12" t="str">
        <f t="shared" si="47"/>
        <v>770 Clymer Hill Rd Elverson, PA 19520</v>
      </c>
      <c r="O1046">
        <v>1430999</v>
      </c>
      <c r="P1046">
        <v>40.164355</v>
      </c>
      <c r="Q1046">
        <v>-75.861065999999994</v>
      </c>
      <c r="R1046" t="s">
        <v>3365</v>
      </c>
      <c r="S1046" t="s">
        <v>3353</v>
      </c>
      <c r="T1046" s="3">
        <v>3</v>
      </c>
      <c r="U1046" s="3">
        <v>3</v>
      </c>
      <c r="V1046" s="4">
        <v>1</v>
      </c>
      <c r="W1046" s="4">
        <v>1</v>
      </c>
      <c r="X1046" s="5">
        <v>1109.4166666666667</v>
      </c>
      <c r="Y1046" s="6">
        <v>3328.25</v>
      </c>
      <c r="Z1046" s="5">
        <v>213.43333333333331</v>
      </c>
      <c r="AA1046" s="5">
        <v>640.29999999999995</v>
      </c>
      <c r="AB1046">
        <v>65</v>
      </c>
      <c r="AC1046" s="11">
        <f t="shared" si="48"/>
        <v>0.19238338466160895</v>
      </c>
    </row>
    <row r="1047" spans="1:29">
      <c r="A1047" s="2">
        <v>239566</v>
      </c>
      <c r="B1047" t="s">
        <v>3364</v>
      </c>
      <c r="C1047" t="s">
        <v>3356</v>
      </c>
      <c r="D1047" t="s">
        <v>186</v>
      </c>
      <c r="E1047" s="2">
        <v>339089</v>
      </c>
      <c r="F1047" t="s">
        <v>1518</v>
      </c>
      <c r="G1047" s="2">
        <v>339089</v>
      </c>
      <c r="H1047" t="s">
        <v>1518</v>
      </c>
      <c r="I1047" t="s">
        <v>1008</v>
      </c>
      <c r="J1047" t="s">
        <v>680</v>
      </c>
      <c r="K1047" t="s">
        <v>3434</v>
      </c>
      <c r="L1047" t="s">
        <v>3406</v>
      </c>
      <c r="M1047" s="12">
        <v>8012</v>
      </c>
      <c r="N1047" s="12" t="str">
        <f t="shared" si="47"/>
        <v>90 Coles Rd Blackwood, NJ 08012</v>
      </c>
      <c r="O1047">
        <v>1430999</v>
      </c>
      <c r="P1047">
        <v>39.810211000000002</v>
      </c>
      <c r="Q1047">
        <v>-75.058250999999998</v>
      </c>
      <c r="R1047" t="s">
        <v>3362</v>
      </c>
      <c r="S1047" t="s">
        <v>3355</v>
      </c>
      <c r="T1047" s="3">
        <v>5</v>
      </c>
      <c r="U1047" s="3">
        <v>5</v>
      </c>
      <c r="V1047" s="4">
        <v>1</v>
      </c>
      <c r="W1047" s="4">
        <v>4.8</v>
      </c>
      <c r="X1047" s="5">
        <v>663.38400000000001</v>
      </c>
      <c r="Y1047" s="6">
        <v>3316.9199999999996</v>
      </c>
      <c r="Z1047" s="5">
        <v>256.10199999999998</v>
      </c>
      <c r="AA1047" s="5">
        <v>1280.5099999999998</v>
      </c>
      <c r="AB1047">
        <v>88</v>
      </c>
      <c r="AC1047" s="11">
        <f t="shared" si="48"/>
        <v>0.38605392954909973</v>
      </c>
    </row>
    <row r="1048" spans="1:29">
      <c r="A1048" s="2">
        <v>479454</v>
      </c>
      <c r="B1048" t="s">
        <v>3364</v>
      </c>
      <c r="C1048" t="s">
        <v>3356</v>
      </c>
      <c r="D1048" t="s">
        <v>37</v>
      </c>
      <c r="E1048" s="2">
        <v>240450</v>
      </c>
      <c r="F1048" t="s">
        <v>368</v>
      </c>
      <c r="G1048" s="2">
        <v>434177</v>
      </c>
      <c r="H1048" t="s">
        <v>368</v>
      </c>
      <c r="I1048" t="s">
        <v>196</v>
      </c>
      <c r="K1048" t="s">
        <v>4482</v>
      </c>
      <c r="L1048" t="s">
        <v>3407</v>
      </c>
      <c r="M1048" s="12">
        <v>17552</v>
      </c>
      <c r="N1048" s="12" t="str">
        <f t="shared" si="47"/>
        <v>4075 Old Harrisburg Pike Mount Joy, PA 17552</v>
      </c>
      <c r="O1048">
        <v>1430035</v>
      </c>
      <c r="P1048">
        <v>40.109200000000001</v>
      </c>
      <c r="Q1048">
        <v>-76.450689999999994</v>
      </c>
      <c r="R1048" t="s">
        <v>3366</v>
      </c>
      <c r="S1048" t="s">
        <v>3357</v>
      </c>
      <c r="T1048" s="3">
        <v>6</v>
      </c>
      <c r="U1048" s="3">
        <v>7</v>
      </c>
      <c r="V1048" s="4">
        <v>1.1666666666666667</v>
      </c>
      <c r="W1048" s="4">
        <v>3.8333333333333335</v>
      </c>
      <c r="X1048" s="5">
        <v>552.25833333333333</v>
      </c>
      <c r="Y1048" s="6">
        <v>3313.5500000000006</v>
      </c>
      <c r="Z1048" s="5">
        <v>237.13666666666666</v>
      </c>
      <c r="AA1048" s="5">
        <v>1422.8200000000004</v>
      </c>
      <c r="AB1048">
        <v>89</v>
      </c>
      <c r="AC1048" s="11">
        <f t="shared" si="48"/>
        <v>0.42939445609693533</v>
      </c>
    </row>
    <row r="1049" spans="1:29">
      <c r="A1049" s="2">
        <v>415723</v>
      </c>
      <c r="B1049" t="s">
        <v>3366</v>
      </c>
      <c r="C1049" t="s">
        <v>3357</v>
      </c>
      <c r="D1049" t="s">
        <v>50</v>
      </c>
      <c r="E1049" s="2">
        <v>240876</v>
      </c>
      <c r="F1049" t="s">
        <v>919</v>
      </c>
      <c r="G1049" s="2">
        <v>470438</v>
      </c>
      <c r="H1049" t="s">
        <v>919</v>
      </c>
      <c r="I1049" t="s">
        <v>920</v>
      </c>
      <c r="K1049" t="s">
        <v>4941</v>
      </c>
      <c r="L1049" t="s">
        <v>3407</v>
      </c>
      <c r="M1049" s="12">
        <v>17837</v>
      </c>
      <c r="N1049" s="12" t="str">
        <f t="shared" si="47"/>
        <v>2020 Washington Ave Lewisburg, PA 17837</v>
      </c>
      <c r="O1049">
        <v>1430999</v>
      </c>
      <c r="P1049">
        <v>40.957051999999997</v>
      </c>
      <c r="Q1049">
        <v>-76.905439000000001</v>
      </c>
      <c r="R1049" t="s">
        <v>3366</v>
      </c>
      <c r="S1049" t="s">
        <v>3354</v>
      </c>
      <c r="T1049" s="3">
        <v>5</v>
      </c>
      <c r="U1049" s="3">
        <v>5</v>
      </c>
      <c r="V1049" s="4">
        <v>1</v>
      </c>
      <c r="W1049" s="4">
        <v>1.2</v>
      </c>
      <c r="X1049" s="5">
        <v>662.66599999999994</v>
      </c>
      <c r="Y1049" s="6">
        <v>3313.33</v>
      </c>
      <c r="Z1049" s="5">
        <v>419.73399999999992</v>
      </c>
      <c r="AA1049" s="5">
        <v>2098.6699999999996</v>
      </c>
      <c r="AB1049">
        <v>28</v>
      </c>
      <c r="AC1049" s="11">
        <f t="shared" si="48"/>
        <v>0.63340204567610214</v>
      </c>
    </row>
    <row r="1050" spans="1:29">
      <c r="A1050" s="2">
        <v>415719</v>
      </c>
      <c r="B1050" t="s">
        <v>3366</v>
      </c>
      <c r="C1050" t="s">
        <v>3357</v>
      </c>
      <c r="D1050" t="s">
        <v>74</v>
      </c>
      <c r="E1050" s="2">
        <v>240422</v>
      </c>
      <c r="F1050" t="s">
        <v>1733</v>
      </c>
      <c r="G1050" s="2">
        <v>240422</v>
      </c>
      <c r="H1050" t="s">
        <v>1733</v>
      </c>
      <c r="I1050" t="s">
        <v>140</v>
      </c>
      <c r="K1050" t="s">
        <v>4266</v>
      </c>
      <c r="L1050" t="s">
        <v>3407</v>
      </c>
      <c r="M1050" s="12">
        <v>17540</v>
      </c>
      <c r="N1050" s="12" t="str">
        <f t="shared" si="47"/>
        <v>33 Glenola Dr Leola, PA 17540</v>
      </c>
      <c r="O1050">
        <v>1430024</v>
      </c>
      <c r="P1050">
        <v>40.086227999999998</v>
      </c>
      <c r="Q1050">
        <v>-76.181743999999995</v>
      </c>
      <c r="R1050" t="s">
        <v>3364</v>
      </c>
      <c r="S1050" t="s">
        <v>3356</v>
      </c>
      <c r="T1050" s="3">
        <v>8</v>
      </c>
      <c r="U1050" s="3">
        <v>8</v>
      </c>
      <c r="V1050" s="4">
        <v>1</v>
      </c>
      <c r="W1050" s="4">
        <v>2.25</v>
      </c>
      <c r="X1050" s="5">
        <v>413.68500000000006</v>
      </c>
      <c r="Y1050" s="6">
        <v>3309.48</v>
      </c>
      <c r="Z1050" s="5">
        <v>118.32249999999999</v>
      </c>
      <c r="AA1050" s="5">
        <v>946.58</v>
      </c>
      <c r="AB1050">
        <v>71</v>
      </c>
      <c r="AC1050" s="11">
        <f t="shared" si="48"/>
        <v>0.28602076459141618</v>
      </c>
    </row>
    <row r="1051" spans="1:29">
      <c r="A1051" s="2">
        <v>238960</v>
      </c>
      <c r="B1051" t="s">
        <v>3366</v>
      </c>
      <c r="C1051" t="s">
        <v>3357</v>
      </c>
      <c r="D1051" t="s">
        <v>63</v>
      </c>
      <c r="E1051" s="2">
        <v>313002</v>
      </c>
      <c r="F1051" t="s">
        <v>3040</v>
      </c>
      <c r="G1051" s="2">
        <v>313002</v>
      </c>
      <c r="H1051" t="s">
        <v>3040</v>
      </c>
      <c r="I1051" t="s">
        <v>1500</v>
      </c>
      <c r="K1051" t="s">
        <v>5102</v>
      </c>
      <c r="L1051" t="s">
        <v>3407</v>
      </c>
      <c r="M1051" s="12">
        <v>18938</v>
      </c>
      <c r="N1051" s="12" t="str">
        <f t="shared" si="47"/>
        <v>6832 Phillips Mill Rd New Hope, PA 18938</v>
      </c>
      <c r="O1051">
        <v>1430003</v>
      </c>
      <c r="P1051">
        <v>40.380088999999998</v>
      </c>
      <c r="Q1051">
        <v>-74.989948999999996</v>
      </c>
      <c r="R1051" t="s">
        <v>3362</v>
      </c>
      <c r="S1051" t="s">
        <v>3353</v>
      </c>
      <c r="T1051" s="3">
        <v>8</v>
      </c>
      <c r="U1051" s="3">
        <v>10</v>
      </c>
      <c r="V1051" s="4">
        <v>1.25</v>
      </c>
      <c r="W1051" s="4">
        <v>3.125</v>
      </c>
      <c r="X1051" s="5">
        <v>412.21500000000003</v>
      </c>
      <c r="Y1051" s="6">
        <v>3297.72</v>
      </c>
      <c r="Z1051" s="5">
        <v>145.32750000000001</v>
      </c>
      <c r="AA1051" s="5">
        <v>1162.6200000000001</v>
      </c>
      <c r="AB1051">
        <v>123</v>
      </c>
      <c r="AC1051" s="11">
        <f t="shared" si="48"/>
        <v>0.35255267275572222</v>
      </c>
    </row>
    <row r="1052" spans="1:29">
      <c r="A1052" s="2">
        <v>279769</v>
      </c>
      <c r="B1052" t="s">
        <v>3364</v>
      </c>
      <c r="C1052" t="s">
        <v>3356</v>
      </c>
      <c r="D1052" t="s">
        <v>16</v>
      </c>
      <c r="E1052" s="2">
        <v>241890</v>
      </c>
      <c r="F1052" t="s">
        <v>3077</v>
      </c>
      <c r="G1052" s="2">
        <v>467277</v>
      </c>
      <c r="H1052" t="s">
        <v>3079</v>
      </c>
      <c r="I1052" t="s">
        <v>2942</v>
      </c>
      <c r="K1052" t="s">
        <v>4013</v>
      </c>
      <c r="L1052" t="s">
        <v>3407</v>
      </c>
      <c r="M1052" s="12">
        <v>17362</v>
      </c>
      <c r="N1052" s="12" t="str">
        <f t="shared" si="47"/>
        <v>1490 Roth Church Rd Spring Grove, PA 17362</v>
      </c>
      <c r="O1052">
        <v>1430999</v>
      </c>
      <c r="P1052">
        <v>39.888739999999999</v>
      </c>
      <c r="Q1052">
        <v>-76.870140000000006</v>
      </c>
      <c r="R1052" t="s">
        <v>3367</v>
      </c>
      <c r="S1052" t="s">
        <v>3355</v>
      </c>
      <c r="T1052" s="3">
        <v>2</v>
      </c>
      <c r="U1052" s="3">
        <v>3</v>
      </c>
      <c r="V1052" s="4">
        <v>1.5</v>
      </c>
      <c r="W1052" s="4">
        <v>1</v>
      </c>
      <c r="X1052" s="5">
        <v>1647.0249999999999</v>
      </c>
      <c r="Y1052" s="6">
        <v>3294.0499999999997</v>
      </c>
      <c r="Z1052" s="5">
        <v>683.6</v>
      </c>
      <c r="AA1052" s="5">
        <v>1367.2</v>
      </c>
      <c r="AB1052">
        <v>30</v>
      </c>
      <c r="AC1052" s="11">
        <f t="shared" si="48"/>
        <v>0.41505138051942142</v>
      </c>
    </row>
    <row r="1053" spans="1:29">
      <c r="A1053" s="2">
        <v>300023</v>
      </c>
      <c r="B1053" t="s">
        <v>3364</v>
      </c>
      <c r="C1053" t="s">
        <v>3357</v>
      </c>
      <c r="D1053" t="s">
        <v>74</v>
      </c>
      <c r="E1053" s="2">
        <v>240147</v>
      </c>
      <c r="F1053" t="s">
        <v>1983</v>
      </c>
      <c r="G1053" s="2">
        <v>240147</v>
      </c>
      <c r="H1053" t="s">
        <v>1983</v>
      </c>
      <c r="I1053" t="s">
        <v>39</v>
      </c>
      <c r="K1053" t="s">
        <v>4774</v>
      </c>
      <c r="L1053" t="s">
        <v>3407</v>
      </c>
      <c r="M1053" s="12">
        <v>17602</v>
      </c>
      <c r="N1053" s="12" t="str">
        <f t="shared" si="47"/>
        <v>517 N Plum St Lancaster, PA 17602</v>
      </c>
      <c r="O1053">
        <v>1430999</v>
      </c>
      <c r="P1053">
        <v>40.04692</v>
      </c>
      <c r="Q1053">
        <v>-76.29683</v>
      </c>
      <c r="R1053" t="s">
        <v>3364</v>
      </c>
      <c r="S1053" t="s">
        <v>3356</v>
      </c>
      <c r="T1053" s="3">
        <v>4</v>
      </c>
      <c r="U1053" s="3">
        <v>5</v>
      </c>
      <c r="V1053" s="4">
        <v>1.25</v>
      </c>
      <c r="W1053" s="4">
        <v>2.25</v>
      </c>
      <c r="X1053" s="5">
        <v>822.59749999999997</v>
      </c>
      <c r="Y1053" s="6">
        <v>3290.39</v>
      </c>
      <c r="Z1053" s="5">
        <v>320.63249999999999</v>
      </c>
      <c r="AA1053" s="5">
        <v>1282.5300000000002</v>
      </c>
      <c r="AB1053">
        <v>29</v>
      </c>
      <c r="AC1053" s="11">
        <f t="shared" si="48"/>
        <v>0.38978054273201662</v>
      </c>
    </row>
    <row r="1054" spans="1:29">
      <c r="A1054" s="2">
        <v>240809</v>
      </c>
      <c r="B1054" t="s">
        <v>3365</v>
      </c>
      <c r="C1054" t="s">
        <v>3353</v>
      </c>
      <c r="D1054" t="s">
        <v>16</v>
      </c>
      <c r="E1054" s="2">
        <v>270657</v>
      </c>
      <c r="F1054" t="s">
        <v>1568</v>
      </c>
      <c r="G1054" s="2">
        <v>459385</v>
      </c>
      <c r="H1054" t="s">
        <v>1571</v>
      </c>
      <c r="I1054" t="s">
        <v>59</v>
      </c>
      <c r="K1054" t="s">
        <v>4095</v>
      </c>
      <c r="L1054" t="s">
        <v>3407</v>
      </c>
      <c r="M1054" s="12">
        <v>17406</v>
      </c>
      <c r="N1054" s="12" t="str">
        <f t="shared" si="47"/>
        <v>2850 N Susquehanna Trl York, PA 17406</v>
      </c>
      <c r="O1054">
        <v>1430999</v>
      </c>
      <c r="P1054">
        <v>40.011859999999999</v>
      </c>
      <c r="Q1054">
        <v>-76.750657000000004</v>
      </c>
      <c r="R1054" t="s">
        <v>3367</v>
      </c>
      <c r="S1054" t="s">
        <v>3357</v>
      </c>
      <c r="T1054" s="3">
        <v>2</v>
      </c>
      <c r="U1054" s="3">
        <v>2</v>
      </c>
      <c r="V1054" s="4">
        <v>1</v>
      </c>
      <c r="W1054" s="4">
        <v>3</v>
      </c>
      <c r="X1054" s="5">
        <v>1642.155</v>
      </c>
      <c r="Y1054" s="6">
        <v>3284.31</v>
      </c>
      <c r="Z1054" s="5">
        <v>668.50499999999988</v>
      </c>
      <c r="AA1054" s="5">
        <v>1337.0099999999998</v>
      </c>
      <c r="AB1054">
        <v>15</v>
      </c>
      <c r="AC1054" s="11">
        <f t="shared" si="48"/>
        <v>0.40709007371411338</v>
      </c>
    </row>
    <row r="1055" spans="1:29">
      <c r="A1055" s="2">
        <v>286426</v>
      </c>
      <c r="B1055" t="s">
        <v>3366</v>
      </c>
      <c r="C1055" t="s">
        <v>3356</v>
      </c>
      <c r="D1055" t="s">
        <v>74</v>
      </c>
      <c r="E1055" s="2">
        <v>246796</v>
      </c>
      <c r="F1055" t="s">
        <v>674</v>
      </c>
      <c r="G1055" s="2">
        <v>246796</v>
      </c>
      <c r="H1055" t="s">
        <v>674</v>
      </c>
      <c r="I1055" t="s">
        <v>157</v>
      </c>
      <c r="K1055" t="s">
        <v>3773</v>
      </c>
      <c r="L1055" t="s">
        <v>3407</v>
      </c>
      <c r="M1055" s="12">
        <v>17042</v>
      </c>
      <c r="N1055" s="12" t="str">
        <f t="shared" si="47"/>
        <v>220 S 22nd St Lebanon, PA 17042</v>
      </c>
      <c r="O1055">
        <v>1430035</v>
      </c>
      <c r="P1055">
        <v>40.332465999999997</v>
      </c>
      <c r="Q1055">
        <v>-76.450291000000007</v>
      </c>
      <c r="R1055" t="s">
        <v>3366</v>
      </c>
      <c r="S1055" t="s">
        <v>3357</v>
      </c>
      <c r="T1055" s="3">
        <v>10</v>
      </c>
      <c r="U1055" s="3">
        <v>13</v>
      </c>
      <c r="V1055" s="4">
        <v>1.3</v>
      </c>
      <c r="W1055" s="4">
        <v>3.1</v>
      </c>
      <c r="X1055" s="5">
        <v>328.17999999999995</v>
      </c>
      <c r="Y1055" s="6">
        <v>3281.8000000000015</v>
      </c>
      <c r="Z1055" s="5">
        <v>120.99100000000001</v>
      </c>
      <c r="AA1055" s="5">
        <v>1209.9100000000003</v>
      </c>
      <c r="AB1055">
        <v>49</v>
      </c>
      <c r="AC1055" s="11">
        <f t="shared" si="48"/>
        <v>0.36867267962703387</v>
      </c>
    </row>
    <row r="1056" spans="1:29">
      <c r="A1056" s="2">
        <v>308251</v>
      </c>
      <c r="B1056" t="s">
        <v>3366</v>
      </c>
      <c r="C1056" t="s">
        <v>3356</v>
      </c>
      <c r="D1056" t="s">
        <v>91</v>
      </c>
      <c r="E1056" s="2">
        <v>243085</v>
      </c>
      <c r="F1056" t="s">
        <v>1476</v>
      </c>
      <c r="G1056" s="2">
        <v>416611</v>
      </c>
      <c r="H1056" t="s">
        <v>1477</v>
      </c>
      <c r="I1056" t="s">
        <v>93</v>
      </c>
      <c r="K1056" t="s">
        <v>5917</v>
      </c>
      <c r="L1056" t="s">
        <v>8347</v>
      </c>
      <c r="M1056" s="12">
        <v>19904</v>
      </c>
      <c r="N1056" s="12" t="str">
        <f t="shared" si="47"/>
        <v>1 Dover High Dr Dover, DE 19904</v>
      </c>
      <c r="O1056">
        <v>1430999</v>
      </c>
      <c r="P1056">
        <v>39.157423000000001</v>
      </c>
      <c r="Q1056">
        <v>-75.573959000000002</v>
      </c>
      <c r="R1056" t="s">
        <v>3359</v>
      </c>
      <c r="S1056" t="s">
        <v>3354</v>
      </c>
      <c r="T1056" s="3">
        <v>4</v>
      </c>
      <c r="U1056" s="3">
        <v>7</v>
      </c>
      <c r="V1056" s="4">
        <v>1.75</v>
      </c>
      <c r="W1056" s="4">
        <v>3.5</v>
      </c>
      <c r="X1056" s="5">
        <v>819.33500000000004</v>
      </c>
      <c r="Y1056" s="6">
        <v>3277.34</v>
      </c>
      <c r="Z1056" s="5">
        <v>319.19750000000005</v>
      </c>
      <c r="AA1056" s="5">
        <v>1276.7899999999997</v>
      </c>
      <c r="AB1056">
        <v>29</v>
      </c>
      <c r="AC1056" s="11">
        <f t="shared" si="48"/>
        <v>0.389581184741284</v>
      </c>
    </row>
    <row r="1057" spans="1:29">
      <c r="A1057" s="2">
        <v>240723</v>
      </c>
      <c r="B1057" t="s">
        <v>3366</v>
      </c>
      <c r="C1057" t="s">
        <v>3357</v>
      </c>
      <c r="D1057" t="s">
        <v>197</v>
      </c>
      <c r="E1057" s="2">
        <v>322072</v>
      </c>
      <c r="F1057" t="s">
        <v>513</v>
      </c>
      <c r="G1057" s="2">
        <v>322072</v>
      </c>
      <c r="H1057" t="s">
        <v>513</v>
      </c>
      <c r="I1057" t="s">
        <v>514</v>
      </c>
      <c r="K1057" t="s">
        <v>3573</v>
      </c>
      <c r="L1057" t="s">
        <v>3406</v>
      </c>
      <c r="M1057" s="12">
        <v>8242</v>
      </c>
      <c r="N1057" s="12" t="str">
        <f t="shared" si="47"/>
        <v>1613 Route 47 Rio Grande, NJ 08242</v>
      </c>
      <c r="O1057">
        <v>1430010</v>
      </c>
      <c r="P1057">
        <v>39.010973999999997</v>
      </c>
      <c r="Q1057">
        <v>-74.871165000000005</v>
      </c>
      <c r="R1057" t="s">
        <v>3363</v>
      </c>
      <c r="S1057" t="s">
        <v>3355</v>
      </c>
      <c r="T1057" s="3">
        <v>6</v>
      </c>
      <c r="U1057" s="3">
        <v>7</v>
      </c>
      <c r="V1057" s="4">
        <v>1.1666666666666667</v>
      </c>
      <c r="W1057" s="4">
        <v>2</v>
      </c>
      <c r="X1057" s="5">
        <v>545.95666666666659</v>
      </c>
      <c r="Y1057" s="6">
        <v>3275.74</v>
      </c>
      <c r="Z1057" s="5">
        <v>156.85333333333332</v>
      </c>
      <c r="AA1057" s="5">
        <v>941.12000000000012</v>
      </c>
      <c r="AB1057">
        <v>57</v>
      </c>
      <c r="AC1057" s="11">
        <f t="shared" si="48"/>
        <v>0.28729996886199766</v>
      </c>
    </row>
    <row r="1058" spans="1:29">
      <c r="A1058" s="2">
        <v>240499</v>
      </c>
      <c r="B1058" t="s">
        <v>3366</v>
      </c>
      <c r="C1058" t="s">
        <v>3357</v>
      </c>
      <c r="D1058" t="s">
        <v>60</v>
      </c>
      <c r="E1058" s="2">
        <v>331652</v>
      </c>
      <c r="F1058" t="s">
        <v>1283</v>
      </c>
      <c r="G1058" s="2">
        <v>331652</v>
      </c>
      <c r="H1058" t="s">
        <v>1283</v>
      </c>
      <c r="I1058" t="s">
        <v>100</v>
      </c>
      <c r="K1058" t="s">
        <v>5587</v>
      </c>
      <c r="L1058" t="s">
        <v>3407</v>
      </c>
      <c r="M1058" s="12">
        <v>19390</v>
      </c>
      <c r="N1058" s="12" t="str">
        <f t="shared" si="47"/>
        <v>290 State Rd West Grove, PA 19390</v>
      </c>
      <c r="O1058">
        <v>1430007</v>
      </c>
      <c r="P1058">
        <v>39.817157999999999</v>
      </c>
      <c r="Q1058">
        <v>-75.817751000000001</v>
      </c>
      <c r="R1058" t="s">
        <v>3359</v>
      </c>
      <c r="S1058" t="s">
        <v>3352</v>
      </c>
      <c r="T1058" s="3">
        <v>7</v>
      </c>
      <c r="U1058" s="3">
        <v>9</v>
      </c>
      <c r="V1058" s="4">
        <v>1.2857142857142858</v>
      </c>
      <c r="W1058" s="4">
        <v>3.2857142857142856</v>
      </c>
      <c r="X1058" s="5">
        <v>466.76714285714286</v>
      </c>
      <c r="Y1058" s="6">
        <v>3267.3699999999994</v>
      </c>
      <c r="Z1058" s="5">
        <v>151.67857142857142</v>
      </c>
      <c r="AA1058" s="5">
        <v>1061.75</v>
      </c>
      <c r="AB1058">
        <v>57</v>
      </c>
      <c r="AC1058" s="11">
        <f t="shared" si="48"/>
        <v>0.32495554528565795</v>
      </c>
    </row>
    <row r="1059" spans="1:29">
      <c r="A1059" s="2">
        <v>264813</v>
      </c>
      <c r="B1059" t="s">
        <v>3366</v>
      </c>
      <c r="C1059" t="s">
        <v>3357</v>
      </c>
      <c r="D1059" t="s">
        <v>37</v>
      </c>
      <c r="E1059" s="2">
        <v>242270</v>
      </c>
      <c r="F1059" t="s">
        <v>966</v>
      </c>
      <c r="G1059" s="2">
        <v>242270</v>
      </c>
      <c r="H1059" t="s">
        <v>966</v>
      </c>
      <c r="I1059" t="s">
        <v>140</v>
      </c>
      <c r="K1059" t="s">
        <v>4269</v>
      </c>
      <c r="L1059" t="s">
        <v>3407</v>
      </c>
      <c r="M1059" s="12">
        <v>17540</v>
      </c>
      <c r="N1059" s="12" t="str">
        <f t="shared" si="47"/>
        <v>26 Hillcrest Ave Leola, PA 17540</v>
      </c>
      <c r="O1059">
        <v>1430999</v>
      </c>
      <c r="P1059">
        <v>40.086177999999997</v>
      </c>
      <c r="Q1059">
        <v>-76.185700999999995</v>
      </c>
      <c r="R1059" t="s">
        <v>3364</v>
      </c>
      <c r="S1059" t="s">
        <v>3356</v>
      </c>
      <c r="T1059" s="3">
        <v>5</v>
      </c>
      <c r="U1059" s="3">
        <v>6</v>
      </c>
      <c r="V1059" s="4">
        <v>1.2</v>
      </c>
      <c r="W1059" s="4">
        <v>2.2000000000000002</v>
      </c>
      <c r="X1059" s="5">
        <v>653.38200000000006</v>
      </c>
      <c r="Y1059" s="6">
        <v>3266.9100000000003</v>
      </c>
      <c r="Z1059" s="5">
        <v>329.25800000000004</v>
      </c>
      <c r="AA1059" s="5">
        <v>1646.2900000000002</v>
      </c>
      <c r="AB1059">
        <v>59</v>
      </c>
      <c r="AC1059" s="11">
        <f t="shared" si="48"/>
        <v>0.50392878897796389</v>
      </c>
    </row>
    <row r="1060" spans="1:29">
      <c r="A1060" s="2">
        <v>239922</v>
      </c>
      <c r="B1060" t="s">
        <v>3366</v>
      </c>
      <c r="C1060" t="s">
        <v>3357</v>
      </c>
      <c r="D1060" t="s">
        <v>51</v>
      </c>
      <c r="E1060" s="2">
        <v>242572</v>
      </c>
      <c r="F1060" t="s">
        <v>571</v>
      </c>
      <c r="G1060" s="2">
        <v>242572</v>
      </c>
      <c r="H1060" t="s">
        <v>571</v>
      </c>
      <c r="I1060" t="s">
        <v>572</v>
      </c>
      <c r="K1060" t="s">
        <v>4119</v>
      </c>
      <c r="L1060" t="s">
        <v>3407</v>
      </c>
      <c r="M1060" s="12">
        <v>17505</v>
      </c>
      <c r="N1060" s="12" t="str">
        <f t="shared" si="47"/>
        <v>2760 Old Philadelphia Pike Bird in Hand, PA 17505</v>
      </c>
      <c r="O1060">
        <v>1430021</v>
      </c>
      <c r="P1060">
        <v>40.038156999999998</v>
      </c>
      <c r="Q1060">
        <v>-76.174486999999999</v>
      </c>
      <c r="R1060" t="s">
        <v>3364</v>
      </c>
      <c r="S1060" t="s">
        <v>3351</v>
      </c>
      <c r="T1060" s="3">
        <v>6</v>
      </c>
      <c r="U1060" s="3">
        <v>13</v>
      </c>
      <c r="V1060" s="4">
        <v>2.1666666666666665</v>
      </c>
      <c r="W1060" s="4">
        <v>2.3333333333333335</v>
      </c>
      <c r="X1060" s="5">
        <v>543.61666666666667</v>
      </c>
      <c r="Y1060" s="6">
        <v>3261.7000000000003</v>
      </c>
      <c r="Z1060" s="5">
        <v>219.31666666666669</v>
      </c>
      <c r="AA1060" s="5">
        <v>1315.8999999999999</v>
      </c>
      <c r="AB1060">
        <v>58</v>
      </c>
      <c r="AC1060" s="11">
        <f t="shared" si="48"/>
        <v>0.4034399239660299</v>
      </c>
    </row>
    <row r="1061" spans="1:29">
      <c r="A1061" s="2">
        <v>239504</v>
      </c>
      <c r="B1061" t="s">
        <v>3366</v>
      </c>
      <c r="C1061" t="s">
        <v>3357</v>
      </c>
      <c r="D1061" t="s">
        <v>50</v>
      </c>
      <c r="E1061" s="2">
        <v>285279</v>
      </c>
      <c r="F1061" t="s">
        <v>2475</v>
      </c>
      <c r="G1061" s="2">
        <v>445821</v>
      </c>
      <c r="H1061" t="s">
        <v>2482</v>
      </c>
      <c r="I1061" t="s">
        <v>2483</v>
      </c>
      <c r="J1061" t="s">
        <v>2476</v>
      </c>
      <c r="K1061" t="s">
        <v>3852</v>
      </c>
      <c r="L1061" t="s">
        <v>3407</v>
      </c>
      <c r="M1061" s="12">
        <v>17084</v>
      </c>
      <c r="N1061" s="12" t="str">
        <f t="shared" si="47"/>
        <v>125 Kish Rd Reedsville, PA 17084</v>
      </c>
      <c r="O1061">
        <v>1430038</v>
      </c>
      <c r="P1061">
        <v>40.689225</v>
      </c>
      <c r="Q1061">
        <v>-77.594041000000004</v>
      </c>
      <c r="R1061" t="s">
        <v>3367</v>
      </c>
      <c r="S1061" t="s">
        <v>3354</v>
      </c>
      <c r="T1061" s="3">
        <v>9</v>
      </c>
      <c r="U1061" s="3">
        <v>11</v>
      </c>
      <c r="V1061" s="4">
        <v>1.2222222222222223</v>
      </c>
      <c r="W1061" s="4">
        <v>2.3333333333333335</v>
      </c>
      <c r="X1061" s="5">
        <v>361.92666666666668</v>
      </c>
      <c r="Y1061" s="6">
        <v>3257.34</v>
      </c>
      <c r="Z1061" s="5">
        <v>151.80444444444444</v>
      </c>
      <c r="AA1061" s="5">
        <v>1366.2400000000002</v>
      </c>
      <c r="AB1061">
        <v>53</v>
      </c>
      <c r="AC1061" s="11">
        <f t="shared" si="48"/>
        <v>0.41943426231219344</v>
      </c>
    </row>
    <row r="1062" spans="1:29">
      <c r="A1062" s="2">
        <v>240727</v>
      </c>
      <c r="B1062" t="s">
        <v>3366</v>
      </c>
      <c r="C1062" t="s">
        <v>3357</v>
      </c>
      <c r="D1062" t="s">
        <v>63</v>
      </c>
      <c r="E1062" s="2">
        <v>246498</v>
      </c>
      <c r="F1062" t="s">
        <v>884</v>
      </c>
      <c r="G1062" s="2">
        <v>246498</v>
      </c>
      <c r="H1062" t="s">
        <v>884</v>
      </c>
      <c r="I1062" t="s">
        <v>885</v>
      </c>
      <c r="K1062" t="s">
        <v>5156</v>
      </c>
      <c r="L1062" t="s">
        <v>3407</v>
      </c>
      <c r="M1062" s="12">
        <v>18966</v>
      </c>
      <c r="N1062" s="12" t="str">
        <f t="shared" si="47"/>
        <v>1180 Holland Rd Holland, PA 18966</v>
      </c>
      <c r="O1062">
        <v>1430999</v>
      </c>
      <c r="P1062">
        <v>40.207121999999998</v>
      </c>
      <c r="Q1062">
        <v>-74.984920000000002</v>
      </c>
      <c r="R1062" t="s">
        <v>3362</v>
      </c>
      <c r="S1062" t="s">
        <v>3353</v>
      </c>
      <c r="T1062" s="3">
        <v>3</v>
      </c>
      <c r="U1062" s="3">
        <v>5</v>
      </c>
      <c r="V1062" s="4">
        <v>1.6666666666666667</v>
      </c>
      <c r="W1062" s="4">
        <v>5.666666666666667</v>
      </c>
      <c r="X1062" s="5">
        <v>1084.8766666666666</v>
      </c>
      <c r="Y1062" s="6">
        <v>3254.6299999999992</v>
      </c>
      <c r="Z1062" s="5">
        <v>546.43999999999983</v>
      </c>
      <c r="AA1062" s="5">
        <v>1639.3199999999997</v>
      </c>
      <c r="AB1062">
        <v>30</v>
      </c>
      <c r="AC1062" s="11">
        <f t="shared" si="48"/>
        <v>0.50368859132989008</v>
      </c>
    </row>
    <row r="1063" spans="1:29">
      <c r="A1063" s="2">
        <v>306344</v>
      </c>
      <c r="B1063" t="s">
        <v>3366</v>
      </c>
      <c r="C1063" t="s">
        <v>3357</v>
      </c>
      <c r="D1063" t="s">
        <v>60</v>
      </c>
      <c r="E1063" s="2">
        <v>245969</v>
      </c>
      <c r="F1063" t="s">
        <v>2692</v>
      </c>
      <c r="G1063" s="2">
        <v>245969</v>
      </c>
      <c r="H1063" t="s">
        <v>2692</v>
      </c>
      <c r="I1063" t="s">
        <v>1083</v>
      </c>
      <c r="K1063" t="s">
        <v>5449</v>
      </c>
      <c r="L1063" t="s">
        <v>3407</v>
      </c>
      <c r="M1063" s="12">
        <v>19301</v>
      </c>
      <c r="N1063" s="12" t="str">
        <f t="shared" si="47"/>
        <v>81 Devon Rd Paoli, PA 19301</v>
      </c>
      <c r="O1063">
        <v>1430999</v>
      </c>
      <c r="P1063">
        <v>40.035303999999996</v>
      </c>
      <c r="Q1063">
        <v>-75.482066000000003</v>
      </c>
      <c r="R1063" t="s">
        <v>3361</v>
      </c>
      <c r="S1063" t="s">
        <v>3352</v>
      </c>
      <c r="T1063" s="3">
        <v>5</v>
      </c>
      <c r="U1063" s="3">
        <v>8</v>
      </c>
      <c r="V1063" s="4">
        <v>1.6</v>
      </c>
      <c r="W1063" s="4">
        <v>3</v>
      </c>
      <c r="X1063" s="5">
        <v>648.58799999999997</v>
      </c>
      <c r="Y1063" s="6">
        <v>3242.9400000000005</v>
      </c>
      <c r="Z1063" s="5">
        <v>278.36599999999999</v>
      </c>
      <c r="AA1063" s="5">
        <v>1391.8300000000004</v>
      </c>
      <c r="AB1063">
        <v>37</v>
      </c>
      <c r="AC1063" s="11">
        <f t="shared" si="48"/>
        <v>0.42918771238444131</v>
      </c>
    </row>
    <row r="1064" spans="1:29">
      <c r="A1064" s="2">
        <v>241454</v>
      </c>
      <c r="B1064" t="s">
        <v>3366</v>
      </c>
      <c r="C1064" t="s">
        <v>3357</v>
      </c>
      <c r="D1064" t="s">
        <v>91</v>
      </c>
      <c r="E1064" s="2">
        <v>243845</v>
      </c>
      <c r="F1064" t="s">
        <v>743</v>
      </c>
      <c r="G1064" s="2">
        <v>243845</v>
      </c>
      <c r="H1064" t="s">
        <v>743</v>
      </c>
      <c r="I1064" t="s">
        <v>295</v>
      </c>
      <c r="K1064" t="s">
        <v>5867</v>
      </c>
      <c r="L1064" t="s">
        <v>8347</v>
      </c>
      <c r="M1064" s="12">
        <v>19720</v>
      </c>
      <c r="N1064" s="12" t="str">
        <f t="shared" si="47"/>
        <v>814 W Basin Rd New Castle, DE 19720</v>
      </c>
      <c r="O1064">
        <v>1430999</v>
      </c>
      <c r="P1064">
        <v>39.693027999999998</v>
      </c>
      <c r="Q1064">
        <v>-75.598152999999996</v>
      </c>
      <c r="R1064" t="s">
        <v>3359</v>
      </c>
      <c r="S1064" t="s">
        <v>3353</v>
      </c>
      <c r="T1064" s="3">
        <v>5</v>
      </c>
      <c r="U1064" s="3">
        <v>7</v>
      </c>
      <c r="V1064" s="4">
        <v>1.4</v>
      </c>
      <c r="W1064" s="4">
        <v>2.2000000000000002</v>
      </c>
      <c r="X1064" s="5">
        <v>647.15800000000002</v>
      </c>
      <c r="Y1064" s="6">
        <v>3235.7900000000009</v>
      </c>
      <c r="Z1064" s="5">
        <v>173.86799999999999</v>
      </c>
      <c r="AA1064" s="5">
        <v>869.34</v>
      </c>
      <c r="AB1064">
        <v>52</v>
      </c>
      <c r="AC1064" s="11">
        <f t="shared" si="48"/>
        <v>0.26866391205856988</v>
      </c>
    </row>
    <row r="1065" spans="1:29">
      <c r="A1065" s="2">
        <v>241005</v>
      </c>
      <c r="B1065" t="s">
        <v>3366</v>
      </c>
      <c r="C1065" t="s">
        <v>3357</v>
      </c>
      <c r="D1065" t="s">
        <v>45</v>
      </c>
      <c r="E1065" s="2">
        <v>286889</v>
      </c>
      <c r="F1065" t="s">
        <v>2538</v>
      </c>
      <c r="G1065" s="2">
        <v>460868</v>
      </c>
      <c r="H1065" t="s">
        <v>2539</v>
      </c>
      <c r="I1065" t="s">
        <v>874</v>
      </c>
      <c r="K1065" t="s">
        <v>5601</v>
      </c>
      <c r="L1065" t="s">
        <v>3407</v>
      </c>
      <c r="M1065" s="12">
        <v>19403</v>
      </c>
      <c r="N1065" s="12" t="str">
        <f t="shared" si="47"/>
        <v>1605 W Main St NORRISTOWN, PA 19403</v>
      </c>
      <c r="O1065">
        <v>1430999</v>
      </c>
      <c r="P1065">
        <v>40.126730000000002</v>
      </c>
      <c r="Q1065">
        <v>-75.366870000000006</v>
      </c>
      <c r="R1065" t="s">
        <v>3361</v>
      </c>
      <c r="S1065" t="s">
        <v>3354</v>
      </c>
      <c r="T1065" s="3">
        <v>1</v>
      </c>
      <c r="U1065" s="3">
        <v>1</v>
      </c>
      <c r="V1065" s="4">
        <v>1</v>
      </c>
      <c r="W1065" s="4">
        <v>2</v>
      </c>
      <c r="X1065" s="5">
        <v>3231.09</v>
      </c>
      <c r="Y1065" s="6">
        <v>3231.09</v>
      </c>
      <c r="Z1065" s="5">
        <v>917.9</v>
      </c>
      <c r="AA1065" s="5">
        <v>917.9</v>
      </c>
      <c r="AB1065">
        <v>70</v>
      </c>
      <c r="AC1065" s="11">
        <f t="shared" si="48"/>
        <v>0.28408369930890193</v>
      </c>
    </row>
    <row r="1066" spans="1:29">
      <c r="A1066" s="2">
        <v>240267</v>
      </c>
      <c r="B1066" t="s">
        <v>3366</v>
      </c>
      <c r="C1066" t="s">
        <v>3357</v>
      </c>
      <c r="D1066" t="s">
        <v>16</v>
      </c>
      <c r="E1066" s="2">
        <v>239765</v>
      </c>
      <c r="F1066" t="s">
        <v>1741</v>
      </c>
      <c r="G1066" s="2">
        <v>472893</v>
      </c>
      <c r="H1066" t="s">
        <v>1747</v>
      </c>
      <c r="I1066" t="s">
        <v>59</v>
      </c>
      <c r="K1066" t="s">
        <v>4063</v>
      </c>
      <c r="L1066" t="s">
        <v>3407</v>
      </c>
      <c r="M1066" s="12">
        <v>17403</v>
      </c>
      <c r="N1066" s="12" t="str">
        <f t="shared" si="47"/>
        <v>49 Indian Rock Dam Rd York, PA 17403</v>
      </c>
      <c r="O1066">
        <v>1430999</v>
      </c>
      <c r="P1066">
        <v>39.911214000000001</v>
      </c>
      <c r="Q1066">
        <v>-76.717090999999996</v>
      </c>
      <c r="R1066" t="s">
        <v>3367</v>
      </c>
      <c r="S1066" t="s">
        <v>3357</v>
      </c>
      <c r="T1066" s="3">
        <v>2</v>
      </c>
      <c r="U1066" s="3">
        <v>5</v>
      </c>
      <c r="V1066" s="4">
        <v>2.5</v>
      </c>
      <c r="W1066" s="4">
        <v>9</v>
      </c>
      <c r="X1066" s="5">
        <v>1613.24</v>
      </c>
      <c r="Y1066" s="6">
        <v>3226.4800000000005</v>
      </c>
      <c r="Z1066" s="5">
        <v>604.69500000000005</v>
      </c>
      <c r="AA1066" s="5">
        <v>1209.3899999999999</v>
      </c>
      <c r="AB1066">
        <v>72</v>
      </c>
      <c r="AC1066" s="11">
        <f t="shared" si="48"/>
        <v>0.3748326349458232</v>
      </c>
    </row>
    <row r="1067" spans="1:29">
      <c r="A1067" s="2">
        <v>241438</v>
      </c>
      <c r="B1067" t="s">
        <v>3366</v>
      </c>
      <c r="C1067" t="s">
        <v>3357</v>
      </c>
      <c r="D1067" t="s">
        <v>29</v>
      </c>
      <c r="E1067" s="2">
        <v>334799</v>
      </c>
      <c r="F1067" t="s">
        <v>856</v>
      </c>
      <c r="G1067" s="2">
        <v>334799</v>
      </c>
      <c r="H1067" t="s">
        <v>856</v>
      </c>
      <c r="I1067" t="s">
        <v>857</v>
      </c>
      <c r="K1067" t="s">
        <v>5259</v>
      </c>
      <c r="L1067" t="s">
        <v>3407</v>
      </c>
      <c r="M1067" s="12">
        <v>19025</v>
      </c>
      <c r="N1067" s="12" t="str">
        <f t="shared" si="47"/>
        <v>1401 Limekiln Pike DRESHER, PA 19025</v>
      </c>
      <c r="O1067">
        <v>1430001</v>
      </c>
      <c r="P1067">
        <v>40.156984999999999</v>
      </c>
      <c r="Q1067">
        <v>-75.180559000000002</v>
      </c>
      <c r="R1067" t="s">
        <v>3359</v>
      </c>
      <c r="S1067" t="s">
        <v>3351</v>
      </c>
      <c r="T1067" s="3">
        <v>8</v>
      </c>
      <c r="U1067" s="3">
        <v>10</v>
      </c>
      <c r="V1067" s="4">
        <v>1.25</v>
      </c>
      <c r="W1067" s="4">
        <v>4.25</v>
      </c>
      <c r="X1067" s="5">
        <v>402.88374999999996</v>
      </c>
      <c r="Y1067" s="6">
        <v>3223.0699999999997</v>
      </c>
      <c r="Z1067" s="5">
        <v>178.32500000000002</v>
      </c>
      <c r="AA1067" s="5">
        <v>1426.5999999999997</v>
      </c>
      <c r="AB1067">
        <v>120</v>
      </c>
      <c r="AC1067" s="11">
        <f t="shared" si="48"/>
        <v>0.44262147579791933</v>
      </c>
    </row>
    <row r="1068" spans="1:29">
      <c r="A1068" s="2">
        <v>240472</v>
      </c>
      <c r="B1068" t="s">
        <v>3366</v>
      </c>
      <c r="C1068" t="s">
        <v>3357</v>
      </c>
      <c r="D1068" t="s">
        <v>51</v>
      </c>
      <c r="E1068" s="2">
        <v>241156</v>
      </c>
      <c r="F1068" t="s">
        <v>115</v>
      </c>
      <c r="G1068" s="2">
        <v>241156</v>
      </c>
      <c r="H1068" t="s">
        <v>115</v>
      </c>
      <c r="I1068" t="s">
        <v>116</v>
      </c>
      <c r="K1068" t="s">
        <v>4296</v>
      </c>
      <c r="L1068" t="s">
        <v>3407</v>
      </c>
      <c r="M1068" s="12">
        <v>17543</v>
      </c>
      <c r="N1068" s="12" t="str">
        <f t="shared" si="47"/>
        <v>300 W Lemon St Lititz, PA 17543</v>
      </c>
      <c r="O1068">
        <v>1430024</v>
      </c>
      <c r="P1068">
        <v>40.152245000000001</v>
      </c>
      <c r="Q1068">
        <v>-76.311851000000004</v>
      </c>
      <c r="R1068" t="s">
        <v>3364</v>
      </c>
      <c r="S1068" t="s">
        <v>3356</v>
      </c>
      <c r="T1068" s="3">
        <v>7</v>
      </c>
      <c r="U1068" s="3">
        <v>9</v>
      </c>
      <c r="V1068" s="4">
        <v>1.2857142857142858</v>
      </c>
      <c r="W1068" s="4">
        <v>1.5714285714285714</v>
      </c>
      <c r="X1068" s="5">
        <v>458.91142857142859</v>
      </c>
      <c r="Y1068" s="6">
        <v>3212.38</v>
      </c>
      <c r="Z1068" s="5">
        <v>135.36000000000001</v>
      </c>
      <c r="AA1068" s="5">
        <v>947.5200000000001</v>
      </c>
      <c r="AB1068">
        <v>49</v>
      </c>
      <c r="AC1068" s="11">
        <f t="shared" si="48"/>
        <v>0.29495887784135127</v>
      </c>
    </row>
    <row r="1069" spans="1:29">
      <c r="A1069" s="2">
        <v>240168</v>
      </c>
      <c r="B1069" t="s">
        <v>3366</v>
      </c>
      <c r="C1069" t="s">
        <v>3357</v>
      </c>
      <c r="D1069" t="s">
        <v>29</v>
      </c>
      <c r="E1069" s="2">
        <v>246033</v>
      </c>
      <c r="F1069" t="s">
        <v>240</v>
      </c>
      <c r="G1069" s="2">
        <v>246033</v>
      </c>
      <c r="H1069" t="s">
        <v>240</v>
      </c>
      <c r="I1069" t="s">
        <v>151</v>
      </c>
      <c r="K1069" t="s">
        <v>5640</v>
      </c>
      <c r="L1069" t="s">
        <v>3407</v>
      </c>
      <c r="M1069" s="12">
        <v>19446</v>
      </c>
      <c r="N1069" s="12" t="str">
        <f t="shared" si="47"/>
        <v>101 Country Club Dr Lansdale, PA 19446</v>
      </c>
      <c r="O1069">
        <v>1430019</v>
      </c>
      <c r="P1069">
        <v>40.255631999999999</v>
      </c>
      <c r="Q1069">
        <v>-75.239473000000004</v>
      </c>
      <c r="R1069" t="s">
        <v>3361</v>
      </c>
      <c r="S1069" t="s">
        <v>3353</v>
      </c>
      <c r="T1069" s="3">
        <v>13</v>
      </c>
      <c r="U1069" s="3">
        <v>15</v>
      </c>
      <c r="V1069" s="4">
        <v>1.1538461538461537</v>
      </c>
      <c r="W1069" s="4">
        <v>1.5384615384615385</v>
      </c>
      <c r="X1069" s="5">
        <v>246.72307692307689</v>
      </c>
      <c r="Y1069" s="6">
        <v>3207.3999999999996</v>
      </c>
      <c r="Z1069" s="5">
        <v>76.701538461538476</v>
      </c>
      <c r="AA1069" s="5">
        <v>997.12</v>
      </c>
      <c r="AB1069">
        <v>65</v>
      </c>
      <c r="AC1069" s="11">
        <f t="shared" si="48"/>
        <v>0.31088108748519055</v>
      </c>
    </row>
    <row r="1070" spans="1:29">
      <c r="A1070" s="2">
        <v>253713</v>
      </c>
      <c r="B1070" t="s">
        <v>3366</v>
      </c>
      <c r="C1070" t="s">
        <v>3357</v>
      </c>
      <c r="D1070" t="s">
        <v>40</v>
      </c>
      <c r="E1070" s="2">
        <v>242358</v>
      </c>
      <c r="F1070" t="s">
        <v>527</v>
      </c>
      <c r="G1070" s="2">
        <v>242358</v>
      </c>
      <c r="H1070" t="s">
        <v>527</v>
      </c>
      <c r="I1070" t="s">
        <v>528</v>
      </c>
      <c r="K1070" t="s">
        <v>5741</v>
      </c>
      <c r="L1070" t="s">
        <v>3407</v>
      </c>
      <c r="M1070" s="12">
        <v>19530</v>
      </c>
      <c r="N1070" s="12" t="str">
        <f t="shared" si="47"/>
        <v>89 Kohler Rd Kutztown, PA 19530</v>
      </c>
      <c r="O1070">
        <v>1430999</v>
      </c>
      <c r="P1070">
        <v>40.519879000000003</v>
      </c>
      <c r="Q1070">
        <v>-75.763198000000003</v>
      </c>
      <c r="R1070" t="s">
        <v>3365</v>
      </c>
      <c r="S1070" t="s">
        <v>3356</v>
      </c>
      <c r="T1070" s="3">
        <v>5</v>
      </c>
      <c r="U1070" s="3">
        <v>9</v>
      </c>
      <c r="V1070" s="4">
        <v>1.8</v>
      </c>
      <c r="W1070" s="4">
        <v>5.6</v>
      </c>
      <c r="X1070" s="5">
        <v>640.34799999999996</v>
      </c>
      <c r="Y1070" s="6">
        <v>3201.7399999999989</v>
      </c>
      <c r="Z1070" s="5">
        <v>251.98599999999996</v>
      </c>
      <c r="AA1070" s="5">
        <v>1259.9300000000003</v>
      </c>
      <c r="AB1070">
        <v>75</v>
      </c>
      <c r="AC1070" s="11">
        <f t="shared" si="48"/>
        <v>0.39351415168002424</v>
      </c>
    </row>
    <row r="1071" spans="1:29">
      <c r="A1071" s="2">
        <v>241934</v>
      </c>
      <c r="B1071" t="s">
        <v>3366</v>
      </c>
      <c r="C1071" t="s">
        <v>3357</v>
      </c>
      <c r="D1071" t="s">
        <v>16</v>
      </c>
      <c r="E1071" s="2">
        <v>294093</v>
      </c>
      <c r="F1071" t="s">
        <v>1339</v>
      </c>
      <c r="G1071" s="2">
        <v>294093</v>
      </c>
      <c r="H1071" t="s">
        <v>1339</v>
      </c>
      <c r="I1071" t="s">
        <v>638</v>
      </c>
      <c r="K1071" t="s">
        <v>3946</v>
      </c>
      <c r="L1071" t="s">
        <v>3407</v>
      </c>
      <c r="M1071" s="12">
        <v>17313</v>
      </c>
      <c r="N1071" s="12" t="str">
        <f t="shared" si="47"/>
        <v>109 E Main St DALLASTOWN, PA 17313</v>
      </c>
      <c r="O1071">
        <v>1430999</v>
      </c>
      <c r="P1071">
        <v>39.900647999999997</v>
      </c>
      <c r="Q1071">
        <v>-76.641587000000001</v>
      </c>
      <c r="R1071" t="s">
        <v>3367</v>
      </c>
      <c r="S1071" t="s">
        <v>3357</v>
      </c>
      <c r="T1071" s="3">
        <v>4</v>
      </c>
      <c r="U1071" s="3">
        <v>5</v>
      </c>
      <c r="V1071" s="4">
        <v>1.25</v>
      </c>
      <c r="W1071" s="4">
        <v>2.5</v>
      </c>
      <c r="X1071" s="5">
        <v>800.12</v>
      </c>
      <c r="Y1071" s="6">
        <v>3200.48</v>
      </c>
      <c r="Z1071" s="5">
        <v>223.99750000000003</v>
      </c>
      <c r="AA1071" s="5">
        <v>895.99000000000012</v>
      </c>
      <c r="AB1071">
        <v>20</v>
      </c>
      <c r="AC1071" s="11">
        <f t="shared" si="48"/>
        <v>0.27995488176773486</v>
      </c>
    </row>
    <row r="1072" spans="1:29">
      <c r="A1072" s="2">
        <v>239459</v>
      </c>
      <c r="B1072" t="s">
        <v>3366</v>
      </c>
      <c r="C1072" t="s">
        <v>3357</v>
      </c>
      <c r="D1072" t="s">
        <v>32</v>
      </c>
      <c r="E1072" s="2">
        <v>273778</v>
      </c>
      <c r="F1072" t="s">
        <v>2144</v>
      </c>
      <c r="G1072" s="2">
        <v>273778</v>
      </c>
      <c r="H1072" t="s">
        <v>2144</v>
      </c>
      <c r="I1072" t="s">
        <v>293</v>
      </c>
      <c r="K1072" t="s">
        <v>3851</v>
      </c>
      <c r="L1072" t="s">
        <v>3407</v>
      </c>
      <c r="M1072" s="12">
        <v>17078</v>
      </c>
      <c r="N1072" s="12" t="str">
        <f t="shared" ref="N1072:N1135" si="49">K1072&amp;" "&amp;I1072&amp;", "&amp;L1072&amp;" "&amp;TEXT(M1072, "00000")</f>
        <v>798 Airport Rd Palmyra, PA 17078</v>
      </c>
      <c r="O1072">
        <v>1430999</v>
      </c>
      <c r="P1072">
        <v>40.290660000000003</v>
      </c>
      <c r="Q1072">
        <v>-76.568349999999995</v>
      </c>
      <c r="R1072" t="s">
        <v>3366</v>
      </c>
      <c r="S1072" t="s">
        <v>3357</v>
      </c>
      <c r="T1072" s="3">
        <v>1</v>
      </c>
      <c r="U1072" s="3">
        <v>1</v>
      </c>
      <c r="V1072" s="4">
        <v>1</v>
      </c>
      <c r="W1072" s="4">
        <v>1</v>
      </c>
      <c r="X1072" s="5">
        <v>3200</v>
      </c>
      <c r="Y1072" s="6">
        <v>3200</v>
      </c>
      <c r="Z1072" s="5">
        <v>684.03</v>
      </c>
      <c r="AA1072" s="5">
        <v>684.03</v>
      </c>
      <c r="AB1072">
        <v>1</v>
      </c>
      <c r="AC1072" s="11">
        <f t="shared" si="48"/>
        <v>0.213759375</v>
      </c>
    </row>
    <row r="1073" spans="1:29">
      <c r="A1073" s="2">
        <v>239554</v>
      </c>
      <c r="B1073" t="s">
        <v>3366</v>
      </c>
      <c r="C1073" t="s">
        <v>3357</v>
      </c>
      <c r="D1073" t="s">
        <v>16</v>
      </c>
      <c r="E1073" s="2">
        <v>270657</v>
      </c>
      <c r="F1073" t="s">
        <v>1568</v>
      </c>
      <c r="G1073" s="2">
        <v>467610</v>
      </c>
      <c r="H1073" t="s">
        <v>1573</v>
      </c>
      <c r="I1073" t="s">
        <v>59</v>
      </c>
      <c r="K1073" t="s">
        <v>4098</v>
      </c>
      <c r="L1073" t="s">
        <v>3407</v>
      </c>
      <c r="M1073" s="12">
        <v>17406</v>
      </c>
      <c r="N1073" s="12" t="str">
        <f t="shared" si="49"/>
        <v>1330 N Hills Rd York, PA 17406</v>
      </c>
      <c r="O1073">
        <v>1430999</v>
      </c>
      <c r="P1073">
        <v>39.982773000000002</v>
      </c>
      <c r="Q1073">
        <v>-76.695348999999993</v>
      </c>
      <c r="R1073" t="s">
        <v>3367</v>
      </c>
      <c r="S1073" t="s">
        <v>3357</v>
      </c>
      <c r="T1073" s="3">
        <v>1</v>
      </c>
      <c r="U1073" s="3">
        <v>1</v>
      </c>
      <c r="V1073" s="4">
        <v>1</v>
      </c>
      <c r="W1073" s="4">
        <v>5</v>
      </c>
      <c r="X1073" s="5">
        <v>3190.71</v>
      </c>
      <c r="Y1073" s="6">
        <v>3190.71</v>
      </c>
      <c r="Z1073" s="5">
        <v>1290.2099999999998</v>
      </c>
      <c r="AA1073" s="5">
        <v>1290.2099999999998</v>
      </c>
      <c r="AB1073">
        <v>14</v>
      </c>
      <c r="AC1073" s="11">
        <f t="shared" si="48"/>
        <v>0.40436454582208969</v>
      </c>
    </row>
    <row r="1074" spans="1:29">
      <c r="A1074" s="2">
        <v>415419</v>
      </c>
      <c r="B1074" t="s">
        <v>3366</v>
      </c>
      <c r="C1074" t="s">
        <v>3357</v>
      </c>
      <c r="D1074" t="s">
        <v>37</v>
      </c>
      <c r="E1074" s="2">
        <v>239710</v>
      </c>
      <c r="F1074" t="s">
        <v>1698</v>
      </c>
      <c r="G1074" s="2">
        <v>453620</v>
      </c>
      <c r="H1074" t="s">
        <v>1700</v>
      </c>
      <c r="I1074" t="s">
        <v>148</v>
      </c>
      <c r="K1074" t="s">
        <v>5763</v>
      </c>
      <c r="L1074" t="s">
        <v>3407</v>
      </c>
      <c r="M1074" s="12">
        <v>19551</v>
      </c>
      <c r="N1074" s="12" t="str">
        <f t="shared" si="49"/>
        <v>44 Big Spring Rd Robesonia, PA 19551</v>
      </c>
      <c r="O1074">
        <v>1430027</v>
      </c>
      <c r="P1074">
        <v>40.348287999999997</v>
      </c>
      <c r="Q1074">
        <v>-76.119124999999997</v>
      </c>
      <c r="R1074" t="s">
        <v>3365</v>
      </c>
      <c r="S1074" t="s">
        <v>3353</v>
      </c>
      <c r="T1074" s="3">
        <v>7</v>
      </c>
      <c r="U1074" s="3">
        <v>7</v>
      </c>
      <c r="V1074" s="4">
        <v>1</v>
      </c>
      <c r="W1074" s="4">
        <v>2.2857142857142856</v>
      </c>
      <c r="X1074" s="5">
        <v>455.44000000000005</v>
      </c>
      <c r="Y1074" s="6">
        <v>3188.08</v>
      </c>
      <c r="Z1074" s="5">
        <v>133.34714285714287</v>
      </c>
      <c r="AA1074" s="5">
        <v>933.43000000000006</v>
      </c>
      <c r="AB1074">
        <v>27</v>
      </c>
      <c r="AC1074" s="11">
        <f t="shared" si="48"/>
        <v>0.29278750846904722</v>
      </c>
    </row>
    <row r="1075" spans="1:29">
      <c r="A1075" s="2">
        <v>482720</v>
      </c>
      <c r="B1075" t="s">
        <v>3366</v>
      </c>
      <c r="C1075" t="s">
        <v>3357</v>
      </c>
      <c r="D1075" t="s">
        <v>40</v>
      </c>
      <c r="E1075" s="2">
        <v>271189</v>
      </c>
      <c r="F1075" t="s">
        <v>720</v>
      </c>
      <c r="G1075" s="2">
        <v>463293</v>
      </c>
      <c r="H1075" t="s">
        <v>2231</v>
      </c>
      <c r="I1075" t="s">
        <v>528</v>
      </c>
      <c r="K1075" t="s">
        <v>5746</v>
      </c>
      <c r="L1075" t="s">
        <v>3407</v>
      </c>
      <c r="M1075" s="12">
        <v>19530</v>
      </c>
      <c r="N1075" s="12" t="str">
        <f t="shared" si="49"/>
        <v>50 Trexler Ave Kutztown, PA 19530</v>
      </c>
      <c r="O1075">
        <v>1430999</v>
      </c>
      <c r="P1075">
        <v>40.512937999999998</v>
      </c>
      <c r="Q1075">
        <v>-75.769615000000002</v>
      </c>
      <c r="R1075" t="s">
        <v>3365</v>
      </c>
      <c r="S1075" t="s">
        <v>3356</v>
      </c>
      <c r="T1075" s="3">
        <v>2</v>
      </c>
      <c r="U1075" s="3">
        <v>2</v>
      </c>
      <c r="V1075" s="4">
        <v>1</v>
      </c>
      <c r="W1075" s="4">
        <v>2</v>
      </c>
      <c r="X1075" s="5">
        <v>1589.45</v>
      </c>
      <c r="Y1075" s="6">
        <v>3178.8999999999996</v>
      </c>
      <c r="Z1075" s="5">
        <v>359.90499999999997</v>
      </c>
      <c r="AA1075" s="5">
        <v>719.81000000000006</v>
      </c>
      <c r="AB1075">
        <v>60</v>
      </c>
      <c r="AC1075" s="11">
        <f t="shared" si="48"/>
        <v>0.22643367202491432</v>
      </c>
    </row>
    <row r="1076" spans="1:29">
      <c r="A1076" s="2">
        <v>241004</v>
      </c>
      <c r="B1076" t="s">
        <v>3366</v>
      </c>
      <c r="C1076" t="s">
        <v>3357</v>
      </c>
      <c r="D1076" t="s">
        <v>82</v>
      </c>
      <c r="E1076" s="2">
        <v>243602</v>
      </c>
      <c r="F1076" t="s">
        <v>506</v>
      </c>
      <c r="G1076" s="2">
        <v>243601</v>
      </c>
      <c r="H1076" t="s">
        <v>2104</v>
      </c>
      <c r="I1076" t="s">
        <v>918</v>
      </c>
      <c r="K1076" t="s">
        <v>3653</v>
      </c>
      <c r="L1076" t="s">
        <v>3406</v>
      </c>
      <c r="M1076" s="12">
        <v>8691</v>
      </c>
      <c r="N1076" s="12" t="str">
        <f t="shared" si="49"/>
        <v>1100 US Highway 130 Robbinsville, NJ 08691</v>
      </c>
      <c r="O1076">
        <v>1430999</v>
      </c>
      <c r="P1076">
        <v>40.212789999999998</v>
      </c>
      <c r="Q1076">
        <v>-74.624219999999994</v>
      </c>
      <c r="R1076" t="s">
        <v>3362</v>
      </c>
      <c r="S1076" t="s">
        <v>3354</v>
      </c>
      <c r="T1076" s="3">
        <v>2</v>
      </c>
      <c r="U1076" s="3">
        <v>2</v>
      </c>
      <c r="V1076" s="4">
        <v>1</v>
      </c>
      <c r="W1076" s="4">
        <v>7</v>
      </c>
      <c r="X1076" s="5">
        <v>1588.4499999999998</v>
      </c>
      <c r="Y1076" s="6">
        <v>3176.8999999999996</v>
      </c>
      <c r="Z1076" s="5">
        <v>659.22</v>
      </c>
      <c r="AA1076" s="5">
        <v>1318.4400000000003</v>
      </c>
      <c r="AB1076">
        <v>142</v>
      </c>
      <c r="AC1076" s="11">
        <f t="shared" si="48"/>
        <v>0.41500834146495025</v>
      </c>
    </row>
    <row r="1077" spans="1:29">
      <c r="A1077" s="2">
        <v>240442</v>
      </c>
      <c r="B1077" t="s">
        <v>3366</v>
      </c>
      <c r="C1077" t="s">
        <v>3357</v>
      </c>
      <c r="D1077" t="s">
        <v>51</v>
      </c>
      <c r="E1077" s="2">
        <v>239516</v>
      </c>
      <c r="F1077" t="s">
        <v>1538</v>
      </c>
      <c r="G1077" s="2">
        <v>464189</v>
      </c>
      <c r="H1077" t="s">
        <v>1539</v>
      </c>
      <c r="I1077" t="s">
        <v>97</v>
      </c>
      <c r="K1077" t="s">
        <v>3894</v>
      </c>
      <c r="L1077" t="s">
        <v>3407</v>
      </c>
      <c r="M1077" s="12">
        <v>17112</v>
      </c>
      <c r="N1077" s="12" t="str">
        <f t="shared" si="49"/>
        <v>7740 Manor Dr Harrisburg, PA 17112</v>
      </c>
      <c r="O1077">
        <v>1430999</v>
      </c>
      <c r="P1077">
        <v>40.338008000000002</v>
      </c>
      <c r="Q1077">
        <v>-76.722116999999997</v>
      </c>
      <c r="R1077" t="s">
        <v>3366</v>
      </c>
      <c r="S1077" t="s">
        <v>3357</v>
      </c>
      <c r="T1077" s="3">
        <v>2</v>
      </c>
      <c r="U1077" s="3">
        <v>3</v>
      </c>
      <c r="V1077" s="4">
        <v>1.5</v>
      </c>
      <c r="W1077" s="4">
        <v>5.5</v>
      </c>
      <c r="X1077" s="5">
        <v>1587.8899999999999</v>
      </c>
      <c r="Y1077" s="6">
        <v>3175.78</v>
      </c>
      <c r="Z1077" s="5">
        <v>656.15499999999997</v>
      </c>
      <c r="AA1077" s="5">
        <v>1312.3100000000002</v>
      </c>
      <c r="AB1077">
        <v>25</v>
      </c>
      <c r="AC1077" s="11">
        <f t="shared" si="48"/>
        <v>0.4132244676898274</v>
      </c>
    </row>
    <row r="1078" spans="1:29">
      <c r="A1078" s="2">
        <v>239305</v>
      </c>
      <c r="B1078" t="s">
        <v>3366</v>
      </c>
      <c r="C1078" t="s">
        <v>3357</v>
      </c>
      <c r="D1078" t="s">
        <v>37</v>
      </c>
      <c r="E1078" s="2">
        <v>240218</v>
      </c>
      <c r="F1078" t="s">
        <v>694</v>
      </c>
      <c r="G1078" s="2">
        <v>240218</v>
      </c>
      <c r="H1078" t="s">
        <v>694</v>
      </c>
      <c r="I1078" t="s">
        <v>572</v>
      </c>
      <c r="K1078" t="s">
        <v>4120</v>
      </c>
      <c r="L1078" t="s">
        <v>3407</v>
      </c>
      <c r="M1078" s="12">
        <v>17505</v>
      </c>
      <c r="N1078" s="12" t="str">
        <f t="shared" si="49"/>
        <v>350 Mill Creek Rd Bird in Hand, PA 17505</v>
      </c>
      <c r="O1078">
        <v>1430021</v>
      </c>
      <c r="P1078">
        <v>40.042729000000001</v>
      </c>
      <c r="Q1078">
        <v>-76.198098000000002</v>
      </c>
      <c r="R1078" t="s">
        <v>3364</v>
      </c>
      <c r="S1078" t="s">
        <v>3351</v>
      </c>
      <c r="T1078" s="3">
        <v>6</v>
      </c>
      <c r="U1078" s="3">
        <v>6</v>
      </c>
      <c r="V1078" s="4">
        <v>1</v>
      </c>
      <c r="W1078" s="4">
        <v>1.1666666666666667</v>
      </c>
      <c r="X1078" s="5">
        <v>528.68500000000006</v>
      </c>
      <c r="Y1078" s="6">
        <v>3172.1099999999997</v>
      </c>
      <c r="Z1078" s="5">
        <v>165.27500000000001</v>
      </c>
      <c r="AA1078" s="5">
        <v>991.65</v>
      </c>
      <c r="AB1078">
        <v>38</v>
      </c>
      <c r="AC1078" s="11">
        <f t="shared" si="48"/>
        <v>0.31261526239632298</v>
      </c>
    </row>
    <row r="1079" spans="1:29">
      <c r="A1079" s="2">
        <v>415851</v>
      </c>
      <c r="B1079" t="s">
        <v>3366</v>
      </c>
      <c r="C1079" t="s">
        <v>3357</v>
      </c>
      <c r="D1079" t="s">
        <v>32</v>
      </c>
      <c r="E1079" s="2">
        <v>320030</v>
      </c>
      <c r="F1079" t="s">
        <v>1633</v>
      </c>
      <c r="G1079" s="2">
        <v>320030</v>
      </c>
      <c r="H1079" t="s">
        <v>1633</v>
      </c>
      <c r="I1079" t="s">
        <v>39</v>
      </c>
      <c r="K1079" t="s">
        <v>4694</v>
      </c>
      <c r="L1079" t="s">
        <v>3407</v>
      </c>
      <c r="M1079" s="12">
        <v>17601</v>
      </c>
      <c r="N1079" s="12" t="str">
        <f t="shared" si="49"/>
        <v>2400 Butter Rd Lancaster, PA 17601</v>
      </c>
      <c r="O1079">
        <v>1430999</v>
      </c>
      <c r="P1079">
        <v>40.087460999999998</v>
      </c>
      <c r="Q1079">
        <v>-76.260298000000006</v>
      </c>
      <c r="R1079" t="s">
        <v>3364</v>
      </c>
      <c r="S1079" t="s">
        <v>3357</v>
      </c>
      <c r="T1079" s="3">
        <v>4</v>
      </c>
      <c r="U1079" s="3">
        <v>4</v>
      </c>
      <c r="V1079" s="4">
        <v>1</v>
      </c>
      <c r="W1079" s="4">
        <v>5</v>
      </c>
      <c r="X1079" s="5">
        <v>792.69749999999988</v>
      </c>
      <c r="Y1079" s="6">
        <v>3170.7900000000004</v>
      </c>
      <c r="Z1079" s="5">
        <v>287.74250000000001</v>
      </c>
      <c r="AA1079" s="5">
        <v>1150.9700000000003</v>
      </c>
      <c r="AB1079">
        <v>47</v>
      </c>
      <c r="AC1079" s="11">
        <f t="shared" si="48"/>
        <v>0.3629915573090618</v>
      </c>
    </row>
    <row r="1080" spans="1:29">
      <c r="A1080" s="2">
        <v>242389</v>
      </c>
      <c r="B1080" t="s">
        <v>3366</v>
      </c>
      <c r="C1080" t="s">
        <v>3357</v>
      </c>
      <c r="D1080" t="s">
        <v>32</v>
      </c>
      <c r="E1080" s="2">
        <v>239993</v>
      </c>
      <c r="F1080" t="s">
        <v>1901</v>
      </c>
      <c r="G1080" s="2">
        <v>451729</v>
      </c>
      <c r="H1080" t="s">
        <v>1901</v>
      </c>
      <c r="I1080" t="s">
        <v>108</v>
      </c>
      <c r="K1080" t="s">
        <v>4217</v>
      </c>
      <c r="L1080" t="s">
        <v>3407</v>
      </c>
      <c r="M1080" s="12">
        <v>17522</v>
      </c>
      <c r="N1080" s="12" t="str">
        <f t="shared" si="49"/>
        <v>400 W Main St Ephrata, PA 17522</v>
      </c>
      <c r="O1080">
        <v>1430999</v>
      </c>
      <c r="P1080">
        <v>40.182710999999998</v>
      </c>
      <c r="Q1080">
        <v>-76.185453999999993</v>
      </c>
      <c r="R1080" t="s">
        <v>3365</v>
      </c>
      <c r="S1080" t="s">
        <v>3356</v>
      </c>
      <c r="T1080" s="3">
        <v>2</v>
      </c>
      <c r="U1080" s="3">
        <v>2</v>
      </c>
      <c r="V1080" s="4">
        <v>1</v>
      </c>
      <c r="W1080" s="4">
        <v>3</v>
      </c>
      <c r="X1080" s="5">
        <v>1580.1949999999999</v>
      </c>
      <c r="Y1080" s="6">
        <v>3160.39</v>
      </c>
      <c r="Z1080" s="5">
        <v>619.52</v>
      </c>
      <c r="AA1080" s="5">
        <v>1239.04</v>
      </c>
      <c r="AB1080">
        <v>74</v>
      </c>
      <c r="AC1080" s="11">
        <f t="shared" si="48"/>
        <v>0.39205287954967583</v>
      </c>
    </row>
    <row r="1081" spans="1:29">
      <c r="A1081" s="2">
        <v>471042</v>
      </c>
      <c r="B1081" t="s">
        <v>3366</v>
      </c>
      <c r="C1081" t="s">
        <v>3357</v>
      </c>
      <c r="D1081" t="s">
        <v>91</v>
      </c>
      <c r="E1081" s="2">
        <v>242914</v>
      </c>
      <c r="F1081" t="s">
        <v>1253</v>
      </c>
      <c r="G1081" s="2">
        <v>449435</v>
      </c>
      <c r="H1081" t="s">
        <v>1269</v>
      </c>
      <c r="I1081" t="s">
        <v>1264</v>
      </c>
      <c r="K1081" t="s">
        <v>5887</v>
      </c>
      <c r="L1081" t="s">
        <v>8347</v>
      </c>
      <c r="M1081" s="12">
        <v>19734</v>
      </c>
      <c r="N1081" s="12" t="str">
        <f t="shared" si="49"/>
        <v>611 Campus Dr Townsend, DE 19734</v>
      </c>
      <c r="O1081">
        <v>1430999</v>
      </c>
      <c r="P1081">
        <v>39.435822999999999</v>
      </c>
      <c r="Q1081">
        <v>-75.648514000000006</v>
      </c>
      <c r="R1081" t="s">
        <v>3359</v>
      </c>
      <c r="S1081" t="s">
        <v>3355</v>
      </c>
      <c r="T1081" s="3">
        <v>2</v>
      </c>
      <c r="U1081" s="3">
        <v>4</v>
      </c>
      <c r="V1081" s="4">
        <v>2</v>
      </c>
      <c r="W1081" s="4">
        <v>7.5</v>
      </c>
      <c r="X1081" s="5">
        <v>1570.9099999999999</v>
      </c>
      <c r="Y1081" s="6">
        <v>3141.82</v>
      </c>
      <c r="Z1081" s="5">
        <v>447.23500000000007</v>
      </c>
      <c r="AA1081" s="5">
        <v>894.47</v>
      </c>
      <c r="AB1081">
        <v>84</v>
      </c>
      <c r="AC1081" s="11">
        <f t="shared" si="48"/>
        <v>0.28469804126270759</v>
      </c>
    </row>
    <row r="1082" spans="1:29">
      <c r="A1082" s="2">
        <v>481118</v>
      </c>
      <c r="B1082" t="s">
        <v>3366</v>
      </c>
      <c r="C1082" t="s">
        <v>3357</v>
      </c>
      <c r="D1082" t="s">
        <v>16</v>
      </c>
      <c r="E1082" s="2">
        <v>241872</v>
      </c>
      <c r="F1082" t="s">
        <v>3054</v>
      </c>
      <c r="G1082" s="2">
        <v>440889</v>
      </c>
      <c r="H1082" t="s">
        <v>3059</v>
      </c>
      <c r="I1082" t="s">
        <v>3060</v>
      </c>
      <c r="K1082" t="s">
        <v>3975</v>
      </c>
      <c r="L1082" t="s">
        <v>3407</v>
      </c>
      <c r="M1082" s="12">
        <v>17329</v>
      </c>
      <c r="N1082" s="12" t="str">
        <f t="shared" si="49"/>
        <v>5778 Blooming Grove Rd Glenville, PA 17329</v>
      </c>
      <c r="O1082">
        <v>1430999</v>
      </c>
      <c r="P1082">
        <v>39.763812999999999</v>
      </c>
      <c r="Q1082">
        <v>-76.854611000000006</v>
      </c>
      <c r="R1082" t="s">
        <v>3367</v>
      </c>
      <c r="S1082" t="s">
        <v>3355</v>
      </c>
      <c r="T1082" s="3">
        <v>4</v>
      </c>
      <c r="U1082" s="3">
        <v>5</v>
      </c>
      <c r="V1082" s="4">
        <v>1.25</v>
      </c>
      <c r="W1082" s="4">
        <v>3.75</v>
      </c>
      <c r="X1082" s="5">
        <v>784.36</v>
      </c>
      <c r="Y1082" s="6">
        <v>3137.4399999999996</v>
      </c>
      <c r="Z1082" s="5">
        <v>302.46500000000003</v>
      </c>
      <c r="AA1082" s="5">
        <v>1209.8600000000001</v>
      </c>
      <c r="AB1082">
        <v>40</v>
      </c>
      <c r="AC1082" s="11">
        <f t="shared" si="48"/>
        <v>0.38562012341271873</v>
      </c>
    </row>
    <row r="1083" spans="1:29">
      <c r="A1083" s="2">
        <v>242479</v>
      </c>
      <c r="B1083" t="s">
        <v>3366</v>
      </c>
      <c r="C1083" t="s">
        <v>3357</v>
      </c>
      <c r="D1083" t="s">
        <v>29</v>
      </c>
      <c r="E1083" s="2">
        <v>294138</v>
      </c>
      <c r="F1083" t="s">
        <v>118</v>
      </c>
      <c r="G1083" s="2">
        <v>294138</v>
      </c>
      <c r="H1083" t="s">
        <v>118</v>
      </c>
      <c r="I1083" t="s">
        <v>119</v>
      </c>
      <c r="K1083" t="s">
        <v>5286</v>
      </c>
      <c r="L1083" t="s">
        <v>3407</v>
      </c>
      <c r="M1083" s="12">
        <v>19038</v>
      </c>
      <c r="N1083" s="12" t="str">
        <f t="shared" si="49"/>
        <v>800 N Easton Rd Glenside, PA 19038</v>
      </c>
      <c r="O1083">
        <v>1430009</v>
      </c>
      <c r="P1083">
        <v>40.114803999999999</v>
      </c>
      <c r="Q1083">
        <v>-75.139945999999995</v>
      </c>
      <c r="R1083" t="s">
        <v>3363</v>
      </c>
      <c r="S1083" t="s">
        <v>3351</v>
      </c>
      <c r="T1083" s="3">
        <v>11</v>
      </c>
      <c r="U1083" s="3">
        <v>11</v>
      </c>
      <c r="V1083" s="4">
        <v>1</v>
      </c>
      <c r="W1083" s="4">
        <v>2.1818181818181817</v>
      </c>
      <c r="X1083" s="5">
        <v>284.98363636363632</v>
      </c>
      <c r="Y1083" s="6">
        <v>3134.8199999999997</v>
      </c>
      <c r="Z1083" s="5">
        <v>108.11181818181818</v>
      </c>
      <c r="AA1083" s="5">
        <v>1189.23</v>
      </c>
      <c r="AB1083">
        <v>47</v>
      </c>
      <c r="AC1083" s="11">
        <f t="shared" si="48"/>
        <v>0.37936149443987216</v>
      </c>
    </row>
    <row r="1084" spans="1:29">
      <c r="A1084" s="2">
        <v>294756</v>
      </c>
      <c r="B1084" t="s">
        <v>3366</v>
      </c>
      <c r="C1084" t="s">
        <v>3357</v>
      </c>
      <c r="D1084" t="s">
        <v>51</v>
      </c>
      <c r="E1084" s="2">
        <v>239516</v>
      </c>
      <c r="F1084" t="s">
        <v>1538</v>
      </c>
      <c r="G1084" s="2">
        <v>464213</v>
      </c>
      <c r="H1084" t="s">
        <v>1555</v>
      </c>
      <c r="I1084" t="s">
        <v>97</v>
      </c>
      <c r="K1084" t="s">
        <v>3867</v>
      </c>
      <c r="L1084" t="s">
        <v>3407</v>
      </c>
      <c r="M1084" s="12">
        <v>17109</v>
      </c>
      <c r="N1084" s="12" t="str">
        <f t="shared" si="49"/>
        <v>100 Oakmont Rd Harrisburg, PA 17109</v>
      </c>
      <c r="O1084">
        <v>1430999</v>
      </c>
      <c r="P1084">
        <v>40.290588999999997</v>
      </c>
      <c r="Q1084">
        <v>-76.803185999999997</v>
      </c>
      <c r="R1084" t="s">
        <v>3366</v>
      </c>
      <c r="S1084" t="s">
        <v>3357</v>
      </c>
      <c r="T1084" s="3">
        <v>2</v>
      </c>
      <c r="U1084" s="3">
        <v>3</v>
      </c>
      <c r="V1084" s="4">
        <v>1.5</v>
      </c>
      <c r="W1084" s="4">
        <v>6.5</v>
      </c>
      <c r="X1084" s="5">
        <v>1565.3049999999998</v>
      </c>
      <c r="Y1084" s="6">
        <v>3130.6099999999997</v>
      </c>
      <c r="Z1084" s="5">
        <v>641.84999999999991</v>
      </c>
      <c r="AA1084" s="5">
        <v>1283.6999999999998</v>
      </c>
      <c r="AB1084">
        <v>44</v>
      </c>
      <c r="AC1084" s="11">
        <f t="shared" si="48"/>
        <v>0.41004788204215792</v>
      </c>
    </row>
    <row r="1085" spans="1:29">
      <c r="A1085" s="2">
        <v>297406</v>
      </c>
      <c r="B1085" t="s">
        <v>3366</v>
      </c>
      <c r="C1085" t="s">
        <v>3357</v>
      </c>
      <c r="D1085" t="s">
        <v>91</v>
      </c>
      <c r="E1085" s="2">
        <v>294829</v>
      </c>
      <c r="F1085" t="s">
        <v>1767</v>
      </c>
      <c r="G1085" s="2">
        <v>294829</v>
      </c>
      <c r="H1085" t="s">
        <v>1767</v>
      </c>
      <c r="I1085" t="s">
        <v>93</v>
      </c>
      <c r="K1085" t="s">
        <v>5921</v>
      </c>
      <c r="L1085" t="s">
        <v>8347</v>
      </c>
      <c r="M1085" s="12">
        <v>19904</v>
      </c>
      <c r="N1085" s="12" t="str">
        <f t="shared" si="49"/>
        <v>100 Campus Dr Dover, DE 19904</v>
      </c>
      <c r="O1085">
        <v>1430999</v>
      </c>
      <c r="P1085">
        <v>39.197074000000001</v>
      </c>
      <c r="Q1085">
        <v>-75.558811000000006</v>
      </c>
      <c r="R1085" t="s">
        <v>3359</v>
      </c>
      <c r="S1085" t="s">
        <v>3354</v>
      </c>
      <c r="T1085" s="3">
        <v>2</v>
      </c>
      <c r="U1085" s="3">
        <v>2</v>
      </c>
      <c r="V1085" s="4">
        <v>1</v>
      </c>
      <c r="W1085" s="4">
        <v>1.5</v>
      </c>
      <c r="X1085" s="5">
        <v>1564.8899999999999</v>
      </c>
      <c r="Y1085" s="6">
        <v>3129.7799999999997</v>
      </c>
      <c r="Z1085" s="5">
        <v>626</v>
      </c>
      <c r="AA1085" s="5">
        <v>1252</v>
      </c>
      <c r="AB1085">
        <v>24</v>
      </c>
      <c r="AC1085" s="11">
        <f t="shared" si="48"/>
        <v>0.40002811699224866</v>
      </c>
    </row>
    <row r="1086" spans="1:29">
      <c r="A1086" s="2">
        <v>241723</v>
      </c>
      <c r="B1086" t="s">
        <v>3366</v>
      </c>
      <c r="C1086" t="s">
        <v>3357</v>
      </c>
      <c r="D1086" t="s">
        <v>60</v>
      </c>
      <c r="E1086" s="2">
        <v>325399</v>
      </c>
      <c r="F1086" t="s">
        <v>1219</v>
      </c>
      <c r="G1086" s="2">
        <v>325399</v>
      </c>
      <c r="H1086" t="s">
        <v>1220</v>
      </c>
      <c r="I1086" t="s">
        <v>438</v>
      </c>
      <c r="K1086" t="s">
        <v>5578</v>
      </c>
      <c r="L1086" t="s">
        <v>3407</v>
      </c>
      <c r="M1086" s="12">
        <v>19382</v>
      </c>
      <c r="N1086" s="12" t="str">
        <f t="shared" si="49"/>
        <v>1601 Green Ln West Chester, PA 19382</v>
      </c>
      <c r="O1086">
        <v>1430002</v>
      </c>
      <c r="P1086">
        <v>39.962823</v>
      </c>
      <c r="Q1086">
        <v>-75.519326000000007</v>
      </c>
      <c r="R1086" t="s">
        <v>3361</v>
      </c>
      <c r="S1086" t="s">
        <v>3352</v>
      </c>
      <c r="T1086" s="3">
        <v>6</v>
      </c>
      <c r="U1086" s="3">
        <v>8</v>
      </c>
      <c r="V1086" s="4">
        <v>1.3333333333333333</v>
      </c>
      <c r="W1086" s="4">
        <v>3</v>
      </c>
      <c r="X1086" s="5">
        <v>521.35833333333323</v>
      </c>
      <c r="Y1086" s="6">
        <v>3128.1499999999996</v>
      </c>
      <c r="Z1086" s="5">
        <v>197.91166666666666</v>
      </c>
      <c r="AA1086" s="5">
        <v>1187.4699999999998</v>
      </c>
      <c r="AB1086">
        <v>49</v>
      </c>
      <c r="AC1086" s="11">
        <f t="shared" si="48"/>
        <v>0.37960775538257435</v>
      </c>
    </row>
    <row r="1087" spans="1:29">
      <c r="A1087" s="2">
        <v>302408</v>
      </c>
      <c r="B1087" t="s">
        <v>3366</v>
      </c>
      <c r="C1087" t="s">
        <v>3357</v>
      </c>
      <c r="D1087" t="s">
        <v>50</v>
      </c>
      <c r="E1087" s="2">
        <v>336019</v>
      </c>
      <c r="F1087" t="s">
        <v>1366</v>
      </c>
      <c r="G1087" s="2">
        <v>474403</v>
      </c>
      <c r="H1087" t="s">
        <v>1367</v>
      </c>
      <c r="I1087" t="s">
        <v>583</v>
      </c>
      <c r="K1087" t="s">
        <v>4970</v>
      </c>
      <c r="L1087" t="s">
        <v>3407</v>
      </c>
      <c r="M1087" s="12">
        <v>17961</v>
      </c>
      <c r="N1087" s="12" t="str">
        <f t="shared" si="49"/>
        <v>675 Red Dale Rd Orwigsburg, PA 17961</v>
      </c>
      <c r="O1087">
        <v>1430999</v>
      </c>
      <c r="P1087">
        <v>40.655822000000001</v>
      </c>
      <c r="Q1087">
        <v>-76.089332999999996</v>
      </c>
      <c r="R1087" t="s">
        <v>3364</v>
      </c>
      <c r="S1087" t="s">
        <v>3354</v>
      </c>
      <c r="T1087" s="3">
        <v>5</v>
      </c>
      <c r="U1087" s="3">
        <v>7</v>
      </c>
      <c r="V1087" s="4">
        <v>1.4</v>
      </c>
      <c r="W1087" s="4">
        <v>2.8</v>
      </c>
      <c r="X1087" s="5">
        <v>624.73599999999999</v>
      </c>
      <c r="Y1087" s="6">
        <v>3123.68</v>
      </c>
      <c r="Z1087" s="5">
        <v>224.69400000000002</v>
      </c>
      <c r="AA1087" s="5">
        <v>1123.47</v>
      </c>
      <c r="AB1087">
        <v>19</v>
      </c>
      <c r="AC1087" s="11">
        <f t="shared" si="48"/>
        <v>0.3596623213645444</v>
      </c>
    </row>
    <row r="1088" spans="1:29">
      <c r="A1088" s="2">
        <v>241629</v>
      </c>
      <c r="B1088" t="s">
        <v>3366</v>
      </c>
      <c r="C1088" t="s">
        <v>3357</v>
      </c>
      <c r="D1088" t="s">
        <v>82</v>
      </c>
      <c r="E1088" s="2">
        <v>245870</v>
      </c>
      <c r="F1088" t="s">
        <v>2128</v>
      </c>
      <c r="G1088" s="2">
        <v>245870</v>
      </c>
      <c r="H1088" t="s">
        <v>2128</v>
      </c>
      <c r="I1088" t="s">
        <v>2129</v>
      </c>
      <c r="K1088" t="s">
        <v>3630</v>
      </c>
      <c r="L1088" t="s">
        <v>3406</v>
      </c>
      <c r="M1088" s="12">
        <v>8534</v>
      </c>
      <c r="N1088" s="12" t="str">
        <f t="shared" si="49"/>
        <v>425 S Main St Pennington, NJ 08534</v>
      </c>
      <c r="O1088">
        <v>1430999</v>
      </c>
      <c r="P1088">
        <v>40.317490999999997</v>
      </c>
      <c r="Q1088">
        <v>-74.789244999999994</v>
      </c>
      <c r="R1088" t="s">
        <v>3362</v>
      </c>
      <c r="S1088" t="s">
        <v>3354</v>
      </c>
      <c r="T1088" s="3">
        <v>3</v>
      </c>
      <c r="U1088" s="3">
        <v>4</v>
      </c>
      <c r="V1088" s="4">
        <v>1.3333333333333333</v>
      </c>
      <c r="W1088" s="4">
        <v>1.3333333333333333</v>
      </c>
      <c r="X1088" s="5">
        <v>1040.44</v>
      </c>
      <c r="Y1088" s="6">
        <v>3121.3199999999997</v>
      </c>
      <c r="Z1088" s="5">
        <v>288.14333333333332</v>
      </c>
      <c r="AA1088" s="5">
        <v>864.43</v>
      </c>
      <c r="AB1088">
        <v>73</v>
      </c>
      <c r="AC1088" s="11">
        <f t="shared" si="48"/>
        <v>0.27694372893519409</v>
      </c>
    </row>
    <row r="1089" spans="1:29">
      <c r="A1089" s="2">
        <v>241008</v>
      </c>
      <c r="B1089" t="s">
        <v>3366</v>
      </c>
      <c r="C1089" t="s">
        <v>3357</v>
      </c>
      <c r="D1089" t="s">
        <v>1180</v>
      </c>
      <c r="E1089" s="2">
        <v>323845</v>
      </c>
      <c r="F1089" t="s">
        <v>2834</v>
      </c>
      <c r="G1089" s="2">
        <v>241684</v>
      </c>
      <c r="H1089" t="s">
        <v>2835</v>
      </c>
      <c r="I1089" t="s">
        <v>59</v>
      </c>
      <c r="K1089" t="s">
        <v>4109</v>
      </c>
      <c r="L1089" t="s">
        <v>3407</v>
      </c>
      <c r="M1089" s="12">
        <v>17408</v>
      </c>
      <c r="N1089" s="12" t="str">
        <f t="shared" si="49"/>
        <v>1590 KENNETH RD York, PA 17408</v>
      </c>
      <c r="O1089">
        <v>1430999</v>
      </c>
      <c r="P1089">
        <v>39.976483999999999</v>
      </c>
      <c r="Q1089">
        <v>-76.770251000000002</v>
      </c>
      <c r="R1089" t="s">
        <v>3360</v>
      </c>
      <c r="S1089" t="s">
        <v>3354</v>
      </c>
      <c r="T1089" s="3">
        <v>2</v>
      </c>
      <c r="U1089" s="3">
        <v>2</v>
      </c>
      <c r="V1089" s="4">
        <v>1</v>
      </c>
      <c r="W1089" s="4">
        <v>3</v>
      </c>
      <c r="X1089" s="5">
        <v>1553.2800000000002</v>
      </c>
      <c r="Y1089" s="6">
        <v>3106.56</v>
      </c>
      <c r="Z1089" s="5">
        <v>378.53499999999997</v>
      </c>
      <c r="AA1089" s="5">
        <v>757.07</v>
      </c>
      <c r="AB1089">
        <v>11</v>
      </c>
      <c r="AC1089" s="11">
        <f t="shared" si="48"/>
        <v>0.24370042748248869</v>
      </c>
    </row>
    <row r="1090" spans="1:29">
      <c r="A1090" s="2">
        <v>468150</v>
      </c>
      <c r="B1090" t="s">
        <v>3366</v>
      </c>
      <c r="C1090" t="s">
        <v>3357</v>
      </c>
      <c r="D1090" t="s">
        <v>91</v>
      </c>
      <c r="E1090" s="2">
        <v>245928</v>
      </c>
      <c r="F1090" t="s">
        <v>784</v>
      </c>
      <c r="G1090" s="2">
        <v>431664</v>
      </c>
      <c r="H1090" t="s">
        <v>784</v>
      </c>
      <c r="I1090" t="s">
        <v>23</v>
      </c>
      <c r="K1090" t="s">
        <v>5831</v>
      </c>
      <c r="L1090" t="s">
        <v>8347</v>
      </c>
      <c r="M1090" s="12">
        <v>19702</v>
      </c>
      <c r="N1090" s="12" t="str">
        <f t="shared" si="49"/>
        <v>650 Pencader Dr Newark, DE 19702</v>
      </c>
      <c r="O1090">
        <v>1430999</v>
      </c>
      <c r="P1090">
        <v>39.612462999999998</v>
      </c>
      <c r="Q1090">
        <v>-75.763388000000006</v>
      </c>
      <c r="R1090" t="s">
        <v>3359</v>
      </c>
      <c r="S1090" t="s">
        <v>3352</v>
      </c>
      <c r="T1090" s="3">
        <v>4</v>
      </c>
      <c r="U1090" s="3">
        <v>6</v>
      </c>
      <c r="V1090" s="4">
        <v>1.5</v>
      </c>
      <c r="W1090" s="4">
        <v>5</v>
      </c>
      <c r="X1090" s="5">
        <v>775.1450000000001</v>
      </c>
      <c r="Y1090" s="6">
        <v>3100.5800000000008</v>
      </c>
      <c r="Z1090" s="5">
        <v>284.03249999999997</v>
      </c>
      <c r="AA1090" s="5">
        <v>1136.1299999999999</v>
      </c>
      <c r="AB1090">
        <v>95</v>
      </c>
      <c r="AC1090" s="11">
        <f t="shared" ref="AC1090:AC1153" si="50">IFERROR(AA1090/Y1090,0)</f>
        <v>0.36642499145321183</v>
      </c>
    </row>
    <row r="1091" spans="1:29">
      <c r="A1091" s="2">
        <v>240358</v>
      </c>
      <c r="B1091" t="s">
        <v>3366</v>
      </c>
      <c r="C1091" t="s">
        <v>3357</v>
      </c>
      <c r="D1091" t="s">
        <v>60</v>
      </c>
      <c r="E1091" s="2">
        <v>243200</v>
      </c>
      <c r="F1091" t="s">
        <v>1635</v>
      </c>
      <c r="G1091" s="2">
        <v>416512</v>
      </c>
      <c r="H1091" t="s">
        <v>1636</v>
      </c>
      <c r="I1091" t="s">
        <v>80</v>
      </c>
      <c r="K1091" t="s">
        <v>5474</v>
      </c>
      <c r="L1091" t="s">
        <v>3407</v>
      </c>
      <c r="M1091" s="12">
        <v>19320</v>
      </c>
      <c r="N1091" s="12" t="str">
        <f t="shared" si="49"/>
        <v>1515 E Lincoln Hwy Coatesville, PA 19320</v>
      </c>
      <c r="O1091">
        <v>1430999</v>
      </c>
      <c r="P1091">
        <v>39.988005000000001</v>
      </c>
      <c r="Q1091">
        <v>-75.794150000000002</v>
      </c>
      <c r="R1091" t="s">
        <v>3361</v>
      </c>
      <c r="S1091" t="s">
        <v>3356</v>
      </c>
      <c r="T1091" s="3">
        <v>1</v>
      </c>
      <c r="U1091" s="3">
        <v>1</v>
      </c>
      <c r="V1091" s="4">
        <v>1</v>
      </c>
      <c r="W1091" s="4">
        <v>1</v>
      </c>
      <c r="X1091" s="5">
        <v>3096</v>
      </c>
      <c r="Y1091" s="6">
        <v>3096</v>
      </c>
      <c r="Z1091" s="5">
        <v>1323.2</v>
      </c>
      <c r="AA1091" s="5">
        <v>1323.2</v>
      </c>
      <c r="AB1091">
        <v>20</v>
      </c>
      <c r="AC1091" s="11">
        <f t="shared" si="50"/>
        <v>0.42739018087855296</v>
      </c>
    </row>
    <row r="1092" spans="1:29">
      <c r="A1092" s="2">
        <v>336865</v>
      </c>
      <c r="B1092" t="s">
        <v>3366</v>
      </c>
      <c r="C1092" t="s">
        <v>3357</v>
      </c>
      <c r="D1092" t="s">
        <v>51</v>
      </c>
      <c r="E1092" s="2">
        <v>241282</v>
      </c>
      <c r="F1092" t="s">
        <v>2564</v>
      </c>
      <c r="G1092" s="2">
        <v>241282</v>
      </c>
      <c r="H1092" t="s">
        <v>2564</v>
      </c>
      <c r="I1092" t="s">
        <v>238</v>
      </c>
      <c r="K1092" t="s">
        <v>3724</v>
      </c>
      <c r="L1092" t="s">
        <v>3407</v>
      </c>
      <c r="M1092" s="12">
        <v>17022</v>
      </c>
      <c r="N1092" s="12" t="str">
        <f t="shared" si="49"/>
        <v>380 W BAINBRIDGE ST ELIZABETHTOWN, PA 17022</v>
      </c>
      <c r="O1092">
        <v>1430034</v>
      </c>
      <c r="P1092">
        <v>40.14443</v>
      </c>
      <c r="Q1092">
        <v>-76.608362999999997</v>
      </c>
      <c r="R1092" t="s">
        <v>3366</v>
      </c>
      <c r="S1092" t="s">
        <v>3356</v>
      </c>
      <c r="T1092" s="3">
        <v>7</v>
      </c>
      <c r="U1092" s="3">
        <v>8</v>
      </c>
      <c r="V1092" s="4">
        <v>1.1428571428571428</v>
      </c>
      <c r="W1092" s="4">
        <v>2.2857142857142856</v>
      </c>
      <c r="X1092" s="5">
        <v>441.35571428571427</v>
      </c>
      <c r="Y1092" s="6">
        <v>3089.49</v>
      </c>
      <c r="Z1092" s="5">
        <v>121.16285714285713</v>
      </c>
      <c r="AA1092" s="5">
        <v>848.14</v>
      </c>
      <c r="AB1092">
        <v>67</v>
      </c>
      <c r="AC1092" s="11">
        <f t="shared" si="50"/>
        <v>0.27452427423296405</v>
      </c>
    </row>
    <row r="1093" spans="1:29">
      <c r="A1093" s="2">
        <v>240546</v>
      </c>
      <c r="B1093" t="s">
        <v>3366</v>
      </c>
      <c r="C1093" t="s">
        <v>3357</v>
      </c>
      <c r="D1093" t="s">
        <v>45</v>
      </c>
      <c r="E1093" s="2">
        <v>265763</v>
      </c>
      <c r="F1093" t="s">
        <v>2020</v>
      </c>
      <c r="G1093" s="2">
        <v>429737</v>
      </c>
      <c r="H1093" t="s">
        <v>2020</v>
      </c>
      <c r="I1093" t="s">
        <v>1683</v>
      </c>
      <c r="K1093" t="s">
        <v>5515</v>
      </c>
      <c r="L1093" t="s">
        <v>3407</v>
      </c>
      <c r="M1093" s="12">
        <v>19342</v>
      </c>
      <c r="N1093" s="12" t="str">
        <f t="shared" si="49"/>
        <v>185 Glen Mills Rd Glen Mills, PA 19342</v>
      </c>
      <c r="O1093">
        <v>1430999</v>
      </c>
      <c r="P1093">
        <v>39.917928000000003</v>
      </c>
      <c r="Q1093">
        <v>-75.500797000000006</v>
      </c>
      <c r="R1093" t="s">
        <v>3361</v>
      </c>
      <c r="S1093" t="s">
        <v>3352</v>
      </c>
      <c r="T1093" s="3">
        <v>1</v>
      </c>
      <c r="U1093" s="3">
        <v>1</v>
      </c>
      <c r="V1093" s="4">
        <v>1</v>
      </c>
      <c r="W1093" s="4">
        <v>2</v>
      </c>
      <c r="X1093" s="5">
        <v>3085.65</v>
      </c>
      <c r="Y1093" s="6">
        <v>3085.65</v>
      </c>
      <c r="Z1093" s="5">
        <v>1008.5699999999999</v>
      </c>
      <c r="AA1093" s="5">
        <v>1008.5699999999999</v>
      </c>
      <c r="AB1093">
        <v>45</v>
      </c>
      <c r="AC1093" s="11">
        <f t="shared" si="50"/>
        <v>0.32685819843468961</v>
      </c>
    </row>
    <row r="1094" spans="1:29">
      <c r="A1094" s="2">
        <v>240209</v>
      </c>
      <c r="B1094" t="s">
        <v>3366</v>
      </c>
      <c r="C1094" t="s">
        <v>3357</v>
      </c>
      <c r="D1094" t="s">
        <v>74</v>
      </c>
      <c r="E1094" s="2">
        <v>240170</v>
      </c>
      <c r="F1094" t="s">
        <v>1999</v>
      </c>
      <c r="G1094" s="2">
        <v>240170</v>
      </c>
      <c r="H1094" t="s">
        <v>1999</v>
      </c>
      <c r="I1094" t="s">
        <v>59</v>
      </c>
      <c r="K1094" t="s">
        <v>4089</v>
      </c>
      <c r="L1094" t="s">
        <v>3407</v>
      </c>
      <c r="M1094" s="12">
        <v>17406</v>
      </c>
      <c r="N1094" s="12" t="str">
        <f t="shared" si="49"/>
        <v>1050 Locust Point Rd York, PA 17406</v>
      </c>
      <c r="O1094">
        <v>1430040</v>
      </c>
      <c r="P1094">
        <v>40.062598999999999</v>
      </c>
      <c r="Q1094">
        <v>-76.747210999999993</v>
      </c>
      <c r="R1094" t="s">
        <v>3367</v>
      </c>
      <c r="S1094" t="s">
        <v>3357</v>
      </c>
      <c r="T1094" s="3">
        <v>6</v>
      </c>
      <c r="U1094" s="3">
        <v>8</v>
      </c>
      <c r="V1094" s="4">
        <v>1.3333333333333333</v>
      </c>
      <c r="W1094" s="4">
        <v>4.833333333333333</v>
      </c>
      <c r="X1094" s="5">
        <v>513.33333333333337</v>
      </c>
      <c r="Y1094" s="6">
        <v>3080</v>
      </c>
      <c r="Z1094" s="5">
        <v>205.15333333333331</v>
      </c>
      <c r="AA1094" s="5">
        <v>1230.92</v>
      </c>
      <c r="AB1094">
        <v>62</v>
      </c>
      <c r="AC1094" s="11">
        <f t="shared" si="50"/>
        <v>0.3996493506493507</v>
      </c>
    </row>
    <row r="1095" spans="1:29">
      <c r="A1095" s="2">
        <v>304299</v>
      </c>
      <c r="B1095" t="s">
        <v>3366</v>
      </c>
      <c r="C1095" t="s">
        <v>3357</v>
      </c>
      <c r="D1095" t="s">
        <v>51</v>
      </c>
      <c r="E1095" s="2">
        <v>239516</v>
      </c>
      <c r="F1095" t="s">
        <v>1538</v>
      </c>
      <c r="G1095" s="2">
        <v>464205</v>
      </c>
      <c r="H1095" t="s">
        <v>1546</v>
      </c>
      <c r="I1095" t="s">
        <v>97</v>
      </c>
      <c r="K1095" t="s">
        <v>3885</v>
      </c>
      <c r="L1095" t="s">
        <v>3407</v>
      </c>
      <c r="M1095" s="12">
        <v>17111</v>
      </c>
      <c r="N1095" s="12" t="str">
        <f t="shared" si="49"/>
        <v>6450 Chambers Hill Rd Harrisburg, PA 17111</v>
      </c>
      <c r="O1095">
        <v>1430999</v>
      </c>
      <c r="P1095">
        <v>40.255586999999998</v>
      </c>
      <c r="Q1095">
        <v>-76.777606000000006</v>
      </c>
      <c r="R1095" t="s">
        <v>3366</v>
      </c>
      <c r="S1095" t="s">
        <v>3357</v>
      </c>
      <c r="T1095" s="3">
        <v>3</v>
      </c>
      <c r="U1095" s="3">
        <v>4</v>
      </c>
      <c r="V1095" s="4">
        <v>1.3333333333333333</v>
      </c>
      <c r="W1095" s="4">
        <v>5</v>
      </c>
      <c r="X1095" s="5">
        <v>1026.5233333333333</v>
      </c>
      <c r="Y1095" s="6">
        <v>3079.57</v>
      </c>
      <c r="Z1095" s="5">
        <v>419.64333333333326</v>
      </c>
      <c r="AA1095" s="5">
        <v>1258.9299999999998</v>
      </c>
      <c r="AB1095">
        <v>48</v>
      </c>
      <c r="AC1095" s="11">
        <f t="shared" si="50"/>
        <v>0.4088005793016557</v>
      </c>
    </row>
    <row r="1096" spans="1:29">
      <c r="A1096" s="2">
        <v>482607</v>
      </c>
      <c r="B1096" t="s">
        <v>3366</v>
      </c>
      <c r="C1096" t="s">
        <v>3357</v>
      </c>
      <c r="D1096" t="s">
        <v>17</v>
      </c>
      <c r="E1096" s="2">
        <v>243967</v>
      </c>
      <c r="F1096" t="s">
        <v>239</v>
      </c>
      <c r="G1096" s="2">
        <v>243967</v>
      </c>
      <c r="H1096" t="s">
        <v>239</v>
      </c>
      <c r="I1096" t="s">
        <v>31</v>
      </c>
      <c r="K1096" t="s">
        <v>5127</v>
      </c>
      <c r="L1096" t="s">
        <v>3407</v>
      </c>
      <c r="M1096" s="12">
        <v>18951</v>
      </c>
      <c r="N1096" s="12" t="str">
        <f t="shared" si="49"/>
        <v>2650 Milford Square Pike Quakertown, PA 18951</v>
      </c>
      <c r="O1096">
        <v>1430015</v>
      </c>
      <c r="P1096">
        <v>40.440883999999997</v>
      </c>
      <c r="Q1096">
        <v>-75.375559999999993</v>
      </c>
      <c r="R1096" t="s">
        <v>3363</v>
      </c>
      <c r="S1096" t="s">
        <v>3357</v>
      </c>
      <c r="T1096" s="3">
        <v>7</v>
      </c>
      <c r="U1096" s="3">
        <v>8</v>
      </c>
      <c r="V1096" s="4">
        <v>1.1428571428571428</v>
      </c>
      <c r="W1096" s="4">
        <v>1.1428571428571428</v>
      </c>
      <c r="X1096" s="5">
        <v>439.71428571428572</v>
      </c>
      <c r="Y1096" s="6">
        <v>3078</v>
      </c>
      <c r="Z1096" s="5">
        <v>148.88857142857142</v>
      </c>
      <c r="AA1096" s="5">
        <v>1042.22</v>
      </c>
      <c r="AB1096">
        <v>29</v>
      </c>
      <c r="AC1096" s="11">
        <f t="shared" si="50"/>
        <v>0.33860298895386615</v>
      </c>
    </row>
    <row r="1097" spans="1:29">
      <c r="A1097" s="2">
        <v>239118</v>
      </c>
      <c r="B1097" t="s">
        <v>3366</v>
      </c>
      <c r="C1097" t="s">
        <v>3357</v>
      </c>
      <c r="D1097" t="s">
        <v>32</v>
      </c>
      <c r="E1097" s="2">
        <v>241227</v>
      </c>
      <c r="F1097" t="s">
        <v>2577</v>
      </c>
      <c r="G1097" s="2">
        <v>241227</v>
      </c>
      <c r="H1097" t="s">
        <v>2577</v>
      </c>
      <c r="I1097" t="s">
        <v>39</v>
      </c>
      <c r="K1097" t="s">
        <v>4690</v>
      </c>
      <c r="L1097" t="s">
        <v>3407</v>
      </c>
      <c r="M1097" s="12">
        <v>17601</v>
      </c>
      <c r="N1097" s="12" t="str">
        <f t="shared" si="49"/>
        <v>2371 Lititz Pike Lancaster, PA 17601</v>
      </c>
      <c r="O1097">
        <v>1430999</v>
      </c>
      <c r="P1097">
        <v>40.091017999999998</v>
      </c>
      <c r="Q1097">
        <v>-76.302386999999996</v>
      </c>
      <c r="R1097" t="s">
        <v>3364</v>
      </c>
      <c r="S1097" t="s">
        <v>3357</v>
      </c>
      <c r="T1097" s="3">
        <v>4</v>
      </c>
      <c r="U1097" s="3">
        <v>5</v>
      </c>
      <c r="V1097" s="4">
        <v>1.25</v>
      </c>
      <c r="W1097" s="4">
        <v>8</v>
      </c>
      <c r="X1097" s="5">
        <v>768.19500000000005</v>
      </c>
      <c r="Y1097" s="6">
        <v>3072.7799999999984</v>
      </c>
      <c r="Z1097" s="5">
        <v>322.21249999999998</v>
      </c>
      <c r="AA1097" s="5">
        <v>1288.8500000000004</v>
      </c>
      <c r="AB1097">
        <v>59</v>
      </c>
      <c r="AC1097" s="11">
        <f t="shared" si="50"/>
        <v>0.41944102734331812</v>
      </c>
    </row>
    <row r="1098" spans="1:29">
      <c r="A1098" s="2">
        <v>324150</v>
      </c>
      <c r="B1098" t="s">
        <v>3366</v>
      </c>
      <c r="C1098" t="s">
        <v>3357</v>
      </c>
      <c r="D1098" t="s">
        <v>51</v>
      </c>
      <c r="E1098" s="2">
        <v>301561</v>
      </c>
      <c r="F1098" t="s">
        <v>821</v>
      </c>
      <c r="G1098" s="2">
        <v>301561</v>
      </c>
      <c r="H1098" t="s">
        <v>821</v>
      </c>
      <c r="I1098" t="s">
        <v>108</v>
      </c>
      <c r="K1098" t="s">
        <v>4206</v>
      </c>
      <c r="L1098" t="s">
        <v>3407</v>
      </c>
      <c r="M1098" s="12">
        <v>17522</v>
      </c>
      <c r="N1098" s="12" t="str">
        <f t="shared" si="49"/>
        <v>300 W Chestnut St Ste B1 Ephrata, PA 17522</v>
      </c>
      <c r="O1098">
        <v>1430999</v>
      </c>
      <c r="P1098">
        <v>40.183608999999997</v>
      </c>
      <c r="Q1098">
        <v>-76.175785000000005</v>
      </c>
      <c r="R1098" t="s">
        <v>3365</v>
      </c>
      <c r="S1098" t="s">
        <v>3356</v>
      </c>
      <c r="T1098" s="3">
        <v>4</v>
      </c>
      <c r="U1098" s="3">
        <v>5</v>
      </c>
      <c r="V1098" s="4">
        <v>1.25</v>
      </c>
      <c r="W1098" s="4">
        <v>3.75</v>
      </c>
      <c r="X1098" s="5">
        <v>767.92499999999984</v>
      </c>
      <c r="Y1098" s="6">
        <v>3071.7</v>
      </c>
      <c r="Z1098" s="5">
        <v>250.16249999999997</v>
      </c>
      <c r="AA1098" s="5">
        <v>1000.65</v>
      </c>
      <c r="AB1098">
        <v>57</v>
      </c>
      <c r="AC1098" s="11">
        <f t="shared" si="50"/>
        <v>0.3257642347885536</v>
      </c>
    </row>
    <row r="1099" spans="1:29">
      <c r="A1099" s="2">
        <v>474419</v>
      </c>
      <c r="B1099" t="s">
        <v>3366</v>
      </c>
      <c r="C1099" t="s">
        <v>3357</v>
      </c>
      <c r="D1099" t="s">
        <v>16</v>
      </c>
      <c r="E1099" s="2">
        <v>242329</v>
      </c>
      <c r="F1099" t="s">
        <v>171</v>
      </c>
      <c r="G1099" s="2">
        <v>456816</v>
      </c>
      <c r="H1099" t="s">
        <v>3250</v>
      </c>
      <c r="I1099" t="s">
        <v>173</v>
      </c>
      <c r="K1099" t="s">
        <v>3932</v>
      </c>
      <c r="L1099" t="s">
        <v>3407</v>
      </c>
      <c r="M1099" s="12">
        <v>17268</v>
      </c>
      <c r="N1099" s="12" t="str">
        <f t="shared" si="49"/>
        <v>7891 Tomstown Rd Waynesboro, PA 17268</v>
      </c>
      <c r="O1099">
        <v>1430999</v>
      </c>
      <c r="P1099">
        <v>39.815198000000002</v>
      </c>
      <c r="Q1099">
        <v>-77.570296999999997</v>
      </c>
      <c r="R1099" t="s">
        <v>3367</v>
      </c>
      <c r="S1099" t="s">
        <v>3351</v>
      </c>
      <c r="T1099" s="3">
        <v>3</v>
      </c>
      <c r="U1099" s="3">
        <v>5</v>
      </c>
      <c r="V1099" s="4">
        <v>1.6666666666666667</v>
      </c>
      <c r="W1099" s="4">
        <v>3.3333333333333335</v>
      </c>
      <c r="X1099" s="5">
        <v>1022.75</v>
      </c>
      <c r="Y1099" s="6">
        <v>3068.25</v>
      </c>
      <c r="Z1099" s="5">
        <v>425.94666666666666</v>
      </c>
      <c r="AA1099" s="5">
        <v>1277.8399999999999</v>
      </c>
      <c r="AB1099">
        <v>85</v>
      </c>
      <c r="AC1099" s="11">
        <f t="shared" si="50"/>
        <v>0.41647193025340173</v>
      </c>
    </row>
    <row r="1100" spans="1:29">
      <c r="A1100" s="2">
        <v>462421</v>
      </c>
      <c r="B1100" t="s">
        <v>3366</v>
      </c>
      <c r="C1100" t="s">
        <v>3357</v>
      </c>
      <c r="D1100" t="s">
        <v>51</v>
      </c>
      <c r="E1100" s="2">
        <v>239516</v>
      </c>
      <c r="F1100" t="s">
        <v>1538</v>
      </c>
      <c r="G1100" s="2">
        <v>464210</v>
      </c>
      <c r="H1100" t="s">
        <v>1552</v>
      </c>
      <c r="I1100" t="s">
        <v>97</v>
      </c>
      <c r="K1100" t="s">
        <v>3868</v>
      </c>
      <c r="L1100" t="s">
        <v>3407</v>
      </c>
      <c r="M1100" s="12">
        <v>17109</v>
      </c>
      <c r="N1100" s="12" t="str">
        <f t="shared" si="49"/>
        <v>4520 Devonshire Rd Harrisburg, PA 17109</v>
      </c>
      <c r="O1100">
        <v>1430999</v>
      </c>
      <c r="P1100">
        <v>40.306731999999997</v>
      </c>
      <c r="Q1100">
        <v>-76.816238999999996</v>
      </c>
      <c r="R1100" t="s">
        <v>3366</v>
      </c>
      <c r="S1100" t="s">
        <v>3357</v>
      </c>
      <c r="T1100" s="3">
        <v>2</v>
      </c>
      <c r="U1100" s="3">
        <v>3</v>
      </c>
      <c r="V1100" s="4">
        <v>1.5</v>
      </c>
      <c r="W1100" s="4">
        <v>7</v>
      </c>
      <c r="X1100" s="5">
        <v>1525.9649999999997</v>
      </c>
      <c r="Y1100" s="6">
        <v>3051.93</v>
      </c>
      <c r="Z1100" s="5">
        <v>623.74</v>
      </c>
      <c r="AA1100" s="5">
        <v>1247.4799999999998</v>
      </c>
      <c r="AB1100">
        <v>46</v>
      </c>
      <c r="AC1100" s="11">
        <f t="shared" si="50"/>
        <v>0.40875118367721403</v>
      </c>
    </row>
    <row r="1101" spans="1:29">
      <c r="A1101" s="2">
        <v>483782</v>
      </c>
      <c r="B1101" t="s">
        <v>3366</v>
      </c>
      <c r="C1101" t="s">
        <v>3357</v>
      </c>
      <c r="D1101" t="s">
        <v>37</v>
      </c>
      <c r="E1101" s="2">
        <v>239854</v>
      </c>
      <c r="F1101" t="s">
        <v>1785</v>
      </c>
      <c r="G1101" s="2">
        <v>468380</v>
      </c>
      <c r="H1101" t="s">
        <v>1790</v>
      </c>
      <c r="I1101" t="s">
        <v>196</v>
      </c>
      <c r="K1101" t="s">
        <v>4480</v>
      </c>
      <c r="L1101" t="s">
        <v>3407</v>
      </c>
      <c r="M1101" s="12">
        <v>17552</v>
      </c>
      <c r="N1101" s="12" t="str">
        <f t="shared" si="49"/>
        <v>1005 Koser Rd Mount Joy, PA 17552</v>
      </c>
      <c r="O1101">
        <v>1430035</v>
      </c>
      <c r="P1101">
        <v>40.096249999999998</v>
      </c>
      <c r="Q1101">
        <v>-76.515519999999995</v>
      </c>
      <c r="R1101" t="s">
        <v>3366</v>
      </c>
      <c r="S1101" t="s">
        <v>3357</v>
      </c>
      <c r="T1101" s="3">
        <v>8</v>
      </c>
      <c r="U1101" s="3">
        <v>8</v>
      </c>
      <c r="V1101" s="4">
        <v>1</v>
      </c>
      <c r="W1101" s="4">
        <v>1</v>
      </c>
      <c r="X1101" s="5">
        <v>380.50124999999997</v>
      </c>
      <c r="Y1101" s="6">
        <v>3044.0099999999998</v>
      </c>
      <c r="Z1101" s="5">
        <v>105.86125000000001</v>
      </c>
      <c r="AA1101" s="5">
        <v>846.8900000000001</v>
      </c>
      <c r="AB1101">
        <v>96</v>
      </c>
      <c r="AC1101" s="11">
        <f t="shared" si="50"/>
        <v>0.27821524896435956</v>
      </c>
    </row>
    <row r="1102" spans="1:29">
      <c r="A1102" s="2">
        <v>301538</v>
      </c>
      <c r="B1102" t="s">
        <v>3366</v>
      </c>
      <c r="C1102" t="s">
        <v>3357</v>
      </c>
      <c r="D1102" t="s">
        <v>51</v>
      </c>
      <c r="E1102" s="2">
        <v>239516</v>
      </c>
      <c r="F1102" t="s">
        <v>1538</v>
      </c>
      <c r="G1102" s="2">
        <v>464206</v>
      </c>
      <c r="H1102" t="s">
        <v>1547</v>
      </c>
      <c r="I1102" t="s">
        <v>97</v>
      </c>
      <c r="K1102" t="s">
        <v>3884</v>
      </c>
      <c r="L1102" t="s">
        <v>3407</v>
      </c>
      <c r="M1102" s="12">
        <v>17111</v>
      </c>
      <c r="N1102" s="12" t="str">
        <f t="shared" si="49"/>
        <v>4400 Franklin St Harrisburg, PA 17111</v>
      </c>
      <c r="O1102">
        <v>1430999</v>
      </c>
      <c r="P1102">
        <v>40.260835999999998</v>
      </c>
      <c r="Q1102">
        <v>-76.808430999999999</v>
      </c>
      <c r="R1102" t="s">
        <v>3366</v>
      </c>
      <c r="S1102" t="s">
        <v>3357</v>
      </c>
      <c r="T1102" s="3">
        <v>3</v>
      </c>
      <c r="U1102" s="3">
        <v>4</v>
      </c>
      <c r="V1102" s="4">
        <v>1.3333333333333333</v>
      </c>
      <c r="W1102" s="4">
        <v>5.333333333333333</v>
      </c>
      <c r="X1102" s="5">
        <v>1011.7199999999999</v>
      </c>
      <c r="Y1102" s="6">
        <v>3035.16</v>
      </c>
      <c r="Z1102" s="5">
        <v>414.39666666666659</v>
      </c>
      <c r="AA1102" s="5">
        <v>1243.1899999999998</v>
      </c>
      <c r="AB1102">
        <v>35</v>
      </c>
      <c r="AC1102" s="11">
        <f t="shared" si="50"/>
        <v>0.4095961992119031</v>
      </c>
    </row>
    <row r="1103" spans="1:29">
      <c r="A1103" s="2">
        <v>295660</v>
      </c>
      <c r="B1103" t="s">
        <v>3366</v>
      </c>
      <c r="C1103" t="s">
        <v>3357</v>
      </c>
      <c r="D1103" t="s">
        <v>60</v>
      </c>
      <c r="E1103" s="2">
        <v>245730</v>
      </c>
      <c r="F1103" t="s">
        <v>1589</v>
      </c>
      <c r="G1103" s="2">
        <v>480898</v>
      </c>
      <c r="H1103" t="s">
        <v>1591</v>
      </c>
      <c r="I1103" t="s">
        <v>100</v>
      </c>
      <c r="K1103" t="s">
        <v>5587</v>
      </c>
      <c r="L1103" t="s">
        <v>3407</v>
      </c>
      <c r="M1103" s="12">
        <v>19390</v>
      </c>
      <c r="N1103" s="12" t="str">
        <f t="shared" si="49"/>
        <v>290 State Rd West Grove, PA 19390</v>
      </c>
      <c r="O1103">
        <v>1430999</v>
      </c>
      <c r="P1103">
        <v>39.817157999999999</v>
      </c>
      <c r="Q1103">
        <v>-75.817751000000001</v>
      </c>
      <c r="R1103" t="s">
        <v>3359</v>
      </c>
      <c r="S1103" t="s">
        <v>3352</v>
      </c>
      <c r="T1103" s="3">
        <v>1</v>
      </c>
      <c r="U1103" s="3">
        <v>2</v>
      </c>
      <c r="V1103" s="4">
        <v>2</v>
      </c>
      <c r="W1103" s="4">
        <v>7</v>
      </c>
      <c r="X1103" s="5">
        <v>3027.38</v>
      </c>
      <c r="Y1103" s="6">
        <v>3027.38</v>
      </c>
      <c r="Z1103" s="5">
        <v>1250.8899999999999</v>
      </c>
      <c r="AA1103" s="5">
        <v>1250.8899999999999</v>
      </c>
      <c r="AB1103">
        <v>22</v>
      </c>
      <c r="AC1103" s="11">
        <f t="shared" si="50"/>
        <v>0.41319226525906882</v>
      </c>
    </row>
    <row r="1104" spans="1:29">
      <c r="A1104" s="2">
        <v>295907</v>
      </c>
      <c r="B1104" t="s">
        <v>3366</v>
      </c>
      <c r="C1104" t="s">
        <v>3357</v>
      </c>
      <c r="D1104" t="s">
        <v>51</v>
      </c>
      <c r="E1104" s="2">
        <v>239516</v>
      </c>
      <c r="F1104" t="s">
        <v>1538</v>
      </c>
      <c r="G1104" s="2">
        <v>464216</v>
      </c>
      <c r="H1104" t="s">
        <v>1558</v>
      </c>
      <c r="I1104" t="s">
        <v>847</v>
      </c>
      <c r="K1104" t="s">
        <v>3902</v>
      </c>
      <c r="L1104" t="s">
        <v>3407</v>
      </c>
      <c r="M1104" s="12">
        <v>17113</v>
      </c>
      <c r="N1104" s="12" t="str">
        <f t="shared" si="49"/>
        <v>255 Cypress St Steelton, PA 17113</v>
      </c>
      <c r="O1104">
        <v>1430999</v>
      </c>
      <c r="P1104">
        <v>40.233607999999997</v>
      </c>
      <c r="Q1104">
        <v>-76.820617999999996</v>
      </c>
      <c r="R1104" t="s">
        <v>3366</v>
      </c>
      <c r="S1104" t="s">
        <v>3357</v>
      </c>
      <c r="T1104" s="3">
        <v>2</v>
      </c>
      <c r="U1104" s="3">
        <v>2</v>
      </c>
      <c r="V1104" s="4">
        <v>1</v>
      </c>
      <c r="W1104" s="4">
        <v>6.5</v>
      </c>
      <c r="X1104" s="5">
        <v>1508.52</v>
      </c>
      <c r="Y1104" s="6">
        <v>3017.04</v>
      </c>
      <c r="Z1104" s="5">
        <v>600</v>
      </c>
      <c r="AA1104" s="5">
        <v>1200</v>
      </c>
      <c r="AB1104">
        <v>36</v>
      </c>
      <c r="AC1104" s="11">
        <f t="shared" si="50"/>
        <v>0.39774083207382072</v>
      </c>
    </row>
    <row r="1105" spans="1:29">
      <c r="A1105" s="2">
        <v>307226</v>
      </c>
      <c r="B1105" t="s">
        <v>3366</v>
      </c>
      <c r="C1105" t="s">
        <v>3357</v>
      </c>
      <c r="D1105" t="s">
        <v>91</v>
      </c>
      <c r="E1105" s="2">
        <v>296933</v>
      </c>
      <c r="F1105" t="s">
        <v>346</v>
      </c>
      <c r="G1105" s="2">
        <v>479157</v>
      </c>
      <c r="H1105" t="s">
        <v>1762</v>
      </c>
      <c r="I1105" t="s">
        <v>817</v>
      </c>
      <c r="K1105" t="s">
        <v>5362</v>
      </c>
      <c r="L1105" t="s">
        <v>3407</v>
      </c>
      <c r="M1105" s="12">
        <v>19063</v>
      </c>
      <c r="N1105" s="12" t="str">
        <f t="shared" si="49"/>
        <v>710 S Old Middletown Rd Media, PA 19063</v>
      </c>
      <c r="O1105">
        <v>1430999</v>
      </c>
      <c r="P1105">
        <v>39.879837999999999</v>
      </c>
      <c r="Q1105">
        <v>-75.401605000000004</v>
      </c>
      <c r="R1105" t="s">
        <v>3361</v>
      </c>
      <c r="S1105" t="s">
        <v>3352</v>
      </c>
      <c r="T1105" s="3">
        <v>3</v>
      </c>
      <c r="U1105" s="3">
        <v>4</v>
      </c>
      <c r="V1105" s="4">
        <v>1.3333333333333333</v>
      </c>
      <c r="W1105" s="4">
        <v>3.6666666666666665</v>
      </c>
      <c r="X1105" s="5">
        <v>1004.3800000000001</v>
      </c>
      <c r="Y1105" s="6">
        <v>3013.14</v>
      </c>
      <c r="Z1105" s="5">
        <v>362.06666666666661</v>
      </c>
      <c r="AA1105" s="5">
        <v>1086.2</v>
      </c>
      <c r="AB1105">
        <v>83</v>
      </c>
      <c r="AC1105" s="11">
        <f t="shared" si="50"/>
        <v>0.36048773040748194</v>
      </c>
    </row>
    <row r="1106" spans="1:29">
      <c r="A1106" s="2">
        <v>319048</v>
      </c>
      <c r="B1106" t="s">
        <v>3366</v>
      </c>
      <c r="C1106" t="s">
        <v>3357</v>
      </c>
      <c r="D1106" t="s">
        <v>74</v>
      </c>
      <c r="E1106" s="2">
        <v>306791</v>
      </c>
      <c r="F1106" t="s">
        <v>2533</v>
      </c>
      <c r="G1106" s="2">
        <v>481570</v>
      </c>
      <c r="H1106" t="s">
        <v>2534</v>
      </c>
      <c r="I1106" t="s">
        <v>97</v>
      </c>
      <c r="K1106" t="s">
        <v>3879</v>
      </c>
      <c r="L1106" t="s">
        <v>3407</v>
      </c>
      <c r="M1106" s="12">
        <v>17111</v>
      </c>
      <c r="N1106" s="12" t="str">
        <f t="shared" si="49"/>
        <v>7501 Derry Street Harrisburg, PA 17111</v>
      </c>
      <c r="O1106">
        <v>1430035</v>
      </c>
      <c r="P1106">
        <v>40.265748000000002</v>
      </c>
      <c r="Q1106">
        <v>-76.757998000000001</v>
      </c>
      <c r="R1106" t="s">
        <v>3366</v>
      </c>
      <c r="S1106" t="s">
        <v>3357</v>
      </c>
      <c r="T1106" s="3">
        <v>6</v>
      </c>
      <c r="U1106" s="3">
        <v>7</v>
      </c>
      <c r="V1106" s="4">
        <v>1.1666666666666667</v>
      </c>
      <c r="W1106" s="4">
        <v>3</v>
      </c>
      <c r="X1106" s="5">
        <v>501.53833333333341</v>
      </c>
      <c r="Y1106" s="6">
        <v>3009.23</v>
      </c>
      <c r="Z1106" s="5">
        <v>95.910000000000011</v>
      </c>
      <c r="AA1106" s="5">
        <v>575.46000000000015</v>
      </c>
      <c r="AB1106">
        <v>70</v>
      </c>
      <c r="AC1106" s="11">
        <f t="shared" si="50"/>
        <v>0.19123164397536915</v>
      </c>
    </row>
    <row r="1107" spans="1:29">
      <c r="A1107" s="2">
        <v>240342</v>
      </c>
      <c r="B1107" t="s">
        <v>3366</v>
      </c>
      <c r="C1107" t="s">
        <v>3357</v>
      </c>
      <c r="D1107" t="s">
        <v>45</v>
      </c>
      <c r="E1107" s="2">
        <v>243122</v>
      </c>
      <c r="F1107" t="s">
        <v>1523</v>
      </c>
      <c r="G1107" s="2">
        <v>460002</v>
      </c>
      <c r="H1107" t="s">
        <v>1523</v>
      </c>
      <c r="I1107" t="s">
        <v>614</v>
      </c>
      <c r="K1107" t="s">
        <v>5393</v>
      </c>
      <c r="L1107" t="s">
        <v>3407</v>
      </c>
      <c r="M1107" s="12">
        <v>19087</v>
      </c>
      <c r="N1107" s="12" t="str">
        <f t="shared" si="49"/>
        <v>106 W Wayne Ave Wayne, PA 19087</v>
      </c>
      <c r="O1107">
        <v>1430002</v>
      </c>
      <c r="P1107">
        <v>40.044600000000003</v>
      </c>
      <c r="Q1107">
        <v>-75.38776</v>
      </c>
      <c r="R1107" t="s">
        <v>3361</v>
      </c>
      <c r="S1107" t="s">
        <v>3352</v>
      </c>
      <c r="T1107" s="3">
        <v>6</v>
      </c>
      <c r="U1107" s="3">
        <v>9</v>
      </c>
      <c r="V1107" s="4">
        <v>1.5</v>
      </c>
      <c r="W1107" s="4">
        <v>4</v>
      </c>
      <c r="X1107" s="5">
        <v>499.63499999999999</v>
      </c>
      <c r="Y1107" s="6">
        <v>2997.81</v>
      </c>
      <c r="Z1107" s="5">
        <v>197.39000000000001</v>
      </c>
      <c r="AA1107" s="5">
        <v>1184.3399999999995</v>
      </c>
      <c r="AB1107">
        <v>63</v>
      </c>
      <c r="AC1107" s="11">
        <f t="shared" si="50"/>
        <v>0.39506839993195014</v>
      </c>
    </row>
    <row r="1108" spans="1:29">
      <c r="A1108" s="2">
        <v>239615</v>
      </c>
      <c r="B1108" t="s">
        <v>3366</v>
      </c>
      <c r="C1108" t="s">
        <v>3357</v>
      </c>
      <c r="D1108" t="s">
        <v>149</v>
      </c>
      <c r="E1108" s="2">
        <v>244171</v>
      </c>
      <c r="F1108" t="s">
        <v>2644</v>
      </c>
      <c r="G1108" s="2">
        <v>424827</v>
      </c>
      <c r="H1108" t="s">
        <v>2645</v>
      </c>
      <c r="I1108" t="s">
        <v>749</v>
      </c>
      <c r="J1108" t="s">
        <v>3393</v>
      </c>
      <c r="K1108" t="s">
        <v>3447</v>
      </c>
      <c r="L1108" t="s">
        <v>3406</v>
      </c>
      <c r="M1108" s="12">
        <v>8022</v>
      </c>
      <c r="N1108" s="12" t="str">
        <f t="shared" si="49"/>
        <v>180 Mansfield Rd E Columbus, NJ 08022</v>
      </c>
      <c r="O1108">
        <v>1430999</v>
      </c>
      <c r="P1108">
        <v>40.090682000000001</v>
      </c>
      <c r="Q1108">
        <v>-74.689218999999994</v>
      </c>
      <c r="R1108" t="s">
        <v>3362</v>
      </c>
      <c r="S1108" t="s">
        <v>3351</v>
      </c>
      <c r="T1108" s="3">
        <v>1</v>
      </c>
      <c r="U1108" s="3">
        <v>3</v>
      </c>
      <c r="V1108" s="4">
        <v>3</v>
      </c>
      <c r="W1108" s="4">
        <v>5</v>
      </c>
      <c r="X1108" s="5">
        <v>2993.4800000000005</v>
      </c>
      <c r="Y1108" s="6">
        <v>2993.4800000000005</v>
      </c>
      <c r="Z1108" s="5">
        <v>951.72</v>
      </c>
      <c r="AA1108" s="5">
        <v>951.72</v>
      </c>
      <c r="AB1108">
        <v>80</v>
      </c>
      <c r="AC1108" s="11">
        <f t="shared" si="50"/>
        <v>0.31793096997474507</v>
      </c>
    </row>
    <row r="1109" spans="1:29">
      <c r="A1109" s="2">
        <v>241648</v>
      </c>
      <c r="B1109" t="s">
        <v>3366</v>
      </c>
      <c r="C1109" t="s">
        <v>3357</v>
      </c>
      <c r="D1109" t="s">
        <v>51</v>
      </c>
      <c r="E1109" s="2">
        <v>241140</v>
      </c>
      <c r="F1109" t="s">
        <v>2495</v>
      </c>
      <c r="G1109" s="2">
        <v>471872</v>
      </c>
      <c r="H1109" t="s">
        <v>2507</v>
      </c>
      <c r="I1109" t="s">
        <v>492</v>
      </c>
      <c r="K1109" t="s">
        <v>4457</v>
      </c>
      <c r="L1109" t="s">
        <v>3407</v>
      </c>
      <c r="M1109" s="12">
        <v>17551</v>
      </c>
      <c r="N1109" s="12" t="str">
        <f t="shared" si="49"/>
        <v>24 Pucillo Drive Millersville, PA 17551</v>
      </c>
      <c r="O1109">
        <v>1430999</v>
      </c>
      <c r="P1109">
        <v>39.999160000000003</v>
      </c>
      <c r="Q1109">
        <v>-76.353099999999998</v>
      </c>
      <c r="R1109" t="s">
        <v>3364</v>
      </c>
      <c r="S1109" t="s">
        <v>3357</v>
      </c>
      <c r="T1109" s="3">
        <v>4</v>
      </c>
      <c r="U1109" s="3">
        <v>6</v>
      </c>
      <c r="V1109" s="4">
        <v>1.5</v>
      </c>
      <c r="W1109" s="4">
        <v>4.5</v>
      </c>
      <c r="X1109" s="5">
        <v>744.31500000000005</v>
      </c>
      <c r="Y1109" s="6">
        <v>2977.26</v>
      </c>
      <c r="Z1109" s="5">
        <v>242.965</v>
      </c>
      <c r="AA1109" s="5">
        <v>971.86</v>
      </c>
      <c r="AB1109">
        <v>55</v>
      </c>
      <c r="AC1109" s="11">
        <f t="shared" si="50"/>
        <v>0.32642765495791431</v>
      </c>
    </row>
    <row r="1110" spans="1:29">
      <c r="A1110" s="2">
        <v>273733</v>
      </c>
      <c r="B1110" t="s">
        <v>3366</v>
      </c>
      <c r="C1110" t="s">
        <v>3357</v>
      </c>
      <c r="D1110" t="s">
        <v>51</v>
      </c>
      <c r="E1110" s="2">
        <v>331314</v>
      </c>
      <c r="F1110" t="s">
        <v>52</v>
      </c>
      <c r="G1110" s="2">
        <v>473996</v>
      </c>
      <c r="H1110" t="s">
        <v>53</v>
      </c>
      <c r="I1110" t="s">
        <v>39</v>
      </c>
      <c r="K1110" t="s">
        <v>4634</v>
      </c>
      <c r="L1110" t="s">
        <v>3407</v>
      </c>
      <c r="M1110" s="12">
        <v>17601</v>
      </c>
      <c r="N1110" s="12" t="str">
        <f t="shared" si="49"/>
        <v>1704 Hempstead Rd Lancaster, PA 17601</v>
      </c>
      <c r="O1110">
        <v>1430024</v>
      </c>
      <c r="P1110">
        <v>40.051969999999997</v>
      </c>
      <c r="Q1110">
        <v>-76.255880000000005</v>
      </c>
      <c r="R1110" t="s">
        <v>3364</v>
      </c>
      <c r="S1110" t="s">
        <v>3356</v>
      </c>
      <c r="T1110" s="3">
        <v>10</v>
      </c>
      <c r="U1110" s="3">
        <v>13</v>
      </c>
      <c r="V1110" s="4">
        <v>1.3</v>
      </c>
      <c r="W1110" s="4">
        <v>2.2000000000000002</v>
      </c>
      <c r="X1110" s="5">
        <v>297.22899999999993</v>
      </c>
      <c r="Y1110" s="6">
        <v>2972.2900000000009</v>
      </c>
      <c r="Z1110" s="5">
        <v>78.23899999999999</v>
      </c>
      <c r="AA1110" s="5">
        <v>782.39000000000021</v>
      </c>
      <c r="AB1110">
        <v>103</v>
      </c>
      <c r="AC1110" s="11">
        <f t="shared" si="50"/>
        <v>0.26322801610879154</v>
      </c>
    </row>
    <row r="1111" spans="1:29">
      <c r="A1111" s="2">
        <v>415442</v>
      </c>
      <c r="B1111" t="s">
        <v>3364</v>
      </c>
      <c r="C1111" t="s">
        <v>3353</v>
      </c>
      <c r="D1111" t="s">
        <v>37</v>
      </c>
      <c r="E1111" s="2">
        <v>239985</v>
      </c>
      <c r="F1111" t="s">
        <v>88</v>
      </c>
      <c r="G1111" s="2">
        <v>481025</v>
      </c>
      <c r="H1111" t="s">
        <v>1889</v>
      </c>
      <c r="I1111" t="s">
        <v>1417</v>
      </c>
      <c r="K1111" t="s">
        <v>3699</v>
      </c>
      <c r="L1111" t="s">
        <v>3407</v>
      </c>
      <c r="M1111" s="12">
        <v>17011</v>
      </c>
      <c r="N1111" s="12" t="str">
        <f t="shared" si="49"/>
        <v>210 GRANDVIEW AVE CAMP HILL, PA 17011</v>
      </c>
      <c r="O1111">
        <v>1430999</v>
      </c>
      <c r="P1111">
        <v>40.258564</v>
      </c>
      <c r="Q1111">
        <v>-76.920545000000004</v>
      </c>
      <c r="R1111" t="s">
        <v>3366</v>
      </c>
      <c r="S1111" t="s">
        <v>3351</v>
      </c>
      <c r="T1111" s="3">
        <v>3</v>
      </c>
      <c r="U1111" s="3">
        <v>7</v>
      </c>
      <c r="V1111" s="4">
        <v>2.3333333333333335</v>
      </c>
      <c r="W1111" s="4">
        <v>6.333333333333333</v>
      </c>
      <c r="X1111" s="5">
        <v>987.67666666666673</v>
      </c>
      <c r="Y1111" s="6">
        <v>2963.0299999999997</v>
      </c>
      <c r="Z1111" s="5">
        <v>252.36666666666667</v>
      </c>
      <c r="AA1111" s="5">
        <v>757.10000000000014</v>
      </c>
      <c r="AB1111">
        <v>60</v>
      </c>
      <c r="AC1111" s="11">
        <f t="shared" si="50"/>
        <v>0.25551546896251481</v>
      </c>
    </row>
    <row r="1112" spans="1:29">
      <c r="A1112" s="2">
        <v>264345</v>
      </c>
      <c r="B1112" t="s">
        <v>3364</v>
      </c>
      <c r="C1112" t="s">
        <v>3353</v>
      </c>
      <c r="D1112" t="s">
        <v>74</v>
      </c>
      <c r="E1112" s="2">
        <v>306344</v>
      </c>
      <c r="F1112" t="s">
        <v>1211</v>
      </c>
      <c r="G1112" s="2">
        <v>306344</v>
      </c>
      <c r="H1112" t="s">
        <v>1211</v>
      </c>
      <c r="I1112" t="s">
        <v>190</v>
      </c>
      <c r="K1112" t="s">
        <v>4376</v>
      </c>
      <c r="L1112" t="s">
        <v>3407</v>
      </c>
      <c r="M1112" s="12">
        <v>17545</v>
      </c>
      <c r="N1112" s="12" t="str">
        <f t="shared" si="49"/>
        <v>14 Anthony Dr Manheim, PA 17545</v>
      </c>
      <c r="O1112">
        <v>1430035</v>
      </c>
      <c r="P1112">
        <v>40.140965999999999</v>
      </c>
      <c r="Q1112">
        <v>-76.381367999999995</v>
      </c>
      <c r="R1112" t="s">
        <v>3366</v>
      </c>
      <c r="S1112" t="s">
        <v>3357</v>
      </c>
      <c r="T1112" s="3">
        <v>6</v>
      </c>
      <c r="U1112" s="3">
        <v>6</v>
      </c>
      <c r="V1112" s="4">
        <v>1</v>
      </c>
      <c r="W1112" s="4">
        <v>2.1666666666666665</v>
      </c>
      <c r="X1112" s="5">
        <v>492.74333333333334</v>
      </c>
      <c r="Y1112" s="6">
        <v>2956.46</v>
      </c>
      <c r="Z1112" s="5">
        <v>180.74666666666667</v>
      </c>
      <c r="AA1112" s="5">
        <v>1084.48</v>
      </c>
      <c r="AB1112">
        <v>39</v>
      </c>
      <c r="AC1112" s="11">
        <f t="shared" si="50"/>
        <v>0.36681707176826339</v>
      </c>
    </row>
    <row r="1113" spans="1:29">
      <c r="A1113" s="2">
        <v>284763</v>
      </c>
      <c r="B1113" t="s">
        <v>3364</v>
      </c>
      <c r="C1113" t="s">
        <v>3353</v>
      </c>
      <c r="D1113" t="s">
        <v>17</v>
      </c>
      <c r="E1113" s="2">
        <v>246230</v>
      </c>
      <c r="F1113" t="s">
        <v>1315</v>
      </c>
      <c r="G1113" s="2">
        <v>416361</v>
      </c>
      <c r="H1113" t="s">
        <v>1316</v>
      </c>
      <c r="I1113" t="s">
        <v>610</v>
      </c>
      <c r="J1113" t="s">
        <v>3391</v>
      </c>
      <c r="K1113" t="s">
        <v>5253</v>
      </c>
      <c r="L1113" t="s">
        <v>3407</v>
      </c>
      <c r="M1113" s="12">
        <v>19020</v>
      </c>
      <c r="N1113" s="12" t="str">
        <f t="shared" si="49"/>
        <v>4319 Hulmeville Rd Bensalem, PA 19020</v>
      </c>
      <c r="O1113">
        <v>1430999</v>
      </c>
      <c r="P1113">
        <v>40.112838000000004</v>
      </c>
      <c r="Q1113">
        <v>-74.931663999999998</v>
      </c>
      <c r="R1113" t="s">
        <v>3362</v>
      </c>
      <c r="S1113" t="s">
        <v>3353</v>
      </c>
      <c r="T1113" s="3">
        <v>1</v>
      </c>
      <c r="U1113" s="3">
        <v>1</v>
      </c>
      <c r="V1113" s="4">
        <v>1</v>
      </c>
      <c r="W1113" s="4">
        <v>2</v>
      </c>
      <c r="X1113" s="5">
        <v>2947.85</v>
      </c>
      <c r="Y1113" s="6">
        <v>2947.85</v>
      </c>
      <c r="Z1113" s="5">
        <v>1085.78</v>
      </c>
      <c r="AA1113" s="5">
        <v>1085.78</v>
      </c>
      <c r="AB1113">
        <v>6</v>
      </c>
      <c r="AC1113" s="11">
        <f t="shared" si="50"/>
        <v>0.36832946045422937</v>
      </c>
    </row>
    <row r="1114" spans="1:29">
      <c r="A1114" s="2">
        <v>331166</v>
      </c>
      <c r="B1114" t="s">
        <v>3364</v>
      </c>
      <c r="C1114" t="s">
        <v>3353</v>
      </c>
      <c r="D1114" t="s">
        <v>74</v>
      </c>
      <c r="E1114" s="2">
        <v>306550</v>
      </c>
      <c r="F1114" t="s">
        <v>143</v>
      </c>
      <c r="G1114" s="2">
        <v>306550</v>
      </c>
      <c r="H1114" t="s">
        <v>143</v>
      </c>
      <c r="I1114" t="s">
        <v>59</v>
      </c>
      <c r="K1114" t="s">
        <v>4088</v>
      </c>
      <c r="L1114" t="s">
        <v>3407</v>
      </c>
      <c r="M1114" s="12">
        <v>17406</v>
      </c>
      <c r="N1114" s="12" t="str">
        <f t="shared" si="49"/>
        <v>3740 Board Rd York, PA 17406</v>
      </c>
      <c r="O1114">
        <v>1430040</v>
      </c>
      <c r="P1114">
        <v>40.037199999999999</v>
      </c>
      <c r="Q1114">
        <v>-76.739626000000001</v>
      </c>
      <c r="R1114" t="s">
        <v>3367</v>
      </c>
      <c r="S1114" t="s">
        <v>3357</v>
      </c>
      <c r="T1114" s="3">
        <v>7</v>
      </c>
      <c r="U1114" s="3">
        <v>7</v>
      </c>
      <c r="V1114" s="4">
        <v>1</v>
      </c>
      <c r="W1114" s="4">
        <v>1.2857142857142858</v>
      </c>
      <c r="X1114" s="5">
        <v>420.50857142857143</v>
      </c>
      <c r="Y1114" s="6">
        <v>2943.5599999999995</v>
      </c>
      <c r="Z1114" s="5">
        <v>119.17571428571429</v>
      </c>
      <c r="AA1114" s="5">
        <v>834.23</v>
      </c>
      <c r="AB1114">
        <v>63</v>
      </c>
      <c r="AC1114" s="11">
        <f t="shared" si="50"/>
        <v>0.28340852573074787</v>
      </c>
    </row>
    <row r="1115" spans="1:29">
      <c r="A1115" s="2">
        <v>469621</v>
      </c>
      <c r="B1115" t="s">
        <v>3364</v>
      </c>
      <c r="C1115" t="s">
        <v>3353</v>
      </c>
      <c r="D1115" t="s">
        <v>50</v>
      </c>
      <c r="E1115" s="2">
        <v>242598</v>
      </c>
      <c r="F1115" t="s">
        <v>1679</v>
      </c>
      <c r="G1115" s="2">
        <v>242598</v>
      </c>
      <c r="H1115" t="s">
        <v>1679</v>
      </c>
      <c r="I1115" t="s">
        <v>1680</v>
      </c>
      <c r="K1115" t="s">
        <v>4956</v>
      </c>
      <c r="L1115" t="s">
        <v>3407</v>
      </c>
      <c r="M1115" s="12">
        <v>17870</v>
      </c>
      <c r="N1115" s="12" t="str">
        <f t="shared" si="49"/>
        <v>335 Route 35 Selinsgrove, PA 17870</v>
      </c>
      <c r="O1115">
        <v>1430033</v>
      </c>
      <c r="P1115">
        <v>40.785711999999997</v>
      </c>
      <c r="Q1115">
        <v>-76.869398000000004</v>
      </c>
      <c r="R1115" t="s">
        <v>3366</v>
      </c>
      <c r="S1115" t="s">
        <v>3354</v>
      </c>
      <c r="T1115" s="3">
        <v>6</v>
      </c>
      <c r="U1115" s="3">
        <v>7</v>
      </c>
      <c r="V1115" s="4">
        <v>1.1666666666666667</v>
      </c>
      <c r="W1115" s="4">
        <v>2.3333333333333335</v>
      </c>
      <c r="X1115" s="5">
        <v>489.59333333333331</v>
      </c>
      <c r="Y1115" s="6">
        <v>2937.56</v>
      </c>
      <c r="Z1115" s="5">
        <v>167.05833333333331</v>
      </c>
      <c r="AA1115" s="5">
        <v>1002.35</v>
      </c>
      <c r="AB1115">
        <v>46</v>
      </c>
      <c r="AC1115" s="11">
        <f t="shared" si="50"/>
        <v>0.34121856234425851</v>
      </c>
    </row>
    <row r="1116" spans="1:29">
      <c r="A1116" s="2">
        <v>239850</v>
      </c>
      <c r="B1116" t="s">
        <v>3364</v>
      </c>
      <c r="C1116" t="s">
        <v>3353</v>
      </c>
      <c r="D1116" t="s">
        <v>17</v>
      </c>
      <c r="E1116" s="2">
        <v>244036</v>
      </c>
      <c r="F1116" t="s">
        <v>2578</v>
      </c>
      <c r="G1116" s="2">
        <v>418399</v>
      </c>
      <c r="H1116" t="s">
        <v>2583</v>
      </c>
      <c r="I1116" t="s">
        <v>1425</v>
      </c>
      <c r="J1116" t="s">
        <v>3389</v>
      </c>
      <c r="K1116" t="s">
        <v>5339</v>
      </c>
      <c r="L1116" t="s">
        <v>3407</v>
      </c>
      <c r="M1116" s="12">
        <v>19053</v>
      </c>
      <c r="N1116" s="12" t="str">
        <f t="shared" si="49"/>
        <v>300 Heights Ln Feasterville Trevose, PA 19053</v>
      </c>
      <c r="O1116">
        <v>1430999</v>
      </c>
      <c r="P1116">
        <v>40.151269999999997</v>
      </c>
      <c r="Q1116">
        <v>-74.995630000000006</v>
      </c>
      <c r="R1116" t="s">
        <v>3362</v>
      </c>
      <c r="S1116" t="s">
        <v>3352</v>
      </c>
      <c r="T1116" s="3">
        <v>1</v>
      </c>
      <c r="U1116" s="3">
        <v>1</v>
      </c>
      <c r="V1116" s="4">
        <v>1</v>
      </c>
      <c r="W1116" s="4">
        <v>1</v>
      </c>
      <c r="X1116" s="5">
        <v>2929.96</v>
      </c>
      <c r="Y1116" s="6">
        <v>2929.96</v>
      </c>
      <c r="Z1116" s="5">
        <v>908.2</v>
      </c>
      <c r="AA1116" s="5">
        <v>908.2</v>
      </c>
      <c r="AB1116">
        <v>20</v>
      </c>
      <c r="AC1116" s="11">
        <f t="shared" si="50"/>
        <v>0.3099701019809144</v>
      </c>
    </row>
    <row r="1117" spans="1:29">
      <c r="A1117" s="2">
        <v>281418</v>
      </c>
      <c r="B1117" t="s">
        <v>3364</v>
      </c>
      <c r="C1117" t="s">
        <v>3353</v>
      </c>
      <c r="D1117" t="s">
        <v>17</v>
      </c>
      <c r="E1117" s="2">
        <v>244036</v>
      </c>
      <c r="F1117" t="s">
        <v>2578</v>
      </c>
      <c r="G1117" s="2">
        <v>418758</v>
      </c>
      <c r="H1117" t="s">
        <v>2584</v>
      </c>
      <c r="I1117" t="s">
        <v>1157</v>
      </c>
      <c r="K1117" t="s">
        <v>5340</v>
      </c>
      <c r="L1117" t="s">
        <v>3407</v>
      </c>
      <c r="M1117" s="12">
        <v>19053</v>
      </c>
      <c r="N1117" s="12" t="str">
        <f t="shared" si="49"/>
        <v>2055 Brownsville Rd Langhorne, PA 19053</v>
      </c>
      <c r="O1117">
        <v>1430999</v>
      </c>
      <c r="P1117">
        <v>40.157589999999999</v>
      </c>
      <c r="Q1117">
        <v>-74.967640000000003</v>
      </c>
      <c r="R1117" t="s">
        <v>3362</v>
      </c>
      <c r="S1117" t="s">
        <v>3353</v>
      </c>
      <c r="T1117" s="3">
        <v>1</v>
      </c>
      <c r="U1117" s="3">
        <v>1</v>
      </c>
      <c r="V1117" s="4">
        <v>1</v>
      </c>
      <c r="W1117" s="4">
        <v>1</v>
      </c>
      <c r="X1117" s="5">
        <v>2929.96</v>
      </c>
      <c r="Y1117" s="6">
        <v>2929.96</v>
      </c>
      <c r="Z1117" s="5">
        <v>908.2</v>
      </c>
      <c r="AA1117" s="5">
        <v>908.2</v>
      </c>
      <c r="AB1117">
        <v>20</v>
      </c>
      <c r="AC1117" s="11">
        <f t="shared" si="50"/>
        <v>0.3099701019809144</v>
      </c>
    </row>
    <row r="1118" spans="1:29">
      <c r="A1118" s="2">
        <v>240826</v>
      </c>
      <c r="B1118" t="s">
        <v>3364</v>
      </c>
      <c r="C1118" t="s">
        <v>3357</v>
      </c>
      <c r="D1118" t="s">
        <v>17</v>
      </c>
      <c r="E1118" s="2">
        <v>244036</v>
      </c>
      <c r="F1118" t="s">
        <v>2578</v>
      </c>
      <c r="G1118" s="2">
        <v>418974</v>
      </c>
      <c r="H1118" t="s">
        <v>2585</v>
      </c>
      <c r="I1118" t="s">
        <v>65</v>
      </c>
      <c r="K1118" t="s">
        <v>5354</v>
      </c>
      <c r="L1118" t="s">
        <v>3407</v>
      </c>
      <c r="M1118" s="12">
        <v>19057</v>
      </c>
      <c r="N1118" s="12" t="str">
        <f t="shared" si="49"/>
        <v>10 Cobalt Ridge Dr S Levittown, PA 19057</v>
      </c>
      <c r="O1118">
        <v>1430999</v>
      </c>
      <c r="P1118">
        <v>40.146047000000003</v>
      </c>
      <c r="Q1118">
        <v>-74.873970999999997</v>
      </c>
      <c r="R1118" t="s">
        <v>3362</v>
      </c>
      <c r="S1118" t="s">
        <v>3353</v>
      </c>
      <c r="T1118" s="3">
        <v>1</v>
      </c>
      <c r="U1118" s="3">
        <v>1</v>
      </c>
      <c r="V1118" s="4">
        <v>1</v>
      </c>
      <c r="W1118" s="4">
        <v>1</v>
      </c>
      <c r="X1118" s="5">
        <v>2929.96</v>
      </c>
      <c r="Y1118" s="6">
        <v>2929.96</v>
      </c>
      <c r="Z1118" s="5">
        <v>908.2</v>
      </c>
      <c r="AA1118" s="5">
        <v>908.2</v>
      </c>
      <c r="AB1118">
        <v>20</v>
      </c>
      <c r="AC1118" s="11">
        <f t="shared" si="50"/>
        <v>0.3099701019809144</v>
      </c>
    </row>
    <row r="1119" spans="1:29">
      <c r="A1119" s="2">
        <v>415338</v>
      </c>
      <c r="B1119" t="s">
        <v>3364</v>
      </c>
      <c r="C1119" t="s">
        <v>3357</v>
      </c>
      <c r="D1119" t="s">
        <v>37</v>
      </c>
      <c r="E1119" s="2">
        <v>241188</v>
      </c>
      <c r="F1119" t="s">
        <v>2558</v>
      </c>
      <c r="G1119" s="2">
        <v>450432</v>
      </c>
      <c r="H1119" t="s">
        <v>2560</v>
      </c>
      <c r="I1119" t="s">
        <v>73</v>
      </c>
      <c r="K1119" t="s">
        <v>5787</v>
      </c>
      <c r="L1119" t="s">
        <v>3407</v>
      </c>
      <c r="M1119" s="12">
        <v>19605</v>
      </c>
      <c r="N1119" s="12" t="str">
        <f t="shared" si="49"/>
        <v>400 Sharp Ave Reading, PA 19605</v>
      </c>
      <c r="O1119">
        <v>1430999</v>
      </c>
      <c r="P1119">
        <v>40.393070000000002</v>
      </c>
      <c r="Q1119">
        <v>-75.925396000000006</v>
      </c>
      <c r="R1119" t="s">
        <v>3365</v>
      </c>
      <c r="S1119" t="s">
        <v>3356</v>
      </c>
      <c r="T1119" s="3">
        <v>3</v>
      </c>
      <c r="U1119" s="3">
        <v>6</v>
      </c>
      <c r="V1119" s="4">
        <v>2</v>
      </c>
      <c r="W1119" s="4">
        <v>5.666666666666667</v>
      </c>
      <c r="X1119" s="5">
        <v>973.32999999999993</v>
      </c>
      <c r="Y1119" s="6">
        <v>2919.9900000000002</v>
      </c>
      <c r="Z1119" s="5">
        <v>451.17666666666668</v>
      </c>
      <c r="AA1119" s="5">
        <v>1353.5300000000002</v>
      </c>
      <c r="AB1119">
        <v>17</v>
      </c>
      <c r="AC1119" s="11">
        <f t="shared" si="50"/>
        <v>0.46353925869609147</v>
      </c>
    </row>
    <row r="1120" spans="1:29">
      <c r="A1120" s="2">
        <v>242475</v>
      </c>
      <c r="B1120" t="s">
        <v>3364</v>
      </c>
      <c r="C1120" t="s">
        <v>3357</v>
      </c>
      <c r="D1120" t="s">
        <v>51</v>
      </c>
      <c r="E1120" s="2">
        <v>241140</v>
      </c>
      <c r="F1120" t="s">
        <v>2495</v>
      </c>
      <c r="G1120" s="2">
        <v>471892</v>
      </c>
      <c r="H1120" t="s">
        <v>2520</v>
      </c>
      <c r="I1120" t="s">
        <v>492</v>
      </c>
      <c r="K1120" t="s">
        <v>4453</v>
      </c>
      <c r="L1120" t="s">
        <v>3407</v>
      </c>
      <c r="M1120" s="12">
        <v>17551</v>
      </c>
      <c r="N1120" s="12" t="str">
        <f t="shared" si="49"/>
        <v>10 S George St Millersville, PA 17551</v>
      </c>
      <c r="O1120">
        <v>1430999</v>
      </c>
      <c r="P1120">
        <v>39.997039999999998</v>
      </c>
      <c r="Q1120">
        <v>-76.353809999999996</v>
      </c>
      <c r="R1120" t="s">
        <v>3364</v>
      </c>
      <c r="S1120" t="s">
        <v>3357</v>
      </c>
      <c r="T1120" s="3">
        <v>5</v>
      </c>
      <c r="U1120" s="3">
        <v>7</v>
      </c>
      <c r="V1120" s="4">
        <v>1.4</v>
      </c>
      <c r="W1120" s="4">
        <v>3.4</v>
      </c>
      <c r="X1120" s="5">
        <v>583.66599999999994</v>
      </c>
      <c r="Y1120" s="6">
        <v>2918.3299999999995</v>
      </c>
      <c r="Z1120" s="5">
        <v>159.298</v>
      </c>
      <c r="AA1120" s="5">
        <v>796.49</v>
      </c>
      <c r="AB1120">
        <v>51</v>
      </c>
      <c r="AC1120" s="11">
        <f t="shared" si="50"/>
        <v>0.27292663955070201</v>
      </c>
    </row>
    <row r="1121" spans="1:29">
      <c r="A1121" s="2">
        <v>332497</v>
      </c>
      <c r="B1121" t="s">
        <v>3364</v>
      </c>
      <c r="C1121" t="s">
        <v>3357</v>
      </c>
      <c r="D1121" t="s">
        <v>149</v>
      </c>
      <c r="E1121" s="2">
        <v>246157</v>
      </c>
      <c r="F1121" t="s">
        <v>2885</v>
      </c>
      <c r="G1121" s="2">
        <v>433345</v>
      </c>
      <c r="H1121" t="s">
        <v>2886</v>
      </c>
      <c r="I1121" t="s">
        <v>657</v>
      </c>
      <c r="J1121" t="s">
        <v>657</v>
      </c>
      <c r="K1121" t="s">
        <v>3512</v>
      </c>
      <c r="L1121" t="s">
        <v>3406</v>
      </c>
      <c r="M1121" s="12">
        <v>8102</v>
      </c>
      <c r="N1121" s="12" t="str">
        <f t="shared" si="49"/>
        <v>215 N 3rd St Camden, NJ 08102</v>
      </c>
      <c r="O1121">
        <v>1430999</v>
      </c>
      <c r="P1121">
        <v>39.94811</v>
      </c>
      <c r="Q1121">
        <v>-75.124189999999999</v>
      </c>
      <c r="R1121" t="s">
        <v>3362</v>
      </c>
      <c r="S1121" t="s">
        <v>3355</v>
      </c>
      <c r="T1121" s="3">
        <v>2</v>
      </c>
      <c r="U1121" s="3">
        <v>2</v>
      </c>
      <c r="V1121" s="4">
        <v>1</v>
      </c>
      <c r="W1121" s="4">
        <v>6</v>
      </c>
      <c r="X1121" s="5">
        <v>1457.5249999999999</v>
      </c>
      <c r="Y1121" s="6">
        <v>2915.05</v>
      </c>
      <c r="Z1121" s="5">
        <v>636.4899999999999</v>
      </c>
      <c r="AA1121" s="5">
        <v>1272.9799999999996</v>
      </c>
      <c r="AB1121">
        <v>33.5</v>
      </c>
      <c r="AC1121" s="11">
        <f t="shared" si="50"/>
        <v>0.43669233803879848</v>
      </c>
    </row>
    <row r="1122" spans="1:29">
      <c r="A1122" s="2">
        <v>241682</v>
      </c>
      <c r="B1122" t="s">
        <v>3360</v>
      </c>
      <c r="C1122" t="s">
        <v>3353</v>
      </c>
      <c r="D1122" t="s">
        <v>16</v>
      </c>
      <c r="E1122" s="2">
        <v>319928</v>
      </c>
      <c r="F1122" t="s">
        <v>264</v>
      </c>
      <c r="G1122" s="2">
        <v>319928</v>
      </c>
      <c r="H1122" t="s">
        <v>264</v>
      </c>
      <c r="I1122" t="s">
        <v>265</v>
      </c>
      <c r="K1122" t="s">
        <v>3905</v>
      </c>
      <c r="L1122" t="s">
        <v>3407</v>
      </c>
      <c r="M1122" s="12">
        <v>17201</v>
      </c>
      <c r="N1122" s="12" t="str">
        <f t="shared" si="49"/>
        <v>990 Progress Rd Chambersburg, PA 17201</v>
      </c>
      <c r="O1122">
        <v>1430036</v>
      </c>
      <c r="P1122">
        <v>39.920952</v>
      </c>
      <c r="Q1122">
        <v>-77.667518999999999</v>
      </c>
      <c r="R1122" t="s">
        <v>3367</v>
      </c>
      <c r="S1122" t="s">
        <v>3351</v>
      </c>
      <c r="T1122" s="3">
        <v>7</v>
      </c>
      <c r="U1122" s="3">
        <v>8</v>
      </c>
      <c r="V1122" s="4">
        <v>1.1428571428571428</v>
      </c>
      <c r="W1122" s="4">
        <v>2.1428571428571428</v>
      </c>
      <c r="X1122" s="5">
        <v>415.37428571428575</v>
      </c>
      <c r="Y1122" s="6">
        <v>2907.6200000000003</v>
      </c>
      <c r="Z1122" s="5">
        <v>141.23714285714286</v>
      </c>
      <c r="AA1122" s="5">
        <v>988.66000000000008</v>
      </c>
      <c r="AB1122">
        <v>50</v>
      </c>
      <c r="AC1122" s="11">
        <f t="shared" si="50"/>
        <v>0.3400237995336392</v>
      </c>
    </row>
    <row r="1123" spans="1:29">
      <c r="A1123" s="2">
        <v>321198</v>
      </c>
      <c r="B1123" t="s">
        <v>3364</v>
      </c>
      <c r="C1123" t="s">
        <v>3353</v>
      </c>
      <c r="D1123" t="s">
        <v>74</v>
      </c>
      <c r="E1123" s="2">
        <v>239751</v>
      </c>
      <c r="F1123" t="s">
        <v>1738</v>
      </c>
      <c r="G1123" s="2">
        <v>239751</v>
      </c>
      <c r="H1123" t="s">
        <v>1738</v>
      </c>
      <c r="I1123" t="s">
        <v>34</v>
      </c>
      <c r="K1123" t="s">
        <v>4564</v>
      </c>
      <c r="L1123" t="s">
        <v>3407</v>
      </c>
      <c r="M1123" s="12">
        <v>17566</v>
      </c>
      <c r="N1123" s="12" t="str">
        <f t="shared" si="49"/>
        <v>14 Fawn Dr Quarryville, PA 17566</v>
      </c>
      <c r="O1123">
        <v>1430025</v>
      </c>
      <c r="P1123">
        <v>39.872438000000002</v>
      </c>
      <c r="Q1123">
        <v>-76.225246999999996</v>
      </c>
      <c r="R1123" t="s">
        <v>3364</v>
      </c>
      <c r="S1123" t="s">
        <v>3357</v>
      </c>
      <c r="T1123" s="3">
        <v>11</v>
      </c>
      <c r="U1123" s="3">
        <v>18</v>
      </c>
      <c r="V1123" s="4">
        <v>1.6363636363636365</v>
      </c>
      <c r="W1123" s="4">
        <v>2.7272727272727271</v>
      </c>
      <c r="X1123" s="5">
        <v>264.28909090909093</v>
      </c>
      <c r="Y1123" s="6">
        <v>2907.1799999999994</v>
      </c>
      <c r="Z1123" s="5">
        <v>115.73454545454545</v>
      </c>
      <c r="AA1123" s="5">
        <v>1273.0799999999995</v>
      </c>
      <c r="AB1123">
        <v>52</v>
      </c>
      <c r="AC1123" s="11">
        <f t="shared" si="50"/>
        <v>0.43790890140961336</v>
      </c>
    </row>
    <row r="1124" spans="1:29">
      <c r="A1124" s="2">
        <v>254428</v>
      </c>
      <c r="B1124" t="s">
        <v>3364</v>
      </c>
      <c r="C1124" t="s">
        <v>3357</v>
      </c>
      <c r="D1124" t="s">
        <v>74</v>
      </c>
      <c r="E1124" s="2">
        <v>241289</v>
      </c>
      <c r="F1124" t="s">
        <v>355</v>
      </c>
      <c r="G1124" s="2">
        <v>241289</v>
      </c>
      <c r="H1124" t="s">
        <v>355</v>
      </c>
      <c r="I1124" t="s">
        <v>97</v>
      </c>
      <c r="K1124" t="s">
        <v>3856</v>
      </c>
      <c r="L1124" t="s">
        <v>3407</v>
      </c>
      <c r="M1124" s="12">
        <v>17101</v>
      </c>
      <c r="N1124" s="12" t="str">
        <f t="shared" si="49"/>
        <v>900 Walnut St Harrisburg, PA 17101</v>
      </c>
      <c r="O1124">
        <v>1430999</v>
      </c>
      <c r="P1124">
        <v>40.26558</v>
      </c>
      <c r="Q1124">
        <v>-76.876779999999997</v>
      </c>
      <c r="R1124" t="s">
        <v>3366</v>
      </c>
      <c r="S1124" t="s">
        <v>3356</v>
      </c>
      <c r="T1124" s="3">
        <v>3</v>
      </c>
      <c r="U1124" s="3">
        <v>3</v>
      </c>
      <c r="V1124" s="4">
        <v>1</v>
      </c>
      <c r="W1124" s="4">
        <v>2</v>
      </c>
      <c r="X1124" s="5">
        <v>964.63666666666666</v>
      </c>
      <c r="Y1124" s="6">
        <v>2893.91</v>
      </c>
      <c r="Z1124" s="5">
        <v>341.78666666666663</v>
      </c>
      <c r="AA1124" s="5">
        <v>1025.3599999999999</v>
      </c>
      <c r="AB1124">
        <v>39</v>
      </c>
      <c r="AC1124" s="11">
        <f t="shared" si="50"/>
        <v>0.35431647839773867</v>
      </c>
    </row>
    <row r="1125" spans="1:29">
      <c r="A1125" s="2">
        <v>471058</v>
      </c>
      <c r="B1125" t="s">
        <v>3364</v>
      </c>
      <c r="C1125" t="s">
        <v>3357</v>
      </c>
      <c r="D1125" t="s">
        <v>74</v>
      </c>
      <c r="E1125" s="2">
        <v>282326</v>
      </c>
      <c r="F1125" t="s">
        <v>3020</v>
      </c>
      <c r="G1125" s="2">
        <v>415725</v>
      </c>
      <c r="H1125" t="s">
        <v>3024</v>
      </c>
      <c r="I1125" t="s">
        <v>59</v>
      </c>
      <c r="K1125" t="s">
        <v>4087</v>
      </c>
      <c r="L1125" t="s">
        <v>3407</v>
      </c>
      <c r="M1125" s="12">
        <v>17406</v>
      </c>
      <c r="N1125" s="12" t="str">
        <f t="shared" si="49"/>
        <v>4450 Lincoln Hwy York, PA 17406</v>
      </c>
      <c r="O1125">
        <v>1430040</v>
      </c>
      <c r="P1125">
        <v>39.999021999999997</v>
      </c>
      <c r="Q1125">
        <v>-76.623081999999997</v>
      </c>
      <c r="R1125" t="s">
        <v>3367</v>
      </c>
      <c r="S1125" t="s">
        <v>3357</v>
      </c>
      <c r="T1125" s="3">
        <v>17</v>
      </c>
      <c r="U1125" s="3">
        <v>17</v>
      </c>
      <c r="V1125" s="4">
        <v>1</v>
      </c>
      <c r="W1125" s="4">
        <v>2.1176470588235294</v>
      </c>
      <c r="X1125" s="5">
        <v>169.41705882352943</v>
      </c>
      <c r="Y1125" s="6">
        <v>2880.0899999999997</v>
      </c>
      <c r="Z1125" s="5">
        <v>54.518823529411769</v>
      </c>
      <c r="AA1125" s="5">
        <v>926.82</v>
      </c>
      <c r="AB1125">
        <v>57</v>
      </c>
      <c r="AC1125" s="11">
        <f t="shared" si="50"/>
        <v>0.32180244367363525</v>
      </c>
    </row>
    <row r="1126" spans="1:29">
      <c r="A1126" s="2">
        <v>471873</v>
      </c>
      <c r="B1126" t="s">
        <v>3364</v>
      </c>
      <c r="C1126" t="s">
        <v>3357</v>
      </c>
      <c r="D1126" t="s">
        <v>26</v>
      </c>
      <c r="E1126" s="2">
        <v>303870</v>
      </c>
      <c r="F1126" t="s">
        <v>2089</v>
      </c>
      <c r="G1126" s="2">
        <v>415509</v>
      </c>
      <c r="H1126" t="s">
        <v>2090</v>
      </c>
      <c r="I1126" t="s">
        <v>2091</v>
      </c>
      <c r="K1126" t="s">
        <v>4966</v>
      </c>
      <c r="L1126" t="s">
        <v>3407</v>
      </c>
      <c r="M1126" s="12">
        <v>17938</v>
      </c>
      <c r="N1126" s="12" t="str">
        <f t="shared" si="49"/>
        <v>824 Church Rd Hegins, PA 17938</v>
      </c>
      <c r="O1126">
        <v>1430999</v>
      </c>
      <c r="P1126">
        <v>40.635311000000002</v>
      </c>
      <c r="Q1126">
        <v>-76.657078999999996</v>
      </c>
      <c r="R1126" t="s">
        <v>3364</v>
      </c>
      <c r="S1126" t="s">
        <v>3354</v>
      </c>
      <c r="T1126" s="3">
        <v>4</v>
      </c>
      <c r="U1126" s="3">
        <v>4</v>
      </c>
      <c r="V1126" s="4">
        <v>1</v>
      </c>
      <c r="W1126" s="4">
        <v>1.75</v>
      </c>
      <c r="X1126" s="5">
        <v>719.27499999999998</v>
      </c>
      <c r="Y1126" s="6">
        <v>2877.1</v>
      </c>
      <c r="Z1126" s="5">
        <v>272.8775</v>
      </c>
      <c r="AA1126" s="5">
        <v>1091.5099999999998</v>
      </c>
      <c r="AB1126">
        <v>61</v>
      </c>
      <c r="AC1126" s="11">
        <f t="shared" si="50"/>
        <v>0.37937854089187023</v>
      </c>
    </row>
    <row r="1127" spans="1:29">
      <c r="A1127" s="2">
        <v>469991</v>
      </c>
      <c r="B1127" t="s">
        <v>3364</v>
      </c>
      <c r="C1127" t="s">
        <v>3357</v>
      </c>
      <c r="D1127" t="s">
        <v>37</v>
      </c>
      <c r="E1127" s="2">
        <v>240874</v>
      </c>
      <c r="F1127" t="s">
        <v>2314</v>
      </c>
      <c r="G1127" s="2">
        <v>240874</v>
      </c>
      <c r="H1127" t="s">
        <v>2314</v>
      </c>
      <c r="I1127" t="s">
        <v>108</v>
      </c>
      <c r="K1127" t="s">
        <v>4202</v>
      </c>
      <c r="L1127" t="s">
        <v>3407</v>
      </c>
      <c r="M1127" s="12">
        <v>17522</v>
      </c>
      <c r="N1127" s="12" t="str">
        <f t="shared" si="49"/>
        <v>40 Garden Spot Rd Ephrata, PA 17522</v>
      </c>
      <c r="O1127">
        <v>1430999</v>
      </c>
      <c r="P1127">
        <v>40.198591</v>
      </c>
      <c r="Q1127">
        <v>-76.154317000000006</v>
      </c>
      <c r="R1127" t="s">
        <v>3365</v>
      </c>
      <c r="S1127" t="s">
        <v>3356</v>
      </c>
      <c r="T1127" s="3">
        <v>5</v>
      </c>
      <c r="U1127" s="3">
        <v>5</v>
      </c>
      <c r="V1127" s="4">
        <v>1</v>
      </c>
      <c r="W1127" s="4">
        <v>3</v>
      </c>
      <c r="X1127" s="5">
        <v>575.22199999999998</v>
      </c>
      <c r="Y1127" s="6">
        <v>2876.11</v>
      </c>
      <c r="Z1127" s="5">
        <v>228.10999999999999</v>
      </c>
      <c r="AA1127" s="5">
        <v>1140.5500000000002</v>
      </c>
      <c r="AB1127">
        <v>42</v>
      </c>
      <c r="AC1127" s="11">
        <f t="shared" si="50"/>
        <v>0.39655993685916052</v>
      </c>
    </row>
    <row r="1128" spans="1:29">
      <c r="A1128" s="2">
        <v>471857</v>
      </c>
      <c r="B1128" t="s">
        <v>3364</v>
      </c>
      <c r="C1128" t="s">
        <v>3357</v>
      </c>
      <c r="D1128" t="s">
        <v>29</v>
      </c>
      <c r="E1128" s="2">
        <v>313903</v>
      </c>
      <c r="F1128" t="s">
        <v>833</v>
      </c>
      <c r="G1128" s="2">
        <v>471594</v>
      </c>
      <c r="H1128" t="s">
        <v>3086</v>
      </c>
      <c r="I1128" t="s">
        <v>835</v>
      </c>
      <c r="K1128" t="s">
        <v>5261</v>
      </c>
      <c r="L1128" t="s">
        <v>3407</v>
      </c>
      <c r="M1128" s="12">
        <v>19026</v>
      </c>
      <c r="N1128" s="12" t="str">
        <f t="shared" si="49"/>
        <v>1025 Turner Ave Drexel Hill, PA 19026</v>
      </c>
      <c r="O1128">
        <v>1430999</v>
      </c>
      <c r="P1128">
        <v>39.959175999999999</v>
      </c>
      <c r="Q1128">
        <v>-75.304036999999994</v>
      </c>
      <c r="R1128" t="s">
        <v>3359</v>
      </c>
      <c r="S1128" t="s">
        <v>3351</v>
      </c>
      <c r="T1128" s="3">
        <v>5</v>
      </c>
      <c r="U1128" s="3">
        <v>8</v>
      </c>
      <c r="V1128" s="4">
        <v>1.6</v>
      </c>
      <c r="W1128" s="4">
        <v>1.8</v>
      </c>
      <c r="X1128" s="5">
        <v>571.49</v>
      </c>
      <c r="Y1128" s="6">
        <v>2857.45</v>
      </c>
      <c r="Z1128" s="5">
        <v>214.26600000000002</v>
      </c>
      <c r="AA1128" s="5">
        <v>1071.33</v>
      </c>
      <c r="AB1128">
        <v>51</v>
      </c>
      <c r="AC1128" s="11">
        <f t="shared" si="50"/>
        <v>0.37492519554147929</v>
      </c>
    </row>
    <row r="1129" spans="1:29">
      <c r="A1129" s="2">
        <v>471881</v>
      </c>
      <c r="B1129" t="s">
        <v>3364</v>
      </c>
      <c r="C1129" t="s">
        <v>3357</v>
      </c>
      <c r="D1129" t="s">
        <v>60</v>
      </c>
      <c r="E1129" s="2">
        <v>243950</v>
      </c>
      <c r="F1129" t="s">
        <v>2447</v>
      </c>
      <c r="G1129" s="2">
        <v>418079</v>
      </c>
      <c r="H1129" t="s">
        <v>2447</v>
      </c>
      <c r="I1129" t="s">
        <v>1083</v>
      </c>
      <c r="K1129" t="s">
        <v>5451</v>
      </c>
      <c r="L1129" t="s">
        <v>3407</v>
      </c>
      <c r="M1129" s="12">
        <v>19301</v>
      </c>
      <c r="N1129" s="12" t="str">
        <f t="shared" si="49"/>
        <v>1776 E Lancaster Ave Paoli, PA 19301</v>
      </c>
      <c r="O1129">
        <v>1430999</v>
      </c>
      <c r="P1129">
        <v>40.041676000000002</v>
      </c>
      <c r="Q1129">
        <v>-75.474191000000005</v>
      </c>
      <c r="R1129" t="s">
        <v>3361</v>
      </c>
      <c r="S1129" t="s">
        <v>3352</v>
      </c>
      <c r="T1129" s="3">
        <v>2</v>
      </c>
      <c r="U1129" s="3">
        <v>2</v>
      </c>
      <c r="V1129" s="4">
        <v>1</v>
      </c>
      <c r="W1129" s="4">
        <v>3</v>
      </c>
      <c r="X1129" s="5">
        <v>1428.1550000000002</v>
      </c>
      <c r="Y1129" s="6">
        <v>2856.3100000000004</v>
      </c>
      <c r="Z1129" s="5">
        <v>659.52</v>
      </c>
      <c r="AA1129" s="5">
        <v>1319.04</v>
      </c>
      <c r="AB1129">
        <v>36</v>
      </c>
      <c r="AC1129" s="11">
        <f t="shared" si="50"/>
        <v>0.46179861429606722</v>
      </c>
    </row>
    <row r="1130" spans="1:29">
      <c r="A1130" s="2">
        <v>469990</v>
      </c>
      <c r="B1130" t="s">
        <v>3364</v>
      </c>
      <c r="C1130" t="s">
        <v>3357</v>
      </c>
      <c r="D1130" t="s">
        <v>40</v>
      </c>
      <c r="E1130" s="2">
        <v>239289</v>
      </c>
      <c r="F1130" t="s">
        <v>1324</v>
      </c>
      <c r="G1130" s="2">
        <v>239289</v>
      </c>
      <c r="H1130" t="s">
        <v>1324</v>
      </c>
      <c r="I1130" t="s">
        <v>728</v>
      </c>
      <c r="K1130" t="s">
        <v>5749</v>
      </c>
      <c r="L1130" t="s">
        <v>3407</v>
      </c>
      <c r="M1130" s="12">
        <v>19533</v>
      </c>
      <c r="N1130" s="12" t="str">
        <f t="shared" si="49"/>
        <v>1057 County Rd Leesport, PA 19533</v>
      </c>
      <c r="O1130">
        <v>1430999</v>
      </c>
      <c r="P1130">
        <v>40.386809</v>
      </c>
      <c r="Q1130">
        <v>-75.999127000000001</v>
      </c>
      <c r="R1130" t="s">
        <v>3365</v>
      </c>
      <c r="S1130" t="s">
        <v>3353</v>
      </c>
      <c r="T1130" s="3">
        <v>1</v>
      </c>
      <c r="U1130" s="3">
        <v>1</v>
      </c>
      <c r="V1130" s="4">
        <v>1</v>
      </c>
      <c r="W1130" s="4">
        <v>1</v>
      </c>
      <c r="X1130" s="5">
        <v>2844.5</v>
      </c>
      <c r="Y1130" s="6">
        <v>2844.5</v>
      </c>
      <c r="Z1130" s="5">
        <v>579.38</v>
      </c>
      <c r="AA1130" s="5">
        <v>579.38</v>
      </c>
      <c r="AB1130">
        <v>50</v>
      </c>
      <c r="AC1130" s="11">
        <f t="shared" si="50"/>
        <v>0.20368430304095622</v>
      </c>
    </row>
    <row r="1131" spans="1:29">
      <c r="A1131" s="2">
        <v>470135</v>
      </c>
      <c r="B1131" t="s">
        <v>3364</v>
      </c>
      <c r="C1131" t="s">
        <v>3357</v>
      </c>
      <c r="D1131" t="s">
        <v>74</v>
      </c>
      <c r="E1131" s="2">
        <v>265980</v>
      </c>
      <c r="F1131" t="s">
        <v>2767</v>
      </c>
      <c r="G1131" s="2">
        <v>265980</v>
      </c>
      <c r="H1131" t="s">
        <v>2767</v>
      </c>
      <c r="I1131" t="s">
        <v>39</v>
      </c>
      <c r="K1131" t="s">
        <v>4674</v>
      </c>
      <c r="L1131" t="s">
        <v>3407</v>
      </c>
      <c r="M1131" s="12">
        <v>17601</v>
      </c>
      <c r="N1131" s="12" t="str">
        <f t="shared" si="49"/>
        <v>366 Carerra Dr Lancaster, PA 17601</v>
      </c>
      <c r="O1131">
        <v>1430025</v>
      </c>
      <c r="P1131">
        <v>40.074435999999999</v>
      </c>
      <c r="Q1131">
        <v>-76.328029000000001</v>
      </c>
      <c r="R1131" t="s">
        <v>3364</v>
      </c>
      <c r="S1131" t="s">
        <v>3357</v>
      </c>
      <c r="T1131" s="3">
        <v>6</v>
      </c>
      <c r="U1131" s="3">
        <v>12</v>
      </c>
      <c r="V1131" s="4">
        <v>2</v>
      </c>
      <c r="W1131" s="4">
        <v>3.1666666666666665</v>
      </c>
      <c r="X1131" s="5">
        <v>471.53833333333324</v>
      </c>
      <c r="Y1131" s="6">
        <v>2829.2299999999996</v>
      </c>
      <c r="Z1131" s="5">
        <v>214.86666666666667</v>
      </c>
      <c r="AA1131" s="5">
        <v>1289.1999999999998</v>
      </c>
      <c r="AB1131">
        <v>42</v>
      </c>
      <c r="AC1131" s="11">
        <f t="shared" si="50"/>
        <v>0.45567168452193707</v>
      </c>
    </row>
    <row r="1132" spans="1:29">
      <c r="A1132" s="2">
        <v>479939</v>
      </c>
      <c r="B1132" t="s">
        <v>3364</v>
      </c>
      <c r="C1132" t="s">
        <v>3357</v>
      </c>
      <c r="D1132" t="s">
        <v>29</v>
      </c>
      <c r="E1132" s="2">
        <v>244080</v>
      </c>
      <c r="F1132" t="s">
        <v>2618</v>
      </c>
      <c r="G1132" s="2">
        <v>440865</v>
      </c>
      <c r="H1132" t="s">
        <v>2627</v>
      </c>
      <c r="I1132" t="s">
        <v>314</v>
      </c>
      <c r="K1132" t="s">
        <v>5628</v>
      </c>
      <c r="L1132" t="s">
        <v>3407</v>
      </c>
      <c r="M1132" s="12">
        <v>19440</v>
      </c>
      <c r="N1132" s="12" t="str">
        <f t="shared" si="49"/>
        <v>726 Forty Foot Rd Hatfield, PA 19440</v>
      </c>
      <c r="O1132">
        <v>1430019</v>
      </c>
      <c r="P1132">
        <v>40.272835000000001</v>
      </c>
      <c r="Q1132">
        <v>-75.311076</v>
      </c>
      <c r="R1132" t="s">
        <v>3361</v>
      </c>
      <c r="S1132" t="s">
        <v>3353</v>
      </c>
      <c r="T1132" s="3">
        <v>10</v>
      </c>
      <c r="U1132" s="3">
        <v>14</v>
      </c>
      <c r="V1132" s="4">
        <v>1.4</v>
      </c>
      <c r="W1132" s="4">
        <v>1.9</v>
      </c>
      <c r="X1132" s="5">
        <v>282.60199999999998</v>
      </c>
      <c r="Y1132" s="6">
        <v>2826.02</v>
      </c>
      <c r="Z1132" s="5">
        <v>111.251</v>
      </c>
      <c r="AA1132" s="5">
        <v>1112.5099999999998</v>
      </c>
      <c r="AB1132">
        <v>37</v>
      </c>
      <c r="AC1132" s="11">
        <f t="shared" si="50"/>
        <v>0.39366671148824134</v>
      </c>
    </row>
    <row r="1133" spans="1:29">
      <c r="A1133" s="2">
        <v>471877</v>
      </c>
      <c r="B1133" t="s">
        <v>3364</v>
      </c>
      <c r="C1133" t="s">
        <v>3357</v>
      </c>
      <c r="D1133" t="s">
        <v>91</v>
      </c>
      <c r="E1133" s="2">
        <v>306315</v>
      </c>
      <c r="F1133" t="s">
        <v>1413</v>
      </c>
      <c r="G1133" s="2">
        <v>306315</v>
      </c>
      <c r="H1133" t="s">
        <v>1413</v>
      </c>
      <c r="I1133" t="s">
        <v>23</v>
      </c>
      <c r="K1133" t="s">
        <v>5830</v>
      </c>
      <c r="L1133" t="s">
        <v>8347</v>
      </c>
      <c r="M1133" s="12">
        <v>19702</v>
      </c>
      <c r="N1133" s="12" t="str">
        <f t="shared" si="49"/>
        <v>355 Corporate Blvd Newark, DE 19702</v>
      </c>
      <c r="O1133">
        <v>1430007</v>
      </c>
      <c r="P1133">
        <v>39.615960000000001</v>
      </c>
      <c r="Q1133">
        <v>-75.755594000000002</v>
      </c>
      <c r="R1133" t="s">
        <v>3359</v>
      </c>
      <c r="S1133" t="s">
        <v>3352</v>
      </c>
      <c r="T1133" s="3">
        <v>6</v>
      </c>
      <c r="U1133" s="3">
        <v>6</v>
      </c>
      <c r="V1133" s="4">
        <v>1</v>
      </c>
      <c r="W1133" s="4">
        <v>3.5</v>
      </c>
      <c r="X1133" s="5">
        <v>470.28500000000003</v>
      </c>
      <c r="Y1133" s="6">
        <v>2821.7100000000005</v>
      </c>
      <c r="Z1133" s="5">
        <v>131.43666666666664</v>
      </c>
      <c r="AA1133" s="5">
        <v>788.61999999999978</v>
      </c>
      <c r="AB1133">
        <v>55</v>
      </c>
      <c r="AC1133" s="11">
        <f t="shared" si="50"/>
        <v>0.27948300853028823</v>
      </c>
    </row>
    <row r="1134" spans="1:29">
      <c r="A1134" s="2">
        <v>242367</v>
      </c>
      <c r="B1134" t="s">
        <v>3364</v>
      </c>
      <c r="C1134" t="s">
        <v>3357</v>
      </c>
      <c r="D1134" t="s">
        <v>1180</v>
      </c>
      <c r="E1134" s="2">
        <v>241670</v>
      </c>
      <c r="F1134" t="s">
        <v>2917</v>
      </c>
      <c r="G1134" s="2">
        <v>241670</v>
      </c>
      <c r="H1134" t="s">
        <v>2917</v>
      </c>
      <c r="I1134" t="s">
        <v>2911</v>
      </c>
      <c r="K1134" t="s">
        <v>4012</v>
      </c>
      <c r="L1134" t="s">
        <v>3407</v>
      </c>
      <c r="M1134" s="12">
        <v>17361</v>
      </c>
      <c r="N1134" s="12" t="str">
        <f t="shared" si="49"/>
        <v>615 S Main St Shrewsbury, PA 17361</v>
      </c>
      <c r="O1134">
        <v>1430048</v>
      </c>
      <c r="P1134">
        <v>39.753017</v>
      </c>
      <c r="Q1134">
        <v>-76.676929999999999</v>
      </c>
      <c r="R1134" t="s">
        <v>3360</v>
      </c>
      <c r="S1134" t="s">
        <v>3352</v>
      </c>
      <c r="T1134" s="3">
        <v>45</v>
      </c>
      <c r="U1134" s="3">
        <v>47</v>
      </c>
      <c r="V1134" s="4">
        <v>1.0444444444444445</v>
      </c>
      <c r="W1134" s="4">
        <v>2.6666666666666665</v>
      </c>
      <c r="X1134" s="5">
        <v>62.58711111111112</v>
      </c>
      <c r="Y1134" s="6">
        <v>2816.4200000000005</v>
      </c>
      <c r="Z1134" s="5">
        <v>14.831999999999995</v>
      </c>
      <c r="AA1134" s="5">
        <v>667.44000000000017</v>
      </c>
      <c r="AB1134">
        <v>135</v>
      </c>
      <c r="AC1134" s="11">
        <f t="shared" si="50"/>
        <v>0.23698170017255951</v>
      </c>
    </row>
    <row r="1135" spans="1:29">
      <c r="A1135" s="2">
        <v>471007</v>
      </c>
      <c r="B1135" t="s">
        <v>3364</v>
      </c>
      <c r="C1135" t="s">
        <v>3357</v>
      </c>
      <c r="D1135" t="s">
        <v>74</v>
      </c>
      <c r="E1135" s="2">
        <v>324139</v>
      </c>
      <c r="F1135" t="s">
        <v>1877</v>
      </c>
      <c r="G1135" s="2">
        <v>324139</v>
      </c>
      <c r="H1135" t="s">
        <v>1877</v>
      </c>
      <c r="I1135" t="s">
        <v>238</v>
      </c>
      <c r="K1135" t="s">
        <v>3739</v>
      </c>
      <c r="L1135" t="s">
        <v>3407</v>
      </c>
      <c r="M1135" s="12">
        <v>17022</v>
      </c>
      <c r="N1135" s="12" t="str">
        <f t="shared" si="49"/>
        <v>900 E High St ELIZABETHTOWN, PA 17022</v>
      </c>
      <c r="O1135">
        <v>1430999</v>
      </c>
      <c r="P1135">
        <v>40.160919999999997</v>
      </c>
      <c r="Q1135">
        <v>-76.584429999999998</v>
      </c>
      <c r="R1135" t="s">
        <v>3366</v>
      </c>
      <c r="S1135" t="s">
        <v>3356</v>
      </c>
      <c r="T1135" s="3">
        <v>3</v>
      </c>
      <c r="U1135" s="3">
        <v>3</v>
      </c>
      <c r="V1135" s="4">
        <v>1</v>
      </c>
      <c r="W1135" s="4">
        <v>1</v>
      </c>
      <c r="X1135" s="5">
        <v>938.34</v>
      </c>
      <c r="Y1135" s="6">
        <v>2815.02</v>
      </c>
      <c r="Z1135" s="5">
        <v>281.49666666666667</v>
      </c>
      <c r="AA1135" s="5">
        <v>844.49</v>
      </c>
      <c r="AB1135">
        <v>54</v>
      </c>
      <c r="AC1135" s="11">
        <f t="shared" si="50"/>
        <v>0.29999431620379252</v>
      </c>
    </row>
    <row r="1136" spans="1:29">
      <c r="A1136" s="2">
        <v>471882</v>
      </c>
      <c r="B1136" t="s">
        <v>3364</v>
      </c>
      <c r="C1136" t="s">
        <v>3357</v>
      </c>
      <c r="D1136" t="s">
        <v>29</v>
      </c>
      <c r="E1136" s="2">
        <v>246473</v>
      </c>
      <c r="F1136" t="s">
        <v>882</v>
      </c>
      <c r="G1136" s="2">
        <v>246473</v>
      </c>
      <c r="H1136" t="s">
        <v>882</v>
      </c>
      <c r="I1136" t="s">
        <v>562</v>
      </c>
      <c r="J1136" t="s">
        <v>3389</v>
      </c>
      <c r="K1136" t="s">
        <v>5401</v>
      </c>
      <c r="L1136" t="s">
        <v>3407</v>
      </c>
      <c r="M1136" s="12">
        <v>19090</v>
      </c>
      <c r="N1136" s="12" t="str">
        <f t="shared" ref="N1136:N1199" si="51">K1136&amp;" "&amp;I1136&amp;", "&amp;L1136&amp;" "&amp;TEXT(M1136, "00000")</f>
        <v>2900 Terwood Rd WILLOW GROVE, PA 19090</v>
      </c>
      <c r="O1136">
        <v>1430004</v>
      </c>
      <c r="P1136">
        <v>40.157426000000001</v>
      </c>
      <c r="Q1136">
        <v>-75.108328999999998</v>
      </c>
      <c r="R1136" t="s">
        <v>3362</v>
      </c>
      <c r="S1136" t="s">
        <v>3352</v>
      </c>
      <c r="T1136" s="3">
        <v>6</v>
      </c>
      <c r="U1136" s="3">
        <v>7</v>
      </c>
      <c r="V1136" s="4">
        <v>1.1666666666666667</v>
      </c>
      <c r="W1136" s="4">
        <v>2.8333333333333335</v>
      </c>
      <c r="X1136" s="5">
        <v>466.47166666666675</v>
      </c>
      <c r="Y1136" s="6">
        <v>2798.8299999999995</v>
      </c>
      <c r="Z1136" s="5">
        <v>198.66166666666663</v>
      </c>
      <c r="AA1136" s="5">
        <v>1191.97</v>
      </c>
      <c r="AB1136">
        <v>65</v>
      </c>
      <c r="AC1136" s="11">
        <f t="shared" si="50"/>
        <v>0.42588152906750332</v>
      </c>
    </row>
    <row r="1137" spans="1:29">
      <c r="A1137" s="2">
        <v>471883</v>
      </c>
      <c r="B1137" t="s">
        <v>3364</v>
      </c>
      <c r="C1137" t="s">
        <v>3357</v>
      </c>
      <c r="D1137" t="s">
        <v>1180</v>
      </c>
      <c r="E1137" s="2">
        <v>241691</v>
      </c>
      <c r="F1137" t="s">
        <v>2943</v>
      </c>
      <c r="G1137" s="2">
        <v>241691</v>
      </c>
      <c r="H1137" t="s">
        <v>2943</v>
      </c>
      <c r="I1137" t="s">
        <v>2944</v>
      </c>
      <c r="K1137" t="s">
        <v>4104</v>
      </c>
      <c r="L1137" t="s">
        <v>3407</v>
      </c>
      <c r="M1137" s="12">
        <v>17407</v>
      </c>
      <c r="N1137" s="12" t="str">
        <f t="shared" si="51"/>
        <v>35 N Main St Jacobus, PA 17407</v>
      </c>
      <c r="O1137">
        <v>1430048</v>
      </c>
      <c r="P1137">
        <v>39.882913000000002</v>
      </c>
      <c r="Q1137">
        <v>-76.709546000000003</v>
      </c>
      <c r="R1137" t="s">
        <v>3360</v>
      </c>
      <c r="S1137" t="s">
        <v>3352</v>
      </c>
      <c r="T1137" s="3">
        <v>35</v>
      </c>
      <c r="U1137" s="3">
        <v>37</v>
      </c>
      <c r="V1137" s="4">
        <v>1.0571428571428572</v>
      </c>
      <c r="W1137" s="4">
        <v>3.5142857142857142</v>
      </c>
      <c r="X1137" s="5">
        <v>79.778285714285701</v>
      </c>
      <c r="Y1137" s="6">
        <v>2792.2399999999975</v>
      </c>
      <c r="Z1137" s="5">
        <v>19.377142857142861</v>
      </c>
      <c r="AA1137" s="5">
        <v>678.19999999999948</v>
      </c>
      <c r="AB1137">
        <v>139</v>
      </c>
      <c r="AC1137" s="11">
        <f t="shared" si="50"/>
        <v>0.24288743087986708</v>
      </c>
    </row>
    <row r="1138" spans="1:29">
      <c r="A1138" s="2">
        <v>471871</v>
      </c>
      <c r="B1138" t="s">
        <v>3364</v>
      </c>
      <c r="C1138" t="s">
        <v>3357</v>
      </c>
      <c r="D1138" t="s">
        <v>186</v>
      </c>
      <c r="E1138" s="2">
        <v>244189</v>
      </c>
      <c r="F1138" t="s">
        <v>1991</v>
      </c>
      <c r="G1138" s="2">
        <v>419206</v>
      </c>
      <c r="H1138" t="s">
        <v>1963</v>
      </c>
      <c r="I1138" t="s">
        <v>167</v>
      </c>
      <c r="K1138" t="s">
        <v>3543</v>
      </c>
      <c r="L1138" t="s">
        <v>3406</v>
      </c>
      <c r="M1138" s="12">
        <v>8205</v>
      </c>
      <c r="N1138" s="12" t="str">
        <f t="shared" si="51"/>
        <v>103 S Reeds Rd Galloway, NJ 08205</v>
      </c>
      <c r="O1138">
        <v>1430999</v>
      </c>
      <c r="P1138">
        <v>39.484797</v>
      </c>
      <c r="Q1138">
        <v>-74.515765999999999</v>
      </c>
      <c r="R1138" t="s">
        <v>3363</v>
      </c>
      <c r="S1138" t="s">
        <v>3354</v>
      </c>
      <c r="T1138" s="3">
        <v>1</v>
      </c>
      <c r="U1138" s="3">
        <v>1</v>
      </c>
      <c r="V1138" s="4">
        <v>1</v>
      </c>
      <c r="W1138" s="4">
        <v>5</v>
      </c>
      <c r="X1138" s="5">
        <v>2790.83</v>
      </c>
      <c r="Y1138" s="6">
        <v>2790.83</v>
      </c>
      <c r="Z1138" s="5">
        <v>952.0200000000001</v>
      </c>
      <c r="AA1138" s="5">
        <v>952.0200000000001</v>
      </c>
      <c r="AB1138">
        <v>17</v>
      </c>
      <c r="AC1138" s="11">
        <f t="shared" si="50"/>
        <v>0.34112432502158863</v>
      </c>
    </row>
    <row r="1139" spans="1:29">
      <c r="A1139" s="2">
        <v>239359</v>
      </c>
      <c r="B1139" t="s">
        <v>3364</v>
      </c>
      <c r="C1139" t="s">
        <v>3357</v>
      </c>
      <c r="D1139" t="s">
        <v>40</v>
      </c>
      <c r="E1139" s="2">
        <v>240096</v>
      </c>
      <c r="F1139" t="s">
        <v>685</v>
      </c>
      <c r="G1139" s="2">
        <v>471187</v>
      </c>
      <c r="H1139" t="s">
        <v>1945</v>
      </c>
      <c r="I1139" t="s">
        <v>220</v>
      </c>
      <c r="K1139" t="s">
        <v>5732</v>
      </c>
      <c r="L1139" t="s">
        <v>3407</v>
      </c>
      <c r="M1139" s="12">
        <v>19522</v>
      </c>
      <c r="N1139" s="12" t="str">
        <f t="shared" si="51"/>
        <v>605 Crisscross Rd Fleetwood, PA 19522</v>
      </c>
      <c r="O1139">
        <v>1430999</v>
      </c>
      <c r="P1139">
        <v>40.456440999999998</v>
      </c>
      <c r="Q1139">
        <v>-75.838740999999999</v>
      </c>
      <c r="R1139" t="s">
        <v>3365</v>
      </c>
      <c r="S1139" t="s">
        <v>3356</v>
      </c>
      <c r="T1139" s="3">
        <v>2</v>
      </c>
      <c r="U1139" s="3">
        <v>3</v>
      </c>
      <c r="V1139" s="4">
        <v>1.5</v>
      </c>
      <c r="W1139" s="4">
        <v>3</v>
      </c>
      <c r="X1139" s="5">
        <v>1394.56</v>
      </c>
      <c r="Y1139" s="6">
        <v>2789.12</v>
      </c>
      <c r="Z1139" s="5">
        <v>371.61500000000001</v>
      </c>
      <c r="AA1139" s="5">
        <v>743.23</v>
      </c>
      <c r="AB1139">
        <v>37</v>
      </c>
      <c r="AC1139" s="11">
        <f t="shared" si="50"/>
        <v>0.26647473038090869</v>
      </c>
    </row>
    <row r="1140" spans="1:29">
      <c r="A1140" s="2">
        <v>469992</v>
      </c>
      <c r="B1140" t="s">
        <v>3364</v>
      </c>
      <c r="C1140" t="s">
        <v>3357</v>
      </c>
      <c r="D1140" t="s">
        <v>16</v>
      </c>
      <c r="E1140" s="2">
        <v>239765</v>
      </c>
      <c r="F1140" t="s">
        <v>1741</v>
      </c>
      <c r="G1140" s="2">
        <v>425222</v>
      </c>
      <c r="H1140" t="s">
        <v>1743</v>
      </c>
      <c r="I1140" t="s">
        <v>59</v>
      </c>
      <c r="K1140" t="s">
        <v>4052</v>
      </c>
      <c r="L1140" t="s">
        <v>3407</v>
      </c>
      <c r="M1140" s="12">
        <v>17402</v>
      </c>
      <c r="N1140" s="12" t="str">
        <f t="shared" si="51"/>
        <v>2620 Springwood Rd York, PA 17402</v>
      </c>
      <c r="O1140">
        <v>1430999</v>
      </c>
      <c r="P1140">
        <v>39.929664000000002</v>
      </c>
      <c r="Q1140">
        <v>-76.66283</v>
      </c>
      <c r="R1140" t="s">
        <v>3367</v>
      </c>
      <c r="S1140" t="s">
        <v>3357</v>
      </c>
      <c r="T1140" s="3">
        <v>1</v>
      </c>
      <c r="U1140" s="3">
        <v>4</v>
      </c>
      <c r="V1140" s="4">
        <v>4</v>
      </c>
      <c r="W1140" s="4">
        <v>5</v>
      </c>
      <c r="X1140" s="5">
        <v>2785.13</v>
      </c>
      <c r="Y1140" s="6">
        <v>2785.13</v>
      </c>
      <c r="Z1140" s="5">
        <v>1075.53</v>
      </c>
      <c r="AA1140" s="5">
        <v>1075.53</v>
      </c>
      <c r="AB1140">
        <v>31</v>
      </c>
      <c r="AC1140" s="11">
        <f t="shared" si="50"/>
        <v>0.38616868871470988</v>
      </c>
    </row>
    <row r="1141" spans="1:29">
      <c r="A1141" s="2">
        <v>471006</v>
      </c>
      <c r="B1141" t="s">
        <v>3364</v>
      </c>
      <c r="C1141" t="s">
        <v>3357</v>
      </c>
      <c r="D1141" t="s">
        <v>37</v>
      </c>
      <c r="E1141" s="2">
        <v>268257</v>
      </c>
      <c r="F1141" t="s">
        <v>38</v>
      </c>
      <c r="G1141" s="2">
        <v>268257</v>
      </c>
      <c r="H1141" t="s">
        <v>38</v>
      </c>
      <c r="I1141" t="s">
        <v>39</v>
      </c>
      <c r="K1141" t="s">
        <v>4833</v>
      </c>
      <c r="L1141" t="s">
        <v>3407</v>
      </c>
      <c r="M1141" s="12">
        <v>17603</v>
      </c>
      <c r="N1141" s="12" t="str">
        <f t="shared" si="51"/>
        <v>1299 Harrisburg Ave Lancaster, PA 17603</v>
      </c>
      <c r="O1141">
        <v>1430025</v>
      </c>
      <c r="P1141">
        <v>40.056548999999997</v>
      </c>
      <c r="Q1141">
        <v>-76.328203999999999</v>
      </c>
      <c r="R1141" t="s">
        <v>3364</v>
      </c>
      <c r="S1141" t="s">
        <v>3357</v>
      </c>
      <c r="T1141" s="3">
        <v>11</v>
      </c>
      <c r="U1141" s="3">
        <v>16</v>
      </c>
      <c r="V1141" s="4">
        <v>1.4545454545454546</v>
      </c>
      <c r="W1141" s="4">
        <v>2.1818181818181817</v>
      </c>
      <c r="X1141" s="5">
        <v>252.77909090909091</v>
      </c>
      <c r="Y1141" s="6">
        <v>2780.57</v>
      </c>
      <c r="Z1141" s="5">
        <v>98.497272727272716</v>
      </c>
      <c r="AA1141" s="5">
        <v>1083.47</v>
      </c>
      <c r="AB1141">
        <v>63</v>
      </c>
      <c r="AC1141" s="11">
        <f t="shared" si="50"/>
        <v>0.38965751626465078</v>
      </c>
    </row>
    <row r="1142" spans="1:29">
      <c r="A1142" s="2">
        <v>315468</v>
      </c>
      <c r="B1142" t="s">
        <v>3364</v>
      </c>
      <c r="C1142" t="s">
        <v>3357</v>
      </c>
      <c r="D1142" t="s">
        <v>17</v>
      </c>
      <c r="E1142" s="2">
        <v>310615</v>
      </c>
      <c r="F1142" t="s">
        <v>101</v>
      </c>
      <c r="G1142" s="2">
        <v>466038</v>
      </c>
      <c r="H1142" t="s">
        <v>3325</v>
      </c>
      <c r="I1142" t="s">
        <v>103</v>
      </c>
      <c r="K1142" t="s">
        <v>5317</v>
      </c>
      <c r="L1142" t="s">
        <v>3407</v>
      </c>
      <c r="M1142" s="12">
        <v>19044</v>
      </c>
      <c r="N1142" s="12" t="str">
        <f t="shared" si="51"/>
        <v>100 Lakeside Dr Ste 150-EMERGENT GR Horsham, PA 19044</v>
      </c>
      <c r="O1142">
        <v>1430999</v>
      </c>
      <c r="P1142">
        <v>40.170932999999998</v>
      </c>
      <c r="Q1142">
        <v>-75.137704999999997</v>
      </c>
      <c r="R1142" t="s">
        <v>3361</v>
      </c>
      <c r="S1142" t="s">
        <v>3353</v>
      </c>
      <c r="T1142" s="3">
        <v>3</v>
      </c>
      <c r="U1142" s="3">
        <v>4</v>
      </c>
      <c r="V1142" s="4">
        <v>1.3333333333333333</v>
      </c>
      <c r="W1142" s="4">
        <v>3.3333333333333335</v>
      </c>
      <c r="X1142" s="5">
        <v>926.4466666666666</v>
      </c>
      <c r="Y1142" s="6">
        <v>2779.3399999999997</v>
      </c>
      <c r="Z1142" s="5">
        <v>209.94000000000003</v>
      </c>
      <c r="AA1142" s="5">
        <v>629.82000000000016</v>
      </c>
      <c r="AB1142">
        <v>51</v>
      </c>
      <c r="AC1142" s="11">
        <f t="shared" si="50"/>
        <v>0.22660775579813922</v>
      </c>
    </row>
    <row r="1143" spans="1:29">
      <c r="A1143" s="2">
        <v>471880</v>
      </c>
      <c r="B1143" t="s">
        <v>3364</v>
      </c>
      <c r="C1143" t="s">
        <v>3357</v>
      </c>
      <c r="D1143" t="s">
        <v>104</v>
      </c>
      <c r="E1143" s="2">
        <v>341908</v>
      </c>
      <c r="F1143" t="s">
        <v>3018</v>
      </c>
      <c r="G1143" s="2">
        <v>341908</v>
      </c>
      <c r="H1143" t="s">
        <v>3018</v>
      </c>
      <c r="I1143" t="s">
        <v>3019</v>
      </c>
      <c r="J1143" t="s">
        <v>3388</v>
      </c>
      <c r="K1143" t="s">
        <v>3627</v>
      </c>
      <c r="L1143" t="s">
        <v>3406</v>
      </c>
      <c r="M1143" s="12">
        <v>8527</v>
      </c>
      <c r="N1143" s="12" t="str">
        <f t="shared" si="51"/>
        <v>1 Six Flags Blvd Jackson, NJ 08527</v>
      </c>
      <c r="O1143">
        <v>1430999</v>
      </c>
      <c r="P1143">
        <v>40.137500000000003</v>
      </c>
      <c r="Q1143">
        <v>-74.444969999999998</v>
      </c>
      <c r="R1143" t="s">
        <v>3362</v>
      </c>
      <c r="S1143" t="s">
        <v>3351</v>
      </c>
      <c r="T1143" s="3">
        <v>4</v>
      </c>
      <c r="U1143" s="3">
        <v>4</v>
      </c>
      <c r="V1143" s="4">
        <v>1</v>
      </c>
      <c r="W1143" s="4">
        <v>1</v>
      </c>
      <c r="X1143" s="5">
        <v>691.43999999999994</v>
      </c>
      <c r="Y1143" s="6">
        <v>2765.7599999999998</v>
      </c>
      <c r="Z1143" s="5">
        <v>337.01</v>
      </c>
      <c r="AA1143" s="5">
        <v>1348.04</v>
      </c>
      <c r="AB1143">
        <v>20</v>
      </c>
      <c r="AC1143" s="11">
        <f t="shared" si="50"/>
        <v>0.48740310077519383</v>
      </c>
    </row>
    <row r="1144" spans="1:29">
      <c r="A1144" s="2">
        <v>471892</v>
      </c>
      <c r="B1144" t="s">
        <v>3364</v>
      </c>
      <c r="C1144" t="s">
        <v>3357</v>
      </c>
      <c r="D1144" t="s">
        <v>37</v>
      </c>
      <c r="E1144" s="2">
        <v>239985</v>
      </c>
      <c r="F1144" t="s">
        <v>88</v>
      </c>
      <c r="G1144" s="2">
        <v>483516</v>
      </c>
      <c r="H1144" t="s">
        <v>1891</v>
      </c>
      <c r="I1144" t="s">
        <v>135</v>
      </c>
      <c r="K1144" t="s">
        <v>3986</v>
      </c>
      <c r="L1144" t="s">
        <v>3407</v>
      </c>
      <c r="M1144" s="12">
        <v>17331</v>
      </c>
      <c r="N1144" s="12" t="str">
        <f t="shared" si="51"/>
        <v>793 Baltimore St Hanover, PA 17331</v>
      </c>
      <c r="O1144">
        <v>1430999</v>
      </c>
      <c r="P1144">
        <v>39.786442999999998</v>
      </c>
      <c r="Q1144">
        <v>-76.971193999999997</v>
      </c>
      <c r="R1144" t="s">
        <v>3367</v>
      </c>
      <c r="S1144" t="s">
        <v>3355</v>
      </c>
      <c r="T1144" s="3">
        <v>2</v>
      </c>
      <c r="U1144" s="3">
        <v>3</v>
      </c>
      <c r="V1144" s="4">
        <v>1.5</v>
      </c>
      <c r="W1144" s="4">
        <v>9</v>
      </c>
      <c r="X1144" s="5">
        <v>1382.5650000000001</v>
      </c>
      <c r="Y1144" s="6">
        <v>2765.1300000000006</v>
      </c>
      <c r="Z1144" s="5">
        <v>382.92499999999995</v>
      </c>
      <c r="AA1144" s="5">
        <v>765.85000000000014</v>
      </c>
      <c r="AB1144">
        <v>69</v>
      </c>
      <c r="AC1144" s="11">
        <f t="shared" si="50"/>
        <v>0.27696708653842678</v>
      </c>
    </row>
    <row r="1145" spans="1:29">
      <c r="A1145" s="2">
        <v>471886</v>
      </c>
      <c r="B1145" t="s">
        <v>3364</v>
      </c>
      <c r="C1145" t="s">
        <v>3357</v>
      </c>
      <c r="D1145" t="s">
        <v>60</v>
      </c>
      <c r="E1145" s="2">
        <v>274393</v>
      </c>
      <c r="F1145" t="s">
        <v>2373</v>
      </c>
      <c r="G1145" s="2">
        <v>274393</v>
      </c>
      <c r="H1145" t="s">
        <v>2373</v>
      </c>
      <c r="I1145" t="s">
        <v>442</v>
      </c>
      <c r="K1145" t="s">
        <v>5543</v>
      </c>
      <c r="L1145" t="s">
        <v>3407</v>
      </c>
      <c r="M1145" s="12">
        <v>19355</v>
      </c>
      <c r="N1145" s="12" t="str">
        <f t="shared" si="51"/>
        <v>418 S Warren Ave Malvern, PA 19355</v>
      </c>
      <c r="O1145">
        <v>1430999</v>
      </c>
      <c r="P1145">
        <v>40.027805000000001</v>
      </c>
      <c r="Q1145">
        <v>-75.512928000000002</v>
      </c>
      <c r="R1145" t="s">
        <v>3361</v>
      </c>
      <c r="S1145" t="s">
        <v>3356</v>
      </c>
      <c r="T1145" s="3">
        <v>4</v>
      </c>
      <c r="U1145" s="3">
        <v>5</v>
      </c>
      <c r="V1145" s="4">
        <v>1.25</v>
      </c>
      <c r="W1145" s="4">
        <v>1.25</v>
      </c>
      <c r="X1145" s="5">
        <v>688.84500000000003</v>
      </c>
      <c r="Y1145" s="6">
        <v>2755.38</v>
      </c>
      <c r="Z1145" s="5">
        <v>259.14749999999998</v>
      </c>
      <c r="AA1145" s="5">
        <v>1036.5900000000001</v>
      </c>
      <c r="AB1145">
        <v>52</v>
      </c>
      <c r="AC1145" s="11">
        <f t="shared" si="50"/>
        <v>0.376205822790323</v>
      </c>
    </row>
    <row r="1146" spans="1:29">
      <c r="A1146" s="2">
        <v>241932</v>
      </c>
      <c r="B1146" t="s">
        <v>3364</v>
      </c>
      <c r="C1146" t="s">
        <v>3357</v>
      </c>
      <c r="D1146" t="s">
        <v>50</v>
      </c>
      <c r="E1146" s="2">
        <v>239517</v>
      </c>
      <c r="F1146" t="s">
        <v>1559</v>
      </c>
      <c r="G1146" s="2">
        <v>239517</v>
      </c>
      <c r="H1146" t="s">
        <v>1559</v>
      </c>
      <c r="I1146" t="s">
        <v>1560</v>
      </c>
      <c r="K1146" t="s">
        <v>3919</v>
      </c>
      <c r="L1146" t="s">
        <v>3407</v>
      </c>
      <c r="M1146" s="12">
        <v>17233</v>
      </c>
      <c r="N1146" s="12" t="str">
        <f t="shared" si="51"/>
        <v>151 E Cherry St McConnellsburg, PA 17233</v>
      </c>
      <c r="O1146">
        <v>1430999</v>
      </c>
      <c r="P1146">
        <v>39.928840000000001</v>
      </c>
      <c r="Q1146">
        <v>-77.999229999999997</v>
      </c>
      <c r="R1146" t="s">
        <v>3367</v>
      </c>
      <c r="S1146" t="s">
        <v>3351</v>
      </c>
      <c r="T1146" s="3">
        <v>1</v>
      </c>
      <c r="U1146" s="3">
        <v>1</v>
      </c>
      <c r="V1146" s="4">
        <v>1</v>
      </c>
      <c r="W1146" s="4">
        <v>4</v>
      </c>
      <c r="X1146" s="5">
        <v>2746.8100000000004</v>
      </c>
      <c r="Y1146" s="6">
        <v>2746.8100000000004</v>
      </c>
      <c r="Z1146" s="5">
        <v>1141.77</v>
      </c>
      <c r="AA1146" s="5">
        <v>1141.77</v>
      </c>
      <c r="AB1146">
        <v>16</v>
      </c>
      <c r="AC1146" s="11">
        <f t="shared" si="50"/>
        <v>0.41567126958180572</v>
      </c>
    </row>
    <row r="1147" spans="1:29">
      <c r="A1147" s="2">
        <v>481207</v>
      </c>
      <c r="B1147" t="s">
        <v>3364</v>
      </c>
      <c r="C1147" t="s">
        <v>3357</v>
      </c>
      <c r="D1147" t="s">
        <v>74</v>
      </c>
      <c r="E1147" s="2">
        <v>239753</v>
      </c>
      <c r="F1147" t="s">
        <v>1521</v>
      </c>
      <c r="G1147" s="2">
        <v>239753</v>
      </c>
      <c r="H1147" t="s">
        <v>1521</v>
      </c>
      <c r="I1147" t="s">
        <v>238</v>
      </c>
      <c r="K1147" t="s">
        <v>3734</v>
      </c>
      <c r="L1147" t="s">
        <v>3407</v>
      </c>
      <c r="M1147" s="12">
        <v>17022</v>
      </c>
      <c r="N1147" s="12" t="str">
        <f t="shared" si="51"/>
        <v>1595 S Mount Joy St ELIZABETHTOWN, PA 17022</v>
      </c>
      <c r="O1147">
        <v>1430999</v>
      </c>
      <c r="P1147">
        <v>40.140805</v>
      </c>
      <c r="Q1147">
        <v>-76.584016000000005</v>
      </c>
      <c r="R1147" t="s">
        <v>3366</v>
      </c>
      <c r="S1147" t="s">
        <v>3356</v>
      </c>
      <c r="T1147" s="3">
        <v>4</v>
      </c>
      <c r="U1147" s="3">
        <v>6</v>
      </c>
      <c r="V1147" s="4">
        <v>1.5</v>
      </c>
      <c r="W1147" s="4">
        <v>6</v>
      </c>
      <c r="X1147" s="5">
        <v>686.58999999999992</v>
      </c>
      <c r="Y1147" s="6">
        <v>2746.3599999999997</v>
      </c>
      <c r="Z1147" s="5">
        <v>227.96</v>
      </c>
      <c r="AA1147" s="5">
        <v>911.83999999999992</v>
      </c>
      <c r="AB1147">
        <v>61</v>
      </c>
      <c r="AC1147" s="11">
        <f t="shared" si="50"/>
        <v>0.33201765245634224</v>
      </c>
    </row>
    <row r="1148" spans="1:29">
      <c r="A1148" s="2">
        <v>471872</v>
      </c>
      <c r="B1148" t="s">
        <v>3364</v>
      </c>
      <c r="C1148" t="s">
        <v>3357</v>
      </c>
      <c r="D1148" t="s">
        <v>17</v>
      </c>
      <c r="E1148" s="2">
        <v>343079</v>
      </c>
      <c r="F1148" t="s">
        <v>561</v>
      </c>
      <c r="G1148" s="2">
        <v>483220</v>
      </c>
      <c r="H1148" t="s">
        <v>1305</v>
      </c>
      <c r="I1148" t="s">
        <v>562</v>
      </c>
      <c r="J1148" t="s">
        <v>3389</v>
      </c>
      <c r="K1148" t="s">
        <v>5402</v>
      </c>
      <c r="L1148" t="s">
        <v>3407</v>
      </c>
      <c r="M1148" s="12">
        <v>19090</v>
      </c>
      <c r="N1148" s="12" t="str">
        <f t="shared" si="51"/>
        <v>401 EASTON RD WILLOW GROVE, PA 19090</v>
      </c>
      <c r="O1148">
        <v>1430999</v>
      </c>
      <c r="P1148">
        <v>40.147438999999999</v>
      </c>
      <c r="Q1148">
        <v>-75.118410999999995</v>
      </c>
      <c r="R1148" t="s">
        <v>3362</v>
      </c>
      <c r="S1148" t="s">
        <v>3352</v>
      </c>
      <c r="T1148" s="3">
        <v>5</v>
      </c>
      <c r="U1148" s="3">
        <v>5</v>
      </c>
      <c r="V1148" s="4">
        <v>1</v>
      </c>
      <c r="W1148" s="4">
        <v>3</v>
      </c>
      <c r="X1148" s="5">
        <v>545.84599999999989</v>
      </c>
      <c r="Y1148" s="6">
        <v>2729.2300000000009</v>
      </c>
      <c r="Z1148" s="5">
        <v>257.14799999999997</v>
      </c>
      <c r="AA1148" s="5">
        <v>1285.7400000000005</v>
      </c>
      <c r="AB1148">
        <v>48</v>
      </c>
      <c r="AC1148" s="11">
        <f t="shared" si="50"/>
        <v>0.47109990729986112</v>
      </c>
    </row>
    <row r="1149" spans="1:29">
      <c r="A1149" s="2">
        <v>471875</v>
      </c>
      <c r="B1149" t="s">
        <v>3364</v>
      </c>
      <c r="C1149" t="s">
        <v>3357</v>
      </c>
      <c r="D1149" t="s">
        <v>37</v>
      </c>
      <c r="E1149" s="2">
        <v>241624</v>
      </c>
      <c r="F1149" t="s">
        <v>2868</v>
      </c>
      <c r="G1149" s="2">
        <v>241624</v>
      </c>
      <c r="H1149" t="s">
        <v>2868</v>
      </c>
      <c r="I1149" t="s">
        <v>39</v>
      </c>
      <c r="K1149" t="s">
        <v>4837</v>
      </c>
      <c r="L1149" t="s">
        <v>3407</v>
      </c>
      <c r="M1149" s="12">
        <v>17603</v>
      </c>
      <c r="N1149" s="12" t="str">
        <f t="shared" si="51"/>
        <v>500 Elizabeth St Lancaster, PA 17603</v>
      </c>
      <c r="O1149">
        <v>1430025</v>
      </c>
      <c r="P1149">
        <v>40.05151</v>
      </c>
      <c r="Q1149">
        <v>-76.363822999999996</v>
      </c>
      <c r="R1149" t="s">
        <v>3364</v>
      </c>
      <c r="S1149" t="s">
        <v>3357</v>
      </c>
      <c r="T1149" s="3">
        <v>8</v>
      </c>
      <c r="U1149" s="3">
        <v>9</v>
      </c>
      <c r="V1149" s="4">
        <v>1.125</v>
      </c>
      <c r="W1149" s="4">
        <v>3.125</v>
      </c>
      <c r="X1149" s="5">
        <v>340.86375000000004</v>
      </c>
      <c r="Y1149" s="6">
        <v>2726.9100000000003</v>
      </c>
      <c r="Z1149" s="5">
        <v>143.29749999999999</v>
      </c>
      <c r="AA1149" s="5">
        <v>1146.3799999999999</v>
      </c>
      <c r="AB1149">
        <v>64</v>
      </c>
      <c r="AC1149" s="11">
        <f t="shared" si="50"/>
        <v>0.42039524590103811</v>
      </c>
    </row>
    <row r="1150" spans="1:29">
      <c r="A1150" s="2">
        <v>328686</v>
      </c>
      <c r="B1150" t="s">
        <v>3364</v>
      </c>
      <c r="C1150" t="s">
        <v>3357</v>
      </c>
      <c r="D1150" t="s">
        <v>51</v>
      </c>
      <c r="E1150" s="2">
        <v>239053</v>
      </c>
      <c r="F1150" t="s">
        <v>497</v>
      </c>
      <c r="G1150" s="2">
        <v>239053</v>
      </c>
      <c r="H1150" t="s">
        <v>497</v>
      </c>
      <c r="I1150" t="s">
        <v>39</v>
      </c>
      <c r="K1150" t="s">
        <v>4845</v>
      </c>
      <c r="L1150" t="s">
        <v>3407</v>
      </c>
      <c r="M1150" s="12">
        <v>17603</v>
      </c>
      <c r="N1150" s="12" t="str">
        <f t="shared" si="51"/>
        <v>2950 Charlestown Rd Lancaster, PA 17603</v>
      </c>
      <c r="O1150">
        <v>1430999</v>
      </c>
      <c r="P1150">
        <v>40.018064000000003</v>
      </c>
      <c r="Q1150">
        <v>-76.385112000000007</v>
      </c>
      <c r="R1150" t="s">
        <v>3364</v>
      </c>
      <c r="S1150" t="s">
        <v>3357</v>
      </c>
      <c r="T1150" s="3">
        <v>5</v>
      </c>
      <c r="U1150" s="3">
        <v>5</v>
      </c>
      <c r="V1150" s="4">
        <v>1</v>
      </c>
      <c r="W1150" s="4">
        <v>1</v>
      </c>
      <c r="X1150" s="5">
        <v>543.22199999999998</v>
      </c>
      <c r="Y1150" s="6">
        <v>2716.1099999999997</v>
      </c>
      <c r="Z1150" s="5">
        <v>218.54599999999999</v>
      </c>
      <c r="AA1150" s="5">
        <v>1092.73</v>
      </c>
      <c r="AB1150">
        <v>82</v>
      </c>
      <c r="AC1150" s="11">
        <f t="shared" si="50"/>
        <v>0.40231433925724663</v>
      </c>
    </row>
    <row r="1151" spans="1:29">
      <c r="A1151" s="2">
        <v>324665</v>
      </c>
      <c r="B1151" t="s">
        <v>3364</v>
      </c>
      <c r="C1151" t="s">
        <v>3357</v>
      </c>
      <c r="D1151" t="s">
        <v>37</v>
      </c>
      <c r="E1151" s="2">
        <v>241438</v>
      </c>
      <c r="F1151" t="s">
        <v>2764</v>
      </c>
      <c r="G1151" s="2">
        <v>241438</v>
      </c>
      <c r="H1151" t="s">
        <v>2764</v>
      </c>
      <c r="I1151" t="s">
        <v>190</v>
      </c>
      <c r="K1151" t="s">
        <v>4380</v>
      </c>
      <c r="L1151" t="s">
        <v>3407</v>
      </c>
      <c r="M1151" s="12">
        <v>17545</v>
      </c>
      <c r="N1151" s="12" t="str">
        <f t="shared" si="51"/>
        <v>3075 Pinch Rd Manheim, PA 17545</v>
      </c>
      <c r="O1151">
        <v>1430999</v>
      </c>
      <c r="P1151">
        <v>40.230032000000001</v>
      </c>
      <c r="Q1151">
        <v>-76.452076000000005</v>
      </c>
      <c r="R1151" t="s">
        <v>3366</v>
      </c>
      <c r="S1151" t="s">
        <v>3357</v>
      </c>
      <c r="T1151" s="3">
        <v>4</v>
      </c>
      <c r="U1151" s="3">
        <v>7</v>
      </c>
      <c r="V1151" s="4">
        <v>1.75</v>
      </c>
      <c r="W1151" s="4">
        <v>4</v>
      </c>
      <c r="X1151" s="5">
        <v>678.69</v>
      </c>
      <c r="Y1151" s="6">
        <v>2714.7599999999998</v>
      </c>
      <c r="Z1151" s="5">
        <v>234.17249999999996</v>
      </c>
      <c r="AA1151" s="5">
        <v>936.68999999999994</v>
      </c>
      <c r="AB1151">
        <v>47</v>
      </c>
      <c r="AC1151" s="11">
        <f t="shared" si="50"/>
        <v>0.34503602528400301</v>
      </c>
    </row>
    <row r="1152" spans="1:29">
      <c r="A1152" s="2">
        <v>240569</v>
      </c>
      <c r="B1152" t="s">
        <v>3364</v>
      </c>
      <c r="C1152" t="s">
        <v>3357</v>
      </c>
      <c r="D1152" t="s">
        <v>74</v>
      </c>
      <c r="E1152" s="2">
        <v>240936</v>
      </c>
      <c r="F1152" t="s">
        <v>2337</v>
      </c>
      <c r="G1152" s="2">
        <v>240936</v>
      </c>
      <c r="H1152" t="s">
        <v>2337</v>
      </c>
      <c r="I1152" t="s">
        <v>1417</v>
      </c>
      <c r="K1152" t="s">
        <v>3700</v>
      </c>
      <c r="L1152" t="s">
        <v>3407</v>
      </c>
      <c r="M1152" s="12">
        <v>17011</v>
      </c>
      <c r="N1152" s="12" t="str">
        <f t="shared" si="51"/>
        <v>2233 Gettysburg Rd CAMP HILL, PA 17011</v>
      </c>
      <c r="O1152">
        <v>1430999</v>
      </c>
      <c r="P1152">
        <v>40.229598000000003</v>
      </c>
      <c r="Q1152">
        <v>-76.918498999999997</v>
      </c>
      <c r="R1152" t="s">
        <v>3366</v>
      </c>
      <c r="S1152" t="s">
        <v>3351</v>
      </c>
      <c r="T1152" s="3">
        <v>2</v>
      </c>
      <c r="U1152" s="3">
        <v>2</v>
      </c>
      <c r="V1152" s="4">
        <v>1</v>
      </c>
      <c r="W1152" s="4">
        <v>3</v>
      </c>
      <c r="X1152" s="5">
        <v>1355.79</v>
      </c>
      <c r="Y1152" s="6">
        <v>2711.58</v>
      </c>
      <c r="Z1152" s="5">
        <v>457.01500000000004</v>
      </c>
      <c r="AA1152" s="5">
        <v>914.03</v>
      </c>
      <c r="AB1152">
        <v>52</v>
      </c>
      <c r="AC1152" s="11">
        <f t="shared" si="50"/>
        <v>0.33708391417549916</v>
      </c>
    </row>
    <row r="1153" spans="1:29">
      <c r="A1153" s="2">
        <v>292991</v>
      </c>
      <c r="B1153" t="s">
        <v>3364</v>
      </c>
      <c r="C1153" t="s">
        <v>3357</v>
      </c>
      <c r="D1153" t="s">
        <v>45</v>
      </c>
      <c r="E1153" s="2">
        <v>295439</v>
      </c>
      <c r="F1153" t="s">
        <v>117</v>
      </c>
      <c r="G1153" s="2">
        <v>295439</v>
      </c>
      <c r="H1153" t="s">
        <v>117</v>
      </c>
      <c r="I1153" t="s">
        <v>103</v>
      </c>
      <c r="J1153" t="s">
        <v>3389</v>
      </c>
      <c r="K1153" t="s">
        <v>5305</v>
      </c>
      <c r="L1153" t="s">
        <v>3407</v>
      </c>
      <c r="M1153" s="12">
        <v>19044</v>
      </c>
      <c r="N1153" s="12" t="str">
        <f t="shared" si="51"/>
        <v>1424 Easton Rd Ste 400 Horsham, PA 19044</v>
      </c>
      <c r="O1153">
        <v>1430004</v>
      </c>
      <c r="P1153">
        <v>40.200870000000002</v>
      </c>
      <c r="Q1153">
        <v>-75.138760000000005</v>
      </c>
      <c r="R1153" t="s">
        <v>3362</v>
      </c>
      <c r="S1153" t="s">
        <v>3352</v>
      </c>
      <c r="T1153" s="3">
        <v>8</v>
      </c>
      <c r="U1153" s="3">
        <v>10</v>
      </c>
      <c r="V1153" s="4">
        <v>1.25</v>
      </c>
      <c r="W1153" s="4">
        <v>1.625</v>
      </c>
      <c r="X1153" s="5">
        <v>338.03499999999997</v>
      </c>
      <c r="Y1153" s="6">
        <v>2704.2799999999997</v>
      </c>
      <c r="Z1153" s="5">
        <v>129.71250000000001</v>
      </c>
      <c r="AA1153" s="5">
        <v>1037.7</v>
      </c>
      <c r="AB1153">
        <v>52</v>
      </c>
      <c r="AC1153" s="11">
        <f t="shared" si="50"/>
        <v>0.38372505805611851</v>
      </c>
    </row>
    <row r="1154" spans="1:29">
      <c r="A1154" s="2">
        <v>471889</v>
      </c>
      <c r="B1154" t="s">
        <v>3364</v>
      </c>
      <c r="C1154" t="s">
        <v>3357</v>
      </c>
      <c r="D1154" t="s">
        <v>32</v>
      </c>
      <c r="E1154" s="2">
        <v>241148</v>
      </c>
      <c r="F1154" t="s">
        <v>2531</v>
      </c>
      <c r="G1154" s="2">
        <v>241148</v>
      </c>
      <c r="H1154" t="s">
        <v>2531</v>
      </c>
      <c r="I1154" t="s">
        <v>1730</v>
      </c>
      <c r="J1154" t="s">
        <v>3381</v>
      </c>
      <c r="K1154" t="s">
        <v>5453</v>
      </c>
      <c r="L1154" t="s">
        <v>3407</v>
      </c>
      <c r="M1154" s="12">
        <v>19310</v>
      </c>
      <c r="N1154" s="12" t="str">
        <f t="shared" si="51"/>
        <v>402 Schoff Rd Atglen, PA 19310</v>
      </c>
      <c r="O1154">
        <v>1430999</v>
      </c>
      <c r="P1154">
        <v>39.914962000000003</v>
      </c>
      <c r="Q1154">
        <v>-75.973005999999998</v>
      </c>
      <c r="R1154" t="s">
        <v>3361</v>
      </c>
      <c r="S1154" t="s">
        <v>3356</v>
      </c>
      <c r="T1154" s="3">
        <v>4</v>
      </c>
      <c r="U1154" s="3">
        <v>6</v>
      </c>
      <c r="V1154" s="4">
        <v>1.5</v>
      </c>
      <c r="W1154" s="4">
        <v>3</v>
      </c>
      <c r="X1154" s="5">
        <v>672.6400000000001</v>
      </c>
      <c r="Y1154" s="6">
        <v>2690.56</v>
      </c>
      <c r="Z1154" s="5">
        <v>262.03249999999997</v>
      </c>
      <c r="AA1154" s="5">
        <v>1048.1299999999999</v>
      </c>
      <c r="AB1154">
        <v>40</v>
      </c>
      <c r="AC1154" s="11">
        <f t="shared" ref="AC1154:AC1217" si="52">IFERROR(AA1154/Y1154,0)</f>
        <v>0.38955830756422449</v>
      </c>
    </row>
    <row r="1155" spans="1:29">
      <c r="A1155" s="2">
        <v>329016</v>
      </c>
      <c r="B1155" t="s">
        <v>3364</v>
      </c>
      <c r="C1155" t="s">
        <v>3357</v>
      </c>
      <c r="D1155" t="s">
        <v>60</v>
      </c>
      <c r="E1155" s="2">
        <v>268766</v>
      </c>
      <c r="F1155" t="s">
        <v>1382</v>
      </c>
      <c r="G1155" s="2">
        <v>479953</v>
      </c>
      <c r="H1155" t="s">
        <v>1384</v>
      </c>
      <c r="I1155" t="s">
        <v>457</v>
      </c>
      <c r="K1155" t="s">
        <v>5667</v>
      </c>
      <c r="L1155" t="s">
        <v>3407</v>
      </c>
      <c r="M1155" s="12">
        <v>19460</v>
      </c>
      <c r="N1155" s="12" t="str">
        <f t="shared" si="51"/>
        <v>501 Franklin Ave Phoenixville, PA 19460</v>
      </c>
      <c r="O1155">
        <v>1430999</v>
      </c>
      <c r="P1155">
        <v>40.142577000000003</v>
      </c>
      <c r="Q1155">
        <v>-75.518281999999999</v>
      </c>
      <c r="R1155" t="s">
        <v>3361</v>
      </c>
      <c r="S1155" t="s">
        <v>3354</v>
      </c>
      <c r="T1155" s="3">
        <v>3</v>
      </c>
      <c r="U1155" s="3">
        <v>6</v>
      </c>
      <c r="V1155" s="4">
        <v>2</v>
      </c>
      <c r="W1155" s="4">
        <v>5</v>
      </c>
      <c r="X1155" s="5">
        <v>896.64</v>
      </c>
      <c r="Y1155" s="6">
        <v>2689.92</v>
      </c>
      <c r="Z1155" s="5">
        <v>285.17333333333335</v>
      </c>
      <c r="AA1155" s="5">
        <v>855.5200000000001</v>
      </c>
      <c r="AB1155">
        <v>46</v>
      </c>
      <c r="AC1155" s="11">
        <f t="shared" si="52"/>
        <v>0.31804663335712591</v>
      </c>
    </row>
    <row r="1156" spans="1:29">
      <c r="A1156" s="2">
        <v>241140</v>
      </c>
      <c r="B1156" t="s">
        <v>3364</v>
      </c>
      <c r="C1156" t="s">
        <v>3357</v>
      </c>
      <c r="D1156" t="s">
        <v>74</v>
      </c>
      <c r="E1156" s="2">
        <v>240141</v>
      </c>
      <c r="F1156" t="s">
        <v>1980</v>
      </c>
      <c r="G1156" s="2">
        <v>240141</v>
      </c>
      <c r="H1156" t="s">
        <v>1980</v>
      </c>
      <c r="I1156" t="s">
        <v>116</v>
      </c>
      <c r="K1156" t="s">
        <v>4303</v>
      </c>
      <c r="L1156" t="s">
        <v>3407</v>
      </c>
      <c r="M1156" s="12">
        <v>17543</v>
      </c>
      <c r="N1156" s="12" t="str">
        <f t="shared" si="51"/>
        <v>1149 E Oregon Rd Lititz, PA 17543</v>
      </c>
      <c r="O1156">
        <v>1430999</v>
      </c>
      <c r="P1156">
        <v>40.113501999999997</v>
      </c>
      <c r="Q1156">
        <v>-76.259957999999997</v>
      </c>
      <c r="R1156" t="s">
        <v>3364</v>
      </c>
      <c r="S1156" t="s">
        <v>3356</v>
      </c>
      <c r="T1156" s="3">
        <v>5</v>
      </c>
      <c r="U1156" s="3">
        <v>9</v>
      </c>
      <c r="V1156" s="4">
        <v>1.8</v>
      </c>
      <c r="W1156" s="4">
        <v>3.4</v>
      </c>
      <c r="X1156" s="5">
        <v>535.82799999999997</v>
      </c>
      <c r="Y1156" s="6">
        <v>2679.1400000000003</v>
      </c>
      <c r="Z1156" s="5">
        <v>181.744</v>
      </c>
      <c r="AA1156" s="5">
        <v>908.71999999999991</v>
      </c>
      <c r="AB1156">
        <v>61</v>
      </c>
      <c r="AC1156" s="11">
        <f t="shared" si="52"/>
        <v>0.33918346932224513</v>
      </c>
    </row>
    <row r="1157" spans="1:29">
      <c r="A1157" s="2">
        <v>330069</v>
      </c>
      <c r="B1157" t="s">
        <v>3364</v>
      </c>
      <c r="C1157" t="s">
        <v>3357</v>
      </c>
      <c r="D1157" t="s">
        <v>149</v>
      </c>
      <c r="E1157" s="2">
        <v>243301</v>
      </c>
      <c r="F1157" t="s">
        <v>1163</v>
      </c>
      <c r="G1157" s="2">
        <v>417064</v>
      </c>
      <c r="H1157" t="s">
        <v>1164</v>
      </c>
      <c r="I1157" t="s">
        <v>1165</v>
      </c>
      <c r="K1157" t="s">
        <v>3592</v>
      </c>
      <c r="L1157" t="s">
        <v>3406</v>
      </c>
      <c r="M1157" s="12">
        <v>8322</v>
      </c>
      <c r="N1157" s="12" t="str">
        <f t="shared" si="51"/>
        <v>242 Fries Mill Rd Franklinville, NJ 08322</v>
      </c>
      <c r="O1157">
        <v>1430999</v>
      </c>
      <c r="P1157">
        <v>39.608333000000002</v>
      </c>
      <c r="Q1157">
        <v>-75.065472999999997</v>
      </c>
      <c r="R1157" t="s">
        <v>3363</v>
      </c>
      <c r="S1157" t="s">
        <v>3355</v>
      </c>
      <c r="T1157" s="3">
        <v>2</v>
      </c>
      <c r="U1157" s="3">
        <v>2</v>
      </c>
      <c r="V1157" s="4">
        <v>1</v>
      </c>
      <c r="W1157" s="4">
        <v>1</v>
      </c>
      <c r="X1157" s="5">
        <v>1338</v>
      </c>
      <c r="Y1157" s="6">
        <v>2676</v>
      </c>
      <c r="Z1157" s="5">
        <v>535.43000000000006</v>
      </c>
      <c r="AA1157" s="5">
        <v>1070.8600000000001</v>
      </c>
      <c r="AB1157">
        <v>11</v>
      </c>
      <c r="AC1157" s="11">
        <f t="shared" si="52"/>
        <v>0.4001718983557549</v>
      </c>
    </row>
    <row r="1158" spans="1:29">
      <c r="A1158" s="2">
        <v>449037</v>
      </c>
      <c r="B1158" t="s">
        <v>3364</v>
      </c>
      <c r="C1158" t="s">
        <v>3357</v>
      </c>
      <c r="D1158" t="s">
        <v>45</v>
      </c>
      <c r="E1158" s="2">
        <v>281212</v>
      </c>
      <c r="F1158" t="s">
        <v>1481</v>
      </c>
      <c r="G1158" s="2">
        <v>281212</v>
      </c>
      <c r="H1158" t="s">
        <v>1481</v>
      </c>
      <c r="I1158" t="s">
        <v>1122</v>
      </c>
      <c r="K1158" t="s">
        <v>5364</v>
      </c>
      <c r="L1158" t="s">
        <v>3407</v>
      </c>
      <c r="M1158" s="12">
        <v>19064</v>
      </c>
      <c r="N1158" s="12" t="str">
        <f t="shared" si="51"/>
        <v>1701 Sproul Rd SPRINGFIELD, PA 19064</v>
      </c>
      <c r="O1158">
        <v>1430999</v>
      </c>
      <c r="P1158">
        <v>39.947690999999999</v>
      </c>
      <c r="Q1158">
        <v>-75.348466999999999</v>
      </c>
      <c r="R1158" t="s">
        <v>3359</v>
      </c>
      <c r="S1158" t="s">
        <v>3351</v>
      </c>
      <c r="T1158" s="3">
        <v>3</v>
      </c>
      <c r="U1158" s="3">
        <v>5</v>
      </c>
      <c r="V1158" s="4">
        <v>1.6666666666666667</v>
      </c>
      <c r="W1158" s="4">
        <v>2.6666666666666665</v>
      </c>
      <c r="X1158" s="5">
        <v>891.61333333333334</v>
      </c>
      <c r="Y1158" s="6">
        <v>2674.84</v>
      </c>
      <c r="Z1158" s="5">
        <v>345.55333333333334</v>
      </c>
      <c r="AA1158" s="5">
        <v>1036.6599999999999</v>
      </c>
      <c r="AB1158">
        <v>29</v>
      </c>
      <c r="AC1158" s="11">
        <f t="shared" si="52"/>
        <v>0.38755962973486258</v>
      </c>
    </row>
    <row r="1159" spans="1:29">
      <c r="A1159" s="2">
        <v>471878</v>
      </c>
      <c r="B1159" t="s">
        <v>3364</v>
      </c>
      <c r="C1159" t="s">
        <v>3357</v>
      </c>
      <c r="D1159" t="s">
        <v>37</v>
      </c>
      <c r="E1159" s="2">
        <v>242579</v>
      </c>
      <c r="F1159" t="s">
        <v>130</v>
      </c>
      <c r="G1159" s="2">
        <v>480312</v>
      </c>
      <c r="H1159" t="s">
        <v>131</v>
      </c>
      <c r="I1159" t="s">
        <v>39</v>
      </c>
      <c r="K1159" t="s">
        <v>4667</v>
      </c>
      <c r="L1159" t="s">
        <v>3407</v>
      </c>
      <c r="M1159" s="12">
        <v>17601</v>
      </c>
      <c r="N1159" s="12" t="str">
        <f t="shared" si="51"/>
        <v>2101 Oregon Pike Ste 300 Lancaster, PA 17601</v>
      </c>
      <c r="O1159">
        <v>1430025</v>
      </c>
      <c r="P1159">
        <v>40.081429</v>
      </c>
      <c r="Q1159">
        <v>-76.292536999999996</v>
      </c>
      <c r="R1159" t="s">
        <v>3364</v>
      </c>
      <c r="S1159" t="s">
        <v>3357</v>
      </c>
      <c r="T1159" s="3">
        <v>8</v>
      </c>
      <c r="U1159" s="3">
        <v>8</v>
      </c>
      <c r="V1159" s="4">
        <v>1</v>
      </c>
      <c r="W1159" s="4">
        <v>3.625</v>
      </c>
      <c r="X1159" s="5">
        <v>333.81500000000005</v>
      </c>
      <c r="Y1159" s="6">
        <v>2670.5200000000004</v>
      </c>
      <c r="Z1159" s="5">
        <v>122.22375000000001</v>
      </c>
      <c r="AA1159" s="5">
        <v>977.79000000000042</v>
      </c>
      <c r="AB1159">
        <v>44</v>
      </c>
      <c r="AC1159" s="11">
        <f t="shared" si="52"/>
        <v>0.36614217455776416</v>
      </c>
    </row>
    <row r="1160" spans="1:29">
      <c r="A1160" s="2">
        <v>239741</v>
      </c>
      <c r="B1160" t="s">
        <v>3364</v>
      </c>
      <c r="C1160" t="s">
        <v>3357</v>
      </c>
      <c r="D1160" t="s">
        <v>60</v>
      </c>
      <c r="E1160" s="2">
        <v>284013</v>
      </c>
      <c r="F1160" t="s">
        <v>2438</v>
      </c>
      <c r="G1160" s="2">
        <v>284013</v>
      </c>
      <c r="H1160" t="s">
        <v>2438</v>
      </c>
      <c r="I1160" t="s">
        <v>547</v>
      </c>
      <c r="K1160" t="s">
        <v>5460</v>
      </c>
      <c r="L1160" t="s">
        <v>3407</v>
      </c>
      <c r="M1160" s="12">
        <v>19312</v>
      </c>
      <c r="N1160" s="12" t="str">
        <f t="shared" si="51"/>
        <v>2600 Wayland Rd Berwyn, PA 19312</v>
      </c>
      <c r="O1160">
        <v>1430999</v>
      </c>
      <c r="P1160">
        <v>39.9998</v>
      </c>
      <c r="Q1160">
        <v>-75.452749999999995</v>
      </c>
      <c r="R1160" t="s">
        <v>3361</v>
      </c>
      <c r="S1160" t="s">
        <v>3352</v>
      </c>
      <c r="T1160" s="3">
        <v>4</v>
      </c>
      <c r="U1160" s="3">
        <v>4</v>
      </c>
      <c r="V1160" s="4">
        <v>1</v>
      </c>
      <c r="W1160" s="4">
        <v>1.5</v>
      </c>
      <c r="X1160" s="5">
        <v>665.62250000000006</v>
      </c>
      <c r="Y1160" s="6">
        <v>2662.4900000000002</v>
      </c>
      <c r="Z1160" s="5">
        <v>179.73500000000001</v>
      </c>
      <c r="AA1160" s="5">
        <v>718.94</v>
      </c>
      <c r="AB1160">
        <v>42</v>
      </c>
      <c r="AC1160" s="11">
        <f t="shared" si="52"/>
        <v>0.27002542732554863</v>
      </c>
    </row>
    <row r="1161" spans="1:29">
      <c r="A1161" s="2">
        <v>471885</v>
      </c>
      <c r="B1161" t="s">
        <v>3364</v>
      </c>
      <c r="C1161" t="s">
        <v>3357</v>
      </c>
      <c r="D1161" t="s">
        <v>32</v>
      </c>
      <c r="E1161" s="2">
        <v>240723</v>
      </c>
      <c r="F1161" t="s">
        <v>303</v>
      </c>
      <c r="G1161" s="2">
        <v>439461</v>
      </c>
      <c r="H1161" t="s">
        <v>2248</v>
      </c>
      <c r="I1161" t="s">
        <v>97</v>
      </c>
      <c r="K1161" t="s">
        <v>3882</v>
      </c>
      <c r="L1161" t="s">
        <v>3407</v>
      </c>
      <c r="M1161" s="12">
        <v>17111</v>
      </c>
      <c r="N1161" s="12" t="str">
        <f t="shared" si="51"/>
        <v>4150 Chambers Hill Rd Harrisburg, PA 17111</v>
      </c>
      <c r="O1161">
        <v>1430999</v>
      </c>
      <c r="P1161">
        <v>40.249125999999997</v>
      </c>
      <c r="Q1161">
        <v>-76.811464999999998</v>
      </c>
      <c r="R1161" t="s">
        <v>3366</v>
      </c>
      <c r="S1161" t="s">
        <v>3357</v>
      </c>
      <c r="T1161" s="3">
        <v>4</v>
      </c>
      <c r="U1161" s="3">
        <v>4</v>
      </c>
      <c r="V1161" s="4">
        <v>1</v>
      </c>
      <c r="W1161" s="4">
        <v>3.75</v>
      </c>
      <c r="X1161" s="5">
        <v>663.54499999999996</v>
      </c>
      <c r="Y1161" s="6">
        <v>2654.18</v>
      </c>
      <c r="Z1161" s="5">
        <v>267.68000000000006</v>
      </c>
      <c r="AA1161" s="5">
        <v>1070.72</v>
      </c>
      <c r="AB1161">
        <v>39</v>
      </c>
      <c r="AC1161" s="11">
        <f t="shared" si="52"/>
        <v>0.40340896246675062</v>
      </c>
    </row>
    <row r="1162" spans="1:29">
      <c r="A1162" s="2">
        <v>471879</v>
      </c>
      <c r="B1162" t="s">
        <v>3364</v>
      </c>
      <c r="C1162" t="s">
        <v>3357</v>
      </c>
      <c r="D1162" t="s">
        <v>17</v>
      </c>
      <c r="E1162" s="2">
        <v>246511</v>
      </c>
      <c r="F1162" t="s">
        <v>3239</v>
      </c>
      <c r="G1162" s="2">
        <v>246511</v>
      </c>
      <c r="H1162" t="s">
        <v>3239</v>
      </c>
      <c r="I1162" t="s">
        <v>601</v>
      </c>
      <c r="J1162" t="s">
        <v>3389</v>
      </c>
      <c r="K1162" t="s">
        <v>5166</v>
      </c>
      <c r="L1162" t="s">
        <v>3407</v>
      </c>
      <c r="M1162" s="12">
        <v>18974</v>
      </c>
      <c r="N1162" s="12" t="str">
        <f t="shared" si="51"/>
        <v>401 Gibson Ave Warminster, PA 18974</v>
      </c>
      <c r="O1162">
        <v>1430004</v>
      </c>
      <c r="P1162">
        <v>40.205300000000001</v>
      </c>
      <c r="Q1162">
        <v>-75.107990000000001</v>
      </c>
      <c r="R1162" t="s">
        <v>3362</v>
      </c>
      <c r="S1162" t="s">
        <v>3352</v>
      </c>
      <c r="T1162" s="3">
        <v>6</v>
      </c>
      <c r="U1162" s="3">
        <v>6</v>
      </c>
      <c r="V1162" s="4">
        <v>1</v>
      </c>
      <c r="W1162" s="4">
        <v>3.5</v>
      </c>
      <c r="X1162" s="5">
        <v>442.34333333333342</v>
      </c>
      <c r="Y1162" s="6">
        <v>2654.0600000000004</v>
      </c>
      <c r="Z1162" s="5">
        <v>181.89833333333331</v>
      </c>
      <c r="AA1162" s="5">
        <v>1091.3900000000001</v>
      </c>
      <c r="AB1162">
        <v>48</v>
      </c>
      <c r="AC1162" s="11">
        <f t="shared" si="52"/>
        <v>0.41121527018982235</v>
      </c>
    </row>
    <row r="1163" spans="1:29">
      <c r="A1163" s="2">
        <v>471859</v>
      </c>
      <c r="B1163" t="s">
        <v>3364</v>
      </c>
      <c r="C1163" t="s">
        <v>3357</v>
      </c>
      <c r="D1163" t="s">
        <v>51</v>
      </c>
      <c r="E1163" s="2">
        <v>239516</v>
      </c>
      <c r="F1163" t="s">
        <v>1538</v>
      </c>
      <c r="G1163" s="2">
        <v>464215</v>
      </c>
      <c r="H1163" t="s">
        <v>1557</v>
      </c>
      <c r="I1163" t="s">
        <v>97</v>
      </c>
      <c r="K1163" t="s">
        <v>3880</v>
      </c>
      <c r="L1163" t="s">
        <v>3407</v>
      </c>
      <c r="M1163" s="12">
        <v>17111</v>
      </c>
      <c r="N1163" s="12" t="str">
        <f t="shared" si="51"/>
        <v>4525 Union Deposit Rd Harrisburg, PA 17111</v>
      </c>
      <c r="O1163">
        <v>1430999</v>
      </c>
      <c r="P1163">
        <v>40.278815000000002</v>
      </c>
      <c r="Q1163">
        <v>-76.806145999999998</v>
      </c>
      <c r="R1163" t="s">
        <v>3366</v>
      </c>
      <c r="S1163" t="s">
        <v>3357</v>
      </c>
      <c r="T1163" s="3">
        <v>4</v>
      </c>
      <c r="U1163" s="3">
        <v>5</v>
      </c>
      <c r="V1163" s="4">
        <v>1.25</v>
      </c>
      <c r="W1163" s="4">
        <v>3.75</v>
      </c>
      <c r="X1163" s="5">
        <v>663.02249999999992</v>
      </c>
      <c r="Y1163" s="6">
        <v>2652.09</v>
      </c>
      <c r="Z1163" s="5">
        <v>274.56</v>
      </c>
      <c r="AA1163" s="5">
        <v>1098.24</v>
      </c>
      <c r="AB1163">
        <v>33</v>
      </c>
      <c r="AC1163" s="11">
        <f t="shared" si="52"/>
        <v>0.41410359376944217</v>
      </c>
    </row>
    <row r="1164" spans="1:29">
      <c r="A1164" s="2">
        <v>254583</v>
      </c>
      <c r="B1164" t="s">
        <v>3364</v>
      </c>
      <c r="C1164" t="s">
        <v>3357</v>
      </c>
      <c r="D1164" t="s">
        <v>60</v>
      </c>
      <c r="E1164" s="2">
        <v>315988</v>
      </c>
      <c r="F1164" t="s">
        <v>861</v>
      </c>
      <c r="G1164" s="2">
        <v>471161</v>
      </c>
      <c r="H1164" t="s">
        <v>861</v>
      </c>
      <c r="I1164" t="s">
        <v>405</v>
      </c>
      <c r="K1164" t="s">
        <v>5560</v>
      </c>
      <c r="L1164" t="s">
        <v>3407</v>
      </c>
      <c r="M1164" s="12">
        <v>19365</v>
      </c>
      <c r="N1164" s="12" t="str">
        <f t="shared" si="51"/>
        <v>700 Main St Parkesburg, PA 19365</v>
      </c>
      <c r="O1164">
        <v>1430999</v>
      </c>
      <c r="P1164">
        <v>39.958824999999997</v>
      </c>
      <c r="Q1164">
        <v>-75.927108000000004</v>
      </c>
      <c r="R1164" t="s">
        <v>3361</v>
      </c>
      <c r="S1164" t="s">
        <v>3356</v>
      </c>
      <c r="T1164" s="3">
        <v>4</v>
      </c>
      <c r="U1164" s="3">
        <v>5</v>
      </c>
      <c r="V1164" s="4">
        <v>1.25</v>
      </c>
      <c r="W1164" s="4">
        <v>2.75</v>
      </c>
      <c r="X1164" s="5">
        <v>661.81500000000005</v>
      </c>
      <c r="Y1164" s="6">
        <v>2647.26</v>
      </c>
      <c r="Z1164" s="5">
        <v>244.94750000000002</v>
      </c>
      <c r="AA1164" s="5">
        <v>979.79000000000008</v>
      </c>
      <c r="AB1164">
        <v>37</v>
      </c>
      <c r="AC1164" s="11">
        <f t="shared" si="52"/>
        <v>0.3701147601671162</v>
      </c>
    </row>
    <row r="1165" spans="1:29">
      <c r="A1165" s="2">
        <v>344841</v>
      </c>
      <c r="B1165" t="s">
        <v>3364</v>
      </c>
      <c r="C1165" t="s">
        <v>3357</v>
      </c>
      <c r="D1165" t="s">
        <v>17</v>
      </c>
      <c r="E1165" s="2">
        <v>310615</v>
      </c>
      <c r="F1165" t="s">
        <v>101</v>
      </c>
      <c r="G1165" s="2">
        <v>459967</v>
      </c>
      <c r="H1165" t="s">
        <v>263</v>
      </c>
      <c r="I1165" t="s">
        <v>103</v>
      </c>
      <c r="K1165" t="s">
        <v>5319</v>
      </c>
      <c r="L1165" t="s">
        <v>3407</v>
      </c>
      <c r="M1165" s="12">
        <v>19044</v>
      </c>
      <c r="N1165" s="12" t="str">
        <f t="shared" si="51"/>
        <v>120 Gibraltar Rd Horsham, PA 19044</v>
      </c>
      <c r="O1165">
        <v>1430999</v>
      </c>
      <c r="P1165">
        <v>40.172474000000001</v>
      </c>
      <c r="Q1165">
        <v>-75.130739000000005</v>
      </c>
      <c r="R1165" t="s">
        <v>3361</v>
      </c>
      <c r="S1165" t="s">
        <v>3353</v>
      </c>
      <c r="T1165" s="3">
        <v>2</v>
      </c>
      <c r="U1165" s="3">
        <v>2</v>
      </c>
      <c r="V1165" s="4">
        <v>1</v>
      </c>
      <c r="W1165" s="4">
        <v>4.5</v>
      </c>
      <c r="X1165" s="5">
        <v>1312.9449999999999</v>
      </c>
      <c r="Y1165" s="6">
        <v>2625.89</v>
      </c>
      <c r="Z1165" s="5">
        <v>289.14</v>
      </c>
      <c r="AA1165" s="5">
        <v>578.28</v>
      </c>
      <c r="AB1165">
        <v>55</v>
      </c>
      <c r="AC1165" s="11">
        <f t="shared" si="52"/>
        <v>0.22022247695067196</v>
      </c>
    </row>
    <row r="1166" spans="1:29">
      <c r="A1166" s="2">
        <v>478972</v>
      </c>
      <c r="B1166" t="s">
        <v>3366</v>
      </c>
      <c r="C1166" t="s">
        <v>3357</v>
      </c>
      <c r="D1166" t="s">
        <v>40</v>
      </c>
      <c r="E1166" s="2">
        <v>239932</v>
      </c>
      <c r="F1166" t="s">
        <v>1828</v>
      </c>
      <c r="G1166" s="2">
        <v>416022</v>
      </c>
      <c r="H1166" t="s">
        <v>1830</v>
      </c>
      <c r="I1166" t="s">
        <v>1829</v>
      </c>
      <c r="K1166" t="s">
        <v>5751</v>
      </c>
      <c r="L1166" t="s">
        <v>3407</v>
      </c>
      <c r="M1166" s="12">
        <v>19536</v>
      </c>
      <c r="N1166" s="12" t="str">
        <f t="shared" si="51"/>
        <v>102 Deka Rd Lyon Station, PA 19536</v>
      </c>
      <c r="O1166">
        <v>1430888</v>
      </c>
      <c r="P1166">
        <v>40.475554000000002</v>
      </c>
      <c r="Q1166">
        <v>-75.762446999999995</v>
      </c>
      <c r="R1166" t="s">
        <v>3365</v>
      </c>
      <c r="S1166" t="s">
        <v>3358</v>
      </c>
      <c r="T1166" s="3">
        <v>7</v>
      </c>
      <c r="U1166" s="3">
        <v>9</v>
      </c>
      <c r="V1166" s="4">
        <v>1.2857142857142858</v>
      </c>
      <c r="W1166" s="4">
        <v>1.8571428571428572</v>
      </c>
      <c r="X1166" s="5">
        <v>374.97571428571428</v>
      </c>
      <c r="Y1166" s="6">
        <v>2624.83</v>
      </c>
      <c r="Z1166" s="5">
        <v>80.295714285714297</v>
      </c>
      <c r="AA1166" s="5">
        <v>562.06999999999994</v>
      </c>
      <c r="AB1166">
        <v>84</v>
      </c>
      <c r="AC1166" s="11">
        <f t="shared" si="52"/>
        <v>0.21413577260241615</v>
      </c>
    </row>
    <row r="1167" spans="1:29">
      <c r="A1167" s="2">
        <v>447723</v>
      </c>
      <c r="B1167" t="s">
        <v>3366</v>
      </c>
      <c r="C1167" t="s">
        <v>3357</v>
      </c>
      <c r="D1167" t="s">
        <v>51</v>
      </c>
      <c r="E1167" s="2">
        <v>295619</v>
      </c>
      <c r="F1167" t="s">
        <v>481</v>
      </c>
      <c r="G1167" s="2">
        <v>469690</v>
      </c>
      <c r="H1167" t="s">
        <v>2570</v>
      </c>
      <c r="I1167" t="s">
        <v>39</v>
      </c>
      <c r="K1167" t="s">
        <v>4785</v>
      </c>
      <c r="L1167" t="s">
        <v>3407</v>
      </c>
      <c r="M1167" s="12">
        <v>17602</v>
      </c>
      <c r="N1167" s="12" t="str">
        <f t="shared" si="51"/>
        <v>239 N Ann St Lancaster, PA 17602</v>
      </c>
      <c r="O1167">
        <v>1430999</v>
      </c>
      <c r="P1167">
        <v>40.042386</v>
      </c>
      <c r="Q1167">
        <v>-76.295670999999999</v>
      </c>
      <c r="R1167" t="s">
        <v>3364</v>
      </c>
      <c r="S1167" t="s">
        <v>3356</v>
      </c>
      <c r="T1167" s="3">
        <v>2</v>
      </c>
      <c r="U1167" s="3">
        <v>3</v>
      </c>
      <c r="V1167" s="4">
        <v>1.5</v>
      </c>
      <c r="W1167" s="4">
        <v>3</v>
      </c>
      <c r="X1167" s="5">
        <v>1312.27</v>
      </c>
      <c r="Y1167" s="6">
        <v>2624.5399999999995</v>
      </c>
      <c r="Z1167" s="5">
        <v>577.53</v>
      </c>
      <c r="AA1167" s="5">
        <v>1155.06</v>
      </c>
      <c r="AB1167">
        <v>15</v>
      </c>
      <c r="AC1167" s="11">
        <f t="shared" si="52"/>
        <v>0.44009997942496598</v>
      </c>
    </row>
    <row r="1168" spans="1:29">
      <c r="A1168" s="2">
        <v>240462</v>
      </c>
      <c r="B1168" t="s">
        <v>3366</v>
      </c>
      <c r="C1168" t="s">
        <v>3357</v>
      </c>
      <c r="D1168" t="s">
        <v>45</v>
      </c>
      <c r="E1168" s="2">
        <v>333254</v>
      </c>
      <c r="F1168" t="s">
        <v>1696</v>
      </c>
      <c r="G1168" s="2">
        <v>333254</v>
      </c>
      <c r="H1168" t="s">
        <v>1696</v>
      </c>
      <c r="I1168" t="s">
        <v>628</v>
      </c>
      <c r="K1168" t="s">
        <v>5621</v>
      </c>
      <c r="L1168" t="s">
        <v>3407</v>
      </c>
      <c r="M1168" s="12">
        <v>19428</v>
      </c>
      <c r="N1168" s="12" t="str">
        <f t="shared" si="51"/>
        <v>1580 Alan Wood Rd CONSHOHOCKEN, PA 19428</v>
      </c>
      <c r="O1168">
        <v>1430999</v>
      </c>
      <c r="P1168">
        <v>40.100960999999998</v>
      </c>
      <c r="Q1168">
        <v>-75.300414000000004</v>
      </c>
      <c r="R1168" t="s">
        <v>3361</v>
      </c>
      <c r="S1168" t="s">
        <v>3356</v>
      </c>
      <c r="T1168" s="3">
        <v>1</v>
      </c>
      <c r="U1168" s="3">
        <v>1</v>
      </c>
      <c r="V1168" s="4">
        <v>1</v>
      </c>
      <c r="W1168" s="4">
        <v>1</v>
      </c>
      <c r="X1168" s="5">
        <v>2624.52</v>
      </c>
      <c r="Y1168" s="6">
        <v>2624.52</v>
      </c>
      <c r="Z1168" s="5">
        <v>577.42999999999995</v>
      </c>
      <c r="AA1168" s="5">
        <v>577.42999999999995</v>
      </c>
      <c r="AB1168">
        <v>6</v>
      </c>
      <c r="AC1168" s="11">
        <f t="shared" si="52"/>
        <v>0.22001356438510658</v>
      </c>
    </row>
    <row r="1169" spans="1:29">
      <c r="A1169" s="2">
        <v>447724</v>
      </c>
      <c r="B1169" t="s">
        <v>3366</v>
      </c>
      <c r="C1169" t="s">
        <v>3357</v>
      </c>
      <c r="D1169" t="s">
        <v>32</v>
      </c>
      <c r="E1169" s="2">
        <v>241646</v>
      </c>
      <c r="F1169" t="s">
        <v>3161</v>
      </c>
      <c r="G1169" s="2">
        <v>241646</v>
      </c>
      <c r="H1169" t="s">
        <v>3161</v>
      </c>
      <c r="I1169" t="s">
        <v>654</v>
      </c>
      <c r="K1169" t="s">
        <v>4125</v>
      </c>
      <c r="L1169" t="s">
        <v>3407</v>
      </c>
      <c r="M1169" s="12">
        <v>17508</v>
      </c>
      <c r="N1169" s="12" t="str">
        <f t="shared" si="51"/>
        <v>327 N State St Brownstown, PA 17508</v>
      </c>
      <c r="O1169">
        <v>1430024</v>
      </c>
      <c r="P1169">
        <v>40.129190000000001</v>
      </c>
      <c r="Q1169">
        <v>-76.216041000000004</v>
      </c>
      <c r="R1169" t="s">
        <v>3364</v>
      </c>
      <c r="S1169" t="s">
        <v>3356</v>
      </c>
      <c r="T1169" s="3">
        <v>7</v>
      </c>
      <c r="U1169" s="3">
        <v>9</v>
      </c>
      <c r="V1169" s="4">
        <v>1.2857142857142858</v>
      </c>
      <c r="W1169" s="4">
        <v>2.8571428571428572</v>
      </c>
      <c r="X1169" s="5">
        <v>374.66428571428571</v>
      </c>
      <c r="Y1169" s="6">
        <v>2622.6499999999992</v>
      </c>
      <c r="Z1169" s="5">
        <v>143.6442857142857</v>
      </c>
      <c r="AA1169" s="5">
        <v>1005.51</v>
      </c>
      <c r="AB1169">
        <v>57</v>
      </c>
      <c r="AC1169" s="11">
        <f t="shared" si="52"/>
        <v>0.38339465807484807</v>
      </c>
    </row>
    <row r="1170" spans="1:29">
      <c r="A1170" s="2">
        <v>481877</v>
      </c>
      <c r="B1170" t="s">
        <v>3366</v>
      </c>
      <c r="C1170" t="s">
        <v>3357</v>
      </c>
      <c r="D1170" t="s">
        <v>104</v>
      </c>
      <c r="E1170" s="2">
        <v>305151</v>
      </c>
      <c r="F1170" t="s">
        <v>2292</v>
      </c>
      <c r="G1170" s="2">
        <v>455462</v>
      </c>
      <c r="H1170" t="s">
        <v>2292</v>
      </c>
      <c r="I1170" t="s">
        <v>2293</v>
      </c>
      <c r="K1170" t="s">
        <v>5337</v>
      </c>
      <c r="L1170" t="s">
        <v>3407</v>
      </c>
      <c r="M1170" s="12">
        <v>19050</v>
      </c>
      <c r="N1170" s="12" t="str">
        <f t="shared" si="51"/>
        <v>1 Burmont Dr Lansdowne, PA 19050</v>
      </c>
      <c r="O1170">
        <v>1430999</v>
      </c>
      <c r="P1170">
        <v>39.936669999999999</v>
      </c>
      <c r="Q1170">
        <v>-75.279640000000001</v>
      </c>
      <c r="R1170" t="s">
        <v>3359</v>
      </c>
      <c r="S1170" t="s">
        <v>3351</v>
      </c>
      <c r="T1170" s="3">
        <v>1</v>
      </c>
      <c r="U1170" s="3">
        <v>3</v>
      </c>
      <c r="V1170" s="4">
        <v>3</v>
      </c>
      <c r="W1170" s="4">
        <v>12</v>
      </c>
      <c r="X1170" s="5">
        <v>2617.8900000000003</v>
      </c>
      <c r="Y1170" s="6">
        <v>2617.8900000000003</v>
      </c>
      <c r="Z1170" s="5">
        <v>735.4</v>
      </c>
      <c r="AA1170" s="5">
        <v>735.4</v>
      </c>
      <c r="AB1170">
        <v>50</v>
      </c>
      <c r="AC1170" s="11">
        <f t="shared" si="52"/>
        <v>0.28091325456760974</v>
      </c>
    </row>
    <row r="1171" spans="1:29">
      <c r="A1171" s="2">
        <v>449185</v>
      </c>
      <c r="B1171" t="s">
        <v>3366</v>
      </c>
      <c r="C1171" t="s">
        <v>3357</v>
      </c>
      <c r="D1171" t="s">
        <v>91</v>
      </c>
      <c r="E1171" s="2">
        <v>319103</v>
      </c>
      <c r="F1171" t="s">
        <v>1066</v>
      </c>
      <c r="G1171" s="2">
        <v>319103</v>
      </c>
      <c r="H1171" t="s">
        <v>1066</v>
      </c>
      <c r="I1171" t="s">
        <v>23</v>
      </c>
      <c r="K1171" t="s">
        <v>5858</v>
      </c>
      <c r="L1171" t="s">
        <v>8347</v>
      </c>
      <c r="M1171" s="12">
        <v>19711</v>
      </c>
      <c r="N1171" s="12" t="str">
        <f t="shared" si="51"/>
        <v>326 Ruthar Dr Newark, DE 19711</v>
      </c>
      <c r="O1171">
        <v>1430999</v>
      </c>
      <c r="P1171">
        <v>39.687544000000003</v>
      </c>
      <c r="Q1171">
        <v>-75.702121000000005</v>
      </c>
      <c r="R1171" t="s">
        <v>3359</v>
      </c>
      <c r="S1171" t="s">
        <v>3352</v>
      </c>
      <c r="T1171" s="3">
        <v>2</v>
      </c>
      <c r="U1171" s="3">
        <v>2</v>
      </c>
      <c r="V1171" s="4">
        <v>1</v>
      </c>
      <c r="W1171" s="4">
        <v>3</v>
      </c>
      <c r="X1171" s="5">
        <v>1308.115</v>
      </c>
      <c r="Y1171" s="6">
        <v>2616.23</v>
      </c>
      <c r="Z1171" s="5">
        <v>498.4849999999999</v>
      </c>
      <c r="AA1171" s="5">
        <v>996.9699999999998</v>
      </c>
      <c r="AB1171">
        <v>16</v>
      </c>
      <c r="AC1171" s="11">
        <f t="shared" si="52"/>
        <v>0.38107123609162796</v>
      </c>
    </row>
    <row r="1172" spans="1:29">
      <c r="A1172" s="2">
        <v>242421</v>
      </c>
      <c r="B1172" t="s">
        <v>3366</v>
      </c>
      <c r="C1172" t="s">
        <v>3357</v>
      </c>
      <c r="D1172" t="s">
        <v>60</v>
      </c>
      <c r="E1172" s="2">
        <v>246528</v>
      </c>
      <c r="F1172" t="s">
        <v>458</v>
      </c>
      <c r="G1172" s="2">
        <v>424135</v>
      </c>
      <c r="H1172" t="s">
        <v>459</v>
      </c>
      <c r="I1172" t="s">
        <v>438</v>
      </c>
      <c r="K1172" t="s">
        <v>5566</v>
      </c>
      <c r="L1172" t="s">
        <v>3407</v>
      </c>
      <c r="M1172" s="12">
        <v>19380</v>
      </c>
      <c r="N1172" s="12" t="str">
        <f t="shared" si="51"/>
        <v>1181 McDermott Dr West Chester, PA 19380</v>
      </c>
      <c r="O1172">
        <v>1430002</v>
      </c>
      <c r="P1172">
        <v>39.999476999999999</v>
      </c>
      <c r="Q1172">
        <v>-75.586648999999994</v>
      </c>
      <c r="R1172" t="s">
        <v>3361</v>
      </c>
      <c r="S1172" t="s">
        <v>3352</v>
      </c>
      <c r="T1172" s="3">
        <v>12</v>
      </c>
      <c r="U1172" s="3">
        <v>13</v>
      </c>
      <c r="V1172" s="4">
        <v>1.0833333333333333</v>
      </c>
      <c r="W1172" s="4">
        <v>1.6666666666666667</v>
      </c>
      <c r="X1172" s="5">
        <v>217.86333333333332</v>
      </c>
      <c r="Y1172" s="6">
        <v>2614.36</v>
      </c>
      <c r="Z1172" s="5">
        <v>128.60833333333335</v>
      </c>
      <c r="AA1172" s="5">
        <v>1543.3000000000002</v>
      </c>
      <c r="AB1172">
        <v>102</v>
      </c>
      <c r="AC1172" s="11">
        <f t="shared" si="52"/>
        <v>0.590316559310883</v>
      </c>
    </row>
    <row r="1173" spans="1:29">
      <c r="A1173" s="2">
        <v>468380</v>
      </c>
      <c r="B1173" t="s">
        <v>3366</v>
      </c>
      <c r="C1173" t="s">
        <v>3357</v>
      </c>
      <c r="D1173" t="s">
        <v>32</v>
      </c>
      <c r="E1173" s="2">
        <v>240798</v>
      </c>
      <c r="F1173" t="s">
        <v>381</v>
      </c>
      <c r="G1173" s="2">
        <v>481367</v>
      </c>
      <c r="H1173" t="s">
        <v>734</v>
      </c>
      <c r="I1173" t="s">
        <v>39</v>
      </c>
      <c r="K1173" t="s">
        <v>4776</v>
      </c>
      <c r="L1173" t="s">
        <v>3407</v>
      </c>
      <c r="M1173" s="12">
        <v>17602</v>
      </c>
      <c r="N1173" s="12" t="str">
        <f t="shared" si="51"/>
        <v>521 E Orange St Lancaster, PA 17602</v>
      </c>
      <c r="O1173">
        <v>1430999</v>
      </c>
      <c r="P1173">
        <v>40.041147000000002</v>
      </c>
      <c r="Q1173">
        <v>-76.294590999999997</v>
      </c>
      <c r="R1173" t="s">
        <v>3364</v>
      </c>
      <c r="S1173" t="s">
        <v>3356</v>
      </c>
      <c r="T1173" s="3">
        <v>3</v>
      </c>
      <c r="U1173" s="3">
        <v>5</v>
      </c>
      <c r="V1173" s="4">
        <v>1.6666666666666667</v>
      </c>
      <c r="W1173" s="4">
        <v>5.333333333333333</v>
      </c>
      <c r="X1173" s="5">
        <v>869.10333333333335</v>
      </c>
      <c r="Y1173" s="6">
        <v>2607.31</v>
      </c>
      <c r="Z1173" s="5">
        <v>212.14999999999998</v>
      </c>
      <c r="AA1173" s="5">
        <v>636.44999999999993</v>
      </c>
      <c r="AB1173">
        <v>74</v>
      </c>
      <c r="AC1173" s="11">
        <f t="shared" si="52"/>
        <v>0.24410215893008502</v>
      </c>
    </row>
    <row r="1174" spans="1:29">
      <c r="A1174" s="2">
        <v>242394</v>
      </c>
      <c r="B1174" t="s">
        <v>3366</v>
      </c>
      <c r="C1174" t="s">
        <v>3357</v>
      </c>
      <c r="D1174" t="s">
        <v>51</v>
      </c>
      <c r="E1174" s="2">
        <v>241140</v>
      </c>
      <c r="F1174" t="s">
        <v>2495</v>
      </c>
      <c r="G1174" s="2">
        <v>471886</v>
      </c>
      <c r="H1174" t="s">
        <v>2518</v>
      </c>
      <c r="I1174" t="s">
        <v>492</v>
      </c>
      <c r="K1174" t="s">
        <v>4454</v>
      </c>
      <c r="L1174" t="s">
        <v>3407</v>
      </c>
      <c r="M1174" s="12">
        <v>17551</v>
      </c>
      <c r="N1174" s="12" t="str">
        <f t="shared" si="51"/>
        <v>34 Dilworth Rd Millersville, PA 17551</v>
      </c>
      <c r="O1174">
        <v>1430999</v>
      </c>
      <c r="P1174">
        <v>39.999650000000003</v>
      </c>
      <c r="Q1174">
        <v>-76.356679999999997</v>
      </c>
      <c r="R1174" t="s">
        <v>3364</v>
      </c>
      <c r="S1174" t="s">
        <v>3357</v>
      </c>
      <c r="T1174" s="3">
        <v>5</v>
      </c>
      <c r="U1174" s="3">
        <v>6</v>
      </c>
      <c r="V1174" s="4">
        <v>1.2</v>
      </c>
      <c r="W1174" s="4">
        <v>3.6</v>
      </c>
      <c r="X1174" s="5">
        <v>521.15000000000009</v>
      </c>
      <c r="Y1174" s="6">
        <v>2605.7499999999991</v>
      </c>
      <c r="Z1174" s="5">
        <v>135.166</v>
      </c>
      <c r="AA1174" s="5">
        <v>675.83</v>
      </c>
      <c r="AB1174">
        <v>57</v>
      </c>
      <c r="AC1174" s="11">
        <f t="shared" si="52"/>
        <v>0.25936102849467535</v>
      </c>
    </row>
    <row r="1175" spans="1:29">
      <c r="A1175" s="2">
        <v>481876</v>
      </c>
      <c r="B1175" t="s">
        <v>3366</v>
      </c>
      <c r="C1175" t="s">
        <v>3357</v>
      </c>
      <c r="D1175" t="s">
        <v>37</v>
      </c>
      <c r="E1175" s="2">
        <v>284763</v>
      </c>
      <c r="F1175" t="s">
        <v>2222</v>
      </c>
      <c r="G1175" s="2">
        <v>284763</v>
      </c>
      <c r="H1175" t="s">
        <v>2222</v>
      </c>
      <c r="I1175" t="s">
        <v>322</v>
      </c>
      <c r="K1175" t="s">
        <v>4423</v>
      </c>
      <c r="L1175" t="s">
        <v>3407</v>
      </c>
      <c r="M1175" s="12">
        <v>17547</v>
      </c>
      <c r="N1175" s="12" t="str">
        <f t="shared" si="51"/>
        <v>420 Coffee Goss Rd Marietta, PA 17547</v>
      </c>
      <c r="O1175">
        <v>1430022</v>
      </c>
      <c r="P1175">
        <v>40.063885999999997</v>
      </c>
      <c r="Q1175">
        <v>-76.570380999999998</v>
      </c>
      <c r="R1175" t="s">
        <v>3364</v>
      </c>
      <c r="S1175" t="s">
        <v>3353</v>
      </c>
      <c r="T1175" s="3">
        <v>7</v>
      </c>
      <c r="U1175" s="3">
        <v>8</v>
      </c>
      <c r="V1175" s="4">
        <v>1.1428571428571428</v>
      </c>
      <c r="W1175" s="4">
        <v>4.1428571428571432</v>
      </c>
      <c r="X1175" s="5">
        <v>371.07285714285712</v>
      </c>
      <c r="Y1175" s="6">
        <v>2597.5099999999998</v>
      </c>
      <c r="Z1175" s="5">
        <v>149.45857142857145</v>
      </c>
      <c r="AA1175" s="5">
        <v>1046.21</v>
      </c>
      <c r="AB1175">
        <v>81</v>
      </c>
      <c r="AC1175" s="11">
        <f t="shared" si="52"/>
        <v>0.40277419528702491</v>
      </c>
    </row>
    <row r="1176" spans="1:29">
      <c r="A1176" s="2">
        <v>434177</v>
      </c>
      <c r="B1176" t="s">
        <v>3366</v>
      </c>
      <c r="C1176" t="s">
        <v>3357</v>
      </c>
      <c r="D1176" t="s">
        <v>74</v>
      </c>
      <c r="E1176" s="2">
        <v>313535</v>
      </c>
      <c r="F1176" t="s">
        <v>3188</v>
      </c>
      <c r="G1176" s="2">
        <v>462356</v>
      </c>
      <c r="H1176" t="s">
        <v>3189</v>
      </c>
      <c r="I1176" t="s">
        <v>39</v>
      </c>
      <c r="K1176" t="s">
        <v>4799</v>
      </c>
      <c r="L1176" t="s">
        <v>3407</v>
      </c>
      <c r="M1176" s="12">
        <v>17602</v>
      </c>
      <c r="N1176" s="12" t="str">
        <f t="shared" si="51"/>
        <v>2060 Old Philadelphia Pike Lancaster, PA 17602</v>
      </c>
      <c r="O1176">
        <v>1430999</v>
      </c>
      <c r="P1176">
        <v>40.039318000000002</v>
      </c>
      <c r="Q1176">
        <v>-76.237744000000006</v>
      </c>
      <c r="R1176" t="s">
        <v>3364</v>
      </c>
      <c r="S1176" t="s">
        <v>3356</v>
      </c>
      <c r="T1176" s="3">
        <v>1</v>
      </c>
      <c r="U1176" s="3">
        <v>1</v>
      </c>
      <c r="V1176" s="4">
        <v>1</v>
      </c>
      <c r="W1176" s="4">
        <v>5</v>
      </c>
      <c r="X1176" s="5">
        <v>2596.98</v>
      </c>
      <c r="Y1176" s="6">
        <v>2596.98</v>
      </c>
      <c r="Z1176" s="5">
        <v>1090.9000000000001</v>
      </c>
      <c r="AA1176" s="5">
        <v>1090.9000000000001</v>
      </c>
      <c r="AB1176">
        <v>21</v>
      </c>
      <c r="AC1176" s="11">
        <f t="shared" si="52"/>
        <v>0.42006484455020837</v>
      </c>
    </row>
    <row r="1177" spans="1:29">
      <c r="A1177" s="2">
        <v>342427</v>
      </c>
      <c r="B1177" t="s">
        <v>3366</v>
      </c>
      <c r="C1177" t="s">
        <v>3357</v>
      </c>
      <c r="D1177" t="s">
        <v>149</v>
      </c>
      <c r="E1177" s="2">
        <v>312004</v>
      </c>
      <c r="F1177" t="s">
        <v>2354</v>
      </c>
      <c r="G1177" s="2">
        <v>312004</v>
      </c>
      <c r="H1177" t="s">
        <v>2354</v>
      </c>
      <c r="I1177" t="s">
        <v>2355</v>
      </c>
      <c r="J1177" t="s">
        <v>680</v>
      </c>
      <c r="K1177" t="s">
        <v>3461</v>
      </c>
      <c r="L1177" t="s">
        <v>3406</v>
      </c>
      <c r="M1177" s="12">
        <v>8048</v>
      </c>
      <c r="N1177" s="12" t="str">
        <f t="shared" si="51"/>
        <v>33 Municipal Dr Lumberton, NJ 08048</v>
      </c>
      <c r="O1177">
        <v>1430999</v>
      </c>
      <c r="P1177">
        <v>39.965058999999997</v>
      </c>
      <c r="Q1177">
        <v>-74.799818000000002</v>
      </c>
      <c r="R1177" t="s">
        <v>3362</v>
      </c>
      <c r="S1177" t="s">
        <v>3355</v>
      </c>
      <c r="T1177" s="3">
        <v>1</v>
      </c>
      <c r="U1177" s="3">
        <v>1</v>
      </c>
      <c r="V1177" s="4">
        <v>1</v>
      </c>
      <c r="W1177" s="4">
        <v>1</v>
      </c>
      <c r="X1177" s="5">
        <v>2586.8000000000002</v>
      </c>
      <c r="Y1177" s="6">
        <v>2586.8000000000002</v>
      </c>
      <c r="Z1177" s="5">
        <v>905.4</v>
      </c>
      <c r="AA1177" s="5">
        <v>905.4</v>
      </c>
      <c r="AB1177">
        <v>20</v>
      </c>
      <c r="AC1177" s="11">
        <f t="shared" si="52"/>
        <v>0.3500077315602288</v>
      </c>
    </row>
    <row r="1178" spans="1:29">
      <c r="A1178" s="2">
        <v>241924</v>
      </c>
      <c r="B1178" t="s">
        <v>3366</v>
      </c>
      <c r="C1178" t="s">
        <v>3357</v>
      </c>
      <c r="D1178" t="s">
        <v>104</v>
      </c>
      <c r="E1178" s="2">
        <v>342777</v>
      </c>
      <c r="F1178" t="s">
        <v>1136</v>
      </c>
      <c r="G1178" s="2">
        <v>342777</v>
      </c>
      <c r="H1178" t="s">
        <v>1136</v>
      </c>
      <c r="I1178" t="s">
        <v>1137</v>
      </c>
      <c r="K1178" t="s">
        <v>4553</v>
      </c>
      <c r="L1178" t="s">
        <v>3407</v>
      </c>
      <c r="M1178" s="12">
        <v>17563</v>
      </c>
      <c r="N1178" s="12" t="str">
        <f t="shared" si="51"/>
        <v>752 Nottingham Rd Peach Bottom, PA 17563</v>
      </c>
      <c r="O1178">
        <v>1430999</v>
      </c>
      <c r="P1178">
        <v>39.77366</v>
      </c>
      <c r="Q1178">
        <v>-76.170029999999997</v>
      </c>
      <c r="R1178" t="s">
        <v>3364</v>
      </c>
      <c r="S1178" t="s">
        <v>3351</v>
      </c>
      <c r="T1178" s="3">
        <v>2</v>
      </c>
      <c r="U1178" s="3">
        <v>2</v>
      </c>
      <c r="V1178" s="4">
        <v>1</v>
      </c>
      <c r="W1178" s="4">
        <v>1</v>
      </c>
      <c r="X1178" s="5">
        <v>1291.5</v>
      </c>
      <c r="Y1178" s="6">
        <v>2583</v>
      </c>
      <c r="Z1178" s="5">
        <v>371.76499999999999</v>
      </c>
      <c r="AA1178" s="5">
        <v>743.53</v>
      </c>
      <c r="AB1178">
        <v>3</v>
      </c>
      <c r="AC1178" s="11">
        <f t="shared" si="52"/>
        <v>0.28785520712349982</v>
      </c>
    </row>
    <row r="1179" spans="1:29">
      <c r="A1179" s="2">
        <v>240751</v>
      </c>
      <c r="B1179" t="s">
        <v>3366</v>
      </c>
      <c r="C1179" t="s">
        <v>3357</v>
      </c>
      <c r="D1179" t="s">
        <v>32</v>
      </c>
      <c r="E1179" s="2">
        <v>241245</v>
      </c>
      <c r="F1179" t="s">
        <v>2600</v>
      </c>
      <c r="G1179" s="2">
        <v>241245</v>
      </c>
      <c r="H1179" t="s">
        <v>2600</v>
      </c>
      <c r="I1179" t="s">
        <v>39</v>
      </c>
      <c r="K1179" t="s">
        <v>4773</v>
      </c>
      <c r="L1179" t="s">
        <v>3407</v>
      </c>
      <c r="M1179" s="12">
        <v>17602</v>
      </c>
      <c r="N1179" s="12" t="str">
        <f t="shared" si="51"/>
        <v>1991 Old Philadelphia Pike Lancaster, PA 17602</v>
      </c>
      <c r="O1179">
        <v>1430999</v>
      </c>
      <c r="P1179">
        <v>40.041980000000002</v>
      </c>
      <c r="Q1179">
        <v>-76.244705999999994</v>
      </c>
      <c r="R1179" t="s">
        <v>3364</v>
      </c>
      <c r="S1179" t="s">
        <v>3356</v>
      </c>
      <c r="T1179" s="3">
        <v>4</v>
      </c>
      <c r="U1179" s="3">
        <v>5</v>
      </c>
      <c r="V1179" s="4">
        <v>1.25</v>
      </c>
      <c r="W1179" s="4">
        <v>4.75</v>
      </c>
      <c r="X1179" s="5">
        <v>645.48749999999995</v>
      </c>
      <c r="Y1179" s="6">
        <v>2581.9499999999998</v>
      </c>
      <c r="Z1179" s="5">
        <v>266.71000000000004</v>
      </c>
      <c r="AA1179" s="5">
        <v>1066.8400000000001</v>
      </c>
      <c r="AB1179">
        <v>81</v>
      </c>
      <c r="AC1179" s="11">
        <f t="shared" si="52"/>
        <v>0.41319158000735884</v>
      </c>
    </row>
    <row r="1180" spans="1:29">
      <c r="A1180" s="2">
        <v>240106</v>
      </c>
      <c r="B1180" t="s">
        <v>3366</v>
      </c>
      <c r="C1180" t="s">
        <v>3357</v>
      </c>
      <c r="D1180" t="s">
        <v>37</v>
      </c>
      <c r="E1180" s="2">
        <v>241049</v>
      </c>
      <c r="F1180" t="s">
        <v>2403</v>
      </c>
      <c r="G1180" s="2">
        <v>241049</v>
      </c>
      <c r="H1180" t="s">
        <v>2403</v>
      </c>
      <c r="I1180" t="s">
        <v>39</v>
      </c>
      <c r="K1180" t="s">
        <v>4835</v>
      </c>
      <c r="L1180" t="s">
        <v>3407</v>
      </c>
      <c r="M1180" s="12">
        <v>17603</v>
      </c>
      <c r="N1180" s="12" t="str">
        <f t="shared" si="51"/>
        <v>816 State St Lancaster, PA 17603</v>
      </c>
      <c r="O1180">
        <v>1430025</v>
      </c>
      <c r="P1180">
        <v>40.050809999999998</v>
      </c>
      <c r="Q1180">
        <v>-76.323750000000004</v>
      </c>
      <c r="R1180" t="s">
        <v>3364</v>
      </c>
      <c r="S1180" t="s">
        <v>3357</v>
      </c>
      <c r="T1180" s="3">
        <v>10</v>
      </c>
      <c r="U1180" s="3">
        <v>11</v>
      </c>
      <c r="V1180" s="4">
        <v>1.1000000000000001</v>
      </c>
      <c r="W1180" s="4">
        <v>2</v>
      </c>
      <c r="X1180" s="5">
        <v>258.1450000000001</v>
      </c>
      <c r="Y1180" s="6">
        <v>2581.4500000000007</v>
      </c>
      <c r="Z1180" s="5">
        <v>100.834</v>
      </c>
      <c r="AA1180" s="5">
        <v>1008.3399999999999</v>
      </c>
      <c r="AB1180">
        <v>60</v>
      </c>
      <c r="AC1180" s="11">
        <f t="shared" si="52"/>
        <v>0.39060992852854004</v>
      </c>
    </row>
    <row r="1181" spans="1:29">
      <c r="A1181" s="2">
        <v>260300</v>
      </c>
      <c r="B1181" t="s">
        <v>3366</v>
      </c>
      <c r="C1181" t="s">
        <v>3357</v>
      </c>
      <c r="D1181" t="s">
        <v>32</v>
      </c>
      <c r="E1181" s="2">
        <v>240907</v>
      </c>
      <c r="F1181" t="s">
        <v>2332</v>
      </c>
      <c r="G1181" s="2">
        <v>240907</v>
      </c>
      <c r="H1181" t="s">
        <v>2332</v>
      </c>
      <c r="I1181" t="s">
        <v>116</v>
      </c>
      <c r="K1181" t="s">
        <v>4314</v>
      </c>
      <c r="L1181" t="s">
        <v>3407</v>
      </c>
      <c r="M1181" s="12">
        <v>17543</v>
      </c>
      <c r="N1181" s="12" t="str">
        <f t="shared" si="51"/>
        <v>201 Market St Lititz, PA 17543</v>
      </c>
      <c r="O1181">
        <v>1430999</v>
      </c>
      <c r="P1181">
        <v>40.163131</v>
      </c>
      <c r="Q1181">
        <v>-76.303161000000003</v>
      </c>
      <c r="R1181" t="s">
        <v>3364</v>
      </c>
      <c r="S1181" t="s">
        <v>3356</v>
      </c>
      <c r="T1181" s="3">
        <v>3</v>
      </c>
      <c r="U1181" s="3">
        <v>3</v>
      </c>
      <c r="V1181" s="4">
        <v>1</v>
      </c>
      <c r="W1181" s="4">
        <v>3.6666666666666665</v>
      </c>
      <c r="X1181" s="5">
        <v>857.25666666666677</v>
      </c>
      <c r="Y1181" s="6">
        <v>2571.77</v>
      </c>
      <c r="Z1181" s="5">
        <v>365.15333333333336</v>
      </c>
      <c r="AA1181" s="5">
        <v>1095.46</v>
      </c>
      <c r="AB1181">
        <v>37</v>
      </c>
      <c r="AC1181" s="11">
        <f t="shared" si="52"/>
        <v>0.42595566477562147</v>
      </c>
    </row>
    <row r="1182" spans="1:29">
      <c r="A1182" s="2">
        <v>286504</v>
      </c>
      <c r="B1182" t="s">
        <v>3366</v>
      </c>
      <c r="C1182" t="s">
        <v>3357</v>
      </c>
      <c r="D1182" t="s">
        <v>37</v>
      </c>
      <c r="E1182" s="2">
        <v>240091</v>
      </c>
      <c r="F1182" t="s">
        <v>1943</v>
      </c>
      <c r="G1182" s="2">
        <v>240091</v>
      </c>
      <c r="H1182" t="s">
        <v>1943</v>
      </c>
      <c r="I1182" t="s">
        <v>252</v>
      </c>
      <c r="K1182" t="s">
        <v>4597</v>
      </c>
      <c r="L1182" t="s">
        <v>3407</v>
      </c>
      <c r="M1182" s="12">
        <v>17579</v>
      </c>
      <c r="N1182" s="12" t="str">
        <f t="shared" si="51"/>
        <v>101 S Decatur St Strasburg, PA 17579</v>
      </c>
      <c r="O1182">
        <v>1430021</v>
      </c>
      <c r="P1182">
        <v>39.981138000000001</v>
      </c>
      <c r="Q1182">
        <v>-76.178820000000002</v>
      </c>
      <c r="R1182" t="s">
        <v>3364</v>
      </c>
      <c r="S1182" t="s">
        <v>3351</v>
      </c>
      <c r="T1182" s="3">
        <v>11</v>
      </c>
      <c r="U1182" s="3">
        <v>13</v>
      </c>
      <c r="V1182" s="4">
        <v>1.1818181818181819</v>
      </c>
      <c r="W1182" s="4">
        <v>2.6363636363636362</v>
      </c>
      <c r="X1182" s="5">
        <v>233.45454545454547</v>
      </c>
      <c r="Y1182" s="6">
        <v>2568</v>
      </c>
      <c r="Z1182" s="5">
        <v>78.291818181818158</v>
      </c>
      <c r="AA1182" s="5">
        <v>861.21</v>
      </c>
      <c r="AB1182">
        <v>66</v>
      </c>
      <c r="AC1182" s="11">
        <f t="shared" si="52"/>
        <v>0.33536214953271032</v>
      </c>
    </row>
    <row r="1183" spans="1:29">
      <c r="A1183" s="2">
        <v>465627</v>
      </c>
      <c r="B1183" t="s">
        <v>3366</v>
      </c>
      <c r="C1183" t="s">
        <v>3357</v>
      </c>
      <c r="D1183" t="s">
        <v>16</v>
      </c>
      <c r="E1183" s="2">
        <v>242187</v>
      </c>
      <c r="F1183" t="s">
        <v>3195</v>
      </c>
      <c r="G1183" s="2">
        <v>468581</v>
      </c>
      <c r="H1183" t="s">
        <v>3197</v>
      </c>
      <c r="I1183" t="s">
        <v>2965</v>
      </c>
      <c r="K1183" t="s">
        <v>3924</v>
      </c>
      <c r="L1183" t="s">
        <v>3407</v>
      </c>
      <c r="M1183" s="12">
        <v>17252</v>
      </c>
      <c r="N1183" s="12" t="str">
        <f t="shared" si="51"/>
        <v>70 School House Rd Saint Thomas, PA 17252</v>
      </c>
      <c r="O1183">
        <v>1430999</v>
      </c>
      <c r="P1183">
        <v>39.919072</v>
      </c>
      <c r="Q1183">
        <v>-77.797524999999993</v>
      </c>
      <c r="R1183" t="s">
        <v>3367</v>
      </c>
      <c r="S1183" t="s">
        <v>3351</v>
      </c>
      <c r="T1183" s="3">
        <v>1</v>
      </c>
      <c r="U1183" s="3">
        <v>1</v>
      </c>
      <c r="V1183" s="4">
        <v>1</v>
      </c>
      <c r="W1183" s="4">
        <v>9</v>
      </c>
      <c r="X1183" s="5">
        <v>2565.9699999999998</v>
      </c>
      <c r="Y1183" s="6">
        <v>2565.9699999999998</v>
      </c>
      <c r="Z1183" s="5">
        <v>1024.6399999999999</v>
      </c>
      <c r="AA1183" s="5">
        <v>1024.6399999999999</v>
      </c>
      <c r="AB1183">
        <v>20</v>
      </c>
      <c r="AC1183" s="11">
        <f t="shared" si="52"/>
        <v>0.39931877613534061</v>
      </c>
    </row>
    <row r="1184" spans="1:29">
      <c r="A1184" s="2">
        <v>241182</v>
      </c>
      <c r="B1184" t="s">
        <v>3366</v>
      </c>
      <c r="C1184" t="s">
        <v>3357</v>
      </c>
      <c r="D1184" t="s">
        <v>50</v>
      </c>
      <c r="E1184" s="2">
        <v>240585</v>
      </c>
      <c r="F1184" t="s">
        <v>2184</v>
      </c>
      <c r="G1184" s="2">
        <v>470370</v>
      </c>
      <c r="H1184" t="s">
        <v>2188</v>
      </c>
      <c r="I1184" t="s">
        <v>2189</v>
      </c>
      <c r="J1184" t="s">
        <v>2476</v>
      </c>
      <c r="K1184" t="s">
        <v>3853</v>
      </c>
      <c r="L1184" t="s">
        <v>3407</v>
      </c>
      <c r="M1184" s="12">
        <v>17086</v>
      </c>
      <c r="N1184" s="12" t="str">
        <f t="shared" si="51"/>
        <v>54 Main St Richfield, PA 17086</v>
      </c>
      <c r="O1184">
        <v>1430999</v>
      </c>
      <c r="P1184">
        <v>40.686410000000002</v>
      </c>
      <c r="Q1184">
        <v>-77.121260000000007</v>
      </c>
      <c r="R1184" t="s">
        <v>3367</v>
      </c>
      <c r="S1184" t="s">
        <v>3354</v>
      </c>
      <c r="T1184" s="3">
        <v>1</v>
      </c>
      <c r="U1184" s="3">
        <v>1</v>
      </c>
      <c r="V1184" s="4">
        <v>1</v>
      </c>
      <c r="W1184" s="4">
        <v>6</v>
      </c>
      <c r="X1184" s="5">
        <v>2564.3799999999997</v>
      </c>
      <c r="Y1184" s="6">
        <v>2564.3799999999997</v>
      </c>
      <c r="Z1184" s="5">
        <v>1070.4000000000001</v>
      </c>
      <c r="AA1184" s="5">
        <v>1070.4000000000001</v>
      </c>
      <c r="AB1184">
        <v>19</v>
      </c>
      <c r="AC1184" s="11">
        <f t="shared" si="52"/>
        <v>0.41741083614752894</v>
      </c>
    </row>
    <row r="1185" spans="1:29">
      <c r="A1185" s="2">
        <v>240219</v>
      </c>
      <c r="B1185" t="s">
        <v>3366</v>
      </c>
      <c r="C1185" t="s">
        <v>3357</v>
      </c>
      <c r="D1185" t="s">
        <v>149</v>
      </c>
      <c r="E1185" s="2">
        <v>300344</v>
      </c>
      <c r="F1185" t="s">
        <v>2883</v>
      </c>
      <c r="G1185" s="2">
        <v>452178</v>
      </c>
      <c r="H1185" t="s">
        <v>2884</v>
      </c>
      <c r="I1185" t="s">
        <v>657</v>
      </c>
      <c r="J1185" t="s">
        <v>657</v>
      </c>
      <c r="K1185" t="s">
        <v>3512</v>
      </c>
      <c r="L1185" t="s">
        <v>3406</v>
      </c>
      <c r="M1185" s="12">
        <v>8102</v>
      </c>
      <c r="N1185" s="12" t="str">
        <f t="shared" si="51"/>
        <v>215 N 3rd St Camden, NJ 08102</v>
      </c>
      <c r="O1185">
        <v>1430999</v>
      </c>
      <c r="P1185">
        <v>39.94811</v>
      </c>
      <c r="Q1185">
        <v>-75.124189999999999</v>
      </c>
      <c r="R1185" t="s">
        <v>3362</v>
      </c>
      <c r="S1185" t="s">
        <v>3355</v>
      </c>
      <c r="T1185" s="3">
        <v>1</v>
      </c>
      <c r="U1185" s="3">
        <v>2</v>
      </c>
      <c r="V1185" s="4">
        <v>2</v>
      </c>
      <c r="W1185" s="4">
        <v>5</v>
      </c>
      <c r="X1185" s="5">
        <v>2563.6600000000003</v>
      </c>
      <c r="Y1185" s="6">
        <v>2563.6600000000003</v>
      </c>
      <c r="Z1185" s="5">
        <v>851.7700000000001</v>
      </c>
      <c r="AA1185" s="5">
        <v>851.7700000000001</v>
      </c>
      <c r="AB1185">
        <v>67</v>
      </c>
      <c r="AC1185" s="11">
        <f t="shared" si="52"/>
        <v>0.33224764594368988</v>
      </c>
    </row>
    <row r="1186" spans="1:29">
      <c r="A1186" s="2">
        <v>255266</v>
      </c>
      <c r="B1186" t="s">
        <v>3366</v>
      </c>
      <c r="C1186" t="s">
        <v>3357</v>
      </c>
      <c r="D1186" t="s">
        <v>50</v>
      </c>
      <c r="E1186" s="2">
        <v>341807</v>
      </c>
      <c r="F1186" t="s">
        <v>1344</v>
      </c>
      <c r="G1186" s="2">
        <v>480996</v>
      </c>
      <c r="H1186" t="s">
        <v>1345</v>
      </c>
      <c r="I1186" t="s">
        <v>59</v>
      </c>
      <c r="K1186" t="s">
        <v>4092</v>
      </c>
      <c r="L1186" t="s">
        <v>3407</v>
      </c>
      <c r="M1186" s="12">
        <v>17406</v>
      </c>
      <c r="N1186" s="12" t="str">
        <f t="shared" si="51"/>
        <v>250 Cross Farm Ln York, PA 17406</v>
      </c>
      <c r="O1186">
        <v>1430999</v>
      </c>
      <c r="P1186">
        <v>40.066166000000003</v>
      </c>
      <c r="Q1186">
        <v>-76.771448000000007</v>
      </c>
      <c r="R1186" t="s">
        <v>3367</v>
      </c>
      <c r="S1186" t="s">
        <v>3357</v>
      </c>
      <c r="T1186" s="3">
        <v>4</v>
      </c>
      <c r="U1186" s="3">
        <v>6</v>
      </c>
      <c r="V1186" s="4">
        <v>1.5</v>
      </c>
      <c r="W1186" s="4">
        <v>4.25</v>
      </c>
      <c r="X1186" s="5">
        <v>635.79750000000001</v>
      </c>
      <c r="Y1186" s="6">
        <v>2543.1900000000005</v>
      </c>
      <c r="Z1186" s="5">
        <v>241.6875</v>
      </c>
      <c r="AA1186" s="5">
        <v>966.75</v>
      </c>
      <c r="AB1186">
        <v>41</v>
      </c>
      <c r="AC1186" s="11">
        <f t="shared" si="52"/>
        <v>0.3801328253099453</v>
      </c>
    </row>
    <row r="1187" spans="1:29">
      <c r="A1187" s="2">
        <v>239854</v>
      </c>
      <c r="B1187" t="s">
        <v>3366</v>
      </c>
      <c r="C1187" t="s">
        <v>3357</v>
      </c>
      <c r="D1187" t="s">
        <v>149</v>
      </c>
      <c r="E1187" s="2">
        <v>243061</v>
      </c>
      <c r="F1187" t="s">
        <v>904</v>
      </c>
      <c r="G1187" s="2">
        <v>424012</v>
      </c>
      <c r="H1187" t="s">
        <v>1611</v>
      </c>
      <c r="I1187" t="s">
        <v>1612</v>
      </c>
      <c r="J1187" t="s">
        <v>680</v>
      </c>
      <c r="K1187" t="s">
        <v>3441</v>
      </c>
      <c r="L1187" t="s">
        <v>3406</v>
      </c>
      <c r="M1187" s="12">
        <v>8016</v>
      </c>
      <c r="N1187" s="12" t="str">
        <f t="shared" si="51"/>
        <v>316 Barclay St Burlington City, NJ 08016</v>
      </c>
      <c r="O1187">
        <v>1430999</v>
      </c>
      <c r="P1187">
        <v>40.079180000000001</v>
      </c>
      <c r="Q1187">
        <v>-74.852440000000001</v>
      </c>
      <c r="R1187" t="s">
        <v>3362</v>
      </c>
      <c r="S1187" t="s">
        <v>3351</v>
      </c>
      <c r="T1187" s="3">
        <v>3</v>
      </c>
      <c r="U1187" s="3">
        <v>4</v>
      </c>
      <c r="V1187" s="4">
        <v>1.3333333333333333</v>
      </c>
      <c r="W1187" s="4">
        <v>1</v>
      </c>
      <c r="X1187" s="5">
        <v>843.0866666666667</v>
      </c>
      <c r="Y1187" s="6">
        <v>2529.2600000000002</v>
      </c>
      <c r="Z1187" s="5">
        <v>316.67666666666668</v>
      </c>
      <c r="AA1187" s="5">
        <v>950.03</v>
      </c>
      <c r="AB1187">
        <v>20</v>
      </c>
      <c r="AC1187" s="11">
        <f t="shared" si="52"/>
        <v>0.37561579276151913</v>
      </c>
    </row>
    <row r="1188" spans="1:29">
      <c r="A1188" s="2">
        <v>343786</v>
      </c>
      <c r="B1188" t="s">
        <v>3366</v>
      </c>
      <c r="C1188" t="s">
        <v>3357</v>
      </c>
      <c r="D1188" t="s">
        <v>37</v>
      </c>
      <c r="E1188" s="2">
        <v>240956</v>
      </c>
      <c r="F1188" t="s">
        <v>925</v>
      </c>
      <c r="G1188" s="2">
        <v>442577</v>
      </c>
      <c r="H1188" t="s">
        <v>926</v>
      </c>
      <c r="I1188" t="s">
        <v>116</v>
      </c>
      <c r="K1188" t="s">
        <v>4294</v>
      </c>
      <c r="L1188" t="s">
        <v>3407</v>
      </c>
      <c r="M1188" s="12">
        <v>17543</v>
      </c>
      <c r="N1188" s="12" t="str">
        <f t="shared" si="51"/>
        <v>400 Saint Luke Dr Lititz, PA 17543</v>
      </c>
      <c r="O1188">
        <v>1430024</v>
      </c>
      <c r="P1188">
        <v>40.152186</v>
      </c>
      <c r="Q1188">
        <v>-76.292050000000003</v>
      </c>
      <c r="R1188" t="s">
        <v>3364</v>
      </c>
      <c r="S1188" t="s">
        <v>3356</v>
      </c>
      <c r="T1188" s="3">
        <v>8</v>
      </c>
      <c r="U1188" s="3">
        <v>11</v>
      </c>
      <c r="V1188" s="4">
        <v>1.375</v>
      </c>
      <c r="W1188" s="4">
        <v>3.625</v>
      </c>
      <c r="X1188" s="5">
        <v>315.33624999999995</v>
      </c>
      <c r="Y1188" s="6">
        <v>2522.690000000001</v>
      </c>
      <c r="Z1188" s="5">
        <v>94.851249999999993</v>
      </c>
      <c r="AA1188" s="5">
        <v>758.81</v>
      </c>
      <c r="AB1188">
        <v>39</v>
      </c>
      <c r="AC1188" s="11">
        <f t="shared" si="52"/>
        <v>0.30079399371306015</v>
      </c>
    </row>
    <row r="1189" spans="1:29">
      <c r="A1189" s="2">
        <v>482767</v>
      </c>
      <c r="B1189" t="s">
        <v>3366</v>
      </c>
      <c r="C1189" t="s">
        <v>3357</v>
      </c>
      <c r="D1189" t="s">
        <v>74</v>
      </c>
      <c r="E1189" s="2">
        <v>242313</v>
      </c>
      <c r="F1189" t="s">
        <v>889</v>
      </c>
      <c r="G1189" s="2">
        <v>242313</v>
      </c>
      <c r="H1189" t="s">
        <v>889</v>
      </c>
      <c r="I1189" t="s">
        <v>184</v>
      </c>
      <c r="K1189" t="s">
        <v>4167</v>
      </c>
      <c r="L1189" t="s">
        <v>3407</v>
      </c>
      <c r="M1189" s="12">
        <v>17520</v>
      </c>
      <c r="N1189" s="12" t="str">
        <f t="shared" si="51"/>
        <v>1110 Enterprise Rd East Petersburg, PA 17520</v>
      </c>
      <c r="O1189">
        <v>1430999</v>
      </c>
      <c r="P1189">
        <v>40.088365000000003</v>
      </c>
      <c r="Q1189">
        <v>-76.350464000000002</v>
      </c>
      <c r="R1189" t="s">
        <v>3364</v>
      </c>
      <c r="S1189" t="s">
        <v>3357</v>
      </c>
      <c r="T1189" s="3">
        <v>5</v>
      </c>
      <c r="U1189" s="3">
        <v>5</v>
      </c>
      <c r="V1189" s="4">
        <v>1</v>
      </c>
      <c r="W1189" s="4">
        <v>2</v>
      </c>
      <c r="X1189" s="5">
        <v>501.67600000000004</v>
      </c>
      <c r="Y1189" s="6">
        <v>2508.38</v>
      </c>
      <c r="Z1189" s="5">
        <v>180.5</v>
      </c>
      <c r="AA1189" s="5">
        <v>902.50000000000011</v>
      </c>
      <c r="AB1189">
        <v>38</v>
      </c>
      <c r="AC1189" s="11">
        <f t="shared" si="52"/>
        <v>0.3597939706105136</v>
      </c>
    </row>
    <row r="1190" spans="1:29">
      <c r="A1190" s="2">
        <v>317840</v>
      </c>
      <c r="B1190" t="s">
        <v>3366</v>
      </c>
      <c r="C1190" t="s">
        <v>3357</v>
      </c>
      <c r="D1190" t="s">
        <v>32</v>
      </c>
      <c r="E1190" s="2">
        <v>292303</v>
      </c>
      <c r="F1190" t="s">
        <v>1104</v>
      </c>
      <c r="G1190" s="2">
        <v>292303</v>
      </c>
      <c r="H1190" t="s">
        <v>1104</v>
      </c>
      <c r="I1190" t="s">
        <v>116</v>
      </c>
      <c r="K1190" t="s">
        <v>4288</v>
      </c>
      <c r="L1190" t="s">
        <v>3407</v>
      </c>
      <c r="M1190" s="12">
        <v>17543</v>
      </c>
      <c r="N1190" s="12" t="str">
        <f t="shared" si="51"/>
        <v>505 Woodcrest Ave Lititz, PA 17543</v>
      </c>
      <c r="O1190">
        <v>1430024</v>
      </c>
      <c r="P1190">
        <v>40.145771000000003</v>
      </c>
      <c r="Q1190">
        <v>-76.31174</v>
      </c>
      <c r="R1190" t="s">
        <v>3364</v>
      </c>
      <c r="S1190" t="s">
        <v>3356</v>
      </c>
      <c r="T1190" s="3">
        <v>13</v>
      </c>
      <c r="U1190" s="3">
        <v>13</v>
      </c>
      <c r="V1190" s="4">
        <v>1</v>
      </c>
      <c r="W1190" s="4">
        <v>1.3076923076923077</v>
      </c>
      <c r="X1190" s="5">
        <v>191.96153846153845</v>
      </c>
      <c r="Y1190" s="6">
        <v>2495.5</v>
      </c>
      <c r="Z1190" s="5">
        <v>70.443076923076916</v>
      </c>
      <c r="AA1190" s="5">
        <v>915.75999999999976</v>
      </c>
      <c r="AB1190">
        <v>55</v>
      </c>
      <c r="AC1190" s="11">
        <f t="shared" si="52"/>
        <v>0.36696453616509705</v>
      </c>
    </row>
    <row r="1191" spans="1:29">
      <c r="A1191" s="2">
        <v>309094</v>
      </c>
      <c r="B1191" t="s">
        <v>3366</v>
      </c>
      <c r="C1191" t="s">
        <v>3357</v>
      </c>
      <c r="D1191" t="s">
        <v>50</v>
      </c>
      <c r="E1191" s="2">
        <v>240691</v>
      </c>
      <c r="F1191" t="s">
        <v>721</v>
      </c>
      <c r="G1191" s="2">
        <v>240691</v>
      </c>
      <c r="H1191" t="s">
        <v>721</v>
      </c>
      <c r="I1191" t="s">
        <v>722</v>
      </c>
      <c r="K1191" t="s">
        <v>4973</v>
      </c>
      <c r="L1191" t="s">
        <v>3407</v>
      </c>
      <c r="M1191" s="12">
        <v>17963</v>
      </c>
      <c r="N1191" s="12" t="str">
        <f t="shared" si="51"/>
        <v>418 Suedberg Rd Pine Grove, PA 17963</v>
      </c>
      <c r="O1191">
        <v>1430999</v>
      </c>
      <c r="P1191">
        <v>40.535440999999999</v>
      </c>
      <c r="Q1191">
        <v>-76.425696000000002</v>
      </c>
      <c r="R1191" t="s">
        <v>3364</v>
      </c>
      <c r="S1191" t="s">
        <v>3354</v>
      </c>
      <c r="T1191" s="3">
        <v>5</v>
      </c>
      <c r="U1191" s="3">
        <v>7</v>
      </c>
      <c r="V1191" s="4">
        <v>1.4</v>
      </c>
      <c r="W1191" s="4">
        <v>2.8</v>
      </c>
      <c r="X1191" s="5">
        <v>498.25600000000003</v>
      </c>
      <c r="Y1191" s="6">
        <v>2491.2799999999997</v>
      </c>
      <c r="Z1191" s="5">
        <v>212.02599999999998</v>
      </c>
      <c r="AA1191" s="5">
        <v>1060.1300000000001</v>
      </c>
      <c r="AB1191">
        <v>31</v>
      </c>
      <c r="AC1191" s="11">
        <f t="shared" si="52"/>
        <v>0.42553627051154436</v>
      </c>
    </row>
    <row r="1192" spans="1:29">
      <c r="A1192" s="2">
        <v>325403</v>
      </c>
      <c r="B1192" t="s">
        <v>3366</v>
      </c>
      <c r="C1192" t="s">
        <v>3357</v>
      </c>
      <c r="D1192" t="s">
        <v>63</v>
      </c>
      <c r="E1192" s="2">
        <v>303034</v>
      </c>
      <c r="F1192" t="s">
        <v>740</v>
      </c>
      <c r="G1192" s="2">
        <v>453743</v>
      </c>
      <c r="H1192" t="s">
        <v>741</v>
      </c>
      <c r="I1192" t="s">
        <v>298</v>
      </c>
      <c r="J1192" t="s">
        <v>3391</v>
      </c>
      <c r="K1192" t="s">
        <v>5227</v>
      </c>
      <c r="L1192" t="s">
        <v>3407</v>
      </c>
      <c r="M1192" s="12">
        <v>19007</v>
      </c>
      <c r="N1192" s="12" t="str">
        <f t="shared" si="51"/>
        <v>498 Green Ln Bristol, PA 19007</v>
      </c>
      <c r="O1192">
        <v>1430999</v>
      </c>
      <c r="P1192">
        <v>40.116650999999997</v>
      </c>
      <c r="Q1192">
        <v>-74.843489000000005</v>
      </c>
      <c r="R1192" t="s">
        <v>3362</v>
      </c>
      <c r="S1192" t="s">
        <v>3352</v>
      </c>
      <c r="T1192" s="3">
        <v>4</v>
      </c>
      <c r="U1192" s="3">
        <v>4</v>
      </c>
      <c r="V1192" s="4">
        <v>1</v>
      </c>
      <c r="W1192" s="4">
        <v>1.75</v>
      </c>
      <c r="X1192" s="5">
        <v>621.89750000000004</v>
      </c>
      <c r="Y1192" s="6">
        <v>2487.59</v>
      </c>
      <c r="Z1192" s="5">
        <v>316.69499999999999</v>
      </c>
      <c r="AA1192" s="5">
        <v>1266.78</v>
      </c>
      <c r="AB1192">
        <v>21</v>
      </c>
      <c r="AC1192" s="11">
        <f t="shared" si="52"/>
        <v>0.50923986669829024</v>
      </c>
    </row>
    <row r="1193" spans="1:29">
      <c r="A1193" s="2">
        <v>240348</v>
      </c>
      <c r="B1193" t="s">
        <v>3366</v>
      </c>
      <c r="C1193" t="s">
        <v>3357</v>
      </c>
      <c r="D1193" t="s">
        <v>17</v>
      </c>
      <c r="E1193" s="2">
        <v>314501</v>
      </c>
      <c r="F1193" t="s">
        <v>101</v>
      </c>
      <c r="G1193" s="2">
        <v>464142</v>
      </c>
      <c r="H1193" t="s">
        <v>900</v>
      </c>
      <c r="I1193" t="s">
        <v>442</v>
      </c>
      <c r="K1193" t="s">
        <v>5544</v>
      </c>
      <c r="L1193" t="s">
        <v>3407</v>
      </c>
      <c r="M1193" s="12">
        <v>19355</v>
      </c>
      <c r="N1193" s="12" t="str">
        <f t="shared" si="51"/>
        <v>425 Technology Dr Ste 100 Malvern, PA 19355</v>
      </c>
      <c r="O1193">
        <v>1430999</v>
      </c>
      <c r="P1193">
        <v>40.059252999999998</v>
      </c>
      <c r="Q1193">
        <v>-75.537130000000005</v>
      </c>
      <c r="R1193" t="s">
        <v>3361</v>
      </c>
      <c r="S1193" t="s">
        <v>3356</v>
      </c>
      <c r="T1193" s="3">
        <v>4</v>
      </c>
      <c r="U1193" s="3">
        <v>6</v>
      </c>
      <c r="V1193" s="4">
        <v>1.5</v>
      </c>
      <c r="W1193" s="4">
        <v>5.75</v>
      </c>
      <c r="X1193" s="5">
        <v>621.10249999999996</v>
      </c>
      <c r="Y1193" s="6">
        <v>2484.4100000000003</v>
      </c>
      <c r="Z1193" s="5">
        <v>137.5275</v>
      </c>
      <c r="AA1193" s="5">
        <v>550.11000000000013</v>
      </c>
      <c r="AB1193">
        <v>122</v>
      </c>
      <c r="AC1193" s="11">
        <f t="shared" si="52"/>
        <v>0.22142480508450701</v>
      </c>
    </row>
    <row r="1194" spans="1:29">
      <c r="A1194" s="2">
        <v>415855</v>
      </c>
      <c r="B1194" t="s">
        <v>3366</v>
      </c>
      <c r="C1194" t="s">
        <v>3357</v>
      </c>
      <c r="D1194" t="s">
        <v>40</v>
      </c>
      <c r="E1194" s="2">
        <v>313451</v>
      </c>
      <c r="F1194" t="s">
        <v>219</v>
      </c>
      <c r="G1194" s="2">
        <v>313451</v>
      </c>
      <c r="H1194" t="s">
        <v>219</v>
      </c>
      <c r="I1194" t="s">
        <v>220</v>
      </c>
      <c r="K1194" t="s">
        <v>5729</v>
      </c>
      <c r="L1194" t="s">
        <v>3407</v>
      </c>
      <c r="M1194" s="12">
        <v>19522</v>
      </c>
      <c r="N1194" s="12" t="str">
        <f t="shared" si="51"/>
        <v>2847 Moselem Springs Rd Fleetwood, PA 19522</v>
      </c>
      <c r="O1194">
        <v>1430029</v>
      </c>
      <c r="P1194">
        <v>40.462226000000001</v>
      </c>
      <c r="Q1194">
        <v>-75.819533000000007</v>
      </c>
      <c r="R1194" t="s">
        <v>3365</v>
      </c>
      <c r="S1194" t="s">
        <v>3356</v>
      </c>
      <c r="T1194" s="3">
        <v>8</v>
      </c>
      <c r="U1194" s="3">
        <v>9</v>
      </c>
      <c r="V1194" s="4">
        <v>1.125</v>
      </c>
      <c r="W1194" s="4">
        <v>1.875</v>
      </c>
      <c r="X1194" s="5">
        <v>310.19499999999999</v>
      </c>
      <c r="Y1194" s="6">
        <v>2481.5600000000004</v>
      </c>
      <c r="Z1194" s="5">
        <v>109.66500000000001</v>
      </c>
      <c r="AA1194" s="5">
        <v>877.32</v>
      </c>
      <c r="AB1194">
        <v>34</v>
      </c>
      <c r="AC1194" s="11">
        <f t="shared" si="52"/>
        <v>0.35353567916955458</v>
      </c>
    </row>
    <row r="1195" spans="1:29">
      <c r="A1195" s="2">
        <v>240406</v>
      </c>
      <c r="B1195" t="s">
        <v>3366</v>
      </c>
      <c r="C1195" t="s">
        <v>3357</v>
      </c>
      <c r="D1195" t="s">
        <v>104</v>
      </c>
      <c r="E1195" s="2">
        <v>266867</v>
      </c>
      <c r="F1195" t="s">
        <v>1120</v>
      </c>
      <c r="G1195" s="2">
        <v>416684</v>
      </c>
      <c r="H1195" t="s">
        <v>1121</v>
      </c>
      <c r="I1195" t="s">
        <v>1122</v>
      </c>
      <c r="K1195" t="s">
        <v>5366</v>
      </c>
      <c r="L1195" t="s">
        <v>3407</v>
      </c>
      <c r="M1195" s="12">
        <v>19064</v>
      </c>
      <c r="N1195" s="12" t="str">
        <f t="shared" si="51"/>
        <v>857 Baltimore Pike SPRINGFIELD, PA 19064</v>
      </c>
      <c r="O1195">
        <v>1430999</v>
      </c>
      <c r="P1195">
        <v>39.914776000000003</v>
      </c>
      <c r="Q1195">
        <v>-75.333663999999999</v>
      </c>
      <c r="R1195" t="s">
        <v>3363</v>
      </c>
      <c r="S1195" t="s">
        <v>3351</v>
      </c>
      <c r="T1195" s="3">
        <v>5</v>
      </c>
      <c r="U1195" s="3">
        <v>6</v>
      </c>
      <c r="V1195" s="4">
        <v>1.2</v>
      </c>
      <c r="W1195" s="4">
        <v>2</v>
      </c>
      <c r="X1195" s="5">
        <v>495.86599999999999</v>
      </c>
      <c r="Y1195" s="6">
        <v>2479.33</v>
      </c>
      <c r="Z1195" s="5">
        <v>191.47600000000003</v>
      </c>
      <c r="AA1195" s="5">
        <v>957.38000000000011</v>
      </c>
      <c r="AB1195">
        <v>103</v>
      </c>
      <c r="AC1195" s="11">
        <f t="shared" si="52"/>
        <v>0.3861446439158967</v>
      </c>
    </row>
    <row r="1196" spans="1:29">
      <c r="A1196" s="2">
        <v>298098</v>
      </c>
      <c r="B1196" t="s">
        <v>3366</v>
      </c>
      <c r="C1196" t="s">
        <v>3357</v>
      </c>
      <c r="D1196" t="s">
        <v>17</v>
      </c>
      <c r="E1196" s="2">
        <v>243501</v>
      </c>
      <c r="F1196" t="s">
        <v>584</v>
      </c>
      <c r="G1196" s="2">
        <v>243501</v>
      </c>
      <c r="H1196" t="s">
        <v>584</v>
      </c>
      <c r="I1196" t="s">
        <v>361</v>
      </c>
      <c r="J1196" t="s">
        <v>3389</v>
      </c>
      <c r="K1196" t="s">
        <v>5218</v>
      </c>
      <c r="L1196" t="s">
        <v>3407</v>
      </c>
      <c r="M1196" s="12">
        <v>19006</v>
      </c>
      <c r="N1196" s="12" t="str">
        <f t="shared" si="51"/>
        <v>3401 Masons Mill Rd Ste 601 Huntingdon Valley, PA 19006</v>
      </c>
      <c r="O1196">
        <v>1430999</v>
      </c>
      <c r="P1196">
        <v>40.158071</v>
      </c>
      <c r="Q1196">
        <v>-75.077966000000004</v>
      </c>
      <c r="R1196" t="s">
        <v>3362</v>
      </c>
      <c r="S1196" t="s">
        <v>3352</v>
      </c>
      <c r="T1196" s="3">
        <v>5</v>
      </c>
      <c r="U1196" s="3">
        <v>10</v>
      </c>
      <c r="V1196" s="4">
        <v>2</v>
      </c>
      <c r="W1196" s="4">
        <v>4.5999999999999996</v>
      </c>
      <c r="X1196" s="5">
        <v>495.79400000000004</v>
      </c>
      <c r="Y1196" s="6">
        <v>2478.9699999999998</v>
      </c>
      <c r="Z1196" s="5">
        <v>204.93200000000002</v>
      </c>
      <c r="AA1196" s="5">
        <v>1024.6600000000001</v>
      </c>
      <c r="AB1196">
        <v>38</v>
      </c>
      <c r="AC1196" s="11">
        <f t="shared" si="52"/>
        <v>0.41334102469977457</v>
      </c>
    </row>
    <row r="1197" spans="1:29">
      <c r="A1197" s="2">
        <v>331559</v>
      </c>
      <c r="B1197" t="s">
        <v>3366</v>
      </c>
      <c r="C1197" t="s">
        <v>3357</v>
      </c>
      <c r="D1197" t="s">
        <v>29</v>
      </c>
      <c r="E1197" s="2">
        <v>246472</v>
      </c>
      <c r="F1197" t="s">
        <v>3222</v>
      </c>
      <c r="G1197" s="2">
        <v>418904</v>
      </c>
      <c r="H1197" t="s">
        <v>3222</v>
      </c>
      <c r="I1197" t="s">
        <v>312</v>
      </c>
      <c r="J1197" t="s">
        <v>3389</v>
      </c>
      <c r="K1197" t="s">
        <v>5292</v>
      </c>
      <c r="L1197" t="s">
        <v>3407</v>
      </c>
      <c r="M1197" s="12">
        <v>19040</v>
      </c>
      <c r="N1197" s="12" t="str">
        <f t="shared" si="51"/>
        <v>3505 Moore Rd Hatboro, PA 19040</v>
      </c>
      <c r="O1197">
        <v>1430999</v>
      </c>
      <c r="P1197">
        <v>40.164029999999997</v>
      </c>
      <c r="Q1197">
        <v>-75.098029999999994</v>
      </c>
      <c r="R1197" t="s">
        <v>3362</v>
      </c>
      <c r="S1197" t="s">
        <v>3352</v>
      </c>
      <c r="T1197" s="3">
        <v>3</v>
      </c>
      <c r="U1197" s="3">
        <v>5</v>
      </c>
      <c r="V1197" s="4">
        <v>1.6666666666666667</v>
      </c>
      <c r="W1197" s="4">
        <v>3.6666666666666665</v>
      </c>
      <c r="X1197" s="5">
        <v>825.70000000000016</v>
      </c>
      <c r="Y1197" s="6">
        <v>2477.1</v>
      </c>
      <c r="Z1197" s="5">
        <v>361.7166666666667</v>
      </c>
      <c r="AA1197" s="5">
        <v>1085.1499999999999</v>
      </c>
      <c r="AB1197">
        <v>48</v>
      </c>
      <c r="AC1197" s="11">
        <f t="shared" si="52"/>
        <v>0.43807274635662669</v>
      </c>
    </row>
    <row r="1198" spans="1:29">
      <c r="A1198" s="2">
        <v>318497</v>
      </c>
      <c r="B1198" t="s">
        <v>3366</v>
      </c>
      <c r="C1198" t="s">
        <v>3357</v>
      </c>
      <c r="D1198" t="s">
        <v>63</v>
      </c>
      <c r="E1198" s="2">
        <v>302442</v>
      </c>
      <c r="F1198" t="s">
        <v>1455</v>
      </c>
      <c r="G1198" s="2">
        <v>302442</v>
      </c>
      <c r="H1198" t="s">
        <v>1455</v>
      </c>
      <c r="I1198" t="s">
        <v>210</v>
      </c>
      <c r="K1198" t="s">
        <v>5080</v>
      </c>
      <c r="L1198" t="s">
        <v>3407</v>
      </c>
      <c r="M1198" s="12">
        <v>18914</v>
      </c>
      <c r="N1198" s="12" t="str">
        <f t="shared" si="51"/>
        <v>150 E Butler Ave Chalfont, PA 18914</v>
      </c>
      <c r="O1198">
        <v>1430999</v>
      </c>
      <c r="P1198">
        <v>40.288271999999999</v>
      </c>
      <c r="Q1198">
        <v>-75.201261000000002</v>
      </c>
      <c r="R1198" t="s">
        <v>3361</v>
      </c>
      <c r="S1198" t="s">
        <v>3353</v>
      </c>
      <c r="T1198" s="3">
        <v>4</v>
      </c>
      <c r="U1198" s="3">
        <v>5</v>
      </c>
      <c r="V1198" s="4">
        <v>1.25</v>
      </c>
      <c r="W1198" s="4">
        <v>3.25</v>
      </c>
      <c r="X1198" s="5">
        <v>619.07749999999999</v>
      </c>
      <c r="Y1198" s="6">
        <v>2476.3099999999995</v>
      </c>
      <c r="Z1198" s="5">
        <v>197.96</v>
      </c>
      <c r="AA1198" s="5">
        <v>791.84000000000015</v>
      </c>
      <c r="AB1198">
        <v>37</v>
      </c>
      <c r="AC1198" s="11">
        <f t="shared" si="52"/>
        <v>0.31976610359769186</v>
      </c>
    </row>
    <row r="1199" spans="1:29">
      <c r="A1199" s="2">
        <v>317079</v>
      </c>
      <c r="B1199" t="s">
        <v>3366</v>
      </c>
      <c r="C1199" t="s">
        <v>3357</v>
      </c>
      <c r="D1199" t="s">
        <v>63</v>
      </c>
      <c r="E1199" s="2">
        <v>243344</v>
      </c>
      <c r="F1199" t="s">
        <v>1805</v>
      </c>
      <c r="G1199" s="2">
        <v>243344</v>
      </c>
      <c r="H1199" t="s">
        <v>1805</v>
      </c>
      <c r="I1199" t="s">
        <v>162</v>
      </c>
      <c r="J1199" t="s">
        <v>3389</v>
      </c>
      <c r="K1199" t="s">
        <v>5052</v>
      </c>
      <c r="L1199" t="s">
        <v>3407</v>
      </c>
      <c r="M1199" s="12">
        <v>18901</v>
      </c>
      <c r="N1199" s="12" t="str">
        <f t="shared" si="51"/>
        <v>320 E Swamp Rd Doylestown, PA 18901</v>
      </c>
      <c r="O1199">
        <v>1430999</v>
      </c>
      <c r="P1199">
        <v>40.317646000000003</v>
      </c>
      <c r="Q1199">
        <v>-75.113821000000002</v>
      </c>
      <c r="R1199" t="s">
        <v>3362</v>
      </c>
      <c r="S1199" t="s">
        <v>3353</v>
      </c>
      <c r="T1199" s="3">
        <v>3</v>
      </c>
      <c r="U1199" s="3">
        <v>6</v>
      </c>
      <c r="V1199" s="4">
        <v>2</v>
      </c>
      <c r="W1199" s="4">
        <v>3</v>
      </c>
      <c r="X1199" s="5">
        <v>825.32</v>
      </c>
      <c r="Y1199" s="6">
        <v>2475.96</v>
      </c>
      <c r="Z1199" s="5">
        <v>268.41666666666669</v>
      </c>
      <c r="AA1199" s="5">
        <v>805.25</v>
      </c>
      <c r="AB1199">
        <v>41</v>
      </c>
      <c r="AC1199" s="11">
        <f t="shared" si="52"/>
        <v>0.3252273865490557</v>
      </c>
    </row>
    <row r="1200" spans="1:29">
      <c r="A1200" s="2">
        <v>471732</v>
      </c>
      <c r="B1200" t="s">
        <v>3366</v>
      </c>
      <c r="C1200" t="s">
        <v>3357</v>
      </c>
      <c r="D1200" t="s">
        <v>51</v>
      </c>
      <c r="E1200" s="2">
        <v>321908</v>
      </c>
      <c r="F1200" t="s">
        <v>2079</v>
      </c>
      <c r="G1200" s="2">
        <v>474615</v>
      </c>
      <c r="H1200" t="s">
        <v>2080</v>
      </c>
      <c r="I1200" t="s">
        <v>97</v>
      </c>
      <c r="K1200" t="s">
        <v>3888</v>
      </c>
      <c r="L1200" t="s">
        <v>3407</v>
      </c>
      <c r="M1200" s="12">
        <v>17112</v>
      </c>
      <c r="N1200" s="12" t="str">
        <f t="shared" ref="N1200:N1263" si="53">K1200&amp;" "&amp;I1200&amp;", "&amp;L1200&amp;" "&amp;TEXT(M1200, "00000")</f>
        <v>5000 Commons Dr Harrisburg, PA 17112</v>
      </c>
      <c r="O1200">
        <v>1430999</v>
      </c>
      <c r="P1200">
        <v>40.310088</v>
      </c>
      <c r="Q1200">
        <v>-76.808723999999998</v>
      </c>
      <c r="R1200" t="s">
        <v>3366</v>
      </c>
      <c r="S1200" t="s">
        <v>3356</v>
      </c>
      <c r="T1200" s="3">
        <v>3</v>
      </c>
      <c r="U1200" s="3">
        <v>4</v>
      </c>
      <c r="V1200" s="4">
        <v>1.3333333333333333</v>
      </c>
      <c r="W1200" s="4">
        <v>6.666666666666667</v>
      </c>
      <c r="X1200" s="5">
        <v>822.69333333333316</v>
      </c>
      <c r="Y1200" s="6">
        <v>2468.08</v>
      </c>
      <c r="Z1200" s="5">
        <v>242.60666666666665</v>
      </c>
      <c r="AA1200" s="5">
        <v>727.82</v>
      </c>
      <c r="AB1200">
        <v>56</v>
      </c>
      <c r="AC1200" s="11">
        <f t="shared" si="52"/>
        <v>0.29489319633075106</v>
      </c>
    </row>
    <row r="1201" spans="1:29">
      <c r="A1201" s="2">
        <v>241297</v>
      </c>
      <c r="B1201" t="s">
        <v>3366</v>
      </c>
      <c r="C1201" t="s">
        <v>3357</v>
      </c>
      <c r="D1201" t="s">
        <v>74</v>
      </c>
      <c r="E1201" s="2">
        <v>242103</v>
      </c>
      <c r="F1201" t="s">
        <v>2569</v>
      </c>
      <c r="G1201" s="2">
        <v>242103</v>
      </c>
      <c r="H1201" t="s">
        <v>2569</v>
      </c>
      <c r="I1201" t="s">
        <v>97</v>
      </c>
      <c r="K1201" t="s">
        <v>3857</v>
      </c>
      <c r="L1201" t="s">
        <v>3407</v>
      </c>
      <c r="M1201" s="12">
        <v>17103</v>
      </c>
      <c r="N1201" s="12" t="str">
        <f t="shared" si="53"/>
        <v>1 Lincoln Cir Harrisburg, PA 17103</v>
      </c>
      <c r="O1201">
        <v>1430999</v>
      </c>
      <c r="P1201">
        <v>40.271953000000003</v>
      </c>
      <c r="Q1201">
        <v>-76.855395000000001</v>
      </c>
      <c r="R1201" t="s">
        <v>3366</v>
      </c>
      <c r="S1201" t="s">
        <v>3356</v>
      </c>
      <c r="T1201" s="3">
        <v>5</v>
      </c>
      <c r="U1201" s="3">
        <v>5</v>
      </c>
      <c r="V1201" s="4">
        <v>1</v>
      </c>
      <c r="W1201" s="4">
        <v>5.2</v>
      </c>
      <c r="X1201" s="5">
        <v>488.75799999999998</v>
      </c>
      <c r="Y1201" s="6">
        <v>2443.7899999999995</v>
      </c>
      <c r="Z1201" s="5">
        <v>169.33799999999999</v>
      </c>
      <c r="AA1201" s="5">
        <v>846.68999999999994</v>
      </c>
      <c r="AB1201">
        <v>54</v>
      </c>
      <c r="AC1201" s="11">
        <f t="shared" si="52"/>
        <v>0.34646594019944438</v>
      </c>
    </row>
    <row r="1202" spans="1:29">
      <c r="A1202" s="2">
        <v>483136</v>
      </c>
      <c r="B1202" t="s">
        <v>3366</v>
      </c>
      <c r="C1202" t="s">
        <v>3357</v>
      </c>
      <c r="D1202" t="s">
        <v>29</v>
      </c>
      <c r="E1202" s="2">
        <v>243162</v>
      </c>
      <c r="F1202" t="s">
        <v>611</v>
      </c>
      <c r="G1202" s="2">
        <v>243162</v>
      </c>
      <c r="H1202" t="s">
        <v>611</v>
      </c>
      <c r="I1202" t="s">
        <v>612</v>
      </c>
      <c r="K1202" t="s">
        <v>5265</v>
      </c>
      <c r="L1202" t="s">
        <v>3407</v>
      </c>
      <c r="M1202" s="12">
        <v>19027</v>
      </c>
      <c r="N1202" s="12" t="str">
        <f t="shared" si="53"/>
        <v>7921 Old York Rd Elkins Park, PA 19027</v>
      </c>
      <c r="O1202">
        <v>1430999</v>
      </c>
      <c r="P1202">
        <v>40.073723000000001</v>
      </c>
      <c r="Q1202">
        <v>-75.129790999999997</v>
      </c>
      <c r="R1202" t="s">
        <v>3363</v>
      </c>
      <c r="S1202" t="s">
        <v>3351</v>
      </c>
      <c r="T1202" s="3">
        <v>3</v>
      </c>
      <c r="U1202" s="3">
        <v>7</v>
      </c>
      <c r="V1202" s="4">
        <v>2.3333333333333335</v>
      </c>
      <c r="W1202" s="4">
        <v>9</v>
      </c>
      <c r="X1202" s="5">
        <v>810.90333333333331</v>
      </c>
      <c r="Y1202" s="6">
        <v>2432.7100000000005</v>
      </c>
      <c r="Z1202" s="5">
        <v>410.88333333333338</v>
      </c>
      <c r="AA1202" s="5">
        <v>1232.6500000000001</v>
      </c>
      <c r="AB1202">
        <v>44</v>
      </c>
      <c r="AC1202" s="11">
        <f t="shared" si="52"/>
        <v>0.50669829120610343</v>
      </c>
    </row>
    <row r="1203" spans="1:29">
      <c r="A1203" s="2">
        <v>344733</v>
      </c>
      <c r="B1203" t="s">
        <v>3366</v>
      </c>
      <c r="C1203" t="s">
        <v>3357</v>
      </c>
      <c r="D1203" t="s">
        <v>104</v>
      </c>
      <c r="E1203" s="2">
        <v>243918</v>
      </c>
      <c r="F1203" t="s">
        <v>756</v>
      </c>
      <c r="G1203" s="2">
        <v>243918</v>
      </c>
      <c r="H1203" t="s">
        <v>756</v>
      </c>
      <c r="I1203" t="s">
        <v>56</v>
      </c>
      <c r="K1203" t="s">
        <v>5409</v>
      </c>
      <c r="L1203" t="s">
        <v>3407</v>
      </c>
      <c r="M1203" s="12">
        <v>19102</v>
      </c>
      <c r="N1203" s="12" t="str">
        <f t="shared" si="53"/>
        <v>259 S 15th St Philadelphia, PA 19102</v>
      </c>
      <c r="O1203">
        <v>1430009</v>
      </c>
      <c r="P1203">
        <v>39.947749999999999</v>
      </c>
      <c r="Q1203">
        <v>-75.166150999999999</v>
      </c>
      <c r="R1203" t="s">
        <v>3363</v>
      </c>
      <c r="S1203" t="s">
        <v>3351</v>
      </c>
      <c r="T1203" s="3">
        <v>6</v>
      </c>
      <c r="U1203" s="3">
        <v>7</v>
      </c>
      <c r="V1203" s="4">
        <v>1.1666666666666667</v>
      </c>
      <c r="W1203" s="4">
        <v>2.1666666666666665</v>
      </c>
      <c r="X1203" s="5">
        <v>405.32</v>
      </c>
      <c r="Y1203" s="6">
        <v>2431.9199999999996</v>
      </c>
      <c r="Z1203" s="5">
        <v>167.50500000000002</v>
      </c>
      <c r="AA1203" s="5">
        <v>1005.03</v>
      </c>
      <c r="AB1203">
        <v>37</v>
      </c>
      <c r="AC1203" s="11">
        <f t="shared" si="52"/>
        <v>0.41326606138359817</v>
      </c>
    </row>
    <row r="1204" spans="1:29">
      <c r="A1204" s="2">
        <v>241165</v>
      </c>
      <c r="B1204" t="s">
        <v>3366</v>
      </c>
      <c r="C1204" t="s">
        <v>3357</v>
      </c>
      <c r="D1204" t="s">
        <v>37</v>
      </c>
      <c r="E1204" s="2">
        <v>239354</v>
      </c>
      <c r="F1204" t="s">
        <v>106</v>
      </c>
      <c r="G1204" s="2">
        <v>239999</v>
      </c>
      <c r="H1204" t="s">
        <v>1380</v>
      </c>
      <c r="I1204" t="s">
        <v>108</v>
      </c>
      <c r="K1204" t="s">
        <v>4192</v>
      </c>
      <c r="L1204" t="s">
        <v>3407</v>
      </c>
      <c r="M1204" s="12">
        <v>17522</v>
      </c>
      <c r="N1204" s="12" t="str">
        <f t="shared" si="53"/>
        <v>130 S Academy Dr Ephrata, PA 17522</v>
      </c>
      <c r="O1204">
        <v>1430999</v>
      </c>
      <c r="P1204">
        <v>40.185971000000002</v>
      </c>
      <c r="Q1204">
        <v>-76.192802999999998</v>
      </c>
      <c r="R1204" t="s">
        <v>3365</v>
      </c>
      <c r="S1204" t="s">
        <v>3356</v>
      </c>
      <c r="T1204" s="3">
        <v>2</v>
      </c>
      <c r="U1204" s="3">
        <v>2</v>
      </c>
      <c r="V1204" s="4">
        <v>1</v>
      </c>
      <c r="W1204" s="4">
        <v>4</v>
      </c>
      <c r="X1204" s="5">
        <v>1214.5999999999999</v>
      </c>
      <c r="Y1204" s="6">
        <v>2429.1999999999998</v>
      </c>
      <c r="Z1204" s="5">
        <v>556.98</v>
      </c>
      <c r="AA1204" s="5">
        <v>1113.96</v>
      </c>
      <c r="AB1204">
        <v>28</v>
      </c>
      <c r="AC1204" s="11">
        <f t="shared" si="52"/>
        <v>0.45857072287172734</v>
      </c>
    </row>
    <row r="1205" spans="1:29">
      <c r="A1205" s="2">
        <v>239739</v>
      </c>
      <c r="B1205" t="s">
        <v>3366</v>
      </c>
      <c r="C1205" t="s">
        <v>3357</v>
      </c>
      <c r="D1205" t="s">
        <v>32</v>
      </c>
      <c r="E1205" s="2">
        <v>240723</v>
      </c>
      <c r="F1205" t="s">
        <v>303</v>
      </c>
      <c r="G1205" s="2">
        <v>448423</v>
      </c>
      <c r="H1205" t="s">
        <v>2249</v>
      </c>
      <c r="I1205" t="s">
        <v>59</v>
      </c>
      <c r="K1205" t="s">
        <v>4043</v>
      </c>
      <c r="L1205" t="s">
        <v>3407</v>
      </c>
      <c r="M1205" s="12">
        <v>17402</v>
      </c>
      <c r="N1205" s="12" t="str">
        <f t="shared" si="53"/>
        <v>951 N Hills Rd York, PA 17402</v>
      </c>
      <c r="O1205">
        <v>1430999</v>
      </c>
      <c r="P1205">
        <v>39.979841999999998</v>
      </c>
      <c r="Q1205">
        <v>-76.695937000000001</v>
      </c>
      <c r="R1205" t="s">
        <v>3367</v>
      </c>
      <c r="S1205" t="s">
        <v>3357</v>
      </c>
      <c r="T1205" s="3">
        <v>4</v>
      </c>
      <c r="U1205" s="3">
        <v>4</v>
      </c>
      <c r="V1205" s="4">
        <v>1</v>
      </c>
      <c r="W1205" s="4">
        <v>4.75</v>
      </c>
      <c r="X1205" s="5">
        <v>606.1875</v>
      </c>
      <c r="Y1205" s="6">
        <v>2424.75</v>
      </c>
      <c r="Z1205" s="5">
        <v>228.1875</v>
      </c>
      <c r="AA1205" s="5">
        <v>912.74999999999989</v>
      </c>
      <c r="AB1205">
        <v>127</v>
      </c>
      <c r="AC1205" s="11">
        <f t="shared" si="52"/>
        <v>0.37643055985153107</v>
      </c>
    </row>
    <row r="1206" spans="1:29">
      <c r="A1206" s="2">
        <v>479167</v>
      </c>
      <c r="B1206" t="s">
        <v>3366</v>
      </c>
      <c r="C1206" t="s">
        <v>3357</v>
      </c>
      <c r="D1206" t="s">
        <v>63</v>
      </c>
      <c r="E1206" s="2">
        <v>343501</v>
      </c>
      <c r="F1206" t="s">
        <v>1276</v>
      </c>
      <c r="G1206" s="2">
        <v>343501</v>
      </c>
      <c r="H1206" t="s">
        <v>1276</v>
      </c>
      <c r="I1206" t="s">
        <v>119</v>
      </c>
      <c r="K1206" t="s">
        <v>5287</v>
      </c>
      <c r="L1206" t="s">
        <v>3407</v>
      </c>
      <c r="M1206" s="12">
        <v>19038</v>
      </c>
      <c r="N1206" s="12" t="str">
        <f t="shared" si="53"/>
        <v>450 S Easton Rd Glenside, PA 19038</v>
      </c>
      <c r="O1206">
        <v>1430999</v>
      </c>
      <c r="P1206">
        <v>40.090812999999997</v>
      </c>
      <c r="Q1206">
        <v>-75.165824999999998</v>
      </c>
      <c r="R1206" t="s">
        <v>3363</v>
      </c>
      <c r="S1206" t="s">
        <v>3351</v>
      </c>
      <c r="T1206" s="3">
        <v>3</v>
      </c>
      <c r="U1206" s="3">
        <v>3</v>
      </c>
      <c r="V1206" s="4">
        <v>1</v>
      </c>
      <c r="W1206" s="4">
        <v>4</v>
      </c>
      <c r="X1206" s="5">
        <v>807.46666666666658</v>
      </c>
      <c r="Y1206" s="6">
        <v>2422.4</v>
      </c>
      <c r="Z1206" s="5">
        <v>242.21000000000004</v>
      </c>
      <c r="AA1206" s="5">
        <v>726.62999999999988</v>
      </c>
      <c r="AB1206">
        <v>22</v>
      </c>
      <c r="AC1206" s="11">
        <f t="shared" si="52"/>
        <v>0.29996284676354024</v>
      </c>
    </row>
    <row r="1207" spans="1:29">
      <c r="A1207" s="2">
        <v>330639</v>
      </c>
      <c r="B1207" t="s">
        <v>3366</v>
      </c>
      <c r="C1207" t="s">
        <v>3357</v>
      </c>
      <c r="D1207" t="s">
        <v>1180</v>
      </c>
      <c r="E1207" s="2">
        <v>334885</v>
      </c>
      <c r="F1207" t="s">
        <v>2200</v>
      </c>
      <c r="G1207" s="2">
        <v>334885</v>
      </c>
      <c r="H1207" t="s">
        <v>2200</v>
      </c>
      <c r="I1207" t="s">
        <v>59</v>
      </c>
      <c r="K1207" t="s">
        <v>4099</v>
      </c>
      <c r="L1207" t="s">
        <v>3407</v>
      </c>
      <c r="M1207" s="12">
        <v>17406</v>
      </c>
      <c r="N1207" s="12" t="str">
        <f t="shared" si="53"/>
        <v>76 Willow Springs Cir York, PA 17406</v>
      </c>
      <c r="O1207">
        <v>1430999</v>
      </c>
      <c r="P1207">
        <v>40.01538</v>
      </c>
      <c r="Q1207">
        <v>-76.728719999999996</v>
      </c>
      <c r="R1207" t="s">
        <v>3367</v>
      </c>
      <c r="S1207" t="s">
        <v>3357</v>
      </c>
      <c r="T1207" s="3">
        <v>1</v>
      </c>
      <c r="U1207" s="3">
        <v>1</v>
      </c>
      <c r="V1207" s="4">
        <v>1</v>
      </c>
      <c r="W1207" s="4">
        <v>5</v>
      </c>
      <c r="X1207" s="5">
        <v>2419.9500000000003</v>
      </c>
      <c r="Y1207" s="6">
        <v>2419.9500000000003</v>
      </c>
      <c r="Z1207" s="5">
        <v>462.05</v>
      </c>
      <c r="AA1207" s="5">
        <v>462.05</v>
      </c>
      <c r="AB1207">
        <v>16</v>
      </c>
      <c r="AC1207" s="11">
        <f t="shared" si="52"/>
        <v>0.19093369697721024</v>
      </c>
    </row>
    <row r="1208" spans="1:29">
      <c r="A1208" s="2">
        <v>239793</v>
      </c>
      <c r="B1208" t="s">
        <v>3367</v>
      </c>
      <c r="C1208" t="s">
        <v>3357</v>
      </c>
      <c r="D1208" t="s">
        <v>74</v>
      </c>
      <c r="E1208" s="2">
        <v>345670</v>
      </c>
      <c r="F1208" t="s">
        <v>2101</v>
      </c>
      <c r="G1208" s="2">
        <v>345670</v>
      </c>
      <c r="H1208" t="s">
        <v>2101</v>
      </c>
      <c r="I1208" t="s">
        <v>133</v>
      </c>
      <c r="K1208" s="13" t="s">
        <v>8462</v>
      </c>
      <c r="L1208" t="s">
        <v>3407</v>
      </c>
      <c r="M1208" s="12">
        <v>17572</v>
      </c>
      <c r="N1208" s="12" t="str">
        <f t="shared" si="53"/>
        <v>240 Hartman Bridge Rd Ronks, PA 17572</v>
      </c>
      <c r="O1208">
        <v>1430999</v>
      </c>
      <c r="P1208">
        <v>39.999470371472</v>
      </c>
      <c r="Q1208">
        <v>-76.185477512346793</v>
      </c>
      <c r="R1208" t="s">
        <v>3364</v>
      </c>
      <c r="S1208" t="s">
        <v>3351</v>
      </c>
      <c r="T1208" s="3">
        <v>1</v>
      </c>
      <c r="U1208" s="3">
        <v>1</v>
      </c>
      <c r="V1208" s="4">
        <v>1</v>
      </c>
      <c r="W1208" s="4">
        <v>2</v>
      </c>
      <c r="X1208" s="5">
        <v>2418.6</v>
      </c>
      <c r="Y1208" s="6">
        <v>2418.6</v>
      </c>
      <c r="Z1208" s="5">
        <v>917.94</v>
      </c>
      <c r="AA1208" s="5">
        <v>917.94</v>
      </c>
      <c r="AB1208">
        <v>6</v>
      </c>
      <c r="AC1208" s="11">
        <f t="shared" si="52"/>
        <v>0.37953361448772022</v>
      </c>
    </row>
    <row r="1209" spans="1:29">
      <c r="A1209" s="2">
        <v>241169</v>
      </c>
      <c r="B1209" t="s">
        <v>3367</v>
      </c>
      <c r="C1209" t="s">
        <v>3357</v>
      </c>
      <c r="D1209" t="s">
        <v>32</v>
      </c>
      <c r="E1209" s="2">
        <v>345514</v>
      </c>
      <c r="F1209" t="s">
        <v>745</v>
      </c>
      <c r="G1209" s="2">
        <v>345514</v>
      </c>
      <c r="H1209" t="s">
        <v>745</v>
      </c>
      <c r="I1209" t="s">
        <v>59</v>
      </c>
      <c r="K1209" t="s">
        <v>4041</v>
      </c>
      <c r="L1209" t="s">
        <v>3407</v>
      </c>
      <c r="M1209" s="12">
        <v>17402</v>
      </c>
      <c r="N1209" s="12" t="str">
        <f t="shared" si="53"/>
        <v>301 Butterfly Commons Dr York, PA 17402</v>
      </c>
      <c r="O1209">
        <v>1430040</v>
      </c>
      <c r="P1209">
        <v>39.95872</v>
      </c>
      <c r="Q1209">
        <v>-76.65155</v>
      </c>
      <c r="R1209" t="s">
        <v>3367</v>
      </c>
      <c r="S1209" t="s">
        <v>3357</v>
      </c>
      <c r="T1209" s="3">
        <v>6</v>
      </c>
      <c r="U1209" s="3">
        <v>7</v>
      </c>
      <c r="V1209" s="4">
        <v>1.1666666666666667</v>
      </c>
      <c r="W1209" s="4">
        <v>1.6666666666666667</v>
      </c>
      <c r="X1209" s="5">
        <v>402.03000000000003</v>
      </c>
      <c r="Y1209" s="6">
        <v>2412.1800000000003</v>
      </c>
      <c r="Z1209" s="5">
        <v>120.86333333333334</v>
      </c>
      <c r="AA1209" s="5">
        <v>725.18000000000029</v>
      </c>
      <c r="AB1209">
        <v>62</v>
      </c>
      <c r="AC1209" s="11">
        <f t="shared" si="52"/>
        <v>0.30063262277276165</v>
      </c>
    </row>
    <row r="1210" spans="1:29">
      <c r="A1210" s="2">
        <v>342785</v>
      </c>
      <c r="B1210" t="s">
        <v>3367</v>
      </c>
      <c r="C1210" t="s">
        <v>3357</v>
      </c>
      <c r="D1210" t="s">
        <v>186</v>
      </c>
      <c r="E1210" s="2">
        <v>341212</v>
      </c>
      <c r="F1210" t="s">
        <v>1610</v>
      </c>
      <c r="G1210" s="2">
        <v>480986</v>
      </c>
      <c r="H1210" t="s">
        <v>1610</v>
      </c>
      <c r="I1210" t="s">
        <v>1412</v>
      </c>
      <c r="K1210" t="s">
        <v>3527</v>
      </c>
      <c r="L1210" t="s">
        <v>3406</v>
      </c>
      <c r="M1210" s="12">
        <v>8203</v>
      </c>
      <c r="N1210" s="12" t="str">
        <f t="shared" si="53"/>
        <v>265 42nd St S Brigantine, NJ 08203</v>
      </c>
      <c r="O1210">
        <v>1430999</v>
      </c>
      <c r="P1210">
        <v>39.389930999999997</v>
      </c>
      <c r="Q1210">
        <v>-74.393088000000006</v>
      </c>
      <c r="R1210" t="s">
        <v>3363</v>
      </c>
      <c r="S1210" t="s">
        <v>3354</v>
      </c>
      <c r="T1210" s="3">
        <v>2</v>
      </c>
      <c r="U1210" s="3">
        <v>5</v>
      </c>
      <c r="V1210" s="4">
        <v>2.5</v>
      </c>
      <c r="W1210" s="4">
        <v>7.5</v>
      </c>
      <c r="X1210" s="5">
        <v>1205.3699999999999</v>
      </c>
      <c r="Y1210" s="6">
        <v>2410.7399999999998</v>
      </c>
      <c r="Z1210" s="5">
        <v>616.9</v>
      </c>
      <c r="AA1210" s="5">
        <v>1233.8000000000002</v>
      </c>
      <c r="AB1210">
        <v>27</v>
      </c>
      <c r="AC1210" s="11">
        <f t="shared" si="52"/>
        <v>0.51179305939255182</v>
      </c>
    </row>
    <row r="1211" spans="1:29">
      <c r="A1211" s="2">
        <v>239684</v>
      </c>
      <c r="B1211" t="s">
        <v>3367</v>
      </c>
      <c r="C1211" t="s">
        <v>3357</v>
      </c>
      <c r="D1211" t="s">
        <v>60</v>
      </c>
      <c r="E1211" s="2">
        <v>283059</v>
      </c>
      <c r="F1211" t="s">
        <v>248</v>
      </c>
      <c r="G1211" s="2">
        <v>454537</v>
      </c>
      <c r="H1211" t="s">
        <v>249</v>
      </c>
      <c r="I1211" t="s">
        <v>208</v>
      </c>
      <c r="K1211" t="s">
        <v>5494</v>
      </c>
      <c r="L1211" t="s">
        <v>3407</v>
      </c>
      <c r="M1211" s="12">
        <v>19335</v>
      </c>
      <c r="N1211" s="12" t="str">
        <f t="shared" si="53"/>
        <v>338 Manor Ave Downingtown, PA 19335</v>
      </c>
      <c r="O1211">
        <v>1430999</v>
      </c>
      <c r="P1211">
        <v>40.008366000000002</v>
      </c>
      <c r="Q1211">
        <v>-75.715575999999999</v>
      </c>
      <c r="R1211" t="s">
        <v>3361</v>
      </c>
      <c r="S1211" t="s">
        <v>3356</v>
      </c>
      <c r="T1211" s="3">
        <v>2</v>
      </c>
      <c r="U1211" s="3">
        <v>2</v>
      </c>
      <c r="V1211" s="4">
        <v>1</v>
      </c>
      <c r="W1211" s="4">
        <v>4.5</v>
      </c>
      <c r="X1211" s="5">
        <v>1199.7049999999999</v>
      </c>
      <c r="Y1211" s="6">
        <v>2399.4100000000003</v>
      </c>
      <c r="Z1211" s="5">
        <v>441.01</v>
      </c>
      <c r="AA1211" s="5">
        <v>882.0200000000001</v>
      </c>
      <c r="AB1211">
        <v>47</v>
      </c>
      <c r="AC1211" s="11">
        <f t="shared" si="52"/>
        <v>0.36759870134741457</v>
      </c>
    </row>
    <row r="1212" spans="1:29">
      <c r="A1212" s="2">
        <v>240999</v>
      </c>
      <c r="B1212" t="s">
        <v>3367</v>
      </c>
      <c r="C1212" t="s">
        <v>3357</v>
      </c>
      <c r="D1212" t="s">
        <v>50</v>
      </c>
      <c r="E1212" s="2">
        <v>240111</v>
      </c>
      <c r="F1212" t="s">
        <v>522</v>
      </c>
      <c r="G1212" s="2">
        <v>240111</v>
      </c>
      <c r="H1212" t="s">
        <v>522</v>
      </c>
      <c r="I1212" t="s">
        <v>524</v>
      </c>
      <c r="K1212" t="s">
        <v>3689</v>
      </c>
      <c r="L1212" t="s">
        <v>3407</v>
      </c>
      <c r="M1212" s="12">
        <v>16689</v>
      </c>
      <c r="N1212" s="12" t="str">
        <f t="shared" si="53"/>
        <v>159 Red Bird Dr Waterfall, PA 16689</v>
      </c>
      <c r="O1212">
        <v>1430999</v>
      </c>
      <c r="P1212">
        <v>40.083021000000002</v>
      </c>
      <c r="Q1212">
        <v>-78.065258999999998</v>
      </c>
      <c r="R1212" t="s">
        <v>3367</v>
      </c>
      <c r="S1212" t="s">
        <v>3351</v>
      </c>
      <c r="T1212" s="3">
        <v>3</v>
      </c>
      <c r="U1212" s="3">
        <v>3</v>
      </c>
      <c r="V1212" s="4">
        <v>1</v>
      </c>
      <c r="W1212" s="4">
        <v>3.3333333333333335</v>
      </c>
      <c r="X1212" s="5">
        <v>797.62666666666667</v>
      </c>
      <c r="Y1212" s="6">
        <v>2392.88</v>
      </c>
      <c r="Z1212" s="5">
        <v>332.71</v>
      </c>
      <c r="AA1212" s="5">
        <v>998.13</v>
      </c>
      <c r="AB1212">
        <v>39</v>
      </c>
      <c r="AC1212" s="11">
        <f t="shared" si="52"/>
        <v>0.41712497074654808</v>
      </c>
    </row>
    <row r="1213" spans="1:29">
      <c r="A1213" s="2">
        <v>286048</v>
      </c>
      <c r="B1213" t="s">
        <v>3367</v>
      </c>
      <c r="C1213" t="s">
        <v>3357</v>
      </c>
      <c r="D1213" t="s">
        <v>17</v>
      </c>
      <c r="E1213" s="2">
        <v>305232</v>
      </c>
      <c r="F1213" t="s">
        <v>168</v>
      </c>
      <c r="G1213" s="2">
        <v>305232</v>
      </c>
      <c r="H1213" t="s">
        <v>168</v>
      </c>
      <c r="I1213" t="s">
        <v>169</v>
      </c>
      <c r="J1213" t="s">
        <v>3376</v>
      </c>
      <c r="K1213" t="s">
        <v>5202</v>
      </c>
      <c r="L1213" t="s">
        <v>3407</v>
      </c>
      <c r="M1213" s="12">
        <v>19002</v>
      </c>
      <c r="N1213" s="12" t="str">
        <f t="shared" si="53"/>
        <v>11 Lindenwold Ave Ambler, PA 19002</v>
      </c>
      <c r="O1213">
        <v>1430013</v>
      </c>
      <c r="P1213">
        <v>40.155794</v>
      </c>
      <c r="Q1213">
        <v>-75.214309</v>
      </c>
      <c r="R1213" t="s">
        <v>3361</v>
      </c>
      <c r="S1213" t="s">
        <v>3356</v>
      </c>
      <c r="T1213" s="3">
        <v>7</v>
      </c>
      <c r="U1213" s="3">
        <v>7</v>
      </c>
      <c r="V1213" s="4">
        <v>1</v>
      </c>
      <c r="W1213" s="4">
        <v>2.4285714285714284</v>
      </c>
      <c r="X1213" s="5">
        <v>340.49571428571426</v>
      </c>
      <c r="Y1213" s="6">
        <v>2383.4699999999998</v>
      </c>
      <c r="Z1213" s="5">
        <v>137.63142857142859</v>
      </c>
      <c r="AA1213" s="5">
        <v>963.42000000000007</v>
      </c>
      <c r="AB1213">
        <v>29</v>
      </c>
      <c r="AC1213" s="11">
        <f t="shared" si="52"/>
        <v>0.4042089894145931</v>
      </c>
    </row>
    <row r="1214" spans="1:29">
      <c r="A1214" s="2">
        <v>241171</v>
      </c>
      <c r="B1214" t="s">
        <v>3367</v>
      </c>
      <c r="C1214" t="s">
        <v>3357</v>
      </c>
      <c r="D1214" t="s">
        <v>51</v>
      </c>
      <c r="E1214" s="2">
        <v>239516</v>
      </c>
      <c r="F1214" t="s">
        <v>1538</v>
      </c>
      <c r="G1214" s="2">
        <v>464212</v>
      </c>
      <c r="H1214" t="s">
        <v>1554</v>
      </c>
      <c r="I1214" t="s">
        <v>97</v>
      </c>
      <c r="K1214" t="s">
        <v>3895</v>
      </c>
      <c r="L1214" t="s">
        <v>3407</v>
      </c>
      <c r="M1214" s="12">
        <v>17112</v>
      </c>
      <c r="N1214" s="12" t="str">
        <f t="shared" si="53"/>
        <v>6135 Jonestown Rd Harrisburg, PA 17112</v>
      </c>
      <c r="O1214">
        <v>1430999</v>
      </c>
      <c r="P1214">
        <v>40.320197999999998</v>
      </c>
      <c r="Q1214">
        <v>-76.782943000000003</v>
      </c>
      <c r="R1214" t="s">
        <v>3366</v>
      </c>
      <c r="S1214" t="s">
        <v>3357</v>
      </c>
      <c r="T1214" s="3">
        <v>2</v>
      </c>
      <c r="U1214" s="3">
        <v>2</v>
      </c>
      <c r="V1214" s="4">
        <v>1</v>
      </c>
      <c r="W1214" s="4">
        <v>5</v>
      </c>
      <c r="X1214" s="5">
        <v>1191.33</v>
      </c>
      <c r="Y1214" s="6">
        <v>2382.6600000000003</v>
      </c>
      <c r="Z1214" s="5">
        <v>490.38499999999999</v>
      </c>
      <c r="AA1214" s="5">
        <v>980.77</v>
      </c>
      <c r="AB1214">
        <v>30</v>
      </c>
      <c r="AC1214" s="11">
        <f t="shared" si="52"/>
        <v>0.41162818026911091</v>
      </c>
    </row>
    <row r="1215" spans="1:29">
      <c r="A1215" s="2">
        <v>464456</v>
      </c>
      <c r="B1215" t="s">
        <v>3367</v>
      </c>
      <c r="C1215" t="s">
        <v>3357</v>
      </c>
      <c r="D1215" t="s">
        <v>17</v>
      </c>
      <c r="E1215" s="2">
        <v>246516</v>
      </c>
      <c r="F1215" t="s">
        <v>3240</v>
      </c>
      <c r="G1215" s="2">
        <v>246516</v>
      </c>
      <c r="H1215" t="s">
        <v>3240</v>
      </c>
      <c r="I1215" t="s">
        <v>601</v>
      </c>
      <c r="J1215" t="s">
        <v>3389</v>
      </c>
      <c r="K1215" t="s">
        <v>5170</v>
      </c>
      <c r="L1215" t="s">
        <v>3407</v>
      </c>
      <c r="M1215" s="12">
        <v>18974</v>
      </c>
      <c r="N1215" s="12" t="str">
        <f t="shared" si="53"/>
        <v>910 W Bristol Rd Warminster, PA 18974</v>
      </c>
      <c r="O1215">
        <v>1430999</v>
      </c>
      <c r="P1215">
        <v>40.223869999999998</v>
      </c>
      <c r="Q1215">
        <v>-75.091160000000002</v>
      </c>
      <c r="R1215" t="s">
        <v>3362</v>
      </c>
      <c r="S1215" t="s">
        <v>3352</v>
      </c>
      <c r="T1215" s="3">
        <v>4</v>
      </c>
      <c r="U1215" s="3">
        <v>5</v>
      </c>
      <c r="V1215" s="4">
        <v>1.25</v>
      </c>
      <c r="W1215" s="4">
        <v>4.5</v>
      </c>
      <c r="X1215" s="5">
        <v>595.03499999999997</v>
      </c>
      <c r="Y1215" s="6">
        <v>2380.1400000000008</v>
      </c>
      <c r="Z1215" s="5">
        <v>226.28749999999999</v>
      </c>
      <c r="AA1215" s="5">
        <v>905.14999999999986</v>
      </c>
      <c r="AB1215">
        <v>39</v>
      </c>
      <c r="AC1215" s="11">
        <f t="shared" si="52"/>
        <v>0.38029275588830891</v>
      </c>
    </row>
    <row r="1216" spans="1:29">
      <c r="A1216" s="2">
        <v>285530</v>
      </c>
      <c r="B1216" t="s">
        <v>3367</v>
      </c>
      <c r="C1216" t="s">
        <v>3357</v>
      </c>
      <c r="D1216" t="s">
        <v>91</v>
      </c>
      <c r="E1216" s="2">
        <v>242914</v>
      </c>
      <c r="F1216" t="s">
        <v>1253</v>
      </c>
      <c r="G1216" s="2">
        <v>434224</v>
      </c>
      <c r="H1216" t="s">
        <v>1267</v>
      </c>
      <c r="I1216" t="s">
        <v>1264</v>
      </c>
      <c r="K1216" t="s">
        <v>5888</v>
      </c>
      <c r="L1216" t="s">
        <v>8347</v>
      </c>
      <c r="M1216" s="12">
        <v>19734</v>
      </c>
      <c r="N1216" s="12" t="str">
        <f t="shared" si="53"/>
        <v>10 Brook Ramble Ln Townsend, DE 19734</v>
      </c>
      <c r="O1216">
        <v>1430999</v>
      </c>
      <c r="P1216">
        <v>39.395198999999998</v>
      </c>
      <c r="Q1216">
        <v>-75.686583999999996</v>
      </c>
      <c r="R1216" t="s">
        <v>3359</v>
      </c>
      <c r="S1216" t="s">
        <v>3355</v>
      </c>
      <c r="T1216" s="3">
        <v>1</v>
      </c>
      <c r="U1216" s="3">
        <v>1</v>
      </c>
      <c r="V1216" s="4">
        <v>1</v>
      </c>
      <c r="W1216" s="4">
        <v>6</v>
      </c>
      <c r="X1216" s="5">
        <v>2379.1799999999994</v>
      </c>
      <c r="Y1216" s="6">
        <v>2379.1799999999994</v>
      </c>
      <c r="Z1216" s="5">
        <v>528.37</v>
      </c>
      <c r="AA1216" s="5">
        <v>528.37</v>
      </c>
      <c r="AB1216">
        <v>86</v>
      </c>
      <c r="AC1216" s="11">
        <f t="shared" si="52"/>
        <v>0.22208071688564973</v>
      </c>
    </row>
    <row r="1217" spans="1:29">
      <c r="A1217" s="2">
        <v>264584</v>
      </c>
      <c r="B1217" t="s">
        <v>3367</v>
      </c>
      <c r="C1217" t="s">
        <v>3357</v>
      </c>
      <c r="D1217" t="s">
        <v>104</v>
      </c>
      <c r="E1217" s="2">
        <v>336237</v>
      </c>
      <c r="F1217" t="s">
        <v>1497</v>
      </c>
      <c r="G1217" s="2">
        <v>336237</v>
      </c>
      <c r="H1217" t="s">
        <v>1497</v>
      </c>
      <c r="I1217" t="s">
        <v>1498</v>
      </c>
      <c r="J1217" t="s">
        <v>3378</v>
      </c>
      <c r="K1217" t="s">
        <v>3693</v>
      </c>
      <c r="L1217" t="s">
        <v>3407</v>
      </c>
      <c r="M1217" s="12">
        <v>17003</v>
      </c>
      <c r="N1217" s="12" t="str">
        <f t="shared" si="53"/>
        <v>11 Landings Dr Annville, PA 17003</v>
      </c>
      <c r="O1217">
        <v>1430999</v>
      </c>
      <c r="P1217">
        <v>40.290520999999998</v>
      </c>
      <c r="Q1217">
        <v>-76.566074</v>
      </c>
      <c r="R1217" t="s">
        <v>3366</v>
      </c>
      <c r="S1217" t="s">
        <v>3357</v>
      </c>
      <c r="T1217" s="3">
        <v>5</v>
      </c>
      <c r="U1217" s="3">
        <v>6</v>
      </c>
      <c r="V1217" s="4">
        <v>1.2</v>
      </c>
      <c r="W1217" s="4">
        <v>3.8</v>
      </c>
      <c r="X1217" s="5">
        <v>474.976</v>
      </c>
      <c r="Y1217" s="6">
        <v>2374.88</v>
      </c>
      <c r="Z1217" s="5">
        <v>216.71799999999999</v>
      </c>
      <c r="AA1217" s="5">
        <v>1083.5900000000004</v>
      </c>
      <c r="AB1217">
        <v>36</v>
      </c>
      <c r="AC1217" s="11">
        <f t="shared" si="52"/>
        <v>0.45627147476925162</v>
      </c>
    </row>
    <row r="1218" spans="1:29">
      <c r="A1218" s="2">
        <v>325687</v>
      </c>
      <c r="B1218" t="s">
        <v>3367</v>
      </c>
      <c r="C1218" t="s">
        <v>3357</v>
      </c>
      <c r="D1218" t="s">
        <v>74</v>
      </c>
      <c r="E1218" s="2">
        <v>240641</v>
      </c>
      <c r="F1218" t="s">
        <v>2225</v>
      </c>
      <c r="G1218" s="2">
        <v>240641</v>
      </c>
      <c r="H1218" t="s">
        <v>2225</v>
      </c>
      <c r="I1218" t="s">
        <v>59</v>
      </c>
      <c r="K1218" t="s">
        <v>4045</v>
      </c>
      <c r="L1218" t="s">
        <v>3407</v>
      </c>
      <c r="M1218" s="12">
        <v>17402</v>
      </c>
      <c r="N1218" s="12" t="str">
        <f t="shared" si="53"/>
        <v>2550 Kingston Rd York, PA 17402</v>
      </c>
      <c r="O1218">
        <v>1430999</v>
      </c>
      <c r="P1218">
        <v>39.970526</v>
      </c>
      <c r="Q1218">
        <v>-76.676323999999994</v>
      </c>
      <c r="R1218" t="s">
        <v>3367</v>
      </c>
      <c r="S1218" t="s">
        <v>3357</v>
      </c>
      <c r="T1218" s="3">
        <v>3</v>
      </c>
      <c r="U1218" s="3">
        <v>3</v>
      </c>
      <c r="V1218" s="4">
        <v>1</v>
      </c>
      <c r="W1218" s="4">
        <v>4.333333333333333</v>
      </c>
      <c r="X1218" s="5">
        <v>789.83333333333337</v>
      </c>
      <c r="Y1218" s="6">
        <v>2369.4999999999995</v>
      </c>
      <c r="Z1218" s="5">
        <v>300.02666666666664</v>
      </c>
      <c r="AA1218" s="5">
        <v>900.07999999999993</v>
      </c>
      <c r="AB1218">
        <v>39</v>
      </c>
      <c r="AC1218" s="11">
        <f t="shared" ref="AC1218:AC1281" si="54">IFERROR(AA1218/Y1218,0)</f>
        <v>0.37986073011183796</v>
      </c>
    </row>
    <row r="1219" spans="1:29">
      <c r="A1219" s="2">
        <v>342785</v>
      </c>
      <c r="B1219" t="s">
        <v>3367</v>
      </c>
      <c r="C1219" t="s">
        <v>3357</v>
      </c>
      <c r="D1219" t="s">
        <v>32</v>
      </c>
      <c r="E1219" s="2">
        <v>238901</v>
      </c>
      <c r="F1219" t="s">
        <v>1998</v>
      </c>
      <c r="G1219" s="2">
        <v>238901</v>
      </c>
      <c r="H1219" t="s">
        <v>1998</v>
      </c>
      <c r="I1219" t="s">
        <v>159</v>
      </c>
      <c r="K1219" t="s">
        <v>4531</v>
      </c>
      <c r="L1219" t="s">
        <v>3407</v>
      </c>
      <c r="M1219" s="12">
        <v>17557</v>
      </c>
      <c r="N1219" s="12" t="str">
        <f t="shared" si="53"/>
        <v>339 E Main St New Holland, PA 17557</v>
      </c>
      <c r="O1219">
        <v>1430999</v>
      </c>
      <c r="P1219">
        <v>40.104436</v>
      </c>
      <c r="Q1219">
        <v>-76.082032999999996</v>
      </c>
      <c r="R1219" t="s">
        <v>3364</v>
      </c>
      <c r="S1219" t="s">
        <v>3356</v>
      </c>
      <c r="T1219" s="3">
        <v>3</v>
      </c>
      <c r="U1219" s="3">
        <v>3</v>
      </c>
      <c r="V1219" s="4">
        <v>1</v>
      </c>
      <c r="W1219" s="4">
        <v>4</v>
      </c>
      <c r="X1219" s="5">
        <v>789.45333333333326</v>
      </c>
      <c r="Y1219" s="6">
        <v>2368.36</v>
      </c>
      <c r="Z1219" s="5">
        <v>362.22</v>
      </c>
      <c r="AA1219" s="5">
        <v>1086.6600000000001</v>
      </c>
      <c r="AB1219">
        <v>35</v>
      </c>
      <c r="AC1219" s="11">
        <f t="shared" si="54"/>
        <v>0.4588238274586634</v>
      </c>
    </row>
    <row r="1220" spans="1:29">
      <c r="A1220" s="2">
        <v>301337</v>
      </c>
      <c r="B1220" t="s">
        <v>3360</v>
      </c>
      <c r="C1220" t="s">
        <v>3353</v>
      </c>
      <c r="D1220" t="s">
        <v>45</v>
      </c>
      <c r="E1220" s="2">
        <v>243207</v>
      </c>
      <c r="F1220" t="s">
        <v>624</v>
      </c>
      <c r="G1220" s="2">
        <v>418481</v>
      </c>
      <c r="H1220" t="s">
        <v>627</v>
      </c>
      <c r="I1220" t="s">
        <v>628</v>
      </c>
      <c r="K1220" t="s">
        <v>5619</v>
      </c>
      <c r="L1220" t="s">
        <v>3407</v>
      </c>
      <c r="M1220" s="12">
        <v>19428</v>
      </c>
      <c r="N1220" s="12" t="str">
        <f t="shared" si="53"/>
        <v>200 Karrs Ln CONSHOHOCKEN, PA 19428</v>
      </c>
      <c r="O1220">
        <v>1430013</v>
      </c>
      <c r="P1220">
        <v>40.097589999999997</v>
      </c>
      <c r="Q1220">
        <v>-75.290285999999995</v>
      </c>
      <c r="R1220" t="s">
        <v>3361</v>
      </c>
      <c r="S1220" t="s">
        <v>3356</v>
      </c>
      <c r="T1220" s="3">
        <v>6</v>
      </c>
      <c r="U1220" s="3">
        <v>7</v>
      </c>
      <c r="V1220" s="4">
        <v>1.1666666666666667</v>
      </c>
      <c r="W1220" s="4">
        <v>1.3333333333333333</v>
      </c>
      <c r="X1220" s="5">
        <v>394.47666666666663</v>
      </c>
      <c r="Y1220" s="6">
        <v>2366.8599999999997</v>
      </c>
      <c r="Z1220" s="5">
        <v>163.35666666666668</v>
      </c>
      <c r="AA1220" s="5">
        <v>980.14</v>
      </c>
      <c r="AB1220">
        <v>47</v>
      </c>
      <c r="AC1220" s="11">
        <f t="shared" si="54"/>
        <v>0.41410983328122497</v>
      </c>
    </row>
    <row r="1221" spans="1:29">
      <c r="A1221" s="2">
        <v>279388</v>
      </c>
      <c r="B1221" t="s">
        <v>3364</v>
      </c>
      <c r="C1221" t="s">
        <v>3351</v>
      </c>
      <c r="D1221" t="s">
        <v>60</v>
      </c>
      <c r="E1221" s="2">
        <v>268766</v>
      </c>
      <c r="F1221" t="s">
        <v>1382</v>
      </c>
      <c r="G1221" s="2">
        <v>481503</v>
      </c>
      <c r="H1221" t="s">
        <v>1385</v>
      </c>
      <c r="I1221" t="s">
        <v>457</v>
      </c>
      <c r="K1221" t="s">
        <v>5666</v>
      </c>
      <c r="L1221" t="s">
        <v>3407</v>
      </c>
      <c r="M1221" s="12">
        <v>19460</v>
      </c>
      <c r="N1221" s="12" t="str">
        <f t="shared" si="53"/>
        <v>150 Paradise St Phoenixville, PA 19460</v>
      </c>
      <c r="O1221">
        <v>1430999</v>
      </c>
      <c r="P1221">
        <v>40.133384</v>
      </c>
      <c r="Q1221">
        <v>-75.526717000000005</v>
      </c>
      <c r="R1221" t="s">
        <v>3361</v>
      </c>
      <c r="S1221" t="s">
        <v>3354</v>
      </c>
      <c r="T1221" s="3">
        <v>4</v>
      </c>
      <c r="U1221" s="3">
        <v>6</v>
      </c>
      <c r="V1221" s="4">
        <v>1.5</v>
      </c>
      <c r="W1221" s="4">
        <v>4.25</v>
      </c>
      <c r="X1221" s="5">
        <v>590.495</v>
      </c>
      <c r="Y1221" s="6">
        <v>2361.9800000000005</v>
      </c>
      <c r="Z1221" s="5">
        <v>219.80249999999998</v>
      </c>
      <c r="AA1221" s="5">
        <v>879.21000000000015</v>
      </c>
      <c r="AB1221">
        <v>51</v>
      </c>
      <c r="AC1221" s="11">
        <f t="shared" si="54"/>
        <v>0.37223431189087119</v>
      </c>
    </row>
    <row r="1222" spans="1:29">
      <c r="A1222" s="2">
        <v>240169</v>
      </c>
      <c r="B1222" t="s">
        <v>3364</v>
      </c>
      <c r="C1222" t="s">
        <v>3356</v>
      </c>
      <c r="D1222" t="s">
        <v>32</v>
      </c>
      <c r="E1222" s="2">
        <v>240723</v>
      </c>
      <c r="F1222" t="s">
        <v>303</v>
      </c>
      <c r="G1222" s="2">
        <v>470001</v>
      </c>
      <c r="H1222" t="s">
        <v>2254</v>
      </c>
      <c r="I1222" t="s">
        <v>157</v>
      </c>
      <c r="K1222" t="s">
        <v>3781</v>
      </c>
      <c r="L1222" t="s">
        <v>3407</v>
      </c>
      <c r="M1222" s="12">
        <v>17042</v>
      </c>
      <c r="N1222" s="12" t="str">
        <f t="shared" si="53"/>
        <v>124 S 10th St Lebanon, PA 17042</v>
      </c>
      <c r="O1222">
        <v>1430999</v>
      </c>
      <c r="P1222">
        <v>40.336967999999999</v>
      </c>
      <c r="Q1222">
        <v>-76.427426999999994</v>
      </c>
      <c r="R1222" t="s">
        <v>3366</v>
      </c>
      <c r="S1222" t="s">
        <v>3357</v>
      </c>
      <c r="T1222" s="3">
        <v>3</v>
      </c>
      <c r="U1222" s="3">
        <v>3</v>
      </c>
      <c r="V1222" s="4">
        <v>1</v>
      </c>
      <c r="W1222" s="4">
        <v>5</v>
      </c>
      <c r="X1222" s="5">
        <v>787.15666666666675</v>
      </c>
      <c r="Y1222" s="6">
        <v>2361.4700000000003</v>
      </c>
      <c r="Z1222" s="5">
        <v>275.93666666666667</v>
      </c>
      <c r="AA1222" s="5">
        <v>827.81</v>
      </c>
      <c r="AB1222">
        <v>23</v>
      </c>
      <c r="AC1222" s="11">
        <f t="shared" si="54"/>
        <v>0.35054859896589829</v>
      </c>
    </row>
    <row r="1223" spans="1:29">
      <c r="A1223" s="2">
        <v>428193</v>
      </c>
      <c r="B1223" t="s">
        <v>3364</v>
      </c>
      <c r="C1223" t="s">
        <v>3356</v>
      </c>
      <c r="D1223" t="s">
        <v>37</v>
      </c>
      <c r="E1223" s="2">
        <v>241233</v>
      </c>
      <c r="F1223" t="s">
        <v>2590</v>
      </c>
      <c r="G1223" s="2">
        <v>241233</v>
      </c>
      <c r="H1223" t="s">
        <v>2590</v>
      </c>
      <c r="I1223" t="s">
        <v>159</v>
      </c>
      <c r="K1223" t="s">
        <v>4529</v>
      </c>
      <c r="L1223" t="s">
        <v>3407</v>
      </c>
      <c r="M1223" s="12">
        <v>17557</v>
      </c>
      <c r="N1223" s="12" t="str">
        <f t="shared" si="53"/>
        <v>529 Farmersville Rd New Holland, PA 17557</v>
      </c>
      <c r="O1223">
        <v>1430999</v>
      </c>
      <c r="P1223">
        <v>40.139806</v>
      </c>
      <c r="Q1223">
        <v>-76.122377999999998</v>
      </c>
      <c r="R1223" t="s">
        <v>3364</v>
      </c>
      <c r="S1223" t="s">
        <v>3356</v>
      </c>
      <c r="T1223" s="3">
        <v>4</v>
      </c>
      <c r="U1223" s="3">
        <v>6</v>
      </c>
      <c r="V1223" s="4">
        <v>1.5</v>
      </c>
      <c r="W1223" s="4">
        <v>4.5</v>
      </c>
      <c r="X1223" s="5">
        <v>590.21749999999997</v>
      </c>
      <c r="Y1223" s="6">
        <v>2360.8700000000003</v>
      </c>
      <c r="Z1223" s="5">
        <v>218.22749999999999</v>
      </c>
      <c r="AA1223" s="5">
        <v>872.90999999999985</v>
      </c>
      <c r="AB1223">
        <v>36</v>
      </c>
      <c r="AC1223" s="11">
        <f t="shared" si="54"/>
        <v>0.36974081588566915</v>
      </c>
    </row>
    <row r="1224" spans="1:29">
      <c r="A1224" s="2">
        <v>241236</v>
      </c>
      <c r="B1224" t="s">
        <v>3364</v>
      </c>
      <c r="C1224" t="s">
        <v>3356</v>
      </c>
      <c r="D1224" t="s">
        <v>26</v>
      </c>
      <c r="E1224" s="2">
        <v>345832</v>
      </c>
      <c r="F1224" t="s">
        <v>3328</v>
      </c>
      <c r="G1224" s="2">
        <v>483514</v>
      </c>
      <c r="H1224" t="s">
        <v>3329</v>
      </c>
      <c r="I1224" t="s">
        <v>2647</v>
      </c>
      <c r="K1224" t="s">
        <v>3754</v>
      </c>
      <c r="L1224" t="s">
        <v>3407</v>
      </c>
      <c r="M1224" s="12">
        <v>17026</v>
      </c>
      <c r="N1224" s="12" t="str">
        <f t="shared" si="53"/>
        <v>119 E Walnut St Fredericksburg, PA 17026</v>
      </c>
      <c r="O1224">
        <v>1430999</v>
      </c>
      <c r="P1224">
        <v>40.446103000000001</v>
      </c>
      <c r="Q1224">
        <v>-76.429257000000007</v>
      </c>
      <c r="R1224" t="s">
        <v>3366</v>
      </c>
      <c r="S1224" t="s">
        <v>3357</v>
      </c>
      <c r="T1224" s="3">
        <v>2</v>
      </c>
      <c r="U1224" s="3">
        <v>3</v>
      </c>
      <c r="V1224" s="4">
        <v>1.5</v>
      </c>
      <c r="W1224" s="4">
        <v>3</v>
      </c>
      <c r="X1224" s="5">
        <v>1179.17</v>
      </c>
      <c r="Y1224" s="6">
        <v>2358.34</v>
      </c>
      <c r="Z1224" s="5">
        <v>471.71</v>
      </c>
      <c r="AA1224" s="5">
        <v>943.42</v>
      </c>
      <c r="AB1224">
        <v>31</v>
      </c>
      <c r="AC1224" s="11">
        <f t="shared" si="54"/>
        <v>0.40003561827387057</v>
      </c>
    </row>
    <row r="1225" spans="1:29">
      <c r="A1225" s="2">
        <v>241814</v>
      </c>
      <c r="B1225" t="s">
        <v>3364</v>
      </c>
      <c r="C1225" t="s">
        <v>3356</v>
      </c>
      <c r="D1225" t="s">
        <v>50</v>
      </c>
      <c r="E1225" s="2">
        <v>240876</v>
      </c>
      <c r="F1225" t="s">
        <v>919</v>
      </c>
      <c r="G1225" s="2">
        <v>240876</v>
      </c>
      <c r="H1225" t="s">
        <v>919</v>
      </c>
      <c r="I1225" t="s">
        <v>920</v>
      </c>
      <c r="K1225" t="s">
        <v>4942</v>
      </c>
      <c r="L1225" t="s">
        <v>3407</v>
      </c>
      <c r="M1225" s="12">
        <v>17837</v>
      </c>
      <c r="N1225" s="12" t="str">
        <f t="shared" si="53"/>
        <v>1951 Washington Ave Dept Co Lewisburg, PA 17837</v>
      </c>
      <c r="O1225">
        <v>1430999</v>
      </c>
      <c r="P1225">
        <v>40.956307000000002</v>
      </c>
      <c r="Q1225">
        <v>-76.903548999999998</v>
      </c>
      <c r="R1225" t="s">
        <v>3366</v>
      </c>
      <c r="S1225" t="s">
        <v>3354</v>
      </c>
      <c r="T1225" s="3">
        <v>1</v>
      </c>
      <c r="U1225" s="3">
        <v>1</v>
      </c>
      <c r="V1225" s="4">
        <v>1</v>
      </c>
      <c r="W1225" s="4">
        <v>2</v>
      </c>
      <c r="X1225" s="5">
        <v>2357.13</v>
      </c>
      <c r="Y1225" s="6">
        <v>2357.13</v>
      </c>
      <c r="Z1225" s="5">
        <v>978.20999999999992</v>
      </c>
      <c r="AA1225" s="5">
        <v>978.20999999999992</v>
      </c>
      <c r="AB1225">
        <v>21</v>
      </c>
      <c r="AC1225" s="11">
        <f t="shared" si="54"/>
        <v>0.41500044545697518</v>
      </c>
    </row>
    <row r="1226" spans="1:29">
      <c r="A1226" s="2">
        <v>240017</v>
      </c>
      <c r="B1226" t="s">
        <v>3364</v>
      </c>
      <c r="C1226" t="s">
        <v>3356</v>
      </c>
      <c r="D1226" t="s">
        <v>17</v>
      </c>
      <c r="E1226" s="2">
        <v>243427</v>
      </c>
      <c r="F1226" t="s">
        <v>1930</v>
      </c>
      <c r="G1226" s="2">
        <v>460534</v>
      </c>
      <c r="H1226" t="s">
        <v>1931</v>
      </c>
      <c r="I1226" t="s">
        <v>56</v>
      </c>
      <c r="K1226" t="s">
        <v>5440</v>
      </c>
      <c r="L1226" t="s">
        <v>3407</v>
      </c>
      <c r="M1226" s="12">
        <v>19140</v>
      </c>
      <c r="N1226" s="12" t="str">
        <f t="shared" si="53"/>
        <v>3618 N 5th St Philadelphia, PA 19140</v>
      </c>
      <c r="O1226">
        <v>1430999</v>
      </c>
      <c r="P1226">
        <v>40.006399999999999</v>
      </c>
      <c r="Q1226">
        <v>-75.137349999999998</v>
      </c>
      <c r="R1226" t="s">
        <v>3363</v>
      </c>
      <c r="S1226" t="s">
        <v>3351</v>
      </c>
      <c r="T1226" s="3">
        <v>4</v>
      </c>
      <c r="U1226" s="3">
        <v>4</v>
      </c>
      <c r="V1226" s="4">
        <v>1</v>
      </c>
      <c r="W1226" s="4">
        <v>2.75</v>
      </c>
      <c r="X1226" s="5">
        <v>587.78</v>
      </c>
      <c r="Y1226" s="6">
        <v>2351.12</v>
      </c>
      <c r="Z1226" s="5">
        <v>205.14</v>
      </c>
      <c r="AA1226" s="5">
        <v>820.56000000000006</v>
      </c>
      <c r="AB1226">
        <v>49</v>
      </c>
      <c r="AC1226" s="11">
        <f t="shared" si="54"/>
        <v>0.34900813229439592</v>
      </c>
    </row>
    <row r="1227" spans="1:29">
      <c r="A1227" s="2">
        <v>241424</v>
      </c>
      <c r="B1227" t="s">
        <v>3364</v>
      </c>
      <c r="C1227" t="s">
        <v>3356</v>
      </c>
      <c r="D1227" t="s">
        <v>17</v>
      </c>
      <c r="E1227" s="2">
        <v>246418</v>
      </c>
      <c r="F1227" t="s">
        <v>85</v>
      </c>
      <c r="G1227" s="2">
        <v>246418</v>
      </c>
      <c r="H1227" t="s">
        <v>85</v>
      </c>
      <c r="I1227" t="s">
        <v>86</v>
      </c>
      <c r="J1227" t="s">
        <v>3389</v>
      </c>
      <c r="K1227" t="s">
        <v>5149</v>
      </c>
      <c r="L1227" t="s">
        <v>3407</v>
      </c>
      <c r="M1227" s="12">
        <v>18966</v>
      </c>
      <c r="N1227" s="12" t="str">
        <f t="shared" si="53"/>
        <v>319 2nd Street Pike Southampton, PA 18966</v>
      </c>
      <c r="O1227">
        <v>1430004</v>
      </c>
      <c r="P1227">
        <v>40.165638000000001</v>
      </c>
      <c r="Q1227">
        <v>-75.045529999999999</v>
      </c>
      <c r="R1227" t="s">
        <v>3362</v>
      </c>
      <c r="S1227" t="s">
        <v>3352</v>
      </c>
      <c r="T1227" s="3">
        <v>9</v>
      </c>
      <c r="U1227" s="3">
        <v>10</v>
      </c>
      <c r="V1227" s="4">
        <v>1.1111111111111112</v>
      </c>
      <c r="W1227" s="4">
        <v>1.4444444444444444</v>
      </c>
      <c r="X1227" s="5">
        <v>260.40666666666669</v>
      </c>
      <c r="Y1227" s="6">
        <v>2343.6600000000003</v>
      </c>
      <c r="Z1227" s="5">
        <v>96.356666666666669</v>
      </c>
      <c r="AA1227" s="5">
        <v>867.21</v>
      </c>
      <c r="AB1227">
        <v>33</v>
      </c>
      <c r="AC1227" s="11">
        <f t="shared" si="54"/>
        <v>0.37002380891426229</v>
      </c>
    </row>
    <row r="1228" spans="1:29">
      <c r="A1228" s="2">
        <v>241233</v>
      </c>
      <c r="B1228" t="s">
        <v>3364</v>
      </c>
      <c r="C1228" t="s">
        <v>3356</v>
      </c>
      <c r="D1228" t="s">
        <v>51</v>
      </c>
      <c r="E1228" s="2">
        <v>241140</v>
      </c>
      <c r="F1228" t="s">
        <v>2495</v>
      </c>
      <c r="G1228" s="2">
        <v>471880</v>
      </c>
      <c r="H1228" t="s">
        <v>2513</v>
      </c>
      <c r="I1228" t="s">
        <v>492</v>
      </c>
      <c r="K1228" t="s">
        <v>4452</v>
      </c>
      <c r="L1228" t="s">
        <v>3407</v>
      </c>
      <c r="M1228" s="12">
        <v>17551</v>
      </c>
      <c r="N1228" s="12" t="str">
        <f t="shared" si="53"/>
        <v>40 Dilworth Rd Millersville, PA 17551</v>
      </c>
      <c r="O1228">
        <v>1430999</v>
      </c>
      <c r="P1228">
        <v>40.000269000000003</v>
      </c>
      <c r="Q1228">
        <v>-76.357369000000006</v>
      </c>
      <c r="R1228" t="s">
        <v>3364</v>
      </c>
      <c r="S1228" t="s">
        <v>3357</v>
      </c>
      <c r="T1228" s="3">
        <v>5</v>
      </c>
      <c r="U1228" s="3">
        <v>9</v>
      </c>
      <c r="V1228" s="4">
        <v>1.8</v>
      </c>
      <c r="W1228" s="4">
        <v>4.8</v>
      </c>
      <c r="X1228" s="5">
        <v>468.26000000000005</v>
      </c>
      <c r="Y1228" s="6">
        <v>2341.2999999999997</v>
      </c>
      <c r="Z1228" s="5">
        <v>128.22800000000001</v>
      </c>
      <c r="AA1228" s="5">
        <v>641.14</v>
      </c>
      <c r="AB1228">
        <v>77</v>
      </c>
      <c r="AC1228" s="11">
        <f t="shared" si="54"/>
        <v>0.27383932003587752</v>
      </c>
    </row>
    <row r="1229" spans="1:29">
      <c r="A1229" s="2">
        <v>431347</v>
      </c>
      <c r="B1229" t="s">
        <v>3364</v>
      </c>
      <c r="C1229" t="s">
        <v>3356</v>
      </c>
      <c r="D1229" t="s">
        <v>29</v>
      </c>
      <c r="E1229" s="2">
        <v>246080</v>
      </c>
      <c r="F1229" t="s">
        <v>1935</v>
      </c>
      <c r="G1229" s="2">
        <v>246080</v>
      </c>
      <c r="H1229" t="s">
        <v>1935</v>
      </c>
      <c r="I1229" t="s">
        <v>31</v>
      </c>
      <c r="K1229" t="s">
        <v>5129</v>
      </c>
      <c r="L1229" t="s">
        <v>3407</v>
      </c>
      <c r="M1229" s="12">
        <v>18951</v>
      </c>
      <c r="N1229" s="12" t="str">
        <f t="shared" si="53"/>
        <v>1531 Park Ave Quakertown, PA 18951</v>
      </c>
      <c r="O1229">
        <v>1430999</v>
      </c>
      <c r="P1229">
        <v>40.438782000000003</v>
      </c>
      <c r="Q1229">
        <v>-75.356865999999997</v>
      </c>
      <c r="R1229" t="s">
        <v>3363</v>
      </c>
      <c r="S1229" t="s">
        <v>3357</v>
      </c>
      <c r="T1229" s="3">
        <v>5</v>
      </c>
      <c r="U1229" s="3">
        <v>5</v>
      </c>
      <c r="V1229" s="4">
        <v>1</v>
      </c>
      <c r="W1229" s="4">
        <v>2.4</v>
      </c>
      <c r="X1229" s="5">
        <v>468.17399999999998</v>
      </c>
      <c r="Y1229" s="6">
        <v>2340.87</v>
      </c>
      <c r="Z1229" s="5">
        <v>116.494</v>
      </c>
      <c r="AA1229" s="5">
        <v>582.47</v>
      </c>
      <c r="AB1229">
        <v>37</v>
      </c>
      <c r="AC1229" s="11">
        <f t="shared" si="54"/>
        <v>0.24882629107981222</v>
      </c>
    </row>
    <row r="1230" spans="1:29">
      <c r="A1230" s="2">
        <v>238901</v>
      </c>
      <c r="B1230" t="s">
        <v>3364</v>
      </c>
      <c r="C1230" t="s">
        <v>3356</v>
      </c>
      <c r="D1230" t="s">
        <v>91</v>
      </c>
      <c r="E1230" s="2">
        <v>244049</v>
      </c>
      <c r="F1230" t="s">
        <v>1655</v>
      </c>
      <c r="G1230" s="2">
        <v>417148</v>
      </c>
      <c r="H1230" t="s">
        <v>1658</v>
      </c>
      <c r="I1230" t="s">
        <v>295</v>
      </c>
      <c r="K1230" t="s">
        <v>5879</v>
      </c>
      <c r="L1230" t="s">
        <v>8347</v>
      </c>
      <c r="M1230" s="12">
        <v>19720</v>
      </c>
      <c r="N1230" s="12" t="str">
        <f t="shared" si="53"/>
        <v>27 Landers Ln New Castle, DE 19720</v>
      </c>
      <c r="O1230">
        <v>1430999</v>
      </c>
      <c r="P1230">
        <v>39.689616999999998</v>
      </c>
      <c r="Q1230">
        <v>-75.559329000000005</v>
      </c>
      <c r="R1230" t="s">
        <v>3359</v>
      </c>
      <c r="S1230" t="s">
        <v>3353</v>
      </c>
      <c r="T1230" s="3">
        <v>1</v>
      </c>
      <c r="U1230" s="3">
        <v>2</v>
      </c>
      <c r="V1230" s="4">
        <v>2</v>
      </c>
      <c r="W1230" s="4">
        <v>4</v>
      </c>
      <c r="X1230" s="5">
        <v>2339.5199999999995</v>
      </c>
      <c r="Y1230" s="6">
        <v>2339.5199999999995</v>
      </c>
      <c r="Z1230" s="5">
        <v>892.76</v>
      </c>
      <c r="AA1230" s="5">
        <v>892.76</v>
      </c>
      <c r="AB1230">
        <v>15</v>
      </c>
      <c r="AC1230" s="11">
        <f t="shared" si="54"/>
        <v>0.38159964437149507</v>
      </c>
    </row>
    <row r="1231" spans="1:29">
      <c r="A1231" s="2">
        <v>344012</v>
      </c>
      <c r="B1231" t="s">
        <v>3364</v>
      </c>
      <c r="C1231" t="s">
        <v>3356</v>
      </c>
      <c r="D1231" t="s">
        <v>16</v>
      </c>
      <c r="E1231" s="2">
        <v>240204</v>
      </c>
      <c r="F1231" t="s">
        <v>930</v>
      </c>
      <c r="G1231" s="2">
        <v>454898</v>
      </c>
      <c r="H1231" t="s">
        <v>2008</v>
      </c>
      <c r="I1231" t="s">
        <v>931</v>
      </c>
      <c r="K1231" t="s">
        <v>3971</v>
      </c>
      <c r="L1231" t="s">
        <v>3407</v>
      </c>
      <c r="M1231" s="12">
        <v>17325</v>
      </c>
      <c r="N1231" s="12" t="str">
        <f t="shared" si="53"/>
        <v>898 Biglerville Rd Gettysburg, PA 17325</v>
      </c>
      <c r="O1231">
        <v>1430999</v>
      </c>
      <c r="P1231">
        <v>39.849621999999997</v>
      </c>
      <c r="Q1231">
        <v>-77.234470000000002</v>
      </c>
      <c r="R1231" t="s">
        <v>3367</v>
      </c>
      <c r="S1231" t="s">
        <v>3355</v>
      </c>
      <c r="T1231" s="3">
        <v>1</v>
      </c>
      <c r="U1231" s="3">
        <v>1</v>
      </c>
      <c r="V1231" s="4">
        <v>1</v>
      </c>
      <c r="W1231" s="4">
        <v>2</v>
      </c>
      <c r="X1231" s="5">
        <v>2339.46</v>
      </c>
      <c r="Y1231" s="6">
        <v>2339.46</v>
      </c>
      <c r="Z1231" s="5">
        <v>970.86</v>
      </c>
      <c r="AA1231" s="5">
        <v>970.86</v>
      </c>
      <c r="AB1231">
        <v>14</v>
      </c>
      <c r="AC1231" s="11">
        <f t="shared" si="54"/>
        <v>0.41499320355979585</v>
      </c>
    </row>
    <row r="1232" spans="1:29">
      <c r="A1232" s="2">
        <v>240884</v>
      </c>
      <c r="B1232" t="s">
        <v>3364</v>
      </c>
      <c r="C1232" t="s">
        <v>3356</v>
      </c>
      <c r="D1232" t="s">
        <v>60</v>
      </c>
      <c r="E1232" s="2">
        <v>253983</v>
      </c>
      <c r="F1232" t="s">
        <v>2358</v>
      </c>
      <c r="G1232" s="2">
        <v>253983</v>
      </c>
      <c r="H1232" t="s">
        <v>2358</v>
      </c>
      <c r="I1232" t="s">
        <v>100</v>
      </c>
      <c r="K1232" t="s">
        <v>5590</v>
      </c>
      <c r="L1232" t="s">
        <v>3407</v>
      </c>
      <c r="M1232" s="12">
        <v>19390</v>
      </c>
      <c r="N1232" s="12" t="str">
        <f t="shared" si="53"/>
        <v>122 Jenners Pond Rd West Grove, PA 19390</v>
      </c>
      <c r="O1232">
        <v>1430999</v>
      </c>
      <c r="P1232">
        <v>39.818536999999999</v>
      </c>
      <c r="Q1232">
        <v>-75.875039999999998</v>
      </c>
      <c r="R1232" t="s">
        <v>3359</v>
      </c>
      <c r="S1232" t="s">
        <v>3352</v>
      </c>
      <c r="T1232" s="3">
        <v>3</v>
      </c>
      <c r="U1232" s="3">
        <v>5</v>
      </c>
      <c r="V1232" s="4">
        <v>1.6666666666666667</v>
      </c>
      <c r="W1232" s="4">
        <v>5</v>
      </c>
      <c r="X1232" s="5">
        <v>779.30333333333328</v>
      </c>
      <c r="Y1232" s="6">
        <v>2337.91</v>
      </c>
      <c r="Z1232" s="5">
        <v>281.78333333333336</v>
      </c>
      <c r="AA1232" s="5">
        <v>845.34999999999991</v>
      </c>
      <c r="AB1232">
        <v>56</v>
      </c>
      <c r="AC1232" s="11">
        <f t="shared" si="54"/>
        <v>0.36158363666693755</v>
      </c>
    </row>
    <row r="1233" spans="1:29">
      <c r="A1233" s="2">
        <v>336056</v>
      </c>
      <c r="B1233" t="s">
        <v>3364</v>
      </c>
      <c r="C1233" t="s">
        <v>3356</v>
      </c>
      <c r="D1233" t="s">
        <v>82</v>
      </c>
      <c r="E1233" s="2">
        <v>282110</v>
      </c>
      <c r="F1233" t="s">
        <v>3160</v>
      </c>
      <c r="G1233" s="2">
        <v>282110</v>
      </c>
      <c r="H1233" t="s">
        <v>3160</v>
      </c>
      <c r="I1233" t="s">
        <v>2129</v>
      </c>
      <c r="K1233" t="s">
        <v>3631</v>
      </c>
      <c r="L1233" t="s">
        <v>3406</v>
      </c>
      <c r="M1233" s="12">
        <v>8534</v>
      </c>
      <c r="N1233" s="12" t="str">
        <f t="shared" si="53"/>
        <v>112 W Delaware Ave Pennington, NJ 08534</v>
      </c>
      <c r="O1233">
        <v>1430999</v>
      </c>
      <c r="P1233">
        <v>39.585768999999999</v>
      </c>
      <c r="Q1233">
        <v>-74.227791999999994</v>
      </c>
      <c r="R1233" t="s">
        <v>3362</v>
      </c>
      <c r="S1233" t="s">
        <v>3354</v>
      </c>
      <c r="T1233" s="3">
        <v>2</v>
      </c>
      <c r="U1233" s="3">
        <v>2</v>
      </c>
      <c r="V1233" s="4">
        <v>1</v>
      </c>
      <c r="W1233" s="4">
        <v>4</v>
      </c>
      <c r="X1233" s="5">
        <v>1168.3</v>
      </c>
      <c r="Y1233" s="6">
        <v>2336.6000000000004</v>
      </c>
      <c r="Z1233" s="5">
        <v>465.36999999999995</v>
      </c>
      <c r="AA1233" s="5">
        <v>930.7399999999999</v>
      </c>
      <c r="AB1233">
        <v>32</v>
      </c>
      <c r="AC1233" s="11">
        <f t="shared" si="54"/>
        <v>0.39833090815715133</v>
      </c>
    </row>
    <row r="1234" spans="1:29">
      <c r="A1234" s="2">
        <v>431348</v>
      </c>
      <c r="B1234" t="s">
        <v>3364</v>
      </c>
      <c r="C1234" t="s">
        <v>3356</v>
      </c>
      <c r="D1234" t="s">
        <v>37</v>
      </c>
      <c r="E1234" s="2">
        <v>239704</v>
      </c>
      <c r="F1234" t="s">
        <v>1686</v>
      </c>
      <c r="G1234" s="2">
        <v>239704</v>
      </c>
      <c r="H1234" t="s">
        <v>1686</v>
      </c>
      <c r="I1234" t="s">
        <v>140</v>
      </c>
      <c r="K1234" t="s">
        <v>4274</v>
      </c>
      <c r="L1234" t="s">
        <v>3407</v>
      </c>
      <c r="M1234" s="12">
        <v>17540</v>
      </c>
      <c r="N1234" s="12" t="str">
        <f t="shared" si="53"/>
        <v>160 Newport Rd Leola, PA 17540</v>
      </c>
      <c r="O1234">
        <v>1430999</v>
      </c>
      <c r="P1234">
        <v>40.076855000000002</v>
      </c>
      <c r="Q1234">
        <v>-76.183903000000001</v>
      </c>
      <c r="R1234" t="s">
        <v>3364</v>
      </c>
      <c r="S1234" t="s">
        <v>3356</v>
      </c>
      <c r="T1234" s="3">
        <v>2</v>
      </c>
      <c r="U1234" s="3">
        <v>2</v>
      </c>
      <c r="V1234" s="4">
        <v>1</v>
      </c>
      <c r="W1234" s="4">
        <v>5.5</v>
      </c>
      <c r="X1234" s="5">
        <v>1167.7750000000001</v>
      </c>
      <c r="Y1234" s="6">
        <v>2335.5500000000002</v>
      </c>
      <c r="Z1234" s="5">
        <v>352.47</v>
      </c>
      <c r="AA1234" s="5">
        <v>704.93999999999994</v>
      </c>
      <c r="AB1234">
        <v>52</v>
      </c>
      <c r="AC1234" s="11">
        <f t="shared" si="54"/>
        <v>0.30183040397336813</v>
      </c>
    </row>
    <row r="1235" spans="1:29">
      <c r="A1235" s="2">
        <v>467047</v>
      </c>
      <c r="B1235" t="s">
        <v>3364</v>
      </c>
      <c r="C1235" t="s">
        <v>3356</v>
      </c>
      <c r="D1235" t="s">
        <v>60</v>
      </c>
      <c r="E1235" s="2">
        <v>283754</v>
      </c>
      <c r="F1235" t="s">
        <v>2803</v>
      </c>
      <c r="G1235" s="2">
        <v>283754</v>
      </c>
      <c r="H1235" t="s">
        <v>2803</v>
      </c>
      <c r="I1235" t="s">
        <v>442</v>
      </c>
      <c r="K1235" t="s">
        <v>5548</v>
      </c>
      <c r="L1235" t="s">
        <v>3407</v>
      </c>
      <c r="M1235" s="12">
        <v>19355</v>
      </c>
      <c r="N1235" s="12" t="str">
        <f t="shared" si="53"/>
        <v>87 Great Valley Pkwy Malvern, PA 19355</v>
      </c>
      <c r="O1235">
        <v>1430999</v>
      </c>
      <c r="P1235">
        <v>40.062573</v>
      </c>
      <c r="Q1235">
        <v>-75.547162999999998</v>
      </c>
      <c r="R1235" t="s">
        <v>3361</v>
      </c>
      <c r="S1235" t="s">
        <v>3356</v>
      </c>
      <c r="T1235" s="3">
        <v>3</v>
      </c>
      <c r="U1235" s="3">
        <v>4</v>
      </c>
      <c r="V1235" s="4">
        <v>1.3333333333333333</v>
      </c>
      <c r="W1235" s="4">
        <v>2.6666666666666665</v>
      </c>
      <c r="X1235" s="5">
        <v>777.48333333333323</v>
      </c>
      <c r="Y1235" s="6">
        <v>2332.4500000000003</v>
      </c>
      <c r="Z1235" s="5">
        <v>271.02000000000004</v>
      </c>
      <c r="AA1235" s="5">
        <v>813.05999999999983</v>
      </c>
      <c r="AB1235">
        <v>36</v>
      </c>
      <c r="AC1235" s="11">
        <f t="shared" si="54"/>
        <v>0.34858625050912118</v>
      </c>
    </row>
    <row r="1236" spans="1:29">
      <c r="A1236" s="2">
        <v>239940</v>
      </c>
      <c r="B1236" t="s">
        <v>3364</v>
      </c>
      <c r="C1236" t="s">
        <v>3356</v>
      </c>
      <c r="D1236" t="s">
        <v>17</v>
      </c>
      <c r="E1236" s="2">
        <v>279766</v>
      </c>
      <c r="F1236" t="s">
        <v>1841</v>
      </c>
      <c r="G1236" s="2">
        <v>483268</v>
      </c>
      <c r="H1236" t="s">
        <v>1843</v>
      </c>
      <c r="I1236" t="s">
        <v>1842</v>
      </c>
      <c r="K1236" t="s">
        <v>5020</v>
      </c>
      <c r="L1236" t="s">
        <v>3407</v>
      </c>
      <c r="M1236" s="12">
        <v>18301</v>
      </c>
      <c r="N1236" s="12" t="str">
        <f t="shared" si="53"/>
        <v>2000 Milford Rd East Stroudsburg, PA 18301</v>
      </c>
      <c r="O1236">
        <v>1430999</v>
      </c>
      <c r="P1236">
        <v>41.021065</v>
      </c>
      <c r="Q1236">
        <v>-75.172146999999995</v>
      </c>
      <c r="R1236" t="s">
        <v>3363</v>
      </c>
      <c r="S1236" t="s">
        <v>3353</v>
      </c>
      <c r="T1236" s="3">
        <v>1</v>
      </c>
      <c r="U1236" s="3">
        <v>1</v>
      </c>
      <c r="V1236" s="4">
        <v>1</v>
      </c>
      <c r="W1236" s="4">
        <v>1</v>
      </c>
      <c r="X1236" s="5">
        <v>2317.2399999999998</v>
      </c>
      <c r="Y1236" s="6">
        <v>2317.2399999999998</v>
      </c>
      <c r="Z1236" s="5">
        <v>568.86</v>
      </c>
      <c r="AA1236" s="5">
        <v>568.86</v>
      </c>
      <c r="AB1236">
        <v>38</v>
      </c>
      <c r="AC1236" s="11">
        <f t="shared" si="54"/>
        <v>0.24549032469662188</v>
      </c>
    </row>
    <row r="1237" spans="1:29">
      <c r="A1237" s="2">
        <v>241382</v>
      </c>
      <c r="B1237" t="s">
        <v>3364</v>
      </c>
      <c r="C1237" t="s">
        <v>3356</v>
      </c>
      <c r="D1237" t="s">
        <v>74</v>
      </c>
      <c r="E1237" s="2">
        <v>242139</v>
      </c>
      <c r="F1237" t="s">
        <v>429</v>
      </c>
      <c r="G1237" s="2">
        <v>242139</v>
      </c>
      <c r="H1237" t="s">
        <v>429</v>
      </c>
      <c r="I1237" t="s">
        <v>39</v>
      </c>
      <c r="K1237" t="s">
        <v>4853</v>
      </c>
      <c r="L1237" t="s">
        <v>3407</v>
      </c>
      <c r="M1237" s="12">
        <v>17603</v>
      </c>
      <c r="N1237" s="12" t="str">
        <f t="shared" si="53"/>
        <v>8 Marticville Rd Lancaster, PA 17603</v>
      </c>
      <c r="O1237">
        <v>1430999</v>
      </c>
      <c r="P1237">
        <v>39.985162000000003</v>
      </c>
      <c r="Q1237">
        <v>-76.314556999999994</v>
      </c>
      <c r="R1237" t="s">
        <v>3364</v>
      </c>
      <c r="S1237" t="s">
        <v>3357</v>
      </c>
      <c r="T1237" s="3">
        <v>4</v>
      </c>
      <c r="U1237" s="3">
        <v>6</v>
      </c>
      <c r="V1237" s="4">
        <v>1.5</v>
      </c>
      <c r="W1237" s="4">
        <v>3.25</v>
      </c>
      <c r="X1237" s="5">
        <v>577.16499999999996</v>
      </c>
      <c r="Y1237" s="6">
        <v>2308.6599999999994</v>
      </c>
      <c r="Z1237" s="5">
        <v>230.22749999999996</v>
      </c>
      <c r="AA1237" s="5">
        <v>920.90999999999985</v>
      </c>
      <c r="AB1237">
        <v>40</v>
      </c>
      <c r="AC1237" s="11">
        <f t="shared" si="54"/>
        <v>0.39889373056231758</v>
      </c>
    </row>
    <row r="1238" spans="1:29">
      <c r="A1238" s="2">
        <v>311982</v>
      </c>
      <c r="B1238" t="s">
        <v>3364</v>
      </c>
      <c r="C1238" t="s">
        <v>3356</v>
      </c>
      <c r="D1238" t="s">
        <v>1180</v>
      </c>
      <c r="E1238" s="2">
        <v>241680</v>
      </c>
      <c r="F1238" t="s">
        <v>2931</v>
      </c>
      <c r="G1238" s="2">
        <v>241680</v>
      </c>
      <c r="H1238" t="s">
        <v>2931</v>
      </c>
      <c r="I1238" t="s">
        <v>2932</v>
      </c>
      <c r="K1238" t="s">
        <v>4019</v>
      </c>
      <c r="L1238" t="s">
        <v>3407</v>
      </c>
      <c r="M1238" s="12">
        <v>17366</v>
      </c>
      <c r="N1238" s="12" t="str">
        <f t="shared" si="53"/>
        <v>179 W Main St Windsor, PA 17366</v>
      </c>
      <c r="O1238">
        <v>1430048</v>
      </c>
      <c r="P1238">
        <v>39.913159999999998</v>
      </c>
      <c r="Q1238">
        <v>-76.589359999999999</v>
      </c>
      <c r="R1238" t="s">
        <v>3360</v>
      </c>
      <c r="S1238" t="s">
        <v>3352</v>
      </c>
      <c r="T1238" s="3">
        <v>45</v>
      </c>
      <c r="U1238" s="3">
        <v>47</v>
      </c>
      <c r="V1238" s="4">
        <v>1.0444444444444445</v>
      </c>
      <c r="W1238" s="4">
        <v>1.5777777777777777</v>
      </c>
      <c r="X1238" s="5">
        <v>51.24488888888888</v>
      </c>
      <c r="Y1238" s="6">
        <v>2306.0199999999991</v>
      </c>
      <c r="Z1238" s="5">
        <v>12.744</v>
      </c>
      <c r="AA1238" s="5">
        <v>573.4799999999999</v>
      </c>
      <c r="AB1238">
        <v>81</v>
      </c>
      <c r="AC1238" s="11">
        <f t="shared" si="54"/>
        <v>0.24868821606057195</v>
      </c>
    </row>
    <row r="1239" spans="1:29">
      <c r="A1239" s="2">
        <v>239060</v>
      </c>
      <c r="B1239" t="s">
        <v>3364</v>
      </c>
      <c r="C1239" t="s">
        <v>3356</v>
      </c>
      <c r="D1239" t="s">
        <v>32</v>
      </c>
      <c r="E1239" s="2">
        <v>302364</v>
      </c>
      <c r="F1239" t="s">
        <v>2522</v>
      </c>
      <c r="G1239" s="2">
        <v>302364</v>
      </c>
      <c r="H1239" t="s">
        <v>2522</v>
      </c>
      <c r="I1239" t="s">
        <v>157</v>
      </c>
      <c r="K1239" t="s">
        <v>3782</v>
      </c>
      <c r="L1239" t="s">
        <v>3407</v>
      </c>
      <c r="M1239" s="12">
        <v>17042</v>
      </c>
      <c r="N1239" s="12" t="str">
        <f t="shared" si="53"/>
        <v>21 Lebanon Valley Pkwy Lebanon, PA 17042</v>
      </c>
      <c r="O1239">
        <v>1430999</v>
      </c>
      <c r="P1239">
        <v>40.301110000000001</v>
      </c>
      <c r="Q1239">
        <v>-76.384259999999998</v>
      </c>
      <c r="R1239" t="s">
        <v>3366</v>
      </c>
      <c r="S1239" t="s">
        <v>3357</v>
      </c>
      <c r="T1239" s="3">
        <v>3</v>
      </c>
      <c r="U1239" s="3">
        <v>3</v>
      </c>
      <c r="V1239" s="4">
        <v>1</v>
      </c>
      <c r="W1239" s="4">
        <v>1.6666666666666667</v>
      </c>
      <c r="X1239" s="5">
        <v>763.93666666666661</v>
      </c>
      <c r="Y1239" s="6">
        <v>2291.81</v>
      </c>
      <c r="Z1239" s="5">
        <v>253.98</v>
      </c>
      <c r="AA1239" s="5">
        <v>761.94</v>
      </c>
      <c r="AB1239">
        <v>48</v>
      </c>
      <c r="AC1239" s="11">
        <f t="shared" si="54"/>
        <v>0.33246211509680124</v>
      </c>
    </row>
    <row r="1240" spans="1:29">
      <c r="A1240" s="2">
        <v>317363</v>
      </c>
      <c r="B1240" t="s">
        <v>3364</v>
      </c>
      <c r="C1240" t="s">
        <v>3356</v>
      </c>
      <c r="D1240" t="s">
        <v>37</v>
      </c>
      <c r="E1240" s="2">
        <v>264881</v>
      </c>
      <c r="F1240" t="s">
        <v>2603</v>
      </c>
      <c r="G1240" s="2">
        <v>264881</v>
      </c>
      <c r="H1240" t="s">
        <v>2603</v>
      </c>
      <c r="I1240" t="s">
        <v>851</v>
      </c>
      <c r="K1240" t="s">
        <v>4542</v>
      </c>
      <c r="L1240" t="s">
        <v>3407</v>
      </c>
      <c r="M1240" s="12">
        <v>17560</v>
      </c>
      <c r="N1240" s="12" t="str">
        <f t="shared" si="53"/>
        <v>269 Cinder Rd New Providence, PA 17560</v>
      </c>
      <c r="O1240">
        <v>1430025</v>
      </c>
      <c r="P1240">
        <v>39.9041</v>
      </c>
      <c r="Q1240">
        <v>-76.201769999999996</v>
      </c>
      <c r="R1240" t="s">
        <v>3364</v>
      </c>
      <c r="S1240" t="s">
        <v>3357</v>
      </c>
      <c r="T1240" s="3">
        <v>6</v>
      </c>
      <c r="U1240" s="3">
        <v>6</v>
      </c>
      <c r="V1240" s="4">
        <v>1</v>
      </c>
      <c r="W1240" s="4">
        <v>4.833333333333333</v>
      </c>
      <c r="X1240" s="5">
        <v>381.88833333333332</v>
      </c>
      <c r="Y1240" s="6">
        <v>2291.33</v>
      </c>
      <c r="Z1240" s="5">
        <v>148.66666666666666</v>
      </c>
      <c r="AA1240" s="5">
        <v>892.00000000000011</v>
      </c>
      <c r="AB1240">
        <v>53</v>
      </c>
      <c r="AC1240" s="11">
        <f t="shared" si="54"/>
        <v>0.38929355439853713</v>
      </c>
    </row>
    <row r="1241" spans="1:29">
      <c r="A1241" s="2">
        <v>453635</v>
      </c>
      <c r="B1241" t="s">
        <v>3364</v>
      </c>
      <c r="C1241" t="s">
        <v>3357</v>
      </c>
      <c r="D1241" t="s">
        <v>149</v>
      </c>
      <c r="E1241" s="2">
        <v>243004</v>
      </c>
      <c r="F1241" t="s">
        <v>2719</v>
      </c>
      <c r="G1241" s="2">
        <v>418977</v>
      </c>
      <c r="H1241" t="s">
        <v>2720</v>
      </c>
      <c r="I1241" t="s">
        <v>2721</v>
      </c>
      <c r="J1241" t="s">
        <v>657</v>
      </c>
      <c r="K1241" t="s">
        <v>3520</v>
      </c>
      <c r="L1241" t="s">
        <v>3406</v>
      </c>
      <c r="M1241" s="12">
        <v>8110</v>
      </c>
      <c r="N1241" s="12" t="str">
        <f t="shared" si="53"/>
        <v>1695 Hylton Rd Pennsauken, NJ 08110</v>
      </c>
      <c r="O1241">
        <v>1430999</v>
      </c>
      <c r="P1241">
        <v>39.981212999999997</v>
      </c>
      <c r="Q1241">
        <v>-75.028638999999998</v>
      </c>
      <c r="R1241" t="s">
        <v>3362</v>
      </c>
      <c r="S1241" t="s">
        <v>3355</v>
      </c>
      <c r="T1241" s="3">
        <v>3</v>
      </c>
      <c r="U1241" s="3">
        <v>4</v>
      </c>
      <c r="V1241" s="4">
        <v>1.3333333333333333</v>
      </c>
      <c r="W1241" s="4">
        <v>1.6666666666666667</v>
      </c>
      <c r="X1241" s="5">
        <v>760.04</v>
      </c>
      <c r="Y1241" s="6">
        <v>2280.1200000000003</v>
      </c>
      <c r="Z1241" s="5">
        <v>228.01333333333332</v>
      </c>
      <c r="AA1241" s="5">
        <v>684.04000000000008</v>
      </c>
      <c r="AB1241">
        <v>87</v>
      </c>
      <c r="AC1241" s="11">
        <f t="shared" si="54"/>
        <v>0.30000175429363368</v>
      </c>
    </row>
    <row r="1242" spans="1:29">
      <c r="A1242" s="2">
        <v>264881</v>
      </c>
      <c r="B1242" t="s">
        <v>3364</v>
      </c>
      <c r="C1242" t="s">
        <v>3357</v>
      </c>
      <c r="D1242" t="s">
        <v>50</v>
      </c>
      <c r="E1242" s="2">
        <v>293285</v>
      </c>
      <c r="F1242" t="s">
        <v>2065</v>
      </c>
      <c r="G1242" s="2">
        <v>293285</v>
      </c>
      <c r="H1242" t="s">
        <v>2065</v>
      </c>
      <c r="I1242" t="s">
        <v>987</v>
      </c>
      <c r="K1242" t="s">
        <v>5739</v>
      </c>
      <c r="L1242" t="s">
        <v>3407</v>
      </c>
      <c r="M1242" s="12">
        <v>19526</v>
      </c>
      <c r="N1242" s="12" t="str">
        <f t="shared" si="53"/>
        <v>701 Windsor St Hamburg, PA 19526</v>
      </c>
      <c r="O1242">
        <v>1430999</v>
      </c>
      <c r="P1242">
        <v>40.551003000000001</v>
      </c>
      <c r="Q1242">
        <v>-75.973837000000003</v>
      </c>
      <c r="R1242" t="s">
        <v>3364</v>
      </c>
      <c r="S1242" t="s">
        <v>3354</v>
      </c>
      <c r="T1242" s="3">
        <v>1</v>
      </c>
      <c r="U1242" s="3">
        <v>1</v>
      </c>
      <c r="V1242" s="4">
        <v>1</v>
      </c>
      <c r="W1242" s="4">
        <v>1</v>
      </c>
      <c r="X1242" s="5">
        <v>2275.6</v>
      </c>
      <c r="Y1242" s="6">
        <v>2275.6</v>
      </c>
      <c r="Z1242" s="5">
        <v>463.5</v>
      </c>
      <c r="AA1242" s="5">
        <v>463.5</v>
      </c>
      <c r="AB1242">
        <v>40</v>
      </c>
      <c r="AC1242" s="11">
        <f t="shared" si="54"/>
        <v>0.20368254526278784</v>
      </c>
    </row>
    <row r="1243" spans="1:29">
      <c r="A1243" s="2">
        <v>241040</v>
      </c>
      <c r="B1243" t="s">
        <v>3364</v>
      </c>
      <c r="C1243" t="s">
        <v>3357</v>
      </c>
      <c r="D1243" t="s">
        <v>32</v>
      </c>
      <c r="E1243" s="2">
        <v>286504</v>
      </c>
      <c r="F1243" t="s">
        <v>2404</v>
      </c>
      <c r="G1243" s="2">
        <v>286504</v>
      </c>
      <c r="H1243" t="s">
        <v>2404</v>
      </c>
      <c r="I1243" t="s">
        <v>196</v>
      </c>
      <c r="K1243" t="s">
        <v>4488</v>
      </c>
      <c r="L1243" t="s">
        <v>3407</v>
      </c>
      <c r="M1243" s="12">
        <v>17552</v>
      </c>
      <c r="N1243" s="12" t="str">
        <f t="shared" si="53"/>
        <v>625 Union School Rd Mount Joy, PA 17552</v>
      </c>
      <c r="O1243">
        <v>1430999</v>
      </c>
      <c r="P1243">
        <v>40.100518999999998</v>
      </c>
      <c r="Q1243">
        <v>-76.520778000000007</v>
      </c>
      <c r="R1243" t="s">
        <v>3366</v>
      </c>
      <c r="S1243" t="s">
        <v>3357</v>
      </c>
      <c r="T1243" s="3">
        <v>4</v>
      </c>
      <c r="U1243" s="3">
        <v>7</v>
      </c>
      <c r="V1243" s="4">
        <v>1.75</v>
      </c>
      <c r="W1243" s="4">
        <v>4.25</v>
      </c>
      <c r="X1243" s="5">
        <v>568.83249999999998</v>
      </c>
      <c r="Y1243" s="6">
        <v>2275.33</v>
      </c>
      <c r="Z1243" s="5">
        <v>224.02250000000001</v>
      </c>
      <c r="AA1243" s="5">
        <v>896.09</v>
      </c>
      <c r="AB1243">
        <v>47</v>
      </c>
      <c r="AC1243" s="11">
        <f t="shared" si="54"/>
        <v>0.39382858750159322</v>
      </c>
    </row>
    <row r="1244" spans="1:29">
      <c r="A1244" s="2">
        <v>273199</v>
      </c>
      <c r="B1244" t="s">
        <v>3364</v>
      </c>
      <c r="C1244" t="s">
        <v>3357</v>
      </c>
      <c r="D1244" t="s">
        <v>91</v>
      </c>
      <c r="E1244" s="2">
        <v>308345</v>
      </c>
      <c r="F1244" t="s">
        <v>1309</v>
      </c>
      <c r="G1244" s="2">
        <v>482465</v>
      </c>
      <c r="H1244" t="s">
        <v>1309</v>
      </c>
      <c r="I1244" t="s">
        <v>929</v>
      </c>
      <c r="K1244" t="s">
        <v>5927</v>
      </c>
      <c r="L1244" t="s">
        <v>8347</v>
      </c>
      <c r="M1244" s="12">
        <v>19968</v>
      </c>
      <c r="N1244" s="12" t="str">
        <f t="shared" si="53"/>
        <v>18383 Hudson Rd Milton, DE 19968</v>
      </c>
      <c r="O1244">
        <v>1430999</v>
      </c>
      <c r="P1244">
        <v>38.731830000000002</v>
      </c>
      <c r="Q1244">
        <v>-75.259658000000002</v>
      </c>
      <c r="R1244" t="s">
        <v>3359</v>
      </c>
      <c r="S1244" t="s">
        <v>3354</v>
      </c>
      <c r="T1244" s="3">
        <v>1</v>
      </c>
      <c r="U1244" s="3">
        <v>2</v>
      </c>
      <c r="V1244" s="4">
        <v>2</v>
      </c>
      <c r="W1244" s="4">
        <v>1</v>
      </c>
      <c r="X1244" s="5">
        <v>2274.9499999999998</v>
      </c>
      <c r="Y1244" s="6">
        <v>2274.9499999999998</v>
      </c>
      <c r="Z1244" s="5">
        <v>378.55</v>
      </c>
      <c r="AA1244" s="5">
        <v>378.55</v>
      </c>
      <c r="AB1244">
        <v>1</v>
      </c>
      <c r="AC1244" s="11">
        <f t="shared" si="54"/>
        <v>0.16639926152223128</v>
      </c>
    </row>
    <row r="1245" spans="1:29">
      <c r="A1245" s="2">
        <v>343862</v>
      </c>
      <c r="B1245" t="s">
        <v>3364</v>
      </c>
      <c r="C1245" t="s">
        <v>3357</v>
      </c>
      <c r="D1245" t="s">
        <v>32</v>
      </c>
      <c r="E1245" s="2">
        <v>241605</v>
      </c>
      <c r="F1245" t="s">
        <v>2855</v>
      </c>
      <c r="G1245" s="2">
        <v>241605</v>
      </c>
      <c r="H1245" t="s">
        <v>2855</v>
      </c>
      <c r="I1245" t="s">
        <v>116</v>
      </c>
      <c r="K1245" t="s">
        <v>4325</v>
      </c>
      <c r="L1245" t="s">
        <v>3407</v>
      </c>
      <c r="M1245" s="12">
        <v>17543</v>
      </c>
      <c r="N1245" s="12" t="str">
        <f t="shared" si="53"/>
        <v>12 Wynfield Dr Lititz, PA 17543</v>
      </c>
      <c r="O1245">
        <v>1430999</v>
      </c>
      <c r="P1245">
        <v>40.169266999999998</v>
      </c>
      <c r="Q1245">
        <v>-76.312421000000001</v>
      </c>
      <c r="R1245" t="s">
        <v>3364</v>
      </c>
      <c r="S1245" t="s">
        <v>3356</v>
      </c>
      <c r="T1245" s="3">
        <v>2</v>
      </c>
      <c r="U1245" s="3">
        <v>2</v>
      </c>
      <c r="V1245" s="4">
        <v>1</v>
      </c>
      <c r="W1245" s="4">
        <v>2</v>
      </c>
      <c r="X1245" s="5">
        <v>1137.4349999999999</v>
      </c>
      <c r="Y1245" s="6">
        <v>2274.87</v>
      </c>
      <c r="Z1245" s="5">
        <v>480.19000000000005</v>
      </c>
      <c r="AA1245" s="5">
        <v>960.38000000000011</v>
      </c>
      <c r="AB1245">
        <v>38</v>
      </c>
      <c r="AC1245" s="11">
        <f t="shared" si="54"/>
        <v>0.42216917889813493</v>
      </c>
    </row>
    <row r="1246" spans="1:29">
      <c r="A1246" s="2">
        <v>242031</v>
      </c>
      <c r="B1246" t="s">
        <v>3364</v>
      </c>
      <c r="C1246" t="s">
        <v>3357</v>
      </c>
      <c r="D1246" t="s">
        <v>40</v>
      </c>
      <c r="E1246" s="2">
        <v>240096</v>
      </c>
      <c r="F1246" t="s">
        <v>685</v>
      </c>
      <c r="G1246" s="2">
        <v>481475</v>
      </c>
      <c r="H1246" t="s">
        <v>1946</v>
      </c>
      <c r="I1246" t="s">
        <v>220</v>
      </c>
      <c r="K1246" t="s">
        <v>5731</v>
      </c>
      <c r="L1246" t="s">
        <v>3407</v>
      </c>
      <c r="M1246" s="12">
        <v>19522</v>
      </c>
      <c r="N1246" s="12" t="str">
        <f t="shared" si="53"/>
        <v>803 North Richmond St Fleetwood, PA 19522</v>
      </c>
      <c r="O1246">
        <v>1430999</v>
      </c>
      <c r="P1246">
        <v>40.459859999999999</v>
      </c>
      <c r="Q1246">
        <v>-75.828530999999998</v>
      </c>
      <c r="R1246" t="s">
        <v>3365</v>
      </c>
      <c r="S1246" t="s">
        <v>3356</v>
      </c>
      <c r="T1246" s="3">
        <v>2</v>
      </c>
      <c r="U1246" s="3">
        <v>2</v>
      </c>
      <c r="V1246" s="4">
        <v>1</v>
      </c>
      <c r="W1246" s="4">
        <v>4.5</v>
      </c>
      <c r="X1246" s="5">
        <v>1135.47</v>
      </c>
      <c r="Y1246" s="6">
        <v>2270.94</v>
      </c>
      <c r="Z1246" s="5">
        <v>341.82</v>
      </c>
      <c r="AA1246" s="5">
        <v>683.64</v>
      </c>
      <c r="AB1246">
        <v>18</v>
      </c>
      <c r="AC1246" s="11">
        <f t="shared" si="54"/>
        <v>0.30103833654786122</v>
      </c>
    </row>
    <row r="1247" spans="1:29">
      <c r="A1247" s="2">
        <v>300735</v>
      </c>
      <c r="B1247" t="s">
        <v>3364</v>
      </c>
      <c r="C1247" t="s">
        <v>3351</v>
      </c>
      <c r="D1247" t="s">
        <v>50</v>
      </c>
      <c r="E1247" s="2">
        <v>241115</v>
      </c>
      <c r="F1247" t="s">
        <v>2452</v>
      </c>
      <c r="G1247" s="2">
        <v>479177</v>
      </c>
      <c r="H1247" t="s">
        <v>2455</v>
      </c>
      <c r="I1247" t="s">
        <v>2454</v>
      </c>
      <c r="K1247" t="s">
        <v>4946</v>
      </c>
      <c r="L1247" t="s">
        <v>3407</v>
      </c>
      <c r="M1247" s="12">
        <v>17842</v>
      </c>
      <c r="N1247" s="12" t="str">
        <f t="shared" si="53"/>
        <v>600 Wagenseller St Middleburg, PA 17842</v>
      </c>
      <c r="O1247">
        <v>1430999</v>
      </c>
      <c r="P1247">
        <v>40.787176000000002</v>
      </c>
      <c r="Q1247">
        <v>-77.033552999999998</v>
      </c>
      <c r="R1247" t="s">
        <v>3366</v>
      </c>
      <c r="S1247" t="s">
        <v>3354</v>
      </c>
      <c r="T1247" s="3">
        <v>1</v>
      </c>
      <c r="U1247" s="3">
        <v>1</v>
      </c>
      <c r="V1247" s="4">
        <v>1</v>
      </c>
      <c r="W1247" s="4">
        <v>1</v>
      </c>
      <c r="X1247" s="5">
        <v>2255.7600000000002</v>
      </c>
      <c r="Y1247" s="6">
        <v>2255.7600000000002</v>
      </c>
      <c r="Z1247" s="5">
        <v>886.8</v>
      </c>
      <c r="AA1247" s="5">
        <v>886.8</v>
      </c>
      <c r="AB1247">
        <v>12</v>
      </c>
      <c r="AC1247" s="11">
        <f t="shared" si="54"/>
        <v>0.39312692839663788</v>
      </c>
    </row>
    <row r="1248" spans="1:29">
      <c r="A1248" s="2">
        <v>316850</v>
      </c>
      <c r="B1248" t="s">
        <v>3364</v>
      </c>
      <c r="C1248" t="s">
        <v>3351</v>
      </c>
      <c r="D1248" t="s">
        <v>37</v>
      </c>
      <c r="E1248" s="2">
        <v>242189</v>
      </c>
      <c r="F1248" t="s">
        <v>877</v>
      </c>
      <c r="G1248" s="2">
        <v>470504</v>
      </c>
      <c r="H1248" t="s">
        <v>3200</v>
      </c>
      <c r="I1248" t="s">
        <v>367</v>
      </c>
      <c r="K1248" t="s">
        <v>5726</v>
      </c>
      <c r="L1248" t="s">
        <v>3407</v>
      </c>
      <c r="M1248" s="12">
        <v>19520</v>
      </c>
      <c r="N1248" s="12" t="str">
        <f t="shared" si="53"/>
        <v>50 Mast Dr Elverson, PA 19520</v>
      </c>
      <c r="O1248">
        <v>1430999</v>
      </c>
      <c r="P1248">
        <v>40.15401</v>
      </c>
      <c r="Q1248">
        <v>-75.842789999999994</v>
      </c>
      <c r="R1248" t="s">
        <v>3365</v>
      </c>
      <c r="S1248" t="s">
        <v>3353</v>
      </c>
      <c r="T1248" s="3">
        <v>2</v>
      </c>
      <c r="U1248" s="3">
        <v>2</v>
      </c>
      <c r="V1248" s="4">
        <v>1</v>
      </c>
      <c r="W1248" s="4">
        <v>1</v>
      </c>
      <c r="X1248" s="5">
        <v>1126.0250000000001</v>
      </c>
      <c r="Y1248" s="6">
        <v>2252.0500000000002</v>
      </c>
      <c r="Z1248" s="5">
        <v>200.15</v>
      </c>
      <c r="AA1248" s="5">
        <v>400.3</v>
      </c>
      <c r="AB1248">
        <v>45</v>
      </c>
      <c r="AC1248" s="11">
        <f t="shared" si="54"/>
        <v>0.17774916187473636</v>
      </c>
    </row>
    <row r="1249" spans="1:29">
      <c r="A1249" s="2">
        <v>241366</v>
      </c>
      <c r="B1249" t="s">
        <v>3364</v>
      </c>
      <c r="C1249" t="s">
        <v>3351</v>
      </c>
      <c r="D1249" t="s">
        <v>74</v>
      </c>
      <c r="E1249" s="2">
        <v>241082</v>
      </c>
      <c r="F1249" t="s">
        <v>2426</v>
      </c>
      <c r="G1249" s="2">
        <v>241082</v>
      </c>
      <c r="H1249" t="s">
        <v>2426</v>
      </c>
      <c r="I1249" t="s">
        <v>34</v>
      </c>
      <c r="K1249" t="s">
        <v>4570</v>
      </c>
      <c r="L1249" t="s">
        <v>3407</v>
      </c>
      <c r="M1249" s="12">
        <v>17566</v>
      </c>
      <c r="N1249" s="12" t="str">
        <f t="shared" si="53"/>
        <v>1392 Robert Fulton Hwy Quarryville, PA 17566</v>
      </c>
      <c r="O1249">
        <v>1430999</v>
      </c>
      <c r="P1249">
        <v>39.840954000000004</v>
      </c>
      <c r="Q1249">
        <v>-76.155202000000003</v>
      </c>
      <c r="R1249" t="s">
        <v>3364</v>
      </c>
      <c r="S1249" t="s">
        <v>3357</v>
      </c>
      <c r="T1249" s="3">
        <v>3</v>
      </c>
      <c r="U1249" s="3">
        <v>4</v>
      </c>
      <c r="V1249" s="4">
        <v>1.3333333333333333</v>
      </c>
      <c r="W1249" s="4">
        <v>8</v>
      </c>
      <c r="X1249" s="5">
        <v>750.60666666666668</v>
      </c>
      <c r="Y1249" s="6">
        <v>2251.8199999999997</v>
      </c>
      <c r="Z1249" s="5">
        <v>296.10333333333335</v>
      </c>
      <c r="AA1249" s="5">
        <v>888.31</v>
      </c>
      <c r="AB1249">
        <v>45</v>
      </c>
      <c r="AC1249" s="11">
        <f t="shared" si="54"/>
        <v>0.39448534962830067</v>
      </c>
    </row>
    <row r="1250" spans="1:29">
      <c r="A1250" s="2">
        <v>241586</v>
      </c>
      <c r="B1250" t="s">
        <v>3364</v>
      </c>
      <c r="C1250" t="s">
        <v>3351</v>
      </c>
      <c r="D1250" t="s">
        <v>60</v>
      </c>
      <c r="E1250" s="2">
        <v>245041</v>
      </c>
      <c r="F1250" t="s">
        <v>453</v>
      </c>
      <c r="G1250" s="2">
        <v>245041</v>
      </c>
      <c r="H1250" t="s">
        <v>453</v>
      </c>
      <c r="I1250" t="s">
        <v>442</v>
      </c>
      <c r="K1250" t="s">
        <v>5550</v>
      </c>
      <c r="L1250" t="s">
        <v>3407</v>
      </c>
      <c r="M1250" s="12">
        <v>19355</v>
      </c>
      <c r="N1250" s="12" t="str">
        <f t="shared" si="53"/>
        <v>301 Lindenwood Dr Malvern, PA 19355</v>
      </c>
      <c r="O1250">
        <v>1430999</v>
      </c>
      <c r="P1250">
        <v>40.050330000000002</v>
      </c>
      <c r="Q1250">
        <v>-75.529534999999996</v>
      </c>
      <c r="R1250" t="s">
        <v>3361</v>
      </c>
      <c r="S1250" t="s">
        <v>3356</v>
      </c>
      <c r="T1250" s="3">
        <v>2</v>
      </c>
      <c r="U1250" s="3">
        <v>2</v>
      </c>
      <c r="V1250" s="4">
        <v>1</v>
      </c>
      <c r="W1250" s="4">
        <v>2</v>
      </c>
      <c r="X1250" s="5">
        <v>1121.0899999999999</v>
      </c>
      <c r="Y1250" s="6">
        <v>2242.1799999999998</v>
      </c>
      <c r="Z1250" s="5">
        <v>456.13</v>
      </c>
      <c r="AA1250" s="5">
        <v>912.26</v>
      </c>
      <c r="AB1250">
        <v>35</v>
      </c>
      <c r="AC1250" s="11">
        <f t="shared" si="54"/>
        <v>0.4068629637228055</v>
      </c>
    </row>
    <row r="1251" spans="1:29">
      <c r="A1251" s="2">
        <v>240821</v>
      </c>
      <c r="B1251" t="s">
        <v>3364</v>
      </c>
      <c r="C1251" t="s">
        <v>3351</v>
      </c>
      <c r="D1251" t="s">
        <v>26</v>
      </c>
      <c r="E1251" s="2">
        <v>240444</v>
      </c>
      <c r="F1251" t="s">
        <v>366</v>
      </c>
      <c r="G1251" s="2">
        <v>240444</v>
      </c>
      <c r="H1251" t="s">
        <v>366</v>
      </c>
      <c r="I1251" t="s">
        <v>367</v>
      </c>
      <c r="K1251" t="s">
        <v>5724</v>
      </c>
      <c r="L1251" t="s">
        <v>3407</v>
      </c>
      <c r="M1251" s="12">
        <v>19520</v>
      </c>
      <c r="N1251" s="12" t="str">
        <f t="shared" si="53"/>
        <v>2286 Hopewell Rd Elverson, PA 19520</v>
      </c>
      <c r="O1251">
        <v>1430027</v>
      </c>
      <c r="P1251">
        <v>40.177098999999998</v>
      </c>
      <c r="Q1251">
        <v>-75.840390999999997</v>
      </c>
      <c r="R1251" t="s">
        <v>3365</v>
      </c>
      <c r="S1251" t="s">
        <v>3353</v>
      </c>
      <c r="T1251" s="3">
        <v>6</v>
      </c>
      <c r="U1251" s="3">
        <v>7</v>
      </c>
      <c r="V1251" s="4">
        <v>1.1666666666666667</v>
      </c>
      <c r="W1251" s="4">
        <v>2.3333333333333335</v>
      </c>
      <c r="X1251" s="5">
        <v>372.65166666666664</v>
      </c>
      <c r="Y1251" s="6">
        <v>2235.9100000000003</v>
      </c>
      <c r="Z1251" s="5">
        <v>134.07000000000002</v>
      </c>
      <c r="AA1251" s="5">
        <v>804.42000000000007</v>
      </c>
      <c r="AB1251">
        <v>30</v>
      </c>
      <c r="AC1251" s="11">
        <f t="shared" si="54"/>
        <v>0.35977297833991528</v>
      </c>
    </row>
    <row r="1252" spans="1:29">
      <c r="A1252" s="2">
        <v>247051</v>
      </c>
      <c r="B1252" t="s">
        <v>3364</v>
      </c>
      <c r="C1252" t="s">
        <v>3353</v>
      </c>
      <c r="D1252" t="s">
        <v>50</v>
      </c>
      <c r="E1252" s="2">
        <v>296306</v>
      </c>
      <c r="F1252" t="s">
        <v>511</v>
      </c>
      <c r="G1252" s="2">
        <v>449886</v>
      </c>
      <c r="H1252" t="s">
        <v>512</v>
      </c>
      <c r="I1252" t="s">
        <v>97</v>
      </c>
      <c r="K1252" t="s">
        <v>3860</v>
      </c>
      <c r="L1252" t="s">
        <v>3407</v>
      </c>
      <c r="M1252" s="12">
        <v>17104</v>
      </c>
      <c r="N1252" s="12" t="str">
        <f t="shared" si="53"/>
        <v>110 S 17th St Harrisburg, PA 17104</v>
      </c>
      <c r="O1252">
        <v>1430999</v>
      </c>
      <c r="P1252">
        <v>40.265461999999999</v>
      </c>
      <c r="Q1252">
        <v>-76.864806000000002</v>
      </c>
      <c r="R1252" t="s">
        <v>3366</v>
      </c>
      <c r="S1252" t="s">
        <v>3356</v>
      </c>
      <c r="T1252" s="3">
        <v>5</v>
      </c>
      <c r="U1252" s="3">
        <v>7</v>
      </c>
      <c r="V1252" s="4">
        <v>1.4</v>
      </c>
      <c r="W1252" s="4">
        <v>2.6</v>
      </c>
      <c r="X1252" s="5">
        <v>447.07600000000002</v>
      </c>
      <c r="Y1252" s="6">
        <v>2235.3799999999997</v>
      </c>
      <c r="Z1252" s="5">
        <v>-14.74</v>
      </c>
      <c r="AA1252" s="5">
        <v>-73.700000000000031</v>
      </c>
      <c r="AB1252">
        <v>104</v>
      </c>
      <c r="AC1252" s="11">
        <f t="shared" si="54"/>
        <v>-3.2969785897699742E-2</v>
      </c>
    </row>
    <row r="1253" spans="1:29">
      <c r="A1253" s="2">
        <v>342777</v>
      </c>
      <c r="B1253" t="s">
        <v>3364</v>
      </c>
      <c r="C1253" t="s">
        <v>3351</v>
      </c>
      <c r="D1253" t="s">
        <v>17</v>
      </c>
      <c r="E1253" s="2">
        <v>243686</v>
      </c>
      <c r="F1253" t="s">
        <v>2150</v>
      </c>
      <c r="G1253" s="2">
        <v>449489</v>
      </c>
      <c r="H1253" t="s">
        <v>2150</v>
      </c>
      <c r="I1253" t="s">
        <v>56</v>
      </c>
      <c r="K1253" t="s">
        <v>5447</v>
      </c>
      <c r="L1253" t="s">
        <v>3407</v>
      </c>
      <c r="M1253" s="12">
        <v>19150</v>
      </c>
      <c r="N1253" s="12" t="str">
        <f t="shared" si="53"/>
        <v>1201 Easton Rd Philadelphia, PA 19150</v>
      </c>
      <c r="O1253">
        <v>1430999</v>
      </c>
      <c r="P1253">
        <v>40.073073999999998</v>
      </c>
      <c r="Q1253">
        <v>-75.179779999999994</v>
      </c>
      <c r="R1253" t="s">
        <v>3363</v>
      </c>
      <c r="S1253" t="s">
        <v>3351</v>
      </c>
      <c r="T1253" s="3">
        <v>2</v>
      </c>
      <c r="U1253" s="3">
        <v>3</v>
      </c>
      <c r="V1253" s="4">
        <v>1.5</v>
      </c>
      <c r="W1253" s="4">
        <v>2</v>
      </c>
      <c r="X1253" s="5">
        <v>1115.67</v>
      </c>
      <c r="Y1253" s="6">
        <v>2231.34</v>
      </c>
      <c r="Z1253" s="5">
        <v>412.79999999999995</v>
      </c>
      <c r="AA1253" s="5">
        <v>825.59999999999991</v>
      </c>
      <c r="AB1253">
        <v>24</v>
      </c>
      <c r="AC1253" s="11">
        <f t="shared" si="54"/>
        <v>0.37000188227701736</v>
      </c>
    </row>
    <row r="1254" spans="1:29">
      <c r="A1254" s="2">
        <v>311096</v>
      </c>
      <c r="B1254" t="s">
        <v>3364</v>
      </c>
      <c r="C1254" t="s">
        <v>3356</v>
      </c>
      <c r="D1254" t="s">
        <v>50</v>
      </c>
      <c r="E1254" s="2">
        <v>336019</v>
      </c>
      <c r="F1254" t="s">
        <v>1366</v>
      </c>
      <c r="G1254" s="2">
        <v>474412</v>
      </c>
      <c r="H1254" t="s">
        <v>1371</v>
      </c>
      <c r="I1254" t="s">
        <v>1369</v>
      </c>
      <c r="K1254" t="s">
        <v>4975</v>
      </c>
      <c r="L1254" t="s">
        <v>3407</v>
      </c>
      <c r="M1254" s="12">
        <v>17972</v>
      </c>
      <c r="N1254" s="12" t="str">
        <f t="shared" si="53"/>
        <v>1076 W Market St Schuylkill Haven, PA 17972</v>
      </c>
      <c r="O1254">
        <v>1430999</v>
      </c>
      <c r="P1254">
        <v>40.650523999999997</v>
      </c>
      <c r="Q1254">
        <v>-76.137247000000002</v>
      </c>
      <c r="R1254" t="s">
        <v>3364</v>
      </c>
      <c r="S1254" t="s">
        <v>3354</v>
      </c>
      <c r="T1254" s="3">
        <v>4</v>
      </c>
      <c r="U1254" s="3">
        <v>4</v>
      </c>
      <c r="V1254" s="4">
        <v>1</v>
      </c>
      <c r="W1254" s="4">
        <v>3.25</v>
      </c>
      <c r="X1254" s="5">
        <v>553.19500000000005</v>
      </c>
      <c r="Y1254" s="6">
        <v>2212.7799999999997</v>
      </c>
      <c r="Z1254" s="5">
        <v>181.3725</v>
      </c>
      <c r="AA1254" s="5">
        <v>725.4899999999999</v>
      </c>
      <c r="AB1254">
        <v>14</v>
      </c>
      <c r="AC1254" s="11">
        <f t="shared" si="54"/>
        <v>0.3278635924041251</v>
      </c>
    </row>
    <row r="1255" spans="1:29">
      <c r="A1255" s="2">
        <v>308948</v>
      </c>
      <c r="B1255" t="s">
        <v>3364</v>
      </c>
      <c r="C1255" t="s">
        <v>3353</v>
      </c>
      <c r="D1255" t="s">
        <v>29</v>
      </c>
      <c r="E1255" s="2">
        <v>244080</v>
      </c>
      <c r="F1255" t="s">
        <v>2618</v>
      </c>
      <c r="G1255" s="2">
        <v>418197</v>
      </c>
      <c r="H1255" t="s">
        <v>2622</v>
      </c>
      <c r="I1255" t="s">
        <v>151</v>
      </c>
      <c r="K1255" t="s">
        <v>5642</v>
      </c>
      <c r="L1255" t="s">
        <v>3407</v>
      </c>
      <c r="M1255" s="12">
        <v>19446</v>
      </c>
      <c r="N1255" s="12" t="str">
        <f t="shared" si="53"/>
        <v>1340 S Valley Forge Rd Lansdale, PA 19446</v>
      </c>
      <c r="O1255">
        <v>1430999</v>
      </c>
      <c r="P1255">
        <v>40.235066000000003</v>
      </c>
      <c r="Q1255">
        <v>-75.315365</v>
      </c>
      <c r="R1255" t="s">
        <v>3361</v>
      </c>
      <c r="S1255" t="s">
        <v>3353</v>
      </c>
      <c r="T1255" s="3">
        <v>5</v>
      </c>
      <c r="U1255" s="3">
        <v>5</v>
      </c>
      <c r="V1255" s="4">
        <v>1</v>
      </c>
      <c r="W1255" s="4">
        <v>1.2</v>
      </c>
      <c r="X1255" s="5">
        <v>442.09399999999994</v>
      </c>
      <c r="Y1255" s="6">
        <v>2210.4699999999998</v>
      </c>
      <c r="Z1255" s="5">
        <v>126.90799999999999</v>
      </c>
      <c r="AA1255" s="5">
        <v>634.54</v>
      </c>
      <c r="AB1255">
        <v>64</v>
      </c>
      <c r="AC1255" s="11">
        <f t="shared" si="54"/>
        <v>0.28706112274765094</v>
      </c>
    </row>
    <row r="1256" spans="1:29">
      <c r="A1256" s="2">
        <v>346438</v>
      </c>
      <c r="B1256" t="s">
        <v>3364</v>
      </c>
      <c r="C1256" t="s">
        <v>3353</v>
      </c>
      <c r="D1256" t="s">
        <v>91</v>
      </c>
      <c r="E1256" s="2">
        <v>296933</v>
      </c>
      <c r="F1256" t="s">
        <v>346</v>
      </c>
      <c r="G1256" s="2">
        <v>479158</v>
      </c>
      <c r="H1256" t="s">
        <v>1763</v>
      </c>
      <c r="I1256" t="s">
        <v>1764</v>
      </c>
      <c r="K1256" t="s">
        <v>5385</v>
      </c>
      <c r="L1256" t="s">
        <v>3407</v>
      </c>
      <c r="M1256" s="12">
        <v>19079</v>
      </c>
      <c r="N1256" s="12" t="str">
        <f t="shared" si="53"/>
        <v>1016 School St Sharon Hill, PA 19079</v>
      </c>
      <c r="O1256">
        <v>1430999</v>
      </c>
      <c r="P1256">
        <v>39.906824999999998</v>
      </c>
      <c r="Q1256">
        <v>-75.270729000000003</v>
      </c>
      <c r="R1256" t="s">
        <v>3359</v>
      </c>
      <c r="S1256" t="s">
        <v>3351</v>
      </c>
      <c r="T1256" s="3">
        <v>2</v>
      </c>
      <c r="U1256" s="3">
        <v>2</v>
      </c>
      <c r="V1256" s="4">
        <v>1</v>
      </c>
      <c r="W1256" s="4">
        <v>1.5</v>
      </c>
      <c r="X1256" s="5">
        <v>1104.8699999999999</v>
      </c>
      <c r="Y1256" s="6">
        <v>2209.7400000000002</v>
      </c>
      <c r="Z1256" s="5">
        <v>377.505</v>
      </c>
      <c r="AA1256" s="5">
        <v>755.01</v>
      </c>
      <c r="AB1256">
        <v>30</v>
      </c>
      <c r="AC1256" s="11">
        <f t="shared" si="54"/>
        <v>0.34167368106655077</v>
      </c>
    </row>
    <row r="1257" spans="1:29">
      <c r="A1257" s="2">
        <v>280526</v>
      </c>
      <c r="B1257" t="s">
        <v>3364</v>
      </c>
      <c r="C1257" t="s">
        <v>3357</v>
      </c>
      <c r="D1257" t="s">
        <v>91</v>
      </c>
      <c r="E1257" s="2">
        <v>296933</v>
      </c>
      <c r="F1257" t="s">
        <v>346</v>
      </c>
      <c r="G1257" s="2">
        <v>479161</v>
      </c>
      <c r="H1257" t="s">
        <v>1766</v>
      </c>
      <c r="I1257" t="s">
        <v>20</v>
      </c>
      <c r="K1257" t="s">
        <v>5241</v>
      </c>
      <c r="L1257" t="s">
        <v>3407</v>
      </c>
      <c r="M1257" s="12">
        <v>19013</v>
      </c>
      <c r="N1257" s="12" t="str">
        <f t="shared" si="53"/>
        <v>2730 Bethel Rd Chester, PA 19013</v>
      </c>
      <c r="O1257">
        <v>1430999</v>
      </c>
      <c r="P1257">
        <v>39.844014999999999</v>
      </c>
      <c r="Q1257">
        <v>-75.401073999999994</v>
      </c>
      <c r="R1257" t="s">
        <v>3359</v>
      </c>
      <c r="S1257" t="s">
        <v>3351</v>
      </c>
      <c r="T1257" s="3">
        <v>2</v>
      </c>
      <c r="U1257" s="3">
        <v>2</v>
      </c>
      <c r="V1257" s="4">
        <v>1</v>
      </c>
      <c r="W1257" s="4">
        <v>1.5</v>
      </c>
      <c r="X1257" s="5">
        <v>1104.8699999999999</v>
      </c>
      <c r="Y1257" s="6">
        <v>2209.7400000000002</v>
      </c>
      <c r="Z1257" s="5">
        <v>377.505</v>
      </c>
      <c r="AA1257" s="5">
        <v>755.01</v>
      </c>
      <c r="AB1257">
        <v>30</v>
      </c>
      <c r="AC1257" s="11">
        <f t="shared" si="54"/>
        <v>0.34167368106655077</v>
      </c>
    </row>
    <row r="1258" spans="1:29">
      <c r="A1258" s="2">
        <v>453638</v>
      </c>
      <c r="B1258" t="s">
        <v>3364</v>
      </c>
      <c r="C1258" t="s">
        <v>3357</v>
      </c>
      <c r="D1258" t="s">
        <v>50</v>
      </c>
      <c r="E1258" s="2">
        <v>273837</v>
      </c>
      <c r="F1258" t="s">
        <v>1358</v>
      </c>
      <c r="G1258" s="2">
        <v>441284</v>
      </c>
      <c r="H1258" t="s">
        <v>1359</v>
      </c>
      <c r="I1258" t="s">
        <v>305</v>
      </c>
      <c r="K1258" t="s">
        <v>4936</v>
      </c>
      <c r="L1258" t="s">
        <v>3407</v>
      </c>
      <c r="M1258" s="12">
        <v>17815</v>
      </c>
      <c r="N1258" s="12" t="str">
        <f t="shared" si="53"/>
        <v>59 Perry Ave Bloomsburg, PA 17815</v>
      </c>
      <c r="O1258">
        <v>1430999</v>
      </c>
      <c r="P1258">
        <v>40.991444999999999</v>
      </c>
      <c r="Q1258">
        <v>-76.479253</v>
      </c>
      <c r="R1258" t="s">
        <v>3366</v>
      </c>
      <c r="S1258" t="s">
        <v>3354</v>
      </c>
      <c r="T1258" s="3">
        <v>2</v>
      </c>
      <c r="U1258" s="3">
        <v>3</v>
      </c>
      <c r="V1258" s="4">
        <v>1.5</v>
      </c>
      <c r="W1258" s="4">
        <v>5.5</v>
      </c>
      <c r="X1258" s="5">
        <v>1103.7249999999999</v>
      </c>
      <c r="Y1258" s="6">
        <v>2207.4500000000003</v>
      </c>
      <c r="Z1258" s="5">
        <v>414.63499999999999</v>
      </c>
      <c r="AA1258" s="5">
        <v>829.27</v>
      </c>
      <c r="AB1258">
        <v>38</v>
      </c>
      <c r="AC1258" s="11">
        <f t="shared" si="54"/>
        <v>0.37566875806926536</v>
      </c>
    </row>
    <row r="1259" spans="1:29">
      <c r="A1259" s="2">
        <v>453639</v>
      </c>
      <c r="B1259" t="s">
        <v>3364</v>
      </c>
      <c r="C1259" t="s">
        <v>3357</v>
      </c>
      <c r="D1259" t="s">
        <v>17</v>
      </c>
      <c r="E1259" s="2">
        <v>307757</v>
      </c>
      <c r="F1259" t="s">
        <v>214</v>
      </c>
      <c r="G1259" s="2">
        <v>457721</v>
      </c>
      <c r="H1259" t="s">
        <v>214</v>
      </c>
      <c r="I1259" t="s">
        <v>103</v>
      </c>
      <c r="J1259" t="s">
        <v>3389</v>
      </c>
      <c r="K1259" t="s">
        <v>5307</v>
      </c>
      <c r="L1259" t="s">
        <v>3407</v>
      </c>
      <c r="M1259" s="12">
        <v>19044</v>
      </c>
      <c r="N1259" s="12" t="str">
        <f t="shared" si="53"/>
        <v>235 Gibraltar Rd Horsham, PA 19044</v>
      </c>
      <c r="O1259">
        <v>1430004</v>
      </c>
      <c r="P1259">
        <v>40.172339999999998</v>
      </c>
      <c r="Q1259">
        <v>-75.133920000000003</v>
      </c>
      <c r="R1259" t="s">
        <v>3362</v>
      </c>
      <c r="S1259" t="s">
        <v>3352</v>
      </c>
      <c r="T1259" s="3">
        <v>7</v>
      </c>
      <c r="U1259" s="3">
        <v>7</v>
      </c>
      <c r="V1259" s="4">
        <v>1</v>
      </c>
      <c r="W1259" s="4">
        <v>2</v>
      </c>
      <c r="X1259" s="5">
        <v>313.55285714285714</v>
      </c>
      <c r="Y1259" s="6">
        <v>2194.8699999999994</v>
      </c>
      <c r="Z1259" s="5">
        <v>84.53857142857143</v>
      </c>
      <c r="AA1259" s="5">
        <v>591.76999999999987</v>
      </c>
      <c r="AB1259">
        <v>48</v>
      </c>
      <c r="AC1259" s="11">
        <f t="shared" si="54"/>
        <v>0.26961505692820076</v>
      </c>
    </row>
    <row r="1260" spans="1:29">
      <c r="A1260" s="2">
        <v>453637</v>
      </c>
      <c r="B1260" t="s">
        <v>3364</v>
      </c>
      <c r="C1260" t="s">
        <v>3357</v>
      </c>
      <c r="D1260" t="s">
        <v>17</v>
      </c>
      <c r="E1260" s="2">
        <v>284104</v>
      </c>
      <c r="F1260" t="s">
        <v>2561</v>
      </c>
      <c r="G1260" s="2">
        <v>441248</v>
      </c>
      <c r="H1260" t="s">
        <v>2562</v>
      </c>
      <c r="I1260" t="s">
        <v>361</v>
      </c>
      <c r="J1260" t="s">
        <v>3389</v>
      </c>
      <c r="K1260" t="s">
        <v>5221</v>
      </c>
      <c r="L1260" t="s">
        <v>3407</v>
      </c>
      <c r="M1260" s="12">
        <v>19006</v>
      </c>
      <c r="N1260" s="12" t="str">
        <f t="shared" si="53"/>
        <v>1438 County Line Rd Huntingdon Valley, PA 19006</v>
      </c>
      <c r="O1260">
        <v>1430999</v>
      </c>
      <c r="P1260">
        <v>40.161664999999999</v>
      </c>
      <c r="Q1260">
        <v>-75.055729999999997</v>
      </c>
      <c r="R1260" t="s">
        <v>3362</v>
      </c>
      <c r="S1260" t="s">
        <v>3352</v>
      </c>
      <c r="T1260" s="3">
        <v>2</v>
      </c>
      <c r="U1260" s="3">
        <v>2</v>
      </c>
      <c r="V1260" s="4">
        <v>1</v>
      </c>
      <c r="W1260" s="4">
        <v>2</v>
      </c>
      <c r="X1260" s="5">
        <v>1075.67</v>
      </c>
      <c r="Y1260" s="6">
        <v>2151.34</v>
      </c>
      <c r="Z1260" s="5">
        <v>524.1</v>
      </c>
      <c r="AA1260" s="5">
        <v>1048.2</v>
      </c>
      <c r="AB1260">
        <v>12</v>
      </c>
      <c r="AC1260" s="11">
        <f t="shared" si="54"/>
        <v>0.4872312140340439</v>
      </c>
    </row>
    <row r="1261" spans="1:29">
      <c r="A1261" s="2">
        <v>453636</v>
      </c>
      <c r="B1261" t="s">
        <v>3364</v>
      </c>
      <c r="C1261" t="s">
        <v>3357</v>
      </c>
      <c r="D1261" t="s">
        <v>74</v>
      </c>
      <c r="E1261" s="2">
        <v>343785</v>
      </c>
      <c r="F1261" t="s">
        <v>2978</v>
      </c>
      <c r="G1261" s="2">
        <v>343785</v>
      </c>
      <c r="H1261" t="s">
        <v>2978</v>
      </c>
      <c r="I1261" t="s">
        <v>238</v>
      </c>
      <c r="K1261" t="s">
        <v>3728</v>
      </c>
      <c r="L1261" t="s">
        <v>3407</v>
      </c>
      <c r="M1261" s="12">
        <v>17022</v>
      </c>
      <c r="N1261" s="12" t="str">
        <f t="shared" si="53"/>
        <v>144 S Market St ELIZABETHTOWN, PA 17022</v>
      </c>
      <c r="O1261">
        <v>1430999</v>
      </c>
      <c r="P1261">
        <v>40.149233000000002</v>
      </c>
      <c r="Q1261">
        <v>-76.604955000000004</v>
      </c>
      <c r="R1261" t="s">
        <v>3366</v>
      </c>
      <c r="S1261" t="s">
        <v>3356</v>
      </c>
      <c r="T1261" s="3">
        <v>4</v>
      </c>
      <c r="U1261" s="3">
        <v>5</v>
      </c>
      <c r="V1261" s="4">
        <v>1.25</v>
      </c>
      <c r="W1261" s="4">
        <v>2.75</v>
      </c>
      <c r="X1261" s="5">
        <v>537.33000000000004</v>
      </c>
      <c r="Y1261" s="6">
        <v>2149.3200000000002</v>
      </c>
      <c r="Z1261" s="5">
        <v>268.29000000000002</v>
      </c>
      <c r="AA1261" s="5">
        <v>1073.1600000000001</v>
      </c>
      <c r="AB1261">
        <v>25</v>
      </c>
      <c r="AC1261" s="11">
        <f t="shared" si="54"/>
        <v>0.49930210485176707</v>
      </c>
    </row>
    <row r="1262" spans="1:29">
      <c r="A1262" s="2">
        <v>242085</v>
      </c>
      <c r="B1262" t="s">
        <v>3364</v>
      </c>
      <c r="C1262" t="s">
        <v>3357</v>
      </c>
      <c r="D1262" t="s">
        <v>104</v>
      </c>
      <c r="E1262" s="2">
        <v>243586</v>
      </c>
      <c r="F1262" t="s">
        <v>916</v>
      </c>
      <c r="G1262" s="2">
        <v>243586</v>
      </c>
      <c r="H1262" t="s">
        <v>916</v>
      </c>
      <c r="I1262" t="s">
        <v>295</v>
      </c>
      <c r="K1262" t="s">
        <v>5869</v>
      </c>
      <c r="L1262" t="s">
        <v>8347</v>
      </c>
      <c r="M1262" s="12">
        <v>19720</v>
      </c>
      <c r="N1262" s="12" t="str">
        <f t="shared" si="53"/>
        <v>29 E Commons Blvd Ste 3 New Castle, DE 19720</v>
      </c>
      <c r="O1262">
        <v>1430999</v>
      </c>
      <c r="P1262">
        <v>39.695458000000002</v>
      </c>
      <c r="Q1262">
        <v>-75.596875999999995</v>
      </c>
      <c r="R1262" t="s">
        <v>3359</v>
      </c>
      <c r="S1262" t="s">
        <v>3353</v>
      </c>
      <c r="T1262" s="3">
        <v>3</v>
      </c>
      <c r="U1262" s="3">
        <v>3</v>
      </c>
      <c r="V1262" s="4">
        <v>1</v>
      </c>
      <c r="W1262" s="4">
        <v>4</v>
      </c>
      <c r="X1262" s="5">
        <v>714.42000000000007</v>
      </c>
      <c r="Y1262" s="6">
        <v>2143.2599999999998</v>
      </c>
      <c r="Z1262" s="5">
        <v>373.66333333333336</v>
      </c>
      <c r="AA1262" s="5">
        <v>1120.99</v>
      </c>
      <c r="AB1262">
        <v>17</v>
      </c>
      <c r="AC1262" s="11">
        <f t="shared" si="54"/>
        <v>0.52303033696331758</v>
      </c>
    </row>
    <row r="1263" spans="1:29">
      <c r="A1263" s="2">
        <v>453641</v>
      </c>
      <c r="B1263" t="s">
        <v>3364</v>
      </c>
      <c r="C1263" t="s">
        <v>3357</v>
      </c>
      <c r="D1263" t="s">
        <v>51</v>
      </c>
      <c r="E1263" s="2">
        <v>239516</v>
      </c>
      <c r="F1263" t="s">
        <v>1538</v>
      </c>
      <c r="G1263" s="2">
        <v>464211</v>
      </c>
      <c r="H1263" t="s">
        <v>1553</v>
      </c>
      <c r="I1263" t="s">
        <v>97</v>
      </c>
      <c r="K1263" t="s">
        <v>3886</v>
      </c>
      <c r="L1263" t="s">
        <v>3407</v>
      </c>
      <c r="M1263" s="12">
        <v>17111</v>
      </c>
      <c r="N1263" s="12" t="str">
        <f t="shared" si="53"/>
        <v>3530 Rutherford St Harrisburg, PA 17111</v>
      </c>
      <c r="O1263">
        <v>1430999</v>
      </c>
      <c r="P1263">
        <v>40.261049999999997</v>
      </c>
      <c r="Q1263">
        <v>-76.830633000000006</v>
      </c>
      <c r="R1263" t="s">
        <v>3366</v>
      </c>
      <c r="S1263" t="s">
        <v>3357</v>
      </c>
      <c r="T1263" s="3">
        <v>3</v>
      </c>
      <c r="U1263" s="3">
        <v>3</v>
      </c>
      <c r="V1263" s="4">
        <v>1</v>
      </c>
      <c r="W1263" s="4">
        <v>4</v>
      </c>
      <c r="X1263" s="5">
        <v>713.18333333333328</v>
      </c>
      <c r="Y1263" s="6">
        <v>2139.5499999999997</v>
      </c>
      <c r="Z1263" s="5">
        <v>286.63666666666666</v>
      </c>
      <c r="AA1263" s="5">
        <v>859.91</v>
      </c>
      <c r="AB1263">
        <v>51</v>
      </c>
      <c r="AC1263" s="11">
        <f t="shared" si="54"/>
        <v>0.40191161692879346</v>
      </c>
    </row>
    <row r="1264" spans="1:29">
      <c r="A1264" s="2">
        <v>239751</v>
      </c>
      <c r="B1264" t="s">
        <v>3364</v>
      </c>
      <c r="C1264" t="s">
        <v>3357</v>
      </c>
      <c r="D1264" t="s">
        <v>40</v>
      </c>
      <c r="E1264" s="2">
        <v>239188</v>
      </c>
      <c r="F1264" t="s">
        <v>1245</v>
      </c>
      <c r="G1264" s="2">
        <v>468887</v>
      </c>
      <c r="H1264" t="s">
        <v>1249</v>
      </c>
      <c r="I1264" t="s">
        <v>73</v>
      </c>
      <c r="K1264" t="s">
        <v>5797</v>
      </c>
      <c r="L1264" t="s">
        <v>3407</v>
      </c>
      <c r="M1264" s="12">
        <v>19606</v>
      </c>
      <c r="N1264" s="12" t="str">
        <f t="shared" ref="N1264:N1327" si="55">K1264&amp;" "&amp;I1264&amp;", "&amp;L1264&amp;" "&amp;TEXT(M1264, "00000")</f>
        <v>2310 Cumberland Ave Reading, PA 19606</v>
      </c>
      <c r="O1264">
        <v>1430999</v>
      </c>
      <c r="P1264">
        <v>40.328817000000001</v>
      </c>
      <c r="Q1264">
        <v>-75.890399000000002</v>
      </c>
      <c r="R1264" t="s">
        <v>3365</v>
      </c>
      <c r="S1264" t="s">
        <v>3356</v>
      </c>
      <c r="T1264" s="3">
        <v>2</v>
      </c>
      <c r="U1264" s="3">
        <v>2</v>
      </c>
      <c r="V1264" s="4">
        <v>1</v>
      </c>
      <c r="W1264" s="4">
        <v>3</v>
      </c>
      <c r="X1264" s="5">
        <v>1069.7249999999999</v>
      </c>
      <c r="Y1264" s="6">
        <v>2139.4499999999998</v>
      </c>
      <c r="Z1264" s="5">
        <v>409.85</v>
      </c>
      <c r="AA1264" s="5">
        <v>819.7</v>
      </c>
      <c r="AB1264">
        <v>30</v>
      </c>
      <c r="AC1264" s="11">
        <f t="shared" si="54"/>
        <v>0.38313585267241584</v>
      </c>
    </row>
    <row r="1265" spans="1:29">
      <c r="A1265" s="2">
        <v>240154</v>
      </c>
      <c r="B1265" t="s">
        <v>3364</v>
      </c>
      <c r="C1265" t="s">
        <v>3357</v>
      </c>
      <c r="D1265" t="s">
        <v>1180</v>
      </c>
      <c r="E1265" s="2">
        <v>241697</v>
      </c>
      <c r="F1265" t="s">
        <v>2966</v>
      </c>
      <c r="G1265" s="2">
        <v>241697</v>
      </c>
      <c r="H1265" t="s">
        <v>2966</v>
      </c>
      <c r="I1265" t="s">
        <v>2898</v>
      </c>
      <c r="K1265" t="s">
        <v>3915</v>
      </c>
      <c r="L1265" t="s">
        <v>3407</v>
      </c>
      <c r="M1265" s="12">
        <v>17222</v>
      </c>
      <c r="N1265" s="12" t="str">
        <f t="shared" si="55"/>
        <v>4030 Lincoln Way E Fayetteville, PA 17222</v>
      </c>
      <c r="O1265">
        <v>1430044</v>
      </c>
      <c r="P1265">
        <v>39.910027999999997</v>
      </c>
      <c r="Q1265">
        <v>-77.560140000000004</v>
      </c>
      <c r="R1265" t="s">
        <v>3360</v>
      </c>
      <c r="S1265" t="s">
        <v>3351</v>
      </c>
      <c r="T1265" s="3">
        <v>34</v>
      </c>
      <c r="U1265" s="3">
        <v>34</v>
      </c>
      <c r="V1265" s="4">
        <v>1</v>
      </c>
      <c r="W1265" s="4">
        <v>2.5588235294117645</v>
      </c>
      <c r="X1265" s="5">
        <v>62.918235294117657</v>
      </c>
      <c r="Y1265" s="6">
        <v>2139.2199999999998</v>
      </c>
      <c r="Z1265" s="5">
        <v>15.188235294117646</v>
      </c>
      <c r="AA1265" s="5">
        <v>516.40000000000009</v>
      </c>
      <c r="AB1265">
        <v>102</v>
      </c>
      <c r="AC1265" s="11">
        <f t="shared" si="54"/>
        <v>0.24139639681753169</v>
      </c>
    </row>
    <row r="1266" spans="1:29">
      <c r="A1266" s="2">
        <v>283927</v>
      </c>
      <c r="B1266" t="s">
        <v>3364</v>
      </c>
      <c r="C1266" t="s">
        <v>3357</v>
      </c>
      <c r="D1266" t="s">
        <v>32</v>
      </c>
      <c r="E1266" s="2">
        <v>242077</v>
      </c>
      <c r="F1266" t="s">
        <v>3147</v>
      </c>
      <c r="G1266" s="2">
        <v>242077</v>
      </c>
      <c r="H1266" t="s">
        <v>3147</v>
      </c>
      <c r="I1266" t="s">
        <v>2169</v>
      </c>
      <c r="K1266" t="s">
        <v>4605</v>
      </c>
      <c r="L1266" t="s">
        <v>3407</v>
      </c>
      <c r="M1266" s="12">
        <v>17581</v>
      </c>
      <c r="N1266" s="12" t="str">
        <f t="shared" si="55"/>
        <v>1416 Union Grove Rd TERRE HILL, PA 17581</v>
      </c>
      <c r="O1266">
        <v>1430999</v>
      </c>
      <c r="P1266">
        <v>40.150407999999999</v>
      </c>
      <c r="Q1266">
        <v>-76.029250000000005</v>
      </c>
      <c r="R1266" t="s">
        <v>3364</v>
      </c>
      <c r="S1266" t="s">
        <v>3351</v>
      </c>
      <c r="T1266" s="3">
        <v>1</v>
      </c>
      <c r="U1266" s="3">
        <v>1</v>
      </c>
      <c r="V1266" s="4">
        <v>1</v>
      </c>
      <c r="W1266" s="4">
        <v>2</v>
      </c>
      <c r="X1266" s="5">
        <v>2137.89</v>
      </c>
      <c r="Y1266" s="6">
        <v>2137.89</v>
      </c>
      <c r="Z1266" s="5">
        <v>892.1</v>
      </c>
      <c r="AA1266" s="5">
        <v>892.1</v>
      </c>
      <c r="AB1266">
        <v>13</v>
      </c>
      <c r="AC1266" s="11">
        <f t="shared" si="54"/>
        <v>0.41728058974035148</v>
      </c>
    </row>
    <row r="1267" spans="1:29">
      <c r="A1267" s="2">
        <v>415487</v>
      </c>
      <c r="B1267" t="s">
        <v>3364</v>
      </c>
      <c r="C1267" t="s">
        <v>3357</v>
      </c>
      <c r="D1267" t="s">
        <v>32</v>
      </c>
      <c r="E1267" s="2">
        <v>298530</v>
      </c>
      <c r="F1267" t="s">
        <v>1292</v>
      </c>
      <c r="G1267" s="2">
        <v>480899</v>
      </c>
      <c r="H1267" t="s">
        <v>1293</v>
      </c>
      <c r="I1267" t="s">
        <v>238</v>
      </c>
      <c r="K1267" t="s">
        <v>3726</v>
      </c>
      <c r="L1267" t="s">
        <v>3407</v>
      </c>
      <c r="M1267" s="12">
        <v>17022</v>
      </c>
      <c r="N1267" s="12" t="str">
        <f t="shared" si="55"/>
        <v>33 Industrial Road ELIZABETHTOWN, PA 17022</v>
      </c>
      <c r="O1267">
        <v>1430999</v>
      </c>
      <c r="P1267">
        <v>40.16207</v>
      </c>
      <c r="Q1267">
        <v>-76.662475000000001</v>
      </c>
      <c r="R1267" t="s">
        <v>3366</v>
      </c>
      <c r="S1267" t="s">
        <v>3356</v>
      </c>
      <c r="T1267" s="3">
        <v>5</v>
      </c>
      <c r="U1267" s="3">
        <v>5</v>
      </c>
      <c r="V1267" s="4">
        <v>1</v>
      </c>
      <c r="W1267" s="4">
        <v>3.4</v>
      </c>
      <c r="X1267" s="5">
        <v>427.572</v>
      </c>
      <c r="Y1267" s="6">
        <v>2137.8599999999992</v>
      </c>
      <c r="Z1267" s="5">
        <v>140.858</v>
      </c>
      <c r="AA1267" s="5">
        <v>704.29</v>
      </c>
      <c r="AB1267">
        <v>44</v>
      </c>
      <c r="AC1267" s="11">
        <f t="shared" si="54"/>
        <v>0.32943691354906318</v>
      </c>
    </row>
    <row r="1268" spans="1:29">
      <c r="A1268" s="2">
        <v>474514</v>
      </c>
      <c r="B1268" t="s">
        <v>3364</v>
      </c>
      <c r="C1268" t="s">
        <v>3357</v>
      </c>
      <c r="D1268" t="s">
        <v>26</v>
      </c>
      <c r="E1268" s="2">
        <v>239352</v>
      </c>
      <c r="F1268" t="s">
        <v>1379</v>
      </c>
      <c r="G1268" s="2">
        <v>239352</v>
      </c>
      <c r="H1268" t="s">
        <v>1379</v>
      </c>
      <c r="I1268" t="s">
        <v>111</v>
      </c>
      <c r="J1268" t="s">
        <v>3375</v>
      </c>
      <c r="K1268" t="s">
        <v>4111</v>
      </c>
      <c r="L1268" t="s">
        <v>3407</v>
      </c>
      <c r="M1268" s="12">
        <v>17501</v>
      </c>
      <c r="N1268" s="12" t="str">
        <f t="shared" si="55"/>
        <v>117 S 7th St AKRON, PA 17501</v>
      </c>
      <c r="O1268">
        <v>1430021</v>
      </c>
      <c r="P1268">
        <v>40.154747</v>
      </c>
      <c r="Q1268">
        <v>-76.205475000000007</v>
      </c>
      <c r="R1268" t="s">
        <v>3364</v>
      </c>
      <c r="S1268" t="s">
        <v>3351</v>
      </c>
      <c r="T1268" s="3">
        <v>6</v>
      </c>
      <c r="U1268" s="3">
        <v>6</v>
      </c>
      <c r="V1268" s="4">
        <v>1</v>
      </c>
      <c r="W1268" s="4">
        <v>3</v>
      </c>
      <c r="X1268" s="5">
        <v>356.07166666666672</v>
      </c>
      <c r="Y1268" s="6">
        <v>2136.4300000000003</v>
      </c>
      <c r="Z1268" s="5">
        <v>125.79833333333335</v>
      </c>
      <c r="AA1268" s="5">
        <v>754.79000000000008</v>
      </c>
      <c r="AB1268">
        <v>43</v>
      </c>
      <c r="AC1268" s="11">
        <f t="shared" si="54"/>
        <v>0.3532949827515996</v>
      </c>
    </row>
    <row r="1269" spans="1:29">
      <c r="A1269" s="2">
        <v>345355</v>
      </c>
      <c r="B1269" t="s">
        <v>3364</v>
      </c>
      <c r="C1269" t="s">
        <v>3357</v>
      </c>
      <c r="D1269" t="s">
        <v>37</v>
      </c>
      <c r="E1269" s="2">
        <v>240765</v>
      </c>
      <c r="F1269" t="s">
        <v>2271</v>
      </c>
      <c r="G1269" s="2">
        <v>240765</v>
      </c>
      <c r="H1269" t="s">
        <v>2271</v>
      </c>
      <c r="I1269" t="s">
        <v>184</v>
      </c>
      <c r="K1269" t="s">
        <v>4174</v>
      </c>
      <c r="L1269" t="s">
        <v>3407</v>
      </c>
      <c r="M1269" s="12">
        <v>17520</v>
      </c>
      <c r="N1269" s="12" t="str">
        <f t="shared" si="55"/>
        <v>1184 Enterprise Rd East Petersburg, PA 17520</v>
      </c>
      <c r="O1269">
        <v>1430035</v>
      </c>
      <c r="P1269">
        <v>40.088250000000002</v>
      </c>
      <c r="Q1269">
        <v>-76.353095999999994</v>
      </c>
      <c r="R1269" t="s">
        <v>3366</v>
      </c>
      <c r="S1269" t="s">
        <v>3357</v>
      </c>
      <c r="T1269" s="3">
        <v>10</v>
      </c>
      <c r="U1269" s="3">
        <v>10</v>
      </c>
      <c r="V1269" s="4">
        <v>1</v>
      </c>
      <c r="W1269" s="4">
        <v>2.2999999999999998</v>
      </c>
      <c r="X1269" s="5">
        <v>211.56099999999998</v>
      </c>
      <c r="Y1269" s="6">
        <v>2115.61</v>
      </c>
      <c r="Z1269" s="5">
        <v>86.279000000000011</v>
      </c>
      <c r="AA1269" s="5">
        <v>862.7900000000003</v>
      </c>
      <c r="AB1269">
        <v>33</v>
      </c>
      <c r="AC1269" s="11">
        <f t="shared" si="54"/>
        <v>0.40782091217190325</v>
      </c>
    </row>
    <row r="1270" spans="1:29">
      <c r="A1270" s="2">
        <v>241082</v>
      </c>
      <c r="B1270" t="s">
        <v>3364</v>
      </c>
      <c r="C1270" t="s">
        <v>3357</v>
      </c>
      <c r="D1270" t="s">
        <v>29</v>
      </c>
      <c r="E1270" s="2">
        <v>245952</v>
      </c>
      <c r="F1270" t="s">
        <v>1504</v>
      </c>
      <c r="G1270" s="2">
        <v>437511</v>
      </c>
      <c r="H1270" t="s">
        <v>1505</v>
      </c>
      <c r="I1270" t="s">
        <v>1506</v>
      </c>
      <c r="K1270" t="s">
        <v>5207</v>
      </c>
      <c r="L1270" t="s">
        <v>3407</v>
      </c>
      <c r="M1270" s="12">
        <v>19002</v>
      </c>
      <c r="N1270" s="12" t="str">
        <f t="shared" si="55"/>
        <v>855 E Welsh Rd Maple Glen, PA 19002</v>
      </c>
      <c r="O1270">
        <v>1430013</v>
      </c>
      <c r="P1270">
        <v>40.176082000000001</v>
      </c>
      <c r="Q1270">
        <v>-75.176591000000002</v>
      </c>
      <c r="R1270" t="s">
        <v>3361</v>
      </c>
      <c r="S1270" t="s">
        <v>3356</v>
      </c>
      <c r="T1270" s="3">
        <v>12</v>
      </c>
      <c r="U1270" s="3">
        <v>14</v>
      </c>
      <c r="V1270" s="4">
        <v>1.1666666666666667</v>
      </c>
      <c r="W1270" s="4">
        <v>2.3333333333333335</v>
      </c>
      <c r="X1270" s="5">
        <v>175.81999999999996</v>
      </c>
      <c r="Y1270" s="6">
        <v>2109.8399999999997</v>
      </c>
      <c r="Z1270" s="5">
        <v>54.826666666666647</v>
      </c>
      <c r="AA1270" s="5">
        <v>657.91999999999985</v>
      </c>
      <c r="AB1270">
        <v>62</v>
      </c>
      <c r="AC1270" s="11">
        <f t="shared" si="54"/>
        <v>0.31183407272589386</v>
      </c>
    </row>
    <row r="1271" spans="1:29">
      <c r="A1271" s="2">
        <v>263915</v>
      </c>
      <c r="B1271" t="s">
        <v>3364</v>
      </c>
      <c r="C1271" t="s">
        <v>3357</v>
      </c>
      <c r="D1271" t="s">
        <v>17</v>
      </c>
      <c r="E1271" s="2">
        <v>301372</v>
      </c>
      <c r="F1271" t="s">
        <v>35</v>
      </c>
      <c r="G1271" s="2">
        <v>452323</v>
      </c>
      <c r="H1271" t="s">
        <v>35</v>
      </c>
      <c r="I1271" t="s">
        <v>36</v>
      </c>
      <c r="K1271" t="s">
        <v>5890</v>
      </c>
      <c r="L1271" t="s">
        <v>8347</v>
      </c>
      <c r="M1271" s="12">
        <v>19801</v>
      </c>
      <c r="N1271" s="12" t="str">
        <f t="shared" si="55"/>
        <v>300 Water St Wilmington, DE 19801</v>
      </c>
      <c r="O1271">
        <v>1430006</v>
      </c>
      <c r="P1271">
        <v>39.738430000000001</v>
      </c>
      <c r="Q1271">
        <v>-75.555976000000001</v>
      </c>
      <c r="R1271" t="s">
        <v>3359</v>
      </c>
      <c r="S1271" t="s">
        <v>3353</v>
      </c>
      <c r="T1271" s="3">
        <v>11</v>
      </c>
      <c r="U1271" s="3">
        <v>11</v>
      </c>
      <c r="V1271" s="4">
        <v>1</v>
      </c>
      <c r="W1271" s="4">
        <v>2.5454545454545454</v>
      </c>
      <c r="X1271" s="5">
        <v>189.35545454545453</v>
      </c>
      <c r="Y1271" s="6">
        <v>2082.91</v>
      </c>
      <c r="Z1271" s="5">
        <v>52.051818181818184</v>
      </c>
      <c r="AA1271" s="5">
        <v>572.57000000000005</v>
      </c>
      <c r="AB1271">
        <v>49</v>
      </c>
      <c r="AC1271" s="11">
        <f t="shared" si="54"/>
        <v>0.27488945753777172</v>
      </c>
    </row>
    <row r="1272" spans="1:29">
      <c r="A1272" s="2">
        <v>415418</v>
      </c>
      <c r="B1272" t="s">
        <v>3364</v>
      </c>
      <c r="C1272" t="s">
        <v>3357</v>
      </c>
      <c r="D1272" t="s">
        <v>51</v>
      </c>
      <c r="E1272" s="2">
        <v>241236</v>
      </c>
      <c r="F1272" t="s">
        <v>158</v>
      </c>
      <c r="G1272" s="2">
        <v>241236</v>
      </c>
      <c r="H1272" t="s">
        <v>158</v>
      </c>
      <c r="I1272" t="s">
        <v>159</v>
      </c>
      <c r="K1272" t="s">
        <v>4525</v>
      </c>
      <c r="L1272" t="s">
        <v>3407</v>
      </c>
      <c r="M1272" s="12">
        <v>17557</v>
      </c>
      <c r="N1272" s="12" t="str">
        <f t="shared" si="55"/>
        <v>101 E Franklin St New Holland, PA 17557</v>
      </c>
      <c r="O1272">
        <v>1430024</v>
      </c>
      <c r="P1272">
        <v>40.101635000000002</v>
      </c>
      <c r="Q1272">
        <v>-76.088273999999998</v>
      </c>
      <c r="R1272" t="s">
        <v>3364</v>
      </c>
      <c r="S1272" t="s">
        <v>3356</v>
      </c>
      <c r="T1272" s="3">
        <v>7</v>
      </c>
      <c r="U1272" s="3">
        <v>7</v>
      </c>
      <c r="V1272" s="4">
        <v>1</v>
      </c>
      <c r="W1272" s="4">
        <v>2.7142857142857144</v>
      </c>
      <c r="X1272" s="5">
        <v>296.58571428571429</v>
      </c>
      <c r="Y1272" s="6">
        <v>2076.1</v>
      </c>
      <c r="Z1272" s="5">
        <v>118.72142857142858</v>
      </c>
      <c r="AA1272" s="5">
        <v>831.04999999999984</v>
      </c>
      <c r="AB1272">
        <v>42</v>
      </c>
      <c r="AC1272" s="11">
        <f t="shared" si="54"/>
        <v>0.40029382014353831</v>
      </c>
    </row>
    <row r="1273" spans="1:29">
      <c r="A1273" s="2">
        <v>241200</v>
      </c>
      <c r="B1273" t="s">
        <v>3364</v>
      </c>
      <c r="C1273" t="s">
        <v>3357</v>
      </c>
      <c r="D1273" t="s">
        <v>29</v>
      </c>
      <c r="E1273" s="2">
        <v>292196</v>
      </c>
      <c r="F1273" t="s">
        <v>531</v>
      </c>
      <c r="G1273" s="2">
        <v>292196</v>
      </c>
      <c r="H1273" t="s">
        <v>531</v>
      </c>
      <c r="I1273" t="s">
        <v>70</v>
      </c>
      <c r="K1273" t="s">
        <v>5656</v>
      </c>
      <c r="L1273" t="s">
        <v>3407</v>
      </c>
      <c r="M1273" s="12">
        <v>19454</v>
      </c>
      <c r="N1273" s="12" t="str">
        <f t="shared" si="55"/>
        <v>211 S Main St North Wales, PA 19454</v>
      </c>
      <c r="O1273">
        <v>1430019</v>
      </c>
      <c r="P1273">
        <v>40.210194000000001</v>
      </c>
      <c r="Q1273">
        <v>-75.274989000000005</v>
      </c>
      <c r="R1273" t="s">
        <v>3361</v>
      </c>
      <c r="S1273" t="s">
        <v>3353</v>
      </c>
      <c r="T1273" s="3">
        <v>6</v>
      </c>
      <c r="U1273" s="3">
        <v>8</v>
      </c>
      <c r="V1273" s="4">
        <v>1.3333333333333333</v>
      </c>
      <c r="W1273" s="4">
        <v>4</v>
      </c>
      <c r="X1273" s="5">
        <v>345.6366666666666</v>
      </c>
      <c r="Y1273" s="6">
        <v>2073.8200000000002</v>
      </c>
      <c r="Z1273" s="5">
        <v>150.77833333333334</v>
      </c>
      <c r="AA1273" s="5">
        <v>904.67000000000007</v>
      </c>
      <c r="AB1273">
        <v>42</v>
      </c>
      <c r="AC1273" s="11">
        <f t="shared" si="54"/>
        <v>0.4362336171895343</v>
      </c>
    </row>
    <row r="1274" spans="1:29">
      <c r="A1274" s="2">
        <v>239467</v>
      </c>
      <c r="B1274" t="s">
        <v>3364</v>
      </c>
      <c r="C1274" t="s">
        <v>3357</v>
      </c>
      <c r="D1274" t="s">
        <v>17</v>
      </c>
      <c r="E1274" s="2">
        <v>314501</v>
      </c>
      <c r="F1274" t="s">
        <v>101</v>
      </c>
      <c r="G1274" s="2">
        <v>464143</v>
      </c>
      <c r="H1274" t="s">
        <v>900</v>
      </c>
      <c r="I1274" t="s">
        <v>442</v>
      </c>
      <c r="K1274" t="s">
        <v>5545</v>
      </c>
      <c r="L1274" t="s">
        <v>3407</v>
      </c>
      <c r="M1274" s="12">
        <v>19355</v>
      </c>
      <c r="N1274" s="12" t="str">
        <f t="shared" si="55"/>
        <v>490 Lapp Rd Malvern, PA 19355</v>
      </c>
      <c r="O1274">
        <v>1430999</v>
      </c>
      <c r="P1274">
        <v>40.057569000000001</v>
      </c>
      <c r="Q1274">
        <v>-75.538995</v>
      </c>
      <c r="R1274" t="s">
        <v>3361</v>
      </c>
      <c r="S1274" t="s">
        <v>3356</v>
      </c>
      <c r="T1274" s="3">
        <v>4</v>
      </c>
      <c r="U1274" s="3">
        <v>7</v>
      </c>
      <c r="V1274" s="4">
        <v>1.75</v>
      </c>
      <c r="W1274" s="4">
        <v>6.25</v>
      </c>
      <c r="X1274" s="5">
        <v>517.66499999999996</v>
      </c>
      <c r="Y1274" s="6">
        <v>2070.6600000000003</v>
      </c>
      <c r="Z1274" s="5">
        <v>112.505</v>
      </c>
      <c r="AA1274" s="5">
        <v>450.02000000000004</v>
      </c>
      <c r="AB1274">
        <v>76</v>
      </c>
      <c r="AC1274" s="11">
        <f t="shared" si="54"/>
        <v>0.21733167202727632</v>
      </c>
    </row>
    <row r="1275" spans="1:29">
      <c r="A1275" s="2">
        <v>239607</v>
      </c>
      <c r="B1275" t="s">
        <v>3364</v>
      </c>
      <c r="C1275" t="s">
        <v>3357</v>
      </c>
      <c r="D1275" t="s">
        <v>51</v>
      </c>
      <c r="E1275" s="2">
        <v>241015</v>
      </c>
      <c r="F1275" t="s">
        <v>2378</v>
      </c>
      <c r="G1275" s="2">
        <v>479426</v>
      </c>
      <c r="H1275" t="s">
        <v>2388</v>
      </c>
      <c r="I1275" t="s">
        <v>39</v>
      </c>
      <c r="K1275" t="s">
        <v>4637</v>
      </c>
      <c r="L1275" t="s">
        <v>3407</v>
      </c>
      <c r="M1275" s="12">
        <v>17601</v>
      </c>
      <c r="N1275" s="12" t="str">
        <f t="shared" si="55"/>
        <v>75 Valley Rd Lancaster, PA 17601</v>
      </c>
      <c r="O1275">
        <v>1430024</v>
      </c>
      <c r="P1275">
        <v>40.099919999999997</v>
      </c>
      <c r="Q1275">
        <v>-76.302239999999998</v>
      </c>
      <c r="R1275" t="s">
        <v>3364</v>
      </c>
      <c r="S1275" t="s">
        <v>3356</v>
      </c>
      <c r="T1275" s="3">
        <v>7</v>
      </c>
      <c r="U1275" s="3">
        <v>8</v>
      </c>
      <c r="V1275" s="4">
        <v>1.1428571428571428</v>
      </c>
      <c r="W1275" s="4">
        <v>1.5714285714285714</v>
      </c>
      <c r="X1275" s="5">
        <v>295.78857142857134</v>
      </c>
      <c r="Y1275" s="6">
        <v>2070.5199999999995</v>
      </c>
      <c r="Z1275" s="5">
        <v>128.68571428571428</v>
      </c>
      <c r="AA1275" s="5">
        <v>900.79999999999984</v>
      </c>
      <c r="AB1275">
        <v>35</v>
      </c>
      <c r="AC1275" s="11">
        <f t="shared" si="54"/>
        <v>0.43505979174313703</v>
      </c>
    </row>
    <row r="1276" spans="1:29">
      <c r="A1276" s="2">
        <v>293897</v>
      </c>
      <c r="B1276" t="s">
        <v>3364</v>
      </c>
      <c r="C1276" t="s">
        <v>3357</v>
      </c>
      <c r="D1276" t="s">
        <v>37</v>
      </c>
      <c r="E1276" s="2">
        <v>240040</v>
      </c>
      <c r="F1276" t="s">
        <v>1929</v>
      </c>
      <c r="G1276" s="2">
        <v>240040</v>
      </c>
      <c r="H1276" t="s">
        <v>1929</v>
      </c>
      <c r="I1276" t="s">
        <v>39</v>
      </c>
      <c r="K1276" t="s">
        <v>4769</v>
      </c>
      <c r="L1276" t="s">
        <v>3407</v>
      </c>
      <c r="M1276" s="12">
        <v>17602</v>
      </c>
      <c r="N1276" s="12" t="str">
        <f t="shared" si="55"/>
        <v>2124 Old Philadelphia Pike Lancaster, PA 17602</v>
      </c>
      <c r="O1276">
        <v>1430024</v>
      </c>
      <c r="P1276">
        <v>40.039504999999998</v>
      </c>
      <c r="Q1276">
        <v>-76.234322000000006</v>
      </c>
      <c r="R1276" t="s">
        <v>3364</v>
      </c>
      <c r="S1276" t="s">
        <v>3356</v>
      </c>
      <c r="T1276" s="3">
        <v>8</v>
      </c>
      <c r="U1276" s="3">
        <v>10</v>
      </c>
      <c r="V1276" s="4">
        <v>1.25</v>
      </c>
      <c r="W1276" s="4">
        <v>3.125</v>
      </c>
      <c r="X1276" s="5">
        <v>258.81</v>
      </c>
      <c r="Y1276" s="6">
        <v>2070.48</v>
      </c>
      <c r="Z1276" s="5">
        <v>93.168750000000003</v>
      </c>
      <c r="AA1276" s="5">
        <v>745.35</v>
      </c>
      <c r="AB1276">
        <v>38</v>
      </c>
      <c r="AC1276" s="11">
        <f t="shared" si="54"/>
        <v>0.35998898806073953</v>
      </c>
    </row>
    <row r="1277" spans="1:29">
      <c r="A1277" s="2">
        <v>271968</v>
      </c>
      <c r="B1277" t="s">
        <v>3364</v>
      </c>
      <c r="C1277" t="s">
        <v>3357</v>
      </c>
      <c r="D1277" t="s">
        <v>74</v>
      </c>
      <c r="E1277" s="2">
        <v>239367</v>
      </c>
      <c r="F1277" t="s">
        <v>1386</v>
      </c>
      <c r="G1277" s="2">
        <v>239367</v>
      </c>
      <c r="H1277" t="s">
        <v>1386</v>
      </c>
      <c r="I1277" t="s">
        <v>39</v>
      </c>
      <c r="K1277" t="s">
        <v>4662</v>
      </c>
      <c r="L1277" t="s">
        <v>3407</v>
      </c>
      <c r="M1277" s="12">
        <v>17601</v>
      </c>
      <c r="N1277" s="12" t="str">
        <f t="shared" si="55"/>
        <v>600 Olde Hickory Rd Ste 100 Lancaster, PA 17601</v>
      </c>
      <c r="O1277">
        <v>1430025</v>
      </c>
      <c r="P1277">
        <v>40.086520999999998</v>
      </c>
      <c r="Q1277">
        <v>-76.284153000000003</v>
      </c>
      <c r="R1277" t="s">
        <v>3364</v>
      </c>
      <c r="S1277" t="s">
        <v>3357</v>
      </c>
      <c r="T1277" s="3">
        <v>10</v>
      </c>
      <c r="U1277" s="3">
        <v>11</v>
      </c>
      <c r="V1277" s="4">
        <v>1.1000000000000001</v>
      </c>
      <c r="W1277" s="4">
        <v>2.4</v>
      </c>
      <c r="X1277" s="5">
        <v>206.86199999999999</v>
      </c>
      <c r="Y1277" s="6">
        <v>2068.6200000000003</v>
      </c>
      <c r="Z1277" s="5">
        <v>82.415000000000006</v>
      </c>
      <c r="AA1277" s="5">
        <v>824.15000000000032</v>
      </c>
      <c r="AB1277">
        <v>36</v>
      </c>
      <c r="AC1277" s="11">
        <f t="shared" si="54"/>
        <v>0.39840570041863665</v>
      </c>
    </row>
    <row r="1278" spans="1:29">
      <c r="A1278" s="2">
        <v>479272</v>
      </c>
      <c r="B1278" t="s">
        <v>3364</v>
      </c>
      <c r="C1278" t="s">
        <v>3357</v>
      </c>
      <c r="D1278" t="s">
        <v>17</v>
      </c>
      <c r="E1278" s="2">
        <v>310615</v>
      </c>
      <c r="F1278" t="s">
        <v>101</v>
      </c>
      <c r="G1278" s="2">
        <v>463918</v>
      </c>
      <c r="H1278" t="s">
        <v>102</v>
      </c>
      <c r="I1278" t="s">
        <v>103</v>
      </c>
      <c r="K1278" t="s">
        <v>5312</v>
      </c>
      <c r="L1278" t="s">
        <v>3407</v>
      </c>
      <c r="M1278" s="12">
        <v>19044</v>
      </c>
      <c r="N1278" s="12" t="str">
        <f t="shared" si="55"/>
        <v>555 Business Center Dr Horsham, PA 19044</v>
      </c>
      <c r="O1278">
        <v>1430019</v>
      </c>
      <c r="P1278">
        <v>40.168984000000002</v>
      </c>
      <c r="Q1278">
        <v>-75.149709999999999</v>
      </c>
      <c r="R1278" t="s">
        <v>3361</v>
      </c>
      <c r="S1278" t="s">
        <v>3353</v>
      </c>
      <c r="T1278" s="3">
        <v>7</v>
      </c>
      <c r="U1278" s="3">
        <v>9</v>
      </c>
      <c r="V1278" s="4">
        <v>1.2857142857142858</v>
      </c>
      <c r="W1278" s="4">
        <v>3</v>
      </c>
      <c r="X1278" s="5">
        <v>294.79428571428576</v>
      </c>
      <c r="Y1278" s="6">
        <v>2063.5600000000004</v>
      </c>
      <c r="Z1278" s="5">
        <v>60.557142857142864</v>
      </c>
      <c r="AA1278" s="5">
        <v>423.9</v>
      </c>
      <c r="AB1278">
        <v>41</v>
      </c>
      <c r="AC1278" s="11">
        <f t="shared" si="54"/>
        <v>0.20542169842408262</v>
      </c>
    </row>
    <row r="1279" spans="1:29">
      <c r="A1279" s="2">
        <v>241855</v>
      </c>
      <c r="B1279" t="s">
        <v>3364</v>
      </c>
      <c r="C1279" t="s">
        <v>3357</v>
      </c>
      <c r="D1279" t="s">
        <v>51</v>
      </c>
      <c r="E1279" s="2">
        <v>241140</v>
      </c>
      <c r="F1279" t="s">
        <v>2495</v>
      </c>
      <c r="G1279" s="2">
        <v>241140</v>
      </c>
      <c r="H1279" t="s">
        <v>2495</v>
      </c>
      <c r="I1279" t="s">
        <v>492</v>
      </c>
      <c r="K1279" t="s">
        <v>4465</v>
      </c>
      <c r="L1279" t="s">
        <v>3407</v>
      </c>
      <c r="M1279" s="12">
        <v>17551</v>
      </c>
      <c r="N1279" s="12" t="str">
        <f t="shared" si="55"/>
        <v>153 S CREEK DR Millersville, PA 17551</v>
      </c>
      <c r="O1279">
        <v>1430999</v>
      </c>
      <c r="P1279">
        <v>39.959879999999998</v>
      </c>
      <c r="Q1279">
        <v>-76.371089999999995</v>
      </c>
      <c r="R1279" t="s">
        <v>3364</v>
      </c>
      <c r="S1279" t="s">
        <v>3357</v>
      </c>
      <c r="T1279" s="3">
        <v>1</v>
      </c>
      <c r="U1279" s="3">
        <v>1</v>
      </c>
      <c r="V1279" s="4">
        <v>1</v>
      </c>
      <c r="W1279" s="4">
        <v>5</v>
      </c>
      <c r="X1279" s="5">
        <v>2060.8000000000002</v>
      </c>
      <c r="Y1279" s="6">
        <v>2060.8000000000002</v>
      </c>
      <c r="Z1279" s="5">
        <v>1264.52</v>
      </c>
      <c r="AA1279" s="5">
        <v>1264.52</v>
      </c>
      <c r="AB1279">
        <v>112</v>
      </c>
      <c r="AC1279" s="11">
        <f t="shared" si="54"/>
        <v>0.61360636645962729</v>
      </c>
    </row>
    <row r="1280" spans="1:29">
      <c r="A1280" s="2">
        <v>470562</v>
      </c>
      <c r="B1280" t="s">
        <v>3365</v>
      </c>
      <c r="C1280" t="s">
        <v>3353</v>
      </c>
      <c r="D1280" t="s">
        <v>60</v>
      </c>
      <c r="E1280" s="2">
        <v>301912</v>
      </c>
      <c r="F1280" t="s">
        <v>1393</v>
      </c>
      <c r="G1280" s="2">
        <v>452764</v>
      </c>
      <c r="H1280" t="s">
        <v>1393</v>
      </c>
      <c r="I1280" t="s">
        <v>208</v>
      </c>
      <c r="K1280" t="s">
        <v>5495</v>
      </c>
      <c r="L1280" t="s">
        <v>3407</v>
      </c>
      <c r="M1280" s="12">
        <v>19335</v>
      </c>
      <c r="N1280" s="12" t="str">
        <f t="shared" si="55"/>
        <v>40 W Pennsylvania Ave Downingtown, PA 19335</v>
      </c>
      <c r="O1280">
        <v>1430999</v>
      </c>
      <c r="P1280">
        <v>40.005262999999999</v>
      </c>
      <c r="Q1280">
        <v>-75.708292</v>
      </c>
      <c r="R1280" t="s">
        <v>3361</v>
      </c>
      <c r="S1280" t="s">
        <v>3356</v>
      </c>
      <c r="T1280" s="3">
        <v>2</v>
      </c>
      <c r="U1280" s="3">
        <v>3</v>
      </c>
      <c r="V1280" s="4">
        <v>1.5</v>
      </c>
      <c r="W1280" s="4">
        <v>4</v>
      </c>
      <c r="X1280" s="5">
        <v>1030.17</v>
      </c>
      <c r="Y1280" s="6">
        <v>2060.34</v>
      </c>
      <c r="Z1280" s="5">
        <v>370.40999999999997</v>
      </c>
      <c r="AA1280" s="5">
        <v>740.81999999999994</v>
      </c>
      <c r="AB1280">
        <v>33</v>
      </c>
      <c r="AC1280" s="11">
        <f t="shared" si="54"/>
        <v>0.35956201403651816</v>
      </c>
    </row>
    <row r="1281" spans="1:29">
      <c r="A1281" s="2">
        <v>254001</v>
      </c>
      <c r="B1281" t="s">
        <v>3364</v>
      </c>
      <c r="C1281" t="s">
        <v>3351</v>
      </c>
      <c r="D1281" t="s">
        <v>17</v>
      </c>
      <c r="E1281" s="2">
        <v>253611</v>
      </c>
      <c r="F1281" t="s">
        <v>1496</v>
      </c>
      <c r="G1281" s="2">
        <v>253611</v>
      </c>
      <c r="H1281" t="s">
        <v>1496</v>
      </c>
      <c r="I1281" t="s">
        <v>601</v>
      </c>
      <c r="J1281" t="s">
        <v>3389</v>
      </c>
      <c r="K1281" t="s">
        <v>5179</v>
      </c>
      <c r="L1281" t="s">
        <v>3407</v>
      </c>
      <c r="M1281" s="12">
        <v>18974</v>
      </c>
      <c r="N1281" s="12" t="str">
        <f t="shared" si="55"/>
        <v>73 Ash Cir Warminster, PA 18974</v>
      </c>
      <c r="O1281">
        <v>1430999</v>
      </c>
      <c r="P1281">
        <v>40.189194999999998</v>
      </c>
      <c r="Q1281">
        <v>-75.091708999999994</v>
      </c>
      <c r="R1281" t="s">
        <v>3362</v>
      </c>
      <c r="S1281" t="s">
        <v>3352</v>
      </c>
      <c r="T1281" s="3">
        <v>1</v>
      </c>
      <c r="U1281" s="3">
        <v>1</v>
      </c>
      <c r="V1281" s="4">
        <v>1</v>
      </c>
      <c r="W1281" s="4">
        <v>2</v>
      </c>
      <c r="X1281" s="5">
        <v>2060.0699999999997</v>
      </c>
      <c r="Y1281" s="6">
        <v>2060.0699999999997</v>
      </c>
      <c r="Z1281" s="5">
        <v>659.22</v>
      </c>
      <c r="AA1281" s="5">
        <v>659.22</v>
      </c>
      <c r="AB1281">
        <v>2</v>
      </c>
      <c r="AC1281" s="11">
        <f t="shared" si="54"/>
        <v>0.31999883499104403</v>
      </c>
    </row>
    <row r="1282" spans="1:29">
      <c r="A1282" s="2">
        <v>241570</v>
      </c>
      <c r="B1282" t="s">
        <v>3364</v>
      </c>
      <c r="C1282" t="s">
        <v>3353</v>
      </c>
      <c r="D1282" t="s">
        <v>63</v>
      </c>
      <c r="E1282" s="2">
        <v>343428</v>
      </c>
      <c r="F1282" t="s">
        <v>902</v>
      </c>
      <c r="G1282" s="2">
        <v>481668</v>
      </c>
      <c r="H1282" t="s">
        <v>903</v>
      </c>
      <c r="I1282" t="s">
        <v>162</v>
      </c>
      <c r="J1282" t="s">
        <v>3389</v>
      </c>
      <c r="K1282" t="s">
        <v>5063</v>
      </c>
      <c r="L1282" t="s">
        <v>3407</v>
      </c>
      <c r="M1282" s="12">
        <v>18901</v>
      </c>
      <c r="N1282" s="12" t="str">
        <f t="shared" si="55"/>
        <v>555 N Broad St Doylestown, PA 18901</v>
      </c>
      <c r="O1282">
        <v>1430999</v>
      </c>
      <c r="P1282">
        <v>40.318716999999999</v>
      </c>
      <c r="Q1282">
        <v>-75.135414999999995</v>
      </c>
      <c r="R1282" t="s">
        <v>3362</v>
      </c>
      <c r="S1282" t="s">
        <v>3357</v>
      </c>
      <c r="T1282" s="3">
        <v>4</v>
      </c>
      <c r="U1282" s="3">
        <v>4</v>
      </c>
      <c r="V1282" s="4">
        <v>1</v>
      </c>
      <c r="W1282" s="4">
        <v>1.75</v>
      </c>
      <c r="X1282" s="5">
        <v>510.40249999999997</v>
      </c>
      <c r="Y1282" s="6">
        <v>2041.61</v>
      </c>
      <c r="Z1282" s="5">
        <v>193.95499999999998</v>
      </c>
      <c r="AA1282" s="5">
        <v>775.82</v>
      </c>
      <c r="AB1282">
        <v>10</v>
      </c>
      <c r="AC1282" s="11">
        <f t="shared" ref="AC1282:AC1345" si="56">IFERROR(AA1282/Y1282,0)</f>
        <v>0.3800040164380073</v>
      </c>
    </row>
    <row r="1283" spans="1:29">
      <c r="A1283" s="2">
        <v>479347</v>
      </c>
      <c r="B1283" t="s">
        <v>3364</v>
      </c>
      <c r="C1283" t="s">
        <v>3353</v>
      </c>
      <c r="D1283" t="s">
        <v>37</v>
      </c>
      <c r="E1283" s="2">
        <v>240757</v>
      </c>
      <c r="F1283" t="s">
        <v>183</v>
      </c>
      <c r="G1283" s="2">
        <v>240757</v>
      </c>
      <c r="H1283" t="s">
        <v>183</v>
      </c>
      <c r="I1283" t="s">
        <v>184</v>
      </c>
      <c r="K1283" t="s">
        <v>4169</v>
      </c>
      <c r="L1283" t="s">
        <v>3407</v>
      </c>
      <c r="M1283" s="12">
        <v>17520</v>
      </c>
      <c r="N1283" s="12" t="str">
        <f t="shared" si="55"/>
        <v>5340 Main St East Petersburg, PA 17520</v>
      </c>
      <c r="O1283">
        <v>1430999</v>
      </c>
      <c r="P1283">
        <v>40.090829999999997</v>
      </c>
      <c r="Q1283">
        <v>-76.347874000000004</v>
      </c>
      <c r="R1283" t="s">
        <v>3364</v>
      </c>
      <c r="S1283" t="s">
        <v>3357</v>
      </c>
      <c r="T1283" s="3">
        <v>4</v>
      </c>
      <c r="U1283" s="3">
        <v>4</v>
      </c>
      <c r="V1283" s="4">
        <v>1</v>
      </c>
      <c r="W1283" s="4">
        <v>1.25</v>
      </c>
      <c r="X1283" s="5">
        <v>507.82</v>
      </c>
      <c r="Y1283" s="6">
        <v>2031.28</v>
      </c>
      <c r="Z1283" s="5">
        <v>169.96000000000004</v>
      </c>
      <c r="AA1283" s="5">
        <v>679.84000000000015</v>
      </c>
      <c r="AB1283">
        <v>13</v>
      </c>
      <c r="AC1283" s="11">
        <f t="shared" si="56"/>
        <v>0.33468551849080391</v>
      </c>
    </row>
    <row r="1284" spans="1:29">
      <c r="A1284" s="2">
        <v>482964</v>
      </c>
      <c r="B1284" t="s">
        <v>3365</v>
      </c>
      <c r="C1284" t="s">
        <v>3353</v>
      </c>
      <c r="D1284" t="s">
        <v>37</v>
      </c>
      <c r="E1284" s="2">
        <v>268071</v>
      </c>
      <c r="F1284" t="s">
        <v>1277</v>
      </c>
      <c r="G1284" s="2">
        <v>268071</v>
      </c>
      <c r="H1284" t="s">
        <v>1277</v>
      </c>
      <c r="I1284" t="s">
        <v>39</v>
      </c>
      <c r="K1284" t="s">
        <v>4639</v>
      </c>
      <c r="L1284" t="s">
        <v>3407</v>
      </c>
      <c r="M1284" s="12">
        <v>17601</v>
      </c>
      <c r="N1284" s="12" t="str">
        <f t="shared" si="55"/>
        <v>160 GREENFIELD RD Lancaster, PA 17601</v>
      </c>
      <c r="O1284">
        <v>1430999</v>
      </c>
      <c r="P1284">
        <v>40.044435</v>
      </c>
      <c r="Q1284">
        <v>-76.254867000000004</v>
      </c>
      <c r="R1284" t="s">
        <v>3364</v>
      </c>
      <c r="S1284" t="s">
        <v>3356</v>
      </c>
      <c r="T1284" s="3">
        <v>5</v>
      </c>
      <c r="U1284" s="3">
        <v>5</v>
      </c>
      <c r="V1284" s="4">
        <v>1</v>
      </c>
      <c r="W1284" s="4">
        <v>2.4</v>
      </c>
      <c r="X1284" s="5">
        <v>404.85200000000003</v>
      </c>
      <c r="Y1284" s="6">
        <v>2024.2599999999998</v>
      </c>
      <c r="Z1284" s="5">
        <v>121.68599999999999</v>
      </c>
      <c r="AA1284" s="5">
        <v>608.42999999999995</v>
      </c>
      <c r="AB1284">
        <v>43</v>
      </c>
      <c r="AC1284" s="11">
        <f t="shared" si="56"/>
        <v>0.3005690968551471</v>
      </c>
    </row>
    <row r="1285" spans="1:29">
      <c r="A1285" s="2">
        <v>344724</v>
      </c>
      <c r="B1285" t="s">
        <v>3365</v>
      </c>
      <c r="C1285" t="s">
        <v>3353</v>
      </c>
      <c r="D1285" t="s">
        <v>74</v>
      </c>
      <c r="E1285" s="2">
        <v>316850</v>
      </c>
      <c r="F1285" t="s">
        <v>2196</v>
      </c>
      <c r="G1285" s="2">
        <v>316850</v>
      </c>
      <c r="H1285" t="s">
        <v>2196</v>
      </c>
      <c r="I1285" t="s">
        <v>403</v>
      </c>
      <c r="K1285" t="s">
        <v>4548</v>
      </c>
      <c r="L1285" t="s">
        <v>3407</v>
      </c>
      <c r="M1285" s="12">
        <v>17562</v>
      </c>
      <c r="N1285" s="12" t="str">
        <f t="shared" si="55"/>
        <v>16 Bethany Ave Paradise, PA 17562</v>
      </c>
      <c r="O1285">
        <v>1430999</v>
      </c>
      <c r="P1285">
        <v>40.006974999999997</v>
      </c>
      <c r="Q1285">
        <v>-76.119259999999997</v>
      </c>
      <c r="R1285" t="s">
        <v>3364</v>
      </c>
      <c r="S1285" t="s">
        <v>3351</v>
      </c>
      <c r="T1285" s="3">
        <v>4</v>
      </c>
      <c r="U1285" s="3">
        <v>4</v>
      </c>
      <c r="V1285" s="4">
        <v>1</v>
      </c>
      <c r="W1285" s="4">
        <v>2.5</v>
      </c>
      <c r="X1285" s="5">
        <v>506.02</v>
      </c>
      <c r="Y1285" s="6">
        <v>2024.0800000000002</v>
      </c>
      <c r="Z1285" s="5">
        <v>210.44749999999999</v>
      </c>
      <c r="AA1285" s="5">
        <v>841.79</v>
      </c>
      <c r="AB1285">
        <v>27</v>
      </c>
      <c r="AC1285" s="11">
        <f t="shared" si="56"/>
        <v>0.41588771194814428</v>
      </c>
    </row>
    <row r="1286" spans="1:29">
      <c r="A1286" s="2">
        <v>247675</v>
      </c>
      <c r="B1286" t="s">
        <v>3364</v>
      </c>
      <c r="C1286" t="s">
        <v>3351</v>
      </c>
      <c r="D1286" t="s">
        <v>37</v>
      </c>
      <c r="E1286" s="2">
        <v>240746</v>
      </c>
      <c r="F1286" t="s">
        <v>2267</v>
      </c>
      <c r="G1286" s="2">
        <v>240746</v>
      </c>
      <c r="H1286" t="s">
        <v>2267</v>
      </c>
      <c r="I1286" t="s">
        <v>39</v>
      </c>
      <c r="K1286" t="s">
        <v>4770</v>
      </c>
      <c r="L1286" t="s">
        <v>3407</v>
      </c>
      <c r="M1286" s="12">
        <v>17602</v>
      </c>
      <c r="N1286" s="12" t="str">
        <f t="shared" si="55"/>
        <v>325 Church St Lancaster, PA 17602</v>
      </c>
      <c r="O1286">
        <v>1430024</v>
      </c>
      <c r="P1286">
        <v>40.035319000000001</v>
      </c>
      <c r="Q1286">
        <v>-76.302108000000004</v>
      </c>
      <c r="R1286" t="s">
        <v>3364</v>
      </c>
      <c r="S1286" t="s">
        <v>3356</v>
      </c>
      <c r="T1286" s="3">
        <v>7</v>
      </c>
      <c r="U1286" s="3">
        <v>7</v>
      </c>
      <c r="V1286" s="4">
        <v>1</v>
      </c>
      <c r="W1286" s="4">
        <v>1.5714285714285714</v>
      </c>
      <c r="X1286" s="5">
        <v>288.66142857142859</v>
      </c>
      <c r="Y1286" s="6">
        <v>2020.6299999999999</v>
      </c>
      <c r="Z1286" s="5">
        <v>93.842857142857142</v>
      </c>
      <c r="AA1286" s="5">
        <v>656.9</v>
      </c>
      <c r="AB1286">
        <v>46</v>
      </c>
      <c r="AC1286" s="11">
        <f t="shared" si="56"/>
        <v>0.32509662827929903</v>
      </c>
    </row>
    <row r="1287" spans="1:29">
      <c r="A1287" s="2">
        <v>310741</v>
      </c>
      <c r="B1287" t="s">
        <v>3364</v>
      </c>
      <c r="C1287" t="s">
        <v>3351</v>
      </c>
      <c r="D1287" t="s">
        <v>32</v>
      </c>
      <c r="E1287" s="2">
        <v>240902</v>
      </c>
      <c r="F1287" t="s">
        <v>2329</v>
      </c>
      <c r="G1287" s="2">
        <v>240902</v>
      </c>
      <c r="H1287" t="s">
        <v>2329</v>
      </c>
      <c r="I1287" t="s">
        <v>116</v>
      </c>
      <c r="K1287" t="s">
        <v>4289</v>
      </c>
      <c r="L1287" t="s">
        <v>3407</v>
      </c>
      <c r="M1287" s="12">
        <v>17543</v>
      </c>
      <c r="N1287" s="12" t="str">
        <f t="shared" si="55"/>
        <v>8 Church Sq Lititz, PA 17543</v>
      </c>
      <c r="O1287">
        <v>1430024</v>
      </c>
      <c r="P1287">
        <v>40.155672000000003</v>
      </c>
      <c r="Q1287">
        <v>-76.302458000000001</v>
      </c>
      <c r="R1287" t="s">
        <v>3364</v>
      </c>
      <c r="S1287" t="s">
        <v>3356</v>
      </c>
      <c r="T1287" s="3">
        <v>11</v>
      </c>
      <c r="U1287" s="3">
        <v>14</v>
      </c>
      <c r="V1287" s="4">
        <v>1.2727272727272727</v>
      </c>
      <c r="W1287" s="4">
        <v>2.1818181818181817</v>
      </c>
      <c r="X1287" s="5">
        <v>183.54</v>
      </c>
      <c r="Y1287" s="6">
        <v>2018.9399999999998</v>
      </c>
      <c r="Z1287" s="5">
        <v>77.924545454545452</v>
      </c>
      <c r="AA1287" s="5">
        <v>857.16999999999985</v>
      </c>
      <c r="AB1287">
        <v>33</v>
      </c>
      <c r="AC1287" s="11">
        <f t="shared" si="56"/>
        <v>0.42456437536529068</v>
      </c>
    </row>
    <row r="1288" spans="1:29">
      <c r="A1288" s="2">
        <v>297010</v>
      </c>
      <c r="B1288" t="s">
        <v>3364</v>
      </c>
      <c r="C1288" t="s">
        <v>3351</v>
      </c>
      <c r="D1288" t="s">
        <v>32</v>
      </c>
      <c r="E1288" s="2">
        <v>239726</v>
      </c>
      <c r="F1288" t="s">
        <v>1716</v>
      </c>
      <c r="G1288" s="2">
        <v>239726</v>
      </c>
      <c r="H1288" t="s">
        <v>1716</v>
      </c>
      <c r="I1288" t="s">
        <v>157</v>
      </c>
      <c r="K1288" t="s">
        <v>3804</v>
      </c>
      <c r="L1288" t="s">
        <v>3407</v>
      </c>
      <c r="M1288" s="12">
        <v>17046</v>
      </c>
      <c r="N1288" s="12" t="str">
        <f t="shared" si="55"/>
        <v>200 WILLOW ST Lebanon, PA 17046</v>
      </c>
      <c r="O1288">
        <v>1430999</v>
      </c>
      <c r="P1288">
        <v>40.341295000000002</v>
      </c>
      <c r="Q1288">
        <v>-76.414709999999999</v>
      </c>
      <c r="R1288" t="s">
        <v>3366</v>
      </c>
      <c r="S1288" t="s">
        <v>3357</v>
      </c>
      <c r="T1288" s="3">
        <v>3</v>
      </c>
      <c r="U1288" s="3">
        <v>5</v>
      </c>
      <c r="V1288" s="4">
        <v>1.6666666666666667</v>
      </c>
      <c r="W1288" s="4">
        <v>5.666666666666667</v>
      </c>
      <c r="X1288" s="5">
        <v>672.53333333333342</v>
      </c>
      <c r="Y1288" s="6">
        <v>2017.6000000000001</v>
      </c>
      <c r="Z1288" s="5">
        <v>171.43999999999997</v>
      </c>
      <c r="AA1288" s="5">
        <v>514.32000000000005</v>
      </c>
      <c r="AB1288">
        <v>48</v>
      </c>
      <c r="AC1288" s="11">
        <f t="shared" si="56"/>
        <v>0.25491673275178428</v>
      </c>
    </row>
    <row r="1289" spans="1:29">
      <c r="A1289" s="2">
        <v>332926</v>
      </c>
      <c r="B1289" t="s">
        <v>3364</v>
      </c>
      <c r="C1289" t="s">
        <v>3351</v>
      </c>
      <c r="D1289" t="s">
        <v>51</v>
      </c>
      <c r="E1289" s="2">
        <v>239516</v>
      </c>
      <c r="F1289" t="s">
        <v>1538</v>
      </c>
      <c r="G1289" s="2">
        <v>464207</v>
      </c>
      <c r="H1289" t="s">
        <v>1548</v>
      </c>
      <c r="I1289" t="s">
        <v>97</v>
      </c>
      <c r="K1289" t="s">
        <v>3898</v>
      </c>
      <c r="L1289" t="s">
        <v>3407</v>
      </c>
      <c r="M1289" s="12">
        <v>17112</v>
      </c>
      <c r="N1289" s="12" t="str">
        <f t="shared" si="55"/>
        <v>1044 N Mountain Rd Harrisburg, PA 17112</v>
      </c>
      <c r="O1289">
        <v>1430999</v>
      </c>
      <c r="P1289">
        <v>40.33728</v>
      </c>
      <c r="Q1289">
        <v>-76.793525000000002</v>
      </c>
      <c r="R1289" t="s">
        <v>3366</v>
      </c>
      <c r="S1289" t="s">
        <v>3357</v>
      </c>
      <c r="T1289" s="3">
        <v>1</v>
      </c>
      <c r="U1289" s="3">
        <v>1</v>
      </c>
      <c r="V1289" s="4">
        <v>1</v>
      </c>
      <c r="W1289" s="4">
        <v>7</v>
      </c>
      <c r="X1289" s="5">
        <v>2017.3499999999997</v>
      </c>
      <c r="Y1289" s="6">
        <v>2017.3499999999997</v>
      </c>
      <c r="Z1289" s="5">
        <v>839.04</v>
      </c>
      <c r="AA1289" s="5">
        <v>839.04</v>
      </c>
      <c r="AB1289">
        <v>25</v>
      </c>
      <c r="AC1289" s="11">
        <f t="shared" si="56"/>
        <v>0.4159119637147744</v>
      </c>
    </row>
    <row r="1290" spans="1:29">
      <c r="A1290" s="2">
        <v>419500</v>
      </c>
      <c r="B1290" t="s">
        <v>3364</v>
      </c>
      <c r="C1290" t="s">
        <v>3351</v>
      </c>
      <c r="D1290" t="s">
        <v>63</v>
      </c>
      <c r="E1290" s="2">
        <v>243123</v>
      </c>
      <c r="F1290" t="s">
        <v>1537</v>
      </c>
      <c r="G1290" s="2">
        <v>243123</v>
      </c>
      <c r="H1290" t="s">
        <v>1537</v>
      </c>
      <c r="I1290" t="s">
        <v>162</v>
      </c>
      <c r="J1290" t="s">
        <v>3389</v>
      </c>
      <c r="K1290" t="s">
        <v>5070</v>
      </c>
      <c r="L1290" t="s">
        <v>3407</v>
      </c>
      <c r="M1290" s="12">
        <v>18902</v>
      </c>
      <c r="N1290" s="12" t="str">
        <f t="shared" si="55"/>
        <v>929 N Easton Rd Doylestown, PA 18902</v>
      </c>
      <c r="O1290">
        <v>1430999</v>
      </c>
      <c r="P1290">
        <v>40.344329999999999</v>
      </c>
      <c r="Q1290">
        <v>-75.133217000000002</v>
      </c>
      <c r="R1290" t="s">
        <v>3362</v>
      </c>
      <c r="S1290" t="s">
        <v>3353</v>
      </c>
      <c r="T1290" s="3">
        <v>3</v>
      </c>
      <c r="U1290" s="3">
        <v>3</v>
      </c>
      <c r="V1290" s="4">
        <v>1</v>
      </c>
      <c r="W1290" s="4">
        <v>5</v>
      </c>
      <c r="X1290" s="5">
        <v>669.39</v>
      </c>
      <c r="Y1290" s="6">
        <v>2008.1699999999998</v>
      </c>
      <c r="Z1290" s="5">
        <v>265.32333333333332</v>
      </c>
      <c r="AA1290" s="5">
        <v>795.97000000000014</v>
      </c>
      <c r="AB1290">
        <v>24</v>
      </c>
      <c r="AC1290" s="11">
        <f t="shared" si="56"/>
        <v>0.39636584552104664</v>
      </c>
    </row>
    <row r="1291" spans="1:29">
      <c r="A1291" s="2">
        <v>242272</v>
      </c>
      <c r="B1291" t="s">
        <v>3364</v>
      </c>
      <c r="C1291" t="s">
        <v>3351</v>
      </c>
      <c r="D1291" t="s">
        <v>149</v>
      </c>
      <c r="E1291" s="2">
        <v>264398</v>
      </c>
      <c r="F1291" t="s">
        <v>2240</v>
      </c>
      <c r="G1291" s="2">
        <v>264398</v>
      </c>
      <c r="H1291" t="s">
        <v>2240</v>
      </c>
      <c r="I1291" t="s">
        <v>2241</v>
      </c>
      <c r="J1291" t="s">
        <v>3395</v>
      </c>
      <c r="K1291" t="s">
        <v>3503</v>
      </c>
      <c r="L1291" t="s">
        <v>3406</v>
      </c>
      <c r="M1291" s="12">
        <v>8081</v>
      </c>
      <c r="N1291" s="12" t="str">
        <f t="shared" si="55"/>
        <v>1781 Sicklerville Rd Sicklerville, NJ 08081</v>
      </c>
      <c r="O1291">
        <v>1430999</v>
      </c>
      <c r="P1291">
        <v>39.752090000000003</v>
      </c>
      <c r="Q1291">
        <v>-75.026859999999999</v>
      </c>
      <c r="R1291" t="s">
        <v>3362</v>
      </c>
      <c r="S1291" t="s">
        <v>3355</v>
      </c>
      <c r="T1291" s="3">
        <v>1</v>
      </c>
      <c r="U1291" s="3">
        <v>2</v>
      </c>
      <c r="V1291" s="4">
        <v>2</v>
      </c>
      <c r="W1291" s="4">
        <v>7</v>
      </c>
      <c r="X1291" s="5">
        <v>2007.2999999999997</v>
      </c>
      <c r="Y1291" s="6">
        <v>2007.2999999999997</v>
      </c>
      <c r="Z1291" s="5">
        <v>704.88</v>
      </c>
      <c r="AA1291" s="5">
        <v>704.88</v>
      </c>
      <c r="AB1291">
        <v>42</v>
      </c>
      <c r="AC1291" s="11">
        <f t="shared" si="56"/>
        <v>0.35115827230608282</v>
      </c>
    </row>
    <row r="1292" spans="1:29">
      <c r="A1292" s="2">
        <v>330439</v>
      </c>
      <c r="B1292" t="s">
        <v>3364</v>
      </c>
      <c r="C1292" t="s">
        <v>3351</v>
      </c>
      <c r="D1292" t="s">
        <v>37</v>
      </c>
      <c r="E1292" s="2">
        <v>297630</v>
      </c>
      <c r="F1292" t="s">
        <v>2214</v>
      </c>
      <c r="G1292" s="2">
        <v>297630</v>
      </c>
      <c r="H1292" t="s">
        <v>2214</v>
      </c>
      <c r="I1292" t="s">
        <v>578</v>
      </c>
      <c r="K1292" t="s">
        <v>4610</v>
      </c>
      <c r="L1292" t="s">
        <v>3407</v>
      </c>
      <c r="M1292" s="12">
        <v>17584</v>
      </c>
      <c r="N1292" s="12" t="str">
        <f t="shared" si="55"/>
        <v>2850 WILLOW STREET PIKE SUITE B Willow Street, PA 17584</v>
      </c>
      <c r="O1292">
        <v>1430021</v>
      </c>
      <c r="P1292">
        <v>39.974575999999999</v>
      </c>
      <c r="Q1292">
        <v>-76.275036999999998</v>
      </c>
      <c r="R1292" t="s">
        <v>3364</v>
      </c>
      <c r="S1292" t="s">
        <v>3351</v>
      </c>
      <c r="T1292" s="3">
        <v>13</v>
      </c>
      <c r="U1292" s="3">
        <v>15</v>
      </c>
      <c r="V1292" s="4">
        <v>1.1538461538461537</v>
      </c>
      <c r="W1292" s="4">
        <v>2.0769230769230771</v>
      </c>
      <c r="X1292" s="5">
        <v>153.82384615384618</v>
      </c>
      <c r="Y1292" s="6">
        <v>1999.7099999999998</v>
      </c>
      <c r="Z1292" s="5">
        <v>47.439999999999991</v>
      </c>
      <c r="AA1292" s="5">
        <v>616.72</v>
      </c>
      <c r="AB1292">
        <v>48</v>
      </c>
      <c r="AC1292" s="11">
        <f t="shared" si="56"/>
        <v>0.30840471868420927</v>
      </c>
    </row>
    <row r="1293" spans="1:29">
      <c r="A1293" s="2">
        <v>345670</v>
      </c>
      <c r="B1293" t="s">
        <v>3364</v>
      </c>
      <c r="C1293" t="s">
        <v>3351</v>
      </c>
      <c r="D1293" t="s">
        <v>74</v>
      </c>
      <c r="E1293" s="2">
        <v>241273</v>
      </c>
      <c r="F1293" t="s">
        <v>2639</v>
      </c>
      <c r="G1293" s="2">
        <v>241273</v>
      </c>
      <c r="H1293" t="s">
        <v>2639</v>
      </c>
      <c r="I1293" t="s">
        <v>39</v>
      </c>
      <c r="K1293" t="s">
        <v>4660</v>
      </c>
      <c r="L1293" t="s">
        <v>3407</v>
      </c>
      <c r="M1293" s="12">
        <v>17601</v>
      </c>
      <c r="N1293" s="12" t="str">
        <f t="shared" si="55"/>
        <v>449 Longmeadow Rd Lancaster, PA 17601</v>
      </c>
      <c r="O1293">
        <v>1430025</v>
      </c>
      <c r="P1293">
        <v>40.103655000000003</v>
      </c>
      <c r="Q1293">
        <v>-76.291967</v>
      </c>
      <c r="R1293" t="s">
        <v>3364</v>
      </c>
      <c r="S1293" t="s">
        <v>3357</v>
      </c>
      <c r="T1293" s="3">
        <v>11</v>
      </c>
      <c r="U1293" s="3">
        <v>15</v>
      </c>
      <c r="V1293" s="4">
        <v>1.3636363636363635</v>
      </c>
      <c r="W1293" s="4">
        <v>2.6363636363636362</v>
      </c>
      <c r="X1293" s="5">
        <v>181.73999999999998</v>
      </c>
      <c r="Y1293" s="6">
        <v>1999.1399999999999</v>
      </c>
      <c r="Z1293" s="5">
        <v>68.174545454545452</v>
      </c>
      <c r="AA1293" s="5">
        <v>749.92000000000007</v>
      </c>
      <c r="AB1293">
        <v>72</v>
      </c>
      <c r="AC1293" s="11">
        <f t="shared" si="56"/>
        <v>0.37512130215992884</v>
      </c>
    </row>
    <row r="1294" spans="1:29">
      <c r="A1294" s="2">
        <v>316524</v>
      </c>
      <c r="B1294" t="s">
        <v>3364</v>
      </c>
      <c r="C1294" t="s">
        <v>3351</v>
      </c>
      <c r="D1294" t="s">
        <v>74</v>
      </c>
      <c r="E1294" s="2">
        <v>297734</v>
      </c>
      <c r="F1294" t="s">
        <v>1491</v>
      </c>
      <c r="G1294" s="2">
        <v>297734</v>
      </c>
      <c r="H1294" t="s">
        <v>1491</v>
      </c>
      <c r="I1294" t="s">
        <v>238</v>
      </c>
      <c r="K1294" t="s">
        <v>3731</v>
      </c>
      <c r="L1294" t="s">
        <v>3407</v>
      </c>
      <c r="M1294" s="12">
        <v>17022</v>
      </c>
      <c r="N1294" s="12" t="str">
        <f t="shared" si="55"/>
        <v>325 N POPLAR ST ELIZABETHTOWN, PA 17022</v>
      </c>
      <c r="O1294">
        <v>1430999</v>
      </c>
      <c r="P1294">
        <v>40.155990000000003</v>
      </c>
      <c r="Q1294">
        <v>-76.610500000000002</v>
      </c>
      <c r="R1294" t="s">
        <v>3366</v>
      </c>
      <c r="S1294" t="s">
        <v>3356</v>
      </c>
      <c r="T1294" s="3">
        <v>4</v>
      </c>
      <c r="U1294" s="3">
        <v>4</v>
      </c>
      <c r="V1294" s="4">
        <v>1</v>
      </c>
      <c r="W1294" s="4">
        <v>1.25</v>
      </c>
      <c r="X1294" s="5">
        <v>499.34249999999997</v>
      </c>
      <c r="Y1294" s="6">
        <v>1997.37</v>
      </c>
      <c r="Z1294" s="5">
        <v>208.36500000000001</v>
      </c>
      <c r="AA1294" s="5">
        <v>833.46</v>
      </c>
      <c r="AB1294">
        <v>13</v>
      </c>
      <c r="AC1294" s="11">
        <f t="shared" si="56"/>
        <v>0.41727872151879725</v>
      </c>
    </row>
    <row r="1295" spans="1:29">
      <c r="A1295" s="2">
        <v>239052</v>
      </c>
      <c r="B1295" t="s">
        <v>3364</v>
      </c>
      <c r="C1295" t="s">
        <v>3351</v>
      </c>
      <c r="D1295" t="s">
        <v>82</v>
      </c>
      <c r="E1295" s="2">
        <v>305734</v>
      </c>
      <c r="F1295" t="s">
        <v>997</v>
      </c>
      <c r="G1295" s="2">
        <v>468732</v>
      </c>
      <c r="H1295" t="s">
        <v>2117</v>
      </c>
      <c r="I1295" t="s">
        <v>999</v>
      </c>
      <c r="K1295" t="s">
        <v>3419</v>
      </c>
      <c r="L1295" t="s">
        <v>3406</v>
      </c>
      <c r="M1295" s="12">
        <v>7733</v>
      </c>
      <c r="N1295" s="12" t="str">
        <f t="shared" si="55"/>
        <v>36 Crawfords Corner Rd Holmdel, NJ 07733</v>
      </c>
      <c r="O1295">
        <v>1430999</v>
      </c>
      <c r="P1295">
        <v>40.382798999999999</v>
      </c>
      <c r="Q1295">
        <v>-74.179051000000001</v>
      </c>
      <c r="R1295" t="s">
        <v>3362</v>
      </c>
      <c r="S1295" t="s">
        <v>3354</v>
      </c>
      <c r="T1295" s="3">
        <v>1</v>
      </c>
      <c r="U1295" s="3">
        <v>1</v>
      </c>
      <c r="V1295" s="4">
        <v>1</v>
      </c>
      <c r="W1295" s="4">
        <v>1</v>
      </c>
      <c r="X1295" s="5">
        <v>1997.2</v>
      </c>
      <c r="Y1295" s="6">
        <v>1997.2</v>
      </c>
      <c r="Z1295" s="5">
        <v>422.4</v>
      </c>
      <c r="AA1295" s="5">
        <v>422.4</v>
      </c>
      <c r="AB1295">
        <v>40</v>
      </c>
      <c r="AC1295" s="11">
        <f t="shared" si="56"/>
        <v>0.21149609453234527</v>
      </c>
    </row>
    <row r="1296" spans="1:29">
      <c r="A1296" s="2">
        <v>240962</v>
      </c>
      <c r="B1296" t="s">
        <v>3365</v>
      </c>
      <c r="C1296" t="s">
        <v>3353</v>
      </c>
      <c r="D1296" t="s">
        <v>82</v>
      </c>
      <c r="E1296" s="2">
        <v>305734</v>
      </c>
      <c r="F1296" t="s">
        <v>997</v>
      </c>
      <c r="G1296" s="2">
        <v>468734</v>
      </c>
      <c r="H1296" t="s">
        <v>2118</v>
      </c>
      <c r="I1296" t="s">
        <v>999</v>
      </c>
      <c r="K1296" t="s">
        <v>3422</v>
      </c>
      <c r="L1296" t="s">
        <v>3406</v>
      </c>
      <c r="M1296" s="12">
        <v>7733</v>
      </c>
      <c r="N1296" s="12" t="str">
        <f t="shared" si="55"/>
        <v>735 Holmdel Rd Holmdel, NJ 07733</v>
      </c>
      <c r="O1296">
        <v>1430999</v>
      </c>
      <c r="P1296">
        <v>40.405389999999997</v>
      </c>
      <c r="Q1296">
        <v>-74.188010000000006</v>
      </c>
      <c r="R1296" t="s">
        <v>3362</v>
      </c>
      <c r="S1296" t="s">
        <v>3354</v>
      </c>
      <c r="T1296" s="3">
        <v>1</v>
      </c>
      <c r="U1296" s="3">
        <v>1</v>
      </c>
      <c r="V1296" s="4">
        <v>1</v>
      </c>
      <c r="W1296" s="4">
        <v>1</v>
      </c>
      <c r="X1296" s="5">
        <v>1997.2</v>
      </c>
      <c r="Y1296" s="6">
        <v>1997.2</v>
      </c>
      <c r="Z1296" s="5">
        <v>422.4</v>
      </c>
      <c r="AA1296" s="5">
        <v>422.4</v>
      </c>
      <c r="AB1296">
        <v>40</v>
      </c>
      <c r="AC1296" s="11">
        <f t="shared" si="56"/>
        <v>0.21149609453234527</v>
      </c>
    </row>
    <row r="1297" spans="1:29">
      <c r="A1297" s="2">
        <v>241970</v>
      </c>
      <c r="B1297" t="s">
        <v>3365</v>
      </c>
      <c r="C1297" t="s">
        <v>3353</v>
      </c>
      <c r="D1297" t="s">
        <v>82</v>
      </c>
      <c r="E1297" s="2">
        <v>305734</v>
      </c>
      <c r="F1297" t="s">
        <v>997</v>
      </c>
      <c r="G1297" s="2">
        <v>468736</v>
      </c>
      <c r="H1297" t="s">
        <v>2119</v>
      </c>
      <c r="I1297" t="s">
        <v>999</v>
      </c>
      <c r="K1297" t="s">
        <v>3421</v>
      </c>
      <c r="L1297" t="s">
        <v>3406</v>
      </c>
      <c r="M1297" s="12">
        <v>7733</v>
      </c>
      <c r="N1297" s="12" t="str">
        <f t="shared" si="55"/>
        <v>67 McCampbell Rd Holmdel, NJ 07733</v>
      </c>
      <c r="O1297">
        <v>1430999</v>
      </c>
      <c r="P1297">
        <v>40.344999999999999</v>
      </c>
      <c r="Q1297">
        <v>-74.170289999999994</v>
      </c>
      <c r="R1297" t="s">
        <v>3362</v>
      </c>
      <c r="S1297" t="s">
        <v>3354</v>
      </c>
      <c r="T1297" s="3">
        <v>1</v>
      </c>
      <c r="U1297" s="3">
        <v>1</v>
      </c>
      <c r="V1297" s="4">
        <v>1</v>
      </c>
      <c r="W1297" s="4">
        <v>1</v>
      </c>
      <c r="X1297" s="5">
        <v>1997.2</v>
      </c>
      <c r="Y1297" s="6">
        <v>1997.2</v>
      </c>
      <c r="Z1297" s="5">
        <v>422.4</v>
      </c>
      <c r="AA1297" s="5">
        <v>422.4</v>
      </c>
      <c r="AB1297">
        <v>40</v>
      </c>
      <c r="AC1297" s="11">
        <f t="shared" si="56"/>
        <v>0.21149609453234527</v>
      </c>
    </row>
    <row r="1298" spans="1:29">
      <c r="A1298" s="2">
        <v>268508</v>
      </c>
      <c r="B1298" t="s">
        <v>3365</v>
      </c>
      <c r="C1298" t="s">
        <v>3353</v>
      </c>
      <c r="D1298" t="s">
        <v>32</v>
      </c>
      <c r="E1298" s="2">
        <v>240716</v>
      </c>
      <c r="F1298" t="s">
        <v>2247</v>
      </c>
      <c r="G1298" s="2">
        <v>240716</v>
      </c>
      <c r="H1298" t="s">
        <v>2247</v>
      </c>
      <c r="I1298" t="s">
        <v>39</v>
      </c>
      <c r="K1298" t="s">
        <v>4673</v>
      </c>
      <c r="L1298" t="s">
        <v>3407</v>
      </c>
      <c r="M1298" s="12">
        <v>17601</v>
      </c>
      <c r="N1298" s="12" t="str">
        <f t="shared" si="55"/>
        <v>1865 Fruitville Pike Lancaster, PA 17601</v>
      </c>
      <c r="O1298">
        <v>1430025</v>
      </c>
      <c r="P1298">
        <v>40.073300000000003</v>
      </c>
      <c r="Q1298">
        <v>-76.318481000000006</v>
      </c>
      <c r="R1298" t="s">
        <v>3364</v>
      </c>
      <c r="S1298" t="s">
        <v>3357</v>
      </c>
      <c r="T1298" s="3">
        <v>7</v>
      </c>
      <c r="U1298" s="3">
        <v>10</v>
      </c>
      <c r="V1298" s="4">
        <v>1.4285714285714286</v>
      </c>
      <c r="W1298" s="4">
        <v>2.8571428571428572</v>
      </c>
      <c r="X1298" s="5">
        <v>285.01000000000005</v>
      </c>
      <c r="Y1298" s="6">
        <v>1995.07</v>
      </c>
      <c r="Z1298" s="5">
        <v>106.6942857142857</v>
      </c>
      <c r="AA1298" s="5">
        <v>746.86</v>
      </c>
      <c r="AB1298">
        <v>34</v>
      </c>
      <c r="AC1298" s="11">
        <f t="shared" si="56"/>
        <v>0.37435277960171826</v>
      </c>
    </row>
    <row r="1299" spans="1:29">
      <c r="A1299" s="2">
        <v>253834</v>
      </c>
      <c r="B1299" t="s">
        <v>3365</v>
      </c>
      <c r="C1299" t="s">
        <v>3353</v>
      </c>
      <c r="D1299" t="s">
        <v>37</v>
      </c>
      <c r="E1299" s="2">
        <v>242189</v>
      </c>
      <c r="F1299" t="s">
        <v>877</v>
      </c>
      <c r="G1299" s="2">
        <v>470516</v>
      </c>
      <c r="H1299" t="s">
        <v>3202</v>
      </c>
      <c r="I1299" t="s">
        <v>1326</v>
      </c>
      <c r="K1299" t="s">
        <v>5713</v>
      </c>
      <c r="L1299" t="s">
        <v>3407</v>
      </c>
      <c r="M1299" s="12">
        <v>19508</v>
      </c>
      <c r="N1299" s="12" t="str">
        <f t="shared" si="55"/>
        <v>801 White Bear Rd Birdsboro, PA 19508</v>
      </c>
      <c r="O1299">
        <v>1430999</v>
      </c>
      <c r="P1299">
        <v>40.244732999999997</v>
      </c>
      <c r="Q1299">
        <v>-75.869927000000004</v>
      </c>
      <c r="R1299" t="s">
        <v>3361</v>
      </c>
      <c r="S1299" t="s">
        <v>3354</v>
      </c>
      <c r="T1299" s="3">
        <v>1</v>
      </c>
      <c r="U1299" s="3">
        <v>1</v>
      </c>
      <c r="V1299" s="4">
        <v>1</v>
      </c>
      <c r="W1299" s="4">
        <v>1</v>
      </c>
      <c r="X1299" s="5">
        <v>1991.15</v>
      </c>
      <c r="Y1299" s="6">
        <v>1991.15</v>
      </c>
      <c r="Z1299" s="5">
        <v>508.9</v>
      </c>
      <c r="AA1299" s="5">
        <v>508.9</v>
      </c>
      <c r="AB1299">
        <v>35</v>
      </c>
      <c r="AC1299" s="11">
        <f t="shared" si="56"/>
        <v>0.25558094568465456</v>
      </c>
    </row>
    <row r="1300" spans="1:29">
      <c r="A1300" s="2">
        <v>301035</v>
      </c>
      <c r="B1300" t="s">
        <v>3365</v>
      </c>
      <c r="C1300" t="s">
        <v>3353</v>
      </c>
      <c r="D1300" t="s">
        <v>186</v>
      </c>
      <c r="E1300" s="2">
        <v>244713</v>
      </c>
      <c r="F1300" t="s">
        <v>558</v>
      </c>
      <c r="G1300" s="2">
        <v>425366</v>
      </c>
      <c r="H1300" t="s">
        <v>1287</v>
      </c>
      <c r="I1300" t="s">
        <v>560</v>
      </c>
      <c r="J1300" t="s">
        <v>560</v>
      </c>
      <c r="K1300" t="s">
        <v>3617</v>
      </c>
      <c r="L1300" t="s">
        <v>3406</v>
      </c>
      <c r="M1300" s="12">
        <v>8401</v>
      </c>
      <c r="N1300" s="12" t="str">
        <f t="shared" si="55"/>
        <v>4101 Filbert Ave Atlantic City, NJ 08401</v>
      </c>
      <c r="O1300">
        <v>1430999</v>
      </c>
      <c r="P1300">
        <v>39.355953</v>
      </c>
      <c r="Q1300">
        <v>-74.464145000000002</v>
      </c>
      <c r="R1300" t="s">
        <v>3363</v>
      </c>
      <c r="S1300" t="s">
        <v>3354</v>
      </c>
      <c r="T1300" s="3">
        <v>1</v>
      </c>
      <c r="U1300" s="3">
        <v>1</v>
      </c>
      <c r="V1300" s="4">
        <v>1</v>
      </c>
      <c r="W1300" s="4">
        <v>1</v>
      </c>
      <c r="X1300" s="5">
        <v>1987.05</v>
      </c>
      <c r="Y1300" s="6">
        <v>1987.05</v>
      </c>
      <c r="Z1300" s="5">
        <v>675.56</v>
      </c>
      <c r="AA1300" s="5">
        <v>675.56</v>
      </c>
      <c r="AB1300">
        <v>15</v>
      </c>
      <c r="AC1300" s="11">
        <f t="shared" si="56"/>
        <v>0.339981379431821</v>
      </c>
    </row>
    <row r="1301" spans="1:29">
      <c r="A1301" s="2">
        <v>345067</v>
      </c>
      <c r="B1301" t="s">
        <v>3365</v>
      </c>
      <c r="C1301" t="s">
        <v>3353</v>
      </c>
      <c r="D1301" t="s">
        <v>16</v>
      </c>
      <c r="E1301" s="2">
        <v>239765</v>
      </c>
      <c r="F1301" t="s">
        <v>1741</v>
      </c>
      <c r="G1301" s="2">
        <v>425224</v>
      </c>
      <c r="H1301" t="s">
        <v>1745</v>
      </c>
      <c r="I1301" t="s">
        <v>59</v>
      </c>
      <c r="K1301" t="s">
        <v>4067</v>
      </c>
      <c r="L1301" t="s">
        <v>3407</v>
      </c>
      <c r="M1301" s="12">
        <v>17403</v>
      </c>
      <c r="N1301" s="12" t="str">
        <f t="shared" si="55"/>
        <v>169 N Main St York, PA 17403</v>
      </c>
      <c r="O1301">
        <v>1430999</v>
      </c>
      <c r="P1301">
        <v>39.861114999999998</v>
      </c>
      <c r="Q1301">
        <v>-76.702819000000005</v>
      </c>
      <c r="R1301" t="s">
        <v>3367</v>
      </c>
      <c r="S1301" t="s">
        <v>3357</v>
      </c>
      <c r="T1301" s="3">
        <v>1</v>
      </c>
      <c r="U1301" s="3">
        <v>1</v>
      </c>
      <c r="V1301" s="4">
        <v>1</v>
      </c>
      <c r="W1301" s="4">
        <v>3</v>
      </c>
      <c r="X1301" s="5">
        <v>1979.68</v>
      </c>
      <c r="Y1301" s="6">
        <v>1979.68</v>
      </c>
      <c r="Z1301" s="5">
        <v>824.08</v>
      </c>
      <c r="AA1301" s="5">
        <v>824.08</v>
      </c>
      <c r="AB1301">
        <v>18</v>
      </c>
      <c r="AC1301" s="11">
        <f t="shared" si="56"/>
        <v>0.41626929604784613</v>
      </c>
    </row>
    <row r="1302" spans="1:29">
      <c r="A1302" s="2">
        <v>239626</v>
      </c>
      <c r="B1302" t="s">
        <v>3365</v>
      </c>
      <c r="C1302" t="s">
        <v>3353</v>
      </c>
      <c r="D1302" t="s">
        <v>63</v>
      </c>
      <c r="E1302" s="2">
        <v>247083</v>
      </c>
      <c r="F1302" t="s">
        <v>3243</v>
      </c>
      <c r="G1302" s="2">
        <v>424710</v>
      </c>
      <c r="H1302" t="s">
        <v>3244</v>
      </c>
      <c r="I1302" t="s">
        <v>2078</v>
      </c>
      <c r="K1302" t="s">
        <v>5091</v>
      </c>
      <c r="L1302" t="s">
        <v>3407</v>
      </c>
      <c r="M1302" s="12">
        <v>18929</v>
      </c>
      <c r="N1302" s="12" t="str">
        <f t="shared" si="55"/>
        <v>2045 Guinea Ln Jamison, PA 18929</v>
      </c>
      <c r="O1302">
        <v>1430999</v>
      </c>
      <c r="P1302">
        <v>40.259129999999999</v>
      </c>
      <c r="Q1302">
        <v>-75.107380000000006</v>
      </c>
      <c r="R1302" t="s">
        <v>3362</v>
      </c>
      <c r="S1302" t="s">
        <v>3353</v>
      </c>
      <c r="T1302" s="3">
        <v>2</v>
      </c>
      <c r="U1302" s="3">
        <v>2</v>
      </c>
      <c r="V1302" s="4">
        <v>1</v>
      </c>
      <c r="W1302" s="4">
        <v>1.5</v>
      </c>
      <c r="X1302" s="5">
        <v>989.36500000000001</v>
      </c>
      <c r="Y1302" s="6">
        <v>1978.73</v>
      </c>
      <c r="Z1302" s="5">
        <v>537.94999999999993</v>
      </c>
      <c r="AA1302" s="5">
        <v>1075.8999999999999</v>
      </c>
      <c r="AB1302">
        <v>30</v>
      </c>
      <c r="AC1302" s="11">
        <f t="shared" si="56"/>
        <v>0.54373259616016323</v>
      </c>
    </row>
    <row r="1303" spans="1:29">
      <c r="A1303" s="2">
        <v>240091</v>
      </c>
      <c r="B1303" t="s">
        <v>3364</v>
      </c>
      <c r="C1303" t="s">
        <v>3351</v>
      </c>
      <c r="D1303" t="s">
        <v>32</v>
      </c>
      <c r="E1303" s="2">
        <v>241571</v>
      </c>
      <c r="F1303" t="s">
        <v>807</v>
      </c>
      <c r="G1303" s="2">
        <v>241571</v>
      </c>
      <c r="H1303" t="s">
        <v>807</v>
      </c>
      <c r="I1303" t="s">
        <v>39</v>
      </c>
      <c r="K1303" t="s">
        <v>4857</v>
      </c>
      <c r="L1303" t="s">
        <v>3407</v>
      </c>
      <c r="M1303" s="12">
        <v>17603</v>
      </c>
      <c r="N1303" s="12" t="str">
        <f t="shared" si="55"/>
        <v>2173 Embassy Dr Lancaster, PA 17603</v>
      </c>
      <c r="O1303">
        <v>1430999</v>
      </c>
      <c r="P1303">
        <v>40.045056000000002</v>
      </c>
      <c r="Q1303">
        <v>-76.361192000000003</v>
      </c>
      <c r="R1303" t="s">
        <v>3364</v>
      </c>
      <c r="S1303" t="s">
        <v>3357</v>
      </c>
      <c r="T1303" s="3">
        <v>4</v>
      </c>
      <c r="U1303" s="3">
        <v>5</v>
      </c>
      <c r="V1303" s="4">
        <v>1.25</v>
      </c>
      <c r="W1303" s="4">
        <v>3</v>
      </c>
      <c r="X1303" s="5">
        <v>493.45000000000005</v>
      </c>
      <c r="Y1303" s="6">
        <v>1973.8</v>
      </c>
      <c r="Z1303" s="5">
        <v>180.17999999999998</v>
      </c>
      <c r="AA1303" s="5">
        <v>720.71999999999991</v>
      </c>
      <c r="AB1303">
        <v>29</v>
      </c>
      <c r="AC1303" s="11">
        <f t="shared" si="56"/>
        <v>0.36514337825514231</v>
      </c>
    </row>
    <row r="1304" spans="1:29">
      <c r="A1304" s="2">
        <v>242361</v>
      </c>
      <c r="B1304" t="s">
        <v>3364</v>
      </c>
      <c r="C1304" t="s">
        <v>3351</v>
      </c>
      <c r="D1304" t="s">
        <v>37</v>
      </c>
      <c r="E1304" s="2">
        <v>328728</v>
      </c>
      <c r="F1304" t="s">
        <v>1427</v>
      </c>
      <c r="G1304" s="2">
        <v>328728</v>
      </c>
      <c r="H1304" t="s">
        <v>1427</v>
      </c>
      <c r="I1304" t="s">
        <v>157</v>
      </c>
      <c r="K1304" t="s">
        <v>3786</v>
      </c>
      <c r="L1304" t="s">
        <v>3407</v>
      </c>
      <c r="M1304" s="12">
        <v>17042</v>
      </c>
      <c r="N1304" s="12" t="str">
        <f t="shared" si="55"/>
        <v>2640 Cumberland St Lebanon, PA 17042</v>
      </c>
      <c r="O1304">
        <v>1430999</v>
      </c>
      <c r="P1304">
        <v>40.339640000000003</v>
      </c>
      <c r="Q1304">
        <v>-76.458629999999999</v>
      </c>
      <c r="R1304" t="s">
        <v>3366</v>
      </c>
      <c r="S1304" t="s">
        <v>3357</v>
      </c>
      <c r="T1304" s="3">
        <v>2</v>
      </c>
      <c r="U1304" s="3">
        <v>3</v>
      </c>
      <c r="V1304" s="4">
        <v>1.5</v>
      </c>
      <c r="W1304" s="4">
        <v>6</v>
      </c>
      <c r="X1304" s="5">
        <v>981.76</v>
      </c>
      <c r="Y1304" s="6">
        <v>1963.5200000000002</v>
      </c>
      <c r="Z1304" s="5">
        <v>325.245</v>
      </c>
      <c r="AA1304" s="5">
        <v>650.49</v>
      </c>
      <c r="AB1304">
        <v>46</v>
      </c>
      <c r="AC1304" s="11">
        <f t="shared" si="56"/>
        <v>0.33128768741851367</v>
      </c>
    </row>
    <row r="1305" spans="1:29">
      <c r="A1305" s="2">
        <v>283727</v>
      </c>
      <c r="B1305" t="s">
        <v>3364</v>
      </c>
      <c r="C1305" t="s">
        <v>3351</v>
      </c>
      <c r="D1305" t="s">
        <v>16</v>
      </c>
      <c r="E1305" s="2">
        <v>242001</v>
      </c>
      <c r="F1305" t="s">
        <v>462</v>
      </c>
      <c r="G1305" s="2">
        <v>421568</v>
      </c>
      <c r="H1305" t="s">
        <v>3339</v>
      </c>
      <c r="I1305" t="s">
        <v>59</v>
      </c>
      <c r="K1305" t="s">
        <v>4066</v>
      </c>
      <c r="L1305" t="s">
        <v>3407</v>
      </c>
      <c r="M1305" s="12">
        <v>17403</v>
      </c>
      <c r="N1305" s="12" t="str">
        <f t="shared" si="55"/>
        <v>1500 Indian Rock Dam Rd York, PA 17403</v>
      </c>
      <c r="O1305">
        <v>1430999</v>
      </c>
      <c r="P1305">
        <v>39.936723999999998</v>
      </c>
      <c r="Q1305">
        <v>-76.751365000000007</v>
      </c>
      <c r="R1305" t="s">
        <v>3367</v>
      </c>
      <c r="S1305" t="s">
        <v>3357</v>
      </c>
      <c r="T1305" s="3">
        <v>1</v>
      </c>
      <c r="U1305" s="3">
        <v>3</v>
      </c>
      <c r="V1305" s="4">
        <v>3</v>
      </c>
      <c r="W1305" s="4">
        <v>4</v>
      </c>
      <c r="X1305" s="5">
        <v>1953.4699999999998</v>
      </c>
      <c r="Y1305" s="6">
        <v>1953.4699999999998</v>
      </c>
      <c r="Z1305" s="5">
        <v>822.11</v>
      </c>
      <c r="AA1305" s="5">
        <v>822.11</v>
      </c>
      <c r="AB1305">
        <v>13</v>
      </c>
      <c r="AC1305" s="11">
        <f t="shared" si="56"/>
        <v>0.42084598176578092</v>
      </c>
    </row>
    <row r="1306" spans="1:29">
      <c r="A1306" s="2">
        <v>281300</v>
      </c>
      <c r="B1306" t="s">
        <v>3364</v>
      </c>
      <c r="C1306" t="s">
        <v>3351</v>
      </c>
      <c r="D1306" t="s">
        <v>32</v>
      </c>
      <c r="E1306" s="2">
        <v>305680</v>
      </c>
      <c r="F1306" t="s">
        <v>1237</v>
      </c>
      <c r="G1306" s="2">
        <v>305680</v>
      </c>
      <c r="H1306" t="s">
        <v>1237</v>
      </c>
      <c r="I1306" t="s">
        <v>39</v>
      </c>
      <c r="K1306" t="s">
        <v>4900</v>
      </c>
      <c r="L1306" t="s">
        <v>3407</v>
      </c>
      <c r="M1306" s="12">
        <v>17603</v>
      </c>
      <c r="N1306" s="12" t="str">
        <f t="shared" si="55"/>
        <v>340 Abbeyville Rd Lancaster, PA 17603</v>
      </c>
      <c r="O1306">
        <v>1430999</v>
      </c>
      <c r="P1306">
        <v>40.03266</v>
      </c>
      <c r="Q1306">
        <v>-76.334370000000007</v>
      </c>
      <c r="R1306" t="s">
        <v>3364</v>
      </c>
      <c r="S1306" t="s">
        <v>3357</v>
      </c>
      <c r="T1306" s="3">
        <v>1</v>
      </c>
      <c r="U1306" s="3">
        <v>1</v>
      </c>
      <c r="V1306" s="4">
        <v>1</v>
      </c>
      <c r="W1306" s="4">
        <v>1</v>
      </c>
      <c r="X1306" s="5">
        <v>1938.24</v>
      </c>
      <c r="Y1306" s="6">
        <v>1938.24</v>
      </c>
      <c r="Z1306" s="5">
        <v>542.71</v>
      </c>
      <c r="AA1306" s="5">
        <v>542.71</v>
      </c>
      <c r="AB1306">
        <v>1</v>
      </c>
      <c r="AC1306" s="11">
        <f t="shared" si="56"/>
        <v>0.28000144460954268</v>
      </c>
    </row>
    <row r="1307" spans="1:29">
      <c r="A1307" s="2">
        <v>241989</v>
      </c>
      <c r="B1307" t="s">
        <v>3364</v>
      </c>
      <c r="C1307" t="s">
        <v>3357</v>
      </c>
      <c r="D1307" t="s">
        <v>32</v>
      </c>
      <c r="E1307" s="2">
        <v>283207</v>
      </c>
      <c r="F1307" t="s">
        <v>2661</v>
      </c>
      <c r="G1307" s="2">
        <v>283207</v>
      </c>
      <c r="H1307" t="s">
        <v>2661</v>
      </c>
      <c r="I1307" t="s">
        <v>39</v>
      </c>
      <c r="K1307" t="s">
        <v>4858</v>
      </c>
      <c r="L1307" t="s">
        <v>3407</v>
      </c>
      <c r="M1307" s="12">
        <v>17603</v>
      </c>
      <c r="N1307" s="12" t="str">
        <f t="shared" si="55"/>
        <v>1650 Manhiem Pike, Suite 201 Lancaster, PA 17603</v>
      </c>
      <c r="O1307">
        <v>1430999</v>
      </c>
      <c r="P1307">
        <v>40.082625</v>
      </c>
      <c r="Q1307">
        <v>-76.342461999999998</v>
      </c>
      <c r="R1307" t="s">
        <v>3364</v>
      </c>
      <c r="S1307" t="s">
        <v>3357</v>
      </c>
      <c r="T1307" s="3">
        <v>4</v>
      </c>
      <c r="U1307" s="3">
        <v>4</v>
      </c>
      <c r="V1307" s="4">
        <v>1</v>
      </c>
      <c r="W1307" s="4">
        <v>2</v>
      </c>
      <c r="X1307" s="5">
        <v>483.70000000000005</v>
      </c>
      <c r="Y1307" s="6">
        <v>1934.8000000000002</v>
      </c>
      <c r="Z1307" s="5">
        <v>142.77000000000001</v>
      </c>
      <c r="AA1307" s="5">
        <v>571.08000000000004</v>
      </c>
      <c r="AB1307">
        <v>34</v>
      </c>
      <c r="AC1307" s="11">
        <f t="shared" si="56"/>
        <v>0.29516229067603889</v>
      </c>
    </row>
    <row r="1308" spans="1:29">
      <c r="A1308" s="2">
        <v>312881</v>
      </c>
      <c r="B1308" t="s">
        <v>3360</v>
      </c>
      <c r="C1308" t="s">
        <v>3354</v>
      </c>
      <c r="D1308" t="s">
        <v>40</v>
      </c>
      <c r="E1308" s="2">
        <v>342987</v>
      </c>
      <c r="F1308" t="s">
        <v>144</v>
      </c>
      <c r="G1308" s="2">
        <v>481490</v>
      </c>
      <c r="H1308" t="s">
        <v>672</v>
      </c>
      <c r="I1308" t="s">
        <v>73</v>
      </c>
      <c r="K1308" t="s">
        <v>5793</v>
      </c>
      <c r="L1308" t="s">
        <v>3407</v>
      </c>
      <c r="M1308" s="12">
        <v>19606</v>
      </c>
      <c r="N1308" s="12" t="str">
        <f t="shared" si="55"/>
        <v>699 Rittenhouse Dr Reading, PA 19606</v>
      </c>
      <c r="O1308">
        <v>1430999</v>
      </c>
      <c r="P1308">
        <v>40.291927999999999</v>
      </c>
      <c r="Q1308">
        <v>-75.853004999999996</v>
      </c>
      <c r="R1308" t="s">
        <v>3365</v>
      </c>
      <c r="S1308" t="s">
        <v>3356</v>
      </c>
      <c r="T1308" s="3">
        <v>4</v>
      </c>
      <c r="U1308" s="3">
        <v>4</v>
      </c>
      <c r="V1308" s="4">
        <v>1</v>
      </c>
      <c r="W1308" s="4">
        <v>1.75</v>
      </c>
      <c r="X1308" s="5">
        <v>481.76</v>
      </c>
      <c r="Y1308" s="6">
        <v>1927.04</v>
      </c>
      <c r="Z1308" s="5">
        <v>127.64750000000001</v>
      </c>
      <c r="AA1308" s="5">
        <v>510.59000000000003</v>
      </c>
      <c r="AB1308">
        <v>14</v>
      </c>
      <c r="AC1308" s="11">
        <f t="shared" si="56"/>
        <v>0.26496076884755898</v>
      </c>
    </row>
    <row r="1309" spans="1:29">
      <c r="A1309" s="2">
        <v>239499</v>
      </c>
      <c r="B1309" t="s">
        <v>3364</v>
      </c>
      <c r="C1309" t="s">
        <v>3356</v>
      </c>
      <c r="D1309" t="s">
        <v>37</v>
      </c>
      <c r="E1309" s="2">
        <v>242389</v>
      </c>
      <c r="F1309" t="s">
        <v>3283</v>
      </c>
      <c r="G1309" s="2">
        <v>415851</v>
      </c>
      <c r="H1309" t="s">
        <v>3284</v>
      </c>
      <c r="I1309" t="s">
        <v>190</v>
      </c>
      <c r="K1309" t="s">
        <v>4392</v>
      </c>
      <c r="L1309" t="s">
        <v>3407</v>
      </c>
      <c r="M1309" s="12">
        <v>17545</v>
      </c>
      <c r="N1309" s="12" t="str">
        <f t="shared" si="55"/>
        <v>1211 N Penryn Rd Manheim, PA 17545</v>
      </c>
      <c r="O1309">
        <v>1430999</v>
      </c>
      <c r="P1309">
        <v>40.200592999999998</v>
      </c>
      <c r="Q1309">
        <v>-76.370587</v>
      </c>
      <c r="R1309" t="s">
        <v>3366</v>
      </c>
      <c r="S1309" t="s">
        <v>3357</v>
      </c>
      <c r="T1309" s="3">
        <v>2</v>
      </c>
      <c r="U1309" s="3">
        <v>5</v>
      </c>
      <c r="V1309" s="4">
        <v>2.5</v>
      </c>
      <c r="W1309" s="4">
        <v>5</v>
      </c>
      <c r="X1309" s="5">
        <v>963.12</v>
      </c>
      <c r="Y1309" s="6">
        <v>1926.2400000000002</v>
      </c>
      <c r="Z1309" s="5">
        <v>425.22999999999996</v>
      </c>
      <c r="AA1309" s="5">
        <v>850.46</v>
      </c>
      <c r="AB1309">
        <v>26</v>
      </c>
      <c r="AC1309" s="11">
        <f t="shared" si="56"/>
        <v>0.44151299941855632</v>
      </c>
    </row>
    <row r="1310" spans="1:29">
      <c r="A1310" s="2">
        <v>241984</v>
      </c>
      <c r="B1310" t="s">
        <v>3365</v>
      </c>
      <c r="C1310" t="s">
        <v>3351</v>
      </c>
      <c r="D1310" t="s">
        <v>45</v>
      </c>
      <c r="E1310" s="2">
        <v>254248</v>
      </c>
      <c r="F1310" t="s">
        <v>854</v>
      </c>
      <c r="G1310" s="2">
        <v>254248</v>
      </c>
      <c r="H1310" t="s">
        <v>854</v>
      </c>
      <c r="I1310" t="s">
        <v>855</v>
      </c>
      <c r="K1310" t="s">
        <v>5382</v>
      </c>
      <c r="L1310" t="s">
        <v>3407</v>
      </c>
      <c r="M1310" s="12">
        <v>19073</v>
      </c>
      <c r="N1310" s="12" t="str">
        <f t="shared" si="55"/>
        <v>6 Campus Blvd Newtown Square, PA 19073</v>
      </c>
      <c r="O1310">
        <v>1430999</v>
      </c>
      <c r="P1310">
        <v>39.976548000000001</v>
      </c>
      <c r="Q1310">
        <v>-75.414779999999993</v>
      </c>
      <c r="R1310" t="s">
        <v>3361</v>
      </c>
      <c r="S1310" t="s">
        <v>3352</v>
      </c>
      <c r="T1310" s="3">
        <v>4</v>
      </c>
      <c r="U1310" s="3">
        <v>4</v>
      </c>
      <c r="V1310" s="4">
        <v>1</v>
      </c>
      <c r="W1310" s="4">
        <v>2</v>
      </c>
      <c r="X1310" s="5">
        <v>479.87000000000006</v>
      </c>
      <c r="Y1310" s="6">
        <v>1919.48</v>
      </c>
      <c r="Z1310" s="5">
        <v>190.51999999999998</v>
      </c>
      <c r="AA1310" s="5">
        <v>762.08</v>
      </c>
      <c r="AB1310">
        <v>30</v>
      </c>
      <c r="AC1310" s="11">
        <f t="shared" si="56"/>
        <v>0.3970241940525559</v>
      </c>
    </row>
    <row r="1311" spans="1:29">
      <c r="A1311" s="2">
        <v>446215</v>
      </c>
      <c r="B1311" t="s">
        <v>3365</v>
      </c>
      <c r="C1311" t="s">
        <v>3356</v>
      </c>
      <c r="D1311" t="s">
        <v>82</v>
      </c>
      <c r="E1311" s="2">
        <v>307454</v>
      </c>
      <c r="F1311" t="s">
        <v>2760</v>
      </c>
      <c r="G1311" s="2">
        <v>307454</v>
      </c>
      <c r="H1311" t="s">
        <v>2760</v>
      </c>
      <c r="I1311" t="s">
        <v>2761</v>
      </c>
      <c r="K1311" t="s">
        <v>3686</v>
      </c>
      <c r="L1311" t="s">
        <v>3406</v>
      </c>
      <c r="M1311" s="12">
        <v>8890</v>
      </c>
      <c r="N1311" s="12" t="str">
        <f t="shared" si="55"/>
        <v>2 Ministry Center Dr Zarephath, NJ 08890</v>
      </c>
      <c r="O1311">
        <v>1430999</v>
      </c>
      <c r="P1311">
        <v>40.536709000000002</v>
      </c>
      <c r="Q1311">
        <v>-74.572445000000002</v>
      </c>
      <c r="R1311" t="s">
        <v>3362</v>
      </c>
      <c r="S1311" t="s">
        <v>3354</v>
      </c>
      <c r="T1311" s="3">
        <v>1</v>
      </c>
      <c r="U1311" s="3">
        <v>2</v>
      </c>
      <c r="V1311" s="4">
        <v>2</v>
      </c>
      <c r="W1311" s="4">
        <v>7</v>
      </c>
      <c r="X1311" s="5">
        <v>1911.8</v>
      </c>
      <c r="Y1311" s="6">
        <v>1911.8</v>
      </c>
      <c r="Z1311" s="5">
        <v>652.12000000000012</v>
      </c>
      <c r="AA1311" s="5">
        <v>652.12000000000012</v>
      </c>
      <c r="AB1311">
        <v>37</v>
      </c>
      <c r="AC1311" s="11">
        <f t="shared" si="56"/>
        <v>0.34110262579767764</v>
      </c>
    </row>
    <row r="1312" spans="1:29">
      <c r="A1312" s="2">
        <v>242077</v>
      </c>
      <c r="B1312" t="s">
        <v>3364</v>
      </c>
      <c r="C1312" t="s">
        <v>3351</v>
      </c>
      <c r="D1312" t="s">
        <v>16</v>
      </c>
      <c r="E1312" s="2">
        <v>304671</v>
      </c>
      <c r="F1312" t="s">
        <v>2977</v>
      </c>
      <c r="G1312" s="2">
        <v>304671</v>
      </c>
      <c r="H1312" t="s">
        <v>2977</v>
      </c>
      <c r="I1312" t="s">
        <v>931</v>
      </c>
      <c r="K1312" t="s">
        <v>3967</v>
      </c>
      <c r="L1312" t="s">
        <v>3407</v>
      </c>
      <c r="M1312" s="12">
        <v>17325</v>
      </c>
      <c r="N1312" s="12" t="str">
        <f t="shared" si="55"/>
        <v>465 Table Rock Rd Gettysburg, PA 17325</v>
      </c>
      <c r="O1312">
        <v>1430999</v>
      </c>
      <c r="P1312">
        <v>39.858843</v>
      </c>
      <c r="Q1312">
        <v>-77.225430000000003</v>
      </c>
      <c r="R1312" t="s">
        <v>3367</v>
      </c>
      <c r="S1312" t="s">
        <v>3355</v>
      </c>
      <c r="T1312" s="3">
        <v>3</v>
      </c>
      <c r="U1312" s="3">
        <v>4</v>
      </c>
      <c r="V1312" s="4">
        <v>1.3333333333333333</v>
      </c>
      <c r="W1312" s="4">
        <v>2.3333333333333335</v>
      </c>
      <c r="X1312" s="5">
        <v>634.91999999999996</v>
      </c>
      <c r="Y1312" s="6">
        <v>1904.7600000000002</v>
      </c>
      <c r="Z1312" s="5">
        <v>298.49333333333334</v>
      </c>
      <c r="AA1312" s="5">
        <v>895.48000000000013</v>
      </c>
      <c r="AB1312">
        <v>21</v>
      </c>
      <c r="AC1312" s="11">
        <f t="shared" si="56"/>
        <v>0.47012747012747014</v>
      </c>
    </row>
    <row r="1313" spans="1:29">
      <c r="A1313" s="2">
        <v>346335</v>
      </c>
      <c r="B1313" t="s">
        <v>3364</v>
      </c>
      <c r="C1313" t="s">
        <v>3351</v>
      </c>
      <c r="D1313" t="s">
        <v>37</v>
      </c>
      <c r="E1313" s="2">
        <v>300984</v>
      </c>
      <c r="F1313" t="s">
        <v>2437</v>
      </c>
      <c r="G1313" s="2">
        <v>300984</v>
      </c>
      <c r="H1313" t="s">
        <v>2437</v>
      </c>
      <c r="I1313" t="s">
        <v>39</v>
      </c>
      <c r="K1313" t="s">
        <v>4755</v>
      </c>
      <c r="L1313" t="s">
        <v>3407</v>
      </c>
      <c r="M1313" s="12">
        <v>17602</v>
      </c>
      <c r="N1313" s="12" t="str">
        <f t="shared" si="55"/>
        <v>1916 Lincoln Hwy E Lancaster, PA 17602</v>
      </c>
      <c r="O1313">
        <v>1430999</v>
      </c>
      <c r="P1313">
        <v>40.03342</v>
      </c>
      <c r="Q1313">
        <v>-76.249604000000005</v>
      </c>
      <c r="R1313" t="s">
        <v>3364</v>
      </c>
      <c r="S1313" t="s">
        <v>3351</v>
      </c>
      <c r="T1313" s="3">
        <v>3</v>
      </c>
      <c r="U1313" s="3">
        <v>3</v>
      </c>
      <c r="V1313" s="4">
        <v>1</v>
      </c>
      <c r="W1313" s="4">
        <v>4</v>
      </c>
      <c r="X1313" s="5">
        <v>634.82333333333338</v>
      </c>
      <c r="Y1313" s="6">
        <v>1904.4699999999996</v>
      </c>
      <c r="Z1313" s="5">
        <v>246.73333333333335</v>
      </c>
      <c r="AA1313" s="5">
        <v>740.2</v>
      </c>
      <c r="AB1313">
        <v>41</v>
      </c>
      <c r="AC1313" s="11">
        <f t="shared" si="56"/>
        <v>0.38866456284425599</v>
      </c>
    </row>
    <row r="1314" spans="1:29">
      <c r="A1314" s="2">
        <v>239568</v>
      </c>
      <c r="B1314" t="s">
        <v>3364</v>
      </c>
      <c r="C1314" t="s">
        <v>3353</v>
      </c>
      <c r="D1314" t="s">
        <v>51</v>
      </c>
      <c r="E1314" s="2">
        <v>295619</v>
      </c>
      <c r="F1314" t="s">
        <v>481</v>
      </c>
      <c r="G1314" s="2">
        <v>295619</v>
      </c>
      <c r="H1314" t="s">
        <v>481</v>
      </c>
      <c r="I1314" t="s">
        <v>39</v>
      </c>
      <c r="K1314" t="s">
        <v>4766</v>
      </c>
      <c r="L1314" t="s">
        <v>3407</v>
      </c>
      <c r="M1314" s="12">
        <v>17602</v>
      </c>
      <c r="N1314" s="12" t="str">
        <f t="shared" si="55"/>
        <v>505 E Fulton St Lancaster, PA 17602</v>
      </c>
      <c r="O1314">
        <v>1430024</v>
      </c>
      <c r="P1314">
        <v>40.043109000000001</v>
      </c>
      <c r="Q1314">
        <v>-76.295321000000001</v>
      </c>
      <c r="R1314" t="s">
        <v>3364</v>
      </c>
      <c r="S1314" t="s">
        <v>3356</v>
      </c>
      <c r="T1314" s="3">
        <v>10</v>
      </c>
      <c r="U1314" s="3">
        <v>10</v>
      </c>
      <c r="V1314" s="4">
        <v>1</v>
      </c>
      <c r="W1314" s="4">
        <v>1.3</v>
      </c>
      <c r="X1314" s="5">
        <v>190.14699999999999</v>
      </c>
      <c r="Y1314" s="6">
        <v>1901.4699999999998</v>
      </c>
      <c r="Z1314" s="5">
        <v>81.62299999999999</v>
      </c>
      <c r="AA1314" s="5">
        <v>816.2299999999999</v>
      </c>
      <c r="AB1314">
        <v>52</v>
      </c>
      <c r="AC1314" s="11">
        <f t="shared" si="56"/>
        <v>0.42926262312842167</v>
      </c>
    </row>
    <row r="1315" spans="1:29">
      <c r="A1315" s="2">
        <v>239518</v>
      </c>
      <c r="B1315" t="s">
        <v>3364</v>
      </c>
      <c r="C1315" t="s">
        <v>3353</v>
      </c>
      <c r="D1315" t="s">
        <v>26</v>
      </c>
      <c r="E1315" s="2">
        <v>281154</v>
      </c>
      <c r="F1315" t="s">
        <v>2282</v>
      </c>
      <c r="G1315" s="2">
        <v>281154</v>
      </c>
      <c r="H1315" t="s">
        <v>2282</v>
      </c>
      <c r="I1315" t="s">
        <v>39</v>
      </c>
      <c r="K1315" t="s">
        <v>4846</v>
      </c>
      <c r="L1315" t="s">
        <v>3407</v>
      </c>
      <c r="M1315" s="12">
        <v>17603</v>
      </c>
      <c r="N1315" s="12" t="str">
        <f t="shared" si="55"/>
        <v>117 Millersville Rd Lancaster, PA 17603</v>
      </c>
      <c r="O1315">
        <v>1430999</v>
      </c>
      <c r="P1315">
        <v>40.037275999999999</v>
      </c>
      <c r="Q1315">
        <v>-76.362851000000006</v>
      </c>
      <c r="R1315" t="s">
        <v>3364</v>
      </c>
      <c r="S1315" t="s">
        <v>3357</v>
      </c>
      <c r="T1315" s="3">
        <v>5</v>
      </c>
      <c r="U1315" s="3">
        <v>5</v>
      </c>
      <c r="V1315" s="4">
        <v>1</v>
      </c>
      <c r="W1315" s="4">
        <v>2.6</v>
      </c>
      <c r="X1315" s="5">
        <v>380.28399999999999</v>
      </c>
      <c r="Y1315" s="6">
        <v>1901.42</v>
      </c>
      <c r="Z1315" s="5">
        <v>150.63399999999999</v>
      </c>
      <c r="AA1315" s="5">
        <v>753.17000000000007</v>
      </c>
      <c r="AB1315">
        <v>28</v>
      </c>
      <c r="AC1315" s="11">
        <f t="shared" si="56"/>
        <v>0.39610922363286388</v>
      </c>
    </row>
    <row r="1316" spans="1:29">
      <c r="A1316" s="2">
        <v>241057</v>
      </c>
      <c r="B1316" t="s">
        <v>3364</v>
      </c>
      <c r="C1316" t="s">
        <v>3353</v>
      </c>
      <c r="D1316" t="s">
        <v>60</v>
      </c>
      <c r="E1316" s="2">
        <v>246051</v>
      </c>
      <c r="F1316" t="s">
        <v>484</v>
      </c>
      <c r="G1316" s="2">
        <v>418522</v>
      </c>
      <c r="H1316" t="s">
        <v>2786</v>
      </c>
      <c r="I1316" t="s">
        <v>485</v>
      </c>
      <c r="K1316" t="s">
        <v>5688</v>
      </c>
      <c r="L1316" t="s">
        <v>3407</v>
      </c>
      <c r="M1316" s="12">
        <v>19464</v>
      </c>
      <c r="N1316" s="12" t="str">
        <f t="shared" si="55"/>
        <v>1230 South St Pottstown, PA 19464</v>
      </c>
      <c r="O1316">
        <v>1430999</v>
      </c>
      <c r="P1316">
        <v>40.240997999999998</v>
      </c>
      <c r="Q1316">
        <v>-75.622307000000006</v>
      </c>
      <c r="R1316" t="s">
        <v>3361</v>
      </c>
      <c r="S1316" t="s">
        <v>3354</v>
      </c>
      <c r="T1316" s="3">
        <v>3</v>
      </c>
      <c r="U1316" s="3">
        <v>5</v>
      </c>
      <c r="V1316" s="4">
        <v>1.6666666666666667</v>
      </c>
      <c r="W1316" s="4">
        <v>2</v>
      </c>
      <c r="X1316" s="5">
        <v>633.76333333333332</v>
      </c>
      <c r="Y1316" s="6">
        <v>1901.2900000000002</v>
      </c>
      <c r="Z1316" s="5">
        <v>236.26999999999998</v>
      </c>
      <c r="AA1316" s="5">
        <v>708.81</v>
      </c>
      <c r="AB1316">
        <v>122</v>
      </c>
      <c r="AC1316" s="11">
        <f t="shared" si="56"/>
        <v>0.37280477991258559</v>
      </c>
    </row>
    <row r="1317" spans="1:29">
      <c r="A1317" s="2">
        <v>297630</v>
      </c>
      <c r="B1317" t="s">
        <v>3364</v>
      </c>
      <c r="C1317" t="s">
        <v>3351</v>
      </c>
      <c r="D1317" t="s">
        <v>74</v>
      </c>
      <c r="E1317" s="2">
        <v>239904</v>
      </c>
      <c r="F1317" t="s">
        <v>969</v>
      </c>
      <c r="G1317" s="2">
        <v>239904</v>
      </c>
      <c r="H1317" t="s">
        <v>969</v>
      </c>
      <c r="I1317" t="s">
        <v>1814</v>
      </c>
      <c r="K1317" t="s">
        <v>3854</v>
      </c>
      <c r="L1317" t="s">
        <v>3407</v>
      </c>
      <c r="M1317" s="12">
        <v>17088</v>
      </c>
      <c r="N1317" s="12" t="str">
        <f t="shared" si="55"/>
        <v>2495 Stiegel Pike Schaefferstown, PA 17088</v>
      </c>
      <c r="O1317">
        <v>1430027</v>
      </c>
      <c r="P1317">
        <v>40.302208999999998</v>
      </c>
      <c r="Q1317">
        <v>-76.307145000000006</v>
      </c>
      <c r="R1317" t="s">
        <v>3365</v>
      </c>
      <c r="S1317" t="s">
        <v>3353</v>
      </c>
      <c r="T1317" s="3">
        <v>14</v>
      </c>
      <c r="U1317" s="3">
        <v>16</v>
      </c>
      <c r="V1317" s="4">
        <v>1.1428571428571428</v>
      </c>
      <c r="W1317" s="4">
        <v>1.5714285714285714</v>
      </c>
      <c r="X1317" s="5">
        <v>135.1935714285714</v>
      </c>
      <c r="Y1317" s="6">
        <v>1892.71</v>
      </c>
      <c r="Z1317" s="5">
        <v>9.8000000000000007</v>
      </c>
      <c r="AA1317" s="5">
        <v>137.20000000000007</v>
      </c>
      <c r="AB1317">
        <v>72</v>
      </c>
      <c r="AC1317" s="11">
        <f t="shared" si="56"/>
        <v>7.2488653834977393E-2</v>
      </c>
    </row>
    <row r="1318" spans="1:29">
      <c r="A1318" s="2">
        <v>415864</v>
      </c>
      <c r="B1318" t="s">
        <v>3364</v>
      </c>
      <c r="C1318" t="s">
        <v>3357</v>
      </c>
      <c r="D1318" t="s">
        <v>37</v>
      </c>
      <c r="E1318" s="2">
        <v>240914</v>
      </c>
      <c r="F1318" t="s">
        <v>737</v>
      </c>
      <c r="G1318" s="2">
        <v>240914</v>
      </c>
      <c r="H1318" t="s">
        <v>737</v>
      </c>
      <c r="I1318" t="s">
        <v>39</v>
      </c>
      <c r="K1318" t="s">
        <v>4852</v>
      </c>
      <c r="L1318" t="s">
        <v>3407</v>
      </c>
      <c r="M1318" s="12">
        <v>17603</v>
      </c>
      <c r="N1318" s="12" t="str">
        <f t="shared" si="55"/>
        <v>2823 Columbia Ave Lancaster, PA 17603</v>
      </c>
      <c r="O1318">
        <v>1430999</v>
      </c>
      <c r="P1318">
        <v>40.041846999999997</v>
      </c>
      <c r="Q1318">
        <v>-76.382908999999998</v>
      </c>
      <c r="R1318" t="s">
        <v>3364</v>
      </c>
      <c r="S1318" t="s">
        <v>3357</v>
      </c>
      <c r="T1318" s="3">
        <v>4</v>
      </c>
      <c r="U1318" s="3">
        <v>4</v>
      </c>
      <c r="V1318" s="4">
        <v>1</v>
      </c>
      <c r="W1318" s="4">
        <v>3.25</v>
      </c>
      <c r="X1318" s="5">
        <v>472.68</v>
      </c>
      <c r="Y1318" s="6">
        <v>1890.7199999999996</v>
      </c>
      <c r="Z1318" s="5">
        <v>195.28749999999999</v>
      </c>
      <c r="AA1318" s="5">
        <v>781.14999999999986</v>
      </c>
      <c r="AB1318">
        <v>27</v>
      </c>
      <c r="AC1318" s="11">
        <f t="shared" si="56"/>
        <v>0.41314948802572565</v>
      </c>
    </row>
    <row r="1319" spans="1:29">
      <c r="A1319" s="2">
        <v>239004</v>
      </c>
      <c r="B1319" t="s">
        <v>3364</v>
      </c>
      <c r="C1319" t="s">
        <v>3357</v>
      </c>
      <c r="D1319" t="s">
        <v>186</v>
      </c>
      <c r="E1319" s="2">
        <v>340867</v>
      </c>
      <c r="F1319" t="s">
        <v>335</v>
      </c>
      <c r="G1319" s="2">
        <v>340867</v>
      </c>
      <c r="H1319" t="s">
        <v>335</v>
      </c>
      <c r="I1319" t="s">
        <v>167</v>
      </c>
      <c r="K1319" t="s">
        <v>3535</v>
      </c>
      <c r="L1319" t="s">
        <v>3406</v>
      </c>
      <c r="M1319" s="12">
        <v>8205</v>
      </c>
      <c r="N1319" s="12" t="str">
        <f t="shared" si="55"/>
        <v>323 S Pitney Rd Galloway, NJ 08205</v>
      </c>
      <c r="O1319">
        <v>1430999</v>
      </c>
      <c r="P1319">
        <v>39.465960000000003</v>
      </c>
      <c r="Q1319">
        <v>-74.495665000000002</v>
      </c>
      <c r="R1319" t="s">
        <v>3363</v>
      </c>
      <c r="S1319" t="s">
        <v>3354</v>
      </c>
      <c r="T1319" s="3">
        <v>5</v>
      </c>
      <c r="U1319" s="3">
        <v>5</v>
      </c>
      <c r="V1319" s="4">
        <v>1</v>
      </c>
      <c r="W1319" s="4">
        <v>3</v>
      </c>
      <c r="X1319" s="5">
        <v>378.108</v>
      </c>
      <c r="Y1319" s="6">
        <v>1890.54</v>
      </c>
      <c r="Z1319" s="5">
        <v>84.694000000000003</v>
      </c>
      <c r="AA1319" s="5">
        <v>423.47</v>
      </c>
      <c r="AB1319">
        <v>38</v>
      </c>
      <c r="AC1319" s="11">
        <f t="shared" si="56"/>
        <v>0.22399420271456835</v>
      </c>
    </row>
    <row r="1320" spans="1:29">
      <c r="A1320" s="2">
        <v>240729</v>
      </c>
      <c r="B1320" t="s">
        <v>3364</v>
      </c>
      <c r="C1320" t="s">
        <v>3357</v>
      </c>
      <c r="D1320" t="s">
        <v>37</v>
      </c>
      <c r="E1320" s="2">
        <v>283078</v>
      </c>
      <c r="F1320" t="s">
        <v>1997</v>
      </c>
      <c r="G1320" s="2">
        <v>283078</v>
      </c>
      <c r="H1320" t="s">
        <v>1997</v>
      </c>
      <c r="I1320" t="s">
        <v>116</v>
      </c>
      <c r="K1320" t="s">
        <v>4285</v>
      </c>
      <c r="L1320" t="s">
        <v>3407</v>
      </c>
      <c r="M1320" s="12">
        <v>17543</v>
      </c>
      <c r="N1320" s="12" t="str">
        <f t="shared" si="55"/>
        <v>520 E Oregon Rd Ste 101 Lititz, PA 17543</v>
      </c>
      <c r="O1320">
        <v>1430024</v>
      </c>
      <c r="P1320">
        <v>40.111051000000003</v>
      </c>
      <c r="Q1320">
        <v>-76.288878999999994</v>
      </c>
      <c r="R1320" t="s">
        <v>3364</v>
      </c>
      <c r="S1320" t="s">
        <v>3356</v>
      </c>
      <c r="T1320" s="3">
        <v>16</v>
      </c>
      <c r="U1320" s="3">
        <v>16</v>
      </c>
      <c r="V1320" s="4">
        <v>1</v>
      </c>
      <c r="W1320" s="4">
        <v>1.5</v>
      </c>
      <c r="X1320" s="5">
        <v>117.58625000000001</v>
      </c>
      <c r="Y1320" s="6">
        <v>1881.3799999999999</v>
      </c>
      <c r="Z1320" s="5">
        <v>41.274375000000006</v>
      </c>
      <c r="AA1320" s="5">
        <v>660.39000000000021</v>
      </c>
      <c r="AB1320">
        <v>27</v>
      </c>
      <c r="AC1320" s="11">
        <f t="shared" si="56"/>
        <v>0.35101361766363004</v>
      </c>
    </row>
    <row r="1321" spans="1:29">
      <c r="A1321" s="2">
        <v>482026</v>
      </c>
      <c r="B1321" t="s">
        <v>3364</v>
      </c>
      <c r="C1321" t="s">
        <v>3357</v>
      </c>
      <c r="D1321" t="s">
        <v>50</v>
      </c>
      <c r="E1321" s="2">
        <v>241115</v>
      </c>
      <c r="F1321" t="s">
        <v>2452</v>
      </c>
      <c r="G1321" s="2">
        <v>432864</v>
      </c>
      <c r="H1321" t="s">
        <v>2453</v>
      </c>
      <c r="I1321" t="s">
        <v>2454</v>
      </c>
      <c r="K1321" t="s">
        <v>4945</v>
      </c>
      <c r="L1321" t="s">
        <v>3407</v>
      </c>
      <c r="M1321" s="12">
        <v>17842</v>
      </c>
      <c r="N1321" s="12" t="str">
        <f t="shared" si="55"/>
        <v>10 Dock Hill Rd Middleburg, PA 17842</v>
      </c>
      <c r="O1321">
        <v>1430999</v>
      </c>
      <c r="P1321">
        <v>40.787982999999997</v>
      </c>
      <c r="Q1321">
        <v>-77.032024000000007</v>
      </c>
      <c r="R1321" t="s">
        <v>3366</v>
      </c>
      <c r="S1321" t="s">
        <v>3354</v>
      </c>
      <c r="T1321" s="3">
        <v>1</v>
      </c>
      <c r="U1321" s="3">
        <v>1</v>
      </c>
      <c r="V1321" s="4">
        <v>1</v>
      </c>
      <c r="W1321" s="4">
        <v>1</v>
      </c>
      <c r="X1321" s="5">
        <v>1879.8</v>
      </c>
      <c r="Y1321" s="6">
        <v>1879.8</v>
      </c>
      <c r="Z1321" s="5">
        <v>739</v>
      </c>
      <c r="AA1321" s="5">
        <v>739</v>
      </c>
      <c r="AB1321">
        <v>10</v>
      </c>
      <c r="AC1321" s="11">
        <f t="shared" si="56"/>
        <v>0.39312692839663793</v>
      </c>
    </row>
    <row r="1322" spans="1:29">
      <c r="A1322" s="2">
        <v>415759</v>
      </c>
      <c r="B1322" t="s">
        <v>3364</v>
      </c>
      <c r="C1322" t="s">
        <v>3357</v>
      </c>
      <c r="D1322" t="s">
        <v>26</v>
      </c>
      <c r="E1322" s="2">
        <v>239192</v>
      </c>
      <c r="F1322" t="s">
        <v>1252</v>
      </c>
      <c r="G1322" s="2">
        <v>239192</v>
      </c>
      <c r="H1322" t="s">
        <v>1252</v>
      </c>
      <c r="I1322" t="s">
        <v>39</v>
      </c>
      <c r="K1322" t="s">
        <v>4856</v>
      </c>
      <c r="L1322" t="s">
        <v>3407</v>
      </c>
      <c r="M1322" s="12">
        <v>17603</v>
      </c>
      <c r="N1322" s="12" t="str">
        <f t="shared" si="55"/>
        <v>2959 Old Tree Dr Lancaster, PA 17603</v>
      </c>
      <c r="O1322">
        <v>1430999</v>
      </c>
      <c r="P1322">
        <v>40.049169999999997</v>
      </c>
      <c r="Q1322">
        <v>-76.389735999999999</v>
      </c>
      <c r="R1322" t="s">
        <v>3364</v>
      </c>
      <c r="S1322" t="s">
        <v>3357</v>
      </c>
      <c r="T1322" s="3">
        <v>4</v>
      </c>
      <c r="U1322" s="3">
        <v>4</v>
      </c>
      <c r="V1322" s="4">
        <v>1</v>
      </c>
      <c r="W1322" s="4">
        <v>2.25</v>
      </c>
      <c r="X1322" s="5">
        <v>468.38749999999999</v>
      </c>
      <c r="Y1322" s="6">
        <v>1873.5500000000004</v>
      </c>
      <c r="Z1322" s="5">
        <v>176.57499999999999</v>
      </c>
      <c r="AA1322" s="5">
        <v>706.3</v>
      </c>
      <c r="AB1322">
        <v>30</v>
      </c>
      <c r="AC1322" s="11">
        <f t="shared" si="56"/>
        <v>0.37698486829815048</v>
      </c>
    </row>
    <row r="1323" spans="1:29">
      <c r="A1323" s="2">
        <v>241806</v>
      </c>
      <c r="B1323" t="s">
        <v>3364</v>
      </c>
      <c r="C1323" t="s">
        <v>3357</v>
      </c>
      <c r="D1323" t="s">
        <v>60</v>
      </c>
      <c r="E1323" s="2">
        <v>342036</v>
      </c>
      <c r="F1323" t="s">
        <v>2979</v>
      </c>
      <c r="G1323" s="2">
        <v>342036</v>
      </c>
      <c r="H1323" t="s">
        <v>2979</v>
      </c>
      <c r="I1323" t="s">
        <v>438</v>
      </c>
      <c r="K1323" t="s">
        <v>5569</v>
      </c>
      <c r="L1323" t="s">
        <v>3407</v>
      </c>
      <c r="M1323" s="12">
        <v>19380</v>
      </c>
      <c r="N1323" s="12" t="str">
        <f t="shared" si="55"/>
        <v>1325 E Boot Rd West Chester, PA 19380</v>
      </c>
      <c r="O1323">
        <v>1430999</v>
      </c>
      <c r="P1323">
        <v>40.001401000000001</v>
      </c>
      <c r="Q1323">
        <v>-75.574466000000001</v>
      </c>
      <c r="R1323" t="s">
        <v>3361</v>
      </c>
      <c r="S1323" t="s">
        <v>3352</v>
      </c>
      <c r="T1323" s="3">
        <v>3</v>
      </c>
      <c r="U1323" s="3">
        <v>5</v>
      </c>
      <c r="V1323" s="4">
        <v>1.6666666666666667</v>
      </c>
      <c r="W1323" s="4">
        <v>5.333333333333333</v>
      </c>
      <c r="X1323" s="5">
        <v>624.42333333333329</v>
      </c>
      <c r="Y1323" s="6">
        <v>1873.2700000000007</v>
      </c>
      <c r="Z1323" s="5">
        <v>148.10333333333332</v>
      </c>
      <c r="AA1323" s="5">
        <v>444.31</v>
      </c>
      <c r="AB1323">
        <v>66</v>
      </c>
      <c r="AC1323" s="11">
        <f t="shared" si="56"/>
        <v>0.23718417526571176</v>
      </c>
    </row>
    <row r="1324" spans="1:29">
      <c r="A1324" s="2">
        <v>242408</v>
      </c>
      <c r="B1324" t="s">
        <v>3364</v>
      </c>
      <c r="C1324" t="s">
        <v>3357</v>
      </c>
      <c r="D1324" t="s">
        <v>29</v>
      </c>
      <c r="E1324" s="2">
        <v>243862</v>
      </c>
      <c r="F1324" t="s">
        <v>2360</v>
      </c>
      <c r="G1324" s="2">
        <v>243862</v>
      </c>
      <c r="H1324" t="s">
        <v>2360</v>
      </c>
      <c r="I1324" t="s">
        <v>576</v>
      </c>
      <c r="K1324" t="s">
        <v>5158</v>
      </c>
      <c r="L1324" t="s">
        <v>3407</v>
      </c>
      <c r="M1324" s="12">
        <v>18969</v>
      </c>
      <c r="N1324" s="12" t="str">
        <f t="shared" si="55"/>
        <v>235 N Washington St Telford, PA 18969</v>
      </c>
      <c r="O1324">
        <v>1430999</v>
      </c>
      <c r="P1324">
        <v>40.328670000000002</v>
      </c>
      <c r="Q1324">
        <v>-75.328749999999999</v>
      </c>
      <c r="R1324" t="s">
        <v>3363</v>
      </c>
      <c r="S1324" t="s">
        <v>3357</v>
      </c>
      <c r="T1324" s="3">
        <v>3</v>
      </c>
      <c r="U1324" s="3">
        <v>3</v>
      </c>
      <c r="V1324" s="4">
        <v>1</v>
      </c>
      <c r="W1324" s="4">
        <v>1</v>
      </c>
      <c r="X1324" s="5">
        <v>624.35</v>
      </c>
      <c r="Y1324" s="6">
        <v>1873.0500000000002</v>
      </c>
      <c r="Z1324" s="5">
        <v>226.98666666666668</v>
      </c>
      <c r="AA1324" s="5">
        <v>680.96</v>
      </c>
      <c r="AB1324">
        <v>22</v>
      </c>
      <c r="AC1324" s="11">
        <f t="shared" si="56"/>
        <v>0.36355676570299778</v>
      </c>
    </row>
    <row r="1325" spans="1:29">
      <c r="A1325" s="2">
        <v>239003</v>
      </c>
      <c r="B1325" t="s">
        <v>3364</v>
      </c>
      <c r="C1325" t="s">
        <v>3357</v>
      </c>
      <c r="D1325" t="s">
        <v>32</v>
      </c>
      <c r="E1325" s="2">
        <v>336669</v>
      </c>
      <c r="F1325" t="s">
        <v>1117</v>
      </c>
      <c r="G1325" s="2">
        <v>336669</v>
      </c>
      <c r="H1325" t="s">
        <v>1117</v>
      </c>
      <c r="I1325" t="s">
        <v>108</v>
      </c>
      <c r="K1325" t="s">
        <v>4182</v>
      </c>
      <c r="L1325" t="s">
        <v>3407</v>
      </c>
      <c r="M1325" s="12">
        <v>17522</v>
      </c>
      <c r="N1325" s="12" t="str">
        <f t="shared" si="55"/>
        <v>245 Riverview Dr Ephrata, PA 17522</v>
      </c>
      <c r="O1325">
        <v>1430024</v>
      </c>
      <c r="P1325">
        <v>40.168194</v>
      </c>
      <c r="Q1325">
        <v>-76.205004000000002</v>
      </c>
      <c r="R1325" t="s">
        <v>3364</v>
      </c>
      <c r="S1325" t="s">
        <v>3356</v>
      </c>
      <c r="T1325" s="3">
        <v>9</v>
      </c>
      <c r="U1325" s="3">
        <v>13</v>
      </c>
      <c r="V1325" s="4">
        <v>1.4444444444444444</v>
      </c>
      <c r="W1325" s="4">
        <v>3.1111111111111112</v>
      </c>
      <c r="X1325" s="5">
        <v>208.04333333333332</v>
      </c>
      <c r="Y1325" s="6">
        <v>1872.39</v>
      </c>
      <c r="Z1325" s="5">
        <v>79.993333333333325</v>
      </c>
      <c r="AA1325" s="5">
        <v>719.94000000000028</v>
      </c>
      <c r="AB1325">
        <v>66</v>
      </c>
      <c r="AC1325" s="11">
        <f t="shared" si="56"/>
        <v>0.38450322849406388</v>
      </c>
    </row>
    <row r="1326" spans="1:29">
      <c r="A1326" s="2">
        <v>239214</v>
      </c>
      <c r="B1326" t="s">
        <v>3364</v>
      </c>
      <c r="C1326" t="s">
        <v>3357</v>
      </c>
      <c r="D1326" t="s">
        <v>37</v>
      </c>
      <c r="E1326" s="2">
        <v>241135</v>
      </c>
      <c r="F1326" t="s">
        <v>2491</v>
      </c>
      <c r="G1326" s="2">
        <v>433295</v>
      </c>
      <c r="H1326" t="s">
        <v>2491</v>
      </c>
      <c r="I1326" t="s">
        <v>39</v>
      </c>
      <c r="K1326" t="s">
        <v>4861</v>
      </c>
      <c r="L1326" t="s">
        <v>3407</v>
      </c>
      <c r="M1326" s="12">
        <v>17603</v>
      </c>
      <c r="N1326" s="12" t="str">
        <f t="shared" si="55"/>
        <v>1940 New Danville Pike Lancaster, PA 17603</v>
      </c>
      <c r="O1326">
        <v>1430999</v>
      </c>
      <c r="P1326">
        <v>39.999437999999998</v>
      </c>
      <c r="Q1326">
        <v>-76.308385999999999</v>
      </c>
      <c r="R1326" t="s">
        <v>3364</v>
      </c>
      <c r="S1326" t="s">
        <v>3357</v>
      </c>
      <c r="T1326" s="3">
        <v>3</v>
      </c>
      <c r="U1326" s="3">
        <v>3</v>
      </c>
      <c r="V1326" s="4">
        <v>1</v>
      </c>
      <c r="W1326" s="4">
        <v>1.6666666666666667</v>
      </c>
      <c r="X1326" s="5">
        <v>623.47</v>
      </c>
      <c r="Y1326" s="6">
        <v>1870.41</v>
      </c>
      <c r="Z1326" s="5">
        <v>228.27333333333331</v>
      </c>
      <c r="AA1326" s="5">
        <v>684.81999999999994</v>
      </c>
      <c r="AB1326">
        <v>26</v>
      </c>
      <c r="AC1326" s="11">
        <f t="shared" si="56"/>
        <v>0.36613362845579306</v>
      </c>
    </row>
    <row r="1327" spans="1:29">
      <c r="A1327" s="2">
        <v>415335</v>
      </c>
      <c r="B1327" t="s">
        <v>3364</v>
      </c>
      <c r="C1327" t="s">
        <v>3357</v>
      </c>
      <c r="D1327" t="s">
        <v>60</v>
      </c>
      <c r="E1327" s="2">
        <v>282591</v>
      </c>
      <c r="F1327" t="s">
        <v>623</v>
      </c>
      <c r="G1327" s="2">
        <v>282591</v>
      </c>
      <c r="H1327" t="s">
        <v>623</v>
      </c>
      <c r="I1327" t="s">
        <v>80</v>
      </c>
      <c r="K1327" t="s">
        <v>5472</v>
      </c>
      <c r="L1327" t="s">
        <v>3407</v>
      </c>
      <c r="M1327" s="12">
        <v>19320</v>
      </c>
      <c r="N1327" s="12" t="str">
        <f t="shared" si="55"/>
        <v>1200 Airport Rd Coatesville, PA 19320</v>
      </c>
      <c r="O1327">
        <v>1430999</v>
      </c>
      <c r="P1327">
        <v>39.990858000000003</v>
      </c>
      <c r="Q1327">
        <v>-75.876268999999994</v>
      </c>
      <c r="R1327" t="s">
        <v>3361</v>
      </c>
      <c r="S1327" t="s">
        <v>3356</v>
      </c>
      <c r="T1327" s="3">
        <v>5</v>
      </c>
      <c r="U1327" s="3">
        <v>6</v>
      </c>
      <c r="V1327" s="4">
        <v>1.2</v>
      </c>
      <c r="W1327" s="4">
        <v>2.8</v>
      </c>
      <c r="X1327" s="5">
        <v>373.89600000000002</v>
      </c>
      <c r="Y1327" s="6">
        <v>1869.48</v>
      </c>
      <c r="Z1327" s="5">
        <v>164.154</v>
      </c>
      <c r="AA1327" s="5">
        <v>820.7700000000001</v>
      </c>
      <c r="AB1327">
        <v>30</v>
      </c>
      <c r="AC1327" s="11">
        <f t="shared" si="56"/>
        <v>0.4390365235252584</v>
      </c>
    </row>
    <row r="1328" spans="1:29">
      <c r="A1328" s="2">
        <v>242374</v>
      </c>
      <c r="B1328" t="s">
        <v>3364</v>
      </c>
      <c r="C1328" t="s">
        <v>3357</v>
      </c>
      <c r="D1328" t="s">
        <v>29</v>
      </c>
      <c r="E1328" s="2">
        <v>269975</v>
      </c>
      <c r="F1328" t="s">
        <v>315</v>
      </c>
      <c r="G1328" s="2">
        <v>269975</v>
      </c>
      <c r="H1328" t="s">
        <v>315</v>
      </c>
      <c r="I1328" t="s">
        <v>31</v>
      </c>
      <c r="K1328" t="s">
        <v>5128</v>
      </c>
      <c r="L1328" t="s">
        <v>3407</v>
      </c>
      <c r="M1328" s="12">
        <v>18951</v>
      </c>
      <c r="N1328" s="12" t="str">
        <f t="shared" ref="N1328:N1391" si="57">K1328&amp;" "&amp;I1328&amp;", "&amp;L1328&amp;" "&amp;TEXT(M1328, "00000")</f>
        <v>855 S West End Blvd Apt 309 Quakertown, PA 18951</v>
      </c>
      <c r="O1328">
        <v>1430999</v>
      </c>
      <c r="P1328">
        <v>40.422773999999997</v>
      </c>
      <c r="Q1328">
        <v>-75.345915000000005</v>
      </c>
      <c r="R1328" t="s">
        <v>3363</v>
      </c>
      <c r="S1328" t="s">
        <v>3357</v>
      </c>
      <c r="T1328" s="3">
        <v>5</v>
      </c>
      <c r="U1328" s="3">
        <v>7</v>
      </c>
      <c r="V1328" s="4">
        <v>1.4</v>
      </c>
      <c r="W1328" s="4">
        <v>3.8</v>
      </c>
      <c r="X1328" s="5">
        <v>372.80599999999998</v>
      </c>
      <c r="Y1328" s="6">
        <v>1864.03</v>
      </c>
      <c r="Z1328" s="5">
        <v>99.751999999999995</v>
      </c>
      <c r="AA1328" s="5">
        <v>498.76</v>
      </c>
      <c r="AB1328">
        <v>45</v>
      </c>
      <c r="AC1328" s="11">
        <f t="shared" si="56"/>
        <v>0.26757080089912716</v>
      </c>
    </row>
    <row r="1329" spans="1:29">
      <c r="A1329" s="2">
        <v>286370</v>
      </c>
      <c r="B1329" t="s">
        <v>3364</v>
      </c>
      <c r="C1329" t="s">
        <v>3357</v>
      </c>
      <c r="D1329" t="s">
        <v>37</v>
      </c>
      <c r="E1329" s="2">
        <v>239133</v>
      </c>
      <c r="F1329" t="s">
        <v>139</v>
      </c>
      <c r="G1329" s="2">
        <v>239133</v>
      </c>
      <c r="H1329" t="s">
        <v>139</v>
      </c>
      <c r="I1329" t="s">
        <v>140</v>
      </c>
      <c r="K1329" t="s">
        <v>4267</v>
      </c>
      <c r="L1329" t="s">
        <v>3407</v>
      </c>
      <c r="M1329" s="12">
        <v>17540</v>
      </c>
      <c r="N1329" s="12" t="str">
        <f t="shared" si="57"/>
        <v>9 Horseshoe Rd Leola, PA 17540</v>
      </c>
      <c r="O1329">
        <v>1430024</v>
      </c>
      <c r="P1329">
        <v>40.086306</v>
      </c>
      <c r="Q1329">
        <v>-76.182950000000005</v>
      </c>
      <c r="R1329" t="s">
        <v>3364</v>
      </c>
      <c r="S1329" t="s">
        <v>3356</v>
      </c>
      <c r="T1329" s="3">
        <v>6</v>
      </c>
      <c r="U1329" s="3">
        <v>7</v>
      </c>
      <c r="V1329" s="4">
        <v>1.1666666666666667</v>
      </c>
      <c r="W1329" s="4">
        <v>1.6666666666666667</v>
      </c>
      <c r="X1329" s="5">
        <v>310.2233333333333</v>
      </c>
      <c r="Y1329" s="6">
        <v>1861.3399999999997</v>
      </c>
      <c r="Z1329" s="5">
        <v>114.12</v>
      </c>
      <c r="AA1329" s="5">
        <v>684.71999999999991</v>
      </c>
      <c r="AB1329">
        <v>22</v>
      </c>
      <c r="AC1329" s="11">
        <f t="shared" si="56"/>
        <v>0.36786401194838131</v>
      </c>
    </row>
    <row r="1330" spans="1:29">
      <c r="A1330" s="2">
        <v>428253</v>
      </c>
      <c r="B1330" t="s">
        <v>3364</v>
      </c>
      <c r="C1330" t="s">
        <v>3357</v>
      </c>
      <c r="D1330" t="s">
        <v>104</v>
      </c>
      <c r="E1330" s="2">
        <v>345521</v>
      </c>
      <c r="F1330" t="s">
        <v>2873</v>
      </c>
      <c r="G1330" s="2">
        <v>345521</v>
      </c>
      <c r="H1330" t="s">
        <v>2873</v>
      </c>
      <c r="I1330" t="s">
        <v>312</v>
      </c>
      <c r="J1330" t="s">
        <v>3389</v>
      </c>
      <c r="K1330" t="s">
        <v>5291</v>
      </c>
      <c r="L1330" t="s">
        <v>3407</v>
      </c>
      <c r="M1330" s="12">
        <v>19040</v>
      </c>
      <c r="N1330" s="12" t="str">
        <f t="shared" si="57"/>
        <v>501 Fitch Rd Hatboro, PA 19040</v>
      </c>
      <c r="O1330">
        <v>1430004</v>
      </c>
      <c r="P1330">
        <v>40.169879999999999</v>
      </c>
      <c r="Q1330">
        <v>-75.09948</v>
      </c>
      <c r="R1330" t="s">
        <v>3362</v>
      </c>
      <c r="S1330" t="s">
        <v>3352</v>
      </c>
      <c r="T1330" s="3">
        <v>6</v>
      </c>
      <c r="U1330" s="3">
        <v>6</v>
      </c>
      <c r="V1330" s="4">
        <v>1</v>
      </c>
      <c r="W1330" s="4">
        <v>2.5</v>
      </c>
      <c r="X1330" s="5">
        <v>309.65499999999997</v>
      </c>
      <c r="Y1330" s="6">
        <v>1857.93</v>
      </c>
      <c r="Z1330" s="5">
        <v>135.84833333333336</v>
      </c>
      <c r="AA1330" s="5">
        <v>815.08999999999992</v>
      </c>
      <c r="AB1330">
        <v>38</v>
      </c>
      <c r="AC1330" s="11">
        <f t="shared" si="56"/>
        <v>0.43870867040200645</v>
      </c>
    </row>
    <row r="1331" spans="1:29">
      <c r="A1331" s="2">
        <v>315104</v>
      </c>
      <c r="B1331" t="s">
        <v>3364</v>
      </c>
      <c r="C1331" t="s">
        <v>3357</v>
      </c>
      <c r="D1331" t="s">
        <v>149</v>
      </c>
      <c r="E1331" s="2">
        <v>244164</v>
      </c>
      <c r="F1331" t="s">
        <v>2082</v>
      </c>
      <c r="G1331" s="2">
        <v>418382</v>
      </c>
      <c r="H1331" t="s">
        <v>2083</v>
      </c>
      <c r="I1331" t="s">
        <v>621</v>
      </c>
      <c r="K1331" t="s">
        <v>3489</v>
      </c>
      <c r="L1331" t="s">
        <v>3406</v>
      </c>
      <c r="M1331" s="12">
        <v>8062</v>
      </c>
      <c r="N1331" s="12" t="str">
        <f t="shared" si="57"/>
        <v>401 Cedar Rd Mullica Hill, NJ 08062</v>
      </c>
      <c r="O1331">
        <v>1430999</v>
      </c>
      <c r="P1331">
        <v>39.746434999999998</v>
      </c>
      <c r="Q1331">
        <v>-75.209618000000006</v>
      </c>
      <c r="R1331" t="s">
        <v>3363</v>
      </c>
      <c r="S1331" t="s">
        <v>3355</v>
      </c>
      <c r="T1331" s="3">
        <v>1</v>
      </c>
      <c r="U1331" s="3">
        <v>3</v>
      </c>
      <c r="V1331" s="4">
        <v>3</v>
      </c>
      <c r="W1331" s="4">
        <v>4</v>
      </c>
      <c r="X1331" s="5">
        <v>1855.34</v>
      </c>
      <c r="Y1331" s="6">
        <v>1855.34</v>
      </c>
      <c r="Z1331" s="5">
        <v>813.79000000000008</v>
      </c>
      <c r="AA1331" s="5">
        <v>813.79000000000008</v>
      </c>
      <c r="AB1331">
        <v>8</v>
      </c>
      <c r="AC1331" s="11">
        <f t="shared" si="56"/>
        <v>0.43862041458708384</v>
      </c>
    </row>
    <row r="1332" spans="1:29">
      <c r="A1332" s="2">
        <v>346167</v>
      </c>
      <c r="B1332" t="s">
        <v>3364</v>
      </c>
      <c r="C1332" t="s">
        <v>3357</v>
      </c>
      <c r="D1332" t="s">
        <v>45</v>
      </c>
      <c r="E1332" s="2">
        <v>243207</v>
      </c>
      <c r="F1332" t="s">
        <v>624</v>
      </c>
      <c r="G1332" s="2">
        <v>419016</v>
      </c>
      <c r="H1332" t="s">
        <v>1667</v>
      </c>
      <c r="I1332" t="s">
        <v>193</v>
      </c>
      <c r="K1332" t="s">
        <v>5638</v>
      </c>
      <c r="L1332" t="s">
        <v>3407</v>
      </c>
      <c r="M1332" s="12">
        <v>19444</v>
      </c>
      <c r="N1332" s="12" t="str">
        <f t="shared" si="57"/>
        <v>4120 Joshua Rd Lafayette Hill, PA 19444</v>
      </c>
      <c r="O1332">
        <v>1430999</v>
      </c>
      <c r="P1332">
        <v>40.098716000000003</v>
      </c>
      <c r="Q1332">
        <v>-75.253874999999994</v>
      </c>
      <c r="R1332" t="s">
        <v>3361</v>
      </c>
      <c r="S1332" t="s">
        <v>3356</v>
      </c>
      <c r="T1332" s="3">
        <v>2</v>
      </c>
      <c r="U1332" s="3">
        <v>3</v>
      </c>
      <c r="V1332" s="4">
        <v>1.5</v>
      </c>
      <c r="W1332" s="4">
        <v>1.5</v>
      </c>
      <c r="X1332" s="5">
        <v>926.4849999999999</v>
      </c>
      <c r="Y1332" s="6">
        <v>1852.9699999999998</v>
      </c>
      <c r="Z1332" s="5">
        <v>381.23</v>
      </c>
      <c r="AA1332" s="5">
        <v>762.46</v>
      </c>
      <c r="AB1332">
        <v>30</v>
      </c>
      <c r="AC1332" s="11">
        <f t="shared" si="56"/>
        <v>0.41147994840715185</v>
      </c>
    </row>
    <row r="1333" spans="1:29">
      <c r="A1333" s="2">
        <v>317062</v>
      </c>
      <c r="B1333" t="s">
        <v>3364</v>
      </c>
      <c r="C1333" t="s">
        <v>3357</v>
      </c>
      <c r="D1333" t="s">
        <v>50</v>
      </c>
      <c r="E1333" s="2">
        <v>334669</v>
      </c>
      <c r="F1333" t="s">
        <v>1608</v>
      </c>
      <c r="G1333" s="2">
        <v>334669</v>
      </c>
      <c r="H1333" t="s">
        <v>1608</v>
      </c>
      <c r="I1333" t="s">
        <v>157</v>
      </c>
      <c r="K1333" t="s">
        <v>3777</v>
      </c>
      <c r="L1333" t="s">
        <v>3407</v>
      </c>
      <c r="M1333" s="12">
        <v>17042</v>
      </c>
      <c r="N1333" s="12" t="str">
        <f t="shared" si="57"/>
        <v>1500 Quentin Rd Lebanon, PA 17042</v>
      </c>
      <c r="O1333">
        <v>1430999</v>
      </c>
      <c r="P1333">
        <v>40.316766000000001</v>
      </c>
      <c r="Q1333">
        <v>-76.422320999999997</v>
      </c>
      <c r="R1333" t="s">
        <v>3366</v>
      </c>
      <c r="S1333" t="s">
        <v>3357</v>
      </c>
      <c r="T1333" s="3">
        <v>4</v>
      </c>
      <c r="U1333" s="3">
        <v>5</v>
      </c>
      <c r="V1333" s="4">
        <v>1.25</v>
      </c>
      <c r="W1333" s="4">
        <v>3.75</v>
      </c>
      <c r="X1333" s="5">
        <v>462.42750000000001</v>
      </c>
      <c r="Y1333" s="6">
        <v>1849.7100000000003</v>
      </c>
      <c r="Z1333" s="5">
        <v>185.36500000000001</v>
      </c>
      <c r="AA1333" s="5">
        <v>741.46</v>
      </c>
      <c r="AB1333">
        <v>28</v>
      </c>
      <c r="AC1333" s="11">
        <f t="shared" si="56"/>
        <v>0.40085202545263848</v>
      </c>
    </row>
    <row r="1334" spans="1:29">
      <c r="A1334" s="2">
        <v>239181</v>
      </c>
      <c r="B1334" t="s">
        <v>3364</v>
      </c>
      <c r="C1334" t="s">
        <v>3357</v>
      </c>
      <c r="D1334" t="s">
        <v>32</v>
      </c>
      <c r="E1334" s="2">
        <v>242110</v>
      </c>
      <c r="F1334" t="s">
        <v>3163</v>
      </c>
      <c r="G1334" s="2">
        <v>242110</v>
      </c>
      <c r="H1334" t="s">
        <v>3163</v>
      </c>
      <c r="I1334" t="s">
        <v>39</v>
      </c>
      <c r="K1334" t="s">
        <v>4831</v>
      </c>
      <c r="L1334" t="s">
        <v>3407</v>
      </c>
      <c r="M1334" s="12">
        <v>17603</v>
      </c>
      <c r="N1334" s="12" t="str">
        <f t="shared" si="57"/>
        <v>131 S Queen St Lancaster, PA 17603</v>
      </c>
      <c r="O1334">
        <v>1430025</v>
      </c>
      <c r="P1334">
        <v>40.035533000000001</v>
      </c>
      <c r="Q1334">
        <v>-76.304686000000004</v>
      </c>
      <c r="R1334" t="s">
        <v>3364</v>
      </c>
      <c r="S1334" t="s">
        <v>3357</v>
      </c>
      <c r="T1334" s="3">
        <v>12</v>
      </c>
      <c r="U1334" s="3">
        <v>17</v>
      </c>
      <c r="V1334" s="4">
        <v>1.4166666666666667</v>
      </c>
      <c r="W1334" s="4">
        <v>2.3333333333333335</v>
      </c>
      <c r="X1334" s="5">
        <v>153.93916666666667</v>
      </c>
      <c r="Y1334" s="6">
        <v>1847.27</v>
      </c>
      <c r="Z1334" s="5">
        <v>50.839999999999996</v>
      </c>
      <c r="AA1334" s="5">
        <v>610.08000000000004</v>
      </c>
      <c r="AB1334">
        <v>69</v>
      </c>
      <c r="AC1334" s="11">
        <f t="shared" si="56"/>
        <v>0.33026033010875511</v>
      </c>
    </row>
    <row r="1335" spans="1:29">
      <c r="A1335" s="2">
        <v>333021</v>
      </c>
      <c r="B1335" t="s">
        <v>3364</v>
      </c>
      <c r="C1335" t="s">
        <v>3357</v>
      </c>
      <c r="D1335" t="s">
        <v>762</v>
      </c>
      <c r="E1335" s="2">
        <v>246370</v>
      </c>
      <c r="F1335" t="s">
        <v>3141</v>
      </c>
      <c r="G1335" s="2">
        <v>246370</v>
      </c>
      <c r="H1335" t="s">
        <v>3141</v>
      </c>
      <c r="I1335" t="s">
        <v>56</v>
      </c>
      <c r="K1335" t="s">
        <v>5448</v>
      </c>
      <c r="L1335" t="s">
        <v>3407</v>
      </c>
      <c r="M1335" s="12">
        <v>19154</v>
      </c>
      <c r="N1335" s="12" t="str">
        <f t="shared" si="57"/>
        <v>10965 Decatur Rd Philadelphia, PA 19154</v>
      </c>
      <c r="O1335">
        <v>1430999</v>
      </c>
      <c r="P1335">
        <v>40.091931000000002</v>
      </c>
      <c r="Q1335">
        <v>-74.991145000000003</v>
      </c>
      <c r="R1335" t="s">
        <v>3363</v>
      </c>
      <c r="S1335" t="s">
        <v>3351</v>
      </c>
      <c r="T1335" s="3">
        <v>3</v>
      </c>
      <c r="U1335" s="3">
        <v>5</v>
      </c>
      <c r="V1335" s="4">
        <v>1.6666666666666667</v>
      </c>
      <c r="W1335" s="4">
        <v>4.666666666666667</v>
      </c>
      <c r="X1335" s="5">
        <v>613.04666666666662</v>
      </c>
      <c r="Y1335" s="6">
        <v>1839.1399999999999</v>
      </c>
      <c r="Z1335" s="5">
        <v>233.52333333333334</v>
      </c>
      <c r="AA1335" s="5">
        <v>700.57000000000016</v>
      </c>
      <c r="AB1335">
        <v>25</v>
      </c>
      <c r="AC1335" s="11">
        <f t="shared" si="56"/>
        <v>0.38092260513065901</v>
      </c>
    </row>
    <row r="1336" spans="1:29">
      <c r="A1336" s="2">
        <v>457144</v>
      </c>
      <c r="B1336" t="s">
        <v>3364</v>
      </c>
      <c r="C1336" t="s">
        <v>3357</v>
      </c>
      <c r="D1336" t="s">
        <v>186</v>
      </c>
      <c r="E1336" s="2">
        <v>278982</v>
      </c>
      <c r="F1336" t="s">
        <v>1317</v>
      </c>
      <c r="G1336" s="2">
        <v>416668</v>
      </c>
      <c r="H1336" t="s">
        <v>1319</v>
      </c>
      <c r="I1336" t="s">
        <v>1318</v>
      </c>
      <c r="J1336" t="s">
        <v>3388</v>
      </c>
      <c r="K1336" t="s">
        <v>3662</v>
      </c>
      <c r="L1336" t="s">
        <v>3406</v>
      </c>
      <c r="M1336" s="12">
        <v>8721</v>
      </c>
      <c r="N1336" s="12" t="str">
        <f t="shared" si="57"/>
        <v>57 Central Pkwy Bayville, NJ 08721</v>
      </c>
      <c r="O1336">
        <v>1430999</v>
      </c>
      <c r="P1336">
        <v>39.890650000000001</v>
      </c>
      <c r="Q1336">
        <v>-74.164519999999996</v>
      </c>
      <c r="R1336" t="s">
        <v>3362</v>
      </c>
      <c r="S1336" t="s">
        <v>3351</v>
      </c>
      <c r="T1336" s="3">
        <v>1</v>
      </c>
      <c r="U1336" s="3">
        <v>1</v>
      </c>
      <c r="V1336" s="4">
        <v>1</v>
      </c>
      <c r="W1336" s="4">
        <v>1</v>
      </c>
      <c r="X1336" s="5">
        <v>1839.04</v>
      </c>
      <c r="Y1336" s="6">
        <v>1839.04</v>
      </c>
      <c r="Z1336" s="5">
        <v>625.28</v>
      </c>
      <c r="AA1336" s="5">
        <v>625.28</v>
      </c>
      <c r="AB1336">
        <v>14</v>
      </c>
      <c r="AC1336" s="11">
        <f t="shared" si="56"/>
        <v>0.34000348007656167</v>
      </c>
    </row>
    <row r="1337" spans="1:29">
      <c r="A1337" s="2">
        <v>242406</v>
      </c>
      <c r="B1337" t="s">
        <v>3364</v>
      </c>
      <c r="C1337" t="s">
        <v>3357</v>
      </c>
      <c r="D1337" t="s">
        <v>186</v>
      </c>
      <c r="E1337" s="2">
        <v>278982</v>
      </c>
      <c r="F1337" t="s">
        <v>1317</v>
      </c>
      <c r="G1337" s="2">
        <v>417419</v>
      </c>
      <c r="H1337" t="s">
        <v>1320</v>
      </c>
      <c r="I1337" t="s">
        <v>1318</v>
      </c>
      <c r="J1337" t="s">
        <v>3388</v>
      </c>
      <c r="K1337" t="s">
        <v>3663</v>
      </c>
      <c r="L1337" t="s">
        <v>3406</v>
      </c>
      <c r="M1337" s="12">
        <v>8721</v>
      </c>
      <c r="N1337" s="12" t="str">
        <f t="shared" si="57"/>
        <v>60 Veeder Ln Bayville, NJ 08721</v>
      </c>
      <c r="O1337">
        <v>1430999</v>
      </c>
      <c r="P1337">
        <v>39.914349999999999</v>
      </c>
      <c r="Q1337">
        <v>-74.145302999999998</v>
      </c>
      <c r="R1337" t="s">
        <v>3362</v>
      </c>
      <c r="S1337" t="s">
        <v>3351</v>
      </c>
      <c r="T1337" s="3">
        <v>1</v>
      </c>
      <c r="U1337" s="3">
        <v>1</v>
      </c>
      <c r="V1337" s="4">
        <v>1</v>
      </c>
      <c r="W1337" s="4">
        <v>1</v>
      </c>
      <c r="X1337" s="5">
        <v>1839.04</v>
      </c>
      <c r="Y1337" s="6">
        <v>1839.04</v>
      </c>
      <c r="Z1337" s="5">
        <v>625.28</v>
      </c>
      <c r="AA1337" s="5">
        <v>625.28</v>
      </c>
      <c r="AB1337">
        <v>14</v>
      </c>
      <c r="AC1337" s="11">
        <f t="shared" si="56"/>
        <v>0.34000348007656167</v>
      </c>
    </row>
    <row r="1338" spans="1:29">
      <c r="A1338" s="2">
        <v>468781</v>
      </c>
      <c r="B1338" t="s">
        <v>3364</v>
      </c>
      <c r="C1338" t="s">
        <v>3357</v>
      </c>
      <c r="D1338" t="s">
        <v>186</v>
      </c>
      <c r="E1338" s="2">
        <v>278982</v>
      </c>
      <c r="F1338" t="s">
        <v>1317</v>
      </c>
      <c r="G1338" s="2">
        <v>418511</v>
      </c>
      <c r="H1338" t="s">
        <v>1321</v>
      </c>
      <c r="I1338" t="s">
        <v>1318</v>
      </c>
      <c r="J1338" t="s">
        <v>3388</v>
      </c>
      <c r="K1338" t="s">
        <v>3664</v>
      </c>
      <c r="L1338" t="s">
        <v>3406</v>
      </c>
      <c r="M1338" s="12">
        <v>8721</v>
      </c>
      <c r="N1338" s="12" t="str">
        <f t="shared" si="57"/>
        <v>356 Atlantic City Blvd Bayville, NJ 08721</v>
      </c>
      <c r="O1338">
        <v>1430999</v>
      </c>
      <c r="P1338">
        <v>39.918089999999999</v>
      </c>
      <c r="Q1338">
        <v>-74.1584</v>
      </c>
      <c r="R1338" t="s">
        <v>3362</v>
      </c>
      <c r="S1338" t="s">
        <v>3351</v>
      </c>
      <c r="T1338" s="3">
        <v>1</v>
      </c>
      <c r="U1338" s="3">
        <v>1</v>
      </c>
      <c r="V1338" s="4">
        <v>1</v>
      </c>
      <c r="W1338" s="4">
        <v>1</v>
      </c>
      <c r="X1338" s="5">
        <v>1839.04</v>
      </c>
      <c r="Y1338" s="6">
        <v>1839.04</v>
      </c>
      <c r="Z1338" s="5">
        <v>625.28</v>
      </c>
      <c r="AA1338" s="5">
        <v>625.28</v>
      </c>
      <c r="AB1338">
        <v>14</v>
      </c>
      <c r="AC1338" s="11">
        <f t="shared" si="56"/>
        <v>0.34000348007656167</v>
      </c>
    </row>
    <row r="1339" spans="1:29">
      <c r="A1339" s="2">
        <v>307365</v>
      </c>
      <c r="B1339" t="s">
        <v>3364</v>
      </c>
      <c r="C1339" t="s">
        <v>3357</v>
      </c>
      <c r="D1339" t="s">
        <v>32</v>
      </c>
      <c r="E1339" s="2">
        <v>241643</v>
      </c>
      <c r="F1339" t="s">
        <v>2351</v>
      </c>
      <c r="G1339" s="2">
        <v>241643</v>
      </c>
      <c r="H1339" t="s">
        <v>2351</v>
      </c>
      <c r="I1339" t="s">
        <v>39</v>
      </c>
      <c r="K1339" t="s">
        <v>4708</v>
      </c>
      <c r="L1339" t="s">
        <v>3407</v>
      </c>
      <c r="M1339" s="12">
        <v>17601</v>
      </c>
      <c r="N1339" s="12" t="str">
        <f t="shared" si="57"/>
        <v>1375 Harrisburg Pike Lancaster, PA 17601</v>
      </c>
      <c r="O1339">
        <v>1430999</v>
      </c>
      <c r="P1339">
        <v>40.059297999999998</v>
      </c>
      <c r="Q1339">
        <v>-76.329766000000006</v>
      </c>
      <c r="R1339" t="s">
        <v>3364</v>
      </c>
      <c r="S1339" t="s">
        <v>3357</v>
      </c>
      <c r="T1339" s="3">
        <v>3</v>
      </c>
      <c r="U1339" s="3">
        <v>4</v>
      </c>
      <c r="V1339" s="4">
        <v>1.3333333333333333</v>
      </c>
      <c r="W1339" s="4">
        <v>2.3333333333333335</v>
      </c>
      <c r="X1339" s="5">
        <v>609.67333333333329</v>
      </c>
      <c r="Y1339" s="6">
        <v>1829.02</v>
      </c>
      <c r="Z1339" s="5">
        <v>149.16</v>
      </c>
      <c r="AA1339" s="5">
        <v>447.48</v>
      </c>
      <c r="AB1339">
        <v>50</v>
      </c>
      <c r="AC1339" s="11">
        <f t="shared" si="56"/>
        <v>0.24465560792118185</v>
      </c>
    </row>
    <row r="1340" spans="1:29">
      <c r="A1340" s="2">
        <v>343470</v>
      </c>
      <c r="B1340" t="s">
        <v>3364</v>
      </c>
      <c r="C1340" t="s">
        <v>3351</v>
      </c>
      <c r="D1340" t="s">
        <v>104</v>
      </c>
      <c r="E1340" s="2">
        <v>243367</v>
      </c>
      <c r="F1340" t="s">
        <v>1834</v>
      </c>
      <c r="G1340" s="2">
        <v>483193</v>
      </c>
      <c r="H1340" t="s">
        <v>1837</v>
      </c>
      <c r="I1340" t="s">
        <v>1838</v>
      </c>
      <c r="K1340" t="s">
        <v>4995</v>
      </c>
      <c r="L1340" t="s">
        <v>3407</v>
      </c>
      <c r="M1340" s="12">
        <v>18062</v>
      </c>
      <c r="N1340" s="12" t="str">
        <f t="shared" si="57"/>
        <v>6135 Sauerkraut Ln Macungie, PA 18062</v>
      </c>
      <c r="O1340">
        <v>1430999</v>
      </c>
      <c r="P1340">
        <v>40.532733</v>
      </c>
      <c r="Q1340">
        <v>-75.566602000000003</v>
      </c>
      <c r="R1340" t="s">
        <v>3363</v>
      </c>
      <c r="S1340" t="s">
        <v>3357</v>
      </c>
      <c r="T1340" s="3">
        <v>2</v>
      </c>
      <c r="U1340" s="3">
        <v>2</v>
      </c>
      <c r="V1340" s="4">
        <v>1</v>
      </c>
      <c r="W1340" s="4">
        <v>7.5</v>
      </c>
      <c r="X1340" s="5">
        <v>914.125</v>
      </c>
      <c r="Y1340" s="6">
        <v>1828.25</v>
      </c>
      <c r="Z1340" s="5">
        <v>358.70000000000005</v>
      </c>
      <c r="AA1340" s="5">
        <v>717.40000000000009</v>
      </c>
      <c r="AB1340">
        <v>301</v>
      </c>
      <c r="AC1340" s="11">
        <f t="shared" si="56"/>
        <v>0.39239710105291953</v>
      </c>
    </row>
    <row r="1341" spans="1:29">
      <c r="A1341" s="2">
        <v>481761</v>
      </c>
      <c r="B1341" t="s">
        <v>3364</v>
      </c>
      <c r="C1341" t="s">
        <v>3356</v>
      </c>
      <c r="D1341" t="s">
        <v>37</v>
      </c>
      <c r="E1341" s="2">
        <v>240798</v>
      </c>
      <c r="F1341" t="s">
        <v>381</v>
      </c>
      <c r="G1341" s="2">
        <v>483136</v>
      </c>
      <c r="H1341" t="s">
        <v>2279</v>
      </c>
      <c r="I1341" t="s">
        <v>196</v>
      </c>
      <c r="K1341" t="s">
        <v>4498</v>
      </c>
      <c r="L1341" t="s">
        <v>3407</v>
      </c>
      <c r="M1341" s="12">
        <v>17552</v>
      </c>
      <c r="N1341" s="12" t="str">
        <f t="shared" si="57"/>
        <v>598 Kraybill Church Rd Mount Joy, PA 17552</v>
      </c>
      <c r="O1341">
        <v>1430999</v>
      </c>
      <c r="P1341">
        <v>40.096075999999996</v>
      </c>
      <c r="Q1341">
        <v>-76.543077999999994</v>
      </c>
      <c r="R1341" t="s">
        <v>3366</v>
      </c>
      <c r="S1341" t="s">
        <v>3357</v>
      </c>
      <c r="T1341" s="3">
        <v>1</v>
      </c>
      <c r="U1341" s="3">
        <v>2</v>
      </c>
      <c r="V1341" s="4">
        <v>2</v>
      </c>
      <c r="W1341" s="4">
        <v>5</v>
      </c>
      <c r="X1341" s="5">
        <v>1825.1599999999999</v>
      </c>
      <c r="Y1341" s="6">
        <v>1825.1599999999999</v>
      </c>
      <c r="Z1341" s="5">
        <v>696.98</v>
      </c>
      <c r="AA1341" s="5">
        <v>696.98</v>
      </c>
      <c r="AB1341">
        <v>35</v>
      </c>
      <c r="AC1341" s="11">
        <f t="shared" si="56"/>
        <v>0.38187337000591731</v>
      </c>
    </row>
    <row r="1342" spans="1:29">
      <c r="A1342" s="2">
        <v>242119</v>
      </c>
      <c r="B1342" t="s">
        <v>3364</v>
      </c>
      <c r="C1342" t="s">
        <v>3356</v>
      </c>
      <c r="D1342" t="s">
        <v>32</v>
      </c>
      <c r="E1342" s="2">
        <v>247051</v>
      </c>
      <c r="F1342" t="s">
        <v>1461</v>
      </c>
      <c r="G1342" s="2">
        <v>247051</v>
      </c>
      <c r="H1342" t="s">
        <v>1461</v>
      </c>
      <c r="I1342" t="s">
        <v>403</v>
      </c>
      <c r="K1342" t="s">
        <v>4552</v>
      </c>
      <c r="L1342" t="s">
        <v>3407</v>
      </c>
      <c r="M1342" s="12">
        <v>17562</v>
      </c>
      <c r="N1342" s="12" t="str">
        <f t="shared" si="57"/>
        <v>1660 Mine Rd Paradise, PA 17562</v>
      </c>
      <c r="O1342">
        <v>1430022</v>
      </c>
      <c r="P1342">
        <v>39.968767</v>
      </c>
      <c r="Q1342">
        <v>-76.065610000000007</v>
      </c>
      <c r="R1342" t="s">
        <v>3364</v>
      </c>
      <c r="S1342" t="s">
        <v>3353</v>
      </c>
      <c r="T1342" s="3">
        <v>6</v>
      </c>
      <c r="U1342" s="3">
        <v>9</v>
      </c>
      <c r="V1342" s="4">
        <v>1.5</v>
      </c>
      <c r="W1342" s="4">
        <v>3.6666666666666665</v>
      </c>
      <c r="X1342" s="5">
        <v>302.39999999999992</v>
      </c>
      <c r="Y1342" s="6">
        <v>1814.4</v>
      </c>
      <c r="Z1342" s="5">
        <v>131.10499999999999</v>
      </c>
      <c r="AA1342" s="5">
        <v>786.63000000000011</v>
      </c>
      <c r="AB1342">
        <v>28</v>
      </c>
      <c r="AC1342" s="11">
        <f t="shared" si="56"/>
        <v>0.43354828042328047</v>
      </c>
    </row>
    <row r="1343" spans="1:29">
      <c r="A1343" s="2">
        <v>317087</v>
      </c>
      <c r="B1343" t="s">
        <v>3364</v>
      </c>
      <c r="C1343" t="s">
        <v>3356</v>
      </c>
      <c r="D1343" t="s">
        <v>29</v>
      </c>
      <c r="E1343" s="2">
        <v>246406</v>
      </c>
      <c r="F1343" t="s">
        <v>3177</v>
      </c>
      <c r="G1343" s="2">
        <v>481583</v>
      </c>
      <c r="H1343" t="s">
        <v>3178</v>
      </c>
      <c r="I1343" t="s">
        <v>3179</v>
      </c>
      <c r="K1343" t="s">
        <v>5077</v>
      </c>
      <c r="L1343" t="s">
        <v>3407</v>
      </c>
      <c r="M1343" s="12">
        <v>18912</v>
      </c>
      <c r="N1343" s="12" t="str">
        <f t="shared" si="57"/>
        <v>4991 Upper Mountain Rd Buckingham, PA 18912</v>
      </c>
      <c r="O1343">
        <v>1430999</v>
      </c>
      <c r="P1343">
        <v>40.323210000000003</v>
      </c>
      <c r="Q1343">
        <v>-75.041110000000003</v>
      </c>
      <c r="R1343" t="s">
        <v>3362</v>
      </c>
      <c r="S1343" t="s">
        <v>3353</v>
      </c>
      <c r="T1343" s="3">
        <v>2</v>
      </c>
      <c r="U1343" s="3">
        <v>2</v>
      </c>
      <c r="V1343" s="4">
        <v>1</v>
      </c>
      <c r="W1343" s="4">
        <v>1</v>
      </c>
      <c r="X1343" s="5">
        <v>904.09</v>
      </c>
      <c r="Y1343" s="6">
        <v>1808.18</v>
      </c>
      <c r="Z1343" s="5">
        <v>370.2</v>
      </c>
      <c r="AA1343" s="5">
        <v>740.4</v>
      </c>
      <c r="AB1343">
        <v>24</v>
      </c>
      <c r="AC1343" s="11">
        <f t="shared" si="56"/>
        <v>0.40947250826798215</v>
      </c>
    </row>
    <row r="1344" spans="1:29">
      <c r="A1344" s="2">
        <v>449739</v>
      </c>
      <c r="B1344" t="s">
        <v>3364</v>
      </c>
      <c r="C1344" t="s">
        <v>3356</v>
      </c>
      <c r="D1344" t="s">
        <v>26</v>
      </c>
      <c r="E1344" s="2">
        <v>239385</v>
      </c>
      <c r="F1344" t="s">
        <v>1406</v>
      </c>
      <c r="G1344" s="2">
        <v>415384</v>
      </c>
      <c r="H1344" t="s">
        <v>1407</v>
      </c>
      <c r="I1344" t="s">
        <v>116</v>
      </c>
      <c r="K1344" t="s">
        <v>4307</v>
      </c>
      <c r="L1344" t="s">
        <v>3407</v>
      </c>
      <c r="M1344" s="12">
        <v>17543</v>
      </c>
      <c r="N1344" s="12" t="str">
        <f t="shared" si="57"/>
        <v>145 Sleepy Hollow Rd Lititz, PA 17543</v>
      </c>
      <c r="O1344">
        <v>1430999</v>
      </c>
      <c r="P1344">
        <v>40.219222000000002</v>
      </c>
      <c r="Q1344">
        <v>-76.279388999999995</v>
      </c>
      <c r="R1344" t="s">
        <v>3364</v>
      </c>
      <c r="S1344" t="s">
        <v>3356</v>
      </c>
      <c r="T1344" s="3">
        <v>4</v>
      </c>
      <c r="U1344" s="3">
        <v>6</v>
      </c>
      <c r="V1344" s="4">
        <v>1.5</v>
      </c>
      <c r="W1344" s="4">
        <v>2.25</v>
      </c>
      <c r="X1344" s="5">
        <v>451.73750000000007</v>
      </c>
      <c r="Y1344" s="6">
        <v>1806.9500000000003</v>
      </c>
      <c r="Z1344" s="5">
        <v>174.27999999999997</v>
      </c>
      <c r="AA1344" s="5">
        <v>697.11999999999989</v>
      </c>
      <c r="AB1344">
        <v>33</v>
      </c>
      <c r="AC1344" s="11">
        <f t="shared" si="56"/>
        <v>0.38579927502144484</v>
      </c>
    </row>
    <row r="1345" spans="1:29">
      <c r="A1345" s="2">
        <v>423135</v>
      </c>
      <c r="B1345" t="s">
        <v>3364</v>
      </c>
      <c r="C1345" t="s">
        <v>3356</v>
      </c>
      <c r="D1345" t="s">
        <v>808</v>
      </c>
      <c r="E1345" s="2">
        <v>239767</v>
      </c>
      <c r="F1345" t="s">
        <v>1749</v>
      </c>
      <c r="G1345" s="2">
        <v>239767</v>
      </c>
      <c r="H1345" t="s">
        <v>1749</v>
      </c>
      <c r="I1345" t="s">
        <v>116</v>
      </c>
      <c r="K1345" t="s">
        <v>4300</v>
      </c>
      <c r="L1345" t="s">
        <v>3407</v>
      </c>
      <c r="M1345" s="12">
        <v>17543</v>
      </c>
      <c r="N1345" s="12" t="str">
        <f t="shared" si="57"/>
        <v>309 Regent Dr Lititz, PA 17543</v>
      </c>
      <c r="O1345">
        <v>1430024</v>
      </c>
      <c r="P1345">
        <v>40.141624999999998</v>
      </c>
      <c r="Q1345">
        <v>-76.290665000000004</v>
      </c>
      <c r="R1345" t="s">
        <v>3364</v>
      </c>
      <c r="S1345" t="s">
        <v>3356</v>
      </c>
      <c r="T1345" s="3">
        <v>6</v>
      </c>
      <c r="U1345" s="3">
        <v>7</v>
      </c>
      <c r="V1345" s="4">
        <v>1.1666666666666667</v>
      </c>
      <c r="W1345" s="4">
        <v>1.5</v>
      </c>
      <c r="X1345" s="5">
        <v>300.05</v>
      </c>
      <c r="Y1345" s="6">
        <v>1800.3</v>
      </c>
      <c r="Z1345" s="5">
        <v>127.86333333333334</v>
      </c>
      <c r="AA1345" s="5">
        <v>767.18</v>
      </c>
      <c r="AB1345">
        <v>1006</v>
      </c>
      <c r="AC1345" s="11">
        <f t="shared" si="56"/>
        <v>0.42614008776315054</v>
      </c>
    </row>
    <row r="1346" spans="1:29">
      <c r="A1346" s="2">
        <v>473996</v>
      </c>
      <c r="B1346" t="s">
        <v>3364</v>
      </c>
      <c r="C1346" t="s">
        <v>3356</v>
      </c>
      <c r="D1346" t="s">
        <v>186</v>
      </c>
      <c r="E1346" s="2">
        <v>331448</v>
      </c>
      <c r="F1346" t="s">
        <v>1960</v>
      </c>
      <c r="G1346" s="2">
        <v>471706</v>
      </c>
      <c r="H1346" t="s">
        <v>1961</v>
      </c>
      <c r="I1346" t="s">
        <v>167</v>
      </c>
      <c r="K1346" t="s">
        <v>3540</v>
      </c>
      <c r="L1346" t="s">
        <v>3406</v>
      </c>
      <c r="M1346" s="12">
        <v>8205</v>
      </c>
      <c r="N1346" s="12" t="str">
        <f t="shared" si="57"/>
        <v>515 8th Ave Galloway, NJ 08205</v>
      </c>
      <c r="O1346">
        <v>1430999</v>
      </c>
      <c r="P1346">
        <v>39.456052</v>
      </c>
      <c r="Q1346">
        <v>-74.506221999999994</v>
      </c>
      <c r="R1346" t="s">
        <v>3363</v>
      </c>
      <c r="S1346" t="s">
        <v>3354</v>
      </c>
      <c r="T1346" s="3">
        <v>2</v>
      </c>
      <c r="U1346" s="3">
        <v>2</v>
      </c>
      <c r="V1346" s="4">
        <v>1</v>
      </c>
      <c r="W1346" s="4">
        <v>3.5</v>
      </c>
      <c r="X1346" s="5">
        <v>896.65499999999997</v>
      </c>
      <c r="Y1346" s="6">
        <v>1793.3100000000002</v>
      </c>
      <c r="Z1346" s="5">
        <v>312.87</v>
      </c>
      <c r="AA1346" s="5">
        <v>625.74</v>
      </c>
      <c r="AB1346">
        <v>11</v>
      </c>
      <c r="AC1346" s="11">
        <f t="shared" ref="AC1346:AC1409" si="58">IFERROR(AA1346/Y1346,0)</f>
        <v>0.34893019054151259</v>
      </c>
    </row>
    <row r="1347" spans="1:29">
      <c r="A1347" s="2">
        <v>320822</v>
      </c>
      <c r="B1347" t="s">
        <v>3364</v>
      </c>
      <c r="C1347" t="s">
        <v>3356</v>
      </c>
      <c r="D1347" t="s">
        <v>50</v>
      </c>
      <c r="E1347" s="2">
        <v>272199</v>
      </c>
      <c r="F1347" t="s">
        <v>98</v>
      </c>
      <c r="G1347" s="2">
        <v>483291</v>
      </c>
      <c r="H1347" t="s">
        <v>98</v>
      </c>
      <c r="I1347" t="s">
        <v>90</v>
      </c>
      <c r="K1347" t="s">
        <v>4961</v>
      </c>
      <c r="L1347" t="s">
        <v>3407</v>
      </c>
      <c r="M1347" s="12">
        <v>17901</v>
      </c>
      <c r="N1347" s="12" t="str">
        <f t="shared" si="57"/>
        <v>2125 W Norwegian St Pottsville, PA 17901</v>
      </c>
      <c r="O1347">
        <v>1430023</v>
      </c>
      <c r="P1347">
        <v>40.674320999999999</v>
      </c>
      <c r="Q1347">
        <v>-76.222746999999998</v>
      </c>
      <c r="R1347" t="s">
        <v>3364</v>
      </c>
      <c r="S1347" t="s">
        <v>3354</v>
      </c>
      <c r="T1347" s="3">
        <v>8</v>
      </c>
      <c r="U1347" s="3">
        <v>8</v>
      </c>
      <c r="V1347" s="4">
        <v>1</v>
      </c>
      <c r="W1347" s="4">
        <v>2.375</v>
      </c>
      <c r="X1347" s="5">
        <v>223.75624999999997</v>
      </c>
      <c r="Y1347" s="6">
        <v>1790.05</v>
      </c>
      <c r="Z1347" s="5">
        <v>90.208750000000009</v>
      </c>
      <c r="AA1347" s="5">
        <v>721.67</v>
      </c>
      <c r="AB1347">
        <v>26</v>
      </c>
      <c r="AC1347" s="11">
        <f t="shared" si="58"/>
        <v>0.40315633641518395</v>
      </c>
    </row>
    <row r="1348" spans="1:29">
      <c r="A1348" s="2">
        <v>330034</v>
      </c>
      <c r="B1348" t="s">
        <v>3364</v>
      </c>
      <c r="C1348" t="s">
        <v>3356</v>
      </c>
      <c r="D1348" t="s">
        <v>51</v>
      </c>
      <c r="E1348" s="2">
        <v>239516</v>
      </c>
      <c r="F1348" t="s">
        <v>1538</v>
      </c>
      <c r="G1348" s="2">
        <v>464209</v>
      </c>
      <c r="H1348" t="s">
        <v>1551</v>
      </c>
      <c r="I1348" t="s">
        <v>97</v>
      </c>
      <c r="K1348" t="s">
        <v>3899</v>
      </c>
      <c r="L1348" t="s">
        <v>3407</v>
      </c>
      <c r="M1348" s="12">
        <v>17112</v>
      </c>
      <c r="N1348" s="12" t="str">
        <f t="shared" si="57"/>
        <v>400 Gibbel Rd Harrisburg, PA 17112</v>
      </c>
      <c r="O1348">
        <v>1430999</v>
      </c>
      <c r="P1348">
        <v>40.323448999999997</v>
      </c>
      <c r="Q1348">
        <v>-76.801518000000002</v>
      </c>
      <c r="R1348" t="s">
        <v>3366</v>
      </c>
      <c r="S1348" t="s">
        <v>3357</v>
      </c>
      <c r="T1348" s="3">
        <v>1</v>
      </c>
      <c r="U1348" s="3">
        <v>1</v>
      </c>
      <c r="V1348" s="4">
        <v>1</v>
      </c>
      <c r="W1348" s="4">
        <v>8</v>
      </c>
      <c r="X1348" s="5">
        <v>1788.83</v>
      </c>
      <c r="Y1348" s="6">
        <v>1788.83</v>
      </c>
      <c r="Z1348" s="5">
        <v>736.61</v>
      </c>
      <c r="AA1348" s="5">
        <v>736.61</v>
      </c>
      <c r="AB1348">
        <v>35</v>
      </c>
      <c r="AC1348" s="11">
        <f t="shared" si="58"/>
        <v>0.41178312081080931</v>
      </c>
    </row>
    <row r="1349" spans="1:29">
      <c r="A1349" s="2">
        <v>479426</v>
      </c>
      <c r="B1349" t="s">
        <v>3364</v>
      </c>
      <c r="C1349" t="s">
        <v>3356</v>
      </c>
      <c r="D1349" t="s">
        <v>17</v>
      </c>
      <c r="E1349" s="2">
        <v>266748</v>
      </c>
      <c r="F1349" t="s">
        <v>1869</v>
      </c>
      <c r="G1349" s="2">
        <v>266748</v>
      </c>
      <c r="H1349" t="s">
        <v>1869</v>
      </c>
      <c r="I1349" t="s">
        <v>601</v>
      </c>
      <c r="J1349" t="s">
        <v>3389</v>
      </c>
      <c r="K1349" t="s">
        <v>5162</v>
      </c>
      <c r="L1349" t="s">
        <v>3407</v>
      </c>
      <c r="M1349" s="12">
        <v>18974</v>
      </c>
      <c r="N1349" s="12" t="str">
        <f t="shared" si="57"/>
        <v>57 Ash Cir Warminster, PA 18974</v>
      </c>
      <c r="O1349">
        <v>1430004</v>
      </c>
      <c r="P1349">
        <v>40.188827000000003</v>
      </c>
      <c r="Q1349">
        <v>-75.092367999999993</v>
      </c>
      <c r="R1349" t="s">
        <v>3362</v>
      </c>
      <c r="S1349" t="s">
        <v>3352</v>
      </c>
      <c r="T1349" s="3">
        <v>11</v>
      </c>
      <c r="U1349" s="3">
        <v>11</v>
      </c>
      <c r="V1349" s="4">
        <v>1</v>
      </c>
      <c r="W1349" s="4">
        <v>1.5454545454545454</v>
      </c>
      <c r="X1349" s="5">
        <v>162.51727272727271</v>
      </c>
      <c r="Y1349" s="6">
        <v>1787.69</v>
      </c>
      <c r="Z1349" s="5">
        <v>73.111818181818165</v>
      </c>
      <c r="AA1349" s="5">
        <v>804.22999999999979</v>
      </c>
      <c r="AB1349">
        <v>19</v>
      </c>
      <c r="AC1349" s="11">
        <f t="shared" si="58"/>
        <v>0.44987106265627697</v>
      </c>
    </row>
    <row r="1350" spans="1:29">
      <c r="A1350" s="2">
        <v>449771</v>
      </c>
      <c r="B1350" t="s">
        <v>3364</v>
      </c>
      <c r="C1350" t="s">
        <v>3356</v>
      </c>
      <c r="D1350" t="s">
        <v>29</v>
      </c>
      <c r="E1350" s="2">
        <v>243366</v>
      </c>
      <c r="F1350" t="s">
        <v>1819</v>
      </c>
      <c r="G1350" s="2">
        <v>243366</v>
      </c>
      <c r="H1350" t="s">
        <v>1819</v>
      </c>
      <c r="I1350" t="s">
        <v>1820</v>
      </c>
      <c r="K1350" t="s">
        <v>4987</v>
      </c>
      <c r="L1350" t="s">
        <v>3407</v>
      </c>
      <c r="M1350" s="12">
        <v>18041</v>
      </c>
      <c r="N1350" s="12" t="str">
        <f t="shared" si="57"/>
        <v>401 WASHINGTON ST EAST GREENVILLE, PA 18041</v>
      </c>
      <c r="O1350">
        <v>1430999</v>
      </c>
      <c r="P1350">
        <v>40.408709999999999</v>
      </c>
      <c r="Q1350">
        <v>-75.501670000000004</v>
      </c>
      <c r="R1350" t="s">
        <v>3363</v>
      </c>
      <c r="S1350" t="s">
        <v>3357</v>
      </c>
      <c r="T1350" s="3">
        <v>2</v>
      </c>
      <c r="U1350" s="3">
        <v>2</v>
      </c>
      <c r="V1350" s="4">
        <v>1</v>
      </c>
      <c r="W1350" s="4">
        <v>6.5</v>
      </c>
      <c r="X1350" s="5">
        <v>893.70499999999993</v>
      </c>
      <c r="Y1350" s="6">
        <v>1787.4099999999999</v>
      </c>
      <c r="Z1350" s="5">
        <v>434.78</v>
      </c>
      <c r="AA1350" s="5">
        <v>869.56000000000017</v>
      </c>
      <c r="AB1350">
        <v>30</v>
      </c>
      <c r="AC1350" s="11">
        <f t="shared" si="58"/>
        <v>0.4864916275504782</v>
      </c>
    </row>
    <row r="1351" spans="1:29">
      <c r="A1351" s="2">
        <v>268071</v>
      </c>
      <c r="B1351" t="s">
        <v>3364</v>
      </c>
      <c r="C1351" t="s">
        <v>3356</v>
      </c>
      <c r="D1351" t="s">
        <v>17</v>
      </c>
      <c r="E1351" s="2">
        <v>243866</v>
      </c>
      <c r="F1351" t="s">
        <v>871</v>
      </c>
      <c r="G1351" s="2">
        <v>243866</v>
      </c>
      <c r="H1351" t="s">
        <v>871</v>
      </c>
      <c r="I1351" t="s">
        <v>86</v>
      </c>
      <c r="J1351" t="s">
        <v>3389</v>
      </c>
      <c r="K1351" t="s">
        <v>5150</v>
      </c>
      <c r="L1351" t="s">
        <v>3407</v>
      </c>
      <c r="M1351" s="12">
        <v>18966</v>
      </c>
      <c r="N1351" s="12" t="str">
        <f t="shared" si="57"/>
        <v>995 Jaymor Rd Southampton, PA 18966</v>
      </c>
      <c r="O1351">
        <v>1430999</v>
      </c>
      <c r="P1351">
        <v>40.166262000000003</v>
      </c>
      <c r="Q1351">
        <v>-75.051463999999996</v>
      </c>
      <c r="R1351" t="s">
        <v>3362</v>
      </c>
      <c r="S1351" t="s">
        <v>3352</v>
      </c>
      <c r="T1351" s="3">
        <v>4</v>
      </c>
      <c r="U1351" s="3">
        <v>8</v>
      </c>
      <c r="V1351" s="4">
        <v>2</v>
      </c>
      <c r="W1351" s="4">
        <v>3.75</v>
      </c>
      <c r="X1351" s="5">
        <v>445.87749999999994</v>
      </c>
      <c r="Y1351" s="6">
        <v>1783.5100000000002</v>
      </c>
      <c r="Z1351" s="5">
        <v>215.14500000000001</v>
      </c>
      <c r="AA1351" s="5">
        <v>860.58</v>
      </c>
      <c r="AB1351">
        <v>30</v>
      </c>
      <c r="AC1351" s="11">
        <f t="shared" si="58"/>
        <v>0.48252042321041089</v>
      </c>
    </row>
    <row r="1352" spans="1:29">
      <c r="A1352" s="2">
        <v>415717</v>
      </c>
      <c r="B1352" t="s">
        <v>3364</v>
      </c>
      <c r="C1352" t="s">
        <v>3356</v>
      </c>
      <c r="D1352" t="s">
        <v>17</v>
      </c>
      <c r="E1352" s="2">
        <v>328278</v>
      </c>
      <c r="F1352" t="s">
        <v>1921</v>
      </c>
      <c r="G1352" s="2">
        <v>469979</v>
      </c>
      <c r="H1352" t="s">
        <v>1922</v>
      </c>
      <c r="I1352" t="s">
        <v>628</v>
      </c>
      <c r="K1352" t="s">
        <v>5620</v>
      </c>
      <c r="L1352" t="s">
        <v>3407</v>
      </c>
      <c r="M1352" s="12">
        <v>19428</v>
      </c>
      <c r="N1352" s="12" t="str">
        <f t="shared" si="57"/>
        <v>401 E Elm St CONSHOHOCKEN, PA 19428</v>
      </c>
      <c r="O1352">
        <v>1430999</v>
      </c>
      <c r="P1352">
        <v>40.072719999999997</v>
      </c>
      <c r="Q1352">
        <v>-75.298805000000002</v>
      </c>
      <c r="R1352" t="s">
        <v>3361</v>
      </c>
      <c r="S1352" t="s">
        <v>3356</v>
      </c>
      <c r="T1352" s="3">
        <v>2</v>
      </c>
      <c r="U1352" s="3">
        <v>2</v>
      </c>
      <c r="V1352" s="4">
        <v>1</v>
      </c>
      <c r="W1352" s="4">
        <v>2</v>
      </c>
      <c r="X1352" s="5">
        <v>889.38</v>
      </c>
      <c r="Y1352" s="6">
        <v>1778.7600000000002</v>
      </c>
      <c r="Z1352" s="5">
        <v>313.15999999999997</v>
      </c>
      <c r="AA1352" s="5">
        <v>626.31999999999994</v>
      </c>
      <c r="AB1352">
        <v>26</v>
      </c>
      <c r="AC1352" s="11">
        <f t="shared" si="58"/>
        <v>0.35211045897141824</v>
      </c>
    </row>
    <row r="1353" spans="1:29">
      <c r="A1353" s="2">
        <v>479675</v>
      </c>
      <c r="B1353" t="s">
        <v>3364</v>
      </c>
      <c r="C1353" t="s">
        <v>3356</v>
      </c>
      <c r="D1353" t="s">
        <v>186</v>
      </c>
      <c r="E1353" s="2">
        <v>244685</v>
      </c>
      <c r="F1353" t="s">
        <v>2459</v>
      </c>
      <c r="G1353" s="2">
        <v>418085</v>
      </c>
      <c r="H1353" t="s">
        <v>2462</v>
      </c>
      <c r="I1353" t="s">
        <v>310</v>
      </c>
      <c r="K1353" t="s">
        <v>3552</v>
      </c>
      <c r="L1353" t="s">
        <v>3406</v>
      </c>
      <c r="M1353" s="12">
        <v>8210</v>
      </c>
      <c r="N1353" s="12" t="str">
        <f t="shared" si="57"/>
        <v>215 Eldredge Rd Cape May Court House, NJ 08210</v>
      </c>
      <c r="O1353">
        <v>1430999</v>
      </c>
      <c r="P1353">
        <v>39.077852999999998</v>
      </c>
      <c r="Q1353">
        <v>-74.823149999999998</v>
      </c>
      <c r="R1353" t="s">
        <v>3363</v>
      </c>
      <c r="S1353" t="s">
        <v>3355</v>
      </c>
      <c r="T1353" s="3">
        <v>4</v>
      </c>
      <c r="U1353" s="3">
        <v>4</v>
      </c>
      <c r="V1353" s="4">
        <v>1</v>
      </c>
      <c r="W1353" s="4">
        <v>1</v>
      </c>
      <c r="X1353" s="5">
        <v>444.26249999999999</v>
      </c>
      <c r="Y1353" s="6">
        <v>1777.05</v>
      </c>
      <c r="Z1353" s="5">
        <v>126.04249999999999</v>
      </c>
      <c r="AA1353" s="5">
        <v>504.16999999999996</v>
      </c>
      <c r="AB1353">
        <v>29</v>
      </c>
      <c r="AC1353" s="11">
        <f t="shared" si="58"/>
        <v>0.28371176950564136</v>
      </c>
    </row>
    <row r="1354" spans="1:29">
      <c r="A1354" s="2">
        <v>307225</v>
      </c>
      <c r="B1354" t="s">
        <v>3364</v>
      </c>
      <c r="C1354" t="s">
        <v>3356</v>
      </c>
      <c r="D1354" t="s">
        <v>26</v>
      </c>
      <c r="E1354" s="2">
        <v>320264</v>
      </c>
      <c r="F1354" t="s">
        <v>1731</v>
      </c>
      <c r="G1354" s="2">
        <v>466041</v>
      </c>
      <c r="H1354" t="s">
        <v>1732</v>
      </c>
      <c r="I1354" t="s">
        <v>265</v>
      </c>
      <c r="K1354" t="s">
        <v>3912</v>
      </c>
      <c r="L1354" t="s">
        <v>3407</v>
      </c>
      <c r="M1354" s="12">
        <v>17202</v>
      </c>
      <c r="N1354" s="12" t="str">
        <f t="shared" si="57"/>
        <v>5992 Rowe Run Rd Chambersburg, PA 17202</v>
      </c>
      <c r="O1354">
        <v>1430999</v>
      </c>
      <c r="P1354">
        <v>40.003610000000002</v>
      </c>
      <c r="Q1354">
        <v>-77.625899000000004</v>
      </c>
      <c r="R1354" t="s">
        <v>3367</v>
      </c>
      <c r="S1354" t="s">
        <v>3351</v>
      </c>
      <c r="T1354" s="3">
        <v>3</v>
      </c>
      <c r="U1354" s="3">
        <v>3</v>
      </c>
      <c r="V1354" s="4">
        <v>1</v>
      </c>
      <c r="W1354" s="4">
        <v>1</v>
      </c>
      <c r="X1354" s="5">
        <v>591.68333333333328</v>
      </c>
      <c r="Y1354" s="6">
        <v>1775.05</v>
      </c>
      <c r="Z1354" s="5">
        <v>195.81333333333336</v>
      </c>
      <c r="AA1354" s="5">
        <v>587.44000000000005</v>
      </c>
      <c r="AB1354">
        <v>12</v>
      </c>
      <c r="AC1354" s="11">
        <f t="shared" si="58"/>
        <v>0.33094279034393403</v>
      </c>
    </row>
    <row r="1355" spans="1:29">
      <c r="A1355" s="2">
        <v>265733</v>
      </c>
      <c r="B1355" t="s">
        <v>3364</v>
      </c>
      <c r="C1355" t="s">
        <v>3356</v>
      </c>
      <c r="D1355" t="s">
        <v>32</v>
      </c>
      <c r="E1355" s="2">
        <v>298530</v>
      </c>
      <c r="F1355" t="s">
        <v>1292</v>
      </c>
      <c r="G1355" s="2">
        <v>298530</v>
      </c>
      <c r="H1355" t="s">
        <v>1292</v>
      </c>
      <c r="I1355" t="s">
        <v>116</v>
      </c>
      <c r="K1355" t="s">
        <v>4302</v>
      </c>
      <c r="L1355" t="s">
        <v>3407</v>
      </c>
      <c r="M1355" s="12">
        <v>17543</v>
      </c>
      <c r="N1355" s="12" t="str">
        <f t="shared" si="57"/>
        <v>10 Wynfield Dr Lititz, PA 17543</v>
      </c>
      <c r="O1355">
        <v>1430024</v>
      </c>
      <c r="P1355">
        <v>40.168464999999998</v>
      </c>
      <c r="Q1355">
        <v>-76.311350000000004</v>
      </c>
      <c r="R1355" t="s">
        <v>3364</v>
      </c>
      <c r="S1355" t="s">
        <v>3356</v>
      </c>
      <c r="T1355" s="3">
        <v>6</v>
      </c>
      <c r="U1355" s="3">
        <v>6</v>
      </c>
      <c r="V1355" s="4">
        <v>1</v>
      </c>
      <c r="W1355" s="4">
        <v>3.1666666666666665</v>
      </c>
      <c r="X1355" s="5">
        <v>294.60833333333335</v>
      </c>
      <c r="Y1355" s="6">
        <v>1767.65</v>
      </c>
      <c r="Z1355" s="5">
        <v>86.24166666666666</v>
      </c>
      <c r="AA1355" s="5">
        <v>517.45000000000005</v>
      </c>
      <c r="AB1355">
        <v>50</v>
      </c>
      <c r="AC1355" s="11">
        <f t="shared" si="58"/>
        <v>0.29273328996124798</v>
      </c>
    </row>
    <row r="1356" spans="1:29">
      <c r="A1356" s="2">
        <v>318865</v>
      </c>
      <c r="B1356" t="s">
        <v>3364</v>
      </c>
      <c r="C1356" t="s">
        <v>3356</v>
      </c>
      <c r="D1356" t="s">
        <v>17</v>
      </c>
      <c r="E1356" s="2">
        <v>245286</v>
      </c>
      <c r="F1356" t="s">
        <v>690</v>
      </c>
      <c r="G1356" s="2">
        <v>440578</v>
      </c>
      <c r="H1356" t="s">
        <v>691</v>
      </c>
      <c r="I1356" t="s">
        <v>692</v>
      </c>
      <c r="K1356" t="s">
        <v>3687</v>
      </c>
      <c r="L1356" t="s">
        <v>3406</v>
      </c>
      <c r="M1356" s="12">
        <v>8902</v>
      </c>
      <c r="N1356" s="12" t="str">
        <f t="shared" si="57"/>
        <v>720 Carolier Ln North Brunswick, NJ 08902</v>
      </c>
      <c r="O1356">
        <v>1430999</v>
      </c>
      <c r="P1356">
        <v>40.463484999999999</v>
      </c>
      <c r="Q1356">
        <v>-74.449841000000006</v>
      </c>
      <c r="R1356" t="s">
        <v>3362</v>
      </c>
      <c r="S1356" t="s">
        <v>3354</v>
      </c>
      <c r="T1356" s="3">
        <v>3</v>
      </c>
      <c r="U1356" s="3">
        <v>4</v>
      </c>
      <c r="V1356" s="4">
        <v>1.3333333333333333</v>
      </c>
      <c r="W1356" s="4">
        <v>2.3333333333333335</v>
      </c>
      <c r="X1356" s="5">
        <v>588.15666666666664</v>
      </c>
      <c r="Y1356" s="6">
        <v>1764.4699999999998</v>
      </c>
      <c r="Z1356" s="5">
        <v>344.59333333333331</v>
      </c>
      <c r="AA1356" s="5">
        <v>1033.78</v>
      </c>
      <c r="AB1356">
        <v>43</v>
      </c>
      <c r="AC1356" s="11">
        <f t="shared" si="58"/>
        <v>0.58588698022635699</v>
      </c>
    </row>
    <row r="1357" spans="1:29">
      <c r="A1357" s="2">
        <v>319477</v>
      </c>
      <c r="B1357" t="s">
        <v>3364</v>
      </c>
      <c r="C1357" t="s">
        <v>3356</v>
      </c>
      <c r="D1357" t="s">
        <v>91</v>
      </c>
      <c r="E1357" s="2">
        <v>243627</v>
      </c>
      <c r="F1357" t="s">
        <v>109</v>
      </c>
      <c r="G1357" s="2">
        <v>243627</v>
      </c>
      <c r="H1357" t="s">
        <v>109</v>
      </c>
      <c r="I1357" t="s">
        <v>23</v>
      </c>
      <c r="K1357" t="s">
        <v>5862</v>
      </c>
      <c r="L1357" t="s">
        <v>8347</v>
      </c>
      <c r="M1357" s="12">
        <v>19713</v>
      </c>
      <c r="N1357" s="12" t="str">
        <f t="shared" si="57"/>
        <v>15 Gender Rd Newark, DE 19713</v>
      </c>
      <c r="O1357">
        <v>1430007</v>
      </c>
      <c r="P1357">
        <v>39.664636999999999</v>
      </c>
      <c r="Q1357">
        <v>-75.718739999999997</v>
      </c>
      <c r="R1357" t="s">
        <v>3359</v>
      </c>
      <c r="S1357" t="s">
        <v>3352</v>
      </c>
      <c r="T1357" s="3">
        <v>6</v>
      </c>
      <c r="U1357" s="3">
        <v>6</v>
      </c>
      <c r="V1357" s="4">
        <v>1</v>
      </c>
      <c r="W1357" s="4">
        <v>3.3333333333333335</v>
      </c>
      <c r="X1357" s="5">
        <v>293.93333333333334</v>
      </c>
      <c r="Y1357" s="6">
        <v>1763.6000000000004</v>
      </c>
      <c r="Z1357" s="5">
        <v>147.60333333333335</v>
      </c>
      <c r="AA1357" s="5">
        <v>885.62</v>
      </c>
      <c r="AB1357">
        <v>28</v>
      </c>
      <c r="AC1357" s="11">
        <f t="shared" si="58"/>
        <v>0.50216602404173272</v>
      </c>
    </row>
    <row r="1358" spans="1:29">
      <c r="A1358" s="2">
        <v>423138</v>
      </c>
      <c r="B1358" t="s">
        <v>3364</v>
      </c>
      <c r="C1358" t="s">
        <v>3356</v>
      </c>
      <c r="D1358" t="s">
        <v>32</v>
      </c>
      <c r="E1358" s="2">
        <v>297010</v>
      </c>
      <c r="F1358" t="s">
        <v>132</v>
      </c>
      <c r="G1358" s="2">
        <v>297010</v>
      </c>
      <c r="H1358" t="s">
        <v>132</v>
      </c>
      <c r="I1358" t="s">
        <v>133</v>
      </c>
      <c r="K1358" t="s">
        <v>4587</v>
      </c>
      <c r="L1358" t="s">
        <v>3407</v>
      </c>
      <c r="M1358" s="12">
        <v>17572</v>
      </c>
      <c r="N1358" s="12" t="str">
        <f t="shared" si="57"/>
        <v>2771 Lincoln Hwy E Ronks, PA 17572</v>
      </c>
      <c r="O1358">
        <v>1430021</v>
      </c>
      <c r="P1358">
        <v>40.017643999999997</v>
      </c>
      <c r="Q1358">
        <v>-76.166921000000002</v>
      </c>
      <c r="R1358" t="s">
        <v>3364</v>
      </c>
      <c r="S1358" t="s">
        <v>3351</v>
      </c>
      <c r="T1358" s="3">
        <v>8</v>
      </c>
      <c r="U1358" s="3">
        <v>10</v>
      </c>
      <c r="V1358" s="4">
        <v>1.25</v>
      </c>
      <c r="W1358" s="4">
        <v>1.75</v>
      </c>
      <c r="X1358" s="5">
        <v>220.36875000000001</v>
      </c>
      <c r="Y1358" s="6">
        <v>1762.95</v>
      </c>
      <c r="Z1358" s="5">
        <v>101.06249999999999</v>
      </c>
      <c r="AA1358" s="5">
        <v>808.49999999999977</v>
      </c>
      <c r="AB1358">
        <v>22</v>
      </c>
      <c r="AC1358" s="11">
        <f t="shared" si="58"/>
        <v>0.45860631328171514</v>
      </c>
    </row>
    <row r="1359" spans="1:29">
      <c r="A1359" s="2">
        <v>246845</v>
      </c>
      <c r="B1359" t="s">
        <v>3364</v>
      </c>
      <c r="C1359" t="s">
        <v>3356</v>
      </c>
      <c r="D1359" t="s">
        <v>29</v>
      </c>
      <c r="E1359" s="2">
        <v>300465</v>
      </c>
      <c r="F1359" t="s">
        <v>1934</v>
      </c>
      <c r="G1359" s="2">
        <v>300465</v>
      </c>
      <c r="H1359" t="s">
        <v>1934</v>
      </c>
      <c r="I1359" t="s">
        <v>31</v>
      </c>
      <c r="K1359" t="s">
        <v>5134</v>
      </c>
      <c r="L1359" t="s">
        <v>3407</v>
      </c>
      <c r="M1359" s="12">
        <v>18951</v>
      </c>
      <c r="N1359" s="12" t="str">
        <f t="shared" si="57"/>
        <v>780 S West End Blvd Quakertown, PA 18951</v>
      </c>
      <c r="O1359">
        <v>1430999</v>
      </c>
      <c r="P1359">
        <v>40.423335000000002</v>
      </c>
      <c r="Q1359">
        <v>-75.348083000000003</v>
      </c>
      <c r="R1359" t="s">
        <v>3363</v>
      </c>
      <c r="S1359" t="s">
        <v>3357</v>
      </c>
      <c r="T1359" s="3">
        <v>2</v>
      </c>
      <c r="U1359" s="3">
        <v>3</v>
      </c>
      <c r="V1359" s="4">
        <v>1.5</v>
      </c>
      <c r="W1359" s="4">
        <v>5.5</v>
      </c>
      <c r="X1359" s="5">
        <v>879.22500000000002</v>
      </c>
      <c r="Y1359" s="6">
        <v>1758.45</v>
      </c>
      <c r="Z1359" s="5">
        <v>223.51499999999999</v>
      </c>
      <c r="AA1359" s="5">
        <v>447.02999999999992</v>
      </c>
      <c r="AB1359">
        <v>31</v>
      </c>
      <c r="AC1359" s="11">
        <f t="shared" si="58"/>
        <v>0.25421820353151919</v>
      </c>
    </row>
    <row r="1360" spans="1:29">
      <c r="A1360" s="2">
        <v>310041</v>
      </c>
      <c r="B1360" t="s">
        <v>3364</v>
      </c>
      <c r="C1360" t="s">
        <v>3357</v>
      </c>
      <c r="D1360" t="s">
        <v>74</v>
      </c>
      <c r="E1360" s="2">
        <v>238984</v>
      </c>
      <c r="F1360" t="s">
        <v>731</v>
      </c>
      <c r="G1360" s="2">
        <v>238984</v>
      </c>
      <c r="H1360" t="s">
        <v>731</v>
      </c>
      <c r="I1360" t="s">
        <v>39</v>
      </c>
      <c r="K1360" t="s">
        <v>4695</v>
      </c>
      <c r="L1360" t="s">
        <v>3407</v>
      </c>
      <c r="M1360" s="12">
        <v>17601</v>
      </c>
      <c r="N1360" s="12" t="str">
        <f t="shared" si="57"/>
        <v>1801 Fruitville Pike Ste 100 Lancaster, PA 17601</v>
      </c>
      <c r="O1360">
        <v>1430999</v>
      </c>
      <c r="P1360">
        <v>40.072324999999999</v>
      </c>
      <c r="Q1360">
        <v>-76.318081000000006</v>
      </c>
      <c r="R1360" t="s">
        <v>3364</v>
      </c>
      <c r="S1360" t="s">
        <v>3357</v>
      </c>
      <c r="T1360" s="3">
        <v>4</v>
      </c>
      <c r="U1360" s="3">
        <v>4</v>
      </c>
      <c r="V1360" s="4">
        <v>1</v>
      </c>
      <c r="W1360" s="4">
        <v>2.5</v>
      </c>
      <c r="X1360" s="5">
        <v>439.565</v>
      </c>
      <c r="Y1360" s="6">
        <v>1758.26</v>
      </c>
      <c r="Z1360" s="5">
        <v>158.77000000000001</v>
      </c>
      <c r="AA1360" s="5">
        <v>635.08000000000004</v>
      </c>
      <c r="AB1360">
        <v>27</v>
      </c>
      <c r="AC1360" s="11">
        <f t="shared" si="58"/>
        <v>0.36119800257072338</v>
      </c>
    </row>
    <row r="1361" spans="1:29">
      <c r="A1361" s="2">
        <v>472475</v>
      </c>
      <c r="B1361" t="s">
        <v>3364</v>
      </c>
      <c r="C1361" t="s">
        <v>3357</v>
      </c>
      <c r="D1361" t="s">
        <v>74</v>
      </c>
      <c r="E1361" s="2">
        <v>240722</v>
      </c>
      <c r="F1361" t="s">
        <v>185</v>
      </c>
      <c r="G1361" s="2">
        <v>240722</v>
      </c>
      <c r="H1361" t="s">
        <v>185</v>
      </c>
      <c r="I1361" t="s">
        <v>39</v>
      </c>
      <c r="K1361" t="s">
        <v>4675</v>
      </c>
      <c r="L1361" t="s">
        <v>3407</v>
      </c>
      <c r="M1361" s="12">
        <v>17601</v>
      </c>
      <c r="N1361" s="12" t="str">
        <f t="shared" si="57"/>
        <v>1930 Harrington Dr Lancaster, PA 17601</v>
      </c>
      <c r="O1361">
        <v>1430025</v>
      </c>
      <c r="P1361">
        <v>40.075510000000001</v>
      </c>
      <c r="Q1361">
        <v>-76.320400000000006</v>
      </c>
      <c r="R1361" t="s">
        <v>3364</v>
      </c>
      <c r="S1361" t="s">
        <v>3357</v>
      </c>
      <c r="T1361" s="3">
        <v>6</v>
      </c>
      <c r="U1361" s="3">
        <v>8</v>
      </c>
      <c r="V1361" s="4">
        <v>1.3333333333333333</v>
      </c>
      <c r="W1361" s="4">
        <v>2.5</v>
      </c>
      <c r="X1361" s="5">
        <v>292.33333333333337</v>
      </c>
      <c r="Y1361" s="6">
        <v>1754</v>
      </c>
      <c r="Z1361" s="5">
        <v>132.36666666666665</v>
      </c>
      <c r="AA1361" s="5">
        <v>794.2</v>
      </c>
      <c r="AB1361">
        <v>20</v>
      </c>
      <c r="AC1361" s="11">
        <f t="shared" si="58"/>
        <v>0.45279361459521095</v>
      </c>
    </row>
    <row r="1362" spans="1:29">
      <c r="A1362" s="2">
        <v>265209</v>
      </c>
      <c r="B1362" t="s">
        <v>3364</v>
      </c>
      <c r="C1362" t="s">
        <v>3357</v>
      </c>
      <c r="D1362" t="s">
        <v>26</v>
      </c>
      <c r="E1362" s="2">
        <v>240999</v>
      </c>
      <c r="F1362" t="s">
        <v>2371</v>
      </c>
      <c r="G1362" s="2">
        <v>240999</v>
      </c>
      <c r="H1362" t="s">
        <v>2371</v>
      </c>
      <c r="I1362" t="s">
        <v>176</v>
      </c>
      <c r="K1362" t="s">
        <v>4515</v>
      </c>
      <c r="L1362" t="s">
        <v>3407</v>
      </c>
      <c r="M1362" s="12">
        <v>17554</v>
      </c>
      <c r="N1362" s="12" t="str">
        <f t="shared" si="57"/>
        <v>150 N Donnerville Rd Mountville, PA 17554</v>
      </c>
      <c r="O1362">
        <v>1430999</v>
      </c>
      <c r="P1362">
        <v>40.042684999999999</v>
      </c>
      <c r="Q1362">
        <v>-76.410606999999999</v>
      </c>
      <c r="R1362" t="s">
        <v>3367</v>
      </c>
      <c r="S1362" t="s">
        <v>3357</v>
      </c>
      <c r="T1362" s="3">
        <v>3</v>
      </c>
      <c r="U1362" s="3">
        <v>4</v>
      </c>
      <c r="V1362" s="4">
        <v>1.3333333333333333</v>
      </c>
      <c r="W1362" s="4">
        <v>1</v>
      </c>
      <c r="X1362" s="5">
        <v>583.78666666666663</v>
      </c>
      <c r="Y1362" s="6">
        <v>1751.36</v>
      </c>
      <c r="Z1362" s="5">
        <v>237.22666666666666</v>
      </c>
      <c r="AA1362" s="5">
        <v>711.68</v>
      </c>
      <c r="AB1362">
        <v>31</v>
      </c>
      <c r="AC1362" s="11">
        <f t="shared" si="58"/>
        <v>0.40635848711858213</v>
      </c>
    </row>
    <row r="1363" spans="1:29">
      <c r="A1363" s="2">
        <v>415766</v>
      </c>
      <c r="B1363" t="s">
        <v>3364</v>
      </c>
      <c r="C1363" t="s">
        <v>3357</v>
      </c>
      <c r="D1363" t="s">
        <v>82</v>
      </c>
      <c r="E1363" s="2">
        <v>243421</v>
      </c>
      <c r="F1363" t="s">
        <v>1911</v>
      </c>
      <c r="G1363" s="2">
        <v>417225</v>
      </c>
      <c r="H1363" t="s">
        <v>1914</v>
      </c>
      <c r="I1363" t="s">
        <v>507</v>
      </c>
      <c r="K1363" t="s">
        <v>3644</v>
      </c>
      <c r="L1363" t="s">
        <v>3406</v>
      </c>
      <c r="M1363" s="12">
        <v>8618</v>
      </c>
      <c r="N1363" s="12" t="str">
        <f t="shared" si="57"/>
        <v>1325 Lower Ferry Rd Trenton, NJ 08618</v>
      </c>
      <c r="O1363">
        <v>1430999</v>
      </c>
      <c r="P1363">
        <v>40.272987000000001</v>
      </c>
      <c r="Q1363">
        <v>-74.794105999999999</v>
      </c>
      <c r="R1363" t="s">
        <v>3362</v>
      </c>
      <c r="S1363" t="s">
        <v>3354</v>
      </c>
      <c r="T1363" s="3">
        <v>1</v>
      </c>
      <c r="U1363" s="3">
        <v>1</v>
      </c>
      <c r="V1363" s="4">
        <v>1</v>
      </c>
      <c r="W1363" s="4">
        <v>1</v>
      </c>
      <c r="X1363" s="5">
        <v>1749.68</v>
      </c>
      <c r="Y1363" s="6">
        <v>1749.68</v>
      </c>
      <c r="Z1363" s="5">
        <v>349.96</v>
      </c>
      <c r="AA1363" s="5">
        <v>349.96</v>
      </c>
      <c r="AB1363">
        <v>4</v>
      </c>
      <c r="AC1363" s="11">
        <f t="shared" si="58"/>
        <v>0.20001371679392801</v>
      </c>
    </row>
    <row r="1364" spans="1:29">
      <c r="A1364" s="2">
        <v>239466</v>
      </c>
      <c r="B1364" t="s">
        <v>3364</v>
      </c>
      <c r="C1364" t="s">
        <v>3357</v>
      </c>
      <c r="D1364" t="s">
        <v>104</v>
      </c>
      <c r="E1364" s="2">
        <v>253620</v>
      </c>
      <c r="F1364" t="s">
        <v>2536</v>
      </c>
      <c r="G1364" s="2">
        <v>425319</v>
      </c>
      <c r="H1364" t="s">
        <v>2537</v>
      </c>
      <c r="I1364" t="s">
        <v>36</v>
      </c>
      <c r="K1364" t="s">
        <v>5905</v>
      </c>
      <c r="L1364" t="s">
        <v>8347</v>
      </c>
      <c r="M1364" s="12">
        <v>19808</v>
      </c>
      <c r="N1364" s="12" t="str">
        <f t="shared" si="57"/>
        <v>5517 E Timberview Ct Wilmington, DE 19808</v>
      </c>
      <c r="O1364">
        <v>1430999</v>
      </c>
      <c r="P1364">
        <v>39.723331000000002</v>
      </c>
      <c r="Q1364">
        <v>-75.694475999999995</v>
      </c>
      <c r="R1364" t="s">
        <v>3359</v>
      </c>
      <c r="S1364" t="s">
        <v>3353</v>
      </c>
      <c r="T1364" s="3">
        <v>3</v>
      </c>
      <c r="U1364" s="3">
        <v>4</v>
      </c>
      <c r="V1364" s="4">
        <v>1.3333333333333333</v>
      </c>
      <c r="W1364" s="4">
        <v>2</v>
      </c>
      <c r="X1364" s="5">
        <v>581.69333333333327</v>
      </c>
      <c r="Y1364" s="6">
        <v>1745.08</v>
      </c>
      <c r="Z1364" s="5">
        <v>240.43666666666664</v>
      </c>
      <c r="AA1364" s="5">
        <v>721.31</v>
      </c>
      <c r="AB1364">
        <v>12</v>
      </c>
      <c r="AC1364" s="11">
        <f t="shared" si="58"/>
        <v>0.41333921654021588</v>
      </c>
    </row>
    <row r="1365" spans="1:29">
      <c r="A1365" s="2">
        <v>240578</v>
      </c>
      <c r="B1365" t="s">
        <v>3364</v>
      </c>
      <c r="C1365" t="s">
        <v>3357</v>
      </c>
      <c r="D1365" t="s">
        <v>40</v>
      </c>
      <c r="E1365" s="2">
        <v>240096</v>
      </c>
      <c r="F1365" t="s">
        <v>685</v>
      </c>
      <c r="G1365" s="2">
        <v>481459</v>
      </c>
      <c r="H1365" t="s">
        <v>686</v>
      </c>
      <c r="I1365" t="s">
        <v>220</v>
      </c>
      <c r="K1365" t="s">
        <v>5730</v>
      </c>
      <c r="L1365" t="s">
        <v>3407</v>
      </c>
      <c r="M1365" s="12">
        <v>19522</v>
      </c>
      <c r="N1365" s="12" t="str">
        <f t="shared" si="57"/>
        <v>407 North Richmond Fleetwood, PA 19522</v>
      </c>
      <c r="O1365">
        <v>1430999</v>
      </c>
      <c r="P1365">
        <v>40.459032000000001</v>
      </c>
      <c r="Q1365">
        <v>-75.825203000000002</v>
      </c>
      <c r="R1365" t="s">
        <v>3365</v>
      </c>
      <c r="S1365" t="s">
        <v>3356</v>
      </c>
      <c r="T1365" s="3">
        <v>3</v>
      </c>
      <c r="U1365" s="3">
        <v>4</v>
      </c>
      <c r="V1365" s="4">
        <v>1.3333333333333333</v>
      </c>
      <c r="W1365" s="4">
        <v>2.6666666666666665</v>
      </c>
      <c r="X1365" s="5">
        <v>581.54666666666662</v>
      </c>
      <c r="Y1365" s="6">
        <v>1744.64</v>
      </c>
      <c r="Z1365" s="5">
        <v>182.38333333333333</v>
      </c>
      <c r="AA1365" s="5">
        <v>547.15000000000009</v>
      </c>
      <c r="AB1365">
        <v>17</v>
      </c>
      <c r="AC1365" s="11">
        <f t="shared" si="58"/>
        <v>0.31361770909757891</v>
      </c>
    </row>
    <row r="1366" spans="1:29">
      <c r="A1366" s="2">
        <v>241912</v>
      </c>
      <c r="B1366" t="s">
        <v>3364</v>
      </c>
      <c r="C1366" t="s">
        <v>3357</v>
      </c>
      <c r="D1366" t="s">
        <v>51</v>
      </c>
      <c r="E1366" s="2">
        <v>325982</v>
      </c>
      <c r="F1366" t="s">
        <v>2405</v>
      </c>
      <c r="G1366" s="2">
        <v>325982</v>
      </c>
      <c r="H1366" t="s">
        <v>2405</v>
      </c>
      <c r="I1366" t="s">
        <v>238</v>
      </c>
      <c r="K1366" t="s">
        <v>3719</v>
      </c>
      <c r="L1366" t="s">
        <v>3407</v>
      </c>
      <c r="M1366" s="12">
        <v>17022</v>
      </c>
      <c r="N1366" s="12" t="str">
        <f t="shared" si="57"/>
        <v>137 Pump House Ln ELIZABETHTOWN, PA 17022</v>
      </c>
      <c r="O1366">
        <v>1430034</v>
      </c>
      <c r="P1366">
        <v>40.132570000000001</v>
      </c>
      <c r="Q1366">
        <v>-76.625410000000002</v>
      </c>
      <c r="R1366" t="s">
        <v>3366</v>
      </c>
      <c r="S1366" t="s">
        <v>3356</v>
      </c>
      <c r="T1366" s="3">
        <v>12</v>
      </c>
      <c r="U1366" s="3">
        <v>12</v>
      </c>
      <c r="V1366" s="4">
        <v>1</v>
      </c>
      <c r="W1366" s="4">
        <v>2.6666666666666665</v>
      </c>
      <c r="X1366" s="5">
        <v>144.82416666666668</v>
      </c>
      <c r="Y1366" s="6">
        <v>1737.8899999999999</v>
      </c>
      <c r="Z1366" s="5">
        <v>30.600000000000005</v>
      </c>
      <c r="AA1366" s="5">
        <v>367.19999999999993</v>
      </c>
      <c r="AB1366">
        <v>48</v>
      </c>
      <c r="AC1366" s="11">
        <f t="shared" si="58"/>
        <v>0.21129070309398176</v>
      </c>
    </row>
    <row r="1367" spans="1:29">
      <c r="A1367" s="2">
        <v>242100</v>
      </c>
      <c r="B1367" t="s">
        <v>3364</v>
      </c>
      <c r="C1367" t="s">
        <v>3357</v>
      </c>
      <c r="D1367" t="s">
        <v>17</v>
      </c>
      <c r="E1367" s="2">
        <v>242876</v>
      </c>
      <c r="F1367" t="s">
        <v>267</v>
      </c>
      <c r="G1367" s="2">
        <v>242876</v>
      </c>
      <c r="H1367" t="s">
        <v>267</v>
      </c>
      <c r="I1367" t="s">
        <v>179</v>
      </c>
      <c r="J1367" t="s">
        <v>179</v>
      </c>
      <c r="K1367" t="s">
        <v>5004</v>
      </c>
      <c r="L1367" t="s">
        <v>3407</v>
      </c>
      <c r="M1367" s="12">
        <v>18103</v>
      </c>
      <c r="N1367" s="12" t="str">
        <f t="shared" si="57"/>
        <v>1919 Vultee St Allentown, PA 18103</v>
      </c>
      <c r="O1367">
        <v>1430999</v>
      </c>
      <c r="P1367">
        <v>40.575691999999997</v>
      </c>
      <c r="Q1367">
        <v>-75.483521999999994</v>
      </c>
      <c r="R1367" t="s">
        <v>3363</v>
      </c>
      <c r="S1367" t="s">
        <v>3357</v>
      </c>
      <c r="T1367" s="3">
        <v>5</v>
      </c>
      <c r="U1367" s="3">
        <v>8</v>
      </c>
      <c r="V1367" s="4">
        <v>1.6</v>
      </c>
      <c r="W1367" s="4">
        <v>3</v>
      </c>
      <c r="X1367" s="5">
        <v>347.36799999999994</v>
      </c>
      <c r="Y1367" s="6">
        <v>1736.8400000000001</v>
      </c>
      <c r="Z1367" s="5">
        <v>167.82600000000002</v>
      </c>
      <c r="AA1367" s="5">
        <v>839.12999999999988</v>
      </c>
      <c r="AB1367">
        <v>18</v>
      </c>
      <c r="AC1367" s="11">
        <f t="shared" si="58"/>
        <v>0.48313604016489708</v>
      </c>
    </row>
    <row r="1368" spans="1:29">
      <c r="A1368" s="2">
        <v>241946</v>
      </c>
      <c r="B1368" t="s">
        <v>3364</v>
      </c>
      <c r="C1368" t="s">
        <v>3357</v>
      </c>
      <c r="D1368" t="s">
        <v>149</v>
      </c>
      <c r="E1368" s="2">
        <v>244110</v>
      </c>
      <c r="F1368" t="s">
        <v>406</v>
      </c>
      <c r="G1368" s="2">
        <v>473595</v>
      </c>
      <c r="H1368" t="s">
        <v>2766</v>
      </c>
      <c r="I1368" t="s">
        <v>408</v>
      </c>
      <c r="K1368" t="s">
        <v>3495</v>
      </c>
      <c r="L1368" t="s">
        <v>3406</v>
      </c>
      <c r="M1368" s="12">
        <v>8071</v>
      </c>
      <c r="N1368" s="12" t="str">
        <f t="shared" si="57"/>
        <v>138 E Holly Ave Pitman, NJ 08071</v>
      </c>
      <c r="O1368">
        <v>1430999</v>
      </c>
      <c r="P1368">
        <v>39.735185000000001</v>
      </c>
      <c r="Q1368">
        <v>-75.127435000000006</v>
      </c>
      <c r="R1368" t="s">
        <v>3363</v>
      </c>
      <c r="S1368" t="s">
        <v>3355</v>
      </c>
      <c r="T1368" s="3">
        <v>1</v>
      </c>
      <c r="U1368" s="3">
        <v>2</v>
      </c>
      <c r="V1368" s="4">
        <v>2</v>
      </c>
      <c r="W1368" s="4">
        <v>8</v>
      </c>
      <c r="X1368" s="5">
        <v>1730.29</v>
      </c>
      <c r="Y1368" s="6">
        <v>1730.29</v>
      </c>
      <c r="Z1368" s="5">
        <v>614.25</v>
      </c>
      <c r="AA1368" s="5">
        <v>614.25</v>
      </c>
      <c r="AB1368">
        <v>43</v>
      </c>
      <c r="AC1368" s="11">
        <f t="shared" si="58"/>
        <v>0.35499829508348313</v>
      </c>
    </row>
    <row r="1369" spans="1:29">
      <c r="A1369" s="2">
        <v>240798</v>
      </c>
      <c r="B1369" t="s">
        <v>3364</v>
      </c>
      <c r="C1369" t="s">
        <v>3357</v>
      </c>
      <c r="D1369" t="s">
        <v>32</v>
      </c>
      <c r="E1369" s="2">
        <v>241584</v>
      </c>
      <c r="F1369" t="s">
        <v>2847</v>
      </c>
      <c r="G1369" s="2">
        <v>241584</v>
      </c>
      <c r="H1369" t="s">
        <v>2847</v>
      </c>
      <c r="I1369" t="s">
        <v>39</v>
      </c>
      <c r="K1369" t="s">
        <v>4776</v>
      </c>
      <c r="L1369" t="s">
        <v>3407</v>
      </c>
      <c r="M1369" s="12">
        <v>17602</v>
      </c>
      <c r="N1369" s="12" t="str">
        <f t="shared" si="57"/>
        <v>521 E Orange St Lancaster, PA 17602</v>
      </c>
      <c r="O1369">
        <v>1430999</v>
      </c>
      <c r="P1369">
        <v>40.041147000000002</v>
      </c>
      <c r="Q1369">
        <v>-76.294590999999997</v>
      </c>
      <c r="R1369" t="s">
        <v>3364</v>
      </c>
      <c r="S1369" t="s">
        <v>3356</v>
      </c>
      <c r="T1369" s="3">
        <v>3</v>
      </c>
      <c r="U1369" s="3">
        <v>5</v>
      </c>
      <c r="V1369" s="4">
        <v>1.6666666666666667</v>
      </c>
      <c r="W1369" s="4">
        <v>3.6666666666666665</v>
      </c>
      <c r="X1369" s="5">
        <v>573.16</v>
      </c>
      <c r="Y1369" s="6">
        <v>1719.4799999999998</v>
      </c>
      <c r="Z1369" s="5">
        <v>283.67666666666668</v>
      </c>
      <c r="AA1369" s="5">
        <v>851.03000000000009</v>
      </c>
      <c r="AB1369">
        <v>34</v>
      </c>
      <c r="AC1369" s="11">
        <f t="shared" si="58"/>
        <v>0.49493451508595632</v>
      </c>
    </row>
    <row r="1370" spans="1:29">
      <c r="A1370" s="2">
        <v>239896</v>
      </c>
      <c r="B1370" t="s">
        <v>3364</v>
      </c>
      <c r="C1370" t="s">
        <v>3357</v>
      </c>
      <c r="D1370" t="s">
        <v>74</v>
      </c>
      <c r="E1370" s="2">
        <v>240929</v>
      </c>
      <c r="F1370" t="s">
        <v>744</v>
      </c>
      <c r="G1370" s="2">
        <v>483849</v>
      </c>
      <c r="H1370" t="s">
        <v>744</v>
      </c>
      <c r="I1370" t="s">
        <v>2334</v>
      </c>
      <c r="J1370" t="s">
        <v>3390</v>
      </c>
      <c r="K1370" t="s">
        <v>3713</v>
      </c>
      <c r="L1370" t="s">
        <v>3407</v>
      </c>
      <c r="M1370" s="12">
        <v>17020</v>
      </c>
      <c r="N1370" s="12" t="str">
        <f t="shared" si="57"/>
        <v>10 Duncannon Drive Duncannon, PA 17020</v>
      </c>
      <c r="O1370">
        <v>1430999</v>
      </c>
      <c r="P1370">
        <v>40.389899999999997</v>
      </c>
      <c r="Q1370">
        <v>-77.044319999999999</v>
      </c>
      <c r="R1370" t="s">
        <v>3367</v>
      </c>
      <c r="S1370" t="s">
        <v>3354</v>
      </c>
      <c r="T1370" s="3">
        <v>4</v>
      </c>
      <c r="U1370" s="3">
        <v>5</v>
      </c>
      <c r="V1370" s="4">
        <v>1.25</v>
      </c>
      <c r="W1370" s="4">
        <v>4.25</v>
      </c>
      <c r="X1370" s="5">
        <v>426.07249999999993</v>
      </c>
      <c r="Y1370" s="6">
        <v>1704.2899999999995</v>
      </c>
      <c r="Z1370" s="5">
        <v>134.76000000000002</v>
      </c>
      <c r="AA1370" s="5">
        <v>539.04</v>
      </c>
      <c r="AB1370">
        <v>30</v>
      </c>
      <c r="AC1370" s="11">
        <f t="shared" si="58"/>
        <v>0.31628420045884215</v>
      </c>
    </row>
    <row r="1371" spans="1:29">
      <c r="A1371" s="2">
        <v>328860</v>
      </c>
      <c r="B1371" t="s">
        <v>3364</v>
      </c>
      <c r="C1371" t="s">
        <v>3357</v>
      </c>
      <c r="D1371" t="s">
        <v>32</v>
      </c>
      <c r="E1371" s="2">
        <v>240705</v>
      </c>
      <c r="F1371" t="s">
        <v>2242</v>
      </c>
      <c r="G1371" s="2">
        <v>415601</v>
      </c>
      <c r="H1371" t="s">
        <v>2244</v>
      </c>
      <c r="I1371" t="s">
        <v>39</v>
      </c>
      <c r="K1371" t="s">
        <v>4772</v>
      </c>
      <c r="L1371" t="s">
        <v>3407</v>
      </c>
      <c r="M1371" s="12">
        <v>17602</v>
      </c>
      <c r="N1371" s="12" t="str">
        <f t="shared" si="57"/>
        <v>1600 Book Rd Lancaster, PA 17602</v>
      </c>
      <c r="O1371">
        <v>1430999</v>
      </c>
      <c r="P1371">
        <v>39.993792999999997</v>
      </c>
      <c r="Q1371">
        <v>-76.234485000000006</v>
      </c>
      <c r="R1371" t="s">
        <v>3364</v>
      </c>
      <c r="S1371" t="s">
        <v>3356</v>
      </c>
      <c r="T1371" s="3">
        <v>2</v>
      </c>
      <c r="U1371" s="3">
        <v>4</v>
      </c>
      <c r="V1371" s="4">
        <v>2</v>
      </c>
      <c r="W1371" s="4">
        <v>1.5</v>
      </c>
      <c r="X1371" s="5">
        <v>848.07500000000005</v>
      </c>
      <c r="Y1371" s="6">
        <v>1696.15</v>
      </c>
      <c r="Z1371" s="5">
        <v>263.59000000000003</v>
      </c>
      <c r="AA1371" s="5">
        <v>527.18000000000006</v>
      </c>
      <c r="AB1371">
        <v>28</v>
      </c>
      <c r="AC1371" s="11">
        <f t="shared" si="58"/>
        <v>0.3108097750788551</v>
      </c>
    </row>
    <row r="1372" spans="1:29">
      <c r="A1372" s="2">
        <v>241273</v>
      </c>
      <c r="B1372" t="s">
        <v>3364</v>
      </c>
      <c r="C1372" t="s">
        <v>3357</v>
      </c>
      <c r="D1372" t="s">
        <v>32</v>
      </c>
      <c r="E1372" s="2">
        <v>241629</v>
      </c>
      <c r="F1372" t="s">
        <v>2872</v>
      </c>
      <c r="G1372" s="2">
        <v>241629</v>
      </c>
      <c r="H1372" t="s">
        <v>2872</v>
      </c>
      <c r="I1372" t="s">
        <v>190</v>
      </c>
      <c r="K1372" t="s">
        <v>4400</v>
      </c>
      <c r="L1372" t="s">
        <v>3407</v>
      </c>
      <c r="M1372" s="12">
        <v>17545</v>
      </c>
      <c r="N1372" s="12" t="str">
        <f t="shared" si="57"/>
        <v>2039 Mountain Rd Manheim, PA 17545</v>
      </c>
      <c r="O1372">
        <v>1430999</v>
      </c>
      <c r="P1372">
        <v>40.217956999999998</v>
      </c>
      <c r="Q1372">
        <v>-76.409937999999997</v>
      </c>
      <c r="R1372" t="s">
        <v>3366</v>
      </c>
      <c r="S1372" t="s">
        <v>3357</v>
      </c>
      <c r="T1372" s="3">
        <v>2</v>
      </c>
      <c r="U1372" s="3">
        <v>2</v>
      </c>
      <c r="V1372" s="4">
        <v>1</v>
      </c>
      <c r="W1372" s="4">
        <v>1</v>
      </c>
      <c r="X1372" s="5">
        <v>845.29499999999996</v>
      </c>
      <c r="Y1372" s="6">
        <v>1690.59</v>
      </c>
      <c r="Z1372" s="5">
        <v>156.91999999999999</v>
      </c>
      <c r="AA1372" s="5">
        <v>313.83999999999997</v>
      </c>
      <c r="AB1372">
        <v>12</v>
      </c>
      <c r="AC1372" s="11">
        <f t="shared" si="58"/>
        <v>0.18563933301391822</v>
      </c>
    </row>
    <row r="1373" spans="1:29">
      <c r="A1373" s="2">
        <v>239230</v>
      </c>
      <c r="B1373" t="s">
        <v>3364</v>
      </c>
      <c r="C1373" t="s">
        <v>3357</v>
      </c>
      <c r="D1373" t="s">
        <v>91</v>
      </c>
      <c r="E1373" s="2">
        <v>244047</v>
      </c>
      <c r="F1373" t="s">
        <v>1394</v>
      </c>
      <c r="G1373" s="2">
        <v>416731</v>
      </c>
      <c r="H1373" t="s">
        <v>1397</v>
      </c>
      <c r="I1373" t="s">
        <v>36</v>
      </c>
      <c r="K1373" t="s">
        <v>5907</v>
      </c>
      <c r="L1373" t="s">
        <v>8347</v>
      </c>
      <c r="M1373" s="12">
        <v>19810</v>
      </c>
      <c r="N1373" s="12" t="str">
        <f t="shared" si="57"/>
        <v>2501 Ebright Rd Wilmington, DE 19810</v>
      </c>
      <c r="O1373">
        <v>1430999</v>
      </c>
      <c r="P1373">
        <v>39.830334999999998</v>
      </c>
      <c r="Q1373">
        <v>-75.524754000000001</v>
      </c>
      <c r="R1373" t="s">
        <v>3359</v>
      </c>
      <c r="S1373" t="s">
        <v>3353</v>
      </c>
      <c r="T1373" s="3">
        <v>4</v>
      </c>
      <c r="U1373" s="3">
        <v>4</v>
      </c>
      <c r="V1373" s="4">
        <v>1</v>
      </c>
      <c r="W1373" s="4">
        <v>1.25</v>
      </c>
      <c r="X1373" s="5">
        <v>422.17750000000001</v>
      </c>
      <c r="Y1373" s="6">
        <v>1688.71</v>
      </c>
      <c r="Z1373" s="5">
        <v>102.05250000000001</v>
      </c>
      <c r="AA1373" s="5">
        <v>408.21000000000004</v>
      </c>
      <c r="AB1373">
        <v>32</v>
      </c>
      <c r="AC1373" s="11">
        <f t="shared" si="58"/>
        <v>0.24172889365255137</v>
      </c>
    </row>
    <row r="1374" spans="1:29">
      <c r="A1374" s="2">
        <v>239367</v>
      </c>
      <c r="B1374" t="s">
        <v>3364</v>
      </c>
      <c r="C1374" t="s">
        <v>3357</v>
      </c>
      <c r="D1374" t="s">
        <v>17</v>
      </c>
      <c r="E1374" s="2">
        <v>310615</v>
      </c>
      <c r="F1374" t="s">
        <v>101</v>
      </c>
      <c r="G1374" s="2">
        <v>459943</v>
      </c>
      <c r="H1374" t="s">
        <v>263</v>
      </c>
      <c r="I1374" t="s">
        <v>103</v>
      </c>
      <c r="K1374" t="s">
        <v>5316</v>
      </c>
      <c r="L1374" t="s">
        <v>3407</v>
      </c>
      <c r="M1374" s="12">
        <v>19044</v>
      </c>
      <c r="N1374" s="12" t="str">
        <f t="shared" si="57"/>
        <v>455 Business Center Dr 2ND FLOOR Horsham, PA 19044</v>
      </c>
      <c r="O1374">
        <v>1430999</v>
      </c>
      <c r="P1374">
        <v>40.168973000000001</v>
      </c>
      <c r="Q1374">
        <v>-75.150792999999993</v>
      </c>
      <c r="R1374" t="s">
        <v>3361</v>
      </c>
      <c r="S1374" t="s">
        <v>3353</v>
      </c>
      <c r="T1374" s="3">
        <v>3</v>
      </c>
      <c r="U1374" s="3">
        <v>4</v>
      </c>
      <c r="V1374" s="4">
        <v>1.3333333333333333</v>
      </c>
      <c r="W1374" s="4">
        <v>3</v>
      </c>
      <c r="X1374" s="5">
        <v>560.23</v>
      </c>
      <c r="Y1374" s="6">
        <v>1680.69</v>
      </c>
      <c r="Z1374" s="5">
        <v>146.59666666666666</v>
      </c>
      <c r="AA1374" s="5">
        <v>439.79</v>
      </c>
      <c r="AB1374">
        <v>39</v>
      </c>
      <c r="AC1374" s="11">
        <f t="shared" si="58"/>
        <v>0.26167228935734727</v>
      </c>
    </row>
    <row r="1375" spans="1:29">
      <c r="A1375" s="2">
        <v>239898</v>
      </c>
      <c r="B1375" t="s">
        <v>3364</v>
      </c>
      <c r="C1375" t="s">
        <v>3357</v>
      </c>
      <c r="D1375" t="s">
        <v>60</v>
      </c>
      <c r="E1375" s="2">
        <v>243341</v>
      </c>
      <c r="F1375" t="s">
        <v>937</v>
      </c>
      <c r="G1375" s="2">
        <v>243341</v>
      </c>
      <c r="H1375" t="s">
        <v>937</v>
      </c>
      <c r="I1375" t="s">
        <v>208</v>
      </c>
      <c r="K1375" t="s">
        <v>5484</v>
      </c>
      <c r="L1375" t="s">
        <v>3407</v>
      </c>
      <c r="M1375" s="12">
        <v>19335</v>
      </c>
      <c r="N1375" s="12" t="str">
        <f t="shared" si="57"/>
        <v>540 Trestle Pl Downingtown, PA 19335</v>
      </c>
      <c r="O1375">
        <v>1430999</v>
      </c>
      <c r="P1375">
        <v>39.997323000000002</v>
      </c>
      <c r="Q1375">
        <v>-75.698976999999999</v>
      </c>
      <c r="R1375" t="s">
        <v>3361</v>
      </c>
      <c r="S1375" t="s">
        <v>3356</v>
      </c>
      <c r="T1375" s="3">
        <v>1</v>
      </c>
      <c r="U1375" s="3">
        <v>3</v>
      </c>
      <c r="V1375" s="4">
        <v>3</v>
      </c>
      <c r="W1375" s="4">
        <v>4</v>
      </c>
      <c r="X1375" s="5">
        <v>1679.83</v>
      </c>
      <c r="Y1375" s="6">
        <v>1679.83</v>
      </c>
      <c r="Z1375" s="5">
        <v>705.53</v>
      </c>
      <c r="AA1375" s="5">
        <v>705.53</v>
      </c>
      <c r="AB1375">
        <v>19</v>
      </c>
      <c r="AC1375" s="11">
        <f t="shared" si="58"/>
        <v>0.42000083341766725</v>
      </c>
    </row>
    <row r="1376" spans="1:29">
      <c r="A1376" s="2">
        <v>240617</v>
      </c>
      <c r="B1376" t="s">
        <v>3364</v>
      </c>
      <c r="C1376" t="s">
        <v>3357</v>
      </c>
      <c r="D1376" t="s">
        <v>51</v>
      </c>
      <c r="E1376" s="2">
        <v>240267</v>
      </c>
      <c r="F1376" t="s">
        <v>696</v>
      </c>
      <c r="G1376" s="2">
        <v>240267</v>
      </c>
      <c r="H1376" t="s">
        <v>696</v>
      </c>
      <c r="I1376" t="s">
        <v>190</v>
      </c>
      <c r="K1376" t="s">
        <v>4379</v>
      </c>
      <c r="L1376" t="s">
        <v>3407</v>
      </c>
      <c r="M1376" s="12">
        <v>17545</v>
      </c>
      <c r="N1376" s="12" t="str">
        <f t="shared" si="57"/>
        <v>147 W High St Manheim, PA 17545</v>
      </c>
      <c r="O1376">
        <v>1430999</v>
      </c>
      <c r="P1376">
        <v>40.161670999999998</v>
      </c>
      <c r="Q1376">
        <v>-76.397997000000004</v>
      </c>
      <c r="R1376" t="s">
        <v>3366</v>
      </c>
      <c r="S1376" t="s">
        <v>3357</v>
      </c>
      <c r="T1376" s="3">
        <v>4</v>
      </c>
      <c r="U1376" s="3">
        <v>7</v>
      </c>
      <c r="V1376" s="4">
        <v>1.75</v>
      </c>
      <c r="W1376" s="4">
        <v>5.5</v>
      </c>
      <c r="X1376" s="5">
        <v>419.82749999999999</v>
      </c>
      <c r="Y1376" s="6">
        <v>1679.31</v>
      </c>
      <c r="Z1376" s="5">
        <v>151.36250000000001</v>
      </c>
      <c r="AA1376" s="5">
        <v>605.44999999999993</v>
      </c>
      <c r="AB1376">
        <v>37</v>
      </c>
      <c r="AC1376" s="11">
        <f t="shared" si="58"/>
        <v>0.36053498162935965</v>
      </c>
    </row>
    <row r="1377" spans="1:29">
      <c r="A1377" s="2">
        <v>449754</v>
      </c>
      <c r="B1377" t="s">
        <v>3364</v>
      </c>
      <c r="C1377" t="s">
        <v>3357</v>
      </c>
      <c r="D1377" t="s">
        <v>40</v>
      </c>
      <c r="E1377" s="2">
        <v>342987</v>
      </c>
      <c r="F1377" t="s">
        <v>144</v>
      </c>
      <c r="G1377" s="2">
        <v>481484</v>
      </c>
      <c r="H1377" t="s">
        <v>145</v>
      </c>
      <c r="I1377" t="s">
        <v>73</v>
      </c>
      <c r="K1377" t="s">
        <v>5791</v>
      </c>
      <c r="L1377" t="s">
        <v>3407</v>
      </c>
      <c r="M1377" s="12">
        <v>19606</v>
      </c>
      <c r="N1377" s="12" t="str">
        <f t="shared" si="57"/>
        <v>100 CHURCH RD Reading, PA 19606</v>
      </c>
      <c r="O1377">
        <v>1430999</v>
      </c>
      <c r="P1377">
        <v>40.324903999999997</v>
      </c>
      <c r="Q1377">
        <v>-75.847275999999994</v>
      </c>
      <c r="R1377" t="s">
        <v>3365</v>
      </c>
      <c r="S1377" t="s">
        <v>3356</v>
      </c>
      <c r="T1377" s="3">
        <v>5</v>
      </c>
      <c r="U1377" s="3">
        <v>5</v>
      </c>
      <c r="V1377" s="4">
        <v>1</v>
      </c>
      <c r="W1377" s="4">
        <v>2</v>
      </c>
      <c r="X1377" s="5">
        <v>335.71600000000001</v>
      </c>
      <c r="Y1377" s="6">
        <v>1678.58</v>
      </c>
      <c r="Z1377" s="5">
        <v>97.038000000000011</v>
      </c>
      <c r="AA1377" s="5">
        <v>485.19</v>
      </c>
      <c r="AB1377">
        <v>13</v>
      </c>
      <c r="AC1377" s="11">
        <f t="shared" si="58"/>
        <v>0.28904788571292406</v>
      </c>
    </row>
    <row r="1378" spans="1:29">
      <c r="A1378" s="2">
        <v>241299</v>
      </c>
      <c r="B1378" t="s">
        <v>3364</v>
      </c>
      <c r="C1378" t="s">
        <v>3357</v>
      </c>
      <c r="D1378" t="s">
        <v>63</v>
      </c>
      <c r="E1378" s="2">
        <v>242957</v>
      </c>
      <c r="F1378" t="s">
        <v>364</v>
      </c>
      <c r="G1378" s="2">
        <v>242957</v>
      </c>
      <c r="H1378" t="s">
        <v>364</v>
      </c>
      <c r="I1378" t="s">
        <v>274</v>
      </c>
      <c r="K1378" t="s">
        <v>5111</v>
      </c>
      <c r="L1378" t="s">
        <v>3407</v>
      </c>
      <c r="M1378" s="12">
        <v>18940</v>
      </c>
      <c r="N1378" s="12" t="str">
        <f t="shared" si="57"/>
        <v>11 Terry Dr Newtown, PA 18940</v>
      </c>
      <c r="O1378">
        <v>1430999</v>
      </c>
      <c r="P1378">
        <v>40.228155000000001</v>
      </c>
      <c r="Q1378">
        <v>-74.919060999999999</v>
      </c>
      <c r="R1378" t="s">
        <v>3362</v>
      </c>
      <c r="S1378" t="s">
        <v>3353</v>
      </c>
      <c r="T1378" s="3">
        <v>5</v>
      </c>
      <c r="U1378" s="3">
        <v>6</v>
      </c>
      <c r="V1378" s="4">
        <v>1.2</v>
      </c>
      <c r="W1378" s="4">
        <v>2</v>
      </c>
      <c r="X1378" s="5">
        <v>335.67</v>
      </c>
      <c r="Y1378" s="6">
        <v>1678.35</v>
      </c>
      <c r="Z1378" s="5">
        <v>119.776</v>
      </c>
      <c r="AA1378" s="5">
        <v>598.88</v>
      </c>
      <c r="AB1378">
        <v>18</v>
      </c>
      <c r="AC1378" s="11">
        <f t="shared" si="58"/>
        <v>0.35682664521702867</v>
      </c>
    </row>
    <row r="1379" spans="1:29">
      <c r="A1379" s="2">
        <v>480312</v>
      </c>
      <c r="B1379" t="s">
        <v>3364</v>
      </c>
      <c r="C1379" t="s">
        <v>3357</v>
      </c>
      <c r="D1379" t="s">
        <v>197</v>
      </c>
      <c r="E1379" s="2">
        <v>244215</v>
      </c>
      <c r="F1379" t="s">
        <v>2523</v>
      </c>
      <c r="G1379" s="2">
        <v>418098</v>
      </c>
      <c r="H1379" t="s">
        <v>2524</v>
      </c>
      <c r="I1379" t="s">
        <v>2525</v>
      </c>
      <c r="K1379" t="s">
        <v>3598</v>
      </c>
      <c r="L1379" t="s">
        <v>3406</v>
      </c>
      <c r="M1379" s="12">
        <v>8332</v>
      </c>
      <c r="N1379" s="12" t="str">
        <f t="shared" si="57"/>
        <v>701 Orange St Millville, NJ 08332</v>
      </c>
      <c r="O1379">
        <v>1430999</v>
      </c>
      <c r="P1379">
        <v>39.373959999999997</v>
      </c>
      <c r="Q1379">
        <v>-75.012389999999996</v>
      </c>
      <c r="R1379" t="s">
        <v>3363</v>
      </c>
      <c r="S1379" t="s">
        <v>3355</v>
      </c>
      <c r="T1379" s="3">
        <v>2</v>
      </c>
      <c r="U1379" s="3">
        <v>2</v>
      </c>
      <c r="V1379" s="4">
        <v>1</v>
      </c>
      <c r="W1379" s="4">
        <v>2</v>
      </c>
      <c r="X1379" s="5">
        <v>835.66</v>
      </c>
      <c r="Y1379" s="6">
        <v>1671.3200000000002</v>
      </c>
      <c r="Z1379" s="5">
        <v>209.01999999999998</v>
      </c>
      <c r="AA1379" s="5">
        <v>418.04</v>
      </c>
      <c r="AB1379">
        <v>19</v>
      </c>
      <c r="AC1379" s="11">
        <f t="shared" si="58"/>
        <v>0.2501256491874686</v>
      </c>
    </row>
    <row r="1380" spans="1:29">
      <c r="A1380" s="2">
        <v>240713</v>
      </c>
      <c r="B1380" t="s">
        <v>3364</v>
      </c>
      <c r="C1380" t="s">
        <v>3357</v>
      </c>
      <c r="D1380" t="s">
        <v>26</v>
      </c>
      <c r="E1380" s="2">
        <v>240868</v>
      </c>
      <c r="F1380" t="s">
        <v>2308</v>
      </c>
      <c r="G1380" s="2">
        <v>240868</v>
      </c>
      <c r="H1380" t="s">
        <v>2308</v>
      </c>
      <c r="I1380" t="s">
        <v>140</v>
      </c>
      <c r="K1380" t="s">
        <v>4271</v>
      </c>
      <c r="L1380" t="s">
        <v>3407</v>
      </c>
      <c r="M1380" s="12">
        <v>17540</v>
      </c>
      <c r="N1380" s="12" t="str">
        <f t="shared" si="57"/>
        <v>135 Brethren Church Rd Leola, PA 17540</v>
      </c>
      <c r="O1380">
        <v>1430999</v>
      </c>
      <c r="P1380">
        <v>40.10163</v>
      </c>
      <c r="Q1380">
        <v>-76.171429000000003</v>
      </c>
      <c r="R1380" t="s">
        <v>3364</v>
      </c>
      <c r="S1380" t="s">
        <v>3356</v>
      </c>
      <c r="T1380" s="3">
        <v>3</v>
      </c>
      <c r="U1380" s="3">
        <v>3</v>
      </c>
      <c r="V1380" s="4">
        <v>1</v>
      </c>
      <c r="W1380" s="4">
        <v>2.3333333333333335</v>
      </c>
      <c r="X1380" s="5">
        <v>557.04666666666662</v>
      </c>
      <c r="Y1380" s="6">
        <v>1671.1399999999999</v>
      </c>
      <c r="Z1380" s="5">
        <v>208.54666666666665</v>
      </c>
      <c r="AA1380" s="5">
        <v>625.6400000000001</v>
      </c>
      <c r="AB1380">
        <v>23</v>
      </c>
      <c r="AC1380" s="11">
        <f t="shared" si="58"/>
        <v>0.37437916631760365</v>
      </c>
    </row>
    <row r="1381" spans="1:29">
      <c r="A1381" s="2">
        <v>240050</v>
      </c>
      <c r="B1381" t="s">
        <v>3364</v>
      </c>
      <c r="C1381" t="s">
        <v>3357</v>
      </c>
      <c r="D1381" t="s">
        <v>37</v>
      </c>
      <c r="E1381" s="2">
        <v>241142</v>
      </c>
      <c r="F1381" t="s">
        <v>2526</v>
      </c>
      <c r="G1381" s="2">
        <v>415620</v>
      </c>
      <c r="H1381" t="s">
        <v>2527</v>
      </c>
      <c r="I1381" t="s">
        <v>1302</v>
      </c>
      <c r="K1381" t="s">
        <v>3759</v>
      </c>
      <c r="L1381" t="s">
        <v>3407</v>
      </c>
      <c r="M1381" s="12">
        <v>17033</v>
      </c>
      <c r="N1381" s="12" t="str">
        <f t="shared" si="57"/>
        <v>1201 Homestead Ln Hershey, PA 17033</v>
      </c>
      <c r="O1381">
        <v>1430999</v>
      </c>
      <c r="P1381">
        <v>40.257232999999999</v>
      </c>
      <c r="Q1381">
        <v>-76.626057000000003</v>
      </c>
      <c r="R1381" t="s">
        <v>3366</v>
      </c>
      <c r="S1381" t="s">
        <v>3357</v>
      </c>
      <c r="T1381" s="3">
        <v>3</v>
      </c>
      <c r="U1381" s="3">
        <v>4</v>
      </c>
      <c r="V1381" s="4">
        <v>1.3333333333333333</v>
      </c>
      <c r="W1381" s="4">
        <v>2.3333333333333335</v>
      </c>
      <c r="X1381" s="5">
        <v>556.41999999999996</v>
      </c>
      <c r="Y1381" s="6">
        <v>1669.26</v>
      </c>
      <c r="Z1381" s="5">
        <v>270.73333333333335</v>
      </c>
      <c r="AA1381" s="5">
        <v>812.19999999999993</v>
      </c>
      <c r="AB1381">
        <v>72</v>
      </c>
      <c r="AC1381" s="11">
        <f t="shared" si="58"/>
        <v>0.48656290811497305</v>
      </c>
    </row>
    <row r="1382" spans="1:29">
      <c r="A1382" s="2">
        <v>424470</v>
      </c>
      <c r="B1382" t="s">
        <v>3364</v>
      </c>
      <c r="C1382" t="s">
        <v>3357</v>
      </c>
      <c r="D1382" t="s">
        <v>37</v>
      </c>
      <c r="E1382" s="2">
        <v>240798</v>
      </c>
      <c r="F1382" t="s">
        <v>381</v>
      </c>
      <c r="G1382" s="2">
        <v>480324</v>
      </c>
      <c r="H1382" t="s">
        <v>2278</v>
      </c>
      <c r="I1382" t="s">
        <v>108</v>
      </c>
      <c r="K1382" t="s">
        <v>4197</v>
      </c>
      <c r="L1382" t="s">
        <v>3407</v>
      </c>
      <c r="M1382" s="12">
        <v>17522</v>
      </c>
      <c r="N1382" s="12" t="str">
        <f t="shared" si="57"/>
        <v>330 Church Ave Ephrata, PA 17522</v>
      </c>
      <c r="O1382">
        <v>1430999</v>
      </c>
      <c r="P1382">
        <v>40.185729000000002</v>
      </c>
      <c r="Q1382">
        <v>-76.173181999999997</v>
      </c>
      <c r="R1382" t="s">
        <v>3365</v>
      </c>
      <c r="S1382" t="s">
        <v>3356</v>
      </c>
      <c r="T1382" s="3">
        <v>1</v>
      </c>
      <c r="U1382" s="3">
        <v>1</v>
      </c>
      <c r="V1382" s="4">
        <v>1</v>
      </c>
      <c r="W1382" s="4">
        <v>1</v>
      </c>
      <c r="X1382" s="5">
        <v>1667.64</v>
      </c>
      <c r="Y1382" s="6">
        <v>1667.64</v>
      </c>
      <c r="Z1382" s="5">
        <v>468.12</v>
      </c>
      <c r="AA1382" s="5">
        <v>468.12</v>
      </c>
      <c r="AB1382">
        <v>12</v>
      </c>
      <c r="AC1382" s="11">
        <f t="shared" si="58"/>
        <v>0.28070806648917029</v>
      </c>
    </row>
    <row r="1383" spans="1:29">
      <c r="A1383" s="2">
        <v>241351</v>
      </c>
      <c r="B1383" t="s">
        <v>3364</v>
      </c>
      <c r="C1383" t="s">
        <v>3357</v>
      </c>
      <c r="D1383" t="s">
        <v>60</v>
      </c>
      <c r="E1383" s="2">
        <v>243953</v>
      </c>
      <c r="F1383" t="s">
        <v>2448</v>
      </c>
      <c r="G1383" s="2">
        <v>472993</v>
      </c>
      <c r="H1383" t="s">
        <v>2449</v>
      </c>
      <c r="I1383" t="s">
        <v>125</v>
      </c>
      <c r="K1383" t="s">
        <v>5508</v>
      </c>
      <c r="L1383" t="s">
        <v>3407</v>
      </c>
      <c r="M1383" s="12">
        <v>19341</v>
      </c>
      <c r="N1383" s="12" t="str">
        <f t="shared" si="57"/>
        <v>309 Commerce Dr Ste 100 EXTON, PA 19341</v>
      </c>
      <c r="O1383">
        <v>1430999</v>
      </c>
      <c r="P1383">
        <v>40.023629</v>
      </c>
      <c r="Q1383">
        <v>-75.638966999999994</v>
      </c>
      <c r="R1383" t="s">
        <v>3361</v>
      </c>
      <c r="S1383" t="s">
        <v>3356</v>
      </c>
      <c r="T1383" s="3">
        <v>2</v>
      </c>
      <c r="U1383" s="3">
        <v>2</v>
      </c>
      <c r="V1383" s="4">
        <v>1</v>
      </c>
      <c r="W1383" s="4">
        <v>4</v>
      </c>
      <c r="X1383" s="5">
        <v>829.81999999999994</v>
      </c>
      <c r="Y1383" s="6">
        <v>1659.64</v>
      </c>
      <c r="Z1383" s="5">
        <v>360.34500000000003</v>
      </c>
      <c r="AA1383" s="5">
        <v>720.68999999999994</v>
      </c>
      <c r="AB1383">
        <v>20</v>
      </c>
      <c r="AC1383" s="11">
        <f t="shared" si="58"/>
        <v>0.4342447759755127</v>
      </c>
    </row>
    <row r="1384" spans="1:29">
      <c r="A1384" s="2">
        <v>239535</v>
      </c>
      <c r="B1384" t="s">
        <v>3364</v>
      </c>
      <c r="C1384" t="s">
        <v>3357</v>
      </c>
      <c r="D1384" t="s">
        <v>17</v>
      </c>
      <c r="E1384" s="2">
        <v>246082</v>
      </c>
      <c r="F1384" t="s">
        <v>2804</v>
      </c>
      <c r="G1384" s="2">
        <v>246082</v>
      </c>
      <c r="H1384" t="s">
        <v>2804</v>
      </c>
      <c r="I1384" t="s">
        <v>31</v>
      </c>
      <c r="K1384" t="s">
        <v>5130</v>
      </c>
      <c r="L1384" t="s">
        <v>3407</v>
      </c>
      <c r="M1384" s="12">
        <v>18951</v>
      </c>
      <c r="N1384" s="12" t="str">
        <f t="shared" si="57"/>
        <v>2225 Rosedale Rd Quakertown, PA 18951</v>
      </c>
      <c r="O1384">
        <v>1430999</v>
      </c>
      <c r="P1384">
        <v>40.467025999999997</v>
      </c>
      <c r="Q1384">
        <v>-75.400158000000005</v>
      </c>
      <c r="R1384" t="s">
        <v>3363</v>
      </c>
      <c r="S1384" t="s">
        <v>3357</v>
      </c>
      <c r="T1384" s="3">
        <v>3</v>
      </c>
      <c r="U1384" s="3">
        <v>5</v>
      </c>
      <c r="V1384" s="4">
        <v>1.6666666666666667</v>
      </c>
      <c r="W1384" s="4">
        <v>2</v>
      </c>
      <c r="X1384" s="5">
        <v>552.65666666666664</v>
      </c>
      <c r="Y1384" s="6">
        <v>1657.97</v>
      </c>
      <c r="Z1384" s="5">
        <v>225.94666666666663</v>
      </c>
      <c r="AA1384" s="5">
        <v>677.84000000000015</v>
      </c>
      <c r="AB1384">
        <v>34</v>
      </c>
      <c r="AC1384" s="11">
        <f t="shared" si="58"/>
        <v>0.40883731309975457</v>
      </c>
    </row>
    <row r="1385" spans="1:29">
      <c r="A1385" s="2">
        <v>240716</v>
      </c>
      <c r="B1385" t="s">
        <v>3364</v>
      </c>
      <c r="C1385" t="s">
        <v>3357</v>
      </c>
      <c r="D1385" t="s">
        <v>32</v>
      </c>
      <c r="E1385" s="2">
        <v>240723</v>
      </c>
      <c r="F1385" t="s">
        <v>303</v>
      </c>
      <c r="G1385" s="2">
        <v>453536</v>
      </c>
      <c r="H1385" t="s">
        <v>2251</v>
      </c>
      <c r="I1385" t="s">
        <v>1189</v>
      </c>
      <c r="K1385" t="s">
        <v>5622</v>
      </c>
      <c r="L1385" t="s">
        <v>3407</v>
      </c>
      <c r="M1385" s="12">
        <v>19438</v>
      </c>
      <c r="N1385" s="12" t="str">
        <f t="shared" si="57"/>
        <v>100 Main St Harleysville, PA 19438</v>
      </c>
      <c r="O1385">
        <v>1430999</v>
      </c>
      <c r="P1385">
        <v>40.256470999999998</v>
      </c>
      <c r="Q1385">
        <v>-75.364193</v>
      </c>
      <c r="R1385" t="s">
        <v>3363</v>
      </c>
      <c r="S1385" t="s">
        <v>3353</v>
      </c>
      <c r="T1385" s="3">
        <v>3</v>
      </c>
      <c r="U1385" s="3">
        <v>4</v>
      </c>
      <c r="V1385" s="4">
        <v>1.3333333333333333</v>
      </c>
      <c r="W1385" s="4">
        <v>2.3333333333333335</v>
      </c>
      <c r="X1385" s="5">
        <v>550.89666666666665</v>
      </c>
      <c r="Y1385" s="6">
        <v>1652.6899999999998</v>
      </c>
      <c r="Z1385" s="5">
        <v>232.27999999999997</v>
      </c>
      <c r="AA1385" s="5">
        <v>696.83999999999992</v>
      </c>
      <c r="AB1385">
        <v>23</v>
      </c>
      <c r="AC1385" s="11">
        <f t="shared" si="58"/>
        <v>0.42163987196630948</v>
      </c>
    </row>
    <row r="1386" spans="1:29">
      <c r="A1386" s="2">
        <v>265980</v>
      </c>
      <c r="B1386" t="s">
        <v>3364</v>
      </c>
      <c r="C1386" t="s">
        <v>3357</v>
      </c>
      <c r="D1386" t="s">
        <v>37</v>
      </c>
      <c r="E1386" s="2">
        <v>241286</v>
      </c>
      <c r="F1386" t="s">
        <v>2654</v>
      </c>
      <c r="G1386" s="2">
        <v>241286</v>
      </c>
      <c r="H1386" t="s">
        <v>2654</v>
      </c>
      <c r="I1386" t="s">
        <v>2655</v>
      </c>
      <c r="K1386" t="s">
        <v>5557</v>
      </c>
      <c r="L1386" t="s">
        <v>3407</v>
      </c>
      <c r="M1386" s="12">
        <v>19362</v>
      </c>
      <c r="N1386" s="12" t="str">
        <f t="shared" si="57"/>
        <v>303 W Christine Rd Nottingham, PA 19362</v>
      </c>
      <c r="O1386">
        <v>1430999</v>
      </c>
      <c r="P1386">
        <v>39.758313000000001</v>
      </c>
      <c r="Q1386">
        <v>-76.040069000000003</v>
      </c>
      <c r="R1386" t="s">
        <v>3359</v>
      </c>
      <c r="S1386" t="s">
        <v>3352</v>
      </c>
      <c r="T1386" s="3">
        <v>3</v>
      </c>
      <c r="U1386" s="3">
        <v>4</v>
      </c>
      <c r="V1386" s="4">
        <v>1.3333333333333333</v>
      </c>
      <c r="W1386" s="4">
        <v>3.3333333333333335</v>
      </c>
      <c r="X1386" s="5">
        <v>549.72</v>
      </c>
      <c r="Y1386" s="6">
        <v>1649.1600000000003</v>
      </c>
      <c r="Z1386" s="5">
        <v>235.62666666666667</v>
      </c>
      <c r="AA1386" s="5">
        <v>706.87999999999988</v>
      </c>
      <c r="AB1386">
        <v>36</v>
      </c>
      <c r="AC1386" s="11">
        <f t="shared" si="58"/>
        <v>0.42863033301802117</v>
      </c>
    </row>
    <row r="1387" spans="1:29">
      <c r="A1387" s="2">
        <v>240722</v>
      </c>
      <c r="B1387" t="s">
        <v>3364</v>
      </c>
      <c r="C1387" t="s">
        <v>3357</v>
      </c>
      <c r="D1387" t="s">
        <v>51</v>
      </c>
      <c r="E1387" s="2">
        <v>241140</v>
      </c>
      <c r="F1387" t="s">
        <v>2495</v>
      </c>
      <c r="G1387" s="2">
        <v>471875</v>
      </c>
      <c r="H1387" t="s">
        <v>2509</v>
      </c>
      <c r="I1387" t="s">
        <v>492</v>
      </c>
      <c r="K1387" t="s">
        <v>4458</v>
      </c>
      <c r="L1387" t="s">
        <v>3407</v>
      </c>
      <c r="M1387" s="12">
        <v>17551</v>
      </c>
      <c r="N1387" s="12" t="str">
        <f t="shared" si="57"/>
        <v>20 Dilworth Rd Millersville, PA 17551</v>
      </c>
      <c r="O1387">
        <v>1430999</v>
      </c>
      <c r="P1387">
        <v>39.999899999999997</v>
      </c>
      <c r="Q1387">
        <v>-76.356049999999996</v>
      </c>
      <c r="R1387" t="s">
        <v>3364</v>
      </c>
      <c r="S1387" t="s">
        <v>3357</v>
      </c>
      <c r="T1387" s="3">
        <v>4</v>
      </c>
      <c r="U1387" s="3">
        <v>6</v>
      </c>
      <c r="V1387" s="4">
        <v>1.5</v>
      </c>
      <c r="W1387" s="4">
        <v>4.25</v>
      </c>
      <c r="X1387" s="5">
        <v>408.75</v>
      </c>
      <c r="Y1387" s="6">
        <v>1635</v>
      </c>
      <c r="Z1387" s="5">
        <v>126.02000000000001</v>
      </c>
      <c r="AA1387" s="5">
        <v>504.08</v>
      </c>
      <c r="AB1387">
        <v>27</v>
      </c>
      <c r="AC1387" s="11">
        <f t="shared" si="58"/>
        <v>0.3083058103975535</v>
      </c>
    </row>
    <row r="1388" spans="1:29">
      <c r="A1388" s="2">
        <v>240461</v>
      </c>
      <c r="B1388" t="s">
        <v>3364</v>
      </c>
      <c r="C1388" t="s">
        <v>3357</v>
      </c>
      <c r="D1388" t="s">
        <v>17</v>
      </c>
      <c r="E1388" s="2">
        <v>272530</v>
      </c>
      <c r="F1388" t="s">
        <v>839</v>
      </c>
      <c r="G1388" s="2">
        <v>434880</v>
      </c>
      <c r="H1388" t="s">
        <v>3092</v>
      </c>
      <c r="I1388" t="s">
        <v>610</v>
      </c>
      <c r="J1388" t="s">
        <v>3391</v>
      </c>
      <c r="K1388" t="s">
        <v>5251</v>
      </c>
      <c r="L1388" t="s">
        <v>3407</v>
      </c>
      <c r="M1388" s="12">
        <v>19020</v>
      </c>
      <c r="N1388" s="12" t="str">
        <f t="shared" si="57"/>
        <v>5340 Hulmeville Rd Bensalem, PA 19020</v>
      </c>
      <c r="O1388">
        <v>1430999</v>
      </c>
      <c r="P1388">
        <v>40.125509999999998</v>
      </c>
      <c r="Q1388">
        <v>-74.926349999999999</v>
      </c>
      <c r="R1388" t="s">
        <v>3362</v>
      </c>
      <c r="S1388" t="s">
        <v>3353</v>
      </c>
      <c r="T1388" s="3">
        <v>2</v>
      </c>
      <c r="U1388" s="3">
        <v>2</v>
      </c>
      <c r="V1388" s="4">
        <v>1</v>
      </c>
      <c r="W1388" s="4">
        <v>2</v>
      </c>
      <c r="X1388" s="5">
        <v>815.72499999999991</v>
      </c>
      <c r="Y1388" s="6">
        <v>1631.4500000000003</v>
      </c>
      <c r="Z1388" s="5">
        <v>272.33</v>
      </c>
      <c r="AA1388" s="5">
        <v>544.66000000000008</v>
      </c>
      <c r="AB1388">
        <v>40</v>
      </c>
      <c r="AC1388" s="11">
        <f t="shared" si="58"/>
        <v>0.3338502559073217</v>
      </c>
    </row>
    <row r="1389" spans="1:29">
      <c r="A1389" s="2">
        <v>264275</v>
      </c>
      <c r="B1389" t="s">
        <v>3364</v>
      </c>
      <c r="C1389" t="s">
        <v>3357</v>
      </c>
      <c r="D1389" t="s">
        <v>16</v>
      </c>
      <c r="E1389" s="2">
        <v>241279</v>
      </c>
      <c r="F1389" t="s">
        <v>2651</v>
      </c>
      <c r="G1389" s="2">
        <v>481895</v>
      </c>
      <c r="H1389" t="s">
        <v>2652</v>
      </c>
      <c r="I1389" t="s">
        <v>399</v>
      </c>
      <c r="K1389" t="s">
        <v>3708</v>
      </c>
      <c r="L1389" t="s">
        <v>3407</v>
      </c>
      <c r="M1389" s="12">
        <v>17019</v>
      </c>
      <c r="N1389" s="12" t="str">
        <f t="shared" si="57"/>
        <v>653 S Baltimore St Dillsburg, PA 17019</v>
      </c>
      <c r="O1389">
        <v>1430999</v>
      </c>
      <c r="P1389">
        <v>40.096122999999999</v>
      </c>
      <c r="Q1389">
        <v>-77.027792000000005</v>
      </c>
      <c r="R1389" t="s">
        <v>3366</v>
      </c>
      <c r="S1389" t="s">
        <v>3356</v>
      </c>
      <c r="T1389" s="3">
        <v>2</v>
      </c>
      <c r="U1389" s="3">
        <v>2</v>
      </c>
      <c r="V1389" s="4">
        <v>1</v>
      </c>
      <c r="W1389" s="4">
        <v>2</v>
      </c>
      <c r="X1389" s="5">
        <v>814.15000000000009</v>
      </c>
      <c r="Y1389" s="6">
        <v>1628.3000000000002</v>
      </c>
      <c r="Z1389" s="5">
        <v>260.53000000000003</v>
      </c>
      <c r="AA1389" s="5">
        <v>521.06000000000006</v>
      </c>
      <c r="AB1389">
        <v>10</v>
      </c>
      <c r="AC1389" s="11">
        <f t="shared" si="58"/>
        <v>0.32000245654977583</v>
      </c>
    </row>
    <row r="1390" spans="1:29">
      <c r="A1390" s="2">
        <v>449775</v>
      </c>
      <c r="B1390" t="s">
        <v>3364</v>
      </c>
      <c r="C1390" t="s">
        <v>3357</v>
      </c>
      <c r="D1390" t="s">
        <v>32</v>
      </c>
      <c r="E1390" s="2">
        <v>241005</v>
      </c>
      <c r="F1390" t="s">
        <v>2374</v>
      </c>
      <c r="G1390" s="2">
        <v>241005</v>
      </c>
      <c r="H1390" t="s">
        <v>2374</v>
      </c>
      <c r="I1390" t="s">
        <v>190</v>
      </c>
      <c r="K1390" t="s">
        <v>4378</v>
      </c>
      <c r="L1390" t="s">
        <v>3407</v>
      </c>
      <c r="M1390" s="12">
        <v>17545</v>
      </c>
      <c r="N1390" s="12" t="str">
        <f t="shared" si="57"/>
        <v>54 N Penryn Rd Manheim, PA 17545</v>
      </c>
      <c r="O1390">
        <v>1430999</v>
      </c>
      <c r="P1390">
        <v>40.174714000000002</v>
      </c>
      <c r="Q1390">
        <v>-76.378916000000004</v>
      </c>
      <c r="R1390" t="s">
        <v>3366</v>
      </c>
      <c r="S1390" t="s">
        <v>3357</v>
      </c>
      <c r="T1390" s="3">
        <v>4</v>
      </c>
      <c r="U1390" s="3">
        <v>5</v>
      </c>
      <c r="V1390" s="4">
        <v>1.25</v>
      </c>
      <c r="W1390" s="4">
        <v>2</v>
      </c>
      <c r="X1390" s="5">
        <v>406.3</v>
      </c>
      <c r="Y1390" s="6">
        <v>1625.2</v>
      </c>
      <c r="Z1390" s="5">
        <v>166.52500000000001</v>
      </c>
      <c r="AA1390" s="5">
        <v>666.1</v>
      </c>
      <c r="AB1390">
        <v>19</v>
      </c>
      <c r="AC1390" s="11">
        <f t="shared" si="58"/>
        <v>0.40985724833866599</v>
      </c>
    </row>
    <row r="1391" spans="1:29">
      <c r="A1391" s="2">
        <v>273732</v>
      </c>
      <c r="B1391" t="s">
        <v>3364</v>
      </c>
      <c r="C1391" t="s">
        <v>3357</v>
      </c>
      <c r="D1391" t="s">
        <v>63</v>
      </c>
      <c r="E1391" s="2">
        <v>247750</v>
      </c>
      <c r="F1391" t="s">
        <v>3093</v>
      </c>
      <c r="G1391" s="2">
        <v>247750</v>
      </c>
      <c r="H1391" t="s">
        <v>3093</v>
      </c>
      <c r="I1391" t="s">
        <v>913</v>
      </c>
      <c r="K1391" t="s">
        <v>5275</v>
      </c>
      <c r="L1391" t="s">
        <v>3407</v>
      </c>
      <c r="M1391" s="12">
        <v>19030</v>
      </c>
      <c r="N1391" s="12" t="str">
        <f t="shared" si="57"/>
        <v>325 S Oxford Valley Rd Fairless Hills, PA 19030</v>
      </c>
      <c r="O1391">
        <v>1430999</v>
      </c>
      <c r="P1391">
        <v>40.173237999999998</v>
      </c>
      <c r="Q1391">
        <v>-74.856440000000006</v>
      </c>
      <c r="R1391" t="s">
        <v>3362</v>
      </c>
      <c r="S1391" t="s">
        <v>3353</v>
      </c>
      <c r="T1391" s="3">
        <v>2</v>
      </c>
      <c r="U1391" s="3">
        <v>3</v>
      </c>
      <c r="V1391" s="4">
        <v>1.5</v>
      </c>
      <c r="W1391" s="4">
        <v>11</v>
      </c>
      <c r="X1391" s="5">
        <v>811.4</v>
      </c>
      <c r="Y1391" s="6">
        <v>1622.8000000000006</v>
      </c>
      <c r="Z1391" s="5">
        <v>372.18500000000006</v>
      </c>
      <c r="AA1391" s="5">
        <v>744.37000000000012</v>
      </c>
      <c r="AB1391">
        <v>29</v>
      </c>
      <c r="AC1391" s="11">
        <f t="shared" si="58"/>
        <v>0.45869484841015518</v>
      </c>
    </row>
    <row r="1392" spans="1:29">
      <c r="A1392" s="2">
        <v>242071</v>
      </c>
      <c r="B1392" t="s">
        <v>3364</v>
      </c>
      <c r="C1392" t="s">
        <v>3357</v>
      </c>
      <c r="D1392" t="s">
        <v>74</v>
      </c>
      <c r="E1392" s="2">
        <v>346288</v>
      </c>
      <c r="F1392" t="s">
        <v>2656</v>
      </c>
      <c r="G1392" s="2">
        <v>484070</v>
      </c>
      <c r="H1392" t="s">
        <v>2658</v>
      </c>
      <c r="I1392" t="s">
        <v>2657</v>
      </c>
      <c r="K1392" t="s">
        <v>4951</v>
      </c>
      <c r="L1392" t="s">
        <v>3407</v>
      </c>
      <c r="M1392" s="12">
        <v>17857</v>
      </c>
      <c r="N1392" s="12" t="str">
        <f t="shared" ref="N1392:N1455" si="59">K1392&amp;" "&amp;I1392&amp;", "&amp;L1392&amp;" "&amp;TEXT(M1392, "00000")</f>
        <v>58 NEITZ RD NORTHUMBERLAND, PA 17857</v>
      </c>
      <c r="O1392">
        <v>1430999</v>
      </c>
      <c r="P1392">
        <v>40.909382000000001</v>
      </c>
      <c r="Q1392">
        <v>-76.791556999999997</v>
      </c>
      <c r="R1392" t="s">
        <v>3366</v>
      </c>
      <c r="S1392" t="s">
        <v>3354</v>
      </c>
      <c r="T1392" s="3">
        <v>4</v>
      </c>
      <c r="U1392" s="3">
        <v>4</v>
      </c>
      <c r="V1392" s="4">
        <v>1</v>
      </c>
      <c r="W1392" s="4">
        <v>3.75</v>
      </c>
      <c r="X1392" s="5">
        <v>403.90499999999997</v>
      </c>
      <c r="Y1392" s="6">
        <v>1615.62</v>
      </c>
      <c r="Z1392" s="5">
        <v>-89.312500000000014</v>
      </c>
      <c r="AA1392" s="5">
        <v>-357.24999999999989</v>
      </c>
      <c r="AB1392">
        <v>133</v>
      </c>
      <c r="AC1392" s="11">
        <f t="shared" si="58"/>
        <v>-0.22112254119161678</v>
      </c>
    </row>
    <row r="1393" spans="1:29">
      <c r="A1393" s="2">
        <v>240263</v>
      </c>
      <c r="B1393" t="s">
        <v>3364</v>
      </c>
      <c r="C1393" t="s">
        <v>3357</v>
      </c>
      <c r="D1393" t="s">
        <v>37</v>
      </c>
      <c r="E1393" s="2">
        <v>242094</v>
      </c>
      <c r="F1393" t="s">
        <v>3154</v>
      </c>
      <c r="G1393" s="2">
        <v>415759</v>
      </c>
      <c r="H1393" t="s">
        <v>3155</v>
      </c>
      <c r="I1393" t="s">
        <v>578</v>
      </c>
      <c r="K1393" t="s">
        <v>4611</v>
      </c>
      <c r="L1393" t="s">
        <v>3407</v>
      </c>
      <c r="M1393" s="12">
        <v>17584</v>
      </c>
      <c r="N1393" s="12" t="str">
        <f t="shared" si="59"/>
        <v>71 Locust Ln Willow Street, PA 17584</v>
      </c>
      <c r="O1393">
        <v>1430999</v>
      </c>
      <c r="P1393">
        <v>39.994439999999997</v>
      </c>
      <c r="Q1393">
        <v>-76.284270000000006</v>
      </c>
      <c r="R1393" t="s">
        <v>3364</v>
      </c>
      <c r="S1393" t="s">
        <v>3357</v>
      </c>
      <c r="T1393" s="3">
        <v>4</v>
      </c>
      <c r="U1393" s="3">
        <v>4</v>
      </c>
      <c r="V1393" s="4">
        <v>1</v>
      </c>
      <c r="W1393" s="4">
        <v>1</v>
      </c>
      <c r="X1393" s="5">
        <v>403.16</v>
      </c>
      <c r="Y1393" s="6">
        <v>1612.64</v>
      </c>
      <c r="Z1393" s="5">
        <v>88.685000000000002</v>
      </c>
      <c r="AA1393" s="5">
        <v>354.74</v>
      </c>
      <c r="AB1393">
        <v>26</v>
      </c>
      <c r="AC1393" s="11">
        <f t="shared" si="58"/>
        <v>0.21997469987101895</v>
      </c>
    </row>
    <row r="1394" spans="1:29">
      <c r="A1394" s="2">
        <v>240284</v>
      </c>
      <c r="B1394" t="s">
        <v>3364</v>
      </c>
      <c r="C1394" t="s">
        <v>3357</v>
      </c>
      <c r="D1394" t="s">
        <v>51</v>
      </c>
      <c r="E1394" s="2">
        <v>294816</v>
      </c>
      <c r="F1394" t="s">
        <v>443</v>
      </c>
      <c r="G1394" s="2">
        <v>294816</v>
      </c>
      <c r="H1394" t="s">
        <v>443</v>
      </c>
      <c r="I1394" t="s">
        <v>59</v>
      </c>
      <c r="K1394" t="s">
        <v>4032</v>
      </c>
      <c r="L1394" t="s">
        <v>3407</v>
      </c>
      <c r="M1394" s="12">
        <v>17401</v>
      </c>
      <c r="N1394" s="12" t="str">
        <f t="shared" si="59"/>
        <v>96 S George St York, PA 17401</v>
      </c>
      <c r="O1394">
        <v>1430999</v>
      </c>
      <c r="P1394">
        <v>39.96125</v>
      </c>
      <c r="Q1394">
        <v>-76.727371000000005</v>
      </c>
      <c r="R1394" t="s">
        <v>3367</v>
      </c>
      <c r="S1394" t="s">
        <v>3357</v>
      </c>
      <c r="T1394" s="3">
        <v>4</v>
      </c>
      <c r="U1394" s="3">
        <v>5</v>
      </c>
      <c r="V1394" s="4">
        <v>1.25</v>
      </c>
      <c r="W1394" s="4">
        <v>1.75</v>
      </c>
      <c r="X1394" s="5">
        <v>402.15000000000003</v>
      </c>
      <c r="Y1394" s="6">
        <v>1608.6000000000001</v>
      </c>
      <c r="Z1394" s="5">
        <v>171.24250000000001</v>
      </c>
      <c r="AA1394" s="5">
        <v>684.97</v>
      </c>
      <c r="AB1394">
        <v>33</v>
      </c>
      <c r="AC1394" s="11">
        <f t="shared" si="58"/>
        <v>0.42581748103941314</v>
      </c>
    </row>
    <row r="1395" spans="1:29">
      <c r="A1395" s="2">
        <v>242248</v>
      </c>
      <c r="B1395" t="s">
        <v>3364</v>
      </c>
      <c r="C1395" t="s">
        <v>3357</v>
      </c>
      <c r="D1395" t="s">
        <v>60</v>
      </c>
      <c r="E1395" s="2">
        <v>341596</v>
      </c>
      <c r="F1395" t="s">
        <v>708</v>
      </c>
      <c r="G1395" s="2">
        <v>483248</v>
      </c>
      <c r="H1395" t="s">
        <v>709</v>
      </c>
      <c r="I1395" t="s">
        <v>438</v>
      </c>
      <c r="K1395" t="s">
        <v>5567</v>
      </c>
      <c r="L1395" t="s">
        <v>3407</v>
      </c>
      <c r="M1395" s="12">
        <v>19380</v>
      </c>
      <c r="N1395" s="12" t="str">
        <f t="shared" si="59"/>
        <v>900 Airport Rd West Chester, PA 19380</v>
      </c>
      <c r="O1395">
        <v>1430999</v>
      </c>
      <c r="P1395">
        <v>39.991872999999998</v>
      </c>
      <c r="Q1395">
        <v>-75.577248999999995</v>
      </c>
      <c r="R1395" t="s">
        <v>3361</v>
      </c>
      <c r="S1395" t="s">
        <v>3352</v>
      </c>
      <c r="T1395" s="3">
        <v>4</v>
      </c>
      <c r="U1395" s="3">
        <v>5</v>
      </c>
      <c r="V1395" s="4">
        <v>1.25</v>
      </c>
      <c r="W1395" s="4">
        <v>3.25</v>
      </c>
      <c r="X1395" s="5">
        <v>400.03250000000003</v>
      </c>
      <c r="Y1395" s="6">
        <v>1600.1299999999999</v>
      </c>
      <c r="Z1395" s="5">
        <v>131.40499999999997</v>
      </c>
      <c r="AA1395" s="5">
        <v>525.62000000000012</v>
      </c>
      <c r="AB1395">
        <v>37</v>
      </c>
      <c r="AC1395" s="11">
        <f t="shared" si="58"/>
        <v>0.32848581052789472</v>
      </c>
    </row>
    <row r="1396" spans="1:29">
      <c r="A1396" s="2">
        <v>242489</v>
      </c>
      <c r="B1396" t="s">
        <v>3364</v>
      </c>
      <c r="C1396" t="s">
        <v>3357</v>
      </c>
      <c r="D1396" t="s">
        <v>60</v>
      </c>
      <c r="E1396" s="2">
        <v>305473</v>
      </c>
      <c r="F1396" t="s">
        <v>2702</v>
      </c>
      <c r="G1396" s="2">
        <v>455570</v>
      </c>
      <c r="H1396" t="s">
        <v>2702</v>
      </c>
      <c r="I1396" t="s">
        <v>438</v>
      </c>
      <c r="K1396" t="s">
        <v>5575</v>
      </c>
      <c r="L1396" t="s">
        <v>3407</v>
      </c>
      <c r="M1396" s="12">
        <v>19382</v>
      </c>
      <c r="N1396" s="12" t="str">
        <f t="shared" si="59"/>
        <v>150 Penn Oaks Dr West Chester, PA 19382</v>
      </c>
      <c r="O1396">
        <v>1430999</v>
      </c>
      <c r="P1396">
        <v>39.908520000000003</v>
      </c>
      <c r="Q1396">
        <v>-75.560590000000005</v>
      </c>
      <c r="R1396" t="s">
        <v>3361</v>
      </c>
      <c r="S1396" t="s">
        <v>3352</v>
      </c>
      <c r="T1396" s="3">
        <v>4</v>
      </c>
      <c r="U1396" s="3">
        <v>4</v>
      </c>
      <c r="V1396" s="4">
        <v>1</v>
      </c>
      <c r="W1396" s="4">
        <v>1.5</v>
      </c>
      <c r="X1396" s="5">
        <v>399.51</v>
      </c>
      <c r="Y1396" s="6">
        <v>1598.04</v>
      </c>
      <c r="Z1396" s="5">
        <v>157.17750000000001</v>
      </c>
      <c r="AA1396" s="5">
        <v>628.71</v>
      </c>
      <c r="AB1396">
        <v>20</v>
      </c>
      <c r="AC1396" s="11">
        <f t="shared" si="58"/>
        <v>0.39342569647818582</v>
      </c>
    </row>
    <row r="1397" spans="1:29">
      <c r="A1397" s="2">
        <v>239099</v>
      </c>
      <c r="B1397" t="s">
        <v>3364</v>
      </c>
      <c r="C1397" t="s">
        <v>3357</v>
      </c>
      <c r="D1397" t="s">
        <v>74</v>
      </c>
      <c r="E1397" s="2">
        <v>240239</v>
      </c>
      <c r="F1397" t="s">
        <v>2026</v>
      </c>
      <c r="G1397" s="2">
        <v>240239</v>
      </c>
      <c r="H1397" t="s">
        <v>2026</v>
      </c>
      <c r="I1397" t="s">
        <v>97</v>
      </c>
      <c r="K1397" t="s">
        <v>3875</v>
      </c>
      <c r="L1397" t="s">
        <v>3407</v>
      </c>
      <c r="M1397" s="12">
        <v>17110</v>
      </c>
      <c r="N1397" s="12" t="str">
        <f t="shared" si="59"/>
        <v>2447 Green St Harrisburg, PA 17110</v>
      </c>
      <c r="O1397">
        <v>1430999</v>
      </c>
      <c r="P1397">
        <v>40.285004000000001</v>
      </c>
      <c r="Q1397">
        <v>-76.899677999999994</v>
      </c>
      <c r="R1397" t="s">
        <v>3366</v>
      </c>
      <c r="S1397" t="s">
        <v>3357</v>
      </c>
      <c r="T1397" s="3">
        <v>2</v>
      </c>
      <c r="U1397" s="3">
        <v>2</v>
      </c>
      <c r="V1397" s="4">
        <v>1</v>
      </c>
      <c r="W1397" s="4">
        <v>6.5</v>
      </c>
      <c r="X1397" s="5">
        <v>796.88499999999999</v>
      </c>
      <c r="Y1397" s="6">
        <v>1593.7700000000007</v>
      </c>
      <c r="Z1397" s="5">
        <v>312.40999999999997</v>
      </c>
      <c r="AA1397" s="5">
        <v>624.81999999999994</v>
      </c>
      <c r="AB1397">
        <v>28</v>
      </c>
      <c r="AC1397" s="11">
        <f t="shared" si="58"/>
        <v>0.39203900186350582</v>
      </c>
    </row>
    <row r="1398" spans="1:29">
      <c r="A1398" s="2">
        <v>449770</v>
      </c>
      <c r="B1398" t="s">
        <v>3364</v>
      </c>
      <c r="C1398" t="s">
        <v>3357</v>
      </c>
      <c r="D1398" t="s">
        <v>17</v>
      </c>
      <c r="E1398" s="2">
        <v>298005</v>
      </c>
      <c r="F1398" t="s">
        <v>2812</v>
      </c>
      <c r="G1398" s="2">
        <v>298005</v>
      </c>
      <c r="H1398" t="s">
        <v>2812</v>
      </c>
      <c r="I1398" t="s">
        <v>562</v>
      </c>
      <c r="J1398" t="s">
        <v>3389</v>
      </c>
      <c r="K1398" t="s">
        <v>5402</v>
      </c>
      <c r="L1398" t="s">
        <v>3407</v>
      </c>
      <c r="M1398" s="12">
        <v>19090</v>
      </c>
      <c r="N1398" s="12" t="str">
        <f t="shared" si="59"/>
        <v>401 EASTON RD WILLOW GROVE, PA 19090</v>
      </c>
      <c r="O1398">
        <v>1430999</v>
      </c>
      <c r="P1398">
        <v>40.147438999999999</v>
      </c>
      <c r="Q1398">
        <v>-75.118410999999995</v>
      </c>
      <c r="R1398" t="s">
        <v>3362</v>
      </c>
      <c r="S1398" t="s">
        <v>3352</v>
      </c>
      <c r="T1398" s="3">
        <v>2</v>
      </c>
      <c r="U1398" s="3">
        <v>2</v>
      </c>
      <c r="V1398" s="4">
        <v>1</v>
      </c>
      <c r="W1398" s="4">
        <v>3</v>
      </c>
      <c r="X1398" s="5">
        <v>793.15000000000009</v>
      </c>
      <c r="Y1398" s="6">
        <v>1586.3000000000002</v>
      </c>
      <c r="Z1398" s="5">
        <v>393.36500000000001</v>
      </c>
      <c r="AA1398" s="5">
        <v>786.73</v>
      </c>
      <c r="AB1398">
        <v>28</v>
      </c>
      <c r="AC1398" s="11">
        <f t="shared" si="58"/>
        <v>0.49595284624598118</v>
      </c>
    </row>
    <row r="1399" spans="1:29">
      <c r="A1399" s="2">
        <v>239102</v>
      </c>
      <c r="B1399" t="s">
        <v>3364</v>
      </c>
      <c r="C1399" t="s">
        <v>3357</v>
      </c>
      <c r="D1399" t="s">
        <v>16</v>
      </c>
      <c r="E1399" s="2">
        <v>268256</v>
      </c>
      <c r="F1399" t="s">
        <v>1908</v>
      </c>
      <c r="G1399" s="2">
        <v>268256</v>
      </c>
      <c r="H1399" t="s">
        <v>1908</v>
      </c>
      <c r="I1399" t="s">
        <v>1909</v>
      </c>
      <c r="K1399" t="s">
        <v>4016</v>
      </c>
      <c r="L1399" t="s">
        <v>3407</v>
      </c>
      <c r="M1399" s="12">
        <v>17363</v>
      </c>
      <c r="N1399" s="12" t="str">
        <f t="shared" si="59"/>
        <v>82 N Main St Stewartstown, PA 17363</v>
      </c>
      <c r="O1399">
        <v>1430999</v>
      </c>
      <c r="P1399">
        <v>39.762779999999999</v>
      </c>
      <c r="Q1399">
        <v>-76.590999999999994</v>
      </c>
      <c r="R1399" t="s">
        <v>3367</v>
      </c>
      <c r="S1399" t="s">
        <v>3353</v>
      </c>
      <c r="T1399" s="3">
        <v>2</v>
      </c>
      <c r="U1399" s="3">
        <v>2</v>
      </c>
      <c r="V1399" s="4">
        <v>1</v>
      </c>
      <c r="W1399" s="4">
        <v>4</v>
      </c>
      <c r="X1399" s="5">
        <v>792.38499999999999</v>
      </c>
      <c r="Y1399" s="6">
        <v>1584.7699999999998</v>
      </c>
      <c r="Z1399" s="5">
        <v>320.02</v>
      </c>
      <c r="AA1399" s="5">
        <v>640.04000000000008</v>
      </c>
      <c r="AB1399">
        <v>25</v>
      </c>
      <c r="AC1399" s="11">
        <f t="shared" si="58"/>
        <v>0.40386933119632512</v>
      </c>
    </row>
    <row r="1400" spans="1:29">
      <c r="A1400" s="2">
        <v>241566</v>
      </c>
      <c r="B1400" t="s">
        <v>3364</v>
      </c>
      <c r="C1400" t="s">
        <v>3357</v>
      </c>
      <c r="D1400" t="s">
        <v>37</v>
      </c>
      <c r="E1400" s="2">
        <v>239594</v>
      </c>
      <c r="F1400" t="s">
        <v>316</v>
      </c>
      <c r="G1400" s="2">
        <v>479454</v>
      </c>
      <c r="H1400" t="s">
        <v>317</v>
      </c>
      <c r="I1400" t="s">
        <v>318</v>
      </c>
      <c r="K1400" t="s">
        <v>4363</v>
      </c>
      <c r="L1400" t="s">
        <v>3407</v>
      </c>
      <c r="M1400" s="12">
        <v>17543</v>
      </c>
      <c r="N1400" s="12" t="str">
        <f t="shared" si="59"/>
        <v>201 Rock Lititz Blvd Dock 20 A Litltz, PA 17543</v>
      </c>
      <c r="O1400">
        <v>1430999</v>
      </c>
      <c r="P1400">
        <v>40.175379999999997</v>
      </c>
      <c r="Q1400">
        <v>-76.313230000000004</v>
      </c>
      <c r="R1400" t="s">
        <v>3364</v>
      </c>
      <c r="S1400" t="s">
        <v>3356</v>
      </c>
      <c r="T1400" s="3">
        <v>4</v>
      </c>
      <c r="U1400" s="3">
        <v>7</v>
      </c>
      <c r="V1400" s="4">
        <v>1.75</v>
      </c>
      <c r="W1400" s="4">
        <v>2.75</v>
      </c>
      <c r="X1400" s="5">
        <v>394.82499999999999</v>
      </c>
      <c r="Y1400" s="6">
        <v>1579.3</v>
      </c>
      <c r="Z1400" s="5">
        <v>153.70749999999998</v>
      </c>
      <c r="AA1400" s="5">
        <v>614.82999999999993</v>
      </c>
      <c r="AB1400">
        <v>36</v>
      </c>
      <c r="AC1400" s="11">
        <f t="shared" si="58"/>
        <v>0.3893053884632432</v>
      </c>
    </row>
    <row r="1401" spans="1:29">
      <c r="A1401" s="2">
        <v>240782</v>
      </c>
      <c r="B1401" t="s">
        <v>3364</v>
      </c>
      <c r="C1401" t="s">
        <v>3357</v>
      </c>
      <c r="D1401" t="s">
        <v>63</v>
      </c>
      <c r="E1401" s="2">
        <v>243238</v>
      </c>
      <c r="F1401" t="s">
        <v>1711</v>
      </c>
      <c r="G1401" s="2">
        <v>459054</v>
      </c>
      <c r="H1401" t="s">
        <v>1713</v>
      </c>
      <c r="I1401" t="s">
        <v>162</v>
      </c>
      <c r="J1401" t="s">
        <v>3389</v>
      </c>
      <c r="K1401" t="s">
        <v>5046</v>
      </c>
      <c r="L1401" t="s">
        <v>3407</v>
      </c>
      <c r="M1401" s="12">
        <v>18901</v>
      </c>
      <c r="N1401" s="12" t="str">
        <f t="shared" si="59"/>
        <v>100 N Main St Fl 2 Doylestown, PA 18901</v>
      </c>
      <c r="O1401">
        <v>1430003</v>
      </c>
      <c r="P1401">
        <v>40.312230999999997</v>
      </c>
      <c r="Q1401">
        <v>-75.131529</v>
      </c>
      <c r="R1401" t="s">
        <v>3362</v>
      </c>
      <c r="S1401" t="s">
        <v>3353</v>
      </c>
      <c r="T1401" s="3">
        <v>7</v>
      </c>
      <c r="U1401" s="3">
        <v>8</v>
      </c>
      <c r="V1401" s="4">
        <v>1.1428571428571428</v>
      </c>
      <c r="W1401" s="4">
        <v>1.2857142857142858</v>
      </c>
      <c r="X1401" s="5">
        <v>225.45714285714288</v>
      </c>
      <c r="Y1401" s="6">
        <v>1578.2000000000003</v>
      </c>
      <c r="Z1401" s="5">
        <v>100.92428571428572</v>
      </c>
      <c r="AA1401" s="5">
        <v>706.47</v>
      </c>
      <c r="AB1401">
        <v>30</v>
      </c>
      <c r="AC1401" s="11">
        <f t="shared" si="58"/>
        <v>0.44764288429856791</v>
      </c>
    </row>
    <row r="1402" spans="1:29">
      <c r="A1402" s="2">
        <v>469832</v>
      </c>
      <c r="B1402" t="s">
        <v>3364</v>
      </c>
      <c r="C1402" t="s">
        <v>3357</v>
      </c>
      <c r="D1402" t="s">
        <v>74</v>
      </c>
      <c r="E1402" s="2">
        <v>239280</v>
      </c>
      <c r="F1402" t="s">
        <v>1313</v>
      </c>
      <c r="G1402" s="2">
        <v>239280</v>
      </c>
      <c r="H1402" t="s">
        <v>1313</v>
      </c>
      <c r="I1402" t="s">
        <v>1314</v>
      </c>
      <c r="K1402" t="s">
        <v>4238</v>
      </c>
      <c r="L1402" t="s">
        <v>3407</v>
      </c>
      <c r="M1402" s="12">
        <v>17527</v>
      </c>
      <c r="N1402" s="12" t="str">
        <f t="shared" si="59"/>
        <v>810 Newport Ave Gap, PA 17527</v>
      </c>
      <c r="O1402">
        <v>1430999</v>
      </c>
      <c r="P1402">
        <v>39.988374999999998</v>
      </c>
      <c r="Q1402">
        <v>-76.024680000000004</v>
      </c>
      <c r="R1402" t="s">
        <v>3361</v>
      </c>
      <c r="S1402" t="s">
        <v>3356</v>
      </c>
      <c r="T1402" s="3">
        <v>3</v>
      </c>
      <c r="U1402" s="3">
        <v>3</v>
      </c>
      <c r="V1402" s="4">
        <v>1</v>
      </c>
      <c r="W1402" s="4">
        <v>5.666666666666667</v>
      </c>
      <c r="X1402" s="5">
        <v>525.02333333333343</v>
      </c>
      <c r="Y1402" s="6">
        <v>1575.07</v>
      </c>
      <c r="Z1402" s="5">
        <v>229.55333333333337</v>
      </c>
      <c r="AA1402" s="5">
        <v>688.65999999999985</v>
      </c>
      <c r="AB1402">
        <v>43</v>
      </c>
      <c r="AC1402" s="11">
        <f t="shared" si="58"/>
        <v>0.43722501222167898</v>
      </c>
    </row>
    <row r="1403" spans="1:29">
      <c r="A1403" s="2">
        <v>241227</v>
      </c>
      <c r="B1403" t="s">
        <v>3364</v>
      </c>
      <c r="C1403" t="s">
        <v>3357</v>
      </c>
      <c r="D1403" t="s">
        <v>74</v>
      </c>
      <c r="E1403" s="2">
        <v>282326</v>
      </c>
      <c r="F1403" t="s">
        <v>3020</v>
      </c>
      <c r="G1403" s="2">
        <v>415724</v>
      </c>
      <c r="H1403" t="s">
        <v>3023</v>
      </c>
      <c r="I1403" t="s">
        <v>97</v>
      </c>
      <c r="K1403" t="s">
        <v>3890</v>
      </c>
      <c r="L1403" t="s">
        <v>3407</v>
      </c>
      <c r="M1403" s="12">
        <v>17112</v>
      </c>
      <c r="N1403" s="12" t="str">
        <f t="shared" si="59"/>
        <v>5350 Linglestown Rd Harrisburg, PA 17112</v>
      </c>
      <c r="O1403">
        <v>1430035</v>
      </c>
      <c r="P1403">
        <v>40.340649999999997</v>
      </c>
      <c r="Q1403">
        <v>-76.810456000000002</v>
      </c>
      <c r="R1403" t="s">
        <v>3366</v>
      </c>
      <c r="S1403" t="s">
        <v>3357</v>
      </c>
      <c r="T1403" s="3">
        <v>8</v>
      </c>
      <c r="U1403" s="3">
        <v>8</v>
      </c>
      <c r="V1403" s="4">
        <v>1</v>
      </c>
      <c r="W1403" s="4">
        <v>2.375</v>
      </c>
      <c r="X1403" s="5">
        <v>196.88374999999999</v>
      </c>
      <c r="Y1403" s="6">
        <v>1575.07</v>
      </c>
      <c r="Z1403" s="5">
        <v>68.162499999999994</v>
      </c>
      <c r="AA1403" s="5">
        <v>545.30000000000007</v>
      </c>
      <c r="AB1403">
        <v>34</v>
      </c>
      <c r="AC1403" s="11">
        <f t="shared" si="58"/>
        <v>0.34620683525176665</v>
      </c>
    </row>
    <row r="1404" spans="1:29">
      <c r="A1404" s="2">
        <v>301335</v>
      </c>
      <c r="B1404" t="s">
        <v>3364</v>
      </c>
      <c r="C1404" t="s">
        <v>3357</v>
      </c>
      <c r="D1404" t="s">
        <v>29</v>
      </c>
      <c r="E1404" s="2">
        <v>297467</v>
      </c>
      <c r="F1404" t="s">
        <v>2681</v>
      </c>
      <c r="G1404" s="2">
        <v>449399</v>
      </c>
      <c r="H1404" t="s">
        <v>2681</v>
      </c>
      <c r="I1404" t="s">
        <v>2682</v>
      </c>
      <c r="K1404" t="s">
        <v>5089</v>
      </c>
      <c r="L1404" t="s">
        <v>3407</v>
      </c>
      <c r="M1404" s="12">
        <v>18927</v>
      </c>
      <c r="N1404" s="12" t="str">
        <f t="shared" si="59"/>
        <v>100 Broad St Hilltown, PA 18927</v>
      </c>
      <c r="O1404">
        <v>1430999</v>
      </c>
      <c r="P1404">
        <v>40.329275000000003</v>
      </c>
      <c r="Q1404">
        <v>-75.235079999999996</v>
      </c>
      <c r="R1404" t="s">
        <v>3363</v>
      </c>
      <c r="S1404" t="s">
        <v>3357</v>
      </c>
      <c r="T1404" s="3">
        <v>4</v>
      </c>
      <c r="U1404" s="3">
        <v>5</v>
      </c>
      <c r="V1404" s="4">
        <v>1.25</v>
      </c>
      <c r="W1404" s="4">
        <v>3.75</v>
      </c>
      <c r="X1404" s="5">
        <v>390.13249999999999</v>
      </c>
      <c r="Y1404" s="6">
        <v>1560.53</v>
      </c>
      <c r="Z1404" s="5">
        <v>136.54</v>
      </c>
      <c r="AA1404" s="5">
        <v>546.16</v>
      </c>
      <c r="AB1404">
        <v>54</v>
      </c>
      <c r="AC1404" s="11">
        <f t="shared" si="58"/>
        <v>0.34998365939776871</v>
      </c>
    </row>
    <row r="1405" spans="1:29">
      <c r="A1405" s="2">
        <v>240966</v>
      </c>
      <c r="B1405" t="s">
        <v>3364</v>
      </c>
      <c r="C1405" t="s">
        <v>3357</v>
      </c>
      <c r="D1405" t="s">
        <v>37</v>
      </c>
      <c r="E1405" s="2">
        <v>241751</v>
      </c>
      <c r="F1405" t="s">
        <v>1017</v>
      </c>
      <c r="G1405" s="2">
        <v>423994</v>
      </c>
      <c r="H1405" t="s">
        <v>2987</v>
      </c>
      <c r="I1405" t="s">
        <v>39</v>
      </c>
      <c r="K1405" t="s">
        <v>4811</v>
      </c>
      <c r="L1405" t="s">
        <v>3407</v>
      </c>
      <c r="M1405" s="12">
        <v>17602</v>
      </c>
      <c r="N1405" s="12" t="str">
        <f t="shared" si="59"/>
        <v>630 Rockland St Lancaster, PA 17602</v>
      </c>
      <c r="O1405">
        <v>1430999</v>
      </c>
      <c r="P1405">
        <v>40.032297999999997</v>
      </c>
      <c r="Q1405">
        <v>-76.296893999999995</v>
      </c>
      <c r="R1405" t="s">
        <v>3364</v>
      </c>
      <c r="S1405" t="s">
        <v>3356</v>
      </c>
      <c r="T1405" s="3">
        <v>1</v>
      </c>
      <c r="U1405" s="3">
        <v>1</v>
      </c>
      <c r="V1405" s="4">
        <v>1</v>
      </c>
      <c r="W1405" s="4">
        <v>1</v>
      </c>
      <c r="X1405" s="5">
        <v>1555.77</v>
      </c>
      <c r="Y1405" s="6">
        <v>1555.77</v>
      </c>
      <c r="Z1405" s="5">
        <v>466.73</v>
      </c>
      <c r="AA1405" s="5">
        <v>466.73</v>
      </c>
      <c r="AB1405">
        <v>1</v>
      </c>
      <c r="AC1405" s="11">
        <f t="shared" si="58"/>
        <v>0.29999935723146737</v>
      </c>
    </row>
    <row r="1406" spans="1:29">
      <c r="A1406" s="2">
        <v>317264</v>
      </c>
      <c r="B1406" t="s">
        <v>3364</v>
      </c>
      <c r="C1406" t="s">
        <v>3357</v>
      </c>
      <c r="D1406" t="s">
        <v>37</v>
      </c>
      <c r="E1406" s="2">
        <v>247395</v>
      </c>
      <c r="F1406" t="s">
        <v>2055</v>
      </c>
      <c r="G1406" s="2">
        <v>247395</v>
      </c>
      <c r="H1406" t="s">
        <v>2055</v>
      </c>
      <c r="I1406" t="s">
        <v>116</v>
      </c>
      <c r="K1406" t="s">
        <v>4326</v>
      </c>
      <c r="L1406" t="s">
        <v>3407</v>
      </c>
      <c r="M1406" s="12">
        <v>17543</v>
      </c>
      <c r="N1406" s="12" t="str">
        <f t="shared" si="59"/>
        <v>615 E Newport Rd Lititz, PA 17543</v>
      </c>
      <c r="O1406">
        <v>1430999</v>
      </c>
      <c r="P1406">
        <v>40.166851999999999</v>
      </c>
      <c r="Q1406">
        <v>-76.289591000000001</v>
      </c>
      <c r="R1406" t="s">
        <v>3364</v>
      </c>
      <c r="S1406" t="s">
        <v>3356</v>
      </c>
      <c r="T1406" s="3">
        <v>2</v>
      </c>
      <c r="U1406" s="3">
        <v>4</v>
      </c>
      <c r="V1406" s="4">
        <v>2</v>
      </c>
      <c r="W1406" s="4">
        <v>2</v>
      </c>
      <c r="X1406" s="5">
        <v>777.41499999999996</v>
      </c>
      <c r="Y1406" s="6">
        <v>1554.83</v>
      </c>
      <c r="Z1406" s="5">
        <v>327.68000000000006</v>
      </c>
      <c r="AA1406" s="5">
        <v>655.36000000000013</v>
      </c>
      <c r="AB1406">
        <v>6</v>
      </c>
      <c r="AC1406" s="11">
        <f t="shared" si="58"/>
        <v>0.42149945653222548</v>
      </c>
    </row>
    <row r="1407" spans="1:29">
      <c r="A1407" s="2">
        <v>320030</v>
      </c>
      <c r="B1407" t="s">
        <v>3364</v>
      </c>
      <c r="C1407" t="s">
        <v>3357</v>
      </c>
      <c r="D1407" t="s">
        <v>17</v>
      </c>
      <c r="E1407" s="2">
        <v>246436</v>
      </c>
      <c r="F1407" t="s">
        <v>3203</v>
      </c>
      <c r="G1407" s="2">
        <v>423320</v>
      </c>
      <c r="H1407" t="s">
        <v>3204</v>
      </c>
      <c r="I1407" t="s">
        <v>3205</v>
      </c>
      <c r="J1407" t="s">
        <v>3389</v>
      </c>
      <c r="K1407" t="s">
        <v>5309</v>
      </c>
      <c r="L1407" t="s">
        <v>3407</v>
      </c>
      <c r="M1407" s="12">
        <v>19044</v>
      </c>
      <c r="N1407" s="12" t="str">
        <f t="shared" si="59"/>
        <v>1 Lower State ROAD Horsham township, PA 19044</v>
      </c>
      <c r="O1407">
        <v>1430999</v>
      </c>
      <c r="P1407">
        <v>40.238300000000002</v>
      </c>
      <c r="Q1407">
        <v>-75.187179999999998</v>
      </c>
      <c r="R1407" t="s">
        <v>3362</v>
      </c>
      <c r="S1407" t="s">
        <v>3352</v>
      </c>
      <c r="T1407" s="3">
        <v>1</v>
      </c>
      <c r="U1407" s="3">
        <v>3</v>
      </c>
      <c r="V1407" s="4">
        <v>3</v>
      </c>
      <c r="W1407" s="4">
        <v>7</v>
      </c>
      <c r="X1407" s="5">
        <v>1549.79</v>
      </c>
      <c r="Y1407" s="6">
        <v>1549.79</v>
      </c>
      <c r="Z1407" s="5">
        <v>754.49</v>
      </c>
      <c r="AA1407" s="5">
        <v>754.49</v>
      </c>
      <c r="AB1407">
        <v>25</v>
      </c>
      <c r="AC1407" s="11">
        <f t="shared" si="58"/>
        <v>0.48683370004968418</v>
      </c>
    </row>
    <row r="1408" spans="1:29">
      <c r="A1408" s="2">
        <v>238984</v>
      </c>
      <c r="B1408" t="s">
        <v>3364</v>
      </c>
      <c r="C1408" t="s">
        <v>3357</v>
      </c>
      <c r="D1408" t="s">
        <v>50</v>
      </c>
      <c r="E1408" s="2">
        <v>341662</v>
      </c>
      <c r="F1408" t="s">
        <v>2490</v>
      </c>
      <c r="G1408" s="2">
        <v>341662</v>
      </c>
      <c r="H1408" t="s">
        <v>2490</v>
      </c>
      <c r="I1408" t="s">
        <v>496</v>
      </c>
      <c r="K1408" t="s">
        <v>4916</v>
      </c>
      <c r="L1408" t="s">
        <v>3407</v>
      </c>
      <c r="M1408" s="12">
        <v>17756</v>
      </c>
      <c r="N1408" s="12" t="str">
        <f t="shared" si="59"/>
        <v>737 White Church Rd Muncy, PA 17756</v>
      </c>
      <c r="O1408">
        <v>1430033</v>
      </c>
      <c r="P1408">
        <v>41.266019999999997</v>
      </c>
      <c r="Q1408">
        <v>-76.851200000000006</v>
      </c>
      <c r="R1408" t="s">
        <v>3366</v>
      </c>
      <c r="S1408" t="s">
        <v>3354</v>
      </c>
      <c r="T1408" s="3">
        <v>7</v>
      </c>
      <c r="U1408" s="3">
        <v>9</v>
      </c>
      <c r="V1408" s="4">
        <v>1.2857142857142858</v>
      </c>
      <c r="W1408" s="4">
        <v>3.2857142857142856</v>
      </c>
      <c r="X1408" s="5">
        <v>220.71000000000004</v>
      </c>
      <c r="Y1408" s="6">
        <v>1544.97</v>
      </c>
      <c r="Z1408" s="5">
        <v>-4.0614285714285643</v>
      </c>
      <c r="AA1408" s="5">
        <v>-28.430000000000167</v>
      </c>
      <c r="AB1408">
        <v>37</v>
      </c>
      <c r="AC1408" s="11">
        <f t="shared" si="58"/>
        <v>-1.8401651812009402E-2</v>
      </c>
    </row>
    <row r="1409" spans="1:29">
      <c r="A1409" s="2">
        <v>313232</v>
      </c>
      <c r="B1409" t="s">
        <v>3364</v>
      </c>
      <c r="C1409" t="s">
        <v>3357</v>
      </c>
      <c r="D1409" t="s">
        <v>74</v>
      </c>
      <c r="E1409" s="2">
        <v>264372</v>
      </c>
      <c r="F1409" t="s">
        <v>2097</v>
      </c>
      <c r="G1409" s="2">
        <v>264372</v>
      </c>
      <c r="H1409" t="s">
        <v>2097</v>
      </c>
      <c r="I1409" t="s">
        <v>108</v>
      </c>
      <c r="K1409" t="s">
        <v>4208</v>
      </c>
      <c r="L1409" t="s">
        <v>3407</v>
      </c>
      <c r="M1409" s="12">
        <v>17522</v>
      </c>
      <c r="N1409" s="12" t="str">
        <f t="shared" si="59"/>
        <v>621 Stevens Rd Ephrata, PA 17522</v>
      </c>
      <c r="O1409">
        <v>1430999</v>
      </c>
      <c r="P1409">
        <v>40.202025999999996</v>
      </c>
      <c r="Q1409">
        <v>-76.168616</v>
      </c>
      <c r="R1409" t="s">
        <v>3365</v>
      </c>
      <c r="S1409" t="s">
        <v>3356</v>
      </c>
      <c r="T1409" s="3">
        <v>3</v>
      </c>
      <c r="U1409" s="3">
        <v>4</v>
      </c>
      <c r="V1409" s="4">
        <v>1.3333333333333333</v>
      </c>
      <c r="W1409" s="4">
        <v>1</v>
      </c>
      <c r="X1409" s="5">
        <v>514.66</v>
      </c>
      <c r="Y1409" s="6">
        <v>1543.98</v>
      </c>
      <c r="Z1409" s="5">
        <v>267.64</v>
      </c>
      <c r="AA1409" s="5">
        <v>802.92</v>
      </c>
      <c r="AB1409">
        <v>12</v>
      </c>
      <c r="AC1409" s="11">
        <f t="shared" si="58"/>
        <v>0.52003264290988227</v>
      </c>
    </row>
    <row r="1410" spans="1:29">
      <c r="A1410" s="2">
        <v>241079</v>
      </c>
      <c r="B1410" t="s">
        <v>3364</v>
      </c>
      <c r="C1410" t="s">
        <v>3357</v>
      </c>
      <c r="D1410" t="s">
        <v>50</v>
      </c>
      <c r="E1410" s="2">
        <v>336019</v>
      </c>
      <c r="F1410" t="s">
        <v>1366</v>
      </c>
      <c r="G1410" s="2">
        <v>474410</v>
      </c>
      <c r="H1410" t="s">
        <v>1368</v>
      </c>
      <c r="I1410" t="s">
        <v>1369</v>
      </c>
      <c r="K1410" t="s">
        <v>4976</v>
      </c>
      <c r="L1410" t="s">
        <v>3407</v>
      </c>
      <c r="M1410" s="12">
        <v>17972</v>
      </c>
      <c r="N1410" s="12" t="str">
        <f t="shared" si="59"/>
        <v>20 N Front Street Schuylkill Haven, PA 17972</v>
      </c>
      <c r="O1410">
        <v>1430999</v>
      </c>
      <c r="P1410">
        <v>40.604211999999997</v>
      </c>
      <c r="Q1410">
        <v>-76.238860000000003</v>
      </c>
      <c r="R1410" t="s">
        <v>3364</v>
      </c>
      <c r="S1410" t="s">
        <v>3354</v>
      </c>
      <c r="T1410" s="3">
        <v>3</v>
      </c>
      <c r="U1410" s="3">
        <v>3</v>
      </c>
      <c r="V1410" s="4">
        <v>1</v>
      </c>
      <c r="W1410" s="4">
        <v>2</v>
      </c>
      <c r="X1410" s="5">
        <v>513.71333333333337</v>
      </c>
      <c r="Y1410" s="6">
        <v>1541.14</v>
      </c>
      <c r="Z1410" s="5">
        <v>164.38666666666666</v>
      </c>
      <c r="AA1410" s="5">
        <v>493.15999999999997</v>
      </c>
      <c r="AB1410">
        <v>9</v>
      </c>
      <c r="AC1410" s="11">
        <f t="shared" ref="AC1410:AC1473" si="60">IFERROR(AA1410/Y1410,0)</f>
        <v>0.31999688542247945</v>
      </c>
    </row>
    <row r="1411" spans="1:29">
      <c r="A1411" s="2">
        <v>325841</v>
      </c>
      <c r="B1411" t="s">
        <v>3364</v>
      </c>
      <c r="C1411" t="s">
        <v>3357</v>
      </c>
      <c r="D1411" t="s">
        <v>29</v>
      </c>
      <c r="E1411" s="2">
        <v>243823</v>
      </c>
      <c r="F1411" t="s">
        <v>2296</v>
      </c>
      <c r="G1411" s="2">
        <v>243823</v>
      </c>
      <c r="H1411" t="s">
        <v>2296</v>
      </c>
      <c r="I1411" t="s">
        <v>397</v>
      </c>
      <c r="K1411" t="s">
        <v>5322</v>
      </c>
      <c r="L1411" t="s">
        <v>3407</v>
      </c>
      <c r="M1411" s="12">
        <v>19046</v>
      </c>
      <c r="N1411" s="12" t="str">
        <f t="shared" si="59"/>
        <v>1597 The Fairway Jenkintown, PA 19046</v>
      </c>
      <c r="O1411">
        <v>1430009</v>
      </c>
      <c r="P1411">
        <v>40.105960000000003</v>
      </c>
      <c r="Q1411">
        <v>-75.121750000000006</v>
      </c>
      <c r="R1411" t="s">
        <v>3363</v>
      </c>
      <c r="S1411" t="s">
        <v>3351</v>
      </c>
      <c r="T1411" s="3">
        <v>9</v>
      </c>
      <c r="U1411" s="3">
        <v>9</v>
      </c>
      <c r="V1411" s="4">
        <v>1</v>
      </c>
      <c r="W1411" s="4">
        <v>2.4444444444444446</v>
      </c>
      <c r="X1411" s="5">
        <v>170.70222222222219</v>
      </c>
      <c r="Y1411" s="6">
        <v>1536.3200000000002</v>
      </c>
      <c r="Z1411" s="5">
        <v>72.417777777777772</v>
      </c>
      <c r="AA1411" s="5">
        <v>651.7600000000001</v>
      </c>
      <c r="AB1411">
        <v>25</v>
      </c>
      <c r="AC1411" s="11">
        <f t="shared" si="60"/>
        <v>0.424234534471985</v>
      </c>
    </row>
    <row r="1412" spans="1:29">
      <c r="A1412" s="2">
        <v>241014</v>
      </c>
      <c r="B1412" t="s">
        <v>3364</v>
      </c>
      <c r="C1412" t="s">
        <v>3357</v>
      </c>
      <c r="D1412" t="s">
        <v>29</v>
      </c>
      <c r="E1412" s="2">
        <v>244080</v>
      </c>
      <c r="F1412" t="s">
        <v>2618</v>
      </c>
      <c r="G1412" s="2">
        <v>418290</v>
      </c>
      <c r="H1412" t="s">
        <v>2623</v>
      </c>
      <c r="I1412" t="s">
        <v>70</v>
      </c>
      <c r="K1412" t="s">
        <v>5657</v>
      </c>
      <c r="L1412" t="s">
        <v>3407</v>
      </c>
      <c r="M1412" s="12">
        <v>19454</v>
      </c>
      <c r="N1412" s="12" t="str">
        <f t="shared" si="59"/>
        <v>1201 N Wales Rd North Wales, PA 19454</v>
      </c>
      <c r="O1412">
        <v>1430999</v>
      </c>
      <c r="P1412">
        <v>40.220570000000002</v>
      </c>
      <c r="Q1412">
        <v>-75.266959999999997</v>
      </c>
      <c r="R1412" t="s">
        <v>3361</v>
      </c>
      <c r="S1412" t="s">
        <v>3353</v>
      </c>
      <c r="T1412" s="3">
        <v>4</v>
      </c>
      <c r="U1412" s="3">
        <v>4</v>
      </c>
      <c r="V1412" s="4">
        <v>1</v>
      </c>
      <c r="W1412" s="4">
        <v>1</v>
      </c>
      <c r="X1412" s="5">
        <v>383.73250000000002</v>
      </c>
      <c r="Y1412" s="6">
        <v>1534.93</v>
      </c>
      <c r="Z1412" s="5">
        <v>207.20500000000001</v>
      </c>
      <c r="AA1412" s="5">
        <v>828.82</v>
      </c>
      <c r="AB1412">
        <v>19</v>
      </c>
      <c r="AC1412" s="11">
        <f t="shared" si="60"/>
        <v>0.539972506889565</v>
      </c>
    </row>
    <row r="1413" spans="1:29">
      <c r="A1413" s="2">
        <v>239333</v>
      </c>
      <c r="B1413" t="s">
        <v>3364</v>
      </c>
      <c r="C1413" t="s">
        <v>3357</v>
      </c>
      <c r="D1413" t="s">
        <v>32</v>
      </c>
      <c r="E1413" s="2">
        <v>240723</v>
      </c>
      <c r="F1413" t="s">
        <v>303</v>
      </c>
      <c r="G1413" s="2">
        <v>459673</v>
      </c>
      <c r="H1413" t="s">
        <v>727</v>
      </c>
      <c r="I1413" t="s">
        <v>728</v>
      </c>
      <c r="K1413" t="s">
        <v>5748</v>
      </c>
      <c r="L1413" t="s">
        <v>3407</v>
      </c>
      <c r="M1413" s="12">
        <v>19533</v>
      </c>
      <c r="N1413" s="12" t="str">
        <f t="shared" si="59"/>
        <v>130 Redners Way Leesport, PA 19533</v>
      </c>
      <c r="O1413">
        <v>1430999</v>
      </c>
      <c r="P1413">
        <v>40.442659999999997</v>
      </c>
      <c r="Q1413">
        <v>-75.948319999999995</v>
      </c>
      <c r="R1413" t="s">
        <v>3365</v>
      </c>
      <c r="S1413" t="s">
        <v>3353</v>
      </c>
      <c r="T1413" s="3">
        <v>4</v>
      </c>
      <c r="U1413" s="3">
        <v>5</v>
      </c>
      <c r="V1413" s="4">
        <v>1.25</v>
      </c>
      <c r="W1413" s="4">
        <v>4.75</v>
      </c>
      <c r="X1413" s="5">
        <v>381.97</v>
      </c>
      <c r="Y1413" s="6">
        <v>1527.88</v>
      </c>
      <c r="Z1413" s="5">
        <v>153.95749999999998</v>
      </c>
      <c r="AA1413" s="5">
        <v>615.83000000000015</v>
      </c>
      <c r="AB1413">
        <v>30</v>
      </c>
      <c r="AC1413" s="11">
        <f t="shared" si="60"/>
        <v>0.40306175877686734</v>
      </c>
    </row>
    <row r="1414" spans="1:29">
      <c r="A1414" s="2">
        <v>270963</v>
      </c>
      <c r="B1414" t="s">
        <v>3364</v>
      </c>
      <c r="C1414" t="s">
        <v>3357</v>
      </c>
      <c r="D1414" t="s">
        <v>51</v>
      </c>
      <c r="E1414" s="2">
        <v>341917</v>
      </c>
      <c r="F1414" t="s">
        <v>2406</v>
      </c>
      <c r="G1414" s="2">
        <v>480154</v>
      </c>
      <c r="H1414" t="s">
        <v>2409</v>
      </c>
      <c r="I1414" t="s">
        <v>238</v>
      </c>
      <c r="K1414" t="s">
        <v>3745</v>
      </c>
      <c r="L1414" t="s">
        <v>3407</v>
      </c>
      <c r="M1414" s="12">
        <v>17022</v>
      </c>
      <c r="N1414" s="12" t="str">
        <f t="shared" si="59"/>
        <v>10 Cowbarn Ln ELIZABETHTOWN, PA 17022</v>
      </c>
      <c r="O1414">
        <v>1430999</v>
      </c>
      <c r="P1414">
        <v>40.135779999999997</v>
      </c>
      <c r="Q1414">
        <v>-76.627308999999997</v>
      </c>
      <c r="R1414" t="s">
        <v>3366</v>
      </c>
      <c r="S1414" t="s">
        <v>3356</v>
      </c>
      <c r="T1414" s="3">
        <v>2</v>
      </c>
      <c r="U1414" s="3">
        <v>2</v>
      </c>
      <c r="V1414" s="4">
        <v>1</v>
      </c>
      <c r="W1414" s="4">
        <v>1</v>
      </c>
      <c r="X1414" s="5">
        <v>762.375</v>
      </c>
      <c r="Y1414" s="6">
        <v>1524.75</v>
      </c>
      <c r="Z1414" s="5">
        <v>83.155000000000001</v>
      </c>
      <c r="AA1414" s="5">
        <v>166.31</v>
      </c>
      <c r="AB1414">
        <v>2</v>
      </c>
      <c r="AC1414" s="11">
        <f t="shared" si="60"/>
        <v>0.10907361862600426</v>
      </c>
    </row>
    <row r="1415" spans="1:29">
      <c r="A1415" s="2">
        <v>316491</v>
      </c>
      <c r="B1415" t="s">
        <v>3364</v>
      </c>
      <c r="C1415" t="s">
        <v>3357</v>
      </c>
      <c r="D1415" t="s">
        <v>37</v>
      </c>
      <c r="E1415" s="2">
        <v>264275</v>
      </c>
      <c r="F1415" t="s">
        <v>81</v>
      </c>
      <c r="G1415" s="2">
        <v>264275</v>
      </c>
      <c r="H1415" t="s">
        <v>81</v>
      </c>
      <c r="I1415" t="s">
        <v>39</v>
      </c>
      <c r="K1415" t="s">
        <v>4677</v>
      </c>
      <c r="L1415" t="s">
        <v>3407</v>
      </c>
      <c r="M1415" s="12">
        <v>17601</v>
      </c>
      <c r="N1415" s="12" t="str">
        <f t="shared" si="59"/>
        <v>633 Lausch Ln Lancaster, PA 17601</v>
      </c>
      <c r="O1415">
        <v>1430025</v>
      </c>
      <c r="P1415">
        <v>40.085711000000003</v>
      </c>
      <c r="Q1415">
        <v>-76.339247999999998</v>
      </c>
      <c r="R1415" t="s">
        <v>3364</v>
      </c>
      <c r="S1415" t="s">
        <v>3357</v>
      </c>
      <c r="T1415" s="3">
        <v>6</v>
      </c>
      <c r="U1415" s="3">
        <v>6</v>
      </c>
      <c r="V1415" s="4">
        <v>1</v>
      </c>
      <c r="W1415" s="4">
        <v>1.8333333333333333</v>
      </c>
      <c r="X1415" s="5">
        <v>253.87999999999997</v>
      </c>
      <c r="Y1415" s="6">
        <v>1523.2799999999997</v>
      </c>
      <c r="Z1415" s="5">
        <v>91.99</v>
      </c>
      <c r="AA1415" s="5">
        <v>551.94000000000005</v>
      </c>
      <c r="AB1415">
        <v>21</v>
      </c>
      <c r="AC1415" s="11">
        <f t="shared" si="60"/>
        <v>0.36233653694658902</v>
      </c>
    </row>
    <row r="1416" spans="1:29">
      <c r="A1416" s="2">
        <v>311895</v>
      </c>
      <c r="B1416" t="s">
        <v>3364</v>
      </c>
      <c r="C1416" t="s">
        <v>3357</v>
      </c>
      <c r="D1416" t="s">
        <v>186</v>
      </c>
      <c r="E1416" s="2">
        <v>331448</v>
      </c>
      <c r="F1416" t="s">
        <v>1960</v>
      </c>
      <c r="G1416" s="2">
        <v>471708</v>
      </c>
      <c r="H1416" t="s">
        <v>1963</v>
      </c>
      <c r="I1416" t="s">
        <v>167</v>
      </c>
      <c r="K1416" t="s">
        <v>3543</v>
      </c>
      <c r="L1416" t="s">
        <v>3406</v>
      </c>
      <c r="M1416" s="12">
        <v>8205</v>
      </c>
      <c r="N1416" s="12" t="str">
        <f t="shared" si="59"/>
        <v>103 S Reeds Rd Galloway, NJ 08205</v>
      </c>
      <c r="O1416">
        <v>1430999</v>
      </c>
      <c r="P1416">
        <v>39.484797</v>
      </c>
      <c r="Q1416">
        <v>-74.515765999999999</v>
      </c>
      <c r="R1416" t="s">
        <v>3363</v>
      </c>
      <c r="S1416" t="s">
        <v>3354</v>
      </c>
      <c r="T1416" s="3">
        <v>1</v>
      </c>
      <c r="U1416" s="3">
        <v>1</v>
      </c>
      <c r="V1416" s="4">
        <v>1</v>
      </c>
      <c r="W1416" s="4">
        <v>2</v>
      </c>
      <c r="X1416" s="5">
        <v>1517.85</v>
      </c>
      <c r="Y1416" s="6">
        <v>1517.85</v>
      </c>
      <c r="Z1416" s="5">
        <v>516.07999999999993</v>
      </c>
      <c r="AA1416" s="5">
        <v>516.07999999999993</v>
      </c>
      <c r="AB1416">
        <v>8</v>
      </c>
      <c r="AC1416" s="11">
        <f t="shared" si="60"/>
        <v>0.34000724709292746</v>
      </c>
    </row>
    <row r="1417" spans="1:29">
      <c r="A1417" s="2">
        <v>483288</v>
      </c>
      <c r="B1417" t="s">
        <v>3364</v>
      </c>
      <c r="C1417" t="s">
        <v>3357</v>
      </c>
      <c r="D1417" t="s">
        <v>104</v>
      </c>
      <c r="E1417" s="2">
        <v>330672</v>
      </c>
      <c r="F1417" t="s">
        <v>166</v>
      </c>
      <c r="G1417" s="2">
        <v>330672</v>
      </c>
      <c r="H1417" t="s">
        <v>166</v>
      </c>
      <c r="I1417" t="s">
        <v>167</v>
      </c>
      <c r="K1417" t="s">
        <v>3538</v>
      </c>
      <c r="L1417" t="s">
        <v>3406</v>
      </c>
      <c r="M1417" s="12">
        <v>8205</v>
      </c>
      <c r="N1417" s="12" t="str">
        <f t="shared" si="59"/>
        <v>42 W Jimmie Leeds Rd Galloway, NJ 08205</v>
      </c>
      <c r="O1417">
        <v>1430999</v>
      </c>
      <c r="P1417">
        <v>39.473650999999997</v>
      </c>
      <c r="Q1417">
        <v>-74.536955000000006</v>
      </c>
      <c r="R1417" t="s">
        <v>3363</v>
      </c>
      <c r="S1417" t="s">
        <v>3354</v>
      </c>
      <c r="T1417" s="3">
        <v>5</v>
      </c>
      <c r="U1417" s="3">
        <v>5</v>
      </c>
      <c r="V1417" s="4">
        <v>1</v>
      </c>
      <c r="W1417" s="4">
        <v>1.8</v>
      </c>
      <c r="X1417" s="5">
        <v>302.39000000000004</v>
      </c>
      <c r="Y1417" s="6">
        <v>1511.9500000000003</v>
      </c>
      <c r="Z1417" s="5">
        <v>95.944000000000003</v>
      </c>
      <c r="AA1417" s="5">
        <v>479.72</v>
      </c>
      <c r="AB1417">
        <v>25</v>
      </c>
      <c r="AC1417" s="11">
        <f t="shared" si="60"/>
        <v>0.3172856245246205</v>
      </c>
    </row>
    <row r="1418" spans="1:29">
      <c r="A1418" s="2">
        <v>312587</v>
      </c>
      <c r="B1418" t="s">
        <v>3364</v>
      </c>
      <c r="C1418" t="s">
        <v>3357</v>
      </c>
      <c r="D1418" t="s">
        <v>37</v>
      </c>
      <c r="E1418" s="2">
        <v>240090</v>
      </c>
      <c r="F1418" t="s">
        <v>1944</v>
      </c>
      <c r="G1418" s="2">
        <v>240090</v>
      </c>
      <c r="H1418" t="s">
        <v>1944</v>
      </c>
      <c r="I1418" t="s">
        <v>39</v>
      </c>
      <c r="K1418" t="s">
        <v>4803</v>
      </c>
      <c r="L1418" t="s">
        <v>3407</v>
      </c>
      <c r="M1418" s="12">
        <v>17602</v>
      </c>
      <c r="N1418" s="12" t="str">
        <f t="shared" si="59"/>
        <v>140 E Orange St Lancaster, PA 17602</v>
      </c>
      <c r="O1418">
        <v>1430999</v>
      </c>
      <c r="P1418">
        <v>40.039701000000001</v>
      </c>
      <c r="Q1418">
        <v>-76.302412000000004</v>
      </c>
      <c r="R1418" t="s">
        <v>3364</v>
      </c>
      <c r="S1418" t="s">
        <v>3356</v>
      </c>
      <c r="T1418" s="3">
        <v>1</v>
      </c>
      <c r="U1418" s="3">
        <v>3</v>
      </c>
      <c r="V1418" s="4">
        <v>3</v>
      </c>
      <c r="W1418" s="4">
        <v>11</v>
      </c>
      <c r="X1418" s="5">
        <v>1511.7600000000002</v>
      </c>
      <c r="Y1418" s="6">
        <v>1511.7600000000002</v>
      </c>
      <c r="Z1418" s="5">
        <v>616.85</v>
      </c>
      <c r="AA1418" s="5">
        <v>616.85</v>
      </c>
      <c r="AB1418">
        <v>47</v>
      </c>
      <c r="AC1418" s="11">
        <f t="shared" si="60"/>
        <v>0.40803434407577915</v>
      </c>
    </row>
    <row r="1419" spans="1:29">
      <c r="A1419" s="2">
        <v>449772</v>
      </c>
      <c r="B1419" t="s">
        <v>3364</v>
      </c>
      <c r="C1419" t="s">
        <v>3357</v>
      </c>
      <c r="D1419" t="s">
        <v>17</v>
      </c>
      <c r="E1419" s="2">
        <v>245781</v>
      </c>
      <c r="F1419" t="s">
        <v>18</v>
      </c>
      <c r="G1419" s="2">
        <v>417692</v>
      </c>
      <c r="H1419" t="s">
        <v>19</v>
      </c>
      <c r="I1419" t="s">
        <v>20</v>
      </c>
      <c r="K1419" t="s">
        <v>5239</v>
      </c>
      <c r="L1419" t="s">
        <v>3407</v>
      </c>
      <c r="M1419" s="12">
        <v>19013</v>
      </c>
      <c r="N1419" s="12" t="str">
        <f t="shared" si="59"/>
        <v>1 Avenue of the States Chester, PA 19013</v>
      </c>
      <c r="O1419">
        <v>1430001</v>
      </c>
      <c r="P1419">
        <v>39.845356000000002</v>
      </c>
      <c r="Q1419">
        <v>-75.356891000000005</v>
      </c>
      <c r="R1419" t="s">
        <v>3359</v>
      </c>
      <c r="S1419" t="s">
        <v>3351</v>
      </c>
      <c r="T1419" s="3">
        <v>22</v>
      </c>
      <c r="U1419" s="3">
        <v>22</v>
      </c>
      <c r="V1419" s="4">
        <v>1</v>
      </c>
      <c r="W1419" s="4">
        <v>1.6363636363636365</v>
      </c>
      <c r="X1419" s="5">
        <v>68.411818181818163</v>
      </c>
      <c r="Y1419" s="6">
        <v>1505.0599999999995</v>
      </c>
      <c r="Z1419" s="5">
        <v>25.871363636363629</v>
      </c>
      <c r="AA1419" s="5">
        <v>569.16999999999985</v>
      </c>
      <c r="AB1419">
        <v>290</v>
      </c>
      <c r="AC1419" s="11">
        <f t="shared" si="60"/>
        <v>0.37817096992810922</v>
      </c>
    </row>
    <row r="1420" spans="1:29">
      <c r="A1420" s="2">
        <v>255961</v>
      </c>
      <c r="B1420" t="s">
        <v>3364</v>
      </c>
      <c r="C1420" t="s">
        <v>3357</v>
      </c>
      <c r="D1420" t="s">
        <v>32</v>
      </c>
      <c r="E1420" s="2">
        <v>241424</v>
      </c>
      <c r="F1420" t="s">
        <v>2755</v>
      </c>
      <c r="G1420" s="2">
        <v>241424</v>
      </c>
      <c r="H1420" t="s">
        <v>2755</v>
      </c>
      <c r="I1420" t="s">
        <v>159</v>
      </c>
      <c r="K1420" t="s">
        <v>4528</v>
      </c>
      <c r="L1420" t="s">
        <v>3407</v>
      </c>
      <c r="M1420" s="12">
        <v>17557</v>
      </c>
      <c r="N1420" s="12" t="str">
        <f t="shared" si="59"/>
        <v>565 Airport Rd New Holland, PA 17557</v>
      </c>
      <c r="O1420">
        <v>1430999</v>
      </c>
      <c r="P1420">
        <v>40.098945999999998</v>
      </c>
      <c r="Q1420">
        <v>-76.062431000000004</v>
      </c>
      <c r="R1420" t="s">
        <v>3364</v>
      </c>
      <c r="S1420" t="s">
        <v>3356</v>
      </c>
      <c r="T1420" s="3">
        <v>5</v>
      </c>
      <c r="U1420" s="3">
        <v>8</v>
      </c>
      <c r="V1420" s="4">
        <v>1.6</v>
      </c>
      <c r="W1420" s="4">
        <v>2.6</v>
      </c>
      <c r="X1420" s="5">
        <v>300.75</v>
      </c>
      <c r="Y1420" s="6">
        <v>1503.7499999999998</v>
      </c>
      <c r="Z1420" s="5">
        <v>106.846</v>
      </c>
      <c r="AA1420" s="5">
        <v>534.23</v>
      </c>
      <c r="AB1420">
        <v>29</v>
      </c>
      <c r="AC1420" s="11">
        <f t="shared" si="60"/>
        <v>0.35526517040731509</v>
      </c>
    </row>
    <row r="1421" spans="1:29">
      <c r="A1421" s="2">
        <v>239465</v>
      </c>
      <c r="B1421" t="s">
        <v>3364</v>
      </c>
      <c r="C1421" t="s">
        <v>3357</v>
      </c>
      <c r="D1421" t="s">
        <v>63</v>
      </c>
      <c r="E1421" s="2">
        <v>341016</v>
      </c>
      <c r="F1421" t="s">
        <v>1517</v>
      </c>
      <c r="G1421" s="2">
        <v>341016</v>
      </c>
      <c r="H1421" t="s">
        <v>1517</v>
      </c>
      <c r="I1421" t="s">
        <v>554</v>
      </c>
      <c r="J1421" t="s">
        <v>3389</v>
      </c>
      <c r="K1421" t="s">
        <v>5137</v>
      </c>
      <c r="L1421" t="s">
        <v>3407</v>
      </c>
      <c r="M1421" s="12">
        <v>18954</v>
      </c>
      <c r="N1421" s="12" t="str">
        <f t="shared" si="59"/>
        <v>741 2nd Street Pike Richboro, PA 18954</v>
      </c>
      <c r="O1421">
        <v>1430999</v>
      </c>
      <c r="P1421">
        <v>40.208257000000003</v>
      </c>
      <c r="Q1421">
        <v>-75.014633000000003</v>
      </c>
      <c r="R1421" t="s">
        <v>3362</v>
      </c>
      <c r="S1421" t="s">
        <v>3352</v>
      </c>
      <c r="T1421" s="3">
        <v>4</v>
      </c>
      <c r="U1421" s="3">
        <v>4</v>
      </c>
      <c r="V1421" s="4">
        <v>1</v>
      </c>
      <c r="W1421" s="4">
        <v>1.75</v>
      </c>
      <c r="X1421" s="5">
        <v>375.91999999999996</v>
      </c>
      <c r="Y1421" s="6">
        <v>1503.6799999999998</v>
      </c>
      <c r="Z1421" s="5">
        <v>156.86000000000001</v>
      </c>
      <c r="AA1421" s="5">
        <v>627.44000000000005</v>
      </c>
      <c r="AB1421">
        <v>7</v>
      </c>
      <c r="AC1421" s="11">
        <f t="shared" si="60"/>
        <v>0.41726963183656107</v>
      </c>
    </row>
    <row r="1422" spans="1:29">
      <c r="A1422" s="2">
        <v>241643</v>
      </c>
      <c r="B1422" t="s">
        <v>3364</v>
      </c>
      <c r="C1422" t="s">
        <v>3357</v>
      </c>
      <c r="D1422" t="s">
        <v>186</v>
      </c>
      <c r="E1422" s="2">
        <v>244189</v>
      </c>
      <c r="F1422" t="s">
        <v>1991</v>
      </c>
      <c r="G1422" s="2">
        <v>417267</v>
      </c>
      <c r="H1422" t="s">
        <v>1993</v>
      </c>
      <c r="I1422" t="s">
        <v>167</v>
      </c>
      <c r="K1422" t="s">
        <v>3539</v>
      </c>
      <c r="L1422" t="s">
        <v>3406</v>
      </c>
      <c r="M1422" s="12">
        <v>8205</v>
      </c>
      <c r="N1422" s="12" t="str">
        <f t="shared" si="59"/>
        <v>101 S Reeds Rd Galloway, NJ 08205</v>
      </c>
      <c r="O1422">
        <v>1430999</v>
      </c>
      <c r="P1422">
        <v>39.488714999999999</v>
      </c>
      <c r="Q1422">
        <v>-74.514557999999994</v>
      </c>
      <c r="R1422" t="s">
        <v>3363</v>
      </c>
      <c r="S1422" t="s">
        <v>3354</v>
      </c>
      <c r="T1422" s="3">
        <v>1</v>
      </c>
      <c r="U1422" s="3">
        <v>1</v>
      </c>
      <c r="V1422" s="4">
        <v>1</v>
      </c>
      <c r="W1422" s="4">
        <v>4</v>
      </c>
      <c r="X1422" s="5">
        <v>1500.29</v>
      </c>
      <c r="Y1422" s="6">
        <v>1500.29</v>
      </c>
      <c r="Z1422" s="5">
        <v>510.75</v>
      </c>
      <c r="AA1422" s="5">
        <v>510.75</v>
      </c>
      <c r="AB1422">
        <v>9</v>
      </c>
      <c r="AC1422" s="11">
        <f t="shared" si="60"/>
        <v>0.34043418272467324</v>
      </c>
    </row>
    <row r="1423" spans="1:29">
      <c r="A1423" s="2">
        <v>316947</v>
      </c>
      <c r="B1423" t="s">
        <v>3364</v>
      </c>
      <c r="C1423" t="s">
        <v>3357</v>
      </c>
      <c r="D1423" t="s">
        <v>186</v>
      </c>
      <c r="E1423" s="2">
        <v>331448</v>
      </c>
      <c r="F1423" t="s">
        <v>1960</v>
      </c>
      <c r="G1423" s="2">
        <v>471707</v>
      </c>
      <c r="H1423" t="s">
        <v>1962</v>
      </c>
      <c r="I1423" t="s">
        <v>167</v>
      </c>
      <c r="K1423" t="s">
        <v>3542</v>
      </c>
      <c r="L1423" t="s">
        <v>3406</v>
      </c>
      <c r="M1423" s="12">
        <v>8205</v>
      </c>
      <c r="N1423" s="12" t="str">
        <f t="shared" si="59"/>
        <v>100 S Reeds Rd Galloway, NJ 08205</v>
      </c>
      <c r="O1423">
        <v>1430999</v>
      </c>
      <c r="P1423">
        <v>39.488703999999998</v>
      </c>
      <c r="Q1423">
        <v>-74.514545999999996</v>
      </c>
      <c r="R1423" t="s">
        <v>3363</v>
      </c>
      <c r="S1423" t="s">
        <v>3354</v>
      </c>
      <c r="T1423" s="3">
        <v>1</v>
      </c>
      <c r="U1423" s="3">
        <v>2</v>
      </c>
      <c r="V1423" s="4">
        <v>2</v>
      </c>
      <c r="W1423" s="4">
        <v>4</v>
      </c>
      <c r="X1423" s="5">
        <v>1500.2800000000002</v>
      </c>
      <c r="Y1423" s="6">
        <v>1500.2800000000002</v>
      </c>
      <c r="Z1423" s="5">
        <v>559.13</v>
      </c>
      <c r="AA1423" s="5">
        <v>559.13</v>
      </c>
      <c r="AB1423">
        <v>9</v>
      </c>
      <c r="AC1423" s="11">
        <f t="shared" si="60"/>
        <v>0.37268376569706985</v>
      </c>
    </row>
    <row r="1424" spans="1:29">
      <c r="A1424" s="2">
        <v>241015</v>
      </c>
      <c r="B1424" t="s">
        <v>3364</v>
      </c>
      <c r="C1424" t="s">
        <v>3357</v>
      </c>
      <c r="D1424" t="s">
        <v>40</v>
      </c>
      <c r="E1424" s="2">
        <v>239932</v>
      </c>
      <c r="F1424" t="s">
        <v>1828</v>
      </c>
      <c r="G1424" s="2">
        <v>416048</v>
      </c>
      <c r="H1424" t="s">
        <v>1832</v>
      </c>
      <c r="I1424" t="s">
        <v>1829</v>
      </c>
      <c r="K1424" t="s">
        <v>5751</v>
      </c>
      <c r="L1424" t="s">
        <v>3407</v>
      </c>
      <c r="M1424" s="12">
        <v>19536</v>
      </c>
      <c r="N1424" s="12" t="str">
        <f t="shared" si="59"/>
        <v>102 Deka Rd Lyon Station, PA 19536</v>
      </c>
      <c r="O1424">
        <v>1430999</v>
      </c>
      <c r="P1424">
        <v>40.475554000000002</v>
      </c>
      <c r="Q1424">
        <v>-75.762446999999995</v>
      </c>
      <c r="R1424" t="s">
        <v>3365</v>
      </c>
      <c r="S1424" t="s">
        <v>3358</v>
      </c>
      <c r="T1424" s="3">
        <v>1</v>
      </c>
      <c r="U1424" s="3">
        <v>1</v>
      </c>
      <c r="V1424" s="4">
        <v>1</v>
      </c>
      <c r="W1424" s="4">
        <v>5</v>
      </c>
      <c r="X1424" s="5">
        <v>1497.4500000000003</v>
      </c>
      <c r="Y1424" s="6">
        <v>1497.4500000000003</v>
      </c>
      <c r="Z1424" s="5">
        <v>563.38000000000011</v>
      </c>
      <c r="AA1424" s="5">
        <v>563.38000000000011</v>
      </c>
      <c r="AB1424">
        <v>13</v>
      </c>
      <c r="AC1424" s="11">
        <f t="shared" si="60"/>
        <v>0.37622625129386622</v>
      </c>
    </row>
    <row r="1425" spans="1:29">
      <c r="A1425" s="2">
        <v>240447</v>
      </c>
      <c r="B1425" t="s">
        <v>3364</v>
      </c>
      <c r="C1425" t="s">
        <v>3357</v>
      </c>
      <c r="D1425" t="s">
        <v>50</v>
      </c>
      <c r="E1425" s="2">
        <v>344229</v>
      </c>
      <c r="F1425" t="s">
        <v>387</v>
      </c>
      <c r="G1425" s="2">
        <v>483898</v>
      </c>
      <c r="H1425" t="s">
        <v>2348</v>
      </c>
      <c r="I1425" t="s">
        <v>182</v>
      </c>
      <c r="K1425" t="s">
        <v>4906</v>
      </c>
      <c r="L1425" t="s">
        <v>3407</v>
      </c>
      <c r="M1425" s="12">
        <v>17701</v>
      </c>
      <c r="N1425" s="12" t="str">
        <f t="shared" si="59"/>
        <v>1801 Loyalsock Dr Williamsport, PA 17701</v>
      </c>
      <c r="O1425">
        <v>1430999</v>
      </c>
      <c r="P1425">
        <v>41.260804</v>
      </c>
      <c r="Q1425">
        <v>-76.968125000000001</v>
      </c>
      <c r="R1425" t="s">
        <v>3366</v>
      </c>
      <c r="S1425" t="s">
        <v>3354</v>
      </c>
      <c r="T1425" s="3">
        <v>2</v>
      </c>
      <c r="U1425" s="3">
        <v>2</v>
      </c>
      <c r="V1425" s="4">
        <v>1</v>
      </c>
      <c r="W1425" s="4">
        <v>4.5</v>
      </c>
      <c r="X1425" s="5">
        <v>748.54499999999996</v>
      </c>
      <c r="Y1425" s="6">
        <v>1497.0900000000001</v>
      </c>
      <c r="Z1425" s="5">
        <v>217.97499999999999</v>
      </c>
      <c r="AA1425" s="5">
        <v>435.95000000000005</v>
      </c>
      <c r="AB1425">
        <v>11</v>
      </c>
      <c r="AC1425" s="11">
        <f t="shared" si="60"/>
        <v>0.29119825795376364</v>
      </c>
    </row>
    <row r="1426" spans="1:29">
      <c r="A1426" s="2">
        <v>419476</v>
      </c>
      <c r="B1426" t="s">
        <v>3364</v>
      </c>
      <c r="C1426" t="s">
        <v>3357</v>
      </c>
      <c r="D1426" t="s">
        <v>32</v>
      </c>
      <c r="E1426" s="2">
        <v>240616</v>
      </c>
      <c r="F1426" t="s">
        <v>2198</v>
      </c>
      <c r="G1426" s="2">
        <v>415535</v>
      </c>
      <c r="H1426" t="s">
        <v>2199</v>
      </c>
      <c r="I1426" t="s">
        <v>39</v>
      </c>
      <c r="K1426" t="s">
        <v>4869</v>
      </c>
      <c r="L1426" t="s">
        <v>3407</v>
      </c>
      <c r="M1426" s="12">
        <v>17603</v>
      </c>
      <c r="N1426" s="12" t="str">
        <f t="shared" si="59"/>
        <v>2851 Old Tree Dr Lancaster, PA 17603</v>
      </c>
      <c r="O1426">
        <v>1430999</v>
      </c>
      <c r="P1426">
        <v>40.047457000000001</v>
      </c>
      <c r="Q1426">
        <v>-76.376712999999995</v>
      </c>
      <c r="R1426" t="s">
        <v>3364</v>
      </c>
      <c r="S1426" t="s">
        <v>3357</v>
      </c>
      <c r="T1426" s="3">
        <v>2</v>
      </c>
      <c r="U1426" s="3">
        <v>2</v>
      </c>
      <c r="V1426" s="4">
        <v>1</v>
      </c>
      <c r="W1426" s="4">
        <v>1</v>
      </c>
      <c r="X1426" s="5">
        <v>748.12</v>
      </c>
      <c r="Y1426" s="6">
        <v>1496.24</v>
      </c>
      <c r="Z1426" s="5">
        <v>334.45</v>
      </c>
      <c r="AA1426" s="5">
        <v>668.9</v>
      </c>
      <c r="AB1426">
        <v>4</v>
      </c>
      <c r="AC1426" s="11">
        <f t="shared" si="60"/>
        <v>0.44705394856440139</v>
      </c>
    </row>
    <row r="1427" spans="1:29">
      <c r="A1427" s="2">
        <v>241062</v>
      </c>
      <c r="B1427" t="s">
        <v>3364</v>
      </c>
      <c r="C1427" t="s">
        <v>3357</v>
      </c>
      <c r="D1427" t="s">
        <v>32</v>
      </c>
      <c r="E1427" s="2">
        <v>241932</v>
      </c>
      <c r="F1427" t="s">
        <v>921</v>
      </c>
      <c r="G1427" s="2">
        <v>241932</v>
      </c>
      <c r="H1427" t="s">
        <v>921</v>
      </c>
      <c r="I1427" t="s">
        <v>492</v>
      </c>
      <c r="K1427" t="s">
        <v>4455</v>
      </c>
      <c r="L1427" t="s">
        <v>3407</v>
      </c>
      <c r="M1427" s="12">
        <v>17551</v>
      </c>
      <c r="N1427" s="12" t="str">
        <f t="shared" si="59"/>
        <v>222 N George St Millersville, PA 17551</v>
      </c>
      <c r="O1427">
        <v>1430999</v>
      </c>
      <c r="P1427">
        <v>40.001835999999997</v>
      </c>
      <c r="Q1427">
        <v>-76.355534000000006</v>
      </c>
      <c r="R1427" t="s">
        <v>3364</v>
      </c>
      <c r="S1427" t="s">
        <v>3357</v>
      </c>
      <c r="T1427" s="3">
        <v>4</v>
      </c>
      <c r="U1427" s="3">
        <v>6</v>
      </c>
      <c r="V1427" s="4">
        <v>1.5</v>
      </c>
      <c r="W1427" s="4">
        <v>3.75</v>
      </c>
      <c r="X1427" s="5">
        <v>374.03</v>
      </c>
      <c r="Y1427" s="6">
        <v>1496.12</v>
      </c>
      <c r="Z1427" s="5">
        <v>151.61000000000001</v>
      </c>
      <c r="AA1427" s="5">
        <v>606.43999999999994</v>
      </c>
      <c r="AB1427">
        <v>33</v>
      </c>
      <c r="AC1427" s="11">
        <f t="shared" si="60"/>
        <v>0.40534181750126996</v>
      </c>
    </row>
    <row r="1428" spans="1:29">
      <c r="A1428" s="2">
        <v>278908</v>
      </c>
      <c r="B1428" t="s">
        <v>3364</v>
      </c>
      <c r="C1428" t="s">
        <v>3357</v>
      </c>
      <c r="D1428" t="s">
        <v>40</v>
      </c>
      <c r="E1428" s="2">
        <v>242417</v>
      </c>
      <c r="F1428" t="s">
        <v>3301</v>
      </c>
      <c r="G1428" s="2">
        <v>415712</v>
      </c>
      <c r="H1428" t="s">
        <v>3302</v>
      </c>
      <c r="I1428" t="s">
        <v>503</v>
      </c>
      <c r="K1428" t="s">
        <v>5820</v>
      </c>
      <c r="L1428" t="s">
        <v>3407</v>
      </c>
      <c r="M1428" s="12">
        <v>19610</v>
      </c>
      <c r="N1428" s="12" t="str">
        <f t="shared" si="59"/>
        <v>1211 Broadcasting Rd Wyomissing, PA 19610</v>
      </c>
      <c r="O1428">
        <v>1430999</v>
      </c>
      <c r="P1428">
        <v>40.345474000000003</v>
      </c>
      <c r="Q1428">
        <v>-75.987402000000003</v>
      </c>
      <c r="R1428" t="s">
        <v>3365</v>
      </c>
      <c r="S1428" t="s">
        <v>3356</v>
      </c>
      <c r="T1428" s="3">
        <v>3</v>
      </c>
      <c r="U1428" s="3">
        <v>3</v>
      </c>
      <c r="V1428" s="4">
        <v>1</v>
      </c>
      <c r="W1428" s="4">
        <v>1.3333333333333333</v>
      </c>
      <c r="X1428" s="5">
        <v>498.7</v>
      </c>
      <c r="Y1428" s="6">
        <v>1496.1</v>
      </c>
      <c r="Z1428" s="5">
        <v>159.57000000000002</v>
      </c>
      <c r="AA1428" s="5">
        <v>478.71</v>
      </c>
      <c r="AB1428">
        <v>11</v>
      </c>
      <c r="AC1428" s="11">
        <f t="shared" si="60"/>
        <v>0.31997192701022659</v>
      </c>
    </row>
    <row r="1429" spans="1:29">
      <c r="A1429" s="2">
        <v>242380</v>
      </c>
      <c r="B1429" t="s">
        <v>3364</v>
      </c>
      <c r="C1429" t="s">
        <v>3357</v>
      </c>
      <c r="D1429" t="s">
        <v>29</v>
      </c>
      <c r="E1429" s="2">
        <v>246009</v>
      </c>
      <c r="F1429" t="s">
        <v>2743</v>
      </c>
      <c r="G1429" s="2">
        <v>418341</v>
      </c>
      <c r="H1429" t="s">
        <v>2743</v>
      </c>
      <c r="I1429" t="s">
        <v>838</v>
      </c>
      <c r="K1429" t="s">
        <v>5609</v>
      </c>
      <c r="L1429" t="s">
        <v>3407</v>
      </c>
      <c r="M1429" s="12">
        <v>19426</v>
      </c>
      <c r="N1429" s="12" t="str">
        <f t="shared" si="59"/>
        <v>3 Iron Bridge Dr Collegeville, PA 19426</v>
      </c>
      <c r="O1429">
        <v>1430999</v>
      </c>
      <c r="P1429">
        <v>40.206142999999997</v>
      </c>
      <c r="Q1429">
        <v>-75.459605999999994</v>
      </c>
      <c r="R1429" t="s">
        <v>3361</v>
      </c>
      <c r="S1429" t="s">
        <v>3354</v>
      </c>
      <c r="T1429" s="3">
        <v>2</v>
      </c>
      <c r="U1429" s="3">
        <v>2</v>
      </c>
      <c r="V1429" s="4">
        <v>1</v>
      </c>
      <c r="W1429" s="4">
        <v>1.5</v>
      </c>
      <c r="X1429" s="5">
        <v>743.35</v>
      </c>
      <c r="Y1429" s="6">
        <v>1486.7</v>
      </c>
      <c r="Z1429" s="5">
        <v>260.09499999999997</v>
      </c>
      <c r="AA1429" s="5">
        <v>520.18999999999994</v>
      </c>
      <c r="AB1429">
        <v>40</v>
      </c>
      <c r="AC1429" s="11">
        <f t="shared" si="60"/>
        <v>0.34989574224793163</v>
      </c>
    </row>
    <row r="1430" spans="1:29">
      <c r="A1430" s="2">
        <v>317231</v>
      </c>
      <c r="B1430" t="s">
        <v>3364</v>
      </c>
      <c r="C1430" t="s">
        <v>3357</v>
      </c>
      <c r="D1430" t="s">
        <v>17</v>
      </c>
      <c r="E1430" s="2">
        <v>265016</v>
      </c>
      <c r="F1430" t="s">
        <v>209</v>
      </c>
      <c r="G1430" s="2">
        <v>429245</v>
      </c>
      <c r="H1430" t="s">
        <v>209</v>
      </c>
      <c r="I1430" t="s">
        <v>210</v>
      </c>
      <c r="K1430" t="s">
        <v>5079</v>
      </c>
      <c r="L1430" t="s">
        <v>3407</v>
      </c>
      <c r="M1430" s="12">
        <v>18914</v>
      </c>
      <c r="N1430" s="12" t="str">
        <f t="shared" si="59"/>
        <v>201 Park Ave Chalfont, PA 18914</v>
      </c>
      <c r="O1430">
        <v>1430999</v>
      </c>
      <c r="P1430">
        <v>40.295347</v>
      </c>
      <c r="Q1430">
        <v>-75.204272000000003</v>
      </c>
      <c r="R1430" t="s">
        <v>3361</v>
      </c>
      <c r="S1430" t="s">
        <v>3353</v>
      </c>
      <c r="T1430" s="3">
        <v>5</v>
      </c>
      <c r="U1430" s="3">
        <v>5</v>
      </c>
      <c r="V1430" s="4">
        <v>1</v>
      </c>
      <c r="W1430" s="4">
        <v>1.6</v>
      </c>
      <c r="X1430" s="5">
        <v>296.81200000000001</v>
      </c>
      <c r="Y1430" s="6">
        <v>1484.06</v>
      </c>
      <c r="Z1430" s="5">
        <v>106.282</v>
      </c>
      <c r="AA1430" s="5">
        <v>531.41</v>
      </c>
      <c r="AB1430">
        <v>23</v>
      </c>
      <c r="AC1430" s="11">
        <f t="shared" si="60"/>
        <v>0.35807851434578114</v>
      </c>
    </row>
    <row r="1431" spans="1:29">
      <c r="A1431" s="2">
        <v>431262</v>
      </c>
      <c r="B1431" t="s">
        <v>3364</v>
      </c>
      <c r="C1431" t="s">
        <v>3357</v>
      </c>
      <c r="D1431" t="s">
        <v>74</v>
      </c>
      <c r="E1431" s="2">
        <v>240707</v>
      </c>
      <c r="F1431" t="s">
        <v>1061</v>
      </c>
      <c r="G1431" s="2">
        <v>240707</v>
      </c>
      <c r="H1431" t="s">
        <v>1061</v>
      </c>
      <c r="I1431" t="s">
        <v>116</v>
      </c>
      <c r="K1431" t="s">
        <v>4299</v>
      </c>
      <c r="L1431" t="s">
        <v>3407</v>
      </c>
      <c r="M1431" s="12">
        <v>17543</v>
      </c>
      <c r="N1431" s="12" t="str">
        <f t="shared" si="59"/>
        <v>500 AIRPORT RD Suite G Lititz, PA 17543</v>
      </c>
      <c r="O1431">
        <v>1430024</v>
      </c>
      <c r="P1431">
        <v>40.118400000000001</v>
      </c>
      <c r="Q1431">
        <v>-76.301630000000003</v>
      </c>
      <c r="R1431" t="s">
        <v>3364</v>
      </c>
      <c r="S1431" t="s">
        <v>3356</v>
      </c>
      <c r="T1431" s="3">
        <v>6</v>
      </c>
      <c r="U1431" s="3">
        <v>10</v>
      </c>
      <c r="V1431" s="4">
        <v>1.6666666666666667</v>
      </c>
      <c r="W1431" s="4">
        <v>3.1666666666666665</v>
      </c>
      <c r="X1431" s="5">
        <v>247.21833333333333</v>
      </c>
      <c r="Y1431" s="6">
        <v>1483.3099999999997</v>
      </c>
      <c r="Z1431" s="5">
        <v>113.30666666666669</v>
      </c>
      <c r="AA1431" s="5">
        <v>679.83999999999992</v>
      </c>
      <c r="AB1431">
        <v>64</v>
      </c>
      <c r="AC1431" s="11">
        <f t="shared" si="60"/>
        <v>0.45832631075095565</v>
      </c>
    </row>
    <row r="1432" spans="1:29">
      <c r="A1432" s="2">
        <v>325871</v>
      </c>
      <c r="B1432" t="s">
        <v>3364</v>
      </c>
      <c r="C1432" t="s">
        <v>3357</v>
      </c>
      <c r="D1432" t="s">
        <v>186</v>
      </c>
      <c r="E1432" s="2">
        <v>316969</v>
      </c>
      <c r="F1432" t="s">
        <v>2131</v>
      </c>
      <c r="G1432" s="2">
        <v>471316</v>
      </c>
      <c r="H1432" t="s">
        <v>2133</v>
      </c>
      <c r="I1432" t="s">
        <v>2132</v>
      </c>
      <c r="J1432" t="s">
        <v>3392</v>
      </c>
      <c r="K1432" t="s">
        <v>3418</v>
      </c>
      <c r="L1432" t="s">
        <v>3406</v>
      </c>
      <c r="M1432" s="12">
        <v>7731</v>
      </c>
      <c r="N1432" s="12" t="str">
        <f t="shared" si="59"/>
        <v>220 Ramtown Greenville Rd Howell, NJ 07731</v>
      </c>
      <c r="O1432">
        <v>1430999</v>
      </c>
      <c r="P1432">
        <v>40.114817000000002</v>
      </c>
      <c r="Q1432">
        <v>-74.158326000000002</v>
      </c>
      <c r="R1432" t="s">
        <v>3362</v>
      </c>
      <c r="S1432" t="s">
        <v>3351</v>
      </c>
      <c r="T1432" s="3">
        <v>1</v>
      </c>
      <c r="U1432" s="3">
        <v>1</v>
      </c>
      <c r="V1432" s="4">
        <v>1</v>
      </c>
      <c r="W1432" s="4">
        <v>1</v>
      </c>
      <c r="X1432" s="5">
        <v>1482.81</v>
      </c>
      <c r="Y1432" s="6">
        <v>1482.81</v>
      </c>
      <c r="Z1432" s="5">
        <v>296.57</v>
      </c>
      <c r="AA1432" s="5">
        <v>296.57</v>
      </c>
      <c r="AB1432">
        <v>3</v>
      </c>
      <c r="AC1432" s="11">
        <f t="shared" si="60"/>
        <v>0.20000539516188859</v>
      </c>
    </row>
    <row r="1433" spans="1:29">
      <c r="A1433" s="2">
        <v>241987</v>
      </c>
      <c r="B1433" t="s">
        <v>3364</v>
      </c>
      <c r="C1433" t="s">
        <v>3357</v>
      </c>
      <c r="D1433" t="s">
        <v>91</v>
      </c>
      <c r="E1433" s="2">
        <v>279680</v>
      </c>
      <c r="F1433" t="s">
        <v>1769</v>
      </c>
      <c r="G1433" s="2">
        <v>279680</v>
      </c>
      <c r="H1433" t="s">
        <v>1769</v>
      </c>
      <c r="I1433" t="s">
        <v>1770</v>
      </c>
      <c r="K1433" t="s">
        <v>5924</v>
      </c>
      <c r="L1433" t="s">
        <v>8347</v>
      </c>
      <c r="M1433" s="12">
        <v>19940</v>
      </c>
      <c r="N1433" s="12" t="str">
        <f t="shared" si="59"/>
        <v>200 N 8th St Delmar, DE 19940</v>
      </c>
      <c r="O1433">
        <v>1430999</v>
      </c>
      <c r="P1433">
        <v>38.458590999999998</v>
      </c>
      <c r="Q1433">
        <v>-75.566992999999997</v>
      </c>
      <c r="R1433" t="s">
        <v>3359</v>
      </c>
      <c r="S1433" t="s">
        <v>3354</v>
      </c>
      <c r="T1433" s="3">
        <v>1</v>
      </c>
      <c r="U1433" s="3">
        <v>1</v>
      </c>
      <c r="V1433" s="4">
        <v>1</v>
      </c>
      <c r="W1433" s="4">
        <v>2</v>
      </c>
      <c r="X1433" s="5">
        <v>1482.49</v>
      </c>
      <c r="Y1433" s="6">
        <v>1482.49</v>
      </c>
      <c r="Z1433" s="5">
        <v>593</v>
      </c>
      <c r="AA1433" s="5">
        <v>593</v>
      </c>
      <c r="AB1433">
        <v>4</v>
      </c>
      <c r="AC1433" s="11">
        <f t="shared" si="60"/>
        <v>0.40000269816322537</v>
      </c>
    </row>
    <row r="1434" spans="1:29">
      <c r="A1434" s="2">
        <v>285018</v>
      </c>
      <c r="B1434" t="s">
        <v>3364</v>
      </c>
      <c r="C1434" t="s">
        <v>3357</v>
      </c>
      <c r="D1434" t="s">
        <v>29</v>
      </c>
      <c r="E1434" s="2">
        <v>247068</v>
      </c>
      <c r="F1434" t="s">
        <v>2087</v>
      </c>
      <c r="G1434" s="2">
        <v>482654</v>
      </c>
      <c r="H1434" t="s">
        <v>2088</v>
      </c>
      <c r="I1434" t="s">
        <v>650</v>
      </c>
      <c r="J1434" t="s">
        <v>36</v>
      </c>
      <c r="K1434" t="s">
        <v>5824</v>
      </c>
      <c r="L1434" t="s">
        <v>8347</v>
      </c>
      <c r="M1434" s="12">
        <v>19701</v>
      </c>
      <c r="N1434" s="12" t="str">
        <f t="shared" si="59"/>
        <v>160 Bear Christiana Rd Bear, DE 19701</v>
      </c>
      <c r="O1434">
        <v>1430999</v>
      </c>
      <c r="P1434">
        <v>39.658769999999997</v>
      </c>
      <c r="Q1434">
        <v>-75.655263000000005</v>
      </c>
      <c r="R1434" t="s">
        <v>3359</v>
      </c>
      <c r="S1434" t="s">
        <v>3352</v>
      </c>
      <c r="T1434" s="3">
        <v>3</v>
      </c>
      <c r="U1434" s="3">
        <v>3</v>
      </c>
      <c r="V1434" s="4">
        <v>1</v>
      </c>
      <c r="W1434" s="4">
        <v>2.3333333333333335</v>
      </c>
      <c r="X1434" s="5">
        <v>493.79666666666662</v>
      </c>
      <c r="Y1434" s="6">
        <v>1481.39</v>
      </c>
      <c r="Z1434" s="5">
        <v>222.14000000000001</v>
      </c>
      <c r="AA1434" s="5">
        <v>666.42000000000007</v>
      </c>
      <c r="AB1434">
        <v>12</v>
      </c>
      <c r="AC1434" s="11">
        <f t="shared" si="60"/>
        <v>0.44986127893397421</v>
      </c>
    </row>
    <row r="1435" spans="1:29">
      <c r="A1435" s="2">
        <v>240752</v>
      </c>
      <c r="B1435" t="s">
        <v>3364</v>
      </c>
      <c r="C1435" t="s">
        <v>3357</v>
      </c>
      <c r="D1435" t="s">
        <v>82</v>
      </c>
      <c r="E1435" s="2">
        <v>293697</v>
      </c>
      <c r="F1435" t="s">
        <v>1941</v>
      </c>
      <c r="G1435" s="2">
        <v>293697</v>
      </c>
      <c r="H1435" t="s">
        <v>1941</v>
      </c>
      <c r="I1435" t="s">
        <v>1942</v>
      </c>
      <c r="K1435" t="s">
        <v>3641</v>
      </c>
      <c r="L1435" t="s">
        <v>3406</v>
      </c>
      <c r="M1435" s="12">
        <v>8609</v>
      </c>
      <c r="N1435" s="12" t="str">
        <f t="shared" si="59"/>
        <v>1501 Greenwood Ave Hamilton, NJ 08609</v>
      </c>
      <c r="O1435">
        <v>1430999</v>
      </c>
      <c r="P1435">
        <v>40.225301000000002</v>
      </c>
      <c r="Q1435">
        <v>-74.733591000000004</v>
      </c>
      <c r="R1435" t="s">
        <v>3362</v>
      </c>
      <c r="S1435" t="s">
        <v>3354</v>
      </c>
      <c r="T1435" s="3">
        <v>2</v>
      </c>
      <c r="U1435" s="3">
        <v>2</v>
      </c>
      <c r="V1435" s="4">
        <v>1</v>
      </c>
      <c r="W1435" s="4">
        <v>3</v>
      </c>
      <c r="X1435" s="5">
        <v>740.39499999999998</v>
      </c>
      <c r="Y1435" s="6">
        <v>1480.79</v>
      </c>
      <c r="Z1435" s="5">
        <v>241.44</v>
      </c>
      <c r="AA1435" s="5">
        <v>482.88000000000005</v>
      </c>
      <c r="AB1435">
        <v>25</v>
      </c>
      <c r="AC1435" s="11">
        <f t="shared" si="60"/>
        <v>0.3260962054038723</v>
      </c>
    </row>
    <row r="1436" spans="1:29">
      <c r="A1436" s="2">
        <v>241017</v>
      </c>
      <c r="B1436" t="s">
        <v>3364</v>
      </c>
      <c r="C1436" t="s">
        <v>3357</v>
      </c>
      <c r="D1436" t="s">
        <v>60</v>
      </c>
      <c r="E1436" s="2">
        <v>245124</v>
      </c>
      <c r="F1436" t="s">
        <v>1303</v>
      </c>
      <c r="G1436" s="2">
        <v>245124</v>
      </c>
      <c r="H1436" t="s">
        <v>1303</v>
      </c>
      <c r="I1436" t="s">
        <v>438</v>
      </c>
      <c r="K1436" t="s">
        <v>5568</v>
      </c>
      <c r="L1436" t="s">
        <v>3407</v>
      </c>
      <c r="M1436" s="12">
        <v>19380</v>
      </c>
      <c r="N1436" s="12" t="str">
        <f t="shared" si="59"/>
        <v>124 Kirkland Ave West Chester, PA 19380</v>
      </c>
      <c r="O1436">
        <v>1430999</v>
      </c>
      <c r="P1436">
        <v>40.002206999999999</v>
      </c>
      <c r="Q1436">
        <v>-75.608339999999998</v>
      </c>
      <c r="R1436" t="s">
        <v>3361</v>
      </c>
      <c r="S1436" t="s">
        <v>3352</v>
      </c>
      <c r="T1436" s="3">
        <v>4</v>
      </c>
      <c r="U1436" s="3">
        <v>4</v>
      </c>
      <c r="V1436" s="4">
        <v>1</v>
      </c>
      <c r="W1436" s="4">
        <v>2</v>
      </c>
      <c r="X1436" s="5">
        <v>369.78</v>
      </c>
      <c r="Y1436" s="6">
        <v>1479.12</v>
      </c>
      <c r="Z1436" s="5">
        <v>97.342500000000001</v>
      </c>
      <c r="AA1436" s="5">
        <v>389.37</v>
      </c>
      <c r="AB1436">
        <v>15</v>
      </c>
      <c r="AC1436" s="11">
        <f t="shared" si="60"/>
        <v>0.26324436151225056</v>
      </c>
    </row>
    <row r="1437" spans="1:29">
      <c r="A1437" s="2">
        <v>318708</v>
      </c>
      <c r="B1437" t="s">
        <v>3364</v>
      </c>
      <c r="C1437" t="s">
        <v>3357</v>
      </c>
      <c r="D1437" t="s">
        <v>51</v>
      </c>
      <c r="E1437" s="2">
        <v>242572</v>
      </c>
      <c r="F1437" t="s">
        <v>571</v>
      </c>
      <c r="G1437" s="2">
        <v>415905</v>
      </c>
      <c r="H1437" t="s">
        <v>571</v>
      </c>
      <c r="I1437" t="s">
        <v>572</v>
      </c>
      <c r="K1437" t="s">
        <v>4119</v>
      </c>
      <c r="L1437" t="s">
        <v>3407</v>
      </c>
      <c r="M1437" s="12">
        <v>17505</v>
      </c>
      <c r="N1437" s="12" t="str">
        <f t="shared" si="59"/>
        <v>2760 Old Philadelphia Pike Bird in Hand, PA 17505</v>
      </c>
      <c r="O1437">
        <v>1430999</v>
      </c>
      <c r="P1437">
        <v>40.038156999999998</v>
      </c>
      <c r="Q1437">
        <v>-76.174486999999999</v>
      </c>
      <c r="R1437" t="s">
        <v>3364</v>
      </c>
      <c r="S1437" t="s">
        <v>3351</v>
      </c>
      <c r="T1437" s="3">
        <v>3</v>
      </c>
      <c r="U1437" s="3">
        <v>4</v>
      </c>
      <c r="V1437" s="4">
        <v>1.3333333333333333</v>
      </c>
      <c r="W1437" s="4">
        <v>3</v>
      </c>
      <c r="X1437" s="5">
        <v>492.94333333333333</v>
      </c>
      <c r="Y1437" s="6">
        <v>1478.8300000000002</v>
      </c>
      <c r="Z1437" s="5">
        <v>196.58</v>
      </c>
      <c r="AA1437" s="5">
        <v>589.74000000000012</v>
      </c>
      <c r="AB1437">
        <v>27</v>
      </c>
      <c r="AC1437" s="11">
        <f t="shared" si="60"/>
        <v>0.39878823123685619</v>
      </c>
    </row>
    <row r="1438" spans="1:29">
      <c r="A1438" s="2">
        <v>241088</v>
      </c>
      <c r="B1438" t="s">
        <v>3364</v>
      </c>
      <c r="C1438" t="s">
        <v>3357</v>
      </c>
      <c r="D1438" t="s">
        <v>17</v>
      </c>
      <c r="E1438" s="2">
        <v>246527</v>
      </c>
      <c r="F1438" t="s">
        <v>258</v>
      </c>
      <c r="G1438" s="2">
        <v>246527</v>
      </c>
      <c r="H1438" t="s">
        <v>258</v>
      </c>
      <c r="I1438" t="s">
        <v>259</v>
      </c>
      <c r="K1438" t="s">
        <v>5341</v>
      </c>
      <c r="L1438" t="s">
        <v>3407</v>
      </c>
      <c r="M1438" s="12">
        <v>19053</v>
      </c>
      <c r="N1438" s="12" t="str">
        <f t="shared" si="59"/>
        <v>425 Andrews Rd Trevose, PA 19053</v>
      </c>
      <c r="O1438">
        <v>1430999</v>
      </c>
      <c r="P1438">
        <v>40.154439000000004</v>
      </c>
      <c r="Q1438">
        <v>-74.977265000000003</v>
      </c>
      <c r="R1438" t="s">
        <v>3362</v>
      </c>
      <c r="S1438" t="s">
        <v>3353</v>
      </c>
      <c r="T1438" s="3">
        <v>5</v>
      </c>
      <c r="U1438" s="3">
        <v>7</v>
      </c>
      <c r="V1438" s="4">
        <v>1.4</v>
      </c>
      <c r="W1438" s="4">
        <v>2.4</v>
      </c>
      <c r="X1438" s="5">
        <v>295.76000000000005</v>
      </c>
      <c r="Y1438" s="6">
        <v>1478.8</v>
      </c>
      <c r="Z1438" s="5">
        <v>147.69399999999999</v>
      </c>
      <c r="AA1438" s="5">
        <v>738.46999999999991</v>
      </c>
      <c r="AB1438">
        <v>62</v>
      </c>
      <c r="AC1438" s="11">
        <f t="shared" si="60"/>
        <v>0.49937111171219906</v>
      </c>
    </row>
    <row r="1439" spans="1:29">
      <c r="A1439" s="2">
        <v>239394</v>
      </c>
      <c r="B1439" t="s">
        <v>3364</v>
      </c>
      <c r="C1439" t="s">
        <v>3357</v>
      </c>
      <c r="D1439" t="s">
        <v>37</v>
      </c>
      <c r="E1439" s="2">
        <v>242100</v>
      </c>
      <c r="F1439" t="s">
        <v>3158</v>
      </c>
      <c r="G1439" s="2">
        <v>242100</v>
      </c>
      <c r="H1439" t="s">
        <v>3158</v>
      </c>
      <c r="I1439" t="s">
        <v>39</v>
      </c>
      <c r="K1439" t="s">
        <v>4655</v>
      </c>
      <c r="L1439" t="s">
        <v>3407</v>
      </c>
      <c r="M1439" s="12">
        <v>17601</v>
      </c>
      <c r="N1439" s="12" t="str">
        <f t="shared" si="59"/>
        <v>1520 Harrisburg Pike Lancaster, PA 17601</v>
      </c>
      <c r="O1439">
        <v>1430025</v>
      </c>
      <c r="P1439">
        <v>40.064664999999998</v>
      </c>
      <c r="Q1439">
        <v>-76.344931000000003</v>
      </c>
      <c r="R1439" t="s">
        <v>3364</v>
      </c>
      <c r="S1439" t="s">
        <v>3357</v>
      </c>
      <c r="T1439" s="3">
        <v>13</v>
      </c>
      <c r="U1439" s="3">
        <v>15</v>
      </c>
      <c r="V1439" s="4">
        <v>1.1538461538461537</v>
      </c>
      <c r="W1439" s="4">
        <v>1.5384615384615385</v>
      </c>
      <c r="X1439" s="5">
        <v>113.46000000000002</v>
      </c>
      <c r="Y1439" s="6">
        <v>1474.98</v>
      </c>
      <c r="Z1439" s="5">
        <v>57.328461538461553</v>
      </c>
      <c r="AA1439" s="5">
        <v>745.27</v>
      </c>
      <c r="AB1439">
        <v>61</v>
      </c>
      <c r="AC1439" s="11">
        <f t="shared" si="60"/>
        <v>0.5052746477918344</v>
      </c>
    </row>
    <row r="1440" spans="1:29">
      <c r="A1440" s="2">
        <v>459522</v>
      </c>
      <c r="B1440" t="s">
        <v>3364</v>
      </c>
      <c r="C1440" t="s">
        <v>3357</v>
      </c>
      <c r="D1440" t="s">
        <v>45</v>
      </c>
      <c r="E1440" s="2">
        <v>323956</v>
      </c>
      <c r="F1440" t="s">
        <v>1415</v>
      </c>
      <c r="G1440" s="2">
        <v>323956</v>
      </c>
      <c r="H1440" t="s">
        <v>1415</v>
      </c>
      <c r="I1440" t="s">
        <v>641</v>
      </c>
      <c r="K1440" t="s">
        <v>5233</v>
      </c>
      <c r="L1440" t="s">
        <v>3407</v>
      </c>
      <c r="M1440" s="12">
        <v>19008</v>
      </c>
      <c r="N1440" s="12" t="str">
        <f t="shared" si="59"/>
        <v>1 N Malin Rd Broomall, PA 19008</v>
      </c>
      <c r="O1440">
        <v>1430999</v>
      </c>
      <c r="P1440">
        <v>39.982931000000001</v>
      </c>
      <c r="Q1440">
        <v>-75.364541000000003</v>
      </c>
      <c r="R1440" t="s">
        <v>3361</v>
      </c>
      <c r="S1440" t="s">
        <v>3352</v>
      </c>
      <c r="T1440" s="3">
        <v>3</v>
      </c>
      <c r="U1440" s="3">
        <v>6</v>
      </c>
      <c r="V1440" s="4">
        <v>2</v>
      </c>
      <c r="W1440" s="4">
        <v>6</v>
      </c>
      <c r="X1440" s="5">
        <v>490.94666666666672</v>
      </c>
      <c r="Y1440" s="6">
        <v>1472.8399999999997</v>
      </c>
      <c r="Z1440" s="5">
        <v>195.05999999999997</v>
      </c>
      <c r="AA1440" s="5">
        <v>585.17999999999995</v>
      </c>
      <c r="AB1440">
        <v>46</v>
      </c>
      <c r="AC1440" s="11">
        <f t="shared" si="60"/>
        <v>0.39731403275304861</v>
      </c>
    </row>
    <row r="1441" spans="1:29">
      <c r="A1441" s="2">
        <v>242384</v>
      </c>
      <c r="B1441" t="s">
        <v>3364</v>
      </c>
      <c r="C1441" t="s">
        <v>3357</v>
      </c>
      <c r="D1441" t="s">
        <v>26</v>
      </c>
      <c r="E1441" s="2">
        <v>301715</v>
      </c>
      <c r="F1441" t="s">
        <v>2686</v>
      </c>
      <c r="G1441" s="2">
        <v>301715</v>
      </c>
      <c r="H1441" t="s">
        <v>2686</v>
      </c>
      <c r="I1441" t="s">
        <v>805</v>
      </c>
      <c r="K1441" t="s">
        <v>4163</v>
      </c>
      <c r="L1441" t="s">
        <v>3407</v>
      </c>
      <c r="M1441" s="12">
        <v>17519</v>
      </c>
      <c r="N1441" s="12" t="str">
        <f t="shared" si="59"/>
        <v>1141 Wea Wit St East Earl, PA 17519</v>
      </c>
      <c r="O1441">
        <v>1430999</v>
      </c>
      <c r="P1441">
        <v>40.115909000000002</v>
      </c>
      <c r="Q1441">
        <v>-76.044533999999999</v>
      </c>
      <c r="R1441" t="s">
        <v>3364</v>
      </c>
      <c r="S1441" t="s">
        <v>3357</v>
      </c>
      <c r="T1441" s="3">
        <v>1</v>
      </c>
      <c r="U1441" s="3">
        <v>1</v>
      </c>
      <c r="V1441" s="4">
        <v>1</v>
      </c>
      <c r="W1441" s="4">
        <v>1</v>
      </c>
      <c r="X1441" s="5">
        <v>1470</v>
      </c>
      <c r="Y1441" s="6">
        <v>1470</v>
      </c>
      <c r="Z1441" s="5">
        <v>322.27999999999997</v>
      </c>
      <c r="AA1441" s="5">
        <v>322.27999999999997</v>
      </c>
      <c r="AB1441">
        <v>6</v>
      </c>
      <c r="AC1441" s="11">
        <f t="shared" si="60"/>
        <v>0.21923809523809523</v>
      </c>
    </row>
    <row r="1442" spans="1:29">
      <c r="A1442" s="2">
        <v>284406</v>
      </c>
      <c r="B1442" t="s">
        <v>3364</v>
      </c>
      <c r="C1442" t="s">
        <v>3357</v>
      </c>
      <c r="D1442" t="s">
        <v>186</v>
      </c>
      <c r="E1442" s="2">
        <v>244451</v>
      </c>
      <c r="F1442" t="s">
        <v>1200</v>
      </c>
      <c r="G1442" s="2">
        <v>457770</v>
      </c>
      <c r="H1442" t="s">
        <v>1201</v>
      </c>
      <c r="I1442" t="s">
        <v>188</v>
      </c>
      <c r="J1442" t="s">
        <v>560</v>
      </c>
      <c r="K1442" t="s">
        <v>3523</v>
      </c>
      <c r="L1442" t="s">
        <v>3406</v>
      </c>
      <c r="M1442" s="12">
        <v>8201</v>
      </c>
      <c r="N1442" s="12" t="str">
        <f t="shared" si="59"/>
        <v>800 Ireland Ave Absecon, NJ 08201</v>
      </c>
      <c r="O1442">
        <v>1430999</v>
      </c>
      <c r="P1442">
        <v>39.437280000000001</v>
      </c>
      <c r="Q1442">
        <v>-74.493600000000001</v>
      </c>
      <c r="R1442" t="s">
        <v>3363</v>
      </c>
      <c r="S1442" t="s">
        <v>3354</v>
      </c>
      <c r="T1442" s="3">
        <v>2</v>
      </c>
      <c r="U1442" s="3">
        <v>3</v>
      </c>
      <c r="V1442" s="4">
        <v>1.5</v>
      </c>
      <c r="W1442" s="4">
        <v>7</v>
      </c>
      <c r="X1442" s="5">
        <v>734.77499999999998</v>
      </c>
      <c r="Y1442" s="6">
        <v>1469.55</v>
      </c>
      <c r="Z1442" s="5">
        <v>206.79</v>
      </c>
      <c r="AA1442" s="5">
        <v>413.5800000000001</v>
      </c>
      <c r="AB1442">
        <v>24</v>
      </c>
      <c r="AC1442" s="11">
        <f t="shared" si="60"/>
        <v>0.28143309176278458</v>
      </c>
    </row>
    <row r="1443" spans="1:29">
      <c r="A1443" s="2">
        <v>316801</v>
      </c>
      <c r="B1443" t="s">
        <v>3364</v>
      </c>
      <c r="C1443" t="s">
        <v>3357</v>
      </c>
      <c r="D1443" t="s">
        <v>149</v>
      </c>
      <c r="E1443" s="2">
        <v>246141</v>
      </c>
      <c r="F1443" t="s">
        <v>2870</v>
      </c>
      <c r="G1443" s="2">
        <v>424742</v>
      </c>
      <c r="H1443" t="s">
        <v>2870</v>
      </c>
      <c r="I1443" t="s">
        <v>56</v>
      </c>
      <c r="K1443" t="s">
        <v>5418</v>
      </c>
      <c r="L1443" t="s">
        <v>3407</v>
      </c>
      <c r="M1443" s="12">
        <v>19107</v>
      </c>
      <c r="N1443" s="12" t="str">
        <f t="shared" si="59"/>
        <v>324 N 13th St Philadelphia, PA 19107</v>
      </c>
      <c r="O1443">
        <v>1430999</v>
      </c>
      <c r="P1443">
        <v>39.958750000000002</v>
      </c>
      <c r="Q1443">
        <v>-75.160290000000003</v>
      </c>
      <c r="R1443" t="s">
        <v>3363</v>
      </c>
      <c r="S1443" t="s">
        <v>3351</v>
      </c>
      <c r="T1443" s="3">
        <v>1</v>
      </c>
      <c r="U1443" s="3">
        <v>2</v>
      </c>
      <c r="V1443" s="4">
        <v>2</v>
      </c>
      <c r="W1443" s="4">
        <v>6</v>
      </c>
      <c r="X1443" s="5">
        <v>1467.9799999999998</v>
      </c>
      <c r="Y1443" s="6">
        <v>1467.9799999999998</v>
      </c>
      <c r="Z1443" s="5">
        <v>624.20000000000005</v>
      </c>
      <c r="AA1443" s="5">
        <v>624.20000000000005</v>
      </c>
      <c r="AB1443">
        <v>54</v>
      </c>
      <c r="AC1443" s="11">
        <f t="shared" si="60"/>
        <v>0.42521015272687646</v>
      </c>
    </row>
    <row r="1444" spans="1:29">
      <c r="A1444" s="2">
        <v>240579</v>
      </c>
      <c r="B1444" t="s">
        <v>3364</v>
      </c>
      <c r="C1444" t="s">
        <v>3357</v>
      </c>
      <c r="D1444" t="s">
        <v>50</v>
      </c>
      <c r="E1444" s="2">
        <v>241513</v>
      </c>
      <c r="F1444" t="s">
        <v>803</v>
      </c>
      <c r="G1444" s="2">
        <v>241513</v>
      </c>
      <c r="H1444" t="s">
        <v>803</v>
      </c>
      <c r="I1444" t="s">
        <v>90</v>
      </c>
      <c r="K1444" t="s">
        <v>4963</v>
      </c>
      <c r="L1444" t="s">
        <v>3407</v>
      </c>
      <c r="M1444" s="12">
        <v>17901</v>
      </c>
      <c r="N1444" s="12" t="str">
        <f t="shared" si="59"/>
        <v>326 Chestnut St Pottsville, PA 17901</v>
      </c>
      <c r="O1444">
        <v>1430999</v>
      </c>
      <c r="P1444">
        <v>40.622942000000002</v>
      </c>
      <c r="Q1444">
        <v>-76.211421999999999</v>
      </c>
      <c r="R1444" t="s">
        <v>3364</v>
      </c>
      <c r="S1444" t="s">
        <v>3354</v>
      </c>
      <c r="T1444" s="3">
        <v>3</v>
      </c>
      <c r="U1444" s="3">
        <v>4</v>
      </c>
      <c r="V1444" s="4">
        <v>1.3333333333333333</v>
      </c>
      <c r="W1444" s="4">
        <v>2.6666666666666665</v>
      </c>
      <c r="X1444" s="5">
        <v>488.27666666666664</v>
      </c>
      <c r="Y1444" s="6">
        <v>1464.83</v>
      </c>
      <c r="Z1444" s="5">
        <v>232.69333333333336</v>
      </c>
      <c r="AA1444" s="5">
        <v>698.07999999999993</v>
      </c>
      <c r="AB1444">
        <v>21</v>
      </c>
      <c r="AC1444" s="11">
        <f t="shared" si="60"/>
        <v>0.47656041998047555</v>
      </c>
    </row>
    <row r="1445" spans="1:29">
      <c r="A1445" s="2">
        <v>267942</v>
      </c>
      <c r="B1445" t="s">
        <v>3364</v>
      </c>
      <c r="C1445" t="s">
        <v>3357</v>
      </c>
      <c r="D1445" t="s">
        <v>16</v>
      </c>
      <c r="E1445" s="2">
        <v>240204</v>
      </c>
      <c r="F1445" t="s">
        <v>930</v>
      </c>
      <c r="G1445" s="2">
        <v>482850</v>
      </c>
      <c r="H1445" t="s">
        <v>2013</v>
      </c>
      <c r="I1445" t="s">
        <v>931</v>
      </c>
      <c r="K1445" t="s">
        <v>3969</v>
      </c>
      <c r="L1445" t="s">
        <v>3407</v>
      </c>
      <c r="M1445" s="12">
        <v>17325</v>
      </c>
      <c r="N1445" s="12" t="str">
        <f t="shared" si="59"/>
        <v>1126 Old Harrisburg Rd Gettysburg, PA 17325</v>
      </c>
      <c r="O1445">
        <v>1430999</v>
      </c>
      <c r="P1445">
        <v>39.852290000000004</v>
      </c>
      <c r="Q1445">
        <v>-77.217070000000007</v>
      </c>
      <c r="R1445" t="s">
        <v>3367</v>
      </c>
      <c r="S1445" t="s">
        <v>3355</v>
      </c>
      <c r="T1445" s="3">
        <v>2</v>
      </c>
      <c r="U1445" s="3">
        <v>2</v>
      </c>
      <c r="V1445" s="4">
        <v>1</v>
      </c>
      <c r="W1445" s="4">
        <v>1.5</v>
      </c>
      <c r="X1445" s="5">
        <v>731.41</v>
      </c>
      <c r="Y1445" s="6">
        <v>1462.8200000000002</v>
      </c>
      <c r="Z1445" s="5">
        <v>296.435</v>
      </c>
      <c r="AA1445" s="5">
        <v>592.87</v>
      </c>
      <c r="AB1445">
        <v>9</v>
      </c>
      <c r="AC1445" s="11">
        <f t="shared" si="60"/>
        <v>0.40529251719281928</v>
      </c>
    </row>
    <row r="1446" spans="1:29">
      <c r="A1446" s="2">
        <v>333126</v>
      </c>
      <c r="B1446" t="s">
        <v>3364</v>
      </c>
      <c r="C1446" t="s">
        <v>3357</v>
      </c>
      <c r="D1446" t="s">
        <v>37</v>
      </c>
      <c r="E1446" s="2">
        <v>306402</v>
      </c>
      <c r="F1446" t="s">
        <v>2668</v>
      </c>
      <c r="G1446" s="2">
        <v>306402</v>
      </c>
      <c r="H1446" t="s">
        <v>2668</v>
      </c>
      <c r="I1446" t="s">
        <v>372</v>
      </c>
      <c r="K1446" t="s">
        <v>4245</v>
      </c>
      <c r="L1446" t="s">
        <v>3407</v>
      </c>
      <c r="M1446" s="12">
        <v>17534</v>
      </c>
      <c r="N1446" s="12" t="str">
        <f t="shared" si="59"/>
        <v>3510 Old Philadelphia Pike Intercourse, PA 17534</v>
      </c>
      <c r="O1446">
        <v>1430999</v>
      </c>
      <c r="P1446">
        <v>40.038533000000001</v>
      </c>
      <c r="Q1446">
        <v>-76.110521000000006</v>
      </c>
      <c r="R1446" t="s">
        <v>3364</v>
      </c>
      <c r="S1446" t="s">
        <v>3351</v>
      </c>
      <c r="T1446" s="3">
        <v>3</v>
      </c>
      <c r="U1446" s="3">
        <v>3</v>
      </c>
      <c r="V1446" s="4">
        <v>1</v>
      </c>
      <c r="W1446" s="4">
        <v>5.333333333333333</v>
      </c>
      <c r="X1446" s="5">
        <v>486.7233333333333</v>
      </c>
      <c r="Y1446" s="6">
        <v>1460.1699999999998</v>
      </c>
      <c r="Z1446" s="5">
        <v>200.29</v>
      </c>
      <c r="AA1446" s="5">
        <v>600.87</v>
      </c>
      <c r="AB1446">
        <v>25</v>
      </c>
      <c r="AC1446" s="11">
        <f t="shared" si="60"/>
        <v>0.4115068793359678</v>
      </c>
    </row>
    <row r="1447" spans="1:29">
      <c r="A1447" s="2">
        <v>239715</v>
      </c>
      <c r="B1447" t="s">
        <v>3364</v>
      </c>
      <c r="C1447" t="s">
        <v>3357</v>
      </c>
      <c r="D1447" t="s">
        <v>91</v>
      </c>
      <c r="E1447" s="2">
        <v>305077</v>
      </c>
      <c r="F1447" t="s">
        <v>1682</v>
      </c>
      <c r="G1447" s="2">
        <v>305077</v>
      </c>
      <c r="H1447" t="s">
        <v>1682</v>
      </c>
      <c r="I1447" t="s">
        <v>1683</v>
      </c>
      <c r="K1447" t="s">
        <v>5514</v>
      </c>
      <c r="L1447" t="s">
        <v>3407</v>
      </c>
      <c r="M1447" s="12">
        <v>19342</v>
      </c>
      <c r="N1447" s="12" t="str">
        <f t="shared" si="59"/>
        <v>1713 Wilmington West Chester Pike Glen Mills, PA 19342</v>
      </c>
      <c r="O1447">
        <v>1430999</v>
      </c>
      <c r="P1447">
        <v>39.867570000000001</v>
      </c>
      <c r="Q1447">
        <v>-75.540450000000007</v>
      </c>
      <c r="R1447" t="s">
        <v>3361</v>
      </c>
      <c r="S1447" t="s">
        <v>3352</v>
      </c>
      <c r="T1447" s="3">
        <v>2</v>
      </c>
      <c r="U1447" s="3">
        <v>2</v>
      </c>
      <c r="V1447" s="4">
        <v>1</v>
      </c>
      <c r="W1447" s="4">
        <v>1</v>
      </c>
      <c r="X1447" s="5">
        <v>727.57</v>
      </c>
      <c r="Y1447" s="6">
        <v>1455.14</v>
      </c>
      <c r="Z1447" s="5">
        <v>305.58</v>
      </c>
      <c r="AA1447" s="5">
        <v>611.16</v>
      </c>
      <c r="AB1447">
        <v>4</v>
      </c>
      <c r="AC1447" s="11">
        <f t="shared" si="60"/>
        <v>0.42000082466291899</v>
      </c>
    </row>
    <row r="1448" spans="1:29">
      <c r="A1448" s="2">
        <v>312501</v>
      </c>
      <c r="B1448" t="s">
        <v>3364</v>
      </c>
      <c r="C1448" t="s">
        <v>3357</v>
      </c>
      <c r="D1448" t="s">
        <v>37</v>
      </c>
      <c r="E1448" s="2">
        <v>241806</v>
      </c>
      <c r="F1448" t="s">
        <v>3013</v>
      </c>
      <c r="G1448" s="2">
        <v>241806</v>
      </c>
      <c r="H1448" t="s">
        <v>3013</v>
      </c>
      <c r="I1448" t="s">
        <v>578</v>
      </c>
      <c r="K1448" t="s">
        <v>4615</v>
      </c>
      <c r="L1448" t="s">
        <v>3407</v>
      </c>
      <c r="M1448" s="12">
        <v>17584</v>
      </c>
      <c r="N1448" s="12" t="str">
        <f t="shared" si="59"/>
        <v>8 Beaver Valley Pike Willow Street, PA 17584</v>
      </c>
      <c r="O1448">
        <v>1430999</v>
      </c>
      <c r="P1448">
        <v>39.986432999999998</v>
      </c>
      <c r="Q1448">
        <v>-76.279818000000006</v>
      </c>
      <c r="R1448" t="s">
        <v>3364</v>
      </c>
      <c r="S1448" t="s">
        <v>3357</v>
      </c>
      <c r="T1448" s="3">
        <v>3</v>
      </c>
      <c r="U1448" s="3">
        <v>3</v>
      </c>
      <c r="V1448" s="4">
        <v>1</v>
      </c>
      <c r="W1448" s="4">
        <v>1.6666666666666667</v>
      </c>
      <c r="X1448" s="5">
        <v>481.69</v>
      </c>
      <c r="Y1448" s="6">
        <v>1445.0699999999997</v>
      </c>
      <c r="Z1448" s="5">
        <v>188.51666666666665</v>
      </c>
      <c r="AA1448" s="5">
        <v>565.54999999999995</v>
      </c>
      <c r="AB1448">
        <v>28</v>
      </c>
      <c r="AC1448" s="11">
        <f t="shared" si="60"/>
        <v>0.39136512418083558</v>
      </c>
    </row>
    <row r="1449" spans="1:29">
      <c r="A1449" s="2">
        <v>469866</v>
      </c>
      <c r="B1449" t="s">
        <v>3364</v>
      </c>
      <c r="C1449" t="s">
        <v>3357</v>
      </c>
      <c r="D1449" t="s">
        <v>186</v>
      </c>
      <c r="E1449" s="2">
        <v>244713</v>
      </c>
      <c r="F1449" t="s">
        <v>558</v>
      </c>
      <c r="G1449" s="2">
        <v>429084</v>
      </c>
      <c r="H1449" t="s">
        <v>1288</v>
      </c>
      <c r="I1449" t="s">
        <v>560</v>
      </c>
      <c r="J1449" t="s">
        <v>560</v>
      </c>
      <c r="K1449" t="s">
        <v>3620</v>
      </c>
      <c r="L1449" t="s">
        <v>3406</v>
      </c>
      <c r="M1449" s="12">
        <v>8401</v>
      </c>
      <c r="N1449" s="12" t="str">
        <f t="shared" si="59"/>
        <v>411 N New York Ave Atlantic City, NJ 08401</v>
      </c>
      <c r="O1449">
        <v>1430999</v>
      </c>
      <c r="P1449">
        <v>39.367905</v>
      </c>
      <c r="Q1449">
        <v>-74.432708000000005</v>
      </c>
      <c r="R1449" t="s">
        <v>3363</v>
      </c>
      <c r="S1449" t="s">
        <v>3354</v>
      </c>
      <c r="T1449" s="3">
        <v>1</v>
      </c>
      <c r="U1449" s="3">
        <v>1</v>
      </c>
      <c r="V1449" s="4">
        <v>1</v>
      </c>
      <c r="W1449" s="4">
        <v>1</v>
      </c>
      <c r="X1449" s="5">
        <v>1441.48</v>
      </c>
      <c r="Y1449" s="6">
        <v>1441.48</v>
      </c>
      <c r="Z1449" s="5">
        <v>116.1</v>
      </c>
      <c r="AA1449" s="5">
        <v>116.1</v>
      </c>
      <c r="AB1449">
        <v>30</v>
      </c>
      <c r="AC1449" s="11">
        <f t="shared" si="60"/>
        <v>8.0542220495601738E-2</v>
      </c>
    </row>
    <row r="1450" spans="1:29">
      <c r="A1450" s="2">
        <v>322724</v>
      </c>
      <c r="B1450" t="s">
        <v>3364</v>
      </c>
      <c r="C1450" t="s">
        <v>3357</v>
      </c>
      <c r="D1450" t="s">
        <v>37</v>
      </c>
      <c r="E1450" s="2">
        <v>241248</v>
      </c>
      <c r="F1450" t="s">
        <v>2604</v>
      </c>
      <c r="G1450" s="2">
        <v>241248</v>
      </c>
      <c r="H1450" t="s">
        <v>2604</v>
      </c>
      <c r="I1450" t="s">
        <v>39</v>
      </c>
      <c r="K1450" t="s">
        <v>4848</v>
      </c>
      <c r="L1450" t="s">
        <v>3407</v>
      </c>
      <c r="M1450" s="12">
        <v>17603</v>
      </c>
      <c r="N1450" s="12" t="str">
        <f t="shared" si="59"/>
        <v>935 Columbia Ave Lancaster, PA 17603</v>
      </c>
      <c r="O1450">
        <v>1430999</v>
      </c>
      <c r="P1450">
        <v>40.038760000000003</v>
      </c>
      <c r="Q1450">
        <v>-76.324554000000006</v>
      </c>
      <c r="R1450" t="s">
        <v>3364</v>
      </c>
      <c r="S1450" t="s">
        <v>3357</v>
      </c>
      <c r="T1450" s="3">
        <v>5</v>
      </c>
      <c r="U1450" s="3">
        <v>5</v>
      </c>
      <c r="V1450" s="4">
        <v>1</v>
      </c>
      <c r="W1450" s="4">
        <v>1</v>
      </c>
      <c r="X1450" s="5">
        <v>287.84000000000003</v>
      </c>
      <c r="Y1450" s="6">
        <v>1439.2</v>
      </c>
      <c r="Z1450" s="5">
        <v>99.536000000000001</v>
      </c>
      <c r="AA1450" s="5">
        <v>497.68</v>
      </c>
      <c r="AB1450">
        <v>21</v>
      </c>
      <c r="AC1450" s="11">
        <f t="shared" si="60"/>
        <v>0.34580322401334074</v>
      </c>
    </row>
    <row r="1451" spans="1:29">
      <c r="A1451" s="2">
        <v>462981</v>
      </c>
      <c r="B1451" t="s">
        <v>3364</v>
      </c>
      <c r="C1451" t="s">
        <v>3357</v>
      </c>
      <c r="D1451" t="s">
        <v>37</v>
      </c>
      <c r="E1451" s="2">
        <v>240218</v>
      </c>
      <c r="F1451" t="s">
        <v>694</v>
      </c>
      <c r="G1451" s="2">
        <v>483888</v>
      </c>
      <c r="H1451" t="s">
        <v>694</v>
      </c>
      <c r="I1451" t="s">
        <v>314</v>
      </c>
      <c r="K1451" t="s">
        <v>5631</v>
      </c>
      <c r="L1451" t="s">
        <v>3407</v>
      </c>
      <c r="M1451" s="12">
        <v>19440</v>
      </c>
      <c r="N1451" s="12" t="str">
        <f t="shared" si="59"/>
        <v>1851 N PENN RD Hatfield, PA 19440</v>
      </c>
      <c r="O1451">
        <v>1430999</v>
      </c>
      <c r="P1451">
        <v>40.288145</v>
      </c>
      <c r="Q1451">
        <v>-75.279978</v>
      </c>
      <c r="R1451" t="s">
        <v>3361</v>
      </c>
      <c r="S1451" t="s">
        <v>3353</v>
      </c>
      <c r="T1451" s="3">
        <v>2</v>
      </c>
      <c r="U1451" s="3">
        <v>2</v>
      </c>
      <c r="V1451" s="4">
        <v>1</v>
      </c>
      <c r="W1451" s="4">
        <v>1</v>
      </c>
      <c r="X1451" s="5">
        <v>719.01</v>
      </c>
      <c r="Y1451" s="6">
        <v>1438.02</v>
      </c>
      <c r="Z1451" s="5">
        <v>244.44</v>
      </c>
      <c r="AA1451" s="5">
        <v>488.88</v>
      </c>
      <c r="AB1451">
        <v>8</v>
      </c>
      <c r="AC1451" s="11">
        <f t="shared" si="60"/>
        <v>0.33996745525097011</v>
      </c>
    </row>
    <row r="1452" spans="1:29">
      <c r="A1452" s="2">
        <v>241066</v>
      </c>
      <c r="B1452" t="s">
        <v>3364</v>
      </c>
      <c r="C1452" t="s">
        <v>3357</v>
      </c>
      <c r="D1452" t="s">
        <v>32</v>
      </c>
      <c r="E1452" s="2">
        <v>239653</v>
      </c>
      <c r="F1452" t="s">
        <v>1671</v>
      </c>
      <c r="G1452" s="2">
        <v>239653</v>
      </c>
      <c r="H1452" t="s">
        <v>1671</v>
      </c>
      <c r="I1452" t="s">
        <v>142</v>
      </c>
      <c r="K1452" t="s">
        <v>4134</v>
      </c>
      <c r="L1452" t="s">
        <v>3407</v>
      </c>
      <c r="M1452" s="12">
        <v>17512</v>
      </c>
      <c r="N1452" s="12" t="str">
        <f t="shared" si="59"/>
        <v>200 N 5th St Columbia, PA 17512</v>
      </c>
      <c r="O1452">
        <v>1430040</v>
      </c>
      <c r="P1452">
        <v>40.035975999999998</v>
      </c>
      <c r="Q1452">
        <v>-76.502403000000001</v>
      </c>
      <c r="R1452" t="s">
        <v>3367</v>
      </c>
      <c r="S1452" t="s">
        <v>3357</v>
      </c>
      <c r="T1452" s="3">
        <v>11</v>
      </c>
      <c r="U1452" s="3">
        <v>11</v>
      </c>
      <c r="V1452" s="4">
        <v>1</v>
      </c>
      <c r="W1452" s="4">
        <v>1.0909090909090908</v>
      </c>
      <c r="X1452" s="5">
        <v>130.48090909090908</v>
      </c>
      <c r="Y1452" s="6">
        <v>1435.2900000000002</v>
      </c>
      <c r="Z1452" s="5">
        <v>15.049999999999995</v>
      </c>
      <c r="AA1452" s="5">
        <v>165.54999999999995</v>
      </c>
      <c r="AB1452">
        <v>39</v>
      </c>
      <c r="AC1452" s="11">
        <f t="shared" si="60"/>
        <v>0.11534254401549508</v>
      </c>
    </row>
    <row r="1453" spans="1:29">
      <c r="A1453" s="2">
        <v>321085</v>
      </c>
      <c r="B1453" t="s">
        <v>3364</v>
      </c>
      <c r="C1453" t="s">
        <v>3357</v>
      </c>
      <c r="D1453" t="s">
        <v>29</v>
      </c>
      <c r="E1453" s="2">
        <v>244080</v>
      </c>
      <c r="F1453" t="s">
        <v>2618</v>
      </c>
      <c r="G1453" s="2">
        <v>418307</v>
      </c>
      <c r="H1453" t="s">
        <v>2624</v>
      </c>
      <c r="I1453" t="s">
        <v>151</v>
      </c>
      <c r="K1453" t="s">
        <v>5647</v>
      </c>
      <c r="L1453" t="s">
        <v>3407</v>
      </c>
      <c r="M1453" s="12">
        <v>19446</v>
      </c>
      <c r="N1453" s="12" t="str">
        <f t="shared" si="59"/>
        <v>400 Penn St Lansdale, PA 19446</v>
      </c>
      <c r="O1453">
        <v>1430999</v>
      </c>
      <c r="P1453">
        <v>40.235219000000001</v>
      </c>
      <c r="Q1453">
        <v>-75.279332999999994</v>
      </c>
      <c r="R1453" t="s">
        <v>3361</v>
      </c>
      <c r="S1453" t="s">
        <v>3353</v>
      </c>
      <c r="T1453" s="3">
        <v>3</v>
      </c>
      <c r="U1453" s="3">
        <v>5</v>
      </c>
      <c r="V1453" s="4">
        <v>1.6666666666666667</v>
      </c>
      <c r="W1453" s="4">
        <v>1.6666666666666667</v>
      </c>
      <c r="X1453" s="5">
        <v>477.1466666666667</v>
      </c>
      <c r="Y1453" s="6">
        <v>1431.44</v>
      </c>
      <c r="Z1453" s="5">
        <v>141.98666666666668</v>
      </c>
      <c r="AA1453" s="5">
        <v>425.96000000000004</v>
      </c>
      <c r="AB1453">
        <v>28</v>
      </c>
      <c r="AC1453" s="11">
        <f t="shared" si="60"/>
        <v>0.2975744704633097</v>
      </c>
    </row>
    <row r="1454" spans="1:29">
      <c r="A1454" s="2">
        <v>241012</v>
      </c>
      <c r="B1454" t="s">
        <v>3364</v>
      </c>
      <c r="C1454" t="s">
        <v>3357</v>
      </c>
      <c r="D1454" t="s">
        <v>40</v>
      </c>
      <c r="E1454" s="2">
        <v>241793</v>
      </c>
      <c r="F1454" t="s">
        <v>245</v>
      </c>
      <c r="G1454" s="2">
        <v>241793</v>
      </c>
      <c r="H1454" t="s">
        <v>245</v>
      </c>
      <c r="I1454" t="s">
        <v>246</v>
      </c>
      <c r="J1454" t="s">
        <v>3386</v>
      </c>
      <c r="K1454" t="s">
        <v>5708</v>
      </c>
      <c r="L1454" t="s">
        <v>3407</v>
      </c>
      <c r="M1454" s="12">
        <v>19505</v>
      </c>
      <c r="N1454" s="12" t="str">
        <f t="shared" si="59"/>
        <v>527 Hoffmansville Rd Bechtelsville, PA 19505</v>
      </c>
      <c r="O1454">
        <v>1430999</v>
      </c>
      <c r="P1454">
        <v>40.357857000000003</v>
      </c>
      <c r="Q1454">
        <v>-75.590134000000006</v>
      </c>
      <c r="R1454" t="s">
        <v>3365</v>
      </c>
      <c r="S1454" t="s">
        <v>3351</v>
      </c>
      <c r="T1454" s="3">
        <v>5</v>
      </c>
      <c r="U1454" s="3">
        <v>5</v>
      </c>
      <c r="V1454" s="4">
        <v>1</v>
      </c>
      <c r="W1454" s="4">
        <v>2.6</v>
      </c>
      <c r="X1454" s="5">
        <v>285.75600000000003</v>
      </c>
      <c r="Y1454" s="6">
        <v>1428.7800000000002</v>
      </c>
      <c r="Z1454" s="5">
        <v>119.398</v>
      </c>
      <c r="AA1454" s="5">
        <v>596.99</v>
      </c>
      <c r="AB1454">
        <v>26</v>
      </c>
      <c r="AC1454" s="11">
        <f t="shared" si="60"/>
        <v>0.41783199652850678</v>
      </c>
    </row>
    <row r="1455" spans="1:29">
      <c r="A1455" s="2">
        <v>342444</v>
      </c>
      <c r="B1455" t="s">
        <v>3364</v>
      </c>
      <c r="C1455" t="s">
        <v>3357</v>
      </c>
      <c r="D1455" t="s">
        <v>74</v>
      </c>
      <c r="E1455" s="2">
        <v>346246</v>
      </c>
      <c r="F1455" t="s">
        <v>3152</v>
      </c>
      <c r="G1455" s="2">
        <v>346246</v>
      </c>
      <c r="H1455" t="s">
        <v>3152</v>
      </c>
      <c r="I1455" t="s">
        <v>73</v>
      </c>
      <c r="K1455" t="s">
        <v>5794</v>
      </c>
      <c r="L1455" t="s">
        <v>3407</v>
      </c>
      <c r="M1455" s="12">
        <v>19606</v>
      </c>
      <c r="N1455" s="12" t="str">
        <f t="shared" si="59"/>
        <v>4170 PERKIOMEN AVE Reading, PA 19606</v>
      </c>
      <c r="O1455">
        <v>1430999</v>
      </c>
      <c r="P1455">
        <v>40.310547999999997</v>
      </c>
      <c r="Q1455">
        <v>-75.867406000000003</v>
      </c>
      <c r="R1455" t="s">
        <v>3365</v>
      </c>
      <c r="S1455" t="s">
        <v>3356</v>
      </c>
      <c r="T1455" s="3">
        <v>3</v>
      </c>
      <c r="U1455" s="3">
        <v>4</v>
      </c>
      <c r="V1455" s="4">
        <v>1.3333333333333333</v>
      </c>
      <c r="W1455" s="4">
        <v>4.333333333333333</v>
      </c>
      <c r="X1455" s="5">
        <v>476.1699999999999</v>
      </c>
      <c r="Y1455" s="6">
        <v>1428.51</v>
      </c>
      <c r="Z1455" s="5">
        <v>177.82333333333335</v>
      </c>
      <c r="AA1455" s="5">
        <v>533.47</v>
      </c>
      <c r="AB1455">
        <v>15</v>
      </c>
      <c r="AC1455" s="11">
        <f t="shared" si="60"/>
        <v>0.37344505813749995</v>
      </c>
    </row>
    <row r="1456" spans="1:29">
      <c r="A1456" s="2">
        <v>343851</v>
      </c>
      <c r="B1456" t="s">
        <v>3364</v>
      </c>
      <c r="C1456" t="s">
        <v>3357</v>
      </c>
      <c r="D1456" t="s">
        <v>50</v>
      </c>
      <c r="E1456" s="2">
        <v>239295</v>
      </c>
      <c r="F1456" t="s">
        <v>475</v>
      </c>
      <c r="G1456" s="2">
        <v>239295</v>
      </c>
      <c r="H1456" t="s">
        <v>475</v>
      </c>
      <c r="I1456" t="s">
        <v>477</v>
      </c>
      <c r="K1456" t="s">
        <v>5036</v>
      </c>
      <c r="L1456" t="s">
        <v>3407</v>
      </c>
      <c r="M1456" s="12">
        <v>18603</v>
      </c>
      <c r="N1456" s="12" t="str">
        <f t="shared" ref="N1456:N1519" si="61">K1456&amp;" "&amp;I1456&amp;", "&amp;L1456&amp;" "&amp;TEXT(M1456, "00000")</f>
        <v>500 Line St Berwick, PA 18603</v>
      </c>
      <c r="O1456">
        <v>1430999</v>
      </c>
      <c r="P1456">
        <v>41.06512</v>
      </c>
      <c r="Q1456">
        <v>-76.224386999999993</v>
      </c>
      <c r="R1456" t="s">
        <v>3366</v>
      </c>
      <c r="S1456" t="s">
        <v>3354</v>
      </c>
      <c r="T1456" s="3">
        <v>4</v>
      </c>
      <c r="U1456" s="3">
        <v>5</v>
      </c>
      <c r="V1456" s="4">
        <v>1.25</v>
      </c>
      <c r="W1456" s="4">
        <v>1.5</v>
      </c>
      <c r="X1456" s="5">
        <v>356.89499999999998</v>
      </c>
      <c r="Y1456" s="6">
        <v>1427.5799999999997</v>
      </c>
      <c r="Z1456" s="5">
        <v>145.21</v>
      </c>
      <c r="AA1456" s="5">
        <v>580.84</v>
      </c>
      <c r="AB1456">
        <v>14</v>
      </c>
      <c r="AC1456" s="11">
        <f t="shared" si="60"/>
        <v>0.40687036803541671</v>
      </c>
    </row>
    <row r="1457" spans="1:29">
      <c r="A1457" s="2">
        <v>483827</v>
      </c>
      <c r="B1457" t="s">
        <v>3364</v>
      </c>
      <c r="C1457" t="s">
        <v>3357</v>
      </c>
      <c r="D1457" t="s">
        <v>50</v>
      </c>
      <c r="E1457" s="2">
        <v>273837</v>
      </c>
      <c r="F1457" t="s">
        <v>1358</v>
      </c>
      <c r="G1457" s="2">
        <v>469994</v>
      </c>
      <c r="H1457" t="s">
        <v>1363</v>
      </c>
      <c r="I1457" t="s">
        <v>305</v>
      </c>
      <c r="K1457" t="s">
        <v>4937</v>
      </c>
      <c r="L1457" t="s">
        <v>3407</v>
      </c>
      <c r="M1457" s="12">
        <v>17815</v>
      </c>
      <c r="N1457" s="12" t="str">
        <f t="shared" si="61"/>
        <v>245 Beaver Valley Rd Bloomsburg, PA 17815</v>
      </c>
      <c r="O1457">
        <v>1430999</v>
      </c>
      <c r="P1457">
        <v>40.959184999999998</v>
      </c>
      <c r="Q1457">
        <v>-76.307478000000003</v>
      </c>
      <c r="R1457" t="s">
        <v>3366</v>
      </c>
      <c r="S1457" t="s">
        <v>3354</v>
      </c>
      <c r="T1457" s="3">
        <v>1</v>
      </c>
      <c r="U1457" s="3">
        <v>2</v>
      </c>
      <c r="V1457" s="4">
        <v>2</v>
      </c>
      <c r="W1457" s="4">
        <v>7</v>
      </c>
      <c r="X1457" s="5">
        <v>1425.32</v>
      </c>
      <c r="Y1457" s="6">
        <v>1425.32</v>
      </c>
      <c r="Z1457" s="5">
        <v>589.58000000000004</v>
      </c>
      <c r="AA1457" s="5">
        <v>589.58000000000004</v>
      </c>
      <c r="AB1457">
        <v>60</v>
      </c>
      <c r="AC1457" s="11">
        <f t="shared" si="60"/>
        <v>0.4136474616226532</v>
      </c>
    </row>
    <row r="1458" spans="1:29">
      <c r="A1458" s="2">
        <v>319887</v>
      </c>
      <c r="B1458" t="s">
        <v>3364</v>
      </c>
      <c r="C1458" t="s">
        <v>3357</v>
      </c>
      <c r="D1458" t="s">
        <v>50</v>
      </c>
      <c r="E1458" s="2">
        <v>270091</v>
      </c>
      <c r="F1458" t="s">
        <v>1301</v>
      </c>
      <c r="G1458" s="2">
        <v>270091</v>
      </c>
      <c r="H1458" t="s">
        <v>1301</v>
      </c>
      <c r="I1458" t="s">
        <v>1302</v>
      </c>
      <c r="K1458" t="s">
        <v>3760</v>
      </c>
      <c r="L1458" t="s">
        <v>3407</v>
      </c>
      <c r="M1458" s="12">
        <v>17033</v>
      </c>
      <c r="N1458" s="12" t="str">
        <f t="shared" si="61"/>
        <v>142 Mine Rd Hershey, PA 17033</v>
      </c>
      <c r="O1458">
        <v>1430999</v>
      </c>
      <c r="P1458">
        <v>40.264195000000001</v>
      </c>
      <c r="Q1458">
        <v>-76.652150000000006</v>
      </c>
      <c r="R1458" t="s">
        <v>3366</v>
      </c>
      <c r="S1458" t="s">
        <v>3357</v>
      </c>
      <c r="T1458" s="3">
        <v>3</v>
      </c>
      <c r="U1458" s="3">
        <v>5</v>
      </c>
      <c r="V1458" s="4">
        <v>1.6666666666666667</v>
      </c>
      <c r="W1458" s="4">
        <v>6.666666666666667</v>
      </c>
      <c r="X1458" s="5">
        <v>475.06</v>
      </c>
      <c r="Y1458" s="6">
        <v>1425.1800000000003</v>
      </c>
      <c r="Z1458" s="5">
        <v>47.56</v>
      </c>
      <c r="AA1458" s="5">
        <v>142.68000000000004</v>
      </c>
      <c r="AB1458">
        <v>43</v>
      </c>
      <c r="AC1458" s="11">
        <f t="shared" si="60"/>
        <v>0.10011366985222919</v>
      </c>
    </row>
    <row r="1459" spans="1:29">
      <c r="A1459" s="2">
        <v>312350</v>
      </c>
      <c r="B1459" t="s">
        <v>3364</v>
      </c>
      <c r="C1459" t="s">
        <v>3357</v>
      </c>
      <c r="D1459" t="s">
        <v>197</v>
      </c>
      <c r="E1459" s="2">
        <v>335144</v>
      </c>
      <c r="F1459" t="s">
        <v>3183</v>
      </c>
      <c r="G1459" s="2">
        <v>335144</v>
      </c>
      <c r="H1459" t="s">
        <v>3183</v>
      </c>
      <c r="I1459" t="s">
        <v>1234</v>
      </c>
      <c r="K1459" t="s">
        <v>3574</v>
      </c>
      <c r="L1459" t="s">
        <v>3406</v>
      </c>
      <c r="M1459" s="12">
        <v>8251</v>
      </c>
      <c r="N1459" s="12" t="str">
        <f t="shared" si="61"/>
        <v>2600 Bayshore Rd Villas, NJ 08251</v>
      </c>
      <c r="O1459">
        <v>1430999</v>
      </c>
      <c r="P1459">
        <v>39.008705999999997</v>
      </c>
      <c r="Q1459">
        <v>-74.937199000000007</v>
      </c>
      <c r="R1459" t="s">
        <v>3363</v>
      </c>
      <c r="S1459" t="s">
        <v>3355</v>
      </c>
      <c r="T1459" s="3">
        <v>2</v>
      </c>
      <c r="U1459" s="3">
        <v>3</v>
      </c>
      <c r="V1459" s="4">
        <v>1.5</v>
      </c>
      <c r="W1459" s="4">
        <v>3.5</v>
      </c>
      <c r="X1459" s="5">
        <v>712.36</v>
      </c>
      <c r="Y1459" s="6">
        <v>1424.72</v>
      </c>
      <c r="Z1459" s="5">
        <v>143.93</v>
      </c>
      <c r="AA1459" s="5">
        <v>287.86</v>
      </c>
      <c r="AB1459">
        <v>99</v>
      </c>
      <c r="AC1459" s="11">
        <f t="shared" si="60"/>
        <v>0.20204671795159751</v>
      </c>
    </row>
    <row r="1460" spans="1:29">
      <c r="A1460" s="2">
        <v>344225</v>
      </c>
      <c r="B1460" t="s">
        <v>3364</v>
      </c>
      <c r="C1460" t="s">
        <v>3357</v>
      </c>
      <c r="D1460" t="s">
        <v>82</v>
      </c>
      <c r="E1460" s="2">
        <v>243791</v>
      </c>
      <c r="F1460" t="s">
        <v>227</v>
      </c>
      <c r="G1460" s="2">
        <v>451932</v>
      </c>
      <c r="H1460" t="s">
        <v>228</v>
      </c>
      <c r="I1460" t="s">
        <v>229</v>
      </c>
      <c r="J1460" t="s">
        <v>3398</v>
      </c>
      <c r="K1460" t="s">
        <v>3628</v>
      </c>
      <c r="L1460" t="s">
        <v>3406</v>
      </c>
      <c r="M1460" s="12">
        <v>8530</v>
      </c>
      <c r="N1460" s="12" t="str">
        <f t="shared" si="61"/>
        <v>3 Bridge St Lambertville, NJ 08530</v>
      </c>
      <c r="O1460">
        <v>1430999</v>
      </c>
      <c r="P1460">
        <v>40.365349999999999</v>
      </c>
      <c r="Q1460">
        <v>-74.946607</v>
      </c>
      <c r="R1460" t="s">
        <v>3362</v>
      </c>
      <c r="S1460" t="s">
        <v>3353</v>
      </c>
      <c r="T1460" s="3">
        <v>4</v>
      </c>
      <c r="U1460" s="3">
        <v>4</v>
      </c>
      <c r="V1460" s="4">
        <v>1</v>
      </c>
      <c r="W1460" s="4">
        <v>1.25</v>
      </c>
      <c r="X1460" s="5">
        <v>356.07750000000004</v>
      </c>
      <c r="Y1460" s="6">
        <v>1424.3100000000002</v>
      </c>
      <c r="Z1460" s="5">
        <v>126.78999999999999</v>
      </c>
      <c r="AA1460" s="5">
        <v>507.15999999999997</v>
      </c>
      <c r="AB1460">
        <v>15</v>
      </c>
      <c r="AC1460" s="11">
        <f t="shared" si="60"/>
        <v>0.3560741692468633</v>
      </c>
    </row>
    <row r="1461" spans="1:29">
      <c r="A1461" s="2">
        <v>326276</v>
      </c>
      <c r="B1461" t="s">
        <v>3364</v>
      </c>
      <c r="C1461" t="s">
        <v>3357</v>
      </c>
      <c r="D1461" t="s">
        <v>50</v>
      </c>
      <c r="E1461" s="2">
        <v>239337</v>
      </c>
      <c r="F1461" t="s">
        <v>1372</v>
      </c>
      <c r="G1461" s="2">
        <v>239337</v>
      </c>
      <c r="H1461" t="s">
        <v>1372</v>
      </c>
      <c r="I1461" t="s">
        <v>583</v>
      </c>
      <c r="K1461" t="s">
        <v>4969</v>
      </c>
      <c r="L1461" t="s">
        <v>3407</v>
      </c>
      <c r="M1461" s="12">
        <v>17961</v>
      </c>
      <c r="N1461" s="12" t="str">
        <f t="shared" si="61"/>
        <v>685 Red Dale Rd Orwigsburg, PA 17961</v>
      </c>
      <c r="O1461">
        <v>1430023</v>
      </c>
      <c r="P1461">
        <v>40.656300999999999</v>
      </c>
      <c r="Q1461">
        <v>-76.086257000000003</v>
      </c>
      <c r="R1461" t="s">
        <v>3364</v>
      </c>
      <c r="S1461" t="s">
        <v>3354</v>
      </c>
      <c r="T1461" s="3">
        <v>6</v>
      </c>
      <c r="U1461" s="3">
        <v>6</v>
      </c>
      <c r="V1461" s="4">
        <v>1</v>
      </c>
      <c r="W1461" s="4">
        <v>1.3333333333333333</v>
      </c>
      <c r="X1461" s="5">
        <v>237.3133333333333</v>
      </c>
      <c r="Y1461" s="6">
        <v>1423.8799999999999</v>
      </c>
      <c r="Z1461" s="5">
        <v>99.186666666666667</v>
      </c>
      <c r="AA1461" s="5">
        <v>595.12</v>
      </c>
      <c r="AB1461">
        <v>20</v>
      </c>
      <c r="AC1461" s="11">
        <f t="shared" si="60"/>
        <v>0.41795656937382369</v>
      </c>
    </row>
    <row r="1462" spans="1:29">
      <c r="A1462" s="2">
        <v>266721</v>
      </c>
      <c r="B1462" t="s">
        <v>3364</v>
      </c>
      <c r="C1462" t="s">
        <v>3357</v>
      </c>
      <c r="D1462" t="s">
        <v>74</v>
      </c>
      <c r="E1462" s="2">
        <v>240751</v>
      </c>
      <c r="F1462" t="s">
        <v>195</v>
      </c>
      <c r="G1462" s="2">
        <v>240751</v>
      </c>
      <c r="H1462" t="s">
        <v>195</v>
      </c>
      <c r="I1462" t="s">
        <v>196</v>
      </c>
      <c r="K1462" t="s">
        <v>4485</v>
      </c>
      <c r="L1462" t="s">
        <v>3407</v>
      </c>
      <c r="M1462" s="12">
        <v>17552</v>
      </c>
      <c r="N1462" s="12" t="str">
        <f t="shared" si="61"/>
        <v>25 Eby Chiques Rd Mount Joy, PA 17552</v>
      </c>
      <c r="O1462">
        <v>1430999</v>
      </c>
      <c r="P1462">
        <v>40.109834999999997</v>
      </c>
      <c r="Q1462">
        <v>-76.459688</v>
      </c>
      <c r="R1462" t="s">
        <v>3366</v>
      </c>
      <c r="S1462" t="s">
        <v>3357</v>
      </c>
      <c r="T1462" s="3">
        <v>5</v>
      </c>
      <c r="U1462" s="3">
        <v>5</v>
      </c>
      <c r="V1462" s="4">
        <v>1</v>
      </c>
      <c r="W1462" s="4">
        <v>4</v>
      </c>
      <c r="X1462" s="5">
        <v>283.84399999999999</v>
      </c>
      <c r="Y1462" s="6">
        <v>1419.22</v>
      </c>
      <c r="Z1462" s="5">
        <v>107.70399999999999</v>
      </c>
      <c r="AA1462" s="5">
        <v>538.51999999999987</v>
      </c>
      <c r="AB1462">
        <v>42</v>
      </c>
      <c r="AC1462" s="11">
        <f t="shared" si="60"/>
        <v>0.37944786572906236</v>
      </c>
    </row>
    <row r="1463" spans="1:29">
      <c r="A1463" s="2">
        <v>346482</v>
      </c>
      <c r="B1463" t="s">
        <v>3364</v>
      </c>
      <c r="C1463" t="s">
        <v>3357</v>
      </c>
      <c r="D1463" t="s">
        <v>26</v>
      </c>
      <c r="E1463" s="2">
        <v>239684</v>
      </c>
      <c r="F1463" t="s">
        <v>175</v>
      </c>
      <c r="G1463" s="2">
        <v>239684</v>
      </c>
      <c r="H1463" t="s">
        <v>175</v>
      </c>
      <c r="I1463" t="s">
        <v>176</v>
      </c>
      <c r="K1463" t="s">
        <v>4514</v>
      </c>
      <c r="L1463" t="s">
        <v>3407</v>
      </c>
      <c r="M1463" s="12">
        <v>17554</v>
      </c>
      <c r="N1463" s="12" t="str">
        <f t="shared" si="61"/>
        <v>320 Highland Dr Mountville, PA 17554</v>
      </c>
      <c r="O1463">
        <v>1430999</v>
      </c>
      <c r="P1463">
        <v>40.048304000000002</v>
      </c>
      <c r="Q1463">
        <v>-76.422903000000005</v>
      </c>
      <c r="R1463" t="s">
        <v>3367</v>
      </c>
      <c r="S1463" t="s">
        <v>3357</v>
      </c>
      <c r="T1463" s="3">
        <v>5</v>
      </c>
      <c r="U1463" s="3">
        <v>5</v>
      </c>
      <c r="V1463" s="4">
        <v>1</v>
      </c>
      <c r="W1463" s="4">
        <v>2.6</v>
      </c>
      <c r="X1463" s="5">
        <v>283.75200000000001</v>
      </c>
      <c r="Y1463" s="6">
        <v>1418.76</v>
      </c>
      <c r="Z1463" s="5">
        <v>105.854</v>
      </c>
      <c r="AA1463" s="5">
        <v>529.27</v>
      </c>
      <c r="AB1463">
        <v>20</v>
      </c>
      <c r="AC1463" s="11">
        <f t="shared" si="60"/>
        <v>0.37305111505821986</v>
      </c>
    </row>
    <row r="1464" spans="1:29">
      <c r="A1464" s="2">
        <v>326081</v>
      </c>
      <c r="B1464" t="s">
        <v>3364</v>
      </c>
      <c r="C1464" t="s">
        <v>3357</v>
      </c>
      <c r="D1464" t="s">
        <v>74</v>
      </c>
      <c r="E1464" s="2">
        <v>282326</v>
      </c>
      <c r="F1464" t="s">
        <v>3020</v>
      </c>
      <c r="G1464" s="2">
        <v>415705</v>
      </c>
      <c r="H1464" t="s">
        <v>3021</v>
      </c>
      <c r="I1464" t="s">
        <v>93</v>
      </c>
      <c r="K1464" t="s">
        <v>3949</v>
      </c>
      <c r="L1464" t="s">
        <v>3407</v>
      </c>
      <c r="M1464" s="12">
        <v>17315</v>
      </c>
      <c r="N1464" s="12" t="str">
        <f t="shared" si="61"/>
        <v>3949 Carlisle Rd Dover, PA 17315</v>
      </c>
      <c r="O1464">
        <v>1430039</v>
      </c>
      <c r="P1464">
        <v>39.992356000000001</v>
      </c>
      <c r="Q1464">
        <v>-76.840794000000002</v>
      </c>
      <c r="R1464" t="s">
        <v>3367</v>
      </c>
      <c r="S1464" t="s">
        <v>3355</v>
      </c>
      <c r="T1464" s="3">
        <v>11</v>
      </c>
      <c r="U1464" s="3">
        <v>14</v>
      </c>
      <c r="V1464" s="4">
        <v>1.2727272727272727</v>
      </c>
      <c r="W1464" s="4">
        <v>2.3636363636363638</v>
      </c>
      <c r="X1464" s="5">
        <v>128.29999999999998</v>
      </c>
      <c r="Y1464" s="6">
        <v>1411.3</v>
      </c>
      <c r="Z1464" s="5">
        <v>44.458181818181814</v>
      </c>
      <c r="AA1464" s="5">
        <v>489.04</v>
      </c>
      <c r="AB1464">
        <v>31</v>
      </c>
      <c r="AC1464" s="11">
        <f t="shared" si="60"/>
        <v>0.34651739530928932</v>
      </c>
    </row>
    <row r="1465" spans="1:29">
      <c r="A1465" s="2">
        <v>419756</v>
      </c>
      <c r="B1465" t="s">
        <v>3364</v>
      </c>
      <c r="C1465" t="s">
        <v>3357</v>
      </c>
      <c r="D1465" t="s">
        <v>40</v>
      </c>
      <c r="E1465" s="2">
        <v>325224</v>
      </c>
      <c r="F1465" t="s">
        <v>695</v>
      </c>
      <c r="G1465" s="2">
        <v>325224</v>
      </c>
      <c r="H1465" t="s">
        <v>695</v>
      </c>
      <c r="I1465" t="s">
        <v>73</v>
      </c>
      <c r="K1465" t="s">
        <v>5779</v>
      </c>
      <c r="L1465" t="s">
        <v>3407</v>
      </c>
      <c r="M1465" s="12">
        <v>19604</v>
      </c>
      <c r="N1465" s="12" t="str">
        <f t="shared" si="61"/>
        <v>1128 Hampden Blvd Reading, PA 19604</v>
      </c>
      <c r="O1465">
        <v>1430999</v>
      </c>
      <c r="P1465">
        <v>40.352885999999998</v>
      </c>
      <c r="Q1465">
        <v>-75.910773000000006</v>
      </c>
      <c r="R1465" t="s">
        <v>3365</v>
      </c>
      <c r="S1465" t="s">
        <v>3356</v>
      </c>
      <c r="T1465" s="3">
        <v>4</v>
      </c>
      <c r="U1465" s="3">
        <v>4</v>
      </c>
      <c r="V1465" s="4">
        <v>1</v>
      </c>
      <c r="W1465" s="4">
        <v>2.25</v>
      </c>
      <c r="X1465" s="5">
        <v>352.65500000000003</v>
      </c>
      <c r="Y1465" s="6">
        <v>1410.62</v>
      </c>
      <c r="Z1465" s="5">
        <v>121.545</v>
      </c>
      <c r="AA1465" s="5">
        <v>486.18</v>
      </c>
      <c r="AB1465">
        <v>27</v>
      </c>
      <c r="AC1465" s="11">
        <f t="shared" si="60"/>
        <v>0.34465695935120733</v>
      </c>
    </row>
    <row r="1466" spans="1:29">
      <c r="A1466" s="2">
        <v>241888</v>
      </c>
      <c r="B1466" t="s">
        <v>3364</v>
      </c>
      <c r="C1466" t="s">
        <v>3357</v>
      </c>
      <c r="D1466" t="s">
        <v>26</v>
      </c>
      <c r="E1466" s="2">
        <v>241814</v>
      </c>
      <c r="F1466" t="s">
        <v>3014</v>
      </c>
      <c r="G1466" s="2">
        <v>241814</v>
      </c>
      <c r="H1466" t="s">
        <v>3014</v>
      </c>
      <c r="I1466" t="s">
        <v>159</v>
      </c>
      <c r="K1466" t="s">
        <v>4526</v>
      </c>
      <c r="L1466" t="s">
        <v>3407</v>
      </c>
      <c r="M1466" s="12">
        <v>17557</v>
      </c>
      <c r="N1466" s="12" t="str">
        <f t="shared" si="61"/>
        <v>150 King Ct New Holland, PA 17557</v>
      </c>
      <c r="O1466">
        <v>1430024</v>
      </c>
      <c r="P1466">
        <v>40.083860000000001</v>
      </c>
      <c r="Q1466">
        <v>-76.098110000000005</v>
      </c>
      <c r="R1466" t="s">
        <v>3364</v>
      </c>
      <c r="S1466" t="s">
        <v>3356</v>
      </c>
      <c r="T1466" s="3">
        <v>6</v>
      </c>
      <c r="U1466" s="3">
        <v>9</v>
      </c>
      <c r="V1466" s="4">
        <v>1.5</v>
      </c>
      <c r="W1466" s="4">
        <v>2</v>
      </c>
      <c r="X1466" s="5">
        <v>234.995</v>
      </c>
      <c r="Y1466" s="6">
        <v>1409.9700000000003</v>
      </c>
      <c r="Z1466" s="5">
        <v>86.916666666666671</v>
      </c>
      <c r="AA1466" s="5">
        <v>521.5</v>
      </c>
      <c r="AB1466">
        <v>36</v>
      </c>
      <c r="AC1466" s="11">
        <f t="shared" si="60"/>
        <v>0.36986602551827336</v>
      </c>
    </row>
    <row r="1467" spans="1:29">
      <c r="A1467" s="2">
        <v>240816</v>
      </c>
      <c r="B1467" t="s">
        <v>3364</v>
      </c>
      <c r="C1467" t="s">
        <v>3357</v>
      </c>
      <c r="D1467" t="s">
        <v>29</v>
      </c>
      <c r="E1467" s="2">
        <v>244665</v>
      </c>
      <c r="F1467" t="s">
        <v>1373</v>
      </c>
      <c r="G1467" s="2">
        <v>244665</v>
      </c>
      <c r="H1467" t="s">
        <v>1373</v>
      </c>
      <c r="I1467" t="s">
        <v>542</v>
      </c>
      <c r="K1467" t="s">
        <v>5281</v>
      </c>
      <c r="L1467" t="s">
        <v>3407</v>
      </c>
      <c r="M1467" s="12">
        <v>19034</v>
      </c>
      <c r="N1467" s="12" t="str">
        <f t="shared" si="61"/>
        <v>500 Pennsylvania Ave Fort Washington, PA 19034</v>
      </c>
      <c r="O1467">
        <v>1430999</v>
      </c>
      <c r="P1467">
        <v>40.134166</v>
      </c>
      <c r="Q1467">
        <v>-75.207474000000005</v>
      </c>
      <c r="R1467" t="s">
        <v>3361</v>
      </c>
      <c r="S1467" t="s">
        <v>3356</v>
      </c>
      <c r="T1467" s="3">
        <v>2</v>
      </c>
      <c r="U1467" s="3">
        <v>2</v>
      </c>
      <c r="V1467" s="4">
        <v>1</v>
      </c>
      <c r="W1467" s="4">
        <v>1</v>
      </c>
      <c r="X1467" s="5">
        <v>703.31</v>
      </c>
      <c r="Y1467" s="6">
        <v>1406.62</v>
      </c>
      <c r="Z1467" s="5">
        <v>281.32</v>
      </c>
      <c r="AA1467" s="5">
        <v>562.64</v>
      </c>
      <c r="AB1467">
        <v>4</v>
      </c>
      <c r="AC1467" s="11">
        <f t="shared" si="60"/>
        <v>0.39999431260752727</v>
      </c>
    </row>
    <row r="1468" spans="1:29">
      <c r="A1468" s="2">
        <v>242377</v>
      </c>
      <c r="B1468" t="s">
        <v>3364</v>
      </c>
      <c r="C1468" t="s">
        <v>3357</v>
      </c>
      <c r="D1468" t="s">
        <v>37</v>
      </c>
      <c r="E1468" s="2">
        <v>301335</v>
      </c>
      <c r="F1468" t="s">
        <v>257</v>
      </c>
      <c r="G1468" s="2">
        <v>301335</v>
      </c>
      <c r="H1468" t="s">
        <v>257</v>
      </c>
      <c r="I1468" t="s">
        <v>39</v>
      </c>
      <c r="K1468" t="s">
        <v>4691</v>
      </c>
      <c r="L1468" t="s">
        <v>3407</v>
      </c>
      <c r="M1468" s="12">
        <v>17601</v>
      </c>
      <c r="N1468" s="12" t="str">
        <f t="shared" si="61"/>
        <v>1564 Fruitville Pike Lancaster, PA 17601</v>
      </c>
      <c r="O1468">
        <v>1430999</v>
      </c>
      <c r="P1468">
        <v>40.063904999999998</v>
      </c>
      <c r="Q1468">
        <v>-76.315021000000002</v>
      </c>
      <c r="R1468" t="s">
        <v>3364</v>
      </c>
      <c r="S1468" t="s">
        <v>3357</v>
      </c>
      <c r="T1468" s="3">
        <v>4</v>
      </c>
      <c r="U1468" s="3">
        <v>5</v>
      </c>
      <c r="V1468" s="4">
        <v>1.25</v>
      </c>
      <c r="W1468" s="4">
        <v>2</v>
      </c>
      <c r="X1468" s="5">
        <v>351.3</v>
      </c>
      <c r="Y1468" s="6">
        <v>1405.2</v>
      </c>
      <c r="Z1468" s="5">
        <v>143.94</v>
      </c>
      <c r="AA1468" s="5">
        <v>575.76</v>
      </c>
      <c r="AB1468">
        <v>29</v>
      </c>
      <c r="AC1468" s="11">
        <f t="shared" si="60"/>
        <v>0.40973526900085394</v>
      </c>
    </row>
    <row r="1469" spans="1:29">
      <c r="A1469" s="2">
        <v>292950</v>
      </c>
      <c r="B1469" t="s">
        <v>3364</v>
      </c>
      <c r="C1469" t="s">
        <v>3357</v>
      </c>
      <c r="D1469" t="s">
        <v>32</v>
      </c>
      <c r="E1469" s="2">
        <v>331085</v>
      </c>
      <c r="F1469" t="s">
        <v>2489</v>
      </c>
      <c r="G1469" s="2">
        <v>331085</v>
      </c>
      <c r="H1469" t="s">
        <v>2489</v>
      </c>
      <c r="I1469" t="s">
        <v>108</v>
      </c>
      <c r="K1469" t="s">
        <v>4212</v>
      </c>
      <c r="L1469" t="s">
        <v>3407</v>
      </c>
      <c r="M1469" s="12">
        <v>17522</v>
      </c>
      <c r="N1469" s="12" t="str">
        <f t="shared" si="61"/>
        <v>1829 W Main St Ephrata, PA 17522</v>
      </c>
      <c r="O1469">
        <v>1430999</v>
      </c>
      <c r="P1469">
        <v>40.206560000000003</v>
      </c>
      <c r="Q1469">
        <v>-76.218109999999996</v>
      </c>
      <c r="R1469" t="s">
        <v>3365</v>
      </c>
      <c r="S1469" t="s">
        <v>3356</v>
      </c>
      <c r="T1469" s="3">
        <v>3</v>
      </c>
      <c r="U1469" s="3">
        <v>4</v>
      </c>
      <c r="V1469" s="4">
        <v>1.3333333333333333</v>
      </c>
      <c r="W1469" s="4">
        <v>3.3333333333333335</v>
      </c>
      <c r="X1469" s="5">
        <v>467.11666666666662</v>
      </c>
      <c r="Y1469" s="6">
        <v>1401.3500000000001</v>
      </c>
      <c r="Z1469" s="5">
        <v>156.69999999999996</v>
      </c>
      <c r="AA1469" s="5">
        <v>470.09999999999997</v>
      </c>
      <c r="AB1469">
        <v>31</v>
      </c>
      <c r="AC1469" s="11">
        <f t="shared" si="60"/>
        <v>0.33546223284689758</v>
      </c>
    </row>
    <row r="1470" spans="1:29">
      <c r="A1470" s="2">
        <v>483714</v>
      </c>
      <c r="B1470" t="s">
        <v>3364</v>
      </c>
      <c r="C1470" t="s">
        <v>3357</v>
      </c>
      <c r="D1470" t="s">
        <v>37</v>
      </c>
      <c r="E1470" s="2">
        <v>239985</v>
      </c>
      <c r="F1470" t="s">
        <v>88</v>
      </c>
      <c r="G1470" s="2">
        <v>483522</v>
      </c>
      <c r="H1470" t="s">
        <v>1897</v>
      </c>
      <c r="I1470" t="s">
        <v>759</v>
      </c>
      <c r="K1470" t="s">
        <v>3810</v>
      </c>
      <c r="L1470" t="s">
        <v>3407</v>
      </c>
      <c r="M1470" s="12">
        <v>17050</v>
      </c>
      <c r="N1470" s="12" t="str">
        <f t="shared" si="61"/>
        <v>10 Skyport Rd Mechanicsburg, PA 17050</v>
      </c>
      <c r="O1470">
        <v>1430999</v>
      </c>
      <c r="P1470">
        <v>40.244354000000001</v>
      </c>
      <c r="Q1470">
        <v>-76.991757000000007</v>
      </c>
      <c r="R1470" t="s">
        <v>3366</v>
      </c>
      <c r="S1470" t="s">
        <v>3356</v>
      </c>
      <c r="T1470" s="3">
        <v>1</v>
      </c>
      <c r="U1470" s="3">
        <v>3</v>
      </c>
      <c r="V1470" s="4">
        <v>3</v>
      </c>
      <c r="W1470" s="4">
        <v>5</v>
      </c>
      <c r="X1470" s="5">
        <v>1398.75</v>
      </c>
      <c r="Y1470" s="6">
        <v>1398.75</v>
      </c>
      <c r="Z1470" s="5">
        <v>542.19999999999993</v>
      </c>
      <c r="AA1470" s="5">
        <v>542.19999999999993</v>
      </c>
      <c r="AB1470">
        <v>55</v>
      </c>
      <c r="AC1470" s="11">
        <f t="shared" si="60"/>
        <v>0.38763181411974973</v>
      </c>
    </row>
    <row r="1471" spans="1:29">
      <c r="A1471" s="2">
        <v>272995</v>
      </c>
      <c r="B1471" t="s">
        <v>3364</v>
      </c>
      <c r="C1471" t="s">
        <v>3357</v>
      </c>
      <c r="D1471" t="s">
        <v>29</v>
      </c>
      <c r="E1471" s="2">
        <v>296325</v>
      </c>
      <c r="F1471" t="s">
        <v>2756</v>
      </c>
      <c r="G1471" s="2">
        <v>296325</v>
      </c>
      <c r="H1471" t="s">
        <v>2756</v>
      </c>
      <c r="I1471" t="s">
        <v>2757</v>
      </c>
      <c r="K1471" t="s">
        <v>5285</v>
      </c>
      <c r="L1471" t="s">
        <v>3407</v>
      </c>
      <c r="M1471" s="12">
        <v>19038</v>
      </c>
      <c r="N1471" s="12" t="str">
        <f t="shared" si="61"/>
        <v>35 Hillcrest Rd Erdenheim, PA 19038</v>
      </c>
      <c r="O1471">
        <v>1430019</v>
      </c>
      <c r="P1471">
        <v>40.088863000000003</v>
      </c>
      <c r="Q1471">
        <v>-75.179925999999995</v>
      </c>
      <c r="R1471" t="s">
        <v>3361</v>
      </c>
      <c r="S1471" t="s">
        <v>3353</v>
      </c>
      <c r="T1471" s="3">
        <v>8</v>
      </c>
      <c r="U1471" s="3">
        <v>8</v>
      </c>
      <c r="V1471" s="4">
        <v>1</v>
      </c>
      <c r="W1471" s="4">
        <v>1.25</v>
      </c>
      <c r="X1471" s="5">
        <v>174.57625000000004</v>
      </c>
      <c r="Y1471" s="6">
        <v>1396.6100000000004</v>
      </c>
      <c r="Z1471" s="5">
        <v>62.322499999999991</v>
      </c>
      <c r="AA1471" s="5">
        <v>498.58000000000004</v>
      </c>
      <c r="AB1471">
        <v>37.5</v>
      </c>
      <c r="AC1471" s="11">
        <f t="shared" si="60"/>
        <v>0.35699300448944221</v>
      </c>
    </row>
    <row r="1472" spans="1:29">
      <c r="A1472" s="2">
        <v>240926</v>
      </c>
      <c r="B1472" t="s">
        <v>3364</v>
      </c>
      <c r="C1472" t="s">
        <v>3357</v>
      </c>
      <c r="D1472" t="s">
        <v>51</v>
      </c>
      <c r="E1472" s="2">
        <v>294816</v>
      </c>
      <c r="F1472" t="s">
        <v>443</v>
      </c>
      <c r="G1472" s="2">
        <v>447718</v>
      </c>
      <c r="H1472" t="s">
        <v>3335</v>
      </c>
      <c r="I1472" t="s">
        <v>59</v>
      </c>
      <c r="K1472" t="s">
        <v>4032</v>
      </c>
      <c r="L1472" t="s">
        <v>3407</v>
      </c>
      <c r="M1472" s="12">
        <v>17401</v>
      </c>
      <c r="N1472" s="12" t="str">
        <f t="shared" si="61"/>
        <v>96 S George St York, PA 17401</v>
      </c>
      <c r="O1472">
        <v>1430999</v>
      </c>
      <c r="P1472">
        <v>39.96125</v>
      </c>
      <c r="Q1472">
        <v>-76.727371000000005</v>
      </c>
      <c r="R1472" t="s">
        <v>3367</v>
      </c>
      <c r="S1472" t="s">
        <v>3357</v>
      </c>
      <c r="T1472" s="3">
        <v>3</v>
      </c>
      <c r="U1472" s="3">
        <v>3</v>
      </c>
      <c r="V1472" s="4">
        <v>1</v>
      </c>
      <c r="W1472" s="4">
        <v>2.3333333333333335</v>
      </c>
      <c r="X1472" s="5">
        <v>463.82999999999993</v>
      </c>
      <c r="Y1472" s="6">
        <v>1391.49</v>
      </c>
      <c r="Z1472" s="5">
        <v>142.09333333333333</v>
      </c>
      <c r="AA1472" s="5">
        <v>426.28</v>
      </c>
      <c r="AB1472">
        <v>30</v>
      </c>
      <c r="AC1472" s="11">
        <f t="shared" si="60"/>
        <v>0.30634787170586925</v>
      </c>
    </row>
    <row r="1473" spans="1:29">
      <c r="A1473" s="2">
        <v>241967</v>
      </c>
      <c r="B1473" t="s">
        <v>3364</v>
      </c>
      <c r="C1473" t="s">
        <v>3351</v>
      </c>
      <c r="D1473" t="s">
        <v>37</v>
      </c>
      <c r="E1473" s="2">
        <v>242094</v>
      </c>
      <c r="F1473" t="s">
        <v>3154</v>
      </c>
      <c r="G1473" s="2">
        <v>242094</v>
      </c>
      <c r="H1473" t="s">
        <v>3154</v>
      </c>
      <c r="I1473" t="s">
        <v>39</v>
      </c>
      <c r="K1473" t="s">
        <v>4815</v>
      </c>
      <c r="L1473" t="s">
        <v>3407</v>
      </c>
      <c r="M1473" s="12">
        <v>17602</v>
      </c>
      <c r="N1473" s="12" t="str">
        <f t="shared" si="61"/>
        <v>675 Willow Valley Sq Lancaster, PA 17602</v>
      </c>
      <c r="O1473">
        <v>1430999</v>
      </c>
      <c r="P1473">
        <v>39.997129999999999</v>
      </c>
      <c r="Q1473">
        <v>-76.283420000000007</v>
      </c>
      <c r="R1473" t="s">
        <v>3364</v>
      </c>
      <c r="S1473" t="s">
        <v>3357</v>
      </c>
      <c r="T1473" s="3">
        <v>5</v>
      </c>
      <c r="U1473" s="3">
        <v>7</v>
      </c>
      <c r="V1473" s="4">
        <v>1.4</v>
      </c>
      <c r="W1473" s="4">
        <v>1.4</v>
      </c>
      <c r="X1473" s="5">
        <v>277.334</v>
      </c>
      <c r="Y1473" s="6">
        <v>1386.67</v>
      </c>
      <c r="Z1473" s="5">
        <v>56.14</v>
      </c>
      <c r="AA1473" s="5">
        <v>280.7</v>
      </c>
      <c r="AB1473">
        <v>24</v>
      </c>
      <c r="AC1473" s="11">
        <f t="shared" si="60"/>
        <v>0.20242739801106246</v>
      </c>
    </row>
    <row r="1474" spans="1:29">
      <c r="A1474" s="2">
        <v>470333</v>
      </c>
      <c r="B1474" t="s">
        <v>3364</v>
      </c>
      <c r="C1474" t="s">
        <v>3351</v>
      </c>
      <c r="D1474" t="s">
        <v>74</v>
      </c>
      <c r="E1474" s="2">
        <v>241566</v>
      </c>
      <c r="F1474" t="s">
        <v>416</v>
      </c>
      <c r="G1474" s="2">
        <v>241566</v>
      </c>
      <c r="H1474" t="s">
        <v>416</v>
      </c>
      <c r="I1474" t="s">
        <v>39</v>
      </c>
      <c r="K1474" t="s">
        <v>4688</v>
      </c>
      <c r="L1474" t="s">
        <v>3407</v>
      </c>
      <c r="M1474" s="12">
        <v>17601</v>
      </c>
      <c r="N1474" s="12" t="str">
        <f t="shared" si="61"/>
        <v>250 Valleybrook Dr Lancaster, PA 17601</v>
      </c>
      <c r="O1474">
        <v>1430999</v>
      </c>
      <c r="P1474">
        <v>40.088026999999997</v>
      </c>
      <c r="Q1474">
        <v>-76.286799999999999</v>
      </c>
      <c r="R1474" t="s">
        <v>3364</v>
      </c>
      <c r="S1474" t="s">
        <v>3357</v>
      </c>
      <c r="T1474" s="3">
        <v>4</v>
      </c>
      <c r="U1474" s="3">
        <v>4</v>
      </c>
      <c r="V1474" s="4">
        <v>1</v>
      </c>
      <c r="W1474" s="4">
        <v>2.25</v>
      </c>
      <c r="X1474" s="5">
        <v>345.53</v>
      </c>
      <c r="Y1474" s="6">
        <v>1382.1200000000001</v>
      </c>
      <c r="Z1474" s="5">
        <v>163.3075</v>
      </c>
      <c r="AA1474" s="5">
        <v>653.23</v>
      </c>
      <c r="AB1474">
        <v>27</v>
      </c>
      <c r="AC1474" s="11">
        <f t="shared" ref="AC1474:AC1537" si="62">IFERROR(AA1474/Y1474,0)</f>
        <v>0.47262900471739067</v>
      </c>
    </row>
    <row r="1475" spans="1:29">
      <c r="A1475" s="2">
        <v>300984</v>
      </c>
      <c r="B1475" t="s">
        <v>3364</v>
      </c>
      <c r="C1475" t="s">
        <v>3351</v>
      </c>
      <c r="D1475" t="s">
        <v>63</v>
      </c>
      <c r="E1475" s="2">
        <v>246365</v>
      </c>
      <c r="F1475" t="s">
        <v>1106</v>
      </c>
      <c r="G1475" s="2">
        <v>246365</v>
      </c>
      <c r="H1475" t="s">
        <v>1106</v>
      </c>
      <c r="I1475" t="s">
        <v>601</v>
      </c>
      <c r="J1475" t="s">
        <v>3389</v>
      </c>
      <c r="K1475" t="s">
        <v>5172</v>
      </c>
      <c r="L1475" t="s">
        <v>3407</v>
      </c>
      <c r="M1475" s="12">
        <v>18974</v>
      </c>
      <c r="N1475" s="12" t="str">
        <f t="shared" si="61"/>
        <v>1070 Hatboro Rd Warminster, PA 18974</v>
      </c>
      <c r="O1475">
        <v>1430999</v>
      </c>
      <c r="P1475">
        <v>40.220230000000001</v>
      </c>
      <c r="Q1475">
        <v>-75.029420000000002</v>
      </c>
      <c r="R1475" t="s">
        <v>3362</v>
      </c>
      <c r="S1475" t="s">
        <v>3352</v>
      </c>
      <c r="T1475" s="3">
        <v>3</v>
      </c>
      <c r="U1475" s="3">
        <v>4</v>
      </c>
      <c r="V1475" s="4">
        <v>1.3333333333333333</v>
      </c>
      <c r="W1475" s="4">
        <v>1.6666666666666667</v>
      </c>
      <c r="X1475" s="5">
        <v>459.24333333333334</v>
      </c>
      <c r="Y1475" s="6">
        <v>1377.7299999999998</v>
      </c>
      <c r="Z1475" s="5">
        <v>185.3066666666667</v>
      </c>
      <c r="AA1475" s="5">
        <v>555.92000000000019</v>
      </c>
      <c r="AB1475">
        <v>16</v>
      </c>
      <c r="AC1475" s="11">
        <f t="shared" si="62"/>
        <v>0.40350431506899048</v>
      </c>
    </row>
    <row r="1476" spans="1:29">
      <c r="A1476" s="2">
        <v>480263</v>
      </c>
      <c r="B1476" t="s">
        <v>3364</v>
      </c>
      <c r="C1476" t="s">
        <v>3351</v>
      </c>
      <c r="D1476" t="s">
        <v>32</v>
      </c>
      <c r="E1476" s="2">
        <v>241299</v>
      </c>
      <c r="F1476" t="s">
        <v>68</v>
      </c>
      <c r="G1476" s="2">
        <v>241299</v>
      </c>
      <c r="H1476" t="s">
        <v>68</v>
      </c>
      <c r="I1476" t="s">
        <v>39</v>
      </c>
      <c r="K1476" t="s">
        <v>4666</v>
      </c>
      <c r="L1476" t="s">
        <v>3407</v>
      </c>
      <c r="M1476" s="12">
        <v>17601</v>
      </c>
      <c r="N1476" s="12" t="str">
        <f t="shared" si="61"/>
        <v>640 Martha Ave Lancaster, PA 17601</v>
      </c>
      <c r="O1476">
        <v>1430025</v>
      </c>
      <c r="P1476">
        <v>40.054817999999997</v>
      </c>
      <c r="Q1476">
        <v>-76.295393000000004</v>
      </c>
      <c r="R1476" t="s">
        <v>3364</v>
      </c>
      <c r="S1476" t="s">
        <v>3357</v>
      </c>
      <c r="T1476" s="3">
        <v>8</v>
      </c>
      <c r="U1476" s="3">
        <v>8</v>
      </c>
      <c r="V1476" s="4">
        <v>1</v>
      </c>
      <c r="W1476" s="4">
        <v>1.75</v>
      </c>
      <c r="X1476" s="5">
        <v>172.07499999999999</v>
      </c>
      <c r="Y1476" s="6">
        <v>1376.6000000000001</v>
      </c>
      <c r="Z1476" s="5">
        <v>80.353750000000005</v>
      </c>
      <c r="AA1476" s="5">
        <v>642.83000000000004</v>
      </c>
      <c r="AB1476">
        <v>23</v>
      </c>
      <c r="AC1476" s="11">
        <f t="shared" si="62"/>
        <v>0.46696934476245822</v>
      </c>
    </row>
    <row r="1477" spans="1:29">
      <c r="A1477" s="2">
        <v>239588</v>
      </c>
      <c r="B1477" t="s">
        <v>3364</v>
      </c>
      <c r="C1477" t="s">
        <v>3351</v>
      </c>
      <c r="D1477" t="s">
        <v>74</v>
      </c>
      <c r="E1477" s="2">
        <v>309100</v>
      </c>
      <c r="F1477" t="s">
        <v>2257</v>
      </c>
      <c r="G1477" s="2">
        <v>309100</v>
      </c>
      <c r="H1477" t="s">
        <v>2257</v>
      </c>
      <c r="I1477" t="s">
        <v>39</v>
      </c>
      <c r="K1477" t="s">
        <v>4834</v>
      </c>
      <c r="L1477" t="s">
        <v>3407</v>
      </c>
      <c r="M1477" s="12">
        <v>17603</v>
      </c>
      <c r="N1477" s="12" t="str">
        <f t="shared" si="61"/>
        <v>812 N Queen St Lancaster, PA 17603</v>
      </c>
      <c r="O1477">
        <v>1430025</v>
      </c>
      <c r="P1477">
        <v>40.050114999999998</v>
      </c>
      <c r="Q1477">
        <v>-76.308706000000001</v>
      </c>
      <c r="R1477" t="s">
        <v>3364</v>
      </c>
      <c r="S1477" t="s">
        <v>3357</v>
      </c>
      <c r="T1477" s="3">
        <v>11</v>
      </c>
      <c r="U1477" s="3">
        <v>11</v>
      </c>
      <c r="V1477" s="4">
        <v>1</v>
      </c>
      <c r="W1477" s="4">
        <v>1.1818181818181819</v>
      </c>
      <c r="X1477" s="5">
        <v>125.10454545454544</v>
      </c>
      <c r="Y1477" s="6">
        <v>1376.1500000000003</v>
      </c>
      <c r="Z1477" s="5">
        <v>46.717272727272729</v>
      </c>
      <c r="AA1477" s="5">
        <v>513.89</v>
      </c>
      <c r="AB1477">
        <v>32</v>
      </c>
      <c r="AC1477" s="11">
        <f t="shared" si="62"/>
        <v>0.37342586200632188</v>
      </c>
    </row>
    <row r="1478" spans="1:29">
      <c r="A1478" s="2">
        <v>415415</v>
      </c>
      <c r="B1478" t="s">
        <v>3364</v>
      </c>
      <c r="C1478" t="s">
        <v>3351</v>
      </c>
      <c r="D1478" t="s">
        <v>104</v>
      </c>
      <c r="E1478" s="2">
        <v>243473</v>
      </c>
      <c r="F1478" t="s">
        <v>2180</v>
      </c>
      <c r="G1478" s="2">
        <v>243473</v>
      </c>
      <c r="H1478" t="s">
        <v>2180</v>
      </c>
      <c r="I1478" t="s">
        <v>554</v>
      </c>
      <c r="J1478" t="s">
        <v>3389</v>
      </c>
      <c r="K1478" t="s">
        <v>5138</v>
      </c>
      <c r="L1478" t="s">
        <v>3407</v>
      </c>
      <c r="M1478" s="12">
        <v>18954</v>
      </c>
      <c r="N1478" s="12" t="str">
        <f t="shared" si="61"/>
        <v>800 Newtown Richboro Rd Richboro, PA 18954</v>
      </c>
      <c r="O1478">
        <v>1430999</v>
      </c>
      <c r="P1478">
        <v>40.218904999999999</v>
      </c>
      <c r="Q1478">
        <v>-74.978821999999994</v>
      </c>
      <c r="R1478" t="s">
        <v>3362</v>
      </c>
      <c r="S1478" t="s">
        <v>3352</v>
      </c>
      <c r="T1478" s="3">
        <v>3</v>
      </c>
      <c r="U1478" s="3">
        <v>5</v>
      </c>
      <c r="V1478" s="4">
        <v>1.6666666666666667</v>
      </c>
      <c r="W1478" s="4">
        <v>1</v>
      </c>
      <c r="X1478" s="5">
        <v>456.96333333333331</v>
      </c>
      <c r="Y1478" s="6">
        <v>1370.8899999999999</v>
      </c>
      <c r="Z1478" s="5">
        <v>169.08</v>
      </c>
      <c r="AA1478" s="5">
        <v>507.24</v>
      </c>
      <c r="AB1478">
        <v>14</v>
      </c>
      <c r="AC1478" s="11">
        <f t="shared" si="62"/>
        <v>0.37000780514848025</v>
      </c>
    </row>
    <row r="1479" spans="1:29">
      <c r="A1479" s="2">
        <v>456539</v>
      </c>
      <c r="B1479" t="s">
        <v>3364</v>
      </c>
      <c r="C1479" t="s">
        <v>3356</v>
      </c>
      <c r="D1479" t="s">
        <v>60</v>
      </c>
      <c r="E1479" s="2">
        <v>243341</v>
      </c>
      <c r="F1479" t="s">
        <v>937</v>
      </c>
      <c r="G1479" s="2">
        <v>416615</v>
      </c>
      <c r="H1479" t="s">
        <v>1040</v>
      </c>
      <c r="I1479" t="s">
        <v>208</v>
      </c>
      <c r="K1479" t="s">
        <v>5489</v>
      </c>
      <c r="L1479" t="s">
        <v>3407</v>
      </c>
      <c r="M1479" s="12">
        <v>19335</v>
      </c>
      <c r="N1479" s="12" t="str">
        <f t="shared" si="61"/>
        <v>115 Rock Raymond Rd Downingtown, PA 19335</v>
      </c>
      <c r="O1479">
        <v>1430999</v>
      </c>
      <c r="P1479">
        <v>40.013782999999997</v>
      </c>
      <c r="Q1479">
        <v>-75.718716999999998</v>
      </c>
      <c r="R1479" t="s">
        <v>3361</v>
      </c>
      <c r="S1479" t="s">
        <v>3356</v>
      </c>
      <c r="T1479" s="3">
        <v>2</v>
      </c>
      <c r="U1479" s="3">
        <v>2</v>
      </c>
      <c r="V1479" s="4">
        <v>1</v>
      </c>
      <c r="W1479" s="4">
        <v>2</v>
      </c>
      <c r="X1479" s="5">
        <v>684.52499999999998</v>
      </c>
      <c r="Y1479" s="6">
        <v>1369.05</v>
      </c>
      <c r="Z1479" s="5">
        <v>342.45</v>
      </c>
      <c r="AA1479" s="5">
        <v>684.9</v>
      </c>
      <c r="AB1479">
        <v>8</v>
      </c>
      <c r="AC1479" s="11">
        <f t="shared" si="62"/>
        <v>0.50027391256710863</v>
      </c>
    </row>
    <row r="1480" spans="1:29">
      <c r="A1480" s="2">
        <v>240754</v>
      </c>
      <c r="B1480" t="s">
        <v>3364</v>
      </c>
      <c r="C1480" t="s">
        <v>3356</v>
      </c>
      <c r="D1480" t="s">
        <v>29</v>
      </c>
      <c r="E1480" s="2">
        <v>345513</v>
      </c>
      <c r="F1480" t="s">
        <v>520</v>
      </c>
      <c r="G1480" s="2">
        <v>345513</v>
      </c>
      <c r="H1480" t="s">
        <v>520</v>
      </c>
      <c r="I1480" t="s">
        <v>521</v>
      </c>
      <c r="K1480" t="s">
        <v>5603</v>
      </c>
      <c r="L1480" t="s">
        <v>3407</v>
      </c>
      <c r="M1480" s="12">
        <v>19422</v>
      </c>
      <c r="N1480" s="12" t="str">
        <f t="shared" si="61"/>
        <v>1746 Hallman Dr Blue Bell, PA 19422</v>
      </c>
      <c r="O1480">
        <v>1430013</v>
      </c>
      <c r="P1480">
        <v>40.160615</v>
      </c>
      <c r="Q1480">
        <v>-75.323715000000007</v>
      </c>
      <c r="R1480" t="s">
        <v>3361</v>
      </c>
      <c r="S1480" t="s">
        <v>3356</v>
      </c>
      <c r="T1480" s="3">
        <v>10</v>
      </c>
      <c r="U1480" s="3">
        <v>11</v>
      </c>
      <c r="V1480" s="4">
        <v>1.1000000000000001</v>
      </c>
      <c r="W1480" s="4">
        <v>2.7</v>
      </c>
      <c r="X1480" s="5">
        <v>136.858</v>
      </c>
      <c r="Y1480" s="6">
        <v>1368.58</v>
      </c>
      <c r="Z1480" s="5">
        <v>33.243999999999993</v>
      </c>
      <c r="AA1480" s="5">
        <v>332.44000000000005</v>
      </c>
      <c r="AB1480">
        <v>55</v>
      </c>
      <c r="AC1480" s="11">
        <f t="shared" si="62"/>
        <v>0.24290870829619027</v>
      </c>
    </row>
    <row r="1481" spans="1:29">
      <c r="A1481" s="2">
        <v>242080</v>
      </c>
      <c r="B1481" t="s">
        <v>3364</v>
      </c>
      <c r="C1481" t="s">
        <v>3356</v>
      </c>
      <c r="D1481" t="s">
        <v>32</v>
      </c>
      <c r="E1481" s="2">
        <v>318590</v>
      </c>
      <c r="F1481" t="s">
        <v>200</v>
      </c>
      <c r="G1481" s="2">
        <v>318590</v>
      </c>
      <c r="H1481" t="s">
        <v>200</v>
      </c>
      <c r="I1481" t="s">
        <v>201</v>
      </c>
      <c r="J1481" t="s">
        <v>432</v>
      </c>
      <c r="K1481" t="s">
        <v>5457</v>
      </c>
      <c r="L1481" t="s">
        <v>3407</v>
      </c>
      <c r="M1481" s="12">
        <v>19311</v>
      </c>
      <c r="N1481" s="12" t="str">
        <f t="shared" si="61"/>
        <v>5 Greenview Ln Avondale, PA 19311</v>
      </c>
      <c r="O1481">
        <v>1430007</v>
      </c>
      <c r="P1481">
        <v>39.813675000000003</v>
      </c>
      <c r="Q1481">
        <v>-75.734499999999997</v>
      </c>
      <c r="R1481" t="s">
        <v>3359</v>
      </c>
      <c r="S1481" t="s">
        <v>3352</v>
      </c>
      <c r="T1481" s="3">
        <v>7</v>
      </c>
      <c r="U1481" s="3">
        <v>7</v>
      </c>
      <c r="V1481" s="4">
        <v>1</v>
      </c>
      <c r="W1481" s="4">
        <v>1</v>
      </c>
      <c r="X1481" s="5">
        <v>195.10285714285718</v>
      </c>
      <c r="Y1481" s="6">
        <v>1365.7200000000003</v>
      </c>
      <c r="Z1481" s="5">
        <v>68.287142857142868</v>
      </c>
      <c r="AA1481" s="5">
        <v>478.01000000000005</v>
      </c>
      <c r="AB1481">
        <v>13</v>
      </c>
      <c r="AC1481" s="11">
        <f t="shared" si="62"/>
        <v>0.35000585771607645</v>
      </c>
    </row>
    <row r="1482" spans="1:29">
      <c r="A1482" s="2">
        <v>442170</v>
      </c>
      <c r="B1482" t="s">
        <v>3364</v>
      </c>
      <c r="C1482" t="s">
        <v>3356</v>
      </c>
      <c r="D1482" t="s">
        <v>17</v>
      </c>
      <c r="E1482" s="2">
        <v>310615</v>
      </c>
      <c r="F1482" t="s">
        <v>101</v>
      </c>
      <c r="G1482" s="2">
        <v>465741</v>
      </c>
      <c r="H1482" t="s">
        <v>263</v>
      </c>
      <c r="I1482" t="s">
        <v>103</v>
      </c>
      <c r="K1482" t="s">
        <v>5318</v>
      </c>
      <c r="L1482" t="s">
        <v>3407</v>
      </c>
      <c r="M1482" s="12">
        <v>19044</v>
      </c>
      <c r="N1482" s="12" t="str">
        <f t="shared" si="61"/>
        <v>100 Lakeside Dr Ste 107 Horsham, PA 19044</v>
      </c>
      <c r="O1482">
        <v>1430999</v>
      </c>
      <c r="P1482">
        <v>40.170932999999998</v>
      </c>
      <c r="Q1482">
        <v>-75.137704999999997</v>
      </c>
      <c r="R1482" t="s">
        <v>3361</v>
      </c>
      <c r="S1482" t="s">
        <v>3353</v>
      </c>
      <c r="T1482" s="3">
        <v>3</v>
      </c>
      <c r="U1482" s="3">
        <v>8</v>
      </c>
      <c r="V1482" s="4">
        <v>2.6666666666666665</v>
      </c>
      <c r="W1482" s="4">
        <v>3</v>
      </c>
      <c r="X1482" s="5">
        <v>455.13666666666671</v>
      </c>
      <c r="Y1482" s="6">
        <v>1365.4099999999999</v>
      </c>
      <c r="Z1482" s="5">
        <v>100.50333333333333</v>
      </c>
      <c r="AA1482" s="5">
        <v>301.51000000000005</v>
      </c>
      <c r="AB1482">
        <v>23</v>
      </c>
      <c r="AC1482" s="11">
        <f t="shared" si="62"/>
        <v>0.22082011996396692</v>
      </c>
    </row>
    <row r="1483" spans="1:29">
      <c r="A1483" s="2">
        <v>449082</v>
      </c>
      <c r="B1483" t="s">
        <v>3364</v>
      </c>
      <c r="C1483" t="s">
        <v>3356</v>
      </c>
      <c r="D1483" t="s">
        <v>51</v>
      </c>
      <c r="E1483" s="2">
        <v>239725</v>
      </c>
      <c r="F1483" t="s">
        <v>1714</v>
      </c>
      <c r="G1483" s="2">
        <v>470333</v>
      </c>
      <c r="H1483" t="s">
        <v>1715</v>
      </c>
      <c r="I1483" t="s">
        <v>39</v>
      </c>
      <c r="K1483" t="s">
        <v>4754</v>
      </c>
      <c r="L1483" t="s">
        <v>3407</v>
      </c>
      <c r="M1483" s="12">
        <v>17602</v>
      </c>
      <c r="N1483" s="12" t="str">
        <f t="shared" si="61"/>
        <v>950 Eshelman Mill Rd Lancaster, PA 17602</v>
      </c>
      <c r="O1483">
        <v>1430021</v>
      </c>
      <c r="P1483">
        <v>40.015988999999998</v>
      </c>
      <c r="Q1483">
        <v>-76.277299999999997</v>
      </c>
      <c r="R1483" t="s">
        <v>3364</v>
      </c>
      <c r="S1483" t="s">
        <v>3351</v>
      </c>
      <c r="T1483" s="3">
        <v>6</v>
      </c>
      <c r="U1483" s="3">
        <v>11</v>
      </c>
      <c r="V1483" s="4">
        <v>1.8333333333333333</v>
      </c>
      <c r="W1483" s="4">
        <v>2.1666666666666665</v>
      </c>
      <c r="X1483" s="5">
        <v>227.42500000000004</v>
      </c>
      <c r="Y1483" s="6">
        <v>1364.5500000000002</v>
      </c>
      <c r="Z1483" s="5">
        <v>84.284999999999997</v>
      </c>
      <c r="AA1483" s="5">
        <v>505.71000000000004</v>
      </c>
      <c r="AB1483">
        <v>45</v>
      </c>
      <c r="AC1483" s="11">
        <f t="shared" si="62"/>
        <v>0.37060569418489608</v>
      </c>
    </row>
    <row r="1484" spans="1:29">
      <c r="A1484" s="2">
        <v>240093</v>
      </c>
      <c r="B1484" t="s">
        <v>3364</v>
      </c>
      <c r="C1484" t="s">
        <v>3356</v>
      </c>
      <c r="D1484" t="s">
        <v>51</v>
      </c>
      <c r="E1484" s="2">
        <v>315468</v>
      </c>
      <c r="F1484" t="s">
        <v>1493</v>
      </c>
      <c r="G1484" s="2">
        <v>315468</v>
      </c>
      <c r="H1484" t="s">
        <v>1493</v>
      </c>
      <c r="I1484" t="s">
        <v>492</v>
      </c>
      <c r="K1484" t="s">
        <v>4451</v>
      </c>
      <c r="L1484" t="s">
        <v>3407</v>
      </c>
      <c r="M1484" s="12">
        <v>17551</v>
      </c>
      <c r="N1484" s="12" t="str">
        <f t="shared" si="61"/>
        <v>210 N George St Millersville, PA 17551</v>
      </c>
      <c r="O1484">
        <v>1430999</v>
      </c>
      <c r="P1484">
        <v>40.001429999999999</v>
      </c>
      <c r="Q1484">
        <v>-76.355459999999994</v>
      </c>
      <c r="R1484" t="s">
        <v>3364</v>
      </c>
      <c r="S1484" t="s">
        <v>3357</v>
      </c>
      <c r="T1484" s="3">
        <v>5</v>
      </c>
      <c r="U1484" s="3">
        <v>6</v>
      </c>
      <c r="V1484" s="4">
        <v>1.2</v>
      </c>
      <c r="W1484" s="4">
        <v>1.6</v>
      </c>
      <c r="X1484" s="5">
        <v>272.66800000000001</v>
      </c>
      <c r="Y1484" s="6">
        <v>1363.3400000000001</v>
      </c>
      <c r="Z1484" s="5">
        <v>80.984000000000009</v>
      </c>
      <c r="AA1484" s="5">
        <v>404.92</v>
      </c>
      <c r="AB1484">
        <v>29</v>
      </c>
      <c r="AC1484" s="11">
        <f t="shared" si="62"/>
        <v>0.29700588261182093</v>
      </c>
    </row>
    <row r="1485" spans="1:29">
      <c r="A1485" s="2">
        <v>431525</v>
      </c>
      <c r="B1485" t="s">
        <v>3364</v>
      </c>
      <c r="C1485" t="s">
        <v>3356</v>
      </c>
      <c r="D1485" t="s">
        <v>32</v>
      </c>
      <c r="E1485" s="2">
        <v>306021</v>
      </c>
      <c r="F1485" t="s">
        <v>1642</v>
      </c>
      <c r="G1485" s="2">
        <v>456127</v>
      </c>
      <c r="H1485" t="s">
        <v>1643</v>
      </c>
      <c r="I1485" t="s">
        <v>797</v>
      </c>
      <c r="K1485" t="s">
        <v>4155</v>
      </c>
      <c r="L1485" t="s">
        <v>3407</v>
      </c>
      <c r="M1485" s="12">
        <v>17517</v>
      </c>
      <c r="N1485" s="12" t="str">
        <f t="shared" si="61"/>
        <v>316 N 5th St Denver, PA 17517</v>
      </c>
      <c r="O1485">
        <v>1430999</v>
      </c>
      <c r="P1485">
        <v>40.236719999999998</v>
      </c>
      <c r="Q1485">
        <v>-76.135890000000003</v>
      </c>
      <c r="R1485" t="s">
        <v>3365</v>
      </c>
      <c r="S1485" t="s">
        <v>3357</v>
      </c>
      <c r="T1485" s="3">
        <v>2</v>
      </c>
      <c r="U1485" s="3">
        <v>2</v>
      </c>
      <c r="V1485" s="4">
        <v>1</v>
      </c>
      <c r="W1485" s="4">
        <v>3</v>
      </c>
      <c r="X1485" s="5">
        <v>681.1099999999999</v>
      </c>
      <c r="Y1485" s="6">
        <v>1362.22</v>
      </c>
      <c r="Z1485" s="5">
        <v>225.73499999999999</v>
      </c>
      <c r="AA1485" s="5">
        <v>451.47</v>
      </c>
      <c r="AB1485">
        <v>32</v>
      </c>
      <c r="AC1485" s="11">
        <f t="shared" si="62"/>
        <v>0.33142223723040332</v>
      </c>
    </row>
    <row r="1486" spans="1:29">
      <c r="A1486" s="2">
        <v>423139</v>
      </c>
      <c r="B1486" t="s">
        <v>3364</v>
      </c>
      <c r="C1486" t="s">
        <v>3356</v>
      </c>
      <c r="D1486" t="s">
        <v>32</v>
      </c>
      <c r="E1486" s="2">
        <v>242421</v>
      </c>
      <c r="F1486" t="s">
        <v>3315</v>
      </c>
      <c r="G1486" s="2">
        <v>242421</v>
      </c>
      <c r="H1486" t="s">
        <v>3315</v>
      </c>
      <c r="I1486" t="s">
        <v>196</v>
      </c>
      <c r="K1486" t="s">
        <v>4479</v>
      </c>
      <c r="L1486" t="s">
        <v>3407</v>
      </c>
      <c r="M1486" s="12">
        <v>17552</v>
      </c>
      <c r="N1486" s="12" t="str">
        <f t="shared" si="61"/>
        <v>1205 W Main St Mount Joy, PA 17552</v>
      </c>
      <c r="O1486">
        <v>1430035</v>
      </c>
      <c r="P1486">
        <v>40.118029</v>
      </c>
      <c r="Q1486">
        <v>-76.533852999999993</v>
      </c>
      <c r="R1486" t="s">
        <v>3366</v>
      </c>
      <c r="S1486" t="s">
        <v>3357</v>
      </c>
      <c r="T1486" s="3">
        <v>9</v>
      </c>
      <c r="U1486" s="3">
        <v>10</v>
      </c>
      <c r="V1486" s="4">
        <v>1.1111111111111112</v>
      </c>
      <c r="W1486" s="4">
        <v>2.2222222222222223</v>
      </c>
      <c r="X1486" s="5">
        <v>150.95111111111112</v>
      </c>
      <c r="Y1486" s="6">
        <v>1358.56</v>
      </c>
      <c r="Z1486" s="5">
        <v>57.994444444444447</v>
      </c>
      <c r="AA1486" s="5">
        <v>521.95000000000005</v>
      </c>
      <c r="AB1486">
        <v>28</v>
      </c>
      <c r="AC1486" s="11">
        <f t="shared" si="62"/>
        <v>0.38419355788481929</v>
      </c>
    </row>
    <row r="1487" spans="1:29">
      <c r="A1487" s="2">
        <v>295619</v>
      </c>
      <c r="B1487" t="s">
        <v>3364</v>
      </c>
      <c r="C1487" t="s">
        <v>3356</v>
      </c>
      <c r="D1487" t="s">
        <v>60</v>
      </c>
      <c r="E1487" s="2">
        <v>244345</v>
      </c>
      <c r="F1487" t="s">
        <v>2221</v>
      </c>
      <c r="G1487" s="2">
        <v>446819</v>
      </c>
      <c r="H1487" t="s">
        <v>2221</v>
      </c>
      <c r="I1487" t="s">
        <v>457</v>
      </c>
      <c r="K1487" t="s">
        <v>5669</v>
      </c>
      <c r="L1487" t="s">
        <v>3407</v>
      </c>
      <c r="M1487" s="12">
        <v>19460</v>
      </c>
      <c r="N1487" s="12" t="str">
        <f t="shared" si="61"/>
        <v>2276 Kimberton Rd Phoenixville, PA 19460</v>
      </c>
      <c r="O1487">
        <v>1430999</v>
      </c>
      <c r="P1487">
        <v>40.131030000000003</v>
      </c>
      <c r="Q1487">
        <v>-75.568659999999994</v>
      </c>
      <c r="R1487" t="s">
        <v>3361</v>
      </c>
      <c r="S1487" t="s">
        <v>3354</v>
      </c>
      <c r="T1487" s="3">
        <v>2</v>
      </c>
      <c r="U1487" s="3">
        <v>2</v>
      </c>
      <c r="V1487" s="4">
        <v>1</v>
      </c>
      <c r="W1487" s="4">
        <v>2.5</v>
      </c>
      <c r="X1487" s="5">
        <v>674.02499999999998</v>
      </c>
      <c r="Y1487" s="6">
        <v>1348.05</v>
      </c>
      <c r="Z1487" s="5">
        <v>349.89499999999998</v>
      </c>
      <c r="AA1487" s="5">
        <v>699.79</v>
      </c>
      <c r="AB1487">
        <v>53</v>
      </c>
      <c r="AC1487" s="11">
        <f t="shared" si="62"/>
        <v>0.51911279255220499</v>
      </c>
    </row>
    <row r="1488" spans="1:29">
      <c r="A1488" s="2">
        <v>241250</v>
      </c>
      <c r="B1488" t="s">
        <v>3364</v>
      </c>
      <c r="C1488" t="s">
        <v>3356</v>
      </c>
      <c r="D1488" t="s">
        <v>63</v>
      </c>
      <c r="E1488" s="2">
        <v>243692</v>
      </c>
      <c r="F1488" t="s">
        <v>2166</v>
      </c>
      <c r="G1488" s="2">
        <v>417602</v>
      </c>
      <c r="H1488" t="s">
        <v>2167</v>
      </c>
      <c r="I1488" t="s">
        <v>65</v>
      </c>
      <c r="K1488" t="s">
        <v>5348</v>
      </c>
      <c r="L1488" t="s">
        <v>3407</v>
      </c>
      <c r="M1488" s="12">
        <v>19054</v>
      </c>
      <c r="N1488" s="12" t="str">
        <f t="shared" si="61"/>
        <v>66 Levittown Pkwy Levittown, PA 19054</v>
      </c>
      <c r="O1488">
        <v>1430999</v>
      </c>
      <c r="P1488">
        <v>40.143300000000004</v>
      </c>
      <c r="Q1488">
        <v>-74.818312000000006</v>
      </c>
      <c r="R1488" t="s">
        <v>3362</v>
      </c>
      <c r="S1488" t="s">
        <v>3353</v>
      </c>
      <c r="T1488" s="3">
        <v>3</v>
      </c>
      <c r="U1488" s="3">
        <v>5</v>
      </c>
      <c r="V1488" s="4">
        <v>1.6666666666666667</v>
      </c>
      <c r="W1488" s="4">
        <v>1.3333333333333333</v>
      </c>
      <c r="X1488" s="5">
        <v>448.76333333333332</v>
      </c>
      <c r="Y1488" s="6">
        <v>1346.29</v>
      </c>
      <c r="Z1488" s="5">
        <v>148.96666666666667</v>
      </c>
      <c r="AA1488" s="5">
        <v>446.90000000000003</v>
      </c>
      <c r="AB1488">
        <v>28</v>
      </c>
      <c r="AC1488" s="11">
        <f t="shared" si="62"/>
        <v>0.3319492828439638</v>
      </c>
    </row>
    <row r="1489" spans="1:29">
      <c r="A1489" s="2">
        <v>247312</v>
      </c>
      <c r="B1489" t="s">
        <v>3364</v>
      </c>
      <c r="C1489" t="s">
        <v>3356</v>
      </c>
      <c r="D1489" t="s">
        <v>29</v>
      </c>
      <c r="E1489" s="2">
        <v>297040</v>
      </c>
      <c r="F1489" t="s">
        <v>3146</v>
      </c>
      <c r="G1489" s="2">
        <v>449067</v>
      </c>
      <c r="H1489" t="s">
        <v>3146</v>
      </c>
      <c r="I1489" t="s">
        <v>56</v>
      </c>
      <c r="K1489" t="s">
        <v>5441</v>
      </c>
      <c r="L1489" t="s">
        <v>3407</v>
      </c>
      <c r="M1489" s="12">
        <v>19140</v>
      </c>
      <c r="N1489" s="12" t="str">
        <f t="shared" si="61"/>
        <v>3200 N Park Ave Philadelphia, PA 19140</v>
      </c>
      <c r="O1489">
        <v>1430999</v>
      </c>
      <c r="P1489">
        <v>40.009469000000003</v>
      </c>
      <c r="Q1489">
        <v>-75.149878999999999</v>
      </c>
      <c r="R1489" t="s">
        <v>3363</v>
      </c>
      <c r="S1489" t="s">
        <v>3351</v>
      </c>
      <c r="T1489" s="3">
        <v>3</v>
      </c>
      <c r="U1489" s="3">
        <v>3</v>
      </c>
      <c r="V1489" s="4">
        <v>1</v>
      </c>
      <c r="W1489" s="4">
        <v>1</v>
      </c>
      <c r="X1489" s="5">
        <v>447.64000000000004</v>
      </c>
      <c r="Y1489" s="6">
        <v>1342.92</v>
      </c>
      <c r="Z1489" s="5">
        <v>244.48000000000002</v>
      </c>
      <c r="AA1489" s="5">
        <v>733.44</v>
      </c>
      <c r="AB1489">
        <v>132</v>
      </c>
      <c r="AC1489" s="11">
        <f t="shared" si="62"/>
        <v>0.54615315878831205</v>
      </c>
    </row>
    <row r="1490" spans="1:29">
      <c r="A1490" s="2">
        <v>240040</v>
      </c>
      <c r="B1490" t="s">
        <v>3364</v>
      </c>
      <c r="C1490" t="s">
        <v>3356</v>
      </c>
      <c r="D1490" t="s">
        <v>40</v>
      </c>
      <c r="E1490" s="2">
        <v>269640</v>
      </c>
      <c r="F1490" t="s">
        <v>105</v>
      </c>
      <c r="G1490" s="2">
        <v>269640</v>
      </c>
      <c r="H1490" t="s">
        <v>105</v>
      </c>
      <c r="I1490" t="s">
        <v>73</v>
      </c>
      <c r="K1490" t="s">
        <v>5786</v>
      </c>
      <c r="L1490" t="s">
        <v>3407</v>
      </c>
      <c r="M1490" s="12">
        <v>19605</v>
      </c>
      <c r="N1490" s="12" t="str">
        <f t="shared" si="61"/>
        <v>1111 Commons Blvd Reading, PA 19605</v>
      </c>
      <c r="O1490">
        <v>1430029</v>
      </c>
      <c r="P1490">
        <v>40.402709999999999</v>
      </c>
      <c r="Q1490">
        <v>-75.953890000000001</v>
      </c>
      <c r="R1490" t="s">
        <v>3365</v>
      </c>
      <c r="S1490" t="s">
        <v>3356</v>
      </c>
      <c r="T1490" s="3">
        <v>6</v>
      </c>
      <c r="U1490" s="3">
        <v>6</v>
      </c>
      <c r="V1490" s="4">
        <v>1</v>
      </c>
      <c r="W1490" s="4">
        <v>1</v>
      </c>
      <c r="X1490" s="5">
        <v>223.26833333333335</v>
      </c>
      <c r="Y1490" s="6">
        <v>1339.6100000000001</v>
      </c>
      <c r="Z1490" s="5">
        <v>52.669999999999995</v>
      </c>
      <c r="AA1490" s="5">
        <v>316.02</v>
      </c>
      <c r="AB1490">
        <v>23</v>
      </c>
      <c r="AC1490" s="11">
        <f t="shared" si="62"/>
        <v>0.23590447966199113</v>
      </c>
    </row>
    <row r="1491" spans="1:29">
      <c r="A1491" s="2">
        <v>240746</v>
      </c>
      <c r="B1491" t="s">
        <v>3364</v>
      </c>
      <c r="C1491" t="s">
        <v>3356</v>
      </c>
      <c r="D1491" t="s">
        <v>37</v>
      </c>
      <c r="E1491" s="2">
        <v>240472</v>
      </c>
      <c r="F1491" t="s">
        <v>2140</v>
      </c>
      <c r="G1491" s="2">
        <v>240472</v>
      </c>
      <c r="H1491" t="s">
        <v>2140</v>
      </c>
      <c r="I1491" t="s">
        <v>190</v>
      </c>
      <c r="K1491" t="s">
        <v>4381</v>
      </c>
      <c r="L1491" t="s">
        <v>3407</v>
      </c>
      <c r="M1491" s="12">
        <v>17545</v>
      </c>
      <c r="N1491" s="12" t="str">
        <f t="shared" si="61"/>
        <v>1896 Auction Rd Manheim, PA 17545</v>
      </c>
      <c r="O1491">
        <v>1430999</v>
      </c>
      <c r="P1491">
        <v>40.113759999999999</v>
      </c>
      <c r="Q1491">
        <v>-76.444119999999998</v>
      </c>
      <c r="R1491" t="s">
        <v>3366</v>
      </c>
      <c r="S1491" t="s">
        <v>3357</v>
      </c>
      <c r="T1491" s="3">
        <v>3</v>
      </c>
      <c r="U1491" s="3">
        <v>3</v>
      </c>
      <c r="V1491" s="4">
        <v>1</v>
      </c>
      <c r="W1491" s="4">
        <v>1</v>
      </c>
      <c r="X1491" s="5">
        <v>446.0266666666667</v>
      </c>
      <c r="Y1491" s="6">
        <v>1338.0800000000002</v>
      </c>
      <c r="Z1491" s="5">
        <v>223.01333333333335</v>
      </c>
      <c r="AA1491" s="5">
        <v>669.04000000000008</v>
      </c>
      <c r="AB1491">
        <v>25</v>
      </c>
      <c r="AC1491" s="11">
        <f t="shared" si="62"/>
        <v>0.5</v>
      </c>
    </row>
    <row r="1492" spans="1:29">
      <c r="A1492" s="2">
        <v>271796</v>
      </c>
      <c r="B1492" t="s">
        <v>3364</v>
      </c>
      <c r="C1492" t="s">
        <v>3356</v>
      </c>
      <c r="D1492" t="s">
        <v>40</v>
      </c>
      <c r="E1492" s="2">
        <v>242417</v>
      </c>
      <c r="F1492" t="s">
        <v>3301</v>
      </c>
      <c r="G1492" s="2">
        <v>455320</v>
      </c>
      <c r="H1492" t="s">
        <v>3308</v>
      </c>
      <c r="I1492" t="s">
        <v>73</v>
      </c>
      <c r="K1492" t="s">
        <v>5814</v>
      </c>
      <c r="L1492" t="s">
        <v>3407</v>
      </c>
      <c r="M1492" s="12">
        <v>19609</v>
      </c>
      <c r="N1492" s="12" t="str">
        <f t="shared" si="61"/>
        <v>2700 Van Reed Rd Reading, PA 19609</v>
      </c>
      <c r="O1492">
        <v>1430999</v>
      </c>
      <c r="P1492">
        <v>40.333036</v>
      </c>
      <c r="Q1492">
        <v>-76.005382999999995</v>
      </c>
      <c r="R1492" t="s">
        <v>3365</v>
      </c>
      <c r="S1492" t="s">
        <v>3356</v>
      </c>
      <c r="T1492" s="3">
        <v>3</v>
      </c>
      <c r="U1492" s="3">
        <v>3</v>
      </c>
      <c r="V1492" s="4">
        <v>1</v>
      </c>
      <c r="W1492" s="4">
        <v>2</v>
      </c>
      <c r="X1492" s="5">
        <v>445.34333333333342</v>
      </c>
      <c r="Y1492" s="6">
        <v>1336.03</v>
      </c>
      <c r="Z1492" s="5">
        <v>142.5</v>
      </c>
      <c r="AA1492" s="5">
        <v>427.5</v>
      </c>
      <c r="AB1492">
        <v>11</v>
      </c>
      <c r="AC1492" s="11">
        <f t="shared" si="62"/>
        <v>0.31997784480887403</v>
      </c>
    </row>
    <row r="1493" spans="1:29">
      <c r="A1493" s="2">
        <v>240705</v>
      </c>
      <c r="B1493" t="s">
        <v>3364</v>
      </c>
      <c r="C1493" t="s">
        <v>3356</v>
      </c>
      <c r="D1493" t="s">
        <v>29</v>
      </c>
      <c r="E1493" s="2">
        <v>294842</v>
      </c>
      <c r="F1493" t="s">
        <v>216</v>
      </c>
      <c r="G1493" s="2">
        <v>294842</v>
      </c>
      <c r="H1493" t="s">
        <v>217</v>
      </c>
      <c r="I1493" t="s">
        <v>151</v>
      </c>
      <c r="K1493" t="s">
        <v>5641</v>
      </c>
      <c r="L1493" t="s">
        <v>3407</v>
      </c>
      <c r="M1493" s="12">
        <v>19446</v>
      </c>
      <c r="N1493" s="12" t="str">
        <f t="shared" si="61"/>
        <v>1000 Troxel Rd Lansdale, PA 19446</v>
      </c>
      <c r="O1493">
        <v>1430019</v>
      </c>
      <c r="P1493">
        <v>40.243938</v>
      </c>
      <c r="Q1493">
        <v>-75.320262999999997</v>
      </c>
      <c r="R1493" t="s">
        <v>3361</v>
      </c>
      <c r="S1493" t="s">
        <v>3353</v>
      </c>
      <c r="T1493" s="3">
        <v>7</v>
      </c>
      <c r="U1493" s="3">
        <v>8</v>
      </c>
      <c r="V1493" s="4">
        <v>1.1428571428571428</v>
      </c>
      <c r="W1493" s="4">
        <v>2</v>
      </c>
      <c r="X1493" s="5">
        <v>190.21571428571428</v>
      </c>
      <c r="Y1493" s="6">
        <v>1331.5100000000002</v>
      </c>
      <c r="Z1493" s="5">
        <v>97.218571428571437</v>
      </c>
      <c r="AA1493" s="5">
        <v>680.53000000000009</v>
      </c>
      <c r="AB1493">
        <v>18</v>
      </c>
      <c r="AC1493" s="11">
        <f t="shared" si="62"/>
        <v>0.51109642436031266</v>
      </c>
    </row>
    <row r="1494" spans="1:29">
      <c r="A1494" s="2">
        <v>241245</v>
      </c>
      <c r="B1494" t="s">
        <v>3364</v>
      </c>
      <c r="C1494" t="s">
        <v>3356</v>
      </c>
      <c r="D1494" t="s">
        <v>808</v>
      </c>
      <c r="E1494" s="2">
        <v>264813</v>
      </c>
      <c r="F1494" t="s">
        <v>1965</v>
      </c>
      <c r="G1494" s="2">
        <v>264813</v>
      </c>
      <c r="H1494" t="s">
        <v>1965</v>
      </c>
      <c r="I1494" t="s">
        <v>190</v>
      </c>
      <c r="K1494" t="s">
        <v>4372</v>
      </c>
      <c r="L1494" t="s">
        <v>3407</v>
      </c>
      <c r="M1494" s="12">
        <v>17545</v>
      </c>
      <c r="N1494" s="12" t="str">
        <f t="shared" si="61"/>
        <v>127 E Logan Ave Manheim, PA 17545</v>
      </c>
      <c r="O1494">
        <v>1430035</v>
      </c>
      <c r="P1494">
        <v>40.164630000000002</v>
      </c>
      <c r="Q1494">
        <v>-76.391649999999998</v>
      </c>
      <c r="R1494" t="s">
        <v>3366</v>
      </c>
      <c r="S1494" t="s">
        <v>3357</v>
      </c>
      <c r="T1494" s="3">
        <v>23</v>
      </c>
      <c r="U1494" s="3">
        <v>24</v>
      </c>
      <c r="V1494" s="4">
        <v>1.0434782608695652</v>
      </c>
      <c r="W1494" s="4">
        <v>1.3043478260869565</v>
      </c>
      <c r="X1494" s="5">
        <v>57.881304347826095</v>
      </c>
      <c r="Y1494" s="6">
        <v>1331.2700000000002</v>
      </c>
      <c r="Z1494" s="5">
        <v>-7.566521739130434</v>
      </c>
      <c r="AA1494" s="5">
        <v>-174.03000000000003</v>
      </c>
      <c r="AB1494">
        <v>230</v>
      </c>
      <c r="AC1494" s="11">
        <f t="shared" si="62"/>
        <v>-0.13072479662277375</v>
      </c>
    </row>
    <row r="1495" spans="1:29">
      <c r="A1495" s="2">
        <v>240147</v>
      </c>
      <c r="B1495" t="s">
        <v>3364</v>
      </c>
      <c r="C1495" t="s">
        <v>3356</v>
      </c>
      <c r="D1495" t="s">
        <v>32</v>
      </c>
      <c r="E1495" s="2">
        <v>260300</v>
      </c>
      <c r="F1495" t="s">
        <v>1454</v>
      </c>
      <c r="G1495" s="2">
        <v>260300</v>
      </c>
      <c r="H1495" t="s">
        <v>1454</v>
      </c>
      <c r="I1495" t="s">
        <v>196</v>
      </c>
      <c r="K1495" t="s">
        <v>4487</v>
      </c>
      <c r="L1495" t="s">
        <v>3407</v>
      </c>
      <c r="M1495" s="12">
        <v>17552</v>
      </c>
      <c r="N1495" s="12" t="str">
        <f t="shared" si="61"/>
        <v>629 Union School Rd Mount Joy, PA 17552</v>
      </c>
      <c r="O1495">
        <v>1430999</v>
      </c>
      <c r="P1495">
        <v>40.099485000000001</v>
      </c>
      <c r="Q1495">
        <v>-76.520504000000003</v>
      </c>
      <c r="R1495" t="s">
        <v>3366</v>
      </c>
      <c r="S1495" t="s">
        <v>3357</v>
      </c>
      <c r="T1495" s="3">
        <v>5</v>
      </c>
      <c r="U1495" s="3">
        <v>6</v>
      </c>
      <c r="V1495" s="4">
        <v>1.2</v>
      </c>
      <c r="W1495" s="4">
        <v>2.8</v>
      </c>
      <c r="X1495" s="5">
        <v>266.12800000000004</v>
      </c>
      <c r="Y1495" s="6">
        <v>1330.6399999999999</v>
      </c>
      <c r="Z1495" s="5">
        <v>71.733999999999995</v>
      </c>
      <c r="AA1495" s="5">
        <v>358.67</v>
      </c>
      <c r="AB1495">
        <v>27</v>
      </c>
      <c r="AC1495" s="11">
        <f t="shared" si="62"/>
        <v>0.26954698490951728</v>
      </c>
    </row>
    <row r="1496" spans="1:29">
      <c r="A1496" s="2">
        <v>345066</v>
      </c>
      <c r="B1496" t="s">
        <v>3364</v>
      </c>
      <c r="C1496" t="s">
        <v>3356</v>
      </c>
      <c r="D1496" t="s">
        <v>40</v>
      </c>
      <c r="E1496" s="2">
        <v>282325</v>
      </c>
      <c r="F1496" t="s">
        <v>986</v>
      </c>
      <c r="G1496" s="2">
        <v>282325</v>
      </c>
      <c r="H1496" t="s">
        <v>986</v>
      </c>
      <c r="I1496" t="s">
        <v>987</v>
      </c>
      <c r="K1496" t="s">
        <v>5737</v>
      </c>
      <c r="L1496" t="s">
        <v>3407</v>
      </c>
      <c r="M1496" s="12">
        <v>19526</v>
      </c>
      <c r="N1496" s="12" t="str">
        <f t="shared" si="61"/>
        <v>16614 Pottsville Pike Hamburg, PA 19526</v>
      </c>
      <c r="O1496">
        <v>1430999</v>
      </c>
      <c r="P1496">
        <v>40.538459000000003</v>
      </c>
      <c r="Q1496">
        <v>-75.975747999999996</v>
      </c>
      <c r="R1496" t="s">
        <v>3364</v>
      </c>
      <c r="S1496" t="s">
        <v>3354</v>
      </c>
      <c r="T1496" s="3">
        <v>3</v>
      </c>
      <c r="U1496" s="3">
        <v>3</v>
      </c>
      <c r="V1496" s="4">
        <v>1</v>
      </c>
      <c r="W1496" s="4">
        <v>1</v>
      </c>
      <c r="X1496" s="5">
        <v>442.11333333333329</v>
      </c>
      <c r="Y1496" s="6">
        <v>1326.34</v>
      </c>
      <c r="Z1496" s="5">
        <v>217.14000000000001</v>
      </c>
      <c r="AA1496" s="5">
        <v>651.42000000000007</v>
      </c>
      <c r="AB1496">
        <v>3</v>
      </c>
      <c r="AC1496" s="11">
        <f t="shared" si="62"/>
        <v>0.49114103472714393</v>
      </c>
    </row>
    <row r="1497" spans="1:29">
      <c r="A1497" s="2">
        <v>241584</v>
      </c>
      <c r="B1497" t="s">
        <v>3364</v>
      </c>
      <c r="C1497" t="s">
        <v>3356</v>
      </c>
      <c r="D1497" t="s">
        <v>104</v>
      </c>
      <c r="E1497" s="2">
        <v>340593</v>
      </c>
      <c r="F1497" t="s">
        <v>1513</v>
      </c>
      <c r="G1497" s="2">
        <v>340593</v>
      </c>
      <c r="H1497" t="s">
        <v>1513</v>
      </c>
      <c r="I1497" t="s">
        <v>39</v>
      </c>
      <c r="K1497" t="s">
        <v>4877</v>
      </c>
      <c r="L1497" t="s">
        <v>3407</v>
      </c>
      <c r="M1497" s="12">
        <v>17603</v>
      </c>
      <c r="N1497" s="12" t="str">
        <f t="shared" si="61"/>
        <v>200 Running Pump Rd Lancaster, PA 17603</v>
      </c>
      <c r="O1497">
        <v>1430999</v>
      </c>
      <c r="P1497">
        <v>40.043474000000003</v>
      </c>
      <c r="Q1497">
        <v>-76.374799999999993</v>
      </c>
      <c r="R1497" t="s">
        <v>3364</v>
      </c>
      <c r="S1497" t="s">
        <v>3357</v>
      </c>
      <c r="T1497" s="3">
        <v>2</v>
      </c>
      <c r="U1497" s="3">
        <v>2</v>
      </c>
      <c r="V1497" s="4">
        <v>1</v>
      </c>
      <c r="W1497" s="4">
        <v>1</v>
      </c>
      <c r="X1497" s="5">
        <v>662.57</v>
      </c>
      <c r="Y1497" s="6">
        <v>1325.14</v>
      </c>
      <c r="Z1497" s="5">
        <v>-869.63499999999999</v>
      </c>
      <c r="AA1497" s="5">
        <v>-1739.27</v>
      </c>
      <c r="AB1497">
        <v>2</v>
      </c>
      <c r="AC1497" s="11">
        <f t="shared" si="62"/>
        <v>-1.3125179226345893</v>
      </c>
    </row>
    <row r="1498" spans="1:29">
      <c r="A1498" s="2">
        <v>469850</v>
      </c>
      <c r="B1498" t="s">
        <v>3364</v>
      </c>
      <c r="C1498" t="s">
        <v>3356</v>
      </c>
      <c r="D1498" t="s">
        <v>32</v>
      </c>
      <c r="E1498" s="2">
        <v>241924</v>
      </c>
      <c r="F1498" t="s">
        <v>3096</v>
      </c>
      <c r="G1498" s="2">
        <v>241924</v>
      </c>
      <c r="H1498" t="s">
        <v>3096</v>
      </c>
      <c r="I1498" t="s">
        <v>196</v>
      </c>
      <c r="K1498" t="s">
        <v>4484</v>
      </c>
      <c r="L1498" t="s">
        <v>3407</v>
      </c>
      <c r="M1498" s="12">
        <v>17552</v>
      </c>
      <c r="N1498" s="12" t="str">
        <f t="shared" si="61"/>
        <v>37 E Main St Mount Joy, PA 17552</v>
      </c>
      <c r="O1498">
        <v>1430999</v>
      </c>
      <c r="P1498">
        <v>40.109982000000002</v>
      </c>
      <c r="Q1498">
        <v>-76.501919000000001</v>
      </c>
      <c r="R1498" t="s">
        <v>3366</v>
      </c>
      <c r="S1498" t="s">
        <v>3357</v>
      </c>
      <c r="T1498" s="3">
        <v>5</v>
      </c>
      <c r="U1498" s="3">
        <v>7</v>
      </c>
      <c r="V1498" s="4">
        <v>1.4</v>
      </c>
      <c r="W1498" s="4">
        <v>2.4</v>
      </c>
      <c r="X1498" s="5">
        <v>264.97400000000005</v>
      </c>
      <c r="Y1498" s="6">
        <v>1324.8700000000001</v>
      </c>
      <c r="Z1498" s="5">
        <v>117.83600000000001</v>
      </c>
      <c r="AA1498" s="5">
        <v>589.17999999999995</v>
      </c>
      <c r="AB1498">
        <v>25</v>
      </c>
      <c r="AC1498" s="11">
        <f t="shared" si="62"/>
        <v>0.44470778265037314</v>
      </c>
    </row>
    <row r="1499" spans="1:29">
      <c r="A1499" s="2">
        <v>239926</v>
      </c>
      <c r="B1499" t="s">
        <v>3364</v>
      </c>
      <c r="C1499" t="s">
        <v>3356</v>
      </c>
      <c r="D1499" t="s">
        <v>32</v>
      </c>
      <c r="E1499" s="2">
        <v>345381</v>
      </c>
      <c r="F1499" t="s">
        <v>2100</v>
      </c>
      <c r="G1499" s="2">
        <v>345381</v>
      </c>
      <c r="H1499" t="s">
        <v>2100</v>
      </c>
      <c r="I1499" t="s">
        <v>140</v>
      </c>
      <c r="K1499" t="s">
        <v>4272</v>
      </c>
      <c r="L1499" t="s">
        <v>3407</v>
      </c>
      <c r="M1499" s="12">
        <v>17540</v>
      </c>
      <c r="N1499" s="12" t="str">
        <f t="shared" si="61"/>
        <v>204 Market Sq S Leola, PA 17540</v>
      </c>
      <c r="O1499">
        <v>1430999</v>
      </c>
      <c r="P1499">
        <v>40.082070999999999</v>
      </c>
      <c r="Q1499">
        <v>-76.215258000000006</v>
      </c>
      <c r="R1499" t="s">
        <v>3364</v>
      </c>
      <c r="S1499" t="s">
        <v>3356</v>
      </c>
      <c r="T1499" s="3">
        <v>3</v>
      </c>
      <c r="U1499" s="3">
        <v>3</v>
      </c>
      <c r="V1499" s="4">
        <v>1</v>
      </c>
      <c r="W1499" s="4">
        <v>4.333333333333333</v>
      </c>
      <c r="X1499" s="5">
        <v>440.29333333333335</v>
      </c>
      <c r="Y1499" s="6">
        <v>1320.8799999999999</v>
      </c>
      <c r="Z1499" s="5">
        <v>130.31333333333333</v>
      </c>
      <c r="AA1499" s="5">
        <v>390.94000000000005</v>
      </c>
      <c r="AB1499">
        <v>198</v>
      </c>
      <c r="AC1499" s="11">
        <f t="shared" si="62"/>
        <v>0.29596935376415728</v>
      </c>
    </row>
    <row r="1500" spans="1:29">
      <c r="A1500" s="2">
        <v>241901</v>
      </c>
      <c r="B1500" t="s">
        <v>3364</v>
      </c>
      <c r="C1500" t="s">
        <v>3356</v>
      </c>
      <c r="D1500" t="s">
        <v>37</v>
      </c>
      <c r="E1500" s="2">
        <v>323233</v>
      </c>
      <c r="F1500" t="s">
        <v>112</v>
      </c>
      <c r="G1500" s="2">
        <v>479323</v>
      </c>
      <c r="H1500" t="s">
        <v>237</v>
      </c>
      <c r="I1500" t="s">
        <v>238</v>
      </c>
      <c r="K1500" t="s">
        <v>3730</v>
      </c>
      <c r="L1500" t="s">
        <v>3407</v>
      </c>
      <c r="M1500" s="12">
        <v>17022</v>
      </c>
      <c r="N1500" s="12" t="str">
        <f t="shared" si="61"/>
        <v>1 Shrine Rd ELIZABETHTOWN, PA 17022</v>
      </c>
      <c r="O1500">
        <v>1430999</v>
      </c>
      <c r="P1500">
        <v>40.135610999999997</v>
      </c>
      <c r="Q1500">
        <v>-76.616771999999997</v>
      </c>
      <c r="R1500" t="s">
        <v>3366</v>
      </c>
      <c r="S1500" t="s">
        <v>3356</v>
      </c>
      <c r="T1500" s="3">
        <v>4</v>
      </c>
      <c r="U1500" s="3">
        <v>4</v>
      </c>
      <c r="V1500" s="4">
        <v>1</v>
      </c>
      <c r="W1500" s="4">
        <v>1.75</v>
      </c>
      <c r="X1500" s="5">
        <v>329.48249999999996</v>
      </c>
      <c r="Y1500" s="6">
        <v>1317.9299999999998</v>
      </c>
      <c r="Z1500" s="5">
        <v>142.93499999999997</v>
      </c>
      <c r="AA1500" s="5">
        <v>571.7399999999999</v>
      </c>
      <c r="AB1500">
        <v>7</v>
      </c>
      <c r="AC1500" s="11">
        <f t="shared" si="62"/>
        <v>0.43381666704604949</v>
      </c>
    </row>
    <row r="1501" spans="1:29">
      <c r="A1501" s="2">
        <v>267941</v>
      </c>
      <c r="B1501" t="s">
        <v>3364</v>
      </c>
      <c r="C1501" t="s">
        <v>3356</v>
      </c>
      <c r="D1501" t="s">
        <v>60</v>
      </c>
      <c r="E1501" s="2">
        <v>322408</v>
      </c>
      <c r="F1501" t="s">
        <v>1966</v>
      </c>
      <c r="G1501" s="2">
        <v>322408</v>
      </c>
      <c r="H1501" t="s">
        <v>1966</v>
      </c>
      <c r="I1501" t="s">
        <v>86</v>
      </c>
      <c r="J1501" t="s">
        <v>3389</v>
      </c>
      <c r="K1501" t="s">
        <v>5151</v>
      </c>
      <c r="L1501" t="s">
        <v>3407</v>
      </c>
      <c r="M1501" s="12">
        <v>18966</v>
      </c>
      <c r="N1501" s="12" t="str">
        <f t="shared" si="61"/>
        <v>1122 Street Rd Southampton, PA 18966</v>
      </c>
      <c r="O1501">
        <v>1430999</v>
      </c>
      <c r="P1501">
        <v>40.168565999999998</v>
      </c>
      <c r="Q1501">
        <v>-75.034152000000006</v>
      </c>
      <c r="R1501" t="s">
        <v>3362</v>
      </c>
      <c r="S1501" t="s">
        <v>3352</v>
      </c>
      <c r="T1501" s="3">
        <v>3</v>
      </c>
      <c r="U1501" s="3">
        <v>4</v>
      </c>
      <c r="V1501" s="4">
        <v>1.3333333333333333</v>
      </c>
      <c r="W1501" s="4">
        <v>4</v>
      </c>
      <c r="X1501" s="5">
        <v>439.26</v>
      </c>
      <c r="Y1501" s="6">
        <v>1317.7800000000002</v>
      </c>
      <c r="Z1501" s="5">
        <v>150.13666666666666</v>
      </c>
      <c r="AA1501" s="5">
        <v>450.41</v>
      </c>
      <c r="AB1501">
        <v>26</v>
      </c>
      <c r="AC1501" s="11">
        <f t="shared" si="62"/>
        <v>0.34179453323012943</v>
      </c>
    </row>
    <row r="1502" spans="1:29">
      <c r="A1502" s="2">
        <v>481367</v>
      </c>
      <c r="B1502" t="s">
        <v>3364</v>
      </c>
      <c r="C1502" t="s">
        <v>3356</v>
      </c>
      <c r="D1502" t="s">
        <v>149</v>
      </c>
      <c r="E1502" s="2">
        <v>304899</v>
      </c>
      <c r="F1502" t="s">
        <v>487</v>
      </c>
      <c r="G1502" s="2">
        <v>304899</v>
      </c>
      <c r="H1502" t="s">
        <v>487</v>
      </c>
      <c r="I1502" t="s">
        <v>489</v>
      </c>
      <c r="J1502" t="s">
        <v>680</v>
      </c>
      <c r="K1502" t="s">
        <v>3458</v>
      </c>
      <c r="L1502" t="s">
        <v>3406</v>
      </c>
      <c r="M1502" s="12">
        <v>8043</v>
      </c>
      <c r="N1502" s="12" t="str">
        <f t="shared" si="61"/>
        <v>1401 Laurel Oak Rd Voorhees, NJ 08043</v>
      </c>
      <c r="O1502">
        <v>1430999</v>
      </c>
      <c r="P1502">
        <v>39.849522999999998</v>
      </c>
      <c r="Q1502">
        <v>-74.966870999999998</v>
      </c>
      <c r="R1502" t="s">
        <v>3362</v>
      </c>
      <c r="S1502" t="s">
        <v>3355</v>
      </c>
      <c r="T1502" s="3">
        <v>5</v>
      </c>
      <c r="U1502" s="3">
        <v>6</v>
      </c>
      <c r="V1502" s="4">
        <v>1.2</v>
      </c>
      <c r="W1502" s="4">
        <v>3.2</v>
      </c>
      <c r="X1502" s="5">
        <v>263.19799999999998</v>
      </c>
      <c r="Y1502" s="6">
        <v>1315.99</v>
      </c>
      <c r="Z1502" s="5">
        <v>216.64000000000001</v>
      </c>
      <c r="AA1502" s="5">
        <v>1083.2</v>
      </c>
      <c r="AB1502">
        <v>115</v>
      </c>
      <c r="AC1502" s="11">
        <f t="shared" si="62"/>
        <v>0.82310655856047543</v>
      </c>
    </row>
    <row r="1503" spans="1:29">
      <c r="A1503" s="2">
        <v>239464</v>
      </c>
      <c r="B1503" t="s">
        <v>3364</v>
      </c>
      <c r="C1503" t="s">
        <v>3356</v>
      </c>
      <c r="D1503" t="s">
        <v>37</v>
      </c>
      <c r="E1503" s="2">
        <v>239007</v>
      </c>
      <c r="F1503" t="s">
        <v>3292</v>
      </c>
      <c r="G1503" s="2">
        <v>415335</v>
      </c>
      <c r="H1503" t="s">
        <v>3293</v>
      </c>
      <c r="I1503" t="s">
        <v>578</v>
      </c>
      <c r="K1503" t="s">
        <v>4611</v>
      </c>
      <c r="L1503" t="s">
        <v>3407</v>
      </c>
      <c r="M1503" s="12">
        <v>17584</v>
      </c>
      <c r="N1503" s="12" t="str">
        <f t="shared" si="61"/>
        <v>71 Locust Ln Willow Street, PA 17584</v>
      </c>
      <c r="O1503">
        <v>1430999</v>
      </c>
      <c r="P1503">
        <v>39.994439999999997</v>
      </c>
      <c r="Q1503">
        <v>-76.284270000000006</v>
      </c>
      <c r="R1503" t="s">
        <v>3364</v>
      </c>
      <c r="S1503" t="s">
        <v>3357</v>
      </c>
      <c r="T1503" s="3">
        <v>2</v>
      </c>
      <c r="U1503" s="3">
        <v>3</v>
      </c>
      <c r="V1503" s="4">
        <v>1.5</v>
      </c>
      <c r="W1503" s="4">
        <v>4.5</v>
      </c>
      <c r="X1503" s="5">
        <v>657.52</v>
      </c>
      <c r="Y1503" s="6">
        <v>1315.04</v>
      </c>
      <c r="Z1503" s="5">
        <v>210.41000000000003</v>
      </c>
      <c r="AA1503" s="5">
        <v>420.82000000000005</v>
      </c>
      <c r="AB1503">
        <v>21</v>
      </c>
      <c r="AC1503" s="11">
        <f t="shared" si="62"/>
        <v>0.32000547511862759</v>
      </c>
    </row>
    <row r="1504" spans="1:29">
      <c r="A1504" s="2">
        <v>415446</v>
      </c>
      <c r="B1504" t="s">
        <v>3364</v>
      </c>
      <c r="C1504" t="s">
        <v>3356</v>
      </c>
      <c r="D1504" t="s">
        <v>91</v>
      </c>
      <c r="E1504" s="2">
        <v>245140</v>
      </c>
      <c r="F1504" t="s">
        <v>589</v>
      </c>
      <c r="G1504" s="2">
        <v>245140</v>
      </c>
      <c r="H1504" t="s">
        <v>589</v>
      </c>
      <c r="I1504" t="s">
        <v>93</v>
      </c>
      <c r="K1504" t="s">
        <v>5919</v>
      </c>
      <c r="L1504" t="s">
        <v>8347</v>
      </c>
      <c r="M1504" s="12">
        <v>19904</v>
      </c>
      <c r="N1504" s="12" t="str">
        <f t="shared" si="61"/>
        <v>350 Pear St Dover, DE 19904</v>
      </c>
      <c r="O1504">
        <v>1430999</v>
      </c>
      <c r="P1504">
        <v>39.164301000000002</v>
      </c>
      <c r="Q1504">
        <v>-75.536600000000007</v>
      </c>
      <c r="R1504" t="s">
        <v>3359</v>
      </c>
      <c r="S1504" t="s">
        <v>3354</v>
      </c>
      <c r="T1504" s="3">
        <v>3</v>
      </c>
      <c r="U1504" s="3">
        <v>4</v>
      </c>
      <c r="V1504" s="4">
        <v>1.3333333333333333</v>
      </c>
      <c r="W1504" s="4">
        <v>2</v>
      </c>
      <c r="X1504" s="5">
        <v>437.16666666666669</v>
      </c>
      <c r="Y1504" s="6">
        <v>1311.5</v>
      </c>
      <c r="Z1504" s="5">
        <v>154.75333333333333</v>
      </c>
      <c r="AA1504" s="5">
        <v>464.26000000000005</v>
      </c>
      <c r="AB1504">
        <v>10</v>
      </c>
      <c r="AC1504" s="11">
        <f t="shared" si="62"/>
        <v>0.3539916126572627</v>
      </c>
    </row>
    <row r="1505" spans="1:29">
      <c r="A1505" s="2">
        <v>241751</v>
      </c>
      <c r="B1505" t="s">
        <v>3364</v>
      </c>
      <c r="C1505" t="s">
        <v>3356</v>
      </c>
      <c r="D1505" t="s">
        <v>32</v>
      </c>
      <c r="E1505" s="2">
        <v>239862</v>
      </c>
      <c r="F1505" t="s">
        <v>1797</v>
      </c>
      <c r="G1505" s="2">
        <v>239862</v>
      </c>
      <c r="H1505" t="s">
        <v>1797</v>
      </c>
      <c r="I1505" t="s">
        <v>108</v>
      </c>
      <c r="K1505" t="s">
        <v>4183</v>
      </c>
      <c r="L1505" t="s">
        <v>3407</v>
      </c>
      <c r="M1505" s="12">
        <v>17522</v>
      </c>
      <c r="N1505" s="12" t="str">
        <f t="shared" si="61"/>
        <v>1755 W Main St Ephrata, PA 17522</v>
      </c>
      <c r="O1505">
        <v>1430024</v>
      </c>
      <c r="P1505">
        <v>40.204771999999998</v>
      </c>
      <c r="Q1505">
        <v>-76.211579</v>
      </c>
      <c r="R1505" t="s">
        <v>3364</v>
      </c>
      <c r="S1505" t="s">
        <v>3356</v>
      </c>
      <c r="T1505" s="3">
        <v>9</v>
      </c>
      <c r="U1505" s="3">
        <v>10</v>
      </c>
      <c r="V1505" s="4">
        <v>1.1111111111111112</v>
      </c>
      <c r="W1505" s="4">
        <v>1.6666666666666667</v>
      </c>
      <c r="X1505" s="5">
        <v>145.61333333333334</v>
      </c>
      <c r="Y1505" s="6">
        <v>1310.5200000000002</v>
      </c>
      <c r="Z1505" s="5">
        <v>50.752222222222223</v>
      </c>
      <c r="AA1505" s="5">
        <v>456.7700000000001</v>
      </c>
      <c r="AB1505">
        <v>22</v>
      </c>
      <c r="AC1505" s="11">
        <f t="shared" si="62"/>
        <v>0.34854103714556056</v>
      </c>
    </row>
    <row r="1506" spans="1:29">
      <c r="A1506" s="2">
        <v>308621</v>
      </c>
      <c r="B1506" t="s">
        <v>3364</v>
      </c>
      <c r="C1506" t="s">
        <v>3356</v>
      </c>
      <c r="D1506" t="s">
        <v>26</v>
      </c>
      <c r="E1506" s="2">
        <v>241970</v>
      </c>
      <c r="F1506" t="s">
        <v>1105</v>
      </c>
      <c r="G1506" s="2">
        <v>241970</v>
      </c>
      <c r="H1506" t="s">
        <v>1105</v>
      </c>
      <c r="I1506" t="s">
        <v>618</v>
      </c>
      <c r="K1506" t="s">
        <v>4592</v>
      </c>
      <c r="L1506" t="s">
        <v>3407</v>
      </c>
      <c r="M1506" s="12">
        <v>17578</v>
      </c>
      <c r="N1506" s="12" t="str">
        <f t="shared" si="61"/>
        <v>243 E Church St Stevens, PA 17578</v>
      </c>
      <c r="O1506">
        <v>1430999</v>
      </c>
      <c r="P1506">
        <v>40.194130000000001</v>
      </c>
      <c r="Q1506">
        <v>-76.108729999999994</v>
      </c>
      <c r="R1506" t="s">
        <v>3365</v>
      </c>
      <c r="S1506" t="s">
        <v>3353</v>
      </c>
      <c r="T1506" s="3">
        <v>4</v>
      </c>
      <c r="U1506" s="3">
        <v>6</v>
      </c>
      <c r="V1506" s="4">
        <v>1.5</v>
      </c>
      <c r="W1506" s="4">
        <v>2.75</v>
      </c>
      <c r="X1506" s="5">
        <v>324</v>
      </c>
      <c r="Y1506" s="6">
        <v>1296</v>
      </c>
      <c r="Z1506" s="5">
        <v>115.47750000000001</v>
      </c>
      <c r="AA1506" s="5">
        <v>461.91</v>
      </c>
      <c r="AB1506">
        <v>35</v>
      </c>
      <c r="AC1506" s="11">
        <f t="shared" si="62"/>
        <v>0.35641203703703705</v>
      </c>
    </row>
    <row r="1507" spans="1:29">
      <c r="A1507" s="2">
        <v>469690</v>
      </c>
      <c r="B1507" t="s">
        <v>3364</v>
      </c>
      <c r="C1507" t="s">
        <v>3356</v>
      </c>
      <c r="D1507" t="s">
        <v>29</v>
      </c>
      <c r="E1507" s="2">
        <v>297040</v>
      </c>
      <c r="F1507" t="s">
        <v>3146</v>
      </c>
      <c r="G1507" s="2">
        <v>297040</v>
      </c>
      <c r="H1507" t="s">
        <v>3146</v>
      </c>
      <c r="I1507" t="s">
        <v>56</v>
      </c>
      <c r="K1507" t="s">
        <v>5442</v>
      </c>
      <c r="L1507" t="s">
        <v>3407</v>
      </c>
      <c r="M1507" s="12">
        <v>19140</v>
      </c>
      <c r="N1507" s="12" t="str">
        <f t="shared" si="61"/>
        <v>3223 N Broad St Philadelphia, PA 19140</v>
      </c>
      <c r="O1507">
        <v>1430999</v>
      </c>
      <c r="P1507">
        <v>40.002091999999998</v>
      </c>
      <c r="Q1507">
        <v>-75.152131999999995</v>
      </c>
      <c r="R1507" t="s">
        <v>3363</v>
      </c>
      <c r="S1507" t="s">
        <v>3351</v>
      </c>
      <c r="T1507" s="3">
        <v>2</v>
      </c>
      <c r="U1507" s="3">
        <v>2</v>
      </c>
      <c r="V1507" s="4">
        <v>1</v>
      </c>
      <c r="W1507" s="4">
        <v>1.5</v>
      </c>
      <c r="X1507" s="5">
        <v>647.35</v>
      </c>
      <c r="Y1507" s="6">
        <v>1294.7</v>
      </c>
      <c r="Z1507" s="5">
        <v>330.63</v>
      </c>
      <c r="AA1507" s="5">
        <v>661.26</v>
      </c>
      <c r="AB1507">
        <v>16</v>
      </c>
      <c r="AC1507" s="11">
        <f t="shared" si="62"/>
        <v>0.51074380165289257</v>
      </c>
    </row>
    <row r="1508" spans="1:29">
      <c r="A1508" s="2">
        <v>240931</v>
      </c>
      <c r="B1508" t="s">
        <v>3364</v>
      </c>
      <c r="C1508" t="s">
        <v>3356</v>
      </c>
      <c r="D1508" t="s">
        <v>16</v>
      </c>
      <c r="E1508" s="2">
        <v>241872</v>
      </c>
      <c r="F1508" t="s">
        <v>3054</v>
      </c>
      <c r="G1508" s="2">
        <v>479726</v>
      </c>
      <c r="H1508" t="s">
        <v>3062</v>
      </c>
      <c r="I1508" t="s">
        <v>135</v>
      </c>
      <c r="K1508" t="s">
        <v>3983</v>
      </c>
      <c r="L1508" t="s">
        <v>3407</v>
      </c>
      <c r="M1508" s="12">
        <v>17331</v>
      </c>
      <c r="N1508" s="12" t="str">
        <f t="shared" si="61"/>
        <v>50 Spring Garden Ave Hanover, PA 17331</v>
      </c>
      <c r="O1508">
        <v>1430999</v>
      </c>
      <c r="P1508">
        <v>39.800730000000001</v>
      </c>
      <c r="Q1508">
        <v>-76.960560000000001</v>
      </c>
      <c r="R1508" t="s">
        <v>3367</v>
      </c>
      <c r="S1508" t="s">
        <v>3355</v>
      </c>
      <c r="T1508" s="3">
        <v>5</v>
      </c>
      <c r="U1508" s="3">
        <v>6</v>
      </c>
      <c r="V1508" s="4">
        <v>1.2</v>
      </c>
      <c r="W1508" s="4">
        <v>1.4</v>
      </c>
      <c r="X1508" s="5">
        <v>256.81799999999998</v>
      </c>
      <c r="Y1508" s="6">
        <v>1284.0900000000001</v>
      </c>
      <c r="Z1508" s="5">
        <v>123.65600000000002</v>
      </c>
      <c r="AA1508" s="5">
        <v>618.28</v>
      </c>
      <c r="AB1508">
        <v>11</v>
      </c>
      <c r="AC1508" s="11">
        <f t="shared" si="62"/>
        <v>0.48149273026033995</v>
      </c>
    </row>
    <row r="1509" spans="1:29">
      <c r="A1509" s="2">
        <v>240588</v>
      </c>
      <c r="B1509" t="s">
        <v>3364</v>
      </c>
      <c r="C1509" t="s">
        <v>3356</v>
      </c>
      <c r="D1509" t="s">
        <v>32</v>
      </c>
      <c r="E1509" s="2">
        <v>242399</v>
      </c>
      <c r="F1509" t="s">
        <v>1030</v>
      </c>
      <c r="G1509" s="2">
        <v>415855</v>
      </c>
      <c r="H1509" t="s">
        <v>1031</v>
      </c>
      <c r="I1509" t="s">
        <v>196</v>
      </c>
      <c r="K1509" t="s">
        <v>4500</v>
      </c>
      <c r="L1509" t="s">
        <v>3407</v>
      </c>
      <c r="M1509" s="12">
        <v>17552</v>
      </c>
      <c r="N1509" s="12" t="str">
        <f t="shared" si="61"/>
        <v>200 Chocolate Ave Mount Joy, PA 17552</v>
      </c>
      <c r="O1509">
        <v>1430999</v>
      </c>
      <c r="P1509">
        <v>40.111488000000001</v>
      </c>
      <c r="Q1509">
        <v>-76.519063000000003</v>
      </c>
      <c r="R1509" t="s">
        <v>3366</v>
      </c>
      <c r="S1509" t="s">
        <v>3357</v>
      </c>
      <c r="T1509" s="3">
        <v>2</v>
      </c>
      <c r="U1509" s="3">
        <v>2</v>
      </c>
      <c r="V1509" s="4">
        <v>1</v>
      </c>
      <c r="W1509" s="4">
        <v>4</v>
      </c>
      <c r="X1509" s="5">
        <v>641.16499999999996</v>
      </c>
      <c r="Y1509" s="6">
        <v>1282.33</v>
      </c>
      <c r="Z1509" s="5">
        <v>258.92499999999995</v>
      </c>
      <c r="AA1509" s="5">
        <v>517.84999999999991</v>
      </c>
      <c r="AB1509">
        <v>8</v>
      </c>
      <c r="AC1509" s="11">
        <f t="shared" si="62"/>
        <v>0.40383520622616637</v>
      </c>
    </row>
    <row r="1510" spans="1:29">
      <c r="A1510" s="2">
        <v>242396</v>
      </c>
      <c r="B1510" t="s">
        <v>3364</v>
      </c>
      <c r="C1510" t="s">
        <v>3356</v>
      </c>
      <c r="D1510" t="s">
        <v>37</v>
      </c>
      <c r="E1510" s="2">
        <v>239541</v>
      </c>
      <c r="F1510" t="s">
        <v>605</v>
      </c>
      <c r="G1510" s="2">
        <v>239541</v>
      </c>
      <c r="H1510" t="s">
        <v>605</v>
      </c>
      <c r="I1510" t="s">
        <v>116</v>
      </c>
      <c r="K1510" t="s">
        <v>4309</v>
      </c>
      <c r="L1510" t="s">
        <v>3407</v>
      </c>
      <c r="M1510" s="12">
        <v>17543</v>
      </c>
      <c r="N1510" s="12" t="str">
        <f t="shared" si="61"/>
        <v>3110 Lititz Pike Lititz, PA 17543</v>
      </c>
      <c r="O1510">
        <v>1430999</v>
      </c>
      <c r="P1510">
        <v>40.111871000000001</v>
      </c>
      <c r="Q1510">
        <v>-76.306105000000002</v>
      </c>
      <c r="R1510" t="s">
        <v>3364</v>
      </c>
      <c r="S1510" t="s">
        <v>3356</v>
      </c>
      <c r="T1510" s="3">
        <v>4</v>
      </c>
      <c r="U1510" s="3">
        <v>5</v>
      </c>
      <c r="V1510" s="4">
        <v>1.25</v>
      </c>
      <c r="W1510" s="4">
        <v>2.75</v>
      </c>
      <c r="X1510" s="5">
        <v>320.26750000000004</v>
      </c>
      <c r="Y1510" s="6">
        <v>1281.07</v>
      </c>
      <c r="Z1510" s="5">
        <v>76.47999999999999</v>
      </c>
      <c r="AA1510" s="5">
        <v>305.91999999999996</v>
      </c>
      <c r="AB1510">
        <v>27</v>
      </c>
      <c r="AC1510" s="11">
        <f t="shared" si="62"/>
        <v>0.23880037780917512</v>
      </c>
    </row>
    <row r="1511" spans="1:29">
      <c r="A1511" s="2">
        <v>464423</v>
      </c>
      <c r="B1511" t="s">
        <v>3364</v>
      </c>
      <c r="C1511" t="s">
        <v>3356</v>
      </c>
      <c r="D1511" t="s">
        <v>45</v>
      </c>
      <c r="E1511" s="2">
        <v>279804</v>
      </c>
      <c r="F1511" t="s">
        <v>46</v>
      </c>
      <c r="G1511" s="2">
        <v>279804</v>
      </c>
      <c r="H1511" t="s">
        <v>46</v>
      </c>
      <c r="I1511" t="s">
        <v>47</v>
      </c>
      <c r="K1511" t="s">
        <v>5481</v>
      </c>
      <c r="L1511" t="s">
        <v>3407</v>
      </c>
      <c r="M1511" s="12">
        <v>19333</v>
      </c>
      <c r="N1511" s="12" t="str">
        <f t="shared" si="61"/>
        <v>315 W Lancaster Ave Devon, PA 19333</v>
      </c>
      <c r="O1511">
        <v>1430002</v>
      </c>
      <c r="P1511">
        <v>40.045364999999997</v>
      </c>
      <c r="Q1511">
        <v>-75.430081000000001</v>
      </c>
      <c r="R1511" t="s">
        <v>3361</v>
      </c>
      <c r="S1511" t="s">
        <v>3352</v>
      </c>
      <c r="T1511" s="3">
        <v>10</v>
      </c>
      <c r="U1511" s="3">
        <v>10</v>
      </c>
      <c r="V1511" s="4">
        <v>1</v>
      </c>
      <c r="W1511" s="4">
        <v>1</v>
      </c>
      <c r="X1511" s="5">
        <v>127.73800000000001</v>
      </c>
      <c r="Y1511" s="6">
        <v>1277.3800000000001</v>
      </c>
      <c r="Z1511" s="5">
        <v>35.408000000000001</v>
      </c>
      <c r="AA1511" s="5">
        <v>354.08</v>
      </c>
      <c r="AB1511">
        <v>22</v>
      </c>
      <c r="AC1511" s="11">
        <f t="shared" si="62"/>
        <v>0.27719237814902375</v>
      </c>
    </row>
    <row r="1512" spans="1:29">
      <c r="A1512" s="2">
        <v>240020</v>
      </c>
      <c r="B1512" t="s">
        <v>3364</v>
      </c>
      <c r="C1512" t="s">
        <v>3356</v>
      </c>
      <c r="D1512" t="s">
        <v>17</v>
      </c>
      <c r="E1512" s="2">
        <v>346508</v>
      </c>
      <c r="F1512" t="s">
        <v>1779</v>
      </c>
      <c r="G1512" s="2">
        <v>346508</v>
      </c>
      <c r="H1512" t="s">
        <v>1779</v>
      </c>
      <c r="I1512" t="s">
        <v>610</v>
      </c>
      <c r="J1512" t="s">
        <v>3391</v>
      </c>
      <c r="K1512" t="s">
        <v>5254</v>
      </c>
      <c r="L1512" t="s">
        <v>3407</v>
      </c>
      <c r="M1512" s="12">
        <v>19020</v>
      </c>
      <c r="N1512" s="12" t="str">
        <f t="shared" si="61"/>
        <v>1700 WINCHESTER RD Bensalem, PA 19020</v>
      </c>
      <c r="O1512">
        <v>1430999</v>
      </c>
      <c r="P1512">
        <v>40.105260000000001</v>
      </c>
      <c r="Q1512">
        <v>-74.926559999999995</v>
      </c>
      <c r="R1512" t="s">
        <v>3362</v>
      </c>
      <c r="S1512" t="s">
        <v>3353</v>
      </c>
      <c r="T1512" s="3">
        <v>1</v>
      </c>
      <c r="U1512" s="3">
        <v>1</v>
      </c>
      <c r="V1512" s="4">
        <v>1</v>
      </c>
      <c r="W1512" s="4">
        <v>1</v>
      </c>
      <c r="X1512" s="5">
        <v>1274.68</v>
      </c>
      <c r="Y1512" s="6">
        <v>1274.68</v>
      </c>
      <c r="Z1512" s="5">
        <v>280.44</v>
      </c>
      <c r="AA1512" s="5">
        <v>280.44</v>
      </c>
      <c r="AB1512">
        <v>4</v>
      </c>
      <c r="AC1512" s="11">
        <f t="shared" si="62"/>
        <v>0.22000815891047162</v>
      </c>
    </row>
    <row r="1513" spans="1:29">
      <c r="A1513" s="2">
        <v>415601</v>
      </c>
      <c r="B1513" t="s">
        <v>3364</v>
      </c>
      <c r="C1513" t="s">
        <v>3356</v>
      </c>
      <c r="D1513" t="s">
        <v>186</v>
      </c>
      <c r="E1513" s="2">
        <v>331448</v>
      </c>
      <c r="F1513" t="s">
        <v>1960</v>
      </c>
      <c r="G1513" s="2">
        <v>471715</v>
      </c>
      <c r="H1513" t="s">
        <v>1964</v>
      </c>
      <c r="I1513" t="s">
        <v>167</v>
      </c>
      <c r="K1513" t="s">
        <v>3541</v>
      </c>
      <c r="L1513" t="s">
        <v>3406</v>
      </c>
      <c r="M1513" s="12">
        <v>8205</v>
      </c>
      <c r="N1513" s="12" t="str">
        <f t="shared" si="61"/>
        <v>37 Old Port Republic Rd Galloway, NJ 08205</v>
      </c>
      <c r="O1513">
        <v>1430999</v>
      </c>
      <c r="P1513">
        <v>39.489921000000002</v>
      </c>
      <c r="Q1513">
        <v>-74.476018999999994</v>
      </c>
      <c r="R1513" t="s">
        <v>3363</v>
      </c>
      <c r="S1513" t="s">
        <v>3354</v>
      </c>
      <c r="T1513" s="3">
        <v>2</v>
      </c>
      <c r="U1513" s="3">
        <v>2</v>
      </c>
      <c r="V1513" s="4">
        <v>1</v>
      </c>
      <c r="W1513" s="4">
        <v>3</v>
      </c>
      <c r="X1513" s="5">
        <v>636.24</v>
      </c>
      <c r="Y1513" s="6">
        <v>1272.48</v>
      </c>
      <c r="Z1513" s="5">
        <v>218.935</v>
      </c>
      <c r="AA1513" s="5">
        <v>437.87</v>
      </c>
      <c r="AB1513">
        <v>8</v>
      </c>
      <c r="AC1513" s="11">
        <f t="shared" si="62"/>
        <v>0.34410756947064003</v>
      </c>
    </row>
    <row r="1514" spans="1:29">
      <c r="A1514" s="2">
        <v>457161</v>
      </c>
      <c r="B1514" t="s">
        <v>3364</v>
      </c>
      <c r="C1514" t="s">
        <v>3356</v>
      </c>
      <c r="D1514" t="s">
        <v>37</v>
      </c>
      <c r="E1514" s="2">
        <v>239662</v>
      </c>
      <c r="F1514" t="s">
        <v>141</v>
      </c>
      <c r="G1514" s="2">
        <v>239662</v>
      </c>
      <c r="H1514" t="s">
        <v>141</v>
      </c>
      <c r="I1514" t="s">
        <v>142</v>
      </c>
      <c r="K1514" t="s">
        <v>4138</v>
      </c>
      <c r="L1514" t="s">
        <v>3407</v>
      </c>
      <c r="M1514" s="12">
        <v>17512</v>
      </c>
      <c r="N1514" s="12" t="str">
        <f t="shared" si="61"/>
        <v>510 Walnut St Columbia, PA 17512</v>
      </c>
      <c r="O1514">
        <v>1430999</v>
      </c>
      <c r="P1514">
        <v>40.034950000000002</v>
      </c>
      <c r="Q1514">
        <v>-76.500128000000004</v>
      </c>
      <c r="R1514" t="s">
        <v>3367</v>
      </c>
      <c r="S1514" t="s">
        <v>3357</v>
      </c>
      <c r="T1514" s="3">
        <v>5</v>
      </c>
      <c r="U1514" s="3">
        <v>7</v>
      </c>
      <c r="V1514" s="4">
        <v>1.4</v>
      </c>
      <c r="W1514" s="4">
        <v>3.8</v>
      </c>
      <c r="X1514" s="5">
        <v>253.20399999999995</v>
      </c>
      <c r="Y1514" s="6">
        <v>1266.0200000000002</v>
      </c>
      <c r="Z1514" s="5">
        <v>89.390000000000015</v>
      </c>
      <c r="AA1514" s="5">
        <v>446.94999999999993</v>
      </c>
      <c r="AB1514">
        <v>22</v>
      </c>
      <c r="AC1514" s="11">
        <f t="shared" si="62"/>
        <v>0.35303549706955645</v>
      </c>
    </row>
    <row r="1515" spans="1:29">
      <c r="A1515" s="2">
        <v>447043</v>
      </c>
      <c r="B1515" t="s">
        <v>3364</v>
      </c>
      <c r="C1515" t="s">
        <v>3356</v>
      </c>
      <c r="D1515" t="s">
        <v>32</v>
      </c>
      <c r="E1515" s="2">
        <v>241169</v>
      </c>
      <c r="F1515" t="s">
        <v>2556</v>
      </c>
      <c r="G1515" s="2">
        <v>241169</v>
      </c>
      <c r="H1515" t="s">
        <v>2556</v>
      </c>
      <c r="I1515" t="s">
        <v>176</v>
      </c>
      <c r="K1515" t="s">
        <v>4512</v>
      </c>
      <c r="L1515" t="s">
        <v>3407</v>
      </c>
      <c r="M1515" s="12">
        <v>17554</v>
      </c>
      <c r="N1515" s="12" t="str">
        <f t="shared" si="61"/>
        <v>60 Clay St Mountville, PA 17554</v>
      </c>
      <c r="O1515">
        <v>1430040</v>
      </c>
      <c r="P1515">
        <v>40.041739999999997</v>
      </c>
      <c r="Q1515">
        <v>-76.427357999999998</v>
      </c>
      <c r="R1515" t="s">
        <v>3367</v>
      </c>
      <c r="S1515" t="s">
        <v>3357</v>
      </c>
      <c r="T1515" s="3">
        <v>9</v>
      </c>
      <c r="U1515" s="3">
        <v>10</v>
      </c>
      <c r="V1515" s="4">
        <v>1.1111111111111112</v>
      </c>
      <c r="W1515" s="4">
        <v>2.2222222222222223</v>
      </c>
      <c r="X1515" s="5">
        <v>140.5044444444444</v>
      </c>
      <c r="Y1515" s="6">
        <v>1264.54</v>
      </c>
      <c r="Z1515" s="5">
        <v>58.04666666666666</v>
      </c>
      <c r="AA1515" s="5">
        <v>522.41999999999996</v>
      </c>
      <c r="AB1515">
        <v>40</v>
      </c>
      <c r="AC1515" s="11">
        <f t="shared" si="62"/>
        <v>0.41313046641466461</v>
      </c>
    </row>
    <row r="1516" spans="1:29">
      <c r="A1516" s="2">
        <v>325482</v>
      </c>
      <c r="B1516" t="s">
        <v>3364</v>
      </c>
      <c r="C1516" t="s">
        <v>3356</v>
      </c>
      <c r="D1516" t="s">
        <v>26</v>
      </c>
      <c r="E1516" s="2">
        <v>346013</v>
      </c>
      <c r="F1516" t="s">
        <v>1416</v>
      </c>
      <c r="G1516" s="2">
        <v>346013</v>
      </c>
      <c r="H1516" t="s">
        <v>1416</v>
      </c>
      <c r="I1516" t="s">
        <v>1417</v>
      </c>
      <c r="K1516" t="s">
        <v>3699</v>
      </c>
      <c r="L1516" t="s">
        <v>3407</v>
      </c>
      <c r="M1516" s="12">
        <v>17011</v>
      </c>
      <c r="N1516" s="12" t="str">
        <f t="shared" si="61"/>
        <v>210 GRANDVIEW AVE CAMP HILL, PA 17011</v>
      </c>
      <c r="O1516">
        <v>1430999</v>
      </c>
      <c r="P1516">
        <v>40.258564</v>
      </c>
      <c r="Q1516">
        <v>-76.920545000000004</v>
      </c>
      <c r="R1516" t="s">
        <v>3366</v>
      </c>
      <c r="S1516" t="s">
        <v>3351</v>
      </c>
      <c r="T1516" s="3">
        <v>2</v>
      </c>
      <c r="U1516" s="3">
        <v>2</v>
      </c>
      <c r="V1516" s="4">
        <v>1</v>
      </c>
      <c r="W1516" s="4">
        <v>3.5</v>
      </c>
      <c r="X1516" s="5">
        <v>631.01499999999987</v>
      </c>
      <c r="Y1516" s="6">
        <v>1262.03</v>
      </c>
      <c r="Z1516" s="5">
        <v>220.83999999999997</v>
      </c>
      <c r="AA1516" s="5">
        <v>441.68</v>
      </c>
      <c r="AB1516">
        <v>25</v>
      </c>
      <c r="AC1516" s="11">
        <f t="shared" si="62"/>
        <v>0.34997583258718096</v>
      </c>
    </row>
    <row r="1517" spans="1:29">
      <c r="A1517" s="2">
        <v>301832</v>
      </c>
      <c r="B1517" t="s">
        <v>3364</v>
      </c>
      <c r="C1517" t="s">
        <v>3356</v>
      </c>
      <c r="D1517" t="s">
        <v>74</v>
      </c>
      <c r="E1517" s="2">
        <v>240106</v>
      </c>
      <c r="F1517" t="s">
        <v>1959</v>
      </c>
      <c r="G1517" s="2">
        <v>240106</v>
      </c>
      <c r="H1517" t="s">
        <v>1959</v>
      </c>
      <c r="I1517" t="s">
        <v>196</v>
      </c>
      <c r="K1517" t="s">
        <v>4486</v>
      </c>
      <c r="L1517" t="s">
        <v>3407</v>
      </c>
      <c r="M1517" s="12">
        <v>17552</v>
      </c>
      <c r="N1517" s="12" t="str">
        <f t="shared" si="61"/>
        <v>815 Bruce Ave Mount Joy, PA 17552</v>
      </c>
      <c r="O1517">
        <v>1430999</v>
      </c>
      <c r="P1517">
        <v>40.120924000000002</v>
      </c>
      <c r="Q1517">
        <v>-76.519315000000006</v>
      </c>
      <c r="R1517" t="s">
        <v>3366</v>
      </c>
      <c r="S1517" t="s">
        <v>3357</v>
      </c>
      <c r="T1517" s="3">
        <v>5</v>
      </c>
      <c r="U1517" s="3">
        <v>6</v>
      </c>
      <c r="V1517" s="4">
        <v>1.2</v>
      </c>
      <c r="W1517" s="4">
        <v>2.6</v>
      </c>
      <c r="X1517" s="5">
        <v>250.77399999999997</v>
      </c>
      <c r="Y1517" s="6">
        <v>1253.8699999999999</v>
      </c>
      <c r="Z1517" s="5">
        <v>81.555999999999997</v>
      </c>
      <c r="AA1517" s="5">
        <v>407.78000000000003</v>
      </c>
      <c r="AB1517">
        <v>28</v>
      </c>
      <c r="AC1517" s="11">
        <f t="shared" si="62"/>
        <v>0.32521712777241663</v>
      </c>
    </row>
    <row r="1518" spans="1:29">
      <c r="A1518" s="2">
        <v>239700</v>
      </c>
      <c r="B1518" t="s">
        <v>3364</v>
      </c>
      <c r="C1518" t="s">
        <v>3356</v>
      </c>
      <c r="D1518" t="s">
        <v>60</v>
      </c>
      <c r="E1518" s="2">
        <v>331652</v>
      </c>
      <c r="F1518" t="s">
        <v>1283</v>
      </c>
      <c r="G1518" s="2">
        <v>460582</v>
      </c>
      <c r="H1518" t="s">
        <v>1283</v>
      </c>
      <c r="I1518" t="s">
        <v>100</v>
      </c>
      <c r="K1518" t="s">
        <v>5587</v>
      </c>
      <c r="L1518" t="s">
        <v>3407</v>
      </c>
      <c r="M1518" s="12">
        <v>19390</v>
      </c>
      <c r="N1518" s="12" t="str">
        <f t="shared" si="61"/>
        <v>290 State Rd West Grove, PA 19390</v>
      </c>
      <c r="O1518">
        <v>1430999</v>
      </c>
      <c r="P1518">
        <v>39.817157999999999</v>
      </c>
      <c r="Q1518">
        <v>-75.817751000000001</v>
      </c>
      <c r="R1518" t="s">
        <v>3359</v>
      </c>
      <c r="S1518" t="s">
        <v>3352</v>
      </c>
      <c r="T1518" s="3">
        <v>2</v>
      </c>
      <c r="U1518" s="3">
        <v>2</v>
      </c>
      <c r="V1518" s="4">
        <v>1</v>
      </c>
      <c r="W1518" s="4">
        <v>3.5</v>
      </c>
      <c r="X1518" s="5">
        <v>626.83999999999992</v>
      </c>
      <c r="Y1518" s="6">
        <v>1253.6800000000003</v>
      </c>
      <c r="Z1518" s="5">
        <v>214.69499999999999</v>
      </c>
      <c r="AA1518" s="5">
        <v>429.39</v>
      </c>
      <c r="AB1518">
        <v>20</v>
      </c>
      <c r="AC1518" s="11">
        <f t="shared" si="62"/>
        <v>0.34250366919788133</v>
      </c>
    </row>
    <row r="1519" spans="1:29">
      <c r="A1519" s="2">
        <v>239570</v>
      </c>
      <c r="B1519" t="s">
        <v>3364</v>
      </c>
      <c r="C1519" t="s">
        <v>3356</v>
      </c>
      <c r="D1519" t="s">
        <v>37</v>
      </c>
      <c r="E1519" s="2">
        <v>323233</v>
      </c>
      <c r="F1519" t="s">
        <v>112</v>
      </c>
      <c r="G1519" s="2">
        <v>469869</v>
      </c>
      <c r="H1519" t="s">
        <v>761</v>
      </c>
      <c r="I1519" t="s">
        <v>759</v>
      </c>
      <c r="K1519" t="s">
        <v>3818</v>
      </c>
      <c r="L1519" t="s">
        <v>3407</v>
      </c>
      <c r="M1519" s="12">
        <v>17055</v>
      </c>
      <c r="N1519" s="12" t="str">
        <f t="shared" si="61"/>
        <v>100 Mount Allen Dr Mechanicsburg, PA 17055</v>
      </c>
      <c r="O1519">
        <v>1430999</v>
      </c>
      <c r="P1519">
        <v>40.185617999999998</v>
      </c>
      <c r="Q1519">
        <v>-76.977937999999995</v>
      </c>
      <c r="R1519" t="s">
        <v>3366</v>
      </c>
      <c r="S1519" t="s">
        <v>3356</v>
      </c>
      <c r="T1519" s="3">
        <v>2</v>
      </c>
      <c r="U1519" s="3">
        <v>2</v>
      </c>
      <c r="V1519" s="4">
        <v>1</v>
      </c>
      <c r="W1519" s="4">
        <v>1.5</v>
      </c>
      <c r="X1519" s="5">
        <v>625.9</v>
      </c>
      <c r="Y1519" s="6">
        <v>1251.8</v>
      </c>
      <c r="Z1519" s="5">
        <v>294.17</v>
      </c>
      <c r="AA1519" s="5">
        <v>588.34</v>
      </c>
      <c r="AB1519">
        <v>5</v>
      </c>
      <c r="AC1519" s="11">
        <f t="shared" si="62"/>
        <v>0.46999520690206109</v>
      </c>
    </row>
    <row r="1520" spans="1:29">
      <c r="A1520" s="2">
        <v>239686</v>
      </c>
      <c r="B1520" t="s">
        <v>3364</v>
      </c>
      <c r="C1520" t="s">
        <v>3356</v>
      </c>
      <c r="D1520" t="s">
        <v>32</v>
      </c>
      <c r="E1520" s="2">
        <v>241200</v>
      </c>
      <c r="F1520" t="s">
        <v>2565</v>
      </c>
      <c r="G1520" s="2">
        <v>241200</v>
      </c>
      <c r="H1520" t="s">
        <v>2565</v>
      </c>
      <c r="I1520" t="s">
        <v>34</v>
      </c>
      <c r="K1520" t="s">
        <v>4573</v>
      </c>
      <c r="L1520" t="s">
        <v>3407</v>
      </c>
      <c r="M1520" s="12">
        <v>17566</v>
      </c>
      <c r="N1520" s="12" t="str">
        <f t="shared" ref="N1520:N1583" si="63">K1520&amp;" "&amp;I1520&amp;", "&amp;L1520&amp;" "&amp;TEXT(M1520, "00000")</f>
        <v>33 Friendly Dr Apt H Quarryville, PA 17566</v>
      </c>
      <c r="O1520">
        <v>1430999</v>
      </c>
      <c r="P1520">
        <v>39.871006999999999</v>
      </c>
      <c r="Q1520">
        <v>-76.225442000000001</v>
      </c>
      <c r="R1520" t="s">
        <v>3364</v>
      </c>
      <c r="S1520" t="s">
        <v>3357</v>
      </c>
      <c r="T1520" s="3">
        <v>2</v>
      </c>
      <c r="U1520" s="3">
        <v>2</v>
      </c>
      <c r="V1520" s="4">
        <v>1</v>
      </c>
      <c r="W1520" s="4">
        <v>5</v>
      </c>
      <c r="X1520" s="5">
        <v>625.1</v>
      </c>
      <c r="Y1520" s="6">
        <v>1250.1999999999998</v>
      </c>
      <c r="Z1520" s="5">
        <v>193.32499999999999</v>
      </c>
      <c r="AA1520" s="5">
        <v>386.65000000000009</v>
      </c>
      <c r="AB1520">
        <v>26</v>
      </c>
      <c r="AC1520" s="11">
        <f t="shared" si="62"/>
        <v>0.30927051671732536</v>
      </c>
    </row>
    <row r="1521" spans="1:29">
      <c r="A1521" s="2">
        <v>331855</v>
      </c>
      <c r="B1521" t="s">
        <v>3364</v>
      </c>
      <c r="C1521" t="s">
        <v>3356</v>
      </c>
      <c r="D1521" t="s">
        <v>17</v>
      </c>
      <c r="E1521" s="2">
        <v>310615</v>
      </c>
      <c r="F1521" t="s">
        <v>101</v>
      </c>
      <c r="G1521" s="2">
        <v>459953</v>
      </c>
      <c r="H1521" t="s">
        <v>899</v>
      </c>
      <c r="I1521" t="s">
        <v>103</v>
      </c>
      <c r="K1521" t="s">
        <v>5312</v>
      </c>
      <c r="L1521" t="s">
        <v>3407</v>
      </c>
      <c r="M1521" s="12">
        <v>19044</v>
      </c>
      <c r="N1521" s="12" t="str">
        <f t="shared" si="63"/>
        <v>555 Business Center Dr Horsham, PA 19044</v>
      </c>
      <c r="O1521">
        <v>1430999</v>
      </c>
      <c r="P1521">
        <v>40.168984000000002</v>
      </c>
      <c r="Q1521">
        <v>-75.149709999999999</v>
      </c>
      <c r="R1521" t="s">
        <v>3361</v>
      </c>
      <c r="S1521" t="s">
        <v>3353</v>
      </c>
      <c r="T1521" s="3">
        <v>3</v>
      </c>
      <c r="U1521" s="3">
        <v>3</v>
      </c>
      <c r="V1521" s="4">
        <v>1</v>
      </c>
      <c r="W1521" s="4">
        <v>3.3333333333333335</v>
      </c>
      <c r="X1521" s="5">
        <v>416.51666666666671</v>
      </c>
      <c r="Y1521" s="6">
        <v>1249.55</v>
      </c>
      <c r="Z1521" s="5">
        <v>91.88666666666667</v>
      </c>
      <c r="AA1521" s="5">
        <v>275.65999999999997</v>
      </c>
      <c r="AB1521">
        <v>20</v>
      </c>
      <c r="AC1521" s="11">
        <f t="shared" si="62"/>
        <v>0.22060741867072145</v>
      </c>
    </row>
    <row r="1522" spans="1:29">
      <c r="A1522" s="2">
        <v>462356</v>
      </c>
      <c r="B1522" t="s">
        <v>3364</v>
      </c>
      <c r="C1522" t="s">
        <v>3356</v>
      </c>
      <c r="D1522" t="s">
        <v>16</v>
      </c>
      <c r="E1522" s="2">
        <v>240204</v>
      </c>
      <c r="F1522" t="s">
        <v>930</v>
      </c>
      <c r="G1522" s="2">
        <v>456916</v>
      </c>
      <c r="H1522" t="s">
        <v>2011</v>
      </c>
      <c r="I1522" t="s">
        <v>2012</v>
      </c>
      <c r="K1522" t="s">
        <v>3943</v>
      </c>
      <c r="L1522" t="s">
        <v>3407</v>
      </c>
      <c r="M1522" s="12">
        <v>17310</v>
      </c>
      <c r="N1522" s="12" t="str">
        <f t="shared" si="63"/>
        <v>870 OLD ROUTE 30 Cashtown, PA 17310</v>
      </c>
      <c r="O1522">
        <v>1430999</v>
      </c>
      <c r="P1522">
        <v>39.879261999999997</v>
      </c>
      <c r="Q1522">
        <v>-77.350014999999999</v>
      </c>
      <c r="R1522" t="s">
        <v>3367</v>
      </c>
      <c r="S1522" t="s">
        <v>3355</v>
      </c>
      <c r="T1522" s="3">
        <v>2</v>
      </c>
      <c r="U1522" s="3">
        <v>2</v>
      </c>
      <c r="V1522" s="4">
        <v>1</v>
      </c>
      <c r="W1522" s="4">
        <v>1.5</v>
      </c>
      <c r="X1522" s="5">
        <v>624.3850000000001</v>
      </c>
      <c r="Y1522" s="6">
        <v>1248.7700000000002</v>
      </c>
      <c r="Z1522" s="5">
        <v>254.76000000000002</v>
      </c>
      <c r="AA1522" s="5">
        <v>509.52000000000004</v>
      </c>
      <c r="AB1522">
        <v>8</v>
      </c>
      <c r="AC1522" s="11">
        <f t="shared" si="62"/>
        <v>0.40801748920938197</v>
      </c>
    </row>
    <row r="1523" spans="1:29">
      <c r="A1523" s="2">
        <v>239090</v>
      </c>
      <c r="B1523" t="s">
        <v>3364</v>
      </c>
      <c r="C1523" t="s">
        <v>3356</v>
      </c>
      <c r="D1523" t="s">
        <v>60</v>
      </c>
      <c r="E1523" s="2">
        <v>246028</v>
      </c>
      <c r="F1523" t="s">
        <v>529</v>
      </c>
      <c r="G1523" s="2">
        <v>416348</v>
      </c>
      <c r="H1523" t="s">
        <v>530</v>
      </c>
      <c r="I1523" t="s">
        <v>457</v>
      </c>
      <c r="K1523" t="s">
        <v>5664</v>
      </c>
      <c r="L1523" t="s">
        <v>3407</v>
      </c>
      <c r="M1523" s="12">
        <v>19460</v>
      </c>
      <c r="N1523" s="12" t="str">
        <f t="shared" si="63"/>
        <v>386 City Line Ave Phoenixville, PA 19460</v>
      </c>
      <c r="O1523">
        <v>1430016</v>
      </c>
      <c r="P1523">
        <v>40.120511</v>
      </c>
      <c r="Q1523">
        <v>-75.522120999999999</v>
      </c>
      <c r="R1523" t="s">
        <v>3361</v>
      </c>
      <c r="S1523" t="s">
        <v>3354</v>
      </c>
      <c r="T1523" s="3">
        <v>7</v>
      </c>
      <c r="U1523" s="3">
        <v>8</v>
      </c>
      <c r="V1523" s="4">
        <v>1.1428571428571428</v>
      </c>
      <c r="W1523" s="4">
        <v>2.7142857142857144</v>
      </c>
      <c r="X1523" s="5">
        <v>178.29</v>
      </c>
      <c r="Y1523" s="6">
        <v>1248.03</v>
      </c>
      <c r="Z1523" s="5">
        <v>56.518571428571427</v>
      </c>
      <c r="AA1523" s="5">
        <v>395.63000000000005</v>
      </c>
      <c r="AB1523">
        <v>39</v>
      </c>
      <c r="AC1523" s="11">
        <f t="shared" si="62"/>
        <v>0.31700359766992786</v>
      </c>
    </row>
    <row r="1524" spans="1:29">
      <c r="A1524" s="2">
        <v>328356</v>
      </c>
      <c r="B1524" t="s">
        <v>3364</v>
      </c>
      <c r="C1524" t="s">
        <v>3356</v>
      </c>
      <c r="D1524" t="s">
        <v>104</v>
      </c>
      <c r="E1524" s="2">
        <v>346226</v>
      </c>
      <c r="F1524" t="s">
        <v>1202</v>
      </c>
      <c r="G1524" s="2">
        <v>346226</v>
      </c>
      <c r="H1524" t="s">
        <v>1202</v>
      </c>
      <c r="I1524" t="s">
        <v>1203</v>
      </c>
      <c r="K1524" t="s">
        <v>3646</v>
      </c>
      <c r="L1524" t="s">
        <v>3406</v>
      </c>
      <c r="M1524" s="12">
        <v>8638</v>
      </c>
      <c r="N1524" s="12" t="str">
        <f t="shared" si="63"/>
        <v>550 W INGHAM AVE Ewing, NJ 08638</v>
      </c>
      <c r="O1524">
        <v>1430999</v>
      </c>
      <c r="P1524">
        <v>40.234315000000002</v>
      </c>
      <c r="Q1524">
        <v>-74.766397999999995</v>
      </c>
      <c r="R1524" t="s">
        <v>3362</v>
      </c>
      <c r="S1524" t="s">
        <v>3354</v>
      </c>
      <c r="T1524" s="3">
        <v>3</v>
      </c>
      <c r="U1524" s="3">
        <v>3</v>
      </c>
      <c r="V1524" s="4">
        <v>1</v>
      </c>
      <c r="W1524" s="4">
        <v>1</v>
      </c>
      <c r="X1524" s="5">
        <v>414</v>
      </c>
      <c r="Y1524" s="6">
        <v>1242</v>
      </c>
      <c r="Z1524" s="5">
        <v>260</v>
      </c>
      <c r="AA1524" s="5">
        <v>780</v>
      </c>
      <c r="AB1524">
        <v>6</v>
      </c>
      <c r="AC1524" s="11">
        <f t="shared" si="62"/>
        <v>0.6280193236714976</v>
      </c>
    </row>
    <row r="1525" spans="1:29">
      <c r="A1525" s="2">
        <v>239397</v>
      </c>
      <c r="B1525" t="s">
        <v>3364</v>
      </c>
      <c r="C1525" t="s">
        <v>3356</v>
      </c>
      <c r="D1525" t="s">
        <v>29</v>
      </c>
      <c r="E1525" s="2">
        <v>244080</v>
      </c>
      <c r="F1525" t="s">
        <v>2618</v>
      </c>
      <c r="G1525" s="2">
        <v>458350</v>
      </c>
      <c r="H1525" t="s">
        <v>2628</v>
      </c>
      <c r="I1525" t="s">
        <v>314</v>
      </c>
      <c r="K1525" t="s">
        <v>5629</v>
      </c>
      <c r="L1525" t="s">
        <v>3407</v>
      </c>
      <c r="M1525" s="12">
        <v>19440</v>
      </c>
      <c r="N1525" s="12" t="str">
        <f t="shared" si="63"/>
        <v>1701 Fairgrounds Rd Hatfield, PA 19440</v>
      </c>
      <c r="O1525">
        <v>1430019</v>
      </c>
      <c r="P1525">
        <v>40.279730999999998</v>
      </c>
      <c r="Q1525">
        <v>-75.306882000000002</v>
      </c>
      <c r="R1525" t="s">
        <v>3361</v>
      </c>
      <c r="S1525" t="s">
        <v>3353</v>
      </c>
      <c r="T1525" s="3">
        <v>9</v>
      </c>
      <c r="U1525" s="3">
        <v>9</v>
      </c>
      <c r="V1525" s="4">
        <v>1</v>
      </c>
      <c r="W1525" s="4">
        <v>1.5555555555555556</v>
      </c>
      <c r="X1525" s="5">
        <v>137.40222222222221</v>
      </c>
      <c r="Y1525" s="6">
        <v>1236.6199999999999</v>
      </c>
      <c r="Z1525" s="5">
        <v>62.855555555555547</v>
      </c>
      <c r="AA1525" s="5">
        <v>565.69999999999993</v>
      </c>
      <c r="AB1525">
        <v>22</v>
      </c>
      <c r="AC1525" s="11">
        <f t="shared" si="62"/>
        <v>0.45745661561352718</v>
      </c>
    </row>
    <row r="1526" spans="1:29">
      <c r="A1526" s="2">
        <v>240090</v>
      </c>
      <c r="B1526" t="s">
        <v>3364</v>
      </c>
      <c r="C1526" t="s">
        <v>3356</v>
      </c>
      <c r="D1526" t="s">
        <v>91</v>
      </c>
      <c r="E1526" s="2">
        <v>298365</v>
      </c>
      <c r="F1526" t="s">
        <v>789</v>
      </c>
      <c r="G1526" s="2">
        <v>298365</v>
      </c>
      <c r="H1526" t="s">
        <v>789</v>
      </c>
      <c r="I1526" t="s">
        <v>295</v>
      </c>
      <c r="K1526" t="s">
        <v>5872</v>
      </c>
      <c r="L1526" t="s">
        <v>8347</v>
      </c>
      <c r="M1526" s="12">
        <v>19720</v>
      </c>
      <c r="N1526" s="12" t="str">
        <f t="shared" si="63"/>
        <v>801 N Dupont Hwy New Castle, DE 19720</v>
      </c>
      <c r="O1526">
        <v>1430999</v>
      </c>
      <c r="P1526">
        <v>39.686210000000003</v>
      </c>
      <c r="Q1526">
        <v>-75.586308000000002</v>
      </c>
      <c r="R1526" t="s">
        <v>3359</v>
      </c>
      <c r="S1526" t="s">
        <v>3353</v>
      </c>
      <c r="T1526" s="3">
        <v>3</v>
      </c>
      <c r="U1526" s="3">
        <v>3</v>
      </c>
      <c r="V1526" s="4">
        <v>1</v>
      </c>
      <c r="W1526" s="4">
        <v>2.6666666666666665</v>
      </c>
      <c r="X1526" s="5">
        <v>411.89333333333337</v>
      </c>
      <c r="Y1526" s="6">
        <v>1235.68</v>
      </c>
      <c r="Z1526" s="5">
        <v>160.9</v>
      </c>
      <c r="AA1526" s="5">
        <v>482.70000000000005</v>
      </c>
      <c r="AB1526">
        <v>20</v>
      </c>
      <c r="AC1526" s="11">
        <f t="shared" si="62"/>
        <v>0.39063511588760846</v>
      </c>
    </row>
    <row r="1527" spans="1:29">
      <c r="A1527" s="2">
        <v>240316</v>
      </c>
      <c r="B1527" t="s">
        <v>3364</v>
      </c>
      <c r="C1527" t="s">
        <v>3356</v>
      </c>
      <c r="D1527" t="s">
        <v>37</v>
      </c>
      <c r="E1527" s="2">
        <v>241454</v>
      </c>
      <c r="F1527" t="s">
        <v>2775</v>
      </c>
      <c r="G1527" s="2">
        <v>241454</v>
      </c>
      <c r="H1527" t="s">
        <v>2775</v>
      </c>
      <c r="I1527" t="s">
        <v>190</v>
      </c>
      <c r="K1527" t="s">
        <v>4377</v>
      </c>
      <c r="L1527" t="s">
        <v>3407</v>
      </c>
      <c r="M1527" s="12">
        <v>17545</v>
      </c>
      <c r="N1527" s="12" t="str">
        <f t="shared" si="63"/>
        <v>544 N Penryn Rd Manheim, PA 17545</v>
      </c>
      <c r="O1527">
        <v>1430035</v>
      </c>
      <c r="P1527">
        <v>40.183365999999999</v>
      </c>
      <c r="Q1527">
        <v>-76.377803</v>
      </c>
      <c r="R1527" t="s">
        <v>3366</v>
      </c>
      <c r="S1527" t="s">
        <v>3357</v>
      </c>
      <c r="T1527" s="3">
        <v>6</v>
      </c>
      <c r="U1527" s="3">
        <v>7</v>
      </c>
      <c r="V1527" s="4">
        <v>1.1666666666666667</v>
      </c>
      <c r="W1527" s="4">
        <v>1.1666666666666667</v>
      </c>
      <c r="X1527" s="5">
        <v>205.92999999999998</v>
      </c>
      <c r="Y1527" s="6">
        <v>1235.5800000000002</v>
      </c>
      <c r="Z1527" s="5">
        <v>56.035000000000004</v>
      </c>
      <c r="AA1527" s="5">
        <v>336.21</v>
      </c>
      <c r="AB1527">
        <v>28</v>
      </c>
      <c r="AC1527" s="11">
        <f t="shared" si="62"/>
        <v>0.27210702665954445</v>
      </c>
    </row>
    <row r="1528" spans="1:29">
      <c r="A1528" s="2">
        <v>299108</v>
      </c>
      <c r="B1528" t="s">
        <v>3364</v>
      </c>
      <c r="C1528" t="s">
        <v>3356</v>
      </c>
      <c r="D1528" t="s">
        <v>149</v>
      </c>
      <c r="E1528" s="2">
        <v>242994</v>
      </c>
      <c r="F1528" t="s">
        <v>1007</v>
      </c>
      <c r="G1528" s="2">
        <v>416382</v>
      </c>
      <c r="H1528" t="s">
        <v>1351</v>
      </c>
      <c r="I1528" t="s">
        <v>1008</v>
      </c>
      <c r="J1528" t="s">
        <v>680</v>
      </c>
      <c r="K1528" t="s">
        <v>3436</v>
      </c>
      <c r="L1528" t="s">
        <v>3406</v>
      </c>
      <c r="M1528" s="12">
        <v>8012</v>
      </c>
      <c r="N1528" s="12" t="str">
        <f t="shared" si="63"/>
        <v>500 Erial Rd Blackwood, NJ 08012</v>
      </c>
      <c r="O1528">
        <v>1430999</v>
      </c>
      <c r="P1528">
        <v>39.800145000000001</v>
      </c>
      <c r="Q1528">
        <v>-75.049328000000003</v>
      </c>
      <c r="R1528" t="s">
        <v>3362</v>
      </c>
      <c r="S1528" t="s">
        <v>3355</v>
      </c>
      <c r="T1528" s="3">
        <v>1</v>
      </c>
      <c r="U1528" s="3">
        <v>2</v>
      </c>
      <c r="V1528" s="4">
        <v>2</v>
      </c>
      <c r="W1528" s="4">
        <v>4</v>
      </c>
      <c r="X1528" s="5">
        <v>1234.8599999999999</v>
      </c>
      <c r="Y1528" s="6">
        <v>1234.8599999999999</v>
      </c>
      <c r="Z1528" s="5">
        <v>292.59000000000003</v>
      </c>
      <c r="AA1528" s="5">
        <v>292.59000000000003</v>
      </c>
      <c r="AB1528">
        <v>32</v>
      </c>
      <c r="AC1528" s="11">
        <f t="shared" si="62"/>
        <v>0.23694183956075998</v>
      </c>
    </row>
    <row r="1529" spans="1:29">
      <c r="A1529" s="2">
        <v>263347</v>
      </c>
      <c r="B1529" t="s">
        <v>3364</v>
      </c>
      <c r="C1529" t="s">
        <v>3356</v>
      </c>
      <c r="D1529" t="s">
        <v>63</v>
      </c>
      <c r="E1529" s="2">
        <v>243799</v>
      </c>
      <c r="F1529" t="s">
        <v>2291</v>
      </c>
      <c r="G1529" s="2">
        <v>243799</v>
      </c>
      <c r="H1529" t="s">
        <v>2291</v>
      </c>
      <c r="I1529" t="s">
        <v>1157</v>
      </c>
      <c r="K1529" t="s">
        <v>5332</v>
      </c>
      <c r="L1529" t="s">
        <v>3407</v>
      </c>
      <c r="M1529" s="12">
        <v>19047</v>
      </c>
      <c r="N1529" s="12" t="str">
        <f t="shared" si="63"/>
        <v>125 E Gillam Ave Langhorne, PA 19047</v>
      </c>
      <c r="O1529">
        <v>1430999</v>
      </c>
      <c r="P1529">
        <v>40.171353000000003</v>
      </c>
      <c r="Q1529">
        <v>-74.917480999999995</v>
      </c>
      <c r="R1529" t="s">
        <v>3362</v>
      </c>
      <c r="S1529" t="s">
        <v>3353</v>
      </c>
      <c r="T1529" s="3">
        <v>1</v>
      </c>
      <c r="U1529" s="3">
        <v>1</v>
      </c>
      <c r="V1529" s="4">
        <v>1</v>
      </c>
      <c r="W1529" s="4">
        <v>5</v>
      </c>
      <c r="X1529" s="5">
        <v>1232.8899999999999</v>
      </c>
      <c r="Y1529" s="6">
        <v>1232.8899999999999</v>
      </c>
      <c r="Z1529" s="5">
        <v>614.4899999999999</v>
      </c>
      <c r="AA1529" s="5">
        <v>614.4899999999999</v>
      </c>
      <c r="AB1529">
        <v>14</v>
      </c>
      <c r="AC1529" s="11">
        <f t="shared" si="62"/>
        <v>0.49841429486815525</v>
      </c>
    </row>
    <row r="1530" spans="1:29">
      <c r="A1530" s="2">
        <v>318552</v>
      </c>
      <c r="B1530" t="s">
        <v>3364</v>
      </c>
      <c r="C1530" t="s">
        <v>3356</v>
      </c>
      <c r="D1530" t="s">
        <v>26</v>
      </c>
      <c r="E1530" s="2">
        <v>296550</v>
      </c>
      <c r="F1530" t="s">
        <v>1515</v>
      </c>
      <c r="G1530" s="2">
        <v>296550</v>
      </c>
      <c r="H1530" t="s">
        <v>1515</v>
      </c>
      <c r="I1530" t="s">
        <v>1516</v>
      </c>
      <c r="K1530" t="s">
        <v>5771</v>
      </c>
      <c r="L1530" t="s">
        <v>3407</v>
      </c>
      <c r="M1530" s="12">
        <v>19567</v>
      </c>
      <c r="N1530" s="12" t="str">
        <f t="shared" si="63"/>
        <v>236 Charming Forge Rd Womelsdorf, PA 19567</v>
      </c>
      <c r="O1530">
        <v>1430999</v>
      </c>
      <c r="P1530">
        <v>40.389927999999998</v>
      </c>
      <c r="Q1530">
        <v>-76.179631000000001</v>
      </c>
      <c r="R1530" t="s">
        <v>3365</v>
      </c>
      <c r="S1530" t="s">
        <v>3353</v>
      </c>
      <c r="T1530" s="3">
        <v>1</v>
      </c>
      <c r="U1530" s="3">
        <v>1</v>
      </c>
      <c r="V1530" s="4">
        <v>1</v>
      </c>
      <c r="W1530" s="4">
        <v>1</v>
      </c>
      <c r="X1530" s="5">
        <v>1231.1199999999999</v>
      </c>
      <c r="Y1530" s="6">
        <v>1231.1199999999999</v>
      </c>
      <c r="Z1530" s="5">
        <v>369.34</v>
      </c>
      <c r="AA1530" s="5">
        <v>369.34</v>
      </c>
      <c r="AB1530">
        <v>2</v>
      </c>
      <c r="AC1530" s="11">
        <f t="shared" si="62"/>
        <v>0.30000324907401393</v>
      </c>
    </row>
    <row r="1531" spans="1:29">
      <c r="A1531" s="2">
        <v>240706</v>
      </c>
      <c r="B1531" t="s">
        <v>3364</v>
      </c>
      <c r="C1531" t="s">
        <v>3356</v>
      </c>
      <c r="D1531" t="s">
        <v>51</v>
      </c>
      <c r="E1531" s="2">
        <v>239359</v>
      </c>
      <c r="F1531" t="s">
        <v>2492</v>
      </c>
      <c r="G1531" s="2">
        <v>239359</v>
      </c>
      <c r="H1531" t="s">
        <v>2492</v>
      </c>
      <c r="I1531" t="s">
        <v>492</v>
      </c>
      <c r="K1531" t="s">
        <v>4448</v>
      </c>
      <c r="L1531" t="s">
        <v>3407</v>
      </c>
      <c r="M1531" s="12">
        <v>17551</v>
      </c>
      <c r="N1531" s="12" t="str">
        <f t="shared" si="63"/>
        <v>100 Municipal Dr Millersville, PA 17551</v>
      </c>
      <c r="O1531">
        <v>1430999</v>
      </c>
      <c r="P1531">
        <v>40.006453999999998</v>
      </c>
      <c r="Q1531">
        <v>-76.359575000000007</v>
      </c>
      <c r="R1531" t="s">
        <v>3364</v>
      </c>
      <c r="S1531" t="s">
        <v>3357</v>
      </c>
      <c r="T1531" s="3">
        <v>5</v>
      </c>
      <c r="U1531" s="3">
        <v>9</v>
      </c>
      <c r="V1531" s="4">
        <v>1.8</v>
      </c>
      <c r="W1531" s="4">
        <v>2.6</v>
      </c>
      <c r="X1531" s="5">
        <v>245.798</v>
      </c>
      <c r="Y1531" s="6">
        <v>1228.99</v>
      </c>
      <c r="Z1531" s="5">
        <v>98.738</v>
      </c>
      <c r="AA1531" s="5">
        <v>493.68999999999994</v>
      </c>
      <c r="AB1531">
        <v>22</v>
      </c>
      <c r="AC1531" s="11">
        <f t="shared" si="62"/>
        <v>0.4017038381109691</v>
      </c>
    </row>
    <row r="1532" spans="1:29">
      <c r="A1532" s="2">
        <v>266723</v>
      </c>
      <c r="B1532" t="s">
        <v>3364</v>
      </c>
      <c r="C1532" t="s">
        <v>3356</v>
      </c>
      <c r="D1532" t="s">
        <v>197</v>
      </c>
      <c r="E1532" s="2">
        <v>260179</v>
      </c>
      <c r="F1532" t="s">
        <v>3234</v>
      </c>
      <c r="G1532" s="2">
        <v>260179</v>
      </c>
      <c r="H1532" t="s">
        <v>3234</v>
      </c>
      <c r="I1532" t="s">
        <v>295</v>
      </c>
      <c r="K1532" t="s">
        <v>5874</v>
      </c>
      <c r="L1532" t="s">
        <v>8347</v>
      </c>
      <c r="M1532" s="12">
        <v>19720</v>
      </c>
      <c r="N1532" s="12" t="str">
        <f t="shared" si="63"/>
        <v>100 Wilton Blvd New Castle, DE 19720</v>
      </c>
      <c r="O1532">
        <v>1430999</v>
      </c>
      <c r="P1532">
        <v>39.651031000000003</v>
      </c>
      <c r="Q1532">
        <v>-75.623891</v>
      </c>
      <c r="R1532" t="s">
        <v>3359</v>
      </c>
      <c r="S1532" t="s">
        <v>3353</v>
      </c>
      <c r="T1532" s="3">
        <v>2</v>
      </c>
      <c r="U1532" s="3">
        <v>2</v>
      </c>
      <c r="V1532" s="4">
        <v>1</v>
      </c>
      <c r="W1532" s="4">
        <v>5</v>
      </c>
      <c r="X1532" s="5">
        <v>612.39499999999998</v>
      </c>
      <c r="Y1532" s="6">
        <v>1224.7900000000002</v>
      </c>
      <c r="Z1532" s="5">
        <v>238.88</v>
      </c>
      <c r="AA1532" s="5">
        <v>477.76000000000005</v>
      </c>
      <c r="AB1532">
        <v>111</v>
      </c>
      <c r="AC1532" s="11">
        <f t="shared" si="62"/>
        <v>0.39007503327100967</v>
      </c>
    </row>
    <row r="1533" spans="1:29">
      <c r="A1533" s="2">
        <v>240612</v>
      </c>
      <c r="B1533" t="s">
        <v>3364</v>
      </c>
      <c r="C1533" t="s">
        <v>3356</v>
      </c>
      <c r="D1533" t="s">
        <v>26</v>
      </c>
      <c r="E1533" s="2">
        <v>240617</v>
      </c>
      <c r="F1533" t="s">
        <v>1296</v>
      </c>
      <c r="G1533" s="2">
        <v>240617</v>
      </c>
      <c r="H1533" t="s">
        <v>1296</v>
      </c>
      <c r="I1533" t="s">
        <v>39</v>
      </c>
      <c r="K1533" t="s">
        <v>4664</v>
      </c>
      <c r="L1533" t="s">
        <v>3407</v>
      </c>
      <c r="M1533" s="12">
        <v>17601</v>
      </c>
      <c r="N1533" s="12" t="str">
        <f t="shared" si="63"/>
        <v>1282 Manheim Pike Lancaster, PA 17601</v>
      </c>
      <c r="O1533">
        <v>1430025</v>
      </c>
      <c r="P1533">
        <v>40.063932000000001</v>
      </c>
      <c r="Q1533">
        <v>-76.325395999999998</v>
      </c>
      <c r="R1533" t="s">
        <v>3364</v>
      </c>
      <c r="S1533" t="s">
        <v>3357</v>
      </c>
      <c r="T1533" s="3">
        <v>9</v>
      </c>
      <c r="U1533" s="3">
        <v>10</v>
      </c>
      <c r="V1533" s="4">
        <v>1.1111111111111112</v>
      </c>
      <c r="W1533" s="4">
        <v>1.8888888888888888</v>
      </c>
      <c r="X1533" s="5">
        <v>136.04444444444442</v>
      </c>
      <c r="Y1533" s="6">
        <v>1224.4000000000001</v>
      </c>
      <c r="Z1533" s="5">
        <v>52.657777777777781</v>
      </c>
      <c r="AA1533" s="5">
        <v>473.91999999999996</v>
      </c>
      <c r="AB1533">
        <v>26</v>
      </c>
      <c r="AC1533" s="11">
        <f t="shared" si="62"/>
        <v>0.3870630512904279</v>
      </c>
    </row>
    <row r="1534" spans="1:29">
      <c r="A1534" s="2">
        <v>239945</v>
      </c>
      <c r="B1534" t="s">
        <v>3364</v>
      </c>
      <c r="C1534" t="s">
        <v>3356</v>
      </c>
      <c r="D1534" t="s">
        <v>50</v>
      </c>
      <c r="E1534" s="2">
        <v>317177</v>
      </c>
      <c r="F1534" t="s">
        <v>2122</v>
      </c>
      <c r="G1534" s="2">
        <v>317177</v>
      </c>
      <c r="H1534" t="s">
        <v>2122</v>
      </c>
      <c r="I1534" t="s">
        <v>461</v>
      </c>
      <c r="K1534" t="s">
        <v>5014</v>
      </c>
      <c r="L1534" t="s">
        <v>3407</v>
      </c>
      <c r="M1534" s="12">
        <v>18201</v>
      </c>
      <c r="N1534" s="12" t="str">
        <f t="shared" si="63"/>
        <v>601 N Laurel St Hazleton, PA 18201</v>
      </c>
      <c r="O1534">
        <v>1430999</v>
      </c>
      <c r="P1534">
        <v>40.963245000000001</v>
      </c>
      <c r="Q1534">
        <v>-75.973052999999993</v>
      </c>
      <c r="R1534" t="s">
        <v>3365</v>
      </c>
      <c r="S1534" t="s">
        <v>3354</v>
      </c>
      <c r="T1534" s="3">
        <v>1</v>
      </c>
      <c r="U1534" s="3">
        <v>1</v>
      </c>
      <c r="V1534" s="4">
        <v>1</v>
      </c>
      <c r="W1534" s="4">
        <v>4</v>
      </c>
      <c r="X1534" s="5">
        <v>1223.17</v>
      </c>
      <c r="Y1534" s="6">
        <v>1223.17</v>
      </c>
      <c r="Z1534" s="5">
        <v>492.75</v>
      </c>
      <c r="AA1534" s="5">
        <v>492.75</v>
      </c>
      <c r="AB1534">
        <v>16</v>
      </c>
      <c r="AC1534" s="11">
        <f t="shared" si="62"/>
        <v>0.40284670160321129</v>
      </c>
    </row>
    <row r="1535" spans="1:29">
      <c r="A1535" s="2">
        <v>423994</v>
      </c>
      <c r="B1535" t="s">
        <v>3364</v>
      </c>
      <c r="C1535" t="s">
        <v>3356</v>
      </c>
      <c r="D1535" t="s">
        <v>29</v>
      </c>
      <c r="E1535" s="2">
        <v>296716</v>
      </c>
      <c r="F1535" t="s">
        <v>69</v>
      </c>
      <c r="G1535" s="2">
        <v>296716</v>
      </c>
      <c r="H1535" t="s">
        <v>69</v>
      </c>
      <c r="I1535" t="s">
        <v>70</v>
      </c>
      <c r="K1535" t="s">
        <v>5655</v>
      </c>
      <c r="L1535" t="s">
        <v>3407</v>
      </c>
      <c r="M1535" s="12">
        <v>19454</v>
      </c>
      <c r="N1535" s="12" t="str">
        <f t="shared" si="63"/>
        <v>1346 E Prospect Ave North Wales, PA 19454</v>
      </c>
      <c r="O1535">
        <v>1430019</v>
      </c>
      <c r="P1535">
        <v>40.218085000000002</v>
      </c>
      <c r="Q1535">
        <v>-75.261835000000005</v>
      </c>
      <c r="R1535" t="s">
        <v>3361</v>
      </c>
      <c r="S1535" t="s">
        <v>3353</v>
      </c>
      <c r="T1535" s="3">
        <v>7</v>
      </c>
      <c r="U1535" s="3">
        <v>8</v>
      </c>
      <c r="V1535" s="4">
        <v>1.1428571428571428</v>
      </c>
      <c r="W1535" s="4">
        <v>3.5714285714285716</v>
      </c>
      <c r="X1535" s="5">
        <v>174.66428571428568</v>
      </c>
      <c r="Y1535" s="6">
        <v>1222.6499999999999</v>
      </c>
      <c r="Z1535" s="5">
        <v>51.801428571428566</v>
      </c>
      <c r="AA1535" s="5">
        <v>362.6099999999999</v>
      </c>
      <c r="AB1535">
        <v>31</v>
      </c>
      <c r="AC1535" s="11">
        <f t="shared" si="62"/>
        <v>0.29657710710342283</v>
      </c>
    </row>
    <row r="1536" spans="1:29">
      <c r="A1536" s="2">
        <v>415549</v>
      </c>
      <c r="B1536" t="s">
        <v>3364</v>
      </c>
      <c r="C1536" t="s">
        <v>3356</v>
      </c>
      <c r="D1536" t="s">
        <v>104</v>
      </c>
      <c r="E1536" s="2">
        <v>345212</v>
      </c>
      <c r="F1536" t="s">
        <v>342</v>
      </c>
      <c r="G1536" s="2">
        <v>345212</v>
      </c>
      <c r="H1536" t="s">
        <v>342</v>
      </c>
      <c r="I1536" t="s">
        <v>343</v>
      </c>
      <c r="J1536" t="s">
        <v>3380</v>
      </c>
      <c r="K1536" t="s">
        <v>5246</v>
      </c>
      <c r="L1536" t="s">
        <v>3407</v>
      </c>
      <c r="M1536" s="12">
        <v>19014</v>
      </c>
      <c r="N1536" s="12" t="str">
        <f t="shared" si="63"/>
        <v>409 Virginia Ln Aston, PA 19014</v>
      </c>
      <c r="O1536">
        <v>1430999</v>
      </c>
      <c r="P1536">
        <v>39.870432000000001</v>
      </c>
      <c r="Q1536">
        <v>-75.417815000000004</v>
      </c>
      <c r="R1536" t="s">
        <v>3359</v>
      </c>
      <c r="S1536" t="s">
        <v>3351</v>
      </c>
      <c r="T1536" s="3">
        <v>3</v>
      </c>
      <c r="U1536" s="3">
        <v>3</v>
      </c>
      <c r="V1536" s="4">
        <v>1</v>
      </c>
      <c r="W1536" s="4">
        <v>1</v>
      </c>
      <c r="X1536" s="5">
        <v>406.92333333333335</v>
      </c>
      <c r="Y1536" s="6">
        <v>1220.77</v>
      </c>
      <c r="Z1536" s="5">
        <v>162.77333333333334</v>
      </c>
      <c r="AA1536" s="5">
        <v>488.32</v>
      </c>
      <c r="AB1536">
        <v>12</v>
      </c>
      <c r="AC1536" s="11">
        <f t="shared" si="62"/>
        <v>0.40000982986148087</v>
      </c>
    </row>
    <row r="1537" spans="1:29">
      <c r="A1537" s="2">
        <v>434339</v>
      </c>
      <c r="B1537" t="s">
        <v>3364</v>
      </c>
      <c r="C1537" t="s">
        <v>3356</v>
      </c>
      <c r="D1537" t="s">
        <v>26</v>
      </c>
      <c r="E1537" s="2">
        <v>295907</v>
      </c>
      <c r="F1537" t="s">
        <v>2827</v>
      </c>
      <c r="G1537" s="2">
        <v>295907</v>
      </c>
      <c r="H1537" t="s">
        <v>2827</v>
      </c>
      <c r="I1537" t="s">
        <v>190</v>
      </c>
      <c r="K1537" t="s">
        <v>4414</v>
      </c>
      <c r="L1537" t="s">
        <v>3407</v>
      </c>
      <c r="M1537" s="12">
        <v>17545</v>
      </c>
      <c r="N1537" s="12" t="str">
        <f t="shared" si="63"/>
        <v>971 N Colebrook Rd Manheim, PA 17545</v>
      </c>
      <c r="O1537">
        <v>1430999</v>
      </c>
      <c r="P1537">
        <v>40.167746000000001</v>
      </c>
      <c r="Q1537">
        <v>-76.448886999999999</v>
      </c>
      <c r="R1537" t="s">
        <v>3366</v>
      </c>
      <c r="S1537" t="s">
        <v>3357</v>
      </c>
      <c r="T1537" s="3">
        <v>1</v>
      </c>
      <c r="U1537" s="3">
        <v>1</v>
      </c>
      <c r="V1537" s="4">
        <v>1</v>
      </c>
      <c r="W1537" s="4">
        <v>3</v>
      </c>
      <c r="X1537" s="5">
        <v>1220.31</v>
      </c>
      <c r="Y1537" s="6">
        <v>1220.31</v>
      </c>
      <c r="Z1537" s="5">
        <v>458.21999999999997</v>
      </c>
      <c r="AA1537" s="5">
        <v>458.21999999999997</v>
      </c>
      <c r="AB1537">
        <v>22</v>
      </c>
      <c r="AC1537" s="11">
        <f t="shared" si="62"/>
        <v>0.37549475133367749</v>
      </c>
    </row>
    <row r="1538" spans="1:29">
      <c r="A1538" s="2">
        <v>280135</v>
      </c>
      <c r="B1538" t="s">
        <v>3364</v>
      </c>
      <c r="C1538" t="s">
        <v>3356</v>
      </c>
      <c r="D1538" t="s">
        <v>17</v>
      </c>
      <c r="E1538" s="2">
        <v>279766</v>
      </c>
      <c r="F1538" t="s">
        <v>1841</v>
      </c>
      <c r="G1538" s="2">
        <v>483477</v>
      </c>
      <c r="H1538" t="s">
        <v>1847</v>
      </c>
      <c r="I1538" t="s">
        <v>1842</v>
      </c>
      <c r="K1538" t="s">
        <v>5021</v>
      </c>
      <c r="L1538" t="s">
        <v>3407</v>
      </c>
      <c r="M1538" s="12">
        <v>18301</v>
      </c>
      <c r="N1538" s="12" t="str">
        <f t="shared" si="63"/>
        <v>93 Independence Rd East Stroudsburg, PA 18301</v>
      </c>
      <c r="O1538">
        <v>1430999</v>
      </c>
      <c r="P1538">
        <v>41.015179000000003</v>
      </c>
      <c r="Q1538">
        <v>-75.167580000000001</v>
      </c>
      <c r="R1538" t="s">
        <v>3363</v>
      </c>
      <c r="S1538" t="s">
        <v>3353</v>
      </c>
      <c r="T1538" s="3">
        <v>1</v>
      </c>
      <c r="U1538" s="3">
        <v>1</v>
      </c>
      <c r="V1538" s="4">
        <v>1</v>
      </c>
      <c r="W1538" s="4">
        <v>1</v>
      </c>
      <c r="X1538" s="5">
        <v>1219.5999999999999</v>
      </c>
      <c r="Y1538" s="6">
        <v>1219.5999999999999</v>
      </c>
      <c r="Z1538" s="5">
        <v>299.39999999999998</v>
      </c>
      <c r="AA1538" s="5">
        <v>299.39999999999998</v>
      </c>
      <c r="AB1538">
        <v>20</v>
      </c>
      <c r="AC1538" s="11">
        <f t="shared" ref="AC1538:AC1601" si="64">IFERROR(AA1538/Y1538,0)</f>
        <v>0.24549032469662185</v>
      </c>
    </row>
    <row r="1539" spans="1:29">
      <c r="A1539" s="2">
        <v>335604</v>
      </c>
      <c r="B1539" t="s">
        <v>3364</v>
      </c>
      <c r="C1539" t="s">
        <v>3353</v>
      </c>
      <c r="D1539" t="s">
        <v>17</v>
      </c>
      <c r="E1539" s="2">
        <v>279766</v>
      </c>
      <c r="F1539" t="s">
        <v>1841</v>
      </c>
      <c r="G1539" s="2">
        <v>483478</v>
      </c>
      <c r="H1539" t="s">
        <v>1848</v>
      </c>
      <c r="I1539" t="s">
        <v>1842</v>
      </c>
      <c r="K1539" t="s">
        <v>5024</v>
      </c>
      <c r="L1539" t="s">
        <v>3407</v>
      </c>
      <c r="M1539" s="12">
        <v>18302</v>
      </c>
      <c r="N1539" s="12" t="str">
        <f t="shared" si="63"/>
        <v>5180 Milford Rd East Stroudsburg, PA 18302</v>
      </c>
      <c r="O1539">
        <v>1430999</v>
      </c>
      <c r="P1539">
        <v>41.059626999999999</v>
      </c>
      <c r="Q1539">
        <v>-75.077318000000005</v>
      </c>
      <c r="R1539" t="s">
        <v>3363</v>
      </c>
      <c r="S1539" t="s">
        <v>3353</v>
      </c>
      <c r="T1539" s="3">
        <v>1</v>
      </c>
      <c r="U1539" s="3">
        <v>1</v>
      </c>
      <c r="V1539" s="4">
        <v>1</v>
      </c>
      <c r="W1539" s="4">
        <v>1</v>
      </c>
      <c r="X1539" s="5">
        <v>1219.5999999999999</v>
      </c>
      <c r="Y1539" s="6">
        <v>1219.5999999999999</v>
      </c>
      <c r="Z1539" s="5">
        <v>299.39999999999998</v>
      </c>
      <c r="AA1539" s="5">
        <v>299.39999999999998</v>
      </c>
      <c r="AB1539">
        <v>20</v>
      </c>
      <c r="AC1539" s="11">
        <f t="shared" si="64"/>
        <v>0.24549032469662185</v>
      </c>
    </row>
    <row r="1540" spans="1:29">
      <c r="A1540" s="2">
        <v>239007</v>
      </c>
      <c r="B1540" t="s">
        <v>3364</v>
      </c>
      <c r="C1540" t="s">
        <v>3357</v>
      </c>
      <c r="D1540" t="s">
        <v>17</v>
      </c>
      <c r="E1540" s="2">
        <v>279766</v>
      </c>
      <c r="F1540" t="s">
        <v>1841</v>
      </c>
      <c r="G1540" s="2">
        <v>483479</v>
      </c>
      <c r="H1540" t="s">
        <v>1849</v>
      </c>
      <c r="I1540" t="s">
        <v>1842</v>
      </c>
      <c r="K1540" t="s">
        <v>5022</v>
      </c>
      <c r="L1540" t="s">
        <v>3407</v>
      </c>
      <c r="M1540" s="12">
        <v>18301</v>
      </c>
      <c r="N1540" s="12" t="str">
        <f t="shared" si="63"/>
        <v>245 River Rd East Stroudsburg, PA 18301</v>
      </c>
      <c r="O1540">
        <v>1430999</v>
      </c>
      <c r="P1540">
        <v>41.000608</v>
      </c>
      <c r="Q1540">
        <v>-75.133351000000005</v>
      </c>
      <c r="R1540" t="s">
        <v>3363</v>
      </c>
      <c r="S1540" t="s">
        <v>3353</v>
      </c>
      <c r="T1540" s="3">
        <v>1</v>
      </c>
      <c r="U1540" s="3">
        <v>1</v>
      </c>
      <c r="V1540" s="4">
        <v>1</v>
      </c>
      <c r="W1540" s="4">
        <v>1</v>
      </c>
      <c r="X1540" s="5">
        <v>1219.5999999999999</v>
      </c>
      <c r="Y1540" s="6">
        <v>1219.5999999999999</v>
      </c>
      <c r="Z1540" s="5">
        <v>299.39999999999998</v>
      </c>
      <c r="AA1540" s="5">
        <v>299.39999999999998</v>
      </c>
      <c r="AB1540">
        <v>20</v>
      </c>
      <c r="AC1540" s="11">
        <f t="shared" si="64"/>
        <v>0.24549032469662185</v>
      </c>
    </row>
    <row r="1541" spans="1:29">
      <c r="A1541" s="2">
        <v>242094</v>
      </c>
      <c r="B1541" t="s">
        <v>3364</v>
      </c>
      <c r="C1541" t="s">
        <v>3357</v>
      </c>
      <c r="D1541" t="s">
        <v>17</v>
      </c>
      <c r="E1541" s="2">
        <v>279766</v>
      </c>
      <c r="F1541" t="s">
        <v>1841</v>
      </c>
      <c r="G1541" s="2">
        <v>483480</v>
      </c>
      <c r="H1541" t="s">
        <v>1850</v>
      </c>
      <c r="I1541" t="s">
        <v>1842</v>
      </c>
      <c r="K1541" t="s">
        <v>5023</v>
      </c>
      <c r="L1541" t="s">
        <v>3407</v>
      </c>
      <c r="M1541" s="12">
        <v>18301</v>
      </c>
      <c r="N1541" s="12" t="str">
        <f t="shared" si="63"/>
        <v>151 E Broad St East Stroudsburg, PA 18301</v>
      </c>
      <c r="O1541">
        <v>1430999</v>
      </c>
      <c r="P1541">
        <v>41.004418000000001</v>
      </c>
      <c r="Q1541">
        <v>-75.177864999999997</v>
      </c>
      <c r="R1541" t="s">
        <v>3363</v>
      </c>
      <c r="S1541" t="s">
        <v>3353</v>
      </c>
      <c r="T1541" s="3">
        <v>1</v>
      </c>
      <c r="U1541" s="3">
        <v>1</v>
      </c>
      <c r="V1541" s="4">
        <v>1</v>
      </c>
      <c r="W1541" s="4">
        <v>1</v>
      </c>
      <c r="X1541" s="5">
        <v>1219.5999999999999</v>
      </c>
      <c r="Y1541" s="6">
        <v>1219.5999999999999</v>
      </c>
      <c r="Z1541" s="5">
        <v>299.39999999999998</v>
      </c>
      <c r="AA1541" s="5">
        <v>299.39999999999998</v>
      </c>
      <c r="AB1541">
        <v>20</v>
      </c>
      <c r="AC1541" s="11">
        <f t="shared" si="64"/>
        <v>0.24549032469662185</v>
      </c>
    </row>
    <row r="1542" spans="1:29">
      <c r="A1542" s="2">
        <v>344643</v>
      </c>
      <c r="B1542" t="s">
        <v>3364</v>
      </c>
      <c r="C1542" t="s">
        <v>3357</v>
      </c>
      <c r="D1542" t="s">
        <v>17</v>
      </c>
      <c r="E1542" s="2">
        <v>279766</v>
      </c>
      <c r="F1542" t="s">
        <v>1841</v>
      </c>
      <c r="G1542" s="2">
        <v>483481</v>
      </c>
      <c r="H1542" t="s">
        <v>1851</v>
      </c>
      <c r="I1542" t="s">
        <v>1846</v>
      </c>
      <c r="K1542" t="s">
        <v>5029</v>
      </c>
      <c r="L1542" t="s">
        <v>3407</v>
      </c>
      <c r="M1542" s="12">
        <v>18328</v>
      </c>
      <c r="N1542" s="12" t="str">
        <f t="shared" si="63"/>
        <v>131 N School Dr Dingmans Ferry, PA 18328</v>
      </c>
      <c r="O1542">
        <v>1430999</v>
      </c>
      <c r="P1542">
        <v>41.170426999999997</v>
      </c>
      <c r="Q1542">
        <v>-75.021045999999998</v>
      </c>
      <c r="R1542" t="s">
        <v>3363</v>
      </c>
      <c r="S1542" t="s">
        <v>3353</v>
      </c>
      <c r="T1542" s="3">
        <v>1</v>
      </c>
      <c r="U1542" s="3">
        <v>1</v>
      </c>
      <c r="V1542" s="4">
        <v>1</v>
      </c>
      <c r="W1542" s="4">
        <v>1</v>
      </c>
      <c r="X1542" s="5">
        <v>1219.5999999999999</v>
      </c>
      <c r="Y1542" s="6">
        <v>1219.5999999999999</v>
      </c>
      <c r="Z1542" s="5">
        <v>299.39999999999998</v>
      </c>
      <c r="AA1542" s="5">
        <v>299.39999999999998</v>
      </c>
      <c r="AB1542">
        <v>20</v>
      </c>
      <c r="AC1542" s="11">
        <f t="shared" si="64"/>
        <v>0.24549032469662185</v>
      </c>
    </row>
    <row r="1543" spans="1:29">
      <c r="A1543" s="2">
        <v>240246</v>
      </c>
      <c r="B1543" t="s">
        <v>3364</v>
      </c>
      <c r="C1543" t="s">
        <v>3357</v>
      </c>
      <c r="D1543" t="s">
        <v>17</v>
      </c>
      <c r="E1543" s="2">
        <v>279766</v>
      </c>
      <c r="F1543" t="s">
        <v>1841</v>
      </c>
      <c r="G1543" s="2">
        <v>483482</v>
      </c>
      <c r="H1543" t="s">
        <v>1852</v>
      </c>
      <c r="I1543" t="s">
        <v>1842</v>
      </c>
      <c r="K1543" t="s">
        <v>5025</v>
      </c>
      <c r="L1543" t="s">
        <v>3407</v>
      </c>
      <c r="M1543" s="12">
        <v>18302</v>
      </c>
      <c r="N1543" s="12" t="str">
        <f t="shared" si="63"/>
        <v>1 Gravel Ridge Rd East Stroudsburg, PA 18302</v>
      </c>
      <c r="O1543">
        <v>1430999</v>
      </c>
      <c r="P1543">
        <v>41.075871999999997</v>
      </c>
      <c r="Q1543">
        <v>-75.107977000000005</v>
      </c>
      <c r="R1543" t="s">
        <v>3363</v>
      </c>
      <c r="S1543" t="s">
        <v>3353</v>
      </c>
      <c r="T1543" s="3">
        <v>1</v>
      </c>
      <c r="U1543" s="3">
        <v>1</v>
      </c>
      <c r="V1543" s="4">
        <v>1</v>
      </c>
      <c r="W1543" s="4">
        <v>1</v>
      </c>
      <c r="X1543" s="5">
        <v>1219.5999999999999</v>
      </c>
      <c r="Y1543" s="6">
        <v>1219.5999999999999</v>
      </c>
      <c r="Z1543" s="5">
        <v>299.39999999999998</v>
      </c>
      <c r="AA1543" s="5">
        <v>299.39999999999998</v>
      </c>
      <c r="AB1543">
        <v>20</v>
      </c>
      <c r="AC1543" s="11">
        <f t="shared" si="64"/>
        <v>0.24549032469662185</v>
      </c>
    </row>
    <row r="1544" spans="1:29">
      <c r="A1544" s="2">
        <v>334520</v>
      </c>
      <c r="B1544" t="s">
        <v>3365</v>
      </c>
      <c r="C1544" t="s">
        <v>3357</v>
      </c>
      <c r="D1544" t="s">
        <v>74</v>
      </c>
      <c r="E1544" s="2">
        <v>242385</v>
      </c>
      <c r="F1544" t="s">
        <v>194</v>
      </c>
      <c r="G1544" s="2">
        <v>242385</v>
      </c>
      <c r="H1544" t="s">
        <v>194</v>
      </c>
      <c r="I1544" t="s">
        <v>39</v>
      </c>
      <c r="K1544" t="s">
        <v>4828</v>
      </c>
      <c r="L1544" t="s">
        <v>3407</v>
      </c>
      <c r="M1544" s="12">
        <v>17603</v>
      </c>
      <c r="N1544" s="12" t="str">
        <f t="shared" si="63"/>
        <v>1125 Columbia Ave Lancaster, PA 17603</v>
      </c>
      <c r="O1544">
        <v>1430999</v>
      </c>
      <c r="P1544">
        <v>40.039307000000001</v>
      </c>
      <c r="Q1544">
        <v>-76.330903000000006</v>
      </c>
      <c r="R1544" t="s">
        <v>3364</v>
      </c>
      <c r="S1544" t="s">
        <v>3353</v>
      </c>
      <c r="T1544" s="3">
        <v>4</v>
      </c>
      <c r="U1544" s="3">
        <v>4</v>
      </c>
      <c r="V1544" s="4">
        <v>1</v>
      </c>
      <c r="W1544" s="4">
        <v>5</v>
      </c>
      <c r="X1544" s="5">
        <v>304.67499999999995</v>
      </c>
      <c r="Y1544" s="6">
        <v>1218.7</v>
      </c>
      <c r="Z1544" s="5">
        <v>122.40249999999999</v>
      </c>
      <c r="AA1544" s="5">
        <v>489.61000000000013</v>
      </c>
      <c r="AB1544">
        <v>47</v>
      </c>
      <c r="AC1544" s="11">
        <f t="shared" si="64"/>
        <v>0.40174776401083129</v>
      </c>
    </row>
    <row r="1545" spans="1:29">
      <c r="A1545" s="2">
        <v>304641</v>
      </c>
      <c r="B1545" t="s">
        <v>3367</v>
      </c>
      <c r="C1545" t="s">
        <v>3355</v>
      </c>
      <c r="D1545" t="s">
        <v>37</v>
      </c>
      <c r="E1545" s="2">
        <v>323233</v>
      </c>
      <c r="F1545" t="s">
        <v>112</v>
      </c>
      <c r="G1545" s="2">
        <v>469847</v>
      </c>
      <c r="H1545" t="s">
        <v>234</v>
      </c>
      <c r="I1545" t="s">
        <v>97</v>
      </c>
      <c r="K1545" t="s">
        <v>3866</v>
      </c>
      <c r="L1545" t="s">
        <v>3407</v>
      </c>
      <c r="M1545" s="12">
        <v>17109</v>
      </c>
      <c r="N1545" s="12" t="str">
        <f t="shared" si="63"/>
        <v>3501 Canby St Harrisburg, PA 17109</v>
      </c>
      <c r="O1545">
        <v>1430999</v>
      </c>
      <c r="P1545">
        <v>40.275919999999999</v>
      </c>
      <c r="Q1545">
        <v>-76.831344999999999</v>
      </c>
      <c r="R1545" t="s">
        <v>3366</v>
      </c>
      <c r="S1545" t="s">
        <v>3357</v>
      </c>
      <c r="T1545" s="3">
        <v>4</v>
      </c>
      <c r="U1545" s="3">
        <v>4</v>
      </c>
      <c r="V1545" s="4">
        <v>1</v>
      </c>
      <c r="W1545" s="4">
        <v>1.5</v>
      </c>
      <c r="X1545" s="5">
        <v>303.83249999999998</v>
      </c>
      <c r="Y1545" s="6">
        <v>1215.33</v>
      </c>
      <c r="Z1545" s="5">
        <v>140.655</v>
      </c>
      <c r="AA1545" s="5">
        <v>562.62</v>
      </c>
      <c r="AB1545">
        <v>6</v>
      </c>
      <c r="AC1545" s="11">
        <f t="shared" si="64"/>
        <v>0.46293599269334257</v>
      </c>
    </row>
    <row r="1546" spans="1:29">
      <c r="A1546" s="2">
        <v>333039</v>
      </c>
      <c r="B1546" t="s">
        <v>3364</v>
      </c>
      <c r="C1546" t="s">
        <v>3351</v>
      </c>
      <c r="D1546" t="s">
        <v>32</v>
      </c>
      <c r="E1546" s="2">
        <v>241246</v>
      </c>
      <c r="F1546" t="s">
        <v>2601</v>
      </c>
      <c r="G1546" s="2">
        <v>241246</v>
      </c>
      <c r="H1546" t="s">
        <v>2601</v>
      </c>
      <c r="I1546" t="s">
        <v>108</v>
      </c>
      <c r="K1546" t="s">
        <v>4204</v>
      </c>
      <c r="L1546" t="s">
        <v>3407</v>
      </c>
      <c r="M1546" s="12">
        <v>17522</v>
      </c>
      <c r="N1546" s="12" t="str">
        <f t="shared" si="63"/>
        <v>420 E Fulton St Ephrata, PA 17522</v>
      </c>
      <c r="O1546">
        <v>1430999</v>
      </c>
      <c r="P1546">
        <v>40.164504000000001</v>
      </c>
      <c r="Q1546">
        <v>-76.167882000000006</v>
      </c>
      <c r="R1546" t="s">
        <v>3365</v>
      </c>
      <c r="S1546" t="s">
        <v>3356</v>
      </c>
      <c r="T1546" s="3">
        <v>4</v>
      </c>
      <c r="U1546" s="3">
        <v>4</v>
      </c>
      <c r="V1546" s="4">
        <v>1</v>
      </c>
      <c r="W1546" s="4">
        <v>2.25</v>
      </c>
      <c r="X1546" s="5">
        <v>302.58249999999998</v>
      </c>
      <c r="Y1546" s="6">
        <v>1210.3300000000002</v>
      </c>
      <c r="Z1546" s="5">
        <v>135.875</v>
      </c>
      <c r="AA1546" s="5">
        <v>543.5</v>
      </c>
      <c r="AB1546">
        <v>21</v>
      </c>
      <c r="AC1546" s="11">
        <f t="shared" si="64"/>
        <v>0.44905108524121518</v>
      </c>
    </row>
    <row r="1547" spans="1:29">
      <c r="A1547" s="2">
        <v>334071</v>
      </c>
      <c r="B1547" t="s">
        <v>3364</v>
      </c>
      <c r="C1547" t="s">
        <v>3351</v>
      </c>
      <c r="D1547" t="s">
        <v>45</v>
      </c>
      <c r="E1547" s="2">
        <v>308449</v>
      </c>
      <c r="F1547" t="s">
        <v>3247</v>
      </c>
      <c r="G1547" s="2">
        <v>308449</v>
      </c>
      <c r="H1547" t="s">
        <v>3247</v>
      </c>
      <c r="I1547" t="s">
        <v>3088</v>
      </c>
      <c r="K1547" t="s">
        <v>5284</v>
      </c>
      <c r="L1547" t="s">
        <v>3407</v>
      </c>
      <c r="M1547" s="12">
        <v>19035</v>
      </c>
      <c r="N1547" s="12" t="str">
        <f t="shared" si="63"/>
        <v>1400 Waverly Rd Gladwyne, PA 19035</v>
      </c>
      <c r="O1547">
        <v>1430999</v>
      </c>
      <c r="P1547">
        <v>40.049768</v>
      </c>
      <c r="Q1547">
        <v>-75.277479</v>
      </c>
      <c r="R1547" t="s">
        <v>3361</v>
      </c>
      <c r="S1547" t="s">
        <v>3352</v>
      </c>
      <c r="T1547" s="3">
        <v>3</v>
      </c>
      <c r="U1547" s="3">
        <v>4</v>
      </c>
      <c r="V1547" s="4">
        <v>1.3333333333333333</v>
      </c>
      <c r="W1547" s="4">
        <v>2</v>
      </c>
      <c r="X1547" s="5">
        <v>402.22</v>
      </c>
      <c r="Y1547" s="6">
        <v>1206.6600000000003</v>
      </c>
      <c r="Z1547" s="5">
        <v>96.54</v>
      </c>
      <c r="AA1547" s="5">
        <v>289.62</v>
      </c>
      <c r="AB1547">
        <v>15</v>
      </c>
      <c r="AC1547" s="11">
        <f t="shared" si="64"/>
        <v>0.24001790065138476</v>
      </c>
    </row>
    <row r="1548" spans="1:29">
      <c r="A1548" s="2">
        <v>281240</v>
      </c>
      <c r="B1548" t="s">
        <v>3364</v>
      </c>
      <c r="C1548" t="s">
        <v>3356</v>
      </c>
      <c r="D1548" t="s">
        <v>60</v>
      </c>
      <c r="E1548" s="2">
        <v>282909</v>
      </c>
      <c r="F1548" t="s">
        <v>1780</v>
      </c>
      <c r="G1548" s="2">
        <v>282909</v>
      </c>
      <c r="H1548" t="s">
        <v>1780</v>
      </c>
      <c r="I1548" t="s">
        <v>208</v>
      </c>
      <c r="K1548" t="s">
        <v>5491</v>
      </c>
      <c r="L1548" t="s">
        <v>3407</v>
      </c>
      <c r="M1548" s="12">
        <v>19335</v>
      </c>
      <c r="N1548" s="12" t="str">
        <f t="shared" si="63"/>
        <v>181 Robbins Rd Downingtown, PA 19335</v>
      </c>
      <c r="O1548">
        <v>1430999</v>
      </c>
      <c r="P1548">
        <v>39.999943999999999</v>
      </c>
      <c r="Q1548">
        <v>-75.697602000000003</v>
      </c>
      <c r="R1548" t="s">
        <v>3361</v>
      </c>
      <c r="S1548" t="s">
        <v>3356</v>
      </c>
      <c r="T1548" s="3">
        <v>2</v>
      </c>
      <c r="U1548" s="3">
        <v>2</v>
      </c>
      <c r="V1548" s="4">
        <v>1</v>
      </c>
      <c r="W1548" s="4">
        <v>2.5</v>
      </c>
      <c r="X1548" s="5">
        <v>603.14</v>
      </c>
      <c r="Y1548" s="6">
        <v>1206.28</v>
      </c>
      <c r="Z1548" s="5">
        <v>255.83499999999998</v>
      </c>
      <c r="AA1548" s="5">
        <v>511.66999999999996</v>
      </c>
      <c r="AB1548">
        <v>16</v>
      </c>
      <c r="AC1548" s="11">
        <f t="shared" si="64"/>
        <v>0.4241718340683755</v>
      </c>
    </row>
    <row r="1549" spans="1:29">
      <c r="A1549" s="2">
        <v>241332</v>
      </c>
      <c r="B1549" t="s">
        <v>3364</v>
      </c>
      <c r="C1549" t="s">
        <v>3356</v>
      </c>
      <c r="D1549" t="s">
        <v>45</v>
      </c>
      <c r="E1549" s="2">
        <v>245956</v>
      </c>
      <c r="F1549" t="s">
        <v>2441</v>
      </c>
      <c r="G1549" s="2">
        <v>245956</v>
      </c>
      <c r="H1549" t="s">
        <v>2441</v>
      </c>
      <c r="I1549" t="s">
        <v>47</v>
      </c>
      <c r="K1549" t="s">
        <v>5483</v>
      </c>
      <c r="L1549" t="s">
        <v>3407</v>
      </c>
      <c r="M1549" s="12">
        <v>19333</v>
      </c>
      <c r="N1549" s="12" t="str">
        <f t="shared" si="63"/>
        <v>214 W LANCASTER AVE Devon, PA 19333</v>
      </c>
      <c r="O1549">
        <v>1430999</v>
      </c>
      <c r="P1549">
        <v>40.044665999999999</v>
      </c>
      <c r="Q1549">
        <v>-75.424156999999994</v>
      </c>
      <c r="R1549" t="s">
        <v>3361</v>
      </c>
      <c r="S1549" t="s">
        <v>3352</v>
      </c>
      <c r="T1549" s="3">
        <v>3</v>
      </c>
      <c r="U1549" s="3">
        <v>3</v>
      </c>
      <c r="V1549" s="4">
        <v>1</v>
      </c>
      <c r="W1549" s="4">
        <v>1</v>
      </c>
      <c r="X1549" s="5">
        <v>401.14000000000004</v>
      </c>
      <c r="Y1549" s="6">
        <v>1203.42</v>
      </c>
      <c r="Z1549" s="5">
        <v>190.14</v>
      </c>
      <c r="AA1549" s="5">
        <v>570.41999999999996</v>
      </c>
      <c r="AB1549">
        <v>3</v>
      </c>
      <c r="AC1549" s="11">
        <f t="shared" si="64"/>
        <v>0.47399910255771044</v>
      </c>
    </row>
    <row r="1550" spans="1:29">
      <c r="A1550" s="2">
        <v>240755</v>
      </c>
      <c r="B1550" t="s">
        <v>3364</v>
      </c>
      <c r="C1550" t="s">
        <v>3356</v>
      </c>
      <c r="D1550" t="s">
        <v>37</v>
      </c>
      <c r="E1550" s="2">
        <v>323233</v>
      </c>
      <c r="F1550" t="s">
        <v>112</v>
      </c>
      <c r="G1550" s="2">
        <v>469848</v>
      </c>
      <c r="H1550" t="s">
        <v>113</v>
      </c>
      <c r="I1550" t="s">
        <v>114</v>
      </c>
      <c r="K1550" t="s">
        <v>3763</v>
      </c>
      <c r="L1550" t="s">
        <v>3407</v>
      </c>
      <c r="M1550" s="12">
        <v>17036</v>
      </c>
      <c r="N1550" s="12" t="str">
        <f t="shared" si="63"/>
        <v>1223 Research Blvd Hummelstown, PA 17036</v>
      </c>
      <c r="O1550">
        <v>1430999</v>
      </c>
      <c r="P1550">
        <v>40.262872000000002</v>
      </c>
      <c r="Q1550">
        <v>-76.689694000000003</v>
      </c>
      <c r="R1550" t="s">
        <v>3366</v>
      </c>
      <c r="S1550" t="s">
        <v>3353</v>
      </c>
      <c r="T1550" s="3">
        <v>5</v>
      </c>
      <c r="U1550" s="3">
        <v>5</v>
      </c>
      <c r="V1550" s="4">
        <v>1</v>
      </c>
      <c r="W1550" s="4">
        <v>1.2</v>
      </c>
      <c r="X1550" s="5">
        <v>240.32200000000003</v>
      </c>
      <c r="Y1550" s="6">
        <v>1201.6100000000001</v>
      </c>
      <c r="Z1550" s="5">
        <v>107.8</v>
      </c>
      <c r="AA1550" s="5">
        <v>539</v>
      </c>
      <c r="AB1550">
        <v>7</v>
      </c>
      <c r="AC1550" s="11">
        <f t="shared" si="64"/>
        <v>0.44856484217008841</v>
      </c>
    </row>
    <row r="1551" spans="1:29">
      <c r="A1551" s="2">
        <v>449765</v>
      </c>
      <c r="B1551" t="s">
        <v>3364</v>
      </c>
      <c r="C1551" t="s">
        <v>3356</v>
      </c>
      <c r="D1551" t="s">
        <v>74</v>
      </c>
      <c r="E1551" s="2">
        <v>239198</v>
      </c>
      <c r="F1551" t="s">
        <v>87</v>
      </c>
      <c r="G1551" s="2">
        <v>239198</v>
      </c>
      <c r="H1551" t="s">
        <v>87</v>
      </c>
      <c r="I1551" t="s">
        <v>39</v>
      </c>
      <c r="K1551" t="s">
        <v>4843</v>
      </c>
      <c r="L1551" t="s">
        <v>3407</v>
      </c>
      <c r="M1551" s="12">
        <v>17603</v>
      </c>
      <c r="N1551" s="12" t="str">
        <f t="shared" si="63"/>
        <v>317 N Market St Lancaster, PA 17603</v>
      </c>
      <c r="O1551">
        <v>1430025</v>
      </c>
      <c r="P1551">
        <v>40.043202999999998</v>
      </c>
      <c r="Q1551">
        <v>-76.307557000000003</v>
      </c>
      <c r="R1551" t="s">
        <v>3364</v>
      </c>
      <c r="S1551" t="s">
        <v>3357</v>
      </c>
      <c r="T1551" s="3">
        <v>6</v>
      </c>
      <c r="U1551" s="3">
        <v>7</v>
      </c>
      <c r="V1551" s="4">
        <v>1.1666666666666667</v>
      </c>
      <c r="W1551" s="4">
        <v>2.5</v>
      </c>
      <c r="X1551" s="5">
        <v>199.10833333333335</v>
      </c>
      <c r="Y1551" s="6">
        <v>1194.6499999999999</v>
      </c>
      <c r="Z1551" s="5">
        <v>74.256666666666661</v>
      </c>
      <c r="AA1551" s="5">
        <v>445.53999999999991</v>
      </c>
      <c r="AB1551">
        <v>25</v>
      </c>
      <c r="AC1551" s="11">
        <f t="shared" si="64"/>
        <v>0.37294605114468671</v>
      </c>
    </row>
    <row r="1552" spans="1:29">
      <c r="A1552" s="2">
        <v>310551</v>
      </c>
      <c r="B1552" t="s">
        <v>3364</v>
      </c>
      <c r="C1552" t="s">
        <v>3356</v>
      </c>
      <c r="D1552" t="s">
        <v>74</v>
      </c>
      <c r="E1552" s="2">
        <v>282326</v>
      </c>
      <c r="F1552" t="s">
        <v>3020</v>
      </c>
      <c r="G1552" s="2">
        <v>431345</v>
      </c>
      <c r="H1552" t="s">
        <v>3025</v>
      </c>
      <c r="I1552" t="s">
        <v>114</v>
      </c>
      <c r="K1552" t="s">
        <v>3762</v>
      </c>
      <c r="L1552" t="s">
        <v>3407</v>
      </c>
      <c r="M1552" s="12">
        <v>17036</v>
      </c>
      <c r="N1552" s="12" t="str">
        <f t="shared" si="63"/>
        <v>1075 Middletown Rd Hummelstown, PA 17036</v>
      </c>
      <c r="O1552">
        <v>1430032</v>
      </c>
      <c r="P1552">
        <v>40.236801999999997</v>
      </c>
      <c r="Q1552">
        <v>-76.712873999999999</v>
      </c>
      <c r="R1552" t="s">
        <v>3366</v>
      </c>
      <c r="S1552" t="s">
        <v>3353</v>
      </c>
      <c r="T1552" s="3">
        <v>6</v>
      </c>
      <c r="U1552" s="3">
        <v>8</v>
      </c>
      <c r="V1552" s="4">
        <v>1.3333333333333333</v>
      </c>
      <c r="W1552" s="4">
        <v>4.333333333333333</v>
      </c>
      <c r="X1552" s="5">
        <v>198.9316666666667</v>
      </c>
      <c r="Y1552" s="6">
        <v>1193.5900000000001</v>
      </c>
      <c r="Z1552" s="5">
        <v>72.063333333333333</v>
      </c>
      <c r="AA1552" s="5">
        <v>432.37999999999988</v>
      </c>
      <c r="AB1552">
        <v>43</v>
      </c>
      <c r="AC1552" s="11">
        <f t="shared" si="64"/>
        <v>0.36225169446794947</v>
      </c>
    </row>
    <row r="1553" spans="1:29">
      <c r="A1553" s="2">
        <v>415532</v>
      </c>
      <c r="B1553" t="s">
        <v>3364</v>
      </c>
      <c r="C1553" t="s">
        <v>3356</v>
      </c>
      <c r="D1553" t="s">
        <v>74</v>
      </c>
      <c r="E1553" s="2">
        <v>239982</v>
      </c>
      <c r="F1553" t="s">
        <v>75</v>
      </c>
      <c r="G1553" s="2">
        <v>415454</v>
      </c>
      <c r="H1553" t="s">
        <v>76</v>
      </c>
      <c r="I1553" t="s">
        <v>77</v>
      </c>
      <c r="K1553" t="s">
        <v>4003</v>
      </c>
      <c r="L1553" t="s">
        <v>3407</v>
      </c>
      <c r="M1553" s="12">
        <v>17356</v>
      </c>
      <c r="N1553" s="12" t="str">
        <f t="shared" si="63"/>
        <v>35 Kirkland Dr Red Lion, PA 17356</v>
      </c>
      <c r="O1553">
        <v>1430040</v>
      </c>
      <c r="P1553">
        <v>39.924272000000002</v>
      </c>
      <c r="Q1553">
        <v>-76.632469999999998</v>
      </c>
      <c r="R1553" t="s">
        <v>3367</v>
      </c>
      <c r="S1553" t="s">
        <v>3357</v>
      </c>
      <c r="T1553" s="3">
        <v>6</v>
      </c>
      <c r="U1553" s="3">
        <v>6</v>
      </c>
      <c r="V1553" s="4">
        <v>1</v>
      </c>
      <c r="W1553" s="4">
        <v>1.1666666666666667</v>
      </c>
      <c r="X1553" s="5">
        <v>198.90333333333334</v>
      </c>
      <c r="Y1553" s="6">
        <v>1193.42</v>
      </c>
      <c r="Z1553" s="5">
        <v>130.85499999999999</v>
      </c>
      <c r="AA1553" s="5">
        <v>785.13</v>
      </c>
      <c r="AB1553">
        <v>14</v>
      </c>
      <c r="AC1553" s="11">
        <f t="shared" si="64"/>
        <v>0.65788238842989055</v>
      </c>
    </row>
    <row r="1554" spans="1:29">
      <c r="A1554" s="2">
        <v>242385</v>
      </c>
      <c r="B1554" t="s">
        <v>3364</v>
      </c>
      <c r="C1554" t="s">
        <v>3353</v>
      </c>
      <c r="D1554" t="s">
        <v>32</v>
      </c>
      <c r="E1554" s="2">
        <v>241623</v>
      </c>
      <c r="F1554" t="s">
        <v>814</v>
      </c>
      <c r="G1554" s="2">
        <v>474710</v>
      </c>
      <c r="H1554" t="s">
        <v>814</v>
      </c>
      <c r="I1554" t="s">
        <v>116</v>
      </c>
      <c r="K1554" t="s">
        <v>4313</v>
      </c>
      <c r="L1554" t="s">
        <v>3407</v>
      </c>
      <c r="M1554" s="12">
        <v>17543</v>
      </c>
      <c r="N1554" s="12" t="str">
        <f t="shared" si="63"/>
        <v>16 Lititz Rd Lititz, PA 17543</v>
      </c>
      <c r="O1554">
        <v>1430999</v>
      </c>
      <c r="P1554">
        <v>40.133639000000002</v>
      </c>
      <c r="Q1554">
        <v>-76.334155999999993</v>
      </c>
      <c r="R1554" t="s">
        <v>3364</v>
      </c>
      <c r="S1554" t="s">
        <v>3356</v>
      </c>
      <c r="T1554" s="3">
        <v>3</v>
      </c>
      <c r="U1554" s="3">
        <v>3</v>
      </c>
      <c r="V1554" s="4">
        <v>1</v>
      </c>
      <c r="W1554" s="4">
        <v>1</v>
      </c>
      <c r="X1554" s="5">
        <v>397.28</v>
      </c>
      <c r="Y1554" s="6">
        <v>1191.8399999999999</v>
      </c>
      <c r="Z1554" s="5">
        <v>171.60666666666665</v>
      </c>
      <c r="AA1554" s="5">
        <v>514.81999999999994</v>
      </c>
      <c r="AB1554">
        <v>11</v>
      </c>
      <c r="AC1554" s="11">
        <f t="shared" si="64"/>
        <v>0.43195395355081218</v>
      </c>
    </row>
    <row r="1555" spans="1:29">
      <c r="A1555" s="2">
        <v>335837</v>
      </c>
      <c r="B1555" t="s">
        <v>3364</v>
      </c>
      <c r="C1555" t="s">
        <v>3353</v>
      </c>
      <c r="D1555" t="s">
        <v>26</v>
      </c>
      <c r="E1555" s="2">
        <v>240217</v>
      </c>
      <c r="F1555" t="s">
        <v>2021</v>
      </c>
      <c r="G1555" s="2">
        <v>240217</v>
      </c>
      <c r="H1555" t="s">
        <v>2021</v>
      </c>
      <c r="I1555" t="s">
        <v>108</v>
      </c>
      <c r="K1555" t="s">
        <v>4224</v>
      </c>
      <c r="L1555" t="s">
        <v>3407</v>
      </c>
      <c r="M1555" s="12">
        <v>17522</v>
      </c>
      <c r="N1555" s="12" t="str">
        <f t="shared" si="63"/>
        <v>1614 Division Hwy Ephrata, PA 17522</v>
      </c>
      <c r="O1555">
        <v>1430999</v>
      </c>
      <c r="P1555">
        <v>40.154688999999998</v>
      </c>
      <c r="Q1555">
        <v>-76.128268000000006</v>
      </c>
      <c r="R1555" t="s">
        <v>3365</v>
      </c>
      <c r="S1555" t="s">
        <v>3356</v>
      </c>
      <c r="T1555" s="3">
        <v>1</v>
      </c>
      <c r="U1555" s="3">
        <v>1</v>
      </c>
      <c r="V1555" s="4">
        <v>1</v>
      </c>
      <c r="W1555" s="4">
        <v>1</v>
      </c>
      <c r="X1555" s="5">
        <v>1189.28</v>
      </c>
      <c r="Y1555" s="6">
        <v>1189.28</v>
      </c>
      <c r="Z1555" s="5">
        <v>594.64</v>
      </c>
      <c r="AA1555" s="5">
        <v>594.64</v>
      </c>
      <c r="AB1555">
        <v>1</v>
      </c>
      <c r="AC1555" s="11">
        <f t="shared" si="64"/>
        <v>0.5</v>
      </c>
    </row>
    <row r="1556" spans="1:29">
      <c r="A1556" s="2">
        <v>433393</v>
      </c>
      <c r="B1556" t="s">
        <v>3364</v>
      </c>
      <c r="C1556" t="s">
        <v>3357</v>
      </c>
      <c r="D1556" t="s">
        <v>29</v>
      </c>
      <c r="E1556" s="2">
        <v>244080</v>
      </c>
      <c r="F1556" t="s">
        <v>2618</v>
      </c>
      <c r="G1556" s="2">
        <v>461667</v>
      </c>
      <c r="H1556" t="s">
        <v>2632</v>
      </c>
      <c r="I1556" t="s">
        <v>314</v>
      </c>
      <c r="K1556" t="s">
        <v>5630</v>
      </c>
      <c r="L1556" t="s">
        <v>3407</v>
      </c>
      <c r="M1556" s="12">
        <v>19440</v>
      </c>
      <c r="N1556" s="12" t="str">
        <f t="shared" si="63"/>
        <v>801 Cowpath Rd Hatfield, PA 19440</v>
      </c>
      <c r="O1556">
        <v>1430019</v>
      </c>
      <c r="P1556">
        <v>40.266975000000002</v>
      </c>
      <c r="Q1556">
        <v>-75.277696000000006</v>
      </c>
      <c r="R1556" t="s">
        <v>3361</v>
      </c>
      <c r="S1556" t="s">
        <v>3353</v>
      </c>
      <c r="T1556" s="3">
        <v>6</v>
      </c>
      <c r="U1556" s="3">
        <v>6</v>
      </c>
      <c r="V1556" s="4">
        <v>1</v>
      </c>
      <c r="W1556" s="4">
        <v>1.6666666666666667</v>
      </c>
      <c r="X1556" s="5">
        <v>197.76166666666668</v>
      </c>
      <c r="Y1556" s="6">
        <v>1186.5700000000002</v>
      </c>
      <c r="Z1556" s="5">
        <v>66.36333333333333</v>
      </c>
      <c r="AA1556" s="5">
        <v>398.17999999999995</v>
      </c>
      <c r="AB1556">
        <v>20</v>
      </c>
      <c r="AC1556" s="11">
        <f t="shared" si="64"/>
        <v>0.33557227976436271</v>
      </c>
    </row>
    <row r="1557" spans="1:29">
      <c r="A1557" s="2">
        <v>415721</v>
      </c>
      <c r="B1557" t="s">
        <v>3364</v>
      </c>
      <c r="C1557" t="s">
        <v>3357</v>
      </c>
      <c r="D1557" t="s">
        <v>63</v>
      </c>
      <c r="E1557" s="2">
        <v>302872</v>
      </c>
      <c r="F1557" t="s">
        <v>737</v>
      </c>
      <c r="G1557" s="2">
        <v>302872</v>
      </c>
      <c r="H1557" t="s">
        <v>737</v>
      </c>
      <c r="I1557" t="s">
        <v>162</v>
      </c>
      <c r="J1557" t="s">
        <v>3389</v>
      </c>
      <c r="K1557" t="s">
        <v>5051</v>
      </c>
      <c r="L1557" t="s">
        <v>3407</v>
      </c>
      <c r="M1557" s="12">
        <v>18901</v>
      </c>
      <c r="N1557" s="12" t="str">
        <f t="shared" si="63"/>
        <v>311 W State St Doylestown, PA 18901</v>
      </c>
      <c r="O1557">
        <v>1430999</v>
      </c>
      <c r="P1557">
        <v>40.307228000000002</v>
      </c>
      <c r="Q1557">
        <v>-75.140269000000004</v>
      </c>
      <c r="R1557" t="s">
        <v>3362</v>
      </c>
      <c r="S1557" t="s">
        <v>3353</v>
      </c>
      <c r="T1557" s="3">
        <v>3</v>
      </c>
      <c r="U1557" s="3">
        <v>3</v>
      </c>
      <c r="V1557" s="4">
        <v>1</v>
      </c>
      <c r="W1557" s="4">
        <v>1.3333333333333333</v>
      </c>
      <c r="X1557" s="5">
        <v>395.47666666666669</v>
      </c>
      <c r="Y1557" s="6">
        <v>1186.43</v>
      </c>
      <c r="Z1557" s="5">
        <v>139.15</v>
      </c>
      <c r="AA1557" s="5">
        <v>417.45</v>
      </c>
      <c r="AB1557">
        <v>18</v>
      </c>
      <c r="AC1557" s="11">
        <f t="shared" si="64"/>
        <v>0.35185388097064302</v>
      </c>
    </row>
    <row r="1558" spans="1:29">
      <c r="A1558" s="2">
        <v>242110</v>
      </c>
      <c r="B1558" t="s">
        <v>3364</v>
      </c>
      <c r="C1558" t="s">
        <v>3357</v>
      </c>
      <c r="D1558" t="s">
        <v>91</v>
      </c>
      <c r="E1558" s="2">
        <v>345424</v>
      </c>
      <c r="F1558" t="s">
        <v>346</v>
      </c>
      <c r="G1558" s="2">
        <v>345424</v>
      </c>
      <c r="H1558" t="s">
        <v>346</v>
      </c>
      <c r="I1558" t="s">
        <v>347</v>
      </c>
      <c r="K1558" t="s">
        <v>5379</v>
      </c>
      <c r="L1558" t="s">
        <v>3407</v>
      </c>
      <c r="M1558" s="12">
        <v>19070</v>
      </c>
      <c r="N1558" s="12" t="str">
        <f t="shared" si="63"/>
        <v>200 Yale Ave Morton, PA 19070</v>
      </c>
      <c r="O1558">
        <v>1430999</v>
      </c>
      <c r="P1558">
        <v>39.906191999999997</v>
      </c>
      <c r="Q1558">
        <v>-75.332462000000007</v>
      </c>
      <c r="R1558" t="s">
        <v>3359</v>
      </c>
      <c r="S1558" t="s">
        <v>3351</v>
      </c>
      <c r="T1558" s="3">
        <v>1</v>
      </c>
      <c r="U1558" s="3">
        <v>1</v>
      </c>
      <c r="V1558" s="4">
        <v>1</v>
      </c>
      <c r="W1558" s="4">
        <v>1</v>
      </c>
      <c r="X1558" s="5">
        <v>1185.5999999999999</v>
      </c>
      <c r="Y1558" s="6">
        <v>1185.5999999999999</v>
      </c>
      <c r="Z1558" s="5">
        <v>444.59</v>
      </c>
      <c r="AA1558" s="5">
        <v>444.59</v>
      </c>
      <c r="AB1558">
        <v>10</v>
      </c>
      <c r="AC1558" s="11">
        <f t="shared" si="64"/>
        <v>0.37499156545209178</v>
      </c>
    </row>
    <row r="1559" spans="1:29">
      <c r="A1559" s="2">
        <v>241023</v>
      </c>
      <c r="B1559" t="s">
        <v>3364</v>
      </c>
      <c r="C1559" t="s">
        <v>3357</v>
      </c>
      <c r="D1559" t="s">
        <v>104</v>
      </c>
      <c r="E1559" s="2">
        <v>266867</v>
      </c>
      <c r="F1559" t="s">
        <v>1120</v>
      </c>
      <c r="G1559" s="2">
        <v>431150</v>
      </c>
      <c r="H1559" t="s">
        <v>1225</v>
      </c>
      <c r="I1559" t="s">
        <v>1224</v>
      </c>
      <c r="K1559" t="s">
        <v>3416</v>
      </c>
      <c r="L1559" t="s">
        <v>3406</v>
      </c>
      <c r="M1559" s="12">
        <v>7728</v>
      </c>
      <c r="N1559" s="12" t="str">
        <f t="shared" si="63"/>
        <v>400 Broadway Freehold, NJ 07728</v>
      </c>
      <c r="O1559">
        <v>1430999</v>
      </c>
      <c r="P1559">
        <v>40.280453000000001</v>
      </c>
      <c r="Q1559">
        <v>-74.261206000000001</v>
      </c>
      <c r="R1559" t="s">
        <v>3362</v>
      </c>
      <c r="S1559" t="s">
        <v>3354</v>
      </c>
      <c r="T1559" s="3">
        <v>2</v>
      </c>
      <c r="U1559" s="3">
        <v>3</v>
      </c>
      <c r="V1559" s="4">
        <v>1.5</v>
      </c>
      <c r="W1559" s="4">
        <v>4.5</v>
      </c>
      <c r="X1559" s="5">
        <v>591.19499999999994</v>
      </c>
      <c r="Y1559" s="6">
        <v>1182.3899999999999</v>
      </c>
      <c r="Z1559" s="5">
        <v>219.87</v>
      </c>
      <c r="AA1559" s="5">
        <v>439.73999999999995</v>
      </c>
      <c r="AB1559">
        <v>121</v>
      </c>
      <c r="AC1559" s="11">
        <f t="shared" si="64"/>
        <v>0.3719077461751199</v>
      </c>
    </row>
    <row r="1560" spans="1:29">
      <c r="A1560" s="2">
        <v>268257</v>
      </c>
      <c r="B1560" t="s">
        <v>3364</v>
      </c>
      <c r="C1560" t="s">
        <v>3357</v>
      </c>
      <c r="D1560" t="s">
        <v>37</v>
      </c>
      <c r="E1560" s="2">
        <v>242384</v>
      </c>
      <c r="F1560" t="s">
        <v>3279</v>
      </c>
      <c r="G1560" s="2">
        <v>242384</v>
      </c>
      <c r="H1560" t="s">
        <v>3279</v>
      </c>
      <c r="I1560" t="s">
        <v>39</v>
      </c>
      <c r="K1560" t="s">
        <v>4726</v>
      </c>
      <c r="L1560" t="s">
        <v>3407</v>
      </c>
      <c r="M1560" s="12">
        <v>17601</v>
      </c>
      <c r="N1560" s="12" t="str">
        <f t="shared" si="63"/>
        <v>611 Centerville Rd Lancaster, PA 17601</v>
      </c>
      <c r="O1560">
        <v>1430999</v>
      </c>
      <c r="P1560">
        <v>40.056486</v>
      </c>
      <c r="Q1560">
        <v>-76.398011999999994</v>
      </c>
      <c r="R1560" t="s">
        <v>3364</v>
      </c>
      <c r="S1560" t="s">
        <v>3357</v>
      </c>
      <c r="T1560" s="3">
        <v>2</v>
      </c>
      <c r="U1560" s="3">
        <v>4</v>
      </c>
      <c r="V1560" s="4">
        <v>2</v>
      </c>
      <c r="W1560" s="4">
        <v>6</v>
      </c>
      <c r="X1560" s="5">
        <v>589.02500000000009</v>
      </c>
      <c r="Y1560" s="6">
        <v>1178.0500000000002</v>
      </c>
      <c r="Z1560" s="5">
        <v>206.14</v>
      </c>
      <c r="AA1560" s="5">
        <v>412.28000000000009</v>
      </c>
      <c r="AB1560">
        <v>22</v>
      </c>
      <c r="AC1560" s="11">
        <f t="shared" si="64"/>
        <v>0.34996816773481604</v>
      </c>
    </row>
    <row r="1561" spans="1:29">
      <c r="A1561" s="2">
        <v>309100</v>
      </c>
      <c r="B1561" t="s">
        <v>3364</v>
      </c>
      <c r="C1561" t="s">
        <v>3357</v>
      </c>
      <c r="D1561" t="s">
        <v>149</v>
      </c>
      <c r="E1561" s="2">
        <v>244237</v>
      </c>
      <c r="F1561" t="s">
        <v>1377</v>
      </c>
      <c r="G1561" s="2">
        <v>244237</v>
      </c>
      <c r="H1561" t="s">
        <v>1377</v>
      </c>
      <c r="I1561" t="s">
        <v>597</v>
      </c>
      <c r="J1561" t="s">
        <v>3393</v>
      </c>
      <c r="K1561" t="s">
        <v>3623</v>
      </c>
      <c r="L1561" t="s">
        <v>3406</v>
      </c>
      <c r="M1561" s="12">
        <v>8505</v>
      </c>
      <c r="N1561" s="12" t="str">
        <f t="shared" si="63"/>
        <v>318 Ward Ave Bordentown, NJ 08505</v>
      </c>
      <c r="O1561">
        <v>1430999</v>
      </c>
      <c r="P1561">
        <v>40.154380000000003</v>
      </c>
      <c r="Q1561">
        <v>-74.686930000000004</v>
      </c>
      <c r="R1561" t="s">
        <v>3362</v>
      </c>
      <c r="S1561" t="s">
        <v>3351</v>
      </c>
      <c r="T1561" s="3">
        <v>3</v>
      </c>
      <c r="U1561" s="3">
        <v>4</v>
      </c>
      <c r="V1561" s="4">
        <v>1.3333333333333333</v>
      </c>
      <c r="W1561" s="4">
        <v>1.3333333333333333</v>
      </c>
      <c r="X1561" s="5">
        <v>392.55</v>
      </c>
      <c r="Y1561" s="6">
        <v>1177.6500000000001</v>
      </c>
      <c r="Z1561" s="5">
        <v>176.65333333333334</v>
      </c>
      <c r="AA1561" s="5">
        <v>529.96</v>
      </c>
      <c r="AB1561">
        <v>40</v>
      </c>
      <c r="AC1561" s="11">
        <f t="shared" si="64"/>
        <v>0.45001486010274699</v>
      </c>
    </row>
    <row r="1562" spans="1:29">
      <c r="A1562" s="2">
        <v>241049</v>
      </c>
      <c r="B1562" t="s">
        <v>3364</v>
      </c>
      <c r="C1562" t="s">
        <v>3357</v>
      </c>
      <c r="D1562" t="s">
        <v>29</v>
      </c>
      <c r="E1562" s="2">
        <v>270724</v>
      </c>
      <c r="F1562" t="s">
        <v>636</v>
      </c>
      <c r="G1562" s="2">
        <v>433181</v>
      </c>
      <c r="H1562" t="s">
        <v>636</v>
      </c>
      <c r="I1562" t="s">
        <v>162</v>
      </c>
      <c r="J1562" t="s">
        <v>3389</v>
      </c>
      <c r="K1562" t="s">
        <v>5050</v>
      </c>
      <c r="L1562" t="s">
        <v>3407</v>
      </c>
      <c r="M1562" s="12">
        <v>18901</v>
      </c>
      <c r="N1562" s="12" t="str">
        <f t="shared" si="63"/>
        <v>550 North St Doylestown, PA 18901</v>
      </c>
      <c r="O1562">
        <v>1430999</v>
      </c>
      <c r="P1562">
        <v>40.322310000000002</v>
      </c>
      <c r="Q1562">
        <v>-75.128280000000004</v>
      </c>
      <c r="R1562" t="s">
        <v>3362</v>
      </c>
      <c r="S1562" t="s">
        <v>3353</v>
      </c>
      <c r="T1562" s="3">
        <v>4</v>
      </c>
      <c r="U1562" s="3">
        <v>4</v>
      </c>
      <c r="V1562" s="4">
        <v>1</v>
      </c>
      <c r="W1562" s="4">
        <v>3</v>
      </c>
      <c r="X1562" s="5">
        <v>293.46749999999997</v>
      </c>
      <c r="Y1562" s="6">
        <v>1173.8699999999999</v>
      </c>
      <c r="Z1562" s="5">
        <v>80.642499999999998</v>
      </c>
      <c r="AA1562" s="5">
        <v>322.57</v>
      </c>
      <c r="AB1562">
        <v>29</v>
      </c>
      <c r="AC1562" s="11">
        <f t="shared" si="64"/>
        <v>0.27479192755586224</v>
      </c>
    </row>
    <row r="1563" spans="1:29">
      <c r="A1563" s="2">
        <v>255873</v>
      </c>
      <c r="B1563" t="s">
        <v>3364</v>
      </c>
      <c r="C1563" t="s">
        <v>3357</v>
      </c>
      <c r="D1563" t="s">
        <v>104</v>
      </c>
      <c r="E1563" s="2">
        <v>246489</v>
      </c>
      <c r="F1563" t="s">
        <v>2828</v>
      </c>
      <c r="G1563" s="2">
        <v>246489</v>
      </c>
      <c r="H1563" t="s">
        <v>2828</v>
      </c>
      <c r="I1563" t="s">
        <v>397</v>
      </c>
      <c r="K1563" t="s">
        <v>5325</v>
      </c>
      <c r="L1563" t="s">
        <v>3407</v>
      </c>
      <c r="M1563" s="12">
        <v>19046</v>
      </c>
      <c r="N1563" s="12" t="str">
        <f t="shared" si="63"/>
        <v>714 Kirkwood St Jenkintown, PA 19046</v>
      </c>
      <c r="O1563">
        <v>1430999</v>
      </c>
      <c r="P1563">
        <v>40.089427999999998</v>
      </c>
      <c r="Q1563">
        <v>-75.099817999999999</v>
      </c>
      <c r="R1563" t="s">
        <v>3363</v>
      </c>
      <c r="S1563" t="s">
        <v>3351</v>
      </c>
      <c r="T1563" s="3">
        <v>4</v>
      </c>
      <c r="U1563" s="3">
        <v>5</v>
      </c>
      <c r="V1563" s="4">
        <v>1.25</v>
      </c>
      <c r="W1563" s="4">
        <v>3.25</v>
      </c>
      <c r="X1563" s="5">
        <v>292.91499999999996</v>
      </c>
      <c r="Y1563" s="6">
        <v>1171.6599999999999</v>
      </c>
      <c r="Z1563" s="5">
        <v>26.362500000000001</v>
      </c>
      <c r="AA1563" s="5">
        <v>105.45</v>
      </c>
      <c r="AB1563">
        <v>19</v>
      </c>
      <c r="AC1563" s="11">
        <f t="shared" si="64"/>
        <v>9.0000512093952184E-2</v>
      </c>
    </row>
    <row r="1564" spans="1:29">
      <c r="A1564" s="2">
        <v>241624</v>
      </c>
      <c r="B1564" t="s">
        <v>3364</v>
      </c>
      <c r="C1564" t="s">
        <v>3357</v>
      </c>
      <c r="D1564" t="s">
        <v>37</v>
      </c>
      <c r="E1564" s="2">
        <v>323233</v>
      </c>
      <c r="F1564" t="s">
        <v>112</v>
      </c>
      <c r="G1564" s="2">
        <v>469875</v>
      </c>
      <c r="H1564" t="s">
        <v>236</v>
      </c>
      <c r="I1564" t="s">
        <v>59</v>
      </c>
      <c r="K1564" t="s">
        <v>4091</v>
      </c>
      <c r="L1564" t="s">
        <v>3407</v>
      </c>
      <c r="M1564" s="12">
        <v>17406</v>
      </c>
      <c r="N1564" s="12" t="str">
        <f t="shared" si="63"/>
        <v>1321 N Sherman St York, PA 17406</v>
      </c>
      <c r="O1564">
        <v>1430999</v>
      </c>
      <c r="P1564">
        <v>39.982914999999998</v>
      </c>
      <c r="Q1564">
        <v>-76.706327000000002</v>
      </c>
      <c r="R1564" t="s">
        <v>3367</v>
      </c>
      <c r="S1564" t="s">
        <v>3357</v>
      </c>
      <c r="T1564" s="3">
        <v>4</v>
      </c>
      <c r="U1564" s="3">
        <v>4</v>
      </c>
      <c r="V1564" s="4">
        <v>1</v>
      </c>
      <c r="W1564" s="4">
        <v>1.5</v>
      </c>
      <c r="X1564" s="5">
        <v>292.05500000000001</v>
      </c>
      <c r="Y1564" s="6">
        <v>1168.22</v>
      </c>
      <c r="Z1564" s="5">
        <v>127.35999999999999</v>
      </c>
      <c r="AA1564" s="5">
        <v>509.43999999999994</v>
      </c>
      <c r="AB1564">
        <v>6</v>
      </c>
      <c r="AC1564" s="11">
        <f t="shared" si="64"/>
        <v>0.43608224478266072</v>
      </c>
    </row>
    <row r="1565" spans="1:29">
      <c r="A1565" s="2">
        <v>474973</v>
      </c>
      <c r="B1565" t="s">
        <v>3364</v>
      </c>
      <c r="C1565" t="s">
        <v>3357</v>
      </c>
      <c r="D1565" t="s">
        <v>82</v>
      </c>
      <c r="E1565" s="2">
        <v>243421</v>
      </c>
      <c r="F1565" t="s">
        <v>1911</v>
      </c>
      <c r="G1565" s="2">
        <v>417177</v>
      </c>
      <c r="H1565" t="s">
        <v>1913</v>
      </c>
      <c r="I1565" t="s">
        <v>507</v>
      </c>
      <c r="K1565" t="s">
        <v>3647</v>
      </c>
      <c r="L1565" t="s">
        <v>3406</v>
      </c>
      <c r="M1565" s="12">
        <v>8638</v>
      </c>
      <c r="N1565" s="12" t="str">
        <f t="shared" si="63"/>
        <v>220 Ewingville Rd Trenton, NJ 08638</v>
      </c>
      <c r="O1565">
        <v>1430999</v>
      </c>
      <c r="P1565">
        <v>40.265920000000001</v>
      </c>
      <c r="Q1565">
        <v>-74.759276</v>
      </c>
      <c r="R1565" t="s">
        <v>3362</v>
      </c>
      <c r="S1565" t="s">
        <v>3354</v>
      </c>
      <c r="T1565" s="3">
        <v>2</v>
      </c>
      <c r="U1565" s="3">
        <v>3</v>
      </c>
      <c r="V1565" s="4">
        <v>1.5</v>
      </c>
      <c r="W1565" s="4">
        <v>2</v>
      </c>
      <c r="X1565" s="5">
        <v>581.32999999999993</v>
      </c>
      <c r="Y1565" s="6">
        <v>1162.6600000000001</v>
      </c>
      <c r="Z1565" s="5">
        <v>427.35</v>
      </c>
      <c r="AA1565" s="5">
        <v>854.7</v>
      </c>
      <c r="AB1565">
        <v>765</v>
      </c>
      <c r="AC1565" s="11">
        <f t="shared" si="64"/>
        <v>0.73512462800818812</v>
      </c>
    </row>
    <row r="1566" spans="1:29">
      <c r="A1566" s="2">
        <v>241925</v>
      </c>
      <c r="B1566" t="s">
        <v>3364</v>
      </c>
      <c r="C1566" t="s">
        <v>3357</v>
      </c>
      <c r="D1566" t="s">
        <v>17</v>
      </c>
      <c r="E1566" s="2">
        <v>313525</v>
      </c>
      <c r="F1566" t="s">
        <v>2361</v>
      </c>
      <c r="G1566" s="2">
        <v>313525</v>
      </c>
      <c r="H1566" t="s">
        <v>2361</v>
      </c>
      <c r="I1566" t="s">
        <v>2362</v>
      </c>
      <c r="K1566" t="s">
        <v>4983</v>
      </c>
      <c r="L1566" t="s">
        <v>3407</v>
      </c>
      <c r="M1566" s="12">
        <v>18017</v>
      </c>
      <c r="N1566" s="12" t="str">
        <f t="shared" si="63"/>
        <v>2085 Westgate Dr Bethlehem, PA 18017</v>
      </c>
      <c r="O1566">
        <v>1430999</v>
      </c>
      <c r="P1566">
        <v>40.641776</v>
      </c>
      <c r="Q1566">
        <v>-75.409039000000007</v>
      </c>
      <c r="R1566" t="s">
        <v>3363</v>
      </c>
      <c r="S1566" t="s">
        <v>3357</v>
      </c>
      <c r="T1566" s="3">
        <v>1</v>
      </c>
      <c r="U1566" s="3">
        <v>3</v>
      </c>
      <c r="V1566" s="4">
        <v>3</v>
      </c>
      <c r="W1566" s="4">
        <v>4</v>
      </c>
      <c r="X1566" s="5">
        <v>1162.07</v>
      </c>
      <c r="Y1566" s="6">
        <v>1162.07</v>
      </c>
      <c r="Z1566" s="5">
        <v>441.11</v>
      </c>
      <c r="AA1566" s="5">
        <v>441.11</v>
      </c>
      <c r="AB1566">
        <v>17</v>
      </c>
      <c r="AC1566" s="11">
        <f t="shared" si="64"/>
        <v>0.37958986980130288</v>
      </c>
    </row>
    <row r="1567" spans="1:29">
      <c r="A1567" s="2">
        <v>241724</v>
      </c>
      <c r="B1567" t="s">
        <v>3364</v>
      </c>
      <c r="C1567" t="s">
        <v>3357</v>
      </c>
      <c r="D1567" t="s">
        <v>32</v>
      </c>
      <c r="E1567" s="2">
        <v>239680</v>
      </c>
      <c r="F1567" t="s">
        <v>632</v>
      </c>
      <c r="G1567" s="2">
        <v>239680</v>
      </c>
      <c r="H1567" t="s">
        <v>632</v>
      </c>
      <c r="I1567" t="s">
        <v>293</v>
      </c>
      <c r="K1567" t="s">
        <v>3849</v>
      </c>
      <c r="L1567" t="s">
        <v>3407</v>
      </c>
      <c r="M1567" s="12">
        <v>17078</v>
      </c>
      <c r="N1567" s="12" t="str">
        <f t="shared" si="63"/>
        <v>1849 S Forge Rd Palmyra, PA 17078</v>
      </c>
      <c r="O1567">
        <v>1430999</v>
      </c>
      <c r="P1567">
        <v>40.283703000000003</v>
      </c>
      <c r="Q1567">
        <v>-76.574263999999999</v>
      </c>
      <c r="R1567" t="s">
        <v>3366</v>
      </c>
      <c r="S1567" t="s">
        <v>3353</v>
      </c>
      <c r="T1567" s="3">
        <v>3</v>
      </c>
      <c r="U1567" s="3">
        <v>3</v>
      </c>
      <c r="V1567" s="4">
        <v>1</v>
      </c>
      <c r="W1567" s="4">
        <v>4.666666666666667</v>
      </c>
      <c r="X1567" s="5">
        <v>387.22666666666669</v>
      </c>
      <c r="Y1567" s="6">
        <v>1161.68</v>
      </c>
      <c r="Z1567" s="5">
        <v>161.97333333333333</v>
      </c>
      <c r="AA1567" s="5">
        <v>485.91999999999996</v>
      </c>
      <c r="AB1567">
        <v>17</v>
      </c>
      <c r="AC1567" s="11">
        <f t="shared" si="64"/>
        <v>0.41829075132566623</v>
      </c>
    </row>
    <row r="1568" spans="1:29">
      <c r="A1568" s="2">
        <v>471167</v>
      </c>
      <c r="B1568" t="s">
        <v>3364</v>
      </c>
      <c r="C1568" t="s">
        <v>3357</v>
      </c>
      <c r="D1568" t="s">
        <v>50</v>
      </c>
      <c r="E1568" s="2">
        <v>344229</v>
      </c>
      <c r="F1568" t="s">
        <v>387</v>
      </c>
      <c r="G1568" s="2">
        <v>432862</v>
      </c>
      <c r="H1568" t="s">
        <v>1147</v>
      </c>
      <c r="I1568" t="s">
        <v>1148</v>
      </c>
      <c r="K1568" t="s">
        <v>4915</v>
      </c>
      <c r="L1568" t="s">
        <v>3407</v>
      </c>
      <c r="M1568" s="12">
        <v>17754</v>
      </c>
      <c r="N1568" s="12" t="str">
        <f t="shared" si="63"/>
        <v>2800 Four Mile Dr Montoursville, PA 17754</v>
      </c>
      <c r="O1568">
        <v>1430999</v>
      </c>
      <c r="P1568">
        <v>41.261476999999999</v>
      </c>
      <c r="Q1568">
        <v>-76.947198999999998</v>
      </c>
      <c r="R1568" t="s">
        <v>3366</v>
      </c>
      <c r="S1568" t="s">
        <v>3354</v>
      </c>
      <c r="T1568" s="3">
        <v>2</v>
      </c>
      <c r="U1568" s="3">
        <v>2</v>
      </c>
      <c r="V1568" s="4">
        <v>1</v>
      </c>
      <c r="W1568" s="4">
        <v>3</v>
      </c>
      <c r="X1568" s="5">
        <v>580.79999999999995</v>
      </c>
      <c r="Y1568" s="6">
        <v>1161.5999999999999</v>
      </c>
      <c r="Z1568" s="5">
        <v>170.44</v>
      </c>
      <c r="AA1568" s="5">
        <v>340.88000000000005</v>
      </c>
      <c r="AB1568">
        <v>9</v>
      </c>
      <c r="AC1568" s="11">
        <f t="shared" si="64"/>
        <v>0.29345730027548217</v>
      </c>
    </row>
    <row r="1569" spans="1:29">
      <c r="A1569" s="2">
        <v>242211</v>
      </c>
      <c r="B1569" t="s">
        <v>3364</v>
      </c>
      <c r="C1569" t="s">
        <v>3357</v>
      </c>
      <c r="D1569" t="s">
        <v>104</v>
      </c>
      <c r="E1569" s="2">
        <v>345426</v>
      </c>
      <c r="F1569" t="s">
        <v>127</v>
      </c>
      <c r="G1569" s="2">
        <v>345426</v>
      </c>
      <c r="H1569" t="s">
        <v>127</v>
      </c>
      <c r="I1569" t="s">
        <v>80</v>
      </c>
      <c r="K1569" t="s">
        <v>5471</v>
      </c>
      <c r="L1569" t="s">
        <v>3407</v>
      </c>
      <c r="M1569" s="12">
        <v>19320</v>
      </c>
      <c r="N1569" s="12" t="str">
        <f t="shared" si="63"/>
        <v>1149 Lone Eagle Rd Coatesville, PA 19320</v>
      </c>
      <c r="O1569">
        <v>1430013</v>
      </c>
      <c r="P1569">
        <v>39.956546000000003</v>
      </c>
      <c r="Q1569">
        <v>-75.763119000000003</v>
      </c>
      <c r="R1569" t="s">
        <v>3361</v>
      </c>
      <c r="S1569" t="s">
        <v>3356</v>
      </c>
      <c r="T1569" s="3">
        <v>6</v>
      </c>
      <c r="U1569" s="3">
        <v>6</v>
      </c>
      <c r="V1569" s="4">
        <v>1</v>
      </c>
      <c r="W1569" s="4">
        <v>1</v>
      </c>
      <c r="X1569" s="5">
        <v>193.31166666666664</v>
      </c>
      <c r="Y1569" s="6">
        <v>1159.8699999999999</v>
      </c>
      <c r="Z1569" s="5">
        <v>33.293333333333337</v>
      </c>
      <c r="AA1569" s="5">
        <v>199.76000000000002</v>
      </c>
      <c r="AB1569">
        <v>21</v>
      </c>
      <c r="AC1569" s="11">
        <f t="shared" si="64"/>
        <v>0.1722261977635425</v>
      </c>
    </row>
    <row r="1570" spans="1:29">
      <c r="A1570" s="2">
        <v>239198</v>
      </c>
      <c r="B1570" t="s">
        <v>3364</v>
      </c>
      <c r="C1570" t="s">
        <v>3357</v>
      </c>
      <c r="D1570" t="s">
        <v>40</v>
      </c>
      <c r="E1570" s="2">
        <v>342987</v>
      </c>
      <c r="F1570" t="s">
        <v>144</v>
      </c>
      <c r="G1570" s="2">
        <v>481482</v>
      </c>
      <c r="H1570" t="s">
        <v>670</v>
      </c>
      <c r="I1570" t="s">
        <v>73</v>
      </c>
      <c r="K1570" t="s">
        <v>5795</v>
      </c>
      <c r="L1570" t="s">
        <v>3407</v>
      </c>
      <c r="M1570" s="12">
        <v>19606</v>
      </c>
      <c r="N1570" s="12" t="str">
        <f t="shared" si="63"/>
        <v>151 East 39th St Reading, PA 19606</v>
      </c>
      <c r="O1570">
        <v>1430999</v>
      </c>
      <c r="P1570">
        <v>40.317343999999999</v>
      </c>
      <c r="Q1570">
        <v>-75.866617000000005</v>
      </c>
      <c r="R1570" t="s">
        <v>3365</v>
      </c>
      <c r="S1570" t="s">
        <v>3356</v>
      </c>
      <c r="T1570" s="3">
        <v>3</v>
      </c>
      <c r="U1570" s="3">
        <v>3</v>
      </c>
      <c r="V1570" s="4">
        <v>1</v>
      </c>
      <c r="W1570" s="4">
        <v>1.3333333333333333</v>
      </c>
      <c r="X1570" s="5">
        <v>386.42333333333335</v>
      </c>
      <c r="Y1570" s="6">
        <v>1159.27</v>
      </c>
      <c r="Z1570" s="5">
        <v>111.44333333333334</v>
      </c>
      <c r="AA1570" s="5">
        <v>334.33000000000004</v>
      </c>
      <c r="AB1570">
        <v>9</v>
      </c>
      <c r="AC1570" s="11">
        <f t="shared" si="64"/>
        <v>0.28839700846222194</v>
      </c>
    </row>
    <row r="1571" spans="1:29">
      <c r="A1571" s="2">
        <v>241935</v>
      </c>
      <c r="B1571" t="s">
        <v>3364</v>
      </c>
      <c r="C1571" t="s">
        <v>3357</v>
      </c>
      <c r="D1571" t="s">
        <v>37</v>
      </c>
      <c r="E1571" s="2">
        <v>323233</v>
      </c>
      <c r="F1571" t="s">
        <v>112</v>
      </c>
      <c r="G1571" s="2">
        <v>469846</v>
      </c>
      <c r="H1571" t="s">
        <v>390</v>
      </c>
      <c r="I1571" t="s">
        <v>97</v>
      </c>
      <c r="K1571" t="s">
        <v>3883</v>
      </c>
      <c r="L1571" t="s">
        <v>3407</v>
      </c>
      <c r="M1571" s="12">
        <v>17111</v>
      </c>
      <c r="N1571" s="12" t="str">
        <f t="shared" si="63"/>
        <v>3880 Tecport Dr Harrisburg, PA 17111</v>
      </c>
      <c r="O1571">
        <v>1430999</v>
      </c>
      <c r="P1571">
        <v>40.252142999999997</v>
      </c>
      <c r="Q1571">
        <v>-76.820612999999994</v>
      </c>
      <c r="R1571" t="s">
        <v>3366</v>
      </c>
      <c r="S1571" t="s">
        <v>3357</v>
      </c>
      <c r="T1571" s="3">
        <v>3</v>
      </c>
      <c r="U1571" s="3">
        <v>3</v>
      </c>
      <c r="V1571" s="4">
        <v>1</v>
      </c>
      <c r="W1571" s="4">
        <v>2</v>
      </c>
      <c r="X1571" s="5">
        <v>385.91666666666669</v>
      </c>
      <c r="Y1571" s="6">
        <v>1157.75</v>
      </c>
      <c r="Z1571" s="5">
        <v>168.34666666666666</v>
      </c>
      <c r="AA1571" s="5">
        <v>505.03999999999996</v>
      </c>
      <c r="AB1571">
        <v>6</v>
      </c>
      <c r="AC1571" s="11">
        <f t="shared" si="64"/>
        <v>0.4362254372705679</v>
      </c>
    </row>
    <row r="1572" spans="1:29">
      <c r="A1572" s="2">
        <v>239053</v>
      </c>
      <c r="B1572" t="s">
        <v>3364</v>
      </c>
      <c r="C1572" t="s">
        <v>3357</v>
      </c>
      <c r="D1572" t="s">
        <v>29</v>
      </c>
      <c r="E1572" s="2">
        <v>246517</v>
      </c>
      <c r="F1572" t="s">
        <v>202</v>
      </c>
      <c r="G1572" s="2">
        <v>246517</v>
      </c>
      <c r="H1572" t="s">
        <v>202</v>
      </c>
      <c r="I1572" t="s">
        <v>203</v>
      </c>
      <c r="J1572" t="s">
        <v>3372</v>
      </c>
      <c r="K1572" t="s">
        <v>5195</v>
      </c>
      <c r="L1572" t="s">
        <v>3407</v>
      </c>
      <c r="M1572" s="12">
        <v>19001</v>
      </c>
      <c r="N1572" s="12" t="str">
        <f t="shared" si="63"/>
        <v>1000 Fitzwatertown Rd Abington, PA 19001</v>
      </c>
      <c r="O1572">
        <v>1430999</v>
      </c>
      <c r="P1572">
        <v>40.130850000000002</v>
      </c>
      <c r="Q1572">
        <v>-75.155169999999998</v>
      </c>
      <c r="R1572" t="s">
        <v>3363</v>
      </c>
      <c r="S1572" t="s">
        <v>3351</v>
      </c>
      <c r="T1572" s="3">
        <v>4</v>
      </c>
      <c r="U1572" s="3">
        <v>4</v>
      </c>
      <c r="V1572" s="4">
        <v>1</v>
      </c>
      <c r="W1572" s="4">
        <v>1.25</v>
      </c>
      <c r="X1572" s="5">
        <v>288.58</v>
      </c>
      <c r="Y1572" s="6">
        <v>1154.32</v>
      </c>
      <c r="Z1572" s="5">
        <v>148.8125</v>
      </c>
      <c r="AA1572" s="5">
        <v>595.25</v>
      </c>
      <c r="AB1572">
        <v>11</v>
      </c>
      <c r="AC1572" s="11">
        <f t="shared" si="64"/>
        <v>0.51567156421096405</v>
      </c>
    </row>
    <row r="1573" spans="1:29">
      <c r="A1573" s="2">
        <v>281154</v>
      </c>
      <c r="B1573" t="s">
        <v>3364</v>
      </c>
      <c r="C1573" t="s">
        <v>3357</v>
      </c>
      <c r="D1573" t="s">
        <v>91</v>
      </c>
      <c r="E1573" s="2">
        <v>244049</v>
      </c>
      <c r="F1573" t="s">
        <v>1655</v>
      </c>
      <c r="G1573" s="2">
        <v>417281</v>
      </c>
      <c r="H1573" t="s">
        <v>1659</v>
      </c>
      <c r="I1573" t="s">
        <v>295</v>
      </c>
      <c r="K1573" t="s">
        <v>5876</v>
      </c>
      <c r="L1573" t="s">
        <v>8347</v>
      </c>
      <c r="M1573" s="12">
        <v>19720</v>
      </c>
      <c r="N1573" s="12" t="str">
        <f t="shared" si="63"/>
        <v>314 E Basin Rd New Castle, DE 19720</v>
      </c>
      <c r="O1573">
        <v>1430999</v>
      </c>
      <c r="P1573">
        <v>39.676991000000001</v>
      </c>
      <c r="Q1573">
        <v>-75.586130999999995</v>
      </c>
      <c r="R1573" t="s">
        <v>3359</v>
      </c>
      <c r="S1573" t="s">
        <v>3353</v>
      </c>
      <c r="T1573" s="3">
        <v>1</v>
      </c>
      <c r="U1573" s="3">
        <v>1</v>
      </c>
      <c r="V1573" s="4">
        <v>1</v>
      </c>
      <c r="W1573" s="4">
        <v>2</v>
      </c>
      <c r="X1573" s="5">
        <v>1151.5999999999999</v>
      </c>
      <c r="Y1573" s="6">
        <v>1151.5999999999999</v>
      </c>
      <c r="Z1573" s="5">
        <v>449.12</v>
      </c>
      <c r="AA1573" s="5">
        <v>449.12</v>
      </c>
      <c r="AB1573">
        <v>6</v>
      </c>
      <c r="AC1573" s="11">
        <f t="shared" si="64"/>
        <v>0.38999652657172634</v>
      </c>
    </row>
    <row r="1574" spans="1:29">
      <c r="A1574" s="2">
        <v>239984</v>
      </c>
      <c r="B1574" t="s">
        <v>3364</v>
      </c>
      <c r="C1574" t="s">
        <v>3357</v>
      </c>
      <c r="D1574" t="s">
        <v>60</v>
      </c>
      <c r="E1574" s="2">
        <v>310872</v>
      </c>
      <c r="F1574" t="s">
        <v>2990</v>
      </c>
      <c r="G1574" s="2">
        <v>310872</v>
      </c>
      <c r="H1574" t="s">
        <v>2990</v>
      </c>
      <c r="I1574" t="s">
        <v>1122</v>
      </c>
      <c r="K1574" t="s">
        <v>5365</v>
      </c>
      <c r="L1574" t="s">
        <v>3407</v>
      </c>
      <c r="M1574" s="12">
        <v>19064</v>
      </c>
      <c r="N1574" s="12" t="str">
        <f t="shared" si="63"/>
        <v>321 Baltimore Pike SPRINGFIELD, PA 19064</v>
      </c>
      <c r="O1574">
        <v>1430999</v>
      </c>
      <c r="P1574">
        <v>39.921275000000001</v>
      </c>
      <c r="Q1574">
        <v>-75.319709000000003</v>
      </c>
      <c r="R1574" t="s">
        <v>3359</v>
      </c>
      <c r="S1574" t="s">
        <v>3351</v>
      </c>
      <c r="T1574" s="3">
        <v>1</v>
      </c>
      <c r="U1574" s="3">
        <v>1</v>
      </c>
      <c r="V1574" s="4">
        <v>1</v>
      </c>
      <c r="W1574" s="4">
        <v>2</v>
      </c>
      <c r="X1574" s="5">
        <v>1149.8699999999999</v>
      </c>
      <c r="Y1574" s="6">
        <v>1149.8699999999999</v>
      </c>
      <c r="Z1574" s="5">
        <v>557.32000000000005</v>
      </c>
      <c r="AA1574" s="5">
        <v>557.32000000000005</v>
      </c>
      <c r="AB1574">
        <v>10</v>
      </c>
      <c r="AC1574" s="11">
        <f t="shared" si="64"/>
        <v>0.48468087696870088</v>
      </c>
    </row>
    <row r="1575" spans="1:29">
      <c r="A1575" s="2">
        <v>241248</v>
      </c>
      <c r="B1575" t="s">
        <v>3364</v>
      </c>
      <c r="C1575" t="s">
        <v>3357</v>
      </c>
      <c r="D1575" t="s">
        <v>74</v>
      </c>
      <c r="E1575" s="2">
        <v>238960</v>
      </c>
      <c r="F1575" t="s">
        <v>3109</v>
      </c>
      <c r="G1575" s="2">
        <v>482720</v>
      </c>
      <c r="H1575" t="s">
        <v>3114</v>
      </c>
      <c r="I1575" t="s">
        <v>190</v>
      </c>
      <c r="K1575" t="s">
        <v>4388</v>
      </c>
      <c r="L1575" t="s">
        <v>3407</v>
      </c>
      <c r="M1575" s="12">
        <v>17545</v>
      </c>
      <c r="N1575" s="12" t="str">
        <f t="shared" si="63"/>
        <v>640 Graystone Rd Manheim, PA 17545</v>
      </c>
      <c r="O1575">
        <v>1430999</v>
      </c>
      <c r="P1575">
        <v>40.120460000000001</v>
      </c>
      <c r="Q1575">
        <v>-76.381609999999995</v>
      </c>
      <c r="R1575" t="s">
        <v>3366</v>
      </c>
      <c r="S1575" t="s">
        <v>3357</v>
      </c>
      <c r="T1575" s="3">
        <v>3</v>
      </c>
      <c r="U1575" s="3">
        <v>3</v>
      </c>
      <c r="V1575" s="4">
        <v>1</v>
      </c>
      <c r="W1575" s="4">
        <v>2</v>
      </c>
      <c r="X1575" s="5">
        <v>382.56666666666666</v>
      </c>
      <c r="Y1575" s="6">
        <v>1147.6999999999998</v>
      </c>
      <c r="Z1575" s="5">
        <v>120.89999999999999</v>
      </c>
      <c r="AA1575" s="5">
        <v>362.7</v>
      </c>
      <c r="AB1575">
        <v>23</v>
      </c>
      <c r="AC1575" s="11">
        <f t="shared" si="64"/>
        <v>0.31602335104992596</v>
      </c>
    </row>
    <row r="1576" spans="1:29">
      <c r="A1576" s="2">
        <v>317642</v>
      </c>
      <c r="B1576" t="s">
        <v>3364</v>
      </c>
      <c r="C1576" t="s">
        <v>3357</v>
      </c>
      <c r="D1576" t="s">
        <v>51</v>
      </c>
      <c r="E1576" s="2">
        <v>240483</v>
      </c>
      <c r="F1576" t="s">
        <v>490</v>
      </c>
      <c r="G1576" s="2">
        <v>481207</v>
      </c>
      <c r="H1576" t="s">
        <v>491</v>
      </c>
      <c r="I1576" t="s">
        <v>492</v>
      </c>
      <c r="K1576" t="s">
        <v>4456</v>
      </c>
      <c r="L1576" t="s">
        <v>3407</v>
      </c>
      <c r="M1576" s="12">
        <v>17551</v>
      </c>
      <c r="N1576" s="12" t="str">
        <f t="shared" si="63"/>
        <v>508 Hillview Ave Millersville, PA 17551</v>
      </c>
      <c r="O1576">
        <v>1430999</v>
      </c>
      <c r="P1576">
        <v>39.992620000000002</v>
      </c>
      <c r="Q1576">
        <v>-76.359628000000001</v>
      </c>
      <c r="R1576" t="s">
        <v>3364</v>
      </c>
      <c r="S1576" t="s">
        <v>3357</v>
      </c>
      <c r="T1576" s="3">
        <v>4</v>
      </c>
      <c r="U1576" s="3">
        <v>5</v>
      </c>
      <c r="V1576" s="4">
        <v>1.25</v>
      </c>
      <c r="W1576" s="4">
        <v>2</v>
      </c>
      <c r="X1576" s="5">
        <v>286.83499999999998</v>
      </c>
      <c r="Y1576" s="6">
        <v>1147.3400000000001</v>
      </c>
      <c r="Z1576" s="5">
        <v>99.387499999999989</v>
      </c>
      <c r="AA1576" s="5">
        <v>397.55000000000007</v>
      </c>
      <c r="AB1576">
        <v>16</v>
      </c>
      <c r="AC1576" s="11">
        <f t="shared" si="64"/>
        <v>0.34649711506615305</v>
      </c>
    </row>
    <row r="1577" spans="1:29">
      <c r="A1577" s="2">
        <v>483518</v>
      </c>
      <c r="B1577" t="s">
        <v>3364</v>
      </c>
      <c r="C1577" t="s">
        <v>3357</v>
      </c>
      <c r="D1577" t="s">
        <v>32</v>
      </c>
      <c r="E1577" s="2">
        <v>283930</v>
      </c>
      <c r="F1577" t="s">
        <v>1561</v>
      </c>
      <c r="G1577" s="2">
        <v>483423</v>
      </c>
      <c r="H1577" t="s">
        <v>1562</v>
      </c>
      <c r="I1577" t="s">
        <v>39</v>
      </c>
      <c r="K1577" t="s">
        <v>4832</v>
      </c>
      <c r="L1577" t="s">
        <v>3407</v>
      </c>
      <c r="M1577" s="12">
        <v>17603</v>
      </c>
      <c r="N1577" s="12" t="str">
        <f t="shared" si="63"/>
        <v>530 Central Manor Rd Lancaster, PA 17603</v>
      </c>
      <c r="O1577">
        <v>1430999</v>
      </c>
      <c r="P1577">
        <v>40.020619000000003</v>
      </c>
      <c r="Q1577">
        <v>-76.433154999999999</v>
      </c>
      <c r="R1577" t="s">
        <v>3364</v>
      </c>
      <c r="S1577" t="s">
        <v>3357</v>
      </c>
      <c r="T1577" s="3">
        <v>2</v>
      </c>
      <c r="U1577" s="3">
        <v>2</v>
      </c>
      <c r="V1577" s="4">
        <v>1</v>
      </c>
      <c r="W1577" s="4">
        <v>1.5</v>
      </c>
      <c r="X1577" s="5">
        <v>573.34999999999991</v>
      </c>
      <c r="Y1577" s="6">
        <v>1146.6999999999998</v>
      </c>
      <c r="Z1577" s="5">
        <v>119.14999999999999</v>
      </c>
      <c r="AA1577" s="5">
        <v>238.3</v>
      </c>
      <c r="AB1577">
        <v>18</v>
      </c>
      <c r="AC1577" s="11">
        <f t="shared" si="64"/>
        <v>0.20781372634516443</v>
      </c>
    </row>
    <row r="1578" spans="1:29">
      <c r="A1578" s="2">
        <v>241136</v>
      </c>
      <c r="B1578" t="s">
        <v>3364</v>
      </c>
      <c r="C1578" t="s">
        <v>3357</v>
      </c>
      <c r="D1578" t="s">
        <v>60</v>
      </c>
      <c r="E1578" s="2">
        <v>322474</v>
      </c>
      <c r="F1578" t="s">
        <v>61</v>
      </c>
      <c r="G1578" s="2">
        <v>322474</v>
      </c>
      <c r="H1578" t="s">
        <v>61</v>
      </c>
      <c r="I1578" t="s">
        <v>62</v>
      </c>
      <c r="K1578" t="s">
        <v>5302</v>
      </c>
      <c r="L1578" t="s">
        <v>3407</v>
      </c>
      <c r="M1578" s="12">
        <v>19041</v>
      </c>
      <c r="N1578" s="12" t="str">
        <f t="shared" si="63"/>
        <v>338 W Lancaster Ave HAVERFORD, PA 19041</v>
      </c>
      <c r="O1578">
        <v>1430002</v>
      </c>
      <c r="P1578">
        <v>40.011389999999999</v>
      </c>
      <c r="Q1578">
        <v>-75.298180000000002</v>
      </c>
      <c r="R1578" t="s">
        <v>3361</v>
      </c>
      <c r="S1578" t="s">
        <v>3352</v>
      </c>
      <c r="T1578" s="3">
        <v>7</v>
      </c>
      <c r="U1578" s="3">
        <v>8</v>
      </c>
      <c r="V1578" s="4">
        <v>1.1428571428571428</v>
      </c>
      <c r="W1578" s="4">
        <v>2.5714285714285716</v>
      </c>
      <c r="X1578" s="5">
        <v>163.63714285714286</v>
      </c>
      <c r="Y1578" s="6">
        <v>1145.46</v>
      </c>
      <c r="Z1578" s="5">
        <v>57.374285714285712</v>
      </c>
      <c r="AA1578" s="5">
        <v>401.62000000000012</v>
      </c>
      <c r="AB1578">
        <v>18</v>
      </c>
      <c r="AC1578" s="11">
        <f t="shared" si="64"/>
        <v>0.35061896530651449</v>
      </c>
    </row>
    <row r="1579" spans="1:29">
      <c r="A1579" s="2">
        <v>240914</v>
      </c>
      <c r="B1579" t="s">
        <v>3364</v>
      </c>
      <c r="C1579" t="s">
        <v>3357</v>
      </c>
      <c r="D1579" t="s">
        <v>60</v>
      </c>
      <c r="E1579" s="2">
        <v>324863</v>
      </c>
      <c r="F1579" t="s">
        <v>3104</v>
      </c>
      <c r="G1579" s="2">
        <v>324863</v>
      </c>
      <c r="H1579" t="s">
        <v>3104</v>
      </c>
      <c r="I1579" t="s">
        <v>438</v>
      </c>
      <c r="K1579" t="s">
        <v>5580</v>
      </c>
      <c r="L1579" t="s">
        <v>3407</v>
      </c>
      <c r="M1579" s="12">
        <v>19382</v>
      </c>
      <c r="N1579" s="12" t="str">
        <f t="shared" si="63"/>
        <v>8 Cavanaugh Ct West Chester, PA 19382</v>
      </c>
      <c r="O1579">
        <v>1430999</v>
      </c>
      <c r="P1579">
        <v>39.964869</v>
      </c>
      <c r="Q1579">
        <v>-75.522188</v>
      </c>
      <c r="R1579" t="s">
        <v>3361</v>
      </c>
      <c r="S1579" t="s">
        <v>3352</v>
      </c>
      <c r="T1579" s="3">
        <v>2</v>
      </c>
      <c r="U1579" s="3">
        <v>2</v>
      </c>
      <c r="V1579" s="4">
        <v>1</v>
      </c>
      <c r="W1579" s="4">
        <v>2.5</v>
      </c>
      <c r="X1579" s="5">
        <v>567.71</v>
      </c>
      <c r="Y1579" s="6">
        <v>1135.4199999999998</v>
      </c>
      <c r="Z1579" s="5">
        <v>283.60000000000002</v>
      </c>
      <c r="AA1579" s="5">
        <v>567.19999999999993</v>
      </c>
      <c r="AB1579">
        <v>7</v>
      </c>
      <c r="AC1579" s="11">
        <f t="shared" si="64"/>
        <v>0.49955082700674641</v>
      </c>
    </row>
    <row r="1580" spans="1:29">
      <c r="A1580" s="2">
        <v>242139</v>
      </c>
      <c r="B1580" t="s">
        <v>3364</v>
      </c>
      <c r="C1580" t="s">
        <v>3357</v>
      </c>
      <c r="D1580" t="s">
        <v>17</v>
      </c>
      <c r="E1580" s="2">
        <v>243997</v>
      </c>
      <c r="F1580" t="s">
        <v>2547</v>
      </c>
      <c r="G1580" s="2">
        <v>243997</v>
      </c>
      <c r="H1580" t="s">
        <v>2547</v>
      </c>
      <c r="I1580" t="s">
        <v>2362</v>
      </c>
      <c r="K1580" t="s">
        <v>4984</v>
      </c>
      <c r="L1580" t="s">
        <v>3407</v>
      </c>
      <c r="M1580" s="12">
        <v>18020</v>
      </c>
      <c r="N1580" s="12" t="str">
        <f t="shared" si="63"/>
        <v>4313 Green Pond Rd Bethlehem, PA 18020</v>
      </c>
      <c r="O1580">
        <v>1430999</v>
      </c>
      <c r="P1580">
        <v>40.679102</v>
      </c>
      <c r="Q1580">
        <v>-75.314046000000005</v>
      </c>
      <c r="R1580" t="s">
        <v>3363</v>
      </c>
      <c r="S1580" t="s">
        <v>3357</v>
      </c>
      <c r="T1580" s="3">
        <v>4</v>
      </c>
      <c r="U1580" s="3">
        <v>5</v>
      </c>
      <c r="V1580" s="4">
        <v>1.25</v>
      </c>
      <c r="W1580" s="4">
        <v>1.5</v>
      </c>
      <c r="X1580" s="5">
        <v>282.95499999999998</v>
      </c>
      <c r="Y1580" s="6">
        <v>1131.82</v>
      </c>
      <c r="Z1580" s="5">
        <v>91.797499999999999</v>
      </c>
      <c r="AA1580" s="5">
        <v>367.19</v>
      </c>
      <c r="AB1580">
        <v>12</v>
      </c>
      <c r="AC1580" s="11">
        <f t="shared" si="64"/>
        <v>0.32442437843473343</v>
      </c>
    </row>
    <row r="1581" spans="1:29">
      <c r="A1581" s="2">
        <v>241625</v>
      </c>
      <c r="B1581" t="s">
        <v>3364</v>
      </c>
      <c r="C1581" t="s">
        <v>3357</v>
      </c>
      <c r="D1581" t="s">
        <v>50</v>
      </c>
      <c r="E1581" s="2">
        <v>344685</v>
      </c>
      <c r="F1581" t="s">
        <v>446</v>
      </c>
      <c r="G1581" s="2">
        <v>482582</v>
      </c>
      <c r="H1581" t="s">
        <v>447</v>
      </c>
      <c r="I1581" t="s">
        <v>157</v>
      </c>
      <c r="K1581" t="s">
        <v>3803</v>
      </c>
      <c r="L1581" t="s">
        <v>3407</v>
      </c>
      <c r="M1581" s="12">
        <v>17046</v>
      </c>
      <c r="N1581" s="12" t="str">
        <f t="shared" si="63"/>
        <v>400 Narrows Dr Lebanon, PA 17046</v>
      </c>
      <c r="O1581">
        <v>1430999</v>
      </c>
      <c r="P1581">
        <v>40.361544000000002</v>
      </c>
      <c r="Q1581">
        <v>-76.377137000000005</v>
      </c>
      <c r="R1581" t="s">
        <v>3366</v>
      </c>
      <c r="S1581" t="s">
        <v>3357</v>
      </c>
      <c r="T1581" s="3">
        <v>3</v>
      </c>
      <c r="U1581" s="3">
        <v>5</v>
      </c>
      <c r="V1581" s="4">
        <v>1.6666666666666667</v>
      </c>
      <c r="W1581" s="4">
        <v>5</v>
      </c>
      <c r="X1581" s="5">
        <v>377.17666666666668</v>
      </c>
      <c r="Y1581" s="6">
        <v>1131.5300000000002</v>
      </c>
      <c r="Z1581" s="5">
        <v>155.30000000000004</v>
      </c>
      <c r="AA1581" s="5">
        <v>465.90000000000003</v>
      </c>
      <c r="AB1581">
        <v>19</v>
      </c>
      <c r="AC1581" s="11">
        <f t="shared" si="64"/>
        <v>0.41174339169089635</v>
      </c>
    </row>
    <row r="1582" spans="1:29">
      <c r="A1582" s="2">
        <v>241108</v>
      </c>
      <c r="B1582" t="s">
        <v>3364</v>
      </c>
      <c r="C1582" t="s">
        <v>3357</v>
      </c>
      <c r="D1582" t="s">
        <v>37</v>
      </c>
      <c r="E1582" s="2">
        <v>254001</v>
      </c>
      <c r="F1582" t="s">
        <v>2806</v>
      </c>
      <c r="G1582" s="2">
        <v>254001</v>
      </c>
      <c r="H1582" t="s">
        <v>2806</v>
      </c>
      <c r="I1582" t="s">
        <v>2807</v>
      </c>
      <c r="K1582" t="s">
        <v>4580</v>
      </c>
      <c r="L1582" t="s">
        <v>3407</v>
      </c>
      <c r="M1582" s="12">
        <v>17568</v>
      </c>
      <c r="N1582" s="12" t="str">
        <f t="shared" si="63"/>
        <v>50 REFTON ROAD REFTON, PA 17568</v>
      </c>
      <c r="O1582">
        <v>1430999</v>
      </c>
      <c r="P1582">
        <v>39.946710000000003</v>
      </c>
      <c r="Q1582">
        <v>-76.237840000000006</v>
      </c>
      <c r="R1582" t="s">
        <v>3364</v>
      </c>
      <c r="S1582" t="s">
        <v>3351</v>
      </c>
      <c r="T1582" s="3">
        <v>1</v>
      </c>
      <c r="U1582" s="3">
        <v>1</v>
      </c>
      <c r="V1582" s="4">
        <v>1</v>
      </c>
      <c r="W1582" s="4">
        <v>1</v>
      </c>
      <c r="X1582" s="5">
        <v>1130.8900000000001</v>
      </c>
      <c r="Y1582" s="6">
        <v>1130.8900000000001</v>
      </c>
      <c r="Z1582" s="5">
        <v>270.01</v>
      </c>
      <c r="AA1582" s="5">
        <v>270.01</v>
      </c>
      <c r="AB1582">
        <v>1</v>
      </c>
      <c r="AC1582" s="11">
        <f t="shared" si="64"/>
        <v>0.23875885364624319</v>
      </c>
    </row>
    <row r="1583" spans="1:29">
      <c r="A1583" s="2">
        <v>239192</v>
      </c>
      <c r="B1583" t="s">
        <v>3364</v>
      </c>
      <c r="C1583" t="s">
        <v>3357</v>
      </c>
      <c r="D1583" t="s">
        <v>37</v>
      </c>
      <c r="E1583" s="2">
        <v>254001</v>
      </c>
      <c r="F1583" t="s">
        <v>2806</v>
      </c>
      <c r="G1583" s="2">
        <v>461041</v>
      </c>
      <c r="H1583" t="s">
        <v>2808</v>
      </c>
      <c r="I1583" t="s">
        <v>2809</v>
      </c>
      <c r="K1583" t="s">
        <v>4979</v>
      </c>
      <c r="L1583" t="s">
        <v>3407</v>
      </c>
      <c r="M1583" s="12">
        <v>17980</v>
      </c>
      <c r="N1583" s="12" t="str">
        <f t="shared" si="63"/>
        <v>251 Clarks Valley Rd Tower City, PA 17980</v>
      </c>
      <c r="O1583">
        <v>1430999</v>
      </c>
      <c r="P1583">
        <v>40.571520999999997</v>
      </c>
      <c r="Q1583">
        <v>-76.544538000000003</v>
      </c>
      <c r="R1583" t="s">
        <v>3364</v>
      </c>
      <c r="S1583" t="s">
        <v>3354</v>
      </c>
      <c r="T1583" s="3">
        <v>1</v>
      </c>
      <c r="U1583" s="3">
        <v>1</v>
      </c>
      <c r="V1583" s="4">
        <v>1</v>
      </c>
      <c r="W1583" s="4">
        <v>1</v>
      </c>
      <c r="X1583" s="5">
        <v>1130.8900000000001</v>
      </c>
      <c r="Y1583" s="6">
        <v>1130.8900000000001</v>
      </c>
      <c r="Z1583" s="5">
        <v>270.01</v>
      </c>
      <c r="AA1583" s="5">
        <v>270.01</v>
      </c>
      <c r="AB1583">
        <v>1</v>
      </c>
      <c r="AC1583" s="11">
        <f t="shared" si="64"/>
        <v>0.23875885364624319</v>
      </c>
    </row>
    <row r="1584" spans="1:29">
      <c r="A1584" s="2">
        <v>241571</v>
      </c>
      <c r="B1584" t="s">
        <v>3364</v>
      </c>
      <c r="C1584" t="s">
        <v>3357</v>
      </c>
      <c r="D1584" t="s">
        <v>37</v>
      </c>
      <c r="E1584" s="2">
        <v>254001</v>
      </c>
      <c r="F1584" t="s">
        <v>2806</v>
      </c>
      <c r="G1584" s="2">
        <v>479347</v>
      </c>
      <c r="H1584" t="s">
        <v>2810</v>
      </c>
      <c r="I1584" t="s">
        <v>2807</v>
      </c>
      <c r="K1584" t="s">
        <v>4582</v>
      </c>
      <c r="L1584" t="s">
        <v>3407</v>
      </c>
      <c r="M1584" s="12">
        <v>17568</v>
      </c>
      <c r="N1584" s="12" t="str">
        <f t="shared" ref="N1584:N1647" si="65">K1584&amp;" "&amp;I1584&amp;", "&amp;L1584&amp;" "&amp;TEXT(M1584, "00000")</f>
        <v>117 Church St REFTON, PA 17568</v>
      </c>
      <c r="O1584">
        <v>1430999</v>
      </c>
      <c r="P1584">
        <v>39.945712999999998</v>
      </c>
      <c r="Q1584">
        <v>-76.233828000000003</v>
      </c>
      <c r="R1584" t="s">
        <v>3364</v>
      </c>
      <c r="S1584" t="s">
        <v>3353</v>
      </c>
      <c r="T1584" s="3">
        <v>1</v>
      </c>
      <c r="U1584" s="3">
        <v>1</v>
      </c>
      <c r="V1584" s="4">
        <v>1</v>
      </c>
      <c r="W1584" s="4">
        <v>1</v>
      </c>
      <c r="X1584" s="5">
        <v>1130.8900000000001</v>
      </c>
      <c r="Y1584" s="6">
        <v>1130.8900000000001</v>
      </c>
      <c r="Z1584" s="5">
        <v>270.01</v>
      </c>
      <c r="AA1584" s="5">
        <v>270.01</v>
      </c>
      <c r="AB1584">
        <v>1</v>
      </c>
      <c r="AC1584" s="11">
        <f t="shared" si="64"/>
        <v>0.23875885364624319</v>
      </c>
    </row>
    <row r="1585" spans="1:29">
      <c r="A1585" s="2">
        <v>283207</v>
      </c>
      <c r="B1585" t="s">
        <v>3364</v>
      </c>
      <c r="C1585" t="s">
        <v>3357</v>
      </c>
      <c r="D1585" t="s">
        <v>37</v>
      </c>
      <c r="E1585" s="2">
        <v>242361</v>
      </c>
      <c r="F1585" t="s">
        <v>3260</v>
      </c>
      <c r="G1585" s="2">
        <v>242361</v>
      </c>
      <c r="H1585" t="s">
        <v>3260</v>
      </c>
      <c r="I1585" t="s">
        <v>252</v>
      </c>
      <c r="K1585" t="s">
        <v>4598</v>
      </c>
      <c r="L1585" t="s">
        <v>3407</v>
      </c>
      <c r="M1585" s="12">
        <v>17579</v>
      </c>
      <c r="N1585" s="12" t="str">
        <f t="shared" si="65"/>
        <v>40 W Main St Strasburg, PA 17579</v>
      </c>
      <c r="O1585">
        <v>1430999</v>
      </c>
      <c r="P1585">
        <v>39.982644000000001</v>
      </c>
      <c r="Q1585">
        <v>-76.180341999999996</v>
      </c>
      <c r="R1585" t="s">
        <v>3364</v>
      </c>
      <c r="S1585" t="s">
        <v>3351</v>
      </c>
      <c r="T1585" s="3">
        <v>3</v>
      </c>
      <c r="U1585" s="3">
        <v>3</v>
      </c>
      <c r="V1585" s="4">
        <v>1</v>
      </c>
      <c r="W1585" s="4">
        <v>3</v>
      </c>
      <c r="X1585" s="5">
        <v>376.96333333333331</v>
      </c>
      <c r="Y1585" s="6">
        <v>1130.8899999999999</v>
      </c>
      <c r="Z1585" s="5">
        <v>138.70333333333332</v>
      </c>
      <c r="AA1585" s="5">
        <v>416.11</v>
      </c>
      <c r="AB1585">
        <v>16</v>
      </c>
      <c r="AC1585" s="11">
        <f t="shared" si="64"/>
        <v>0.3679491374050527</v>
      </c>
    </row>
    <row r="1586" spans="1:29">
      <c r="A1586" s="2">
        <v>240210</v>
      </c>
      <c r="B1586" t="s">
        <v>3364</v>
      </c>
      <c r="C1586" t="s">
        <v>3357</v>
      </c>
      <c r="D1586" t="s">
        <v>74</v>
      </c>
      <c r="E1586" s="2">
        <v>241447</v>
      </c>
      <c r="F1586" t="s">
        <v>242</v>
      </c>
      <c r="G1586" s="2">
        <v>241447</v>
      </c>
      <c r="H1586" t="s">
        <v>242</v>
      </c>
      <c r="I1586" t="s">
        <v>238</v>
      </c>
      <c r="K1586" t="s">
        <v>3732</v>
      </c>
      <c r="L1586" t="s">
        <v>3407</v>
      </c>
      <c r="M1586" s="12">
        <v>17022</v>
      </c>
      <c r="N1586" s="12" t="str">
        <f t="shared" si="65"/>
        <v>68 Industrial Rd ELIZABETHTOWN, PA 17022</v>
      </c>
      <c r="O1586">
        <v>1430999</v>
      </c>
      <c r="P1586">
        <v>40.162990000000001</v>
      </c>
      <c r="Q1586">
        <v>-76.645707999999999</v>
      </c>
      <c r="R1586" t="s">
        <v>3366</v>
      </c>
      <c r="S1586" t="s">
        <v>3356</v>
      </c>
      <c r="T1586" s="3">
        <v>4</v>
      </c>
      <c r="U1586" s="3">
        <v>4</v>
      </c>
      <c r="V1586" s="4">
        <v>1</v>
      </c>
      <c r="W1586" s="4">
        <v>1</v>
      </c>
      <c r="X1586" s="5">
        <v>282.70999999999998</v>
      </c>
      <c r="Y1586" s="6">
        <v>1130.8399999999999</v>
      </c>
      <c r="Z1586" s="5">
        <v>105.66999999999999</v>
      </c>
      <c r="AA1586" s="5">
        <v>422.67999999999995</v>
      </c>
      <c r="AB1586">
        <v>16</v>
      </c>
      <c r="AC1586" s="11">
        <f t="shared" si="64"/>
        <v>0.37377524671925294</v>
      </c>
    </row>
    <row r="1587" spans="1:29">
      <c r="A1587" s="2">
        <v>325104</v>
      </c>
      <c r="B1587" t="s">
        <v>3364</v>
      </c>
      <c r="C1587" t="s">
        <v>3357</v>
      </c>
      <c r="D1587" t="s">
        <v>32</v>
      </c>
      <c r="E1587" s="2">
        <v>241040</v>
      </c>
      <c r="F1587" t="s">
        <v>2397</v>
      </c>
      <c r="G1587" s="2">
        <v>241040</v>
      </c>
      <c r="H1587" t="s">
        <v>2397</v>
      </c>
      <c r="I1587" t="s">
        <v>851</v>
      </c>
      <c r="K1587" t="s">
        <v>4543</v>
      </c>
      <c r="L1587" t="s">
        <v>3407</v>
      </c>
      <c r="M1587" s="12">
        <v>17560</v>
      </c>
      <c r="N1587" s="12" t="str">
        <f t="shared" si="65"/>
        <v>2318 Beaver Valley Pike New Providence, PA 17560</v>
      </c>
      <c r="O1587">
        <v>1430999</v>
      </c>
      <c r="P1587">
        <v>39.90849</v>
      </c>
      <c r="Q1587">
        <v>-76.185875999999993</v>
      </c>
      <c r="R1587" t="s">
        <v>3364</v>
      </c>
      <c r="S1587" t="s">
        <v>3357</v>
      </c>
      <c r="T1587" s="3">
        <v>4</v>
      </c>
      <c r="U1587" s="3">
        <v>4</v>
      </c>
      <c r="V1587" s="4">
        <v>1</v>
      </c>
      <c r="W1587" s="4">
        <v>1.25</v>
      </c>
      <c r="X1587" s="5">
        <v>282.62500000000006</v>
      </c>
      <c r="Y1587" s="6">
        <v>1130.5</v>
      </c>
      <c r="Z1587" s="5">
        <v>121.66000000000001</v>
      </c>
      <c r="AA1587" s="5">
        <v>486.64</v>
      </c>
      <c r="AB1587">
        <v>13</v>
      </c>
      <c r="AC1587" s="11">
        <f t="shared" si="64"/>
        <v>0.43046439628482969</v>
      </c>
    </row>
    <row r="1588" spans="1:29">
      <c r="A1588" s="2">
        <v>433295</v>
      </c>
      <c r="B1588" t="s">
        <v>3364</v>
      </c>
      <c r="C1588" t="s">
        <v>3357</v>
      </c>
      <c r="D1588" t="s">
        <v>63</v>
      </c>
      <c r="E1588" s="2">
        <v>299233</v>
      </c>
      <c r="F1588" t="s">
        <v>160</v>
      </c>
      <c r="G1588" s="2">
        <v>452492</v>
      </c>
      <c r="H1588" t="s">
        <v>161</v>
      </c>
      <c r="I1588" t="s">
        <v>162</v>
      </c>
      <c r="J1588" t="s">
        <v>3389</v>
      </c>
      <c r="K1588" t="s">
        <v>5049</v>
      </c>
      <c r="L1588" t="s">
        <v>3407</v>
      </c>
      <c r="M1588" s="12">
        <v>18901</v>
      </c>
      <c r="N1588" s="12" t="str">
        <f t="shared" si="65"/>
        <v>2425 Lower State Rd Doylestown, PA 18901</v>
      </c>
      <c r="O1588">
        <v>1430999</v>
      </c>
      <c r="P1588">
        <v>40.300870000000003</v>
      </c>
      <c r="Q1588">
        <v>-75.139930000000007</v>
      </c>
      <c r="R1588" t="s">
        <v>3362</v>
      </c>
      <c r="S1588" t="s">
        <v>3353</v>
      </c>
      <c r="T1588" s="3">
        <v>5</v>
      </c>
      <c r="U1588" s="3">
        <v>5</v>
      </c>
      <c r="V1588" s="4">
        <v>1</v>
      </c>
      <c r="W1588" s="4">
        <v>1</v>
      </c>
      <c r="X1588" s="5">
        <v>225.452</v>
      </c>
      <c r="Y1588" s="6">
        <v>1127.26</v>
      </c>
      <c r="Z1588" s="5">
        <v>56.480000000000004</v>
      </c>
      <c r="AA1588" s="5">
        <v>282.40000000000003</v>
      </c>
      <c r="AB1588">
        <v>8</v>
      </c>
      <c r="AC1588" s="11">
        <f t="shared" si="64"/>
        <v>0.25051895747210051</v>
      </c>
    </row>
    <row r="1589" spans="1:29">
      <c r="A1589" s="2">
        <v>240074</v>
      </c>
      <c r="B1589" t="s">
        <v>3364</v>
      </c>
      <c r="C1589" t="s">
        <v>3357</v>
      </c>
      <c r="D1589" t="s">
        <v>17</v>
      </c>
      <c r="E1589" s="2">
        <v>243448</v>
      </c>
      <c r="F1589" t="s">
        <v>3263</v>
      </c>
      <c r="G1589" s="2">
        <v>243448</v>
      </c>
      <c r="H1589" t="s">
        <v>3263</v>
      </c>
      <c r="I1589" t="s">
        <v>31</v>
      </c>
      <c r="K1589" t="s">
        <v>5133</v>
      </c>
      <c r="L1589" t="s">
        <v>3407</v>
      </c>
      <c r="M1589" s="12">
        <v>18951</v>
      </c>
      <c r="N1589" s="12" t="str">
        <f t="shared" si="65"/>
        <v>1319 Park Ave Quakertown, PA 18951</v>
      </c>
      <c r="O1589">
        <v>1430999</v>
      </c>
      <c r="P1589">
        <v>40.438482</v>
      </c>
      <c r="Q1589">
        <v>-75.353328000000005</v>
      </c>
      <c r="R1589" t="s">
        <v>3363</v>
      </c>
      <c r="S1589" t="s">
        <v>3357</v>
      </c>
      <c r="T1589" s="3">
        <v>2</v>
      </c>
      <c r="U1589" s="3">
        <v>3</v>
      </c>
      <c r="V1589" s="4">
        <v>1.5</v>
      </c>
      <c r="W1589" s="4">
        <v>2.5</v>
      </c>
      <c r="X1589" s="5">
        <v>561.71500000000003</v>
      </c>
      <c r="Y1589" s="6">
        <v>1123.4299999999998</v>
      </c>
      <c r="Z1589" s="5">
        <v>156.27499999999998</v>
      </c>
      <c r="AA1589" s="5">
        <v>312.54999999999995</v>
      </c>
      <c r="AB1589">
        <v>16</v>
      </c>
      <c r="AC1589" s="11">
        <f t="shared" si="64"/>
        <v>0.27821048040376345</v>
      </c>
    </row>
    <row r="1590" spans="1:29">
      <c r="A1590" s="2">
        <v>241423</v>
      </c>
      <c r="B1590" t="s">
        <v>3364</v>
      </c>
      <c r="C1590" t="s">
        <v>3357</v>
      </c>
      <c r="D1590" t="s">
        <v>91</v>
      </c>
      <c r="E1590" s="2">
        <v>296933</v>
      </c>
      <c r="F1590" t="s">
        <v>346</v>
      </c>
      <c r="G1590" s="2">
        <v>479159</v>
      </c>
      <c r="H1590" t="s">
        <v>1765</v>
      </c>
      <c r="I1590" t="s">
        <v>20</v>
      </c>
      <c r="K1590" t="s">
        <v>5243</v>
      </c>
      <c r="L1590" t="s">
        <v>3407</v>
      </c>
      <c r="M1590" s="12">
        <v>19013</v>
      </c>
      <c r="N1590" s="12" t="str">
        <f t="shared" si="65"/>
        <v>D1 100 East 5th Street Chester, PA 19013</v>
      </c>
      <c r="O1590">
        <v>1430999</v>
      </c>
      <c r="P1590">
        <v>39.849215000000001</v>
      </c>
      <c r="Q1590">
        <v>-75.358722999999998</v>
      </c>
      <c r="R1590" t="s">
        <v>3359</v>
      </c>
      <c r="S1590" t="s">
        <v>3351</v>
      </c>
      <c r="T1590" s="3">
        <v>1</v>
      </c>
      <c r="U1590" s="3">
        <v>1</v>
      </c>
      <c r="V1590" s="4">
        <v>1</v>
      </c>
      <c r="W1590" s="4">
        <v>2</v>
      </c>
      <c r="X1590" s="5">
        <v>1122.22</v>
      </c>
      <c r="Y1590" s="6">
        <v>1122.22</v>
      </c>
      <c r="Z1590" s="5">
        <v>374.36</v>
      </c>
      <c r="AA1590" s="5">
        <v>374.36</v>
      </c>
      <c r="AB1590">
        <v>14</v>
      </c>
      <c r="AC1590" s="11">
        <f t="shared" si="64"/>
        <v>0.33358877938372156</v>
      </c>
    </row>
    <row r="1591" spans="1:29">
      <c r="A1591" s="2">
        <v>483959</v>
      </c>
      <c r="B1591" t="s">
        <v>3364</v>
      </c>
      <c r="C1591" t="s">
        <v>3357</v>
      </c>
      <c r="D1591" t="s">
        <v>40</v>
      </c>
      <c r="E1591" s="2">
        <v>316212</v>
      </c>
      <c r="F1591" t="s">
        <v>976</v>
      </c>
      <c r="G1591" s="2">
        <v>475113</v>
      </c>
      <c r="H1591" t="s">
        <v>3317</v>
      </c>
      <c r="I1591" t="s">
        <v>73</v>
      </c>
      <c r="K1591" t="s">
        <v>5803</v>
      </c>
      <c r="L1591" t="s">
        <v>3407</v>
      </c>
      <c r="M1591" s="12">
        <v>19607</v>
      </c>
      <c r="N1591" s="12" t="str">
        <f t="shared" si="65"/>
        <v>1600 Lancaster Ave Reading, PA 19607</v>
      </c>
      <c r="O1591">
        <v>1430999</v>
      </c>
      <c r="P1591">
        <v>40.309641999999997</v>
      </c>
      <c r="Q1591">
        <v>-75.952557999999996</v>
      </c>
      <c r="R1591" t="s">
        <v>3365</v>
      </c>
      <c r="S1591" t="s">
        <v>3357</v>
      </c>
      <c r="T1591" s="3">
        <v>1</v>
      </c>
      <c r="U1591" s="3">
        <v>1</v>
      </c>
      <c r="V1591" s="4">
        <v>1</v>
      </c>
      <c r="W1591" s="4">
        <v>1</v>
      </c>
      <c r="X1591" s="5">
        <v>1121.96</v>
      </c>
      <c r="Y1591" s="6">
        <v>1121.96</v>
      </c>
      <c r="Z1591" s="5">
        <v>527.32000000000005</v>
      </c>
      <c r="AA1591" s="5">
        <v>527.32000000000005</v>
      </c>
      <c r="AB1591">
        <v>1</v>
      </c>
      <c r="AC1591" s="11">
        <f t="shared" si="64"/>
        <v>0.46999893044315311</v>
      </c>
    </row>
    <row r="1592" spans="1:29">
      <c r="A1592" s="2">
        <v>240745</v>
      </c>
      <c r="B1592" t="s">
        <v>3364</v>
      </c>
      <c r="C1592" t="s">
        <v>3357</v>
      </c>
      <c r="D1592" t="s">
        <v>104</v>
      </c>
      <c r="E1592" s="2">
        <v>244609</v>
      </c>
      <c r="F1592" t="s">
        <v>332</v>
      </c>
      <c r="G1592" s="2">
        <v>244609</v>
      </c>
      <c r="H1592" t="s">
        <v>332</v>
      </c>
      <c r="I1592" t="s">
        <v>23</v>
      </c>
      <c r="K1592" t="s">
        <v>5832</v>
      </c>
      <c r="L1592" t="s">
        <v>8347</v>
      </c>
      <c r="M1592" s="12">
        <v>19702</v>
      </c>
      <c r="N1592" s="12" t="str">
        <f t="shared" si="65"/>
        <v>2480 Glasgow Ave Newark, DE 19702</v>
      </c>
      <c r="O1592">
        <v>1430999</v>
      </c>
      <c r="P1592">
        <v>39.602628000000003</v>
      </c>
      <c r="Q1592">
        <v>-75.744764000000004</v>
      </c>
      <c r="R1592" t="s">
        <v>3359</v>
      </c>
      <c r="S1592" t="s">
        <v>3352</v>
      </c>
      <c r="T1592" s="3">
        <v>3</v>
      </c>
      <c r="U1592" s="3">
        <v>3</v>
      </c>
      <c r="V1592" s="4">
        <v>1</v>
      </c>
      <c r="W1592" s="4">
        <v>2.6666666666666665</v>
      </c>
      <c r="X1592" s="5">
        <v>372.60000000000008</v>
      </c>
      <c r="Y1592" s="6">
        <v>1117.8</v>
      </c>
      <c r="Z1592" s="5">
        <v>118.39999999999999</v>
      </c>
      <c r="AA1592" s="5">
        <v>355.20000000000005</v>
      </c>
      <c r="AB1592">
        <v>19</v>
      </c>
      <c r="AC1592" s="11">
        <f t="shared" si="64"/>
        <v>0.31776704240472364</v>
      </c>
    </row>
    <row r="1593" spans="1:29">
      <c r="A1593" s="2">
        <v>241025</v>
      </c>
      <c r="B1593" t="s">
        <v>3364</v>
      </c>
      <c r="C1593" t="s">
        <v>3357</v>
      </c>
      <c r="D1593" t="s">
        <v>26</v>
      </c>
      <c r="E1593" s="2">
        <v>345907</v>
      </c>
      <c r="F1593" t="s">
        <v>3231</v>
      </c>
      <c r="G1593" s="2">
        <v>345907</v>
      </c>
      <c r="H1593" t="s">
        <v>3231</v>
      </c>
      <c r="I1593" t="s">
        <v>285</v>
      </c>
      <c r="K1593" t="s">
        <v>3826</v>
      </c>
      <c r="L1593" t="s">
        <v>3407</v>
      </c>
      <c r="M1593" s="12">
        <v>17057</v>
      </c>
      <c r="N1593" s="12" t="str">
        <f t="shared" si="65"/>
        <v>453 S Lawrence St MIDDLETOWN, PA 17057</v>
      </c>
      <c r="O1593">
        <v>1430999</v>
      </c>
      <c r="P1593">
        <v>40.191701999999999</v>
      </c>
      <c r="Q1593">
        <v>-76.739108999999999</v>
      </c>
      <c r="R1593" t="s">
        <v>3366</v>
      </c>
      <c r="S1593" t="s">
        <v>3356</v>
      </c>
      <c r="T1593" s="3">
        <v>1</v>
      </c>
      <c r="U1593" s="3">
        <v>2</v>
      </c>
      <c r="V1593" s="4">
        <v>2</v>
      </c>
      <c r="W1593" s="4">
        <v>2</v>
      </c>
      <c r="X1593" s="5">
        <v>1117.5899999999999</v>
      </c>
      <c r="Y1593" s="6">
        <v>1117.5899999999999</v>
      </c>
      <c r="Z1593" s="5">
        <v>447</v>
      </c>
      <c r="AA1593" s="5">
        <v>447</v>
      </c>
      <c r="AB1593">
        <v>20</v>
      </c>
      <c r="AC1593" s="11">
        <f t="shared" si="64"/>
        <v>0.39996778782916814</v>
      </c>
    </row>
    <row r="1594" spans="1:29">
      <c r="A1594" s="2">
        <v>241519</v>
      </c>
      <c r="B1594" t="s">
        <v>3364</v>
      </c>
      <c r="C1594" t="s">
        <v>3357</v>
      </c>
      <c r="D1594" t="s">
        <v>74</v>
      </c>
      <c r="E1594" s="2">
        <v>242809</v>
      </c>
      <c r="F1594" t="s">
        <v>3323</v>
      </c>
      <c r="G1594" s="2">
        <v>481625</v>
      </c>
      <c r="H1594" t="s">
        <v>3324</v>
      </c>
      <c r="I1594" t="s">
        <v>116</v>
      </c>
      <c r="K1594" t="s">
        <v>4330</v>
      </c>
      <c r="L1594" t="s">
        <v>3407</v>
      </c>
      <c r="M1594" s="12">
        <v>17543</v>
      </c>
      <c r="N1594" s="12" t="str">
        <f t="shared" si="65"/>
        <v>50 West 7th Street Lititz, PA 17543</v>
      </c>
      <c r="O1594">
        <v>1430999</v>
      </c>
      <c r="P1594">
        <v>40.140419999999999</v>
      </c>
      <c r="Q1594">
        <v>-76.306780000000003</v>
      </c>
      <c r="R1594" t="s">
        <v>3364</v>
      </c>
      <c r="S1594" t="s">
        <v>3356</v>
      </c>
      <c r="T1594" s="3">
        <v>2</v>
      </c>
      <c r="U1594" s="3">
        <v>2</v>
      </c>
      <c r="V1594" s="4">
        <v>1</v>
      </c>
      <c r="W1594" s="4">
        <v>5</v>
      </c>
      <c r="X1594" s="5">
        <v>558.41</v>
      </c>
      <c r="Y1594" s="6">
        <v>1116.8200000000002</v>
      </c>
      <c r="Z1594" s="5">
        <v>223.05500000000004</v>
      </c>
      <c r="AA1594" s="5">
        <v>446.11000000000007</v>
      </c>
      <c r="AB1594">
        <v>18</v>
      </c>
      <c r="AC1594" s="11">
        <f t="shared" si="64"/>
        <v>0.39944664314750811</v>
      </c>
    </row>
    <row r="1595" spans="1:29">
      <c r="A1595" s="2">
        <v>469867</v>
      </c>
      <c r="B1595" t="s">
        <v>3364</v>
      </c>
      <c r="C1595" t="s">
        <v>3357</v>
      </c>
      <c r="D1595" t="s">
        <v>37</v>
      </c>
      <c r="E1595" s="2">
        <v>239710</v>
      </c>
      <c r="F1595" t="s">
        <v>1698</v>
      </c>
      <c r="G1595" s="2">
        <v>239710</v>
      </c>
      <c r="H1595" t="s">
        <v>1698</v>
      </c>
      <c r="I1595" t="s">
        <v>148</v>
      </c>
      <c r="K1595" t="s">
        <v>5763</v>
      </c>
      <c r="L1595" t="s">
        <v>3407</v>
      </c>
      <c r="M1595" s="12">
        <v>19551</v>
      </c>
      <c r="N1595" s="12" t="str">
        <f t="shared" si="65"/>
        <v>44 Big Spring Rd Robesonia, PA 19551</v>
      </c>
      <c r="O1595">
        <v>1430999</v>
      </c>
      <c r="P1595">
        <v>40.348287999999997</v>
      </c>
      <c r="Q1595">
        <v>-76.119124999999997</v>
      </c>
      <c r="R1595" t="s">
        <v>3365</v>
      </c>
      <c r="S1595" t="s">
        <v>3353</v>
      </c>
      <c r="T1595" s="3">
        <v>2</v>
      </c>
      <c r="U1595" s="3">
        <v>2</v>
      </c>
      <c r="V1595" s="4">
        <v>1</v>
      </c>
      <c r="W1595" s="4">
        <v>3</v>
      </c>
      <c r="X1595" s="5">
        <v>556.07500000000005</v>
      </c>
      <c r="Y1595" s="6">
        <v>1112.1500000000001</v>
      </c>
      <c r="Z1595" s="5">
        <v>183.46500000000003</v>
      </c>
      <c r="AA1595" s="5">
        <v>366.93000000000006</v>
      </c>
      <c r="AB1595">
        <v>21</v>
      </c>
      <c r="AC1595" s="11">
        <f t="shared" si="64"/>
        <v>0.32992851683675767</v>
      </c>
    </row>
    <row r="1596" spans="1:29">
      <c r="A1596" s="2">
        <v>415535</v>
      </c>
      <c r="B1596" t="s">
        <v>3364</v>
      </c>
      <c r="C1596" t="s">
        <v>3357</v>
      </c>
      <c r="D1596" t="s">
        <v>29</v>
      </c>
      <c r="E1596" s="2">
        <v>244097</v>
      </c>
      <c r="F1596" t="s">
        <v>2678</v>
      </c>
      <c r="G1596" s="2">
        <v>244097</v>
      </c>
      <c r="H1596" t="s">
        <v>2678</v>
      </c>
      <c r="I1596" t="s">
        <v>1510</v>
      </c>
      <c r="K1596" t="s">
        <v>5383</v>
      </c>
      <c r="L1596" t="s">
        <v>3407</v>
      </c>
      <c r="M1596" s="12">
        <v>19075</v>
      </c>
      <c r="N1596" s="12" t="str">
        <f t="shared" si="65"/>
        <v>190 Paper Mill Road Oreland, PA 19075</v>
      </c>
      <c r="O1596">
        <v>1430999</v>
      </c>
      <c r="P1596">
        <v>40.111128999999998</v>
      </c>
      <c r="Q1596">
        <v>-75.177879000000004</v>
      </c>
      <c r="R1596" t="s">
        <v>3359</v>
      </c>
      <c r="S1596" t="s">
        <v>3351</v>
      </c>
      <c r="T1596" s="3">
        <v>2</v>
      </c>
      <c r="U1596" s="3">
        <v>3</v>
      </c>
      <c r="V1596" s="4">
        <v>1.5</v>
      </c>
      <c r="W1596" s="4">
        <v>4.5</v>
      </c>
      <c r="X1596" s="5">
        <v>554.92000000000007</v>
      </c>
      <c r="Y1596" s="6">
        <v>1109.8400000000001</v>
      </c>
      <c r="Z1596" s="5">
        <v>181.41</v>
      </c>
      <c r="AA1596" s="5">
        <v>362.82</v>
      </c>
      <c r="AB1596">
        <v>36</v>
      </c>
      <c r="AC1596" s="11">
        <f t="shared" si="64"/>
        <v>0.32691198731348659</v>
      </c>
    </row>
    <row r="1597" spans="1:29">
      <c r="A1597" s="2">
        <v>240297</v>
      </c>
      <c r="B1597" t="s">
        <v>3364</v>
      </c>
      <c r="C1597" t="s">
        <v>3357</v>
      </c>
      <c r="D1597" t="s">
        <v>51</v>
      </c>
      <c r="E1597" s="2">
        <v>308948</v>
      </c>
      <c r="F1597" t="s">
        <v>922</v>
      </c>
      <c r="G1597" s="2">
        <v>308948</v>
      </c>
      <c r="H1597" t="s">
        <v>922</v>
      </c>
      <c r="I1597" t="s">
        <v>923</v>
      </c>
      <c r="K1597" t="s">
        <v>4555</v>
      </c>
      <c r="L1597" t="s">
        <v>3407</v>
      </c>
      <c r="M1597" s="12">
        <v>17565</v>
      </c>
      <c r="N1597" s="12" t="str">
        <f t="shared" si="65"/>
        <v>26 Lake Aldred Ter Pequea, PA 17565</v>
      </c>
      <c r="O1597">
        <v>1430022</v>
      </c>
      <c r="P1597">
        <v>39.885109999999997</v>
      </c>
      <c r="Q1597">
        <v>-76.367869999999996</v>
      </c>
      <c r="R1597" t="s">
        <v>3364</v>
      </c>
      <c r="S1597" t="s">
        <v>3353</v>
      </c>
      <c r="T1597" s="3">
        <v>7</v>
      </c>
      <c r="U1597" s="3">
        <v>9</v>
      </c>
      <c r="V1597" s="4">
        <v>1.2857142857142858</v>
      </c>
      <c r="W1597" s="4">
        <v>3.2857142857142856</v>
      </c>
      <c r="X1597" s="5">
        <v>158.16428571428574</v>
      </c>
      <c r="Y1597" s="6">
        <v>1107.1499999999996</v>
      </c>
      <c r="Z1597" s="5">
        <v>73.145714285714277</v>
      </c>
      <c r="AA1597" s="5">
        <v>512.0200000000001</v>
      </c>
      <c r="AB1597">
        <v>32</v>
      </c>
      <c r="AC1597" s="11">
        <f t="shared" si="64"/>
        <v>0.46246669376326627</v>
      </c>
    </row>
    <row r="1598" spans="1:29">
      <c r="A1598" s="2">
        <v>239510</v>
      </c>
      <c r="B1598" t="s">
        <v>3364</v>
      </c>
      <c r="C1598" t="s">
        <v>3357</v>
      </c>
      <c r="D1598" t="s">
        <v>26</v>
      </c>
      <c r="E1598" s="2">
        <v>311895</v>
      </c>
      <c r="F1598" t="s">
        <v>1865</v>
      </c>
      <c r="G1598" s="2">
        <v>311895</v>
      </c>
      <c r="H1598" t="s">
        <v>1865</v>
      </c>
      <c r="I1598" t="s">
        <v>39</v>
      </c>
      <c r="K1598" t="s">
        <v>4703</v>
      </c>
      <c r="L1598" t="s">
        <v>3407</v>
      </c>
      <c r="M1598" s="12">
        <v>17601</v>
      </c>
      <c r="N1598" s="12" t="str">
        <f t="shared" si="65"/>
        <v>799 Flory Mill Rd Lancaster, PA 17601</v>
      </c>
      <c r="O1598">
        <v>1430999</v>
      </c>
      <c r="P1598">
        <v>40.082061000000003</v>
      </c>
      <c r="Q1598">
        <v>-76.350283000000005</v>
      </c>
      <c r="R1598" t="s">
        <v>3364</v>
      </c>
      <c r="S1598" t="s">
        <v>3357</v>
      </c>
      <c r="T1598" s="3">
        <v>3</v>
      </c>
      <c r="U1598" s="3">
        <v>3</v>
      </c>
      <c r="V1598" s="4">
        <v>1</v>
      </c>
      <c r="W1598" s="4">
        <v>3</v>
      </c>
      <c r="X1598" s="5">
        <v>368.84</v>
      </c>
      <c r="Y1598" s="6">
        <v>1106.52</v>
      </c>
      <c r="Z1598" s="5">
        <v>134.47999999999999</v>
      </c>
      <c r="AA1598" s="5">
        <v>403.44</v>
      </c>
      <c r="AB1598">
        <v>18</v>
      </c>
      <c r="AC1598" s="11">
        <f t="shared" si="64"/>
        <v>0.36460253768571738</v>
      </c>
    </row>
    <row r="1599" spans="1:29">
      <c r="A1599" s="2">
        <v>446799</v>
      </c>
      <c r="B1599" t="s">
        <v>3364</v>
      </c>
      <c r="C1599" t="s">
        <v>3357</v>
      </c>
      <c r="D1599" t="s">
        <v>74</v>
      </c>
      <c r="E1599" s="2">
        <v>241956</v>
      </c>
      <c r="F1599" t="s">
        <v>211</v>
      </c>
      <c r="G1599" s="2">
        <v>415717</v>
      </c>
      <c r="H1599" t="s">
        <v>212</v>
      </c>
      <c r="I1599" t="s">
        <v>39</v>
      </c>
      <c r="K1599" t="s">
        <v>4640</v>
      </c>
      <c r="L1599" t="s">
        <v>3407</v>
      </c>
      <c r="M1599" s="12">
        <v>17601</v>
      </c>
      <c r="N1599" s="12" t="str">
        <f t="shared" si="65"/>
        <v>1816 Colonial Village Ln Lancaster, PA 17601</v>
      </c>
      <c r="O1599">
        <v>1430999</v>
      </c>
      <c r="P1599">
        <v>40.048737000000003</v>
      </c>
      <c r="Q1599">
        <v>-76.246331999999995</v>
      </c>
      <c r="R1599" t="s">
        <v>3364</v>
      </c>
      <c r="S1599" t="s">
        <v>3356</v>
      </c>
      <c r="T1599" s="3">
        <v>3</v>
      </c>
      <c r="U1599" s="3">
        <v>5</v>
      </c>
      <c r="V1599" s="4">
        <v>1.6666666666666667</v>
      </c>
      <c r="W1599" s="4">
        <v>1</v>
      </c>
      <c r="X1599" s="5">
        <v>368.69666666666672</v>
      </c>
      <c r="Y1599" s="6">
        <v>1106.0900000000001</v>
      </c>
      <c r="Z1599" s="5">
        <v>140.10333333333332</v>
      </c>
      <c r="AA1599" s="5">
        <v>420.31</v>
      </c>
      <c r="AB1599">
        <v>12</v>
      </c>
      <c r="AC1599" s="11">
        <f t="shared" si="64"/>
        <v>0.37999620284063679</v>
      </c>
    </row>
    <row r="1600" spans="1:29">
      <c r="A1600" s="2">
        <v>241829</v>
      </c>
      <c r="B1600" t="s">
        <v>3364</v>
      </c>
      <c r="C1600" t="s">
        <v>3357</v>
      </c>
      <c r="D1600" t="s">
        <v>74</v>
      </c>
      <c r="E1600" s="2">
        <v>241116</v>
      </c>
      <c r="F1600" t="s">
        <v>2458</v>
      </c>
      <c r="G1600" s="2">
        <v>241116</v>
      </c>
      <c r="H1600" t="s">
        <v>2458</v>
      </c>
      <c r="I1600" t="s">
        <v>116</v>
      </c>
      <c r="K1600" t="s">
        <v>4331</v>
      </c>
      <c r="L1600" t="s">
        <v>3407</v>
      </c>
      <c r="M1600" s="12">
        <v>17543</v>
      </c>
      <c r="N1600" s="12" t="str">
        <f t="shared" si="65"/>
        <v>351 Middle Creek Rd Lititz, PA 17543</v>
      </c>
      <c r="O1600">
        <v>1430999</v>
      </c>
      <c r="P1600">
        <v>40.182434000000001</v>
      </c>
      <c r="Q1600">
        <v>-76.236418</v>
      </c>
      <c r="R1600" t="s">
        <v>3364</v>
      </c>
      <c r="S1600" t="s">
        <v>3356</v>
      </c>
      <c r="T1600" s="3">
        <v>2</v>
      </c>
      <c r="U1600" s="3">
        <v>2</v>
      </c>
      <c r="V1600" s="4">
        <v>1</v>
      </c>
      <c r="W1600" s="4">
        <v>3.5</v>
      </c>
      <c r="X1600" s="5">
        <v>551.72</v>
      </c>
      <c r="Y1600" s="6">
        <v>1103.44</v>
      </c>
      <c r="Z1600" s="5">
        <v>211.595</v>
      </c>
      <c r="AA1600" s="5">
        <v>423.19</v>
      </c>
      <c r="AB1600">
        <v>22</v>
      </c>
      <c r="AC1600" s="11">
        <f t="shared" si="64"/>
        <v>0.38351881389110415</v>
      </c>
    </row>
    <row r="1601" spans="1:29">
      <c r="A1601" s="2">
        <v>242157</v>
      </c>
      <c r="B1601" t="s">
        <v>3364</v>
      </c>
      <c r="C1601" t="s">
        <v>3357</v>
      </c>
      <c r="D1601" t="s">
        <v>26</v>
      </c>
      <c r="E1601" s="2">
        <v>239615</v>
      </c>
      <c r="F1601" t="s">
        <v>1626</v>
      </c>
      <c r="G1601" s="2">
        <v>415419</v>
      </c>
      <c r="H1601" t="s">
        <v>1627</v>
      </c>
      <c r="I1601" t="s">
        <v>190</v>
      </c>
      <c r="K1601" t="s">
        <v>4387</v>
      </c>
      <c r="L1601" t="s">
        <v>3407</v>
      </c>
      <c r="M1601" s="12">
        <v>17545</v>
      </c>
      <c r="N1601" s="12" t="str">
        <f t="shared" si="65"/>
        <v>110 N Esbenshade Rd Manheim, PA 17545</v>
      </c>
      <c r="O1601">
        <v>1430999</v>
      </c>
      <c r="P1601">
        <v>40.13185</v>
      </c>
      <c r="Q1601">
        <v>-76.452820000000003</v>
      </c>
      <c r="R1601" t="s">
        <v>3366</v>
      </c>
      <c r="S1601" t="s">
        <v>3357</v>
      </c>
      <c r="T1601" s="3">
        <v>3</v>
      </c>
      <c r="U1601" s="3">
        <v>3</v>
      </c>
      <c r="V1601" s="4">
        <v>1</v>
      </c>
      <c r="W1601" s="4">
        <v>2.3333333333333335</v>
      </c>
      <c r="X1601" s="5">
        <v>367.29333333333335</v>
      </c>
      <c r="Y1601" s="6">
        <v>1101.8800000000001</v>
      </c>
      <c r="Z1601" s="5">
        <v>122.88</v>
      </c>
      <c r="AA1601" s="5">
        <v>368.64000000000004</v>
      </c>
      <c r="AB1601">
        <v>17</v>
      </c>
      <c r="AC1601" s="11">
        <f t="shared" si="64"/>
        <v>0.33455548698587867</v>
      </c>
    </row>
    <row r="1602" spans="1:29">
      <c r="A1602" s="2">
        <v>346162</v>
      </c>
      <c r="B1602" t="s">
        <v>3364</v>
      </c>
      <c r="C1602" t="s">
        <v>3357</v>
      </c>
      <c r="D1602" t="s">
        <v>29</v>
      </c>
      <c r="E1602" s="2">
        <v>331019</v>
      </c>
      <c r="F1602" t="s">
        <v>824</v>
      </c>
      <c r="G1602" s="2">
        <v>331019</v>
      </c>
      <c r="H1602" t="s">
        <v>824</v>
      </c>
      <c r="I1602" t="s">
        <v>562</v>
      </c>
      <c r="J1602" t="s">
        <v>3389</v>
      </c>
      <c r="K1602" t="s">
        <v>5404</v>
      </c>
      <c r="L1602" t="s">
        <v>3407</v>
      </c>
      <c r="M1602" s="12">
        <v>19090</v>
      </c>
      <c r="N1602" s="12" t="str">
        <f t="shared" si="65"/>
        <v>307 Davisville Rd WILLOW GROVE, PA 19090</v>
      </c>
      <c r="O1602">
        <v>1430999</v>
      </c>
      <c r="P1602">
        <v>40.144928</v>
      </c>
      <c r="Q1602">
        <v>-75.112115000000003</v>
      </c>
      <c r="R1602" t="s">
        <v>3362</v>
      </c>
      <c r="S1602" t="s">
        <v>3352</v>
      </c>
      <c r="T1602" s="3">
        <v>3</v>
      </c>
      <c r="U1602" s="3">
        <v>4</v>
      </c>
      <c r="V1602" s="4">
        <v>1.3333333333333333</v>
      </c>
      <c r="W1602" s="4">
        <v>2.6666666666666665</v>
      </c>
      <c r="X1602" s="5">
        <v>366.95666666666665</v>
      </c>
      <c r="Y1602" s="6">
        <v>1100.8700000000001</v>
      </c>
      <c r="Z1602" s="5">
        <v>164.02333333333334</v>
      </c>
      <c r="AA1602" s="5">
        <v>492.06999999999994</v>
      </c>
      <c r="AB1602">
        <v>13</v>
      </c>
      <c r="AC1602" s="11">
        <f t="shared" ref="AC1602:AC1665" si="66">IFERROR(AA1602/Y1602,0)</f>
        <v>0.44698284084405959</v>
      </c>
    </row>
    <row r="1603" spans="1:29">
      <c r="A1603" s="2">
        <v>483423</v>
      </c>
      <c r="B1603" t="s">
        <v>3364</v>
      </c>
      <c r="C1603" t="s">
        <v>3357</v>
      </c>
      <c r="D1603" t="s">
        <v>37</v>
      </c>
      <c r="E1603" s="2">
        <v>240809</v>
      </c>
      <c r="F1603" t="s">
        <v>2285</v>
      </c>
      <c r="G1603" s="2">
        <v>240809</v>
      </c>
      <c r="H1603" t="s">
        <v>2285</v>
      </c>
      <c r="I1603" t="s">
        <v>190</v>
      </c>
      <c r="K1603" t="s">
        <v>4368</v>
      </c>
      <c r="L1603" t="s">
        <v>3407</v>
      </c>
      <c r="M1603" s="12">
        <v>17545</v>
      </c>
      <c r="N1603" s="12" t="str">
        <f t="shared" si="65"/>
        <v>1244 Carole Ln Manheim, PA 17545</v>
      </c>
      <c r="O1603">
        <v>1430999</v>
      </c>
      <c r="P1603">
        <v>40.201590000000003</v>
      </c>
      <c r="Q1603">
        <v>-76.364040000000003</v>
      </c>
      <c r="R1603" t="s">
        <v>3365</v>
      </c>
      <c r="S1603" t="s">
        <v>3353</v>
      </c>
      <c r="T1603" s="3">
        <v>1</v>
      </c>
      <c r="U1603" s="3">
        <v>1</v>
      </c>
      <c r="V1603" s="4">
        <v>1</v>
      </c>
      <c r="W1603" s="4">
        <v>3</v>
      </c>
      <c r="X1603" s="5">
        <v>1095.25</v>
      </c>
      <c r="Y1603" s="6">
        <v>1095.25</v>
      </c>
      <c r="Z1603" s="5">
        <v>394.71999999999997</v>
      </c>
      <c r="AA1603" s="5">
        <v>394.71999999999997</v>
      </c>
      <c r="AB1603">
        <v>17</v>
      </c>
      <c r="AC1603" s="11">
        <f t="shared" si="66"/>
        <v>0.36039260442821269</v>
      </c>
    </row>
    <row r="1604" spans="1:29">
      <c r="A1604" s="2">
        <v>241048</v>
      </c>
      <c r="B1604" t="s">
        <v>3364</v>
      </c>
      <c r="C1604" t="s">
        <v>3357</v>
      </c>
      <c r="D1604" t="s">
        <v>74</v>
      </c>
      <c r="E1604" s="2">
        <v>240284</v>
      </c>
      <c r="F1604" t="s">
        <v>362</v>
      </c>
      <c r="G1604" s="2">
        <v>240284</v>
      </c>
      <c r="H1604" t="s">
        <v>362</v>
      </c>
      <c r="I1604" t="s">
        <v>39</v>
      </c>
      <c r="K1604" t="s">
        <v>4682</v>
      </c>
      <c r="L1604" t="s">
        <v>3407</v>
      </c>
      <c r="M1604" s="12">
        <v>17601</v>
      </c>
      <c r="N1604" s="12" t="str">
        <f t="shared" si="65"/>
        <v>3249 Hempland Rd Lancaster, PA 17601</v>
      </c>
      <c r="O1604">
        <v>1430999</v>
      </c>
      <c r="P1604">
        <v>40.047123999999997</v>
      </c>
      <c r="Q1604">
        <v>-76.401602999999994</v>
      </c>
      <c r="R1604" t="s">
        <v>3364</v>
      </c>
      <c r="S1604" t="s">
        <v>3357</v>
      </c>
      <c r="T1604" s="3">
        <v>5</v>
      </c>
      <c r="U1604" s="3">
        <v>5</v>
      </c>
      <c r="V1604" s="4">
        <v>1</v>
      </c>
      <c r="W1604" s="4">
        <v>1.6</v>
      </c>
      <c r="X1604" s="5">
        <v>218.70199999999994</v>
      </c>
      <c r="Y1604" s="6">
        <v>1093.5099999999998</v>
      </c>
      <c r="Z1604" s="5">
        <v>93.668000000000006</v>
      </c>
      <c r="AA1604" s="5">
        <v>468.34000000000003</v>
      </c>
      <c r="AB1604">
        <v>23</v>
      </c>
      <c r="AC1604" s="11">
        <f t="shared" si="66"/>
        <v>0.42829055061224874</v>
      </c>
    </row>
    <row r="1605" spans="1:29">
      <c r="A1605" s="2">
        <v>340593</v>
      </c>
      <c r="B1605" t="s">
        <v>3364</v>
      </c>
      <c r="C1605" t="s">
        <v>3357</v>
      </c>
      <c r="D1605" t="s">
        <v>17</v>
      </c>
      <c r="E1605" s="2">
        <v>244074</v>
      </c>
      <c r="F1605" t="s">
        <v>394</v>
      </c>
      <c r="G1605" s="2">
        <v>244074</v>
      </c>
      <c r="H1605" t="s">
        <v>394</v>
      </c>
      <c r="I1605" t="s">
        <v>395</v>
      </c>
      <c r="J1605" t="s">
        <v>3389</v>
      </c>
      <c r="K1605" t="s">
        <v>5147</v>
      </c>
      <c r="L1605" t="s">
        <v>3407</v>
      </c>
      <c r="M1605" s="12">
        <v>18966</v>
      </c>
      <c r="N1605" s="12" t="str">
        <f t="shared" si="65"/>
        <v>1380 Bristol Rd Churchville, PA 18966</v>
      </c>
      <c r="O1605">
        <v>1430004</v>
      </c>
      <c r="P1605">
        <v>40.181170000000002</v>
      </c>
      <c r="Q1605">
        <v>-75.015600000000006</v>
      </c>
      <c r="R1605" t="s">
        <v>3362</v>
      </c>
      <c r="S1605" t="s">
        <v>3352</v>
      </c>
      <c r="T1605" s="3">
        <v>8</v>
      </c>
      <c r="U1605" s="3">
        <v>8</v>
      </c>
      <c r="V1605" s="4">
        <v>1</v>
      </c>
      <c r="W1605" s="4">
        <v>1.625</v>
      </c>
      <c r="X1605" s="5">
        <v>136.4325</v>
      </c>
      <c r="Y1605" s="6">
        <v>1091.4599999999998</v>
      </c>
      <c r="Z1605" s="5">
        <v>44.751250000000006</v>
      </c>
      <c r="AA1605" s="5">
        <v>358.01</v>
      </c>
      <c r="AB1605">
        <v>33</v>
      </c>
      <c r="AC1605" s="11">
        <f t="shared" si="66"/>
        <v>0.3280101881882983</v>
      </c>
    </row>
    <row r="1606" spans="1:29">
      <c r="A1606" s="2">
        <v>254199</v>
      </c>
      <c r="B1606" t="s">
        <v>3364</v>
      </c>
      <c r="C1606" t="s">
        <v>3357</v>
      </c>
      <c r="D1606" t="s">
        <v>16</v>
      </c>
      <c r="E1606" s="2">
        <v>315984</v>
      </c>
      <c r="F1606" t="s">
        <v>698</v>
      </c>
      <c r="G1606" s="2">
        <v>482405</v>
      </c>
      <c r="H1606" t="s">
        <v>2060</v>
      </c>
      <c r="I1606" t="s">
        <v>97</v>
      </c>
      <c r="K1606" t="s">
        <v>3897</v>
      </c>
      <c r="L1606" t="s">
        <v>3407</v>
      </c>
      <c r="M1606" s="12">
        <v>17112</v>
      </c>
      <c r="N1606" s="12" t="str">
        <f t="shared" si="65"/>
        <v>5480 Linglestown Road Harrisburg, PA 17112</v>
      </c>
      <c r="O1606">
        <v>1430999</v>
      </c>
      <c r="P1606">
        <v>40.340646</v>
      </c>
      <c r="Q1606">
        <v>-76.809629000000001</v>
      </c>
      <c r="R1606" t="s">
        <v>3366</v>
      </c>
      <c r="S1606" t="s">
        <v>3357</v>
      </c>
      <c r="T1606" s="3">
        <v>1</v>
      </c>
      <c r="U1606" s="3">
        <v>1</v>
      </c>
      <c r="V1606" s="4">
        <v>1</v>
      </c>
      <c r="W1606" s="4">
        <v>3</v>
      </c>
      <c r="X1606" s="5">
        <v>1089.72</v>
      </c>
      <c r="Y1606" s="6">
        <v>1089.72</v>
      </c>
      <c r="Z1606" s="5">
        <v>453.39</v>
      </c>
      <c r="AA1606" s="5">
        <v>453.39</v>
      </c>
      <c r="AB1606">
        <v>3</v>
      </c>
      <c r="AC1606" s="11">
        <f t="shared" si="66"/>
        <v>0.41606100649708178</v>
      </c>
    </row>
    <row r="1607" spans="1:29">
      <c r="A1607" s="2">
        <v>268982</v>
      </c>
      <c r="B1607" t="s">
        <v>3364</v>
      </c>
      <c r="C1607" t="s">
        <v>3357</v>
      </c>
      <c r="D1607" t="s">
        <v>91</v>
      </c>
      <c r="E1607" s="2">
        <v>296933</v>
      </c>
      <c r="F1607" t="s">
        <v>346</v>
      </c>
      <c r="G1607" s="2">
        <v>479160</v>
      </c>
      <c r="H1607" t="s">
        <v>1765</v>
      </c>
      <c r="I1607" t="s">
        <v>20</v>
      </c>
      <c r="K1607" t="s">
        <v>5242</v>
      </c>
      <c r="L1607" t="s">
        <v>3407</v>
      </c>
      <c r="M1607" s="12">
        <v>19013</v>
      </c>
      <c r="N1607" s="12" t="str">
        <f t="shared" si="65"/>
        <v>D2 200 East 5th Street Chester, PA 19013</v>
      </c>
      <c r="O1607">
        <v>1430999</v>
      </c>
      <c r="P1607">
        <v>39.849454000000001</v>
      </c>
      <c r="Q1607">
        <v>-75.357624999999999</v>
      </c>
      <c r="R1607" t="s">
        <v>3359</v>
      </c>
      <c r="S1607" t="s">
        <v>3351</v>
      </c>
      <c r="T1607" s="3">
        <v>1</v>
      </c>
      <c r="U1607" s="3">
        <v>1</v>
      </c>
      <c r="V1607" s="4">
        <v>1</v>
      </c>
      <c r="W1607" s="4">
        <v>1</v>
      </c>
      <c r="X1607" s="5">
        <v>1087.52</v>
      </c>
      <c r="Y1607" s="6">
        <v>1087.52</v>
      </c>
      <c r="Z1607" s="5">
        <v>380.65</v>
      </c>
      <c r="AA1607" s="5">
        <v>380.65</v>
      </c>
      <c r="AB1607">
        <v>16</v>
      </c>
      <c r="AC1607" s="11">
        <f t="shared" si="66"/>
        <v>0.35001655141974397</v>
      </c>
    </row>
    <row r="1608" spans="1:29">
      <c r="A1608" s="2">
        <v>241416</v>
      </c>
      <c r="B1608" t="s">
        <v>3364</v>
      </c>
      <c r="C1608" t="s">
        <v>3357</v>
      </c>
      <c r="D1608" t="s">
        <v>197</v>
      </c>
      <c r="E1608" s="2">
        <v>254678</v>
      </c>
      <c r="F1608" t="s">
        <v>1297</v>
      </c>
      <c r="G1608" s="2">
        <v>254678</v>
      </c>
      <c r="H1608" t="s">
        <v>1297</v>
      </c>
      <c r="I1608" t="s">
        <v>1298</v>
      </c>
      <c r="J1608" t="s">
        <v>3383</v>
      </c>
      <c r="K1608" t="s">
        <v>3525</v>
      </c>
      <c r="L1608" t="s">
        <v>3406</v>
      </c>
      <c r="M1608" s="12">
        <v>8202</v>
      </c>
      <c r="N1608" s="12" t="str">
        <f t="shared" si="65"/>
        <v>235 32nd St Avalon, NJ 08202</v>
      </c>
      <c r="O1608">
        <v>1430999</v>
      </c>
      <c r="P1608">
        <v>39.095596</v>
      </c>
      <c r="Q1608">
        <v>-74.724932999999993</v>
      </c>
      <c r="R1608" t="s">
        <v>3363</v>
      </c>
      <c r="S1608" t="s">
        <v>3355</v>
      </c>
      <c r="T1608" s="3">
        <v>1</v>
      </c>
      <c r="U1608" s="3">
        <v>1</v>
      </c>
      <c r="V1608" s="4">
        <v>1</v>
      </c>
      <c r="W1608" s="4">
        <v>8</v>
      </c>
      <c r="X1608" s="5">
        <v>1084.96</v>
      </c>
      <c r="Y1608" s="6">
        <v>1084.96</v>
      </c>
      <c r="Z1608" s="5">
        <v>443.66999999999996</v>
      </c>
      <c r="AA1608" s="5">
        <v>443.66999999999996</v>
      </c>
      <c r="AB1608">
        <v>14</v>
      </c>
      <c r="AC1608" s="11">
        <f t="shared" si="66"/>
        <v>0.40892751806518207</v>
      </c>
    </row>
    <row r="1609" spans="1:29">
      <c r="A1609" s="2">
        <v>242205</v>
      </c>
      <c r="B1609" t="s">
        <v>3364</v>
      </c>
      <c r="C1609" t="s">
        <v>3357</v>
      </c>
      <c r="D1609" t="s">
        <v>40</v>
      </c>
      <c r="E1609" s="2">
        <v>239279</v>
      </c>
      <c r="F1609" t="s">
        <v>563</v>
      </c>
      <c r="G1609" s="2">
        <v>239279</v>
      </c>
      <c r="H1609" t="s">
        <v>563</v>
      </c>
      <c r="I1609" t="s">
        <v>503</v>
      </c>
      <c r="K1609" t="s">
        <v>5819</v>
      </c>
      <c r="L1609" t="s">
        <v>3407</v>
      </c>
      <c r="M1609" s="12">
        <v>19610</v>
      </c>
      <c r="N1609" s="12" t="str">
        <f t="shared" si="65"/>
        <v>18 State Hill Rd Wyomissing, PA 19610</v>
      </c>
      <c r="O1609">
        <v>1430999</v>
      </c>
      <c r="P1609">
        <v>40.334238999999997</v>
      </c>
      <c r="Q1609">
        <v>-75.964624000000001</v>
      </c>
      <c r="R1609" t="s">
        <v>3365</v>
      </c>
      <c r="S1609" t="s">
        <v>3356</v>
      </c>
      <c r="T1609" s="3">
        <v>3</v>
      </c>
      <c r="U1609" s="3">
        <v>3</v>
      </c>
      <c r="V1609" s="4">
        <v>1</v>
      </c>
      <c r="W1609" s="4">
        <v>2</v>
      </c>
      <c r="X1609" s="5">
        <v>361.44666666666672</v>
      </c>
      <c r="Y1609" s="6">
        <v>1084.3399999999999</v>
      </c>
      <c r="Z1609" s="5">
        <v>139.13333333333335</v>
      </c>
      <c r="AA1609" s="5">
        <v>417.4</v>
      </c>
      <c r="AB1609">
        <v>21</v>
      </c>
      <c r="AC1609" s="11">
        <f t="shared" si="66"/>
        <v>0.38493461460427542</v>
      </c>
    </row>
    <row r="1610" spans="1:29">
      <c r="A1610" s="2">
        <v>450234</v>
      </c>
      <c r="B1610" t="s">
        <v>3364</v>
      </c>
      <c r="C1610" t="s">
        <v>3357</v>
      </c>
      <c r="D1610" t="s">
        <v>32</v>
      </c>
      <c r="E1610" s="2">
        <v>240900</v>
      </c>
      <c r="F1610" t="s">
        <v>1169</v>
      </c>
      <c r="G1610" s="2">
        <v>240900</v>
      </c>
      <c r="H1610" t="s">
        <v>1169</v>
      </c>
      <c r="I1610" t="s">
        <v>116</v>
      </c>
      <c r="K1610" t="s">
        <v>4305</v>
      </c>
      <c r="L1610" t="s">
        <v>3407</v>
      </c>
      <c r="M1610" s="12">
        <v>17543</v>
      </c>
      <c r="N1610" s="12" t="str">
        <f t="shared" si="65"/>
        <v>301 Maple St Lititz, PA 17543</v>
      </c>
      <c r="O1610">
        <v>1430999</v>
      </c>
      <c r="P1610">
        <v>40.157972999999998</v>
      </c>
      <c r="Q1610">
        <v>-76.316584000000006</v>
      </c>
      <c r="R1610" t="s">
        <v>3364</v>
      </c>
      <c r="S1610" t="s">
        <v>3356</v>
      </c>
      <c r="T1610" s="3">
        <v>4</v>
      </c>
      <c r="U1610" s="3">
        <v>5</v>
      </c>
      <c r="V1610" s="4">
        <v>1.25</v>
      </c>
      <c r="W1610" s="4">
        <v>2</v>
      </c>
      <c r="X1610" s="5">
        <v>270.84750000000003</v>
      </c>
      <c r="Y1610" s="6">
        <v>1083.3899999999999</v>
      </c>
      <c r="Z1610" s="5">
        <v>130.76500000000001</v>
      </c>
      <c r="AA1610" s="5">
        <v>523.06000000000006</v>
      </c>
      <c r="AB1610">
        <v>15</v>
      </c>
      <c r="AC1610" s="11">
        <f t="shared" si="66"/>
        <v>0.48279936126418016</v>
      </c>
    </row>
    <row r="1611" spans="1:29">
      <c r="A1611" s="2">
        <v>240083</v>
      </c>
      <c r="B1611" t="s">
        <v>3364</v>
      </c>
      <c r="C1611" t="s">
        <v>3357</v>
      </c>
      <c r="D1611" t="s">
        <v>60</v>
      </c>
      <c r="E1611" s="2">
        <v>251825</v>
      </c>
      <c r="F1611" t="s">
        <v>1974</v>
      </c>
      <c r="G1611" s="2">
        <v>251825</v>
      </c>
      <c r="H1611" t="s">
        <v>1974</v>
      </c>
      <c r="I1611" t="s">
        <v>1975</v>
      </c>
      <c r="K1611" t="s">
        <v>5478</v>
      </c>
      <c r="L1611" t="s">
        <v>3407</v>
      </c>
      <c r="M1611" s="12">
        <v>19320</v>
      </c>
      <c r="N1611" s="12" t="str">
        <f t="shared" si="65"/>
        <v>15 Freedom Blvd West Brandywine, PA 19320</v>
      </c>
      <c r="O1611">
        <v>1430999</v>
      </c>
      <c r="P1611">
        <v>40.014727000000001</v>
      </c>
      <c r="Q1611">
        <v>-75.786485999999996</v>
      </c>
      <c r="R1611" t="s">
        <v>3361</v>
      </c>
      <c r="S1611" t="s">
        <v>3356</v>
      </c>
      <c r="T1611" s="3">
        <v>2</v>
      </c>
      <c r="U1611" s="3">
        <v>4</v>
      </c>
      <c r="V1611" s="4">
        <v>2</v>
      </c>
      <c r="W1611" s="4">
        <v>1.5</v>
      </c>
      <c r="X1611" s="5">
        <v>541.6</v>
      </c>
      <c r="Y1611" s="6">
        <v>1083.2</v>
      </c>
      <c r="Z1611" s="5">
        <v>189.11500000000001</v>
      </c>
      <c r="AA1611" s="5">
        <v>378.23</v>
      </c>
      <c r="AB1611">
        <v>11</v>
      </c>
      <c r="AC1611" s="11">
        <f t="shared" si="66"/>
        <v>0.34917836041358935</v>
      </c>
    </row>
    <row r="1612" spans="1:29">
      <c r="A1612" s="2">
        <v>239184</v>
      </c>
      <c r="B1612" t="s">
        <v>3364</v>
      </c>
      <c r="C1612" t="s">
        <v>3357</v>
      </c>
      <c r="D1612" t="s">
        <v>63</v>
      </c>
      <c r="E1612" s="2">
        <v>265838</v>
      </c>
      <c r="F1612" t="s">
        <v>3330</v>
      </c>
      <c r="G1612" s="2">
        <v>484067</v>
      </c>
      <c r="H1612" t="s">
        <v>3333</v>
      </c>
      <c r="I1612" t="s">
        <v>2549</v>
      </c>
      <c r="K1612" t="s">
        <v>5369</v>
      </c>
      <c r="L1612" t="s">
        <v>3407</v>
      </c>
      <c r="M1612" s="12">
        <v>19067</v>
      </c>
      <c r="N1612" s="12" t="str">
        <f t="shared" si="65"/>
        <v>200 N PENNSYLVANIA AVE Morrisville, PA 19067</v>
      </c>
      <c r="O1612">
        <v>1430999</v>
      </c>
      <c r="P1612">
        <v>40.211485000000003</v>
      </c>
      <c r="Q1612">
        <v>-74.777559999999994</v>
      </c>
      <c r="R1612" t="s">
        <v>3362</v>
      </c>
      <c r="S1612" t="s">
        <v>3353</v>
      </c>
      <c r="T1612" s="3">
        <v>1</v>
      </c>
      <c r="U1612" s="3">
        <v>1</v>
      </c>
      <c r="V1612" s="4">
        <v>1</v>
      </c>
      <c r="W1612" s="4">
        <v>2</v>
      </c>
      <c r="X1612" s="5">
        <v>1076.6799999999998</v>
      </c>
      <c r="Y1612" s="6">
        <v>1076.6799999999998</v>
      </c>
      <c r="Z1612" s="5">
        <v>294.15999999999997</v>
      </c>
      <c r="AA1612" s="5">
        <v>294.15999999999997</v>
      </c>
      <c r="AB1612">
        <v>16</v>
      </c>
      <c r="AC1612" s="11">
        <f t="shared" si="66"/>
        <v>0.27321023888249063</v>
      </c>
    </row>
    <row r="1613" spans="1:29">
      <c r="A1613" s="2">
        <v>318768</v>
      </c>
      <c r="B1613" t="s">
        <v>3364</v>
      </c>
      <c r="C1613" t="s">
        <v>3357</v>
      </c>
      <c r="D1613" t="s">
        <v>197</v>
      </c>
      <c r="E1613" s="2">
        <v>266156</v>
      </c>
      <c r="F1613" t="s">
        <v>1471</v>
      </c>
      <c r="G1613" s="2">
        <v>266156</v>
      </c>
      <c r="H1613" t="s">
        <v>1471</v>
      </c>
      <c r="I1613" t="s">
        <v>310</v>
      </c>
      <c r="K1613" t="s">
        <v>3559</v>
      </c>
      <c r="L1613" t="s">
        <v>3406</v>
      </c>
      <c r="M1613" s="12">
        <v>8210</v>
      </c>
      <c r="N1613" s="12" t="str">
        <f t="shared" si="65"/>
        <v>4 Moore Rd Cape May Court House, NJ 08210</v>
      </c>
      <c r="O1613">
        <v>1430999</v>
      </c>
      <c r="P1613">
        <v>39.100617</v>
      </c>
      <c r="Q1613">
        <v>-74.802921999999995</v>
      </c>
      <c r="R1613" t="s">
        <v>3363</v>
      </c>
      <c r="S1613" t="s">
        <v>3355</v>
      </c>
      <c r="T1613" s="3">
        <v>1</v>
      </c>
      <c r="U1613" s="3">
        <v>1</v>
      </c>
      <c r="V1613" s="4">
        <v>1</v>
      </c>
      <c r="W1613" s="4">
        <v>2</v>
      </c>
      <c r="X1613" s="5">
        <v>1076.1100000000001</v>
      </c>
      <c r="Y1613" s="6">
        <v>1076.1100000000001</v>
      </c>
      <c r="Z1613" s="5">
        <v>344.33000000000004</v>
      </c>
      <c r="AA1613" s="5">
        <v>344.33000000000004</v>
      </c>
      <c r="AB1613">
        <v>14</v>
      </c>
      <c r="AC1613" s="11">
        <f t="shared" si="66"/>
        <v>0.31997658231965131</v>
      </c>
    </row>
    <row r="1614" spans="1:29">
      <c r="A1614" s="2">
        <v>246827</v>
      </c>
      <c r="B1614" t="s">
        <v>3364</v>
      </c>
      <c r="C1614" t="s">
        <v>3357</v>
      </c>
      <c r="D1614" t="s">
        <v>17</v>
      </c>
      <c r="E1614" s="2">
        <v>242926</v>
      </c>
      <c r="F1614" t="s">
        <v>323</v>
      </c>
      <c r="G1614" s="2">
        <v>242926</v>
      </c>
      <c r="H1614" t="s">
        <v>323</v>
      </c>
      <c r="I1614" t="s">
        <v>324</v>
      </c>
      <c r="K1614" t="s">
        <v>5096</v>
      </c>
      <c r="L1614" t="s">
        <v>3407</v>
      </c>
      <c r="M1614" s="12">
        <v>18936</v>
      </c>
      <c r="N1614" s="12" t="str">
        <f t="shared" si="65"/>
        <v>209 Progress Dr Montgomeryville, PA 18936</v>
      </c>
      <c r="O1614">
        <v>1430999</v>
      </c>
      <c r="P1614">
        <v>40.220230000000001</v>
      </c>
      <c r="Q1614">
        <v>-75.236553000000001</v>
      </c>
      <c r="R1614" t="s">
        <v>3361</v>
      </c>
      <c r="S1614" t="s">
        <v>3353</v>
      </c>
      <c r="T1614" s="3">
        <v>4</v>
      </c>
      <c r="U1614" s="3">
        <v>4</v>
      </c>
      <c r="V1614" s="4">
        <v>1</v>
      </c>
      <c r="W1614" s="4">
        <v>1.25</v>
      </c>
      <c r="X1614" s="5">
        <v>268.57249999999999</v>
      </c>
      <c r="Y1614" s="6">
        <v>1074.29</v>
      </c>
      <c r="Z1614" s="5">
        <v>111.19499999999999</v>
      </c>
      <c r="AA1614" s="5">
        <v>444.78</v>
      </c>
      <c r="AB1614">
        <v>31</v>
      </c>
      <c r="AC1614" s="11">
        <f t="shared" si="66"/>
        <v>0.41402228448556722</v>
      </c>
    </row>
    <row r="1615" spans="1:29">
      <c r="A1615" s="2">
        <v>242422</v>
      </c>
      <c r="B1615" t="s">
        <v>3364</v>
      </c>
      <c r="C1615" t="s">
        <v>3357</v>
      </c>
      <c r="D1615" t="s">
        <v>60</v>
      </c>
      <c r="E1615" s="2">
        <v>245598</v>
      </c>
      <c r="F1615" t="s">
        <v>935</v>
      </c>
      <c r="G1615" s="2">
        <v>245598</v>
      </c>
      <c r="H1615" t="s">
        <v>935</v>
      </c>
      <c r="I1615" t="s">
        <v>432</v>
      </c>
      <c r="K1615" t="s">
        <v>5533</v>
      </c>
      <c r="L1615" t="s">
        <v>3407</v>
      </c>
      <c r="M1615" s="12">
        <v>19348</v>
      </c>
      <c r="N1615" s="12" t="str">
        <f t="shared" si="65"/>
        <v>740 Unionville Rd Kennett Square, PA 19348</v>
      </c>
      <c r="O1615">
        <v>1430999</v>
      </c>
      <c r="P1615">
        <v>39.883664000000003</v>
      </c>
      <c r="Q1615">
        <v>-75.719583</v>
      </c>
      <c r="R1615" t="s">
        <v>3359</v>
      </c>
      <c r="S1615" t="s">
        <v>3352</v>
      </c>
      <c r="T1615" s="3">
        <v>1</v>
      </c>
      <c r="U1615" s="3">
        <v>2</v>
      </c>
      <c r="V1615" s="4">
        <v>2</v>
      </c>
      <c r="W1615" s="4">
        <v>3</v>
      </c>
      <c r="X1615" s="5">
        <v>1072.8000000000002</v>
      </c>
      <c r="Y1615" s="6">
        <v>1072.8000000000002</v>
      </c>
      <c r="Z1615" s="5">
        <v>432</v>
      </c>
      <c r="AA1615" s="5">
        <v>432</v>
      </c>
      <c r="AB1615">
        <v>72</v>
      </c>
      <c r="AC1615" s="11">
        <f t="shared" si="66"/>
        <v>0.40268456375838918</v>
      </c>
    </row>
    <row r="1616" spans="1:29">
      <c r="A1616" s="2">
        <v>240087</v>
      </c>
      <c r="B1616" t="s">
        <v>3364</v>
      </c>
      <c r="C1616" t="s">
        <v>3357</v>
      </c>
      <c r="D1616" t="s">
        <v>82</v>
      </c>
      <c r="E1616" s="2">
        <v>267491</v>
      </c>
      <c r="F1616" t="s">
        <v>2017</v>
      </c>
      <c r="G1616" s="2">
        <v>436136</v>
      </c>
      <c r="H1616" t="s">
        <v>2019</v>
      </c>
      <c r="I1616" t="s">
        <v>2018</v>
      </c>
      <c r="K1616" t="s">
        <v>3426</v>
      </c>
      <c r="L1616" t="s">
        <v>3406</v>
      </c>
      <c r="M1616" s="12">
        <v>7934</v>
      </c>
      <c r="N1616" s="12" t="str">
        <f t="shared" si="65"/>
        <v>25 St Bernards Rd Gladstone, NJ 07934</v>
      </c>
      <c r="O1616">
        <v>1430999</v>
      </c>
      <c r="P1616">
        <v>40.733319999999999</v>
      </c>
      <c r="Q1616">
        <v>-74.67089</v>
      </c>
      <c r="R1616" t="s">
        <v>3362</v>
      </c>
      <c r="S1616" t="s">
        <v>3354</v>
      </c>
      <c r="T1616" s="3">
        <v>3</v>
      </c>
      <c r="U1616" s="3">
        <v>4</v>
      </c>
      <c r="V1616" s="4">
        <v>1.3333333333333333</v>
      </c>
      <c r="W1616" s="4">
        <v>11</v>
      </c>
      <c r="X1616" s="5">
        <v>357.55</v>
      </c>
      <c r="Y1616" s="6">
        <v>1072.6500000000001</v>
      </c>
      <c r="Z1616" s="5">
        <v>31.536666666666658</v>
      </c>
      <c r="AA1616" s="5">
        <v>94.610000000000028</v>
      </c>
      <c r="AB1616">
        <v>88</v>
      </c>
      <c r="AC1616" s="11">
        <f t="shared" si="66"/>
        <v>8.8202116254136972E-2</v>
      </c>
    </row>
    <row r="1617" spans="1:29">
      <c r="A1617" s="2">
        <v>272997</v>
      </c>
      <c r="B1617" t="s">
        <v>3364</v>
      </c>
      <c r="C1617" t="s">
        <v>3357</v>
      </c>
      <c r="D1617" t="s">
        <v>74</v>
      </c>
      <c r="E1617" s="2">
        <v>240168</v>
      </c>
      <c r="F1617" t="s">
        <v>689</v>
      </c>
      <c r="G1617" s="2">
        <v>240168</v>
      </c>
      <c r="H1617" t="s">
        <v>689</v>
      </c>
      <c r="I1617" t="s">
        <v>190</v>
      </c>
      <c r="K1617" t="s">
        <v>4382</v>
      </c>
      <c r="L1617" t="s">
        <v>3407</v>
      </c>
      <c r="M1617" s="12">
        <v>17545</v>
      </c>
      <c r="N1617" s="12" t="str">
        <f t="shared" si="65"/>
        <v>360 Hostetter Rd Manheim, PA 17545</v>
      </c>
      <c r="O1617">
        <v>1430999</v>
      </c>
      <c r="P1617">
        <v>40.162354000000001</v>
      </c>
      <c r="Q1617">
        <v>-76.382994999999994</v>
      </c>
      <c r="R1617" t="s">
        <v>3366</v>
      </c>
      <c r="S1617" t="s">
        <v>3357</v>
      </c>
      <c r="T1617" s="3">
        <v>3</v>
      </c>
      <c r="U1617" s="3">
        <v>3</v>
      </c>
      <c r="V1617" s="4">
        <v>1</v>
      </c>
      <c r="W1617" s="4">
        <v>1.3333333333333333</v>
      </c>
      <c r="X1617" s="5">
        <v>357.45000000000005</v>
      </c>
      <c r="Y1617" s="6">
        <v>1072.3500000000001</v>
      </c>
      <c r="Z1617" s="5">
        <v>166.05333333333334</v>
      </c>
      <c r="AA1617" s="5">
        <v>498.16</v>
      </c>
      <c r="AB1617">
        <v>14</v>
      </c>
      <c r="AC1617" s="11">
        <f t="shared" si="66"/>
        <v>0.46454982048771387</v>
      </c>
    </row>
    <row r="1618" spans="1:29">
      <c r="A1618" s="2">
        <v>239525</v>
      </c>
      <c r="B1618" t="s">
        <v>3364</v>
      </c>
      <c r="C1618" t="s">
        <v>3357</v>
      </c>
      <c r="D1618" t="s">
        <v>63</v>
      </c>
      <c r="E1618" s="2">
        <v>246164</v>
      </c>
      <c r="F1618" t="s">
        <v>337</v>
      </c>
      <c r="G1618" s="2">
        <v>246164</v>
      </c>
      <c r="H1618" t="s">
        <v>337</v>
      </c>
      <c r="I1618" t="s">
        <v>274</v>
      </c>
      <c r="K1618" t="s">
        <v>5112</v>
      </c>
      <c r="L1618" t="s">
        <v>3407</v>
      </c>
      <c r="M1618" s="12">
        <v>18940</v>
      </c>
      <c r="N1618" s="12" t="str">
        <f t="shared" si="65"/>
        <v>81 Swamp Rd Newtown, PA 18940</v>
      </c>
      <c r="O1618">
        <v>1430999</v>
      </c>
      <c r="P1618">
        <v>40.228789999999996</v>
      </c>
      <c r="Q1618">
        <v>-74.94753</v>
      </c>
      <c r="R1618" t="s">
        <v>3362</v>
      </c>
      <c r="S1618" t="s">
        <v>3353</v>
      </c>
      <c r="T1618" s="3">
        <v>4</v>
      </c>
      <c r="U1618" s="3">
        <v>4</v>
      </c>
      <c r="V1618" s="4">
        <v>1</v>
      </c>
      <c r="W1618" s="4">
        <v>1.75</v>
      </c>
      <c r="X1618" s="5">
        <v>266.89749999999998</v>
      </c>
      <c r="Y1618" s="6">
        <v>1067.5900000000001</v>
      </c>
      <c r="Z1618" s="5">
        <v>93.844999999999999</v>
      </c>
      <c r="AA1618" s="5">
        <v>375.38</v>
      </c>
      <c r="AB1618">
        <v>22</v>
      </c>
      <c r="AC1618" s="11">
        <f t="shared" si="66"/>
        <v>0.35161438379902393</v>
      </c>
    </row>
    <row r="1619" spans="1:29">
      <c r="A1619" s="2">
        <v>240038</v>
      </c>
      <c r="B1619" t="s">
        <v>3364</v>
      </c>
      <c r="C1619" t="s">
        <v>3357</v>
      </c>
      <c r="D1619" t="s">
        <v>63</v>
      </c>
      <c r="E1619" s="2">
        <v>305162</v>
      </c>
      <c r="F1619" t="s">
        <v>64</v>
      </c>
      <c r="G1619" s="2">
        <v>456996</v>
      </c>
      <c r="H1619" t="s">
        <v>64</v>
      </c>
      <c r="I1619" t="s">
        <v>65</v>
      </c>
      <c r="J1619" t="s">
        <v>3391</v>
      </c>
      <c r="K1619" t="s">
        <v>5350</v>
      </c>
      <c r="L1619" t="s">
        <v>3407</v>
      </c>
      <c r="M1619" s="12">
        <v>19056</v>
      </c>
      <c r="N1619" s="12" t="str">
        <f t="shared" si="65"/>
        <v>301 Veterans Hwy Levittown, PA 19056</v>
      </c>
      <c r="O1619">
        <v>1430004</v>
      </c>
      <c r="P1619">
        <v>40.163958999999998</v>
      </c>
      <c r="Q1619">
        <v>-74.898771999999994</v>
      </c>
      <c r="R1619" t="s">
        <v>3362</v>
      </c>
      <c r="S1619" t="s">
        <v>3352</v>
      </c>
      <c r="T1619" s="3">
        <v>8</v>
      </c>
      <c r="U1619" s="3">
        <v>8</v>
      </c>
      <c r="V1619" s="4">
        <v>1</v>
      </c>
      <c r="W1619" s="4">
        <v>1.125</v>
      </c>
      <c r="X1619" s="5">
        <v>132.75624999999999</v>
      </c>
      <c r="Y1619" s="6">
        <v>1062.05</v>
      </c>
      <c r="Z1619" s="5">
        <v>38.582499999999996</v>
      </c>
      <c r="AA1619" s="5">
        <v>308.65999999999997</v>
      </c>
      <c r="AB1619">
        <v>16</v>
      </c>
      <c r="AC1619" s="11">
        <f t="shared" si="66"/>
        <v>0.29062661833247022</v>
      </c>
    </row>
    <row r="1620" spans="1:29">
      <c r="A1620" s="2">
        <v>456329</v>
      </c>
      <c r="B1620" t="s">
        <v>3364</v>
      </c>
      <c r="C1620" t="s">
        <v>3357</v>
      </c>
      <c r="D1620" t="s">
        <v>32</v>
      </c>
      <c r="E1620" s="2">
        <v>242271</v>
      </c>
      <c r="F1620" t="s">
        <v>3232</v>
      </c>
      <c r="G1620" s="2">
        <v>242271</v>
      </c>
      <c r="H1620" t="s">
        <v>3232</v>
      </c>
      <c r="I1620" t="s">
        <v>116</v>
      </c>
      <c r="K1620" t="s">
        <v>4332</v>
      </c>
      <c r="L1620" t="s">
        <v>3407</v>
      </c>
      <c r="M1620" s="12">
        <v>17543</v>
      </c>
      <c r="N1620" s="12" t="str">
        <f t="shared" si="65"/>
        <v>508 Front St Lititz, PA 17543</v>
      </c>
      <c r="O1620">
        <v>1430999</v>
      </c>
      <c r="P1620">
        <v>40.156660000000002</v>
      </c>
      <c r="Q1620">
        <v>-76.292789999999997</v>
      </c>
      <c r="R1620" t="s">
        <v>3364</v>
      </c>
      <c r="S1620" t="s">
        <v>3356</v>
      </c>
      <c r="T1620" s="3">
        <v>2</v>
      </c>
      <c r="U1620" s="3">
        <v>3</v>
      </c>
      <c r="V1620" s="4">
        <v>1.5</v>
      </c>
      <c r="W1620" s="4">
        <v>2.5</v>
      </c>
      <c r="X1620" s="5">
        <v>530.96500000000003</v>
      </c>
      <c r="Y1620" s="6">
        <v>1061.93</v>
      </c>
      <c r="Z1620" s="5">
        <v>189.755</v>
      </c>
      <c r="AA1620" s="5">
        <v>379.51</v>
      </c>
      <c r="AB1620">
        <v>17</v>
      </c>
      <c r="AC1620" s="11">
        <f t="shared" si="66"/>
        <v>0.35737760492687837</v>
      </c>
    </row>
    <row r="1621" spans="1:29">
      <c r="A1621" s="2">
        <v>415457</v>
      </c>
      <c r="B1621" t="s">
        <v>3364</v>
      </c>
      <c r="C1621" t="s">
        <v>3357</v>
      </c>
      <c r="D1621" t="s">
        <v>51</v>
      </c>
      <c r="E1621" s="2">
        <v>341917</v>
      </c>
      <c r="F1621" t="s">
        <v>2406</v>
      </c>
      <c r="G1621" s="2">
        <v>480493</v>
      </c>
      <c r="H1621" t="s">
        <v>2411</v>
      </c>
      <c r="I1621" t="s">
        <v>238</v>
      </c>
      <c r="K1621" t="s">
        <v>3741</v>
      </c>
      <c r="L1621" t="s">
        <v>3407</v>
      </c>
      <c r="M1621" s="12">
        <v>17022</v>
      </c>
      <c r="N1621" s="12" t="str">
        <f t="shared" si="65"/>
        <v>515 James Buchanan Dr ELIZABETHTOWN, PA 17022</v>
      </c>
      <c r="O1621">
        <v>1430999</v>
      </c>
      <c r="P1621">
        <v>40.142040000000001</v>
      </c>
      <c r="Q1621">
        <v>-76.623829999999998</v>
      </c>
      <c r="R1621" t="s">
        <v>3366</v>
      </c>
      <c r="S1621" t="s">
        <v>3356</v>
      </c>
      <c r="T1621" s="3">
        <v>3</v>
      </c>
      <c r="U1621" s="3">
        <v>4</v>
      </c>
      <c r="V1621" s="4">
        <v>1.3333333333333333</v>
      </c>
      <c r="W1621" s="4">
        <v>1.3333333333333333</v>
      </c>
      <c r="X1621" s="5">
        <v>353.80333333333328</v>
      </c>
      <c r="Y1621" s="6">
        <v>1061.4099999999999</v>
      </c>
      <c r="Z1621" s="5">
        <v>55.036666666666669</v>
      </c>
      <c r="AA1621" s="5">
        <v>165.10999999999999</v>
      </c>
      <c r="AB1621">
        <v>27</v>
      </c>
      <c r="AC1621" s="11">
        <f t="shared" si="66"/>
        <v>0.15555723047644171</v>
      </c>
    </row>
    <row r="1622" spans="1:29">
      <c r="A1622" s="2">
        <v>265707</v>
      </c>
      <c r="B1622" t="s">
        <v>3364</v>
      </c>
      <c r="C1622" t="s">
        <v>3357</v>
      </c>
      <c r="D1622" t="s">
        <v>32</v>
      </c>
      <c r="E1622" s="2">
        <v>240723</v>
      </c>
      <c r="F1622" t="s">
        <v>303</v>
      </c>
      <c r="G1622" s="2">
        <v>449679</v>
      </c>
      <c r="H1622" t="s">
        <v>2250</v>
      </c>
      <c r="I1622" t="s">
        <v>108</v>
      </c>
      <c r="K1622" t="s">
        <v>4219</v>
      </c>
      <c r="L1622" t="s">
        <v>3407</v>
      </c>
      <c r="M1622" s="12">
        <v>17522</v>
      </c>
      <c r="N1622" s="12" t="str">
        <f t="shared" si="65"/>
        <v>6 Hahnstown Rd Ephrata, PA 17522</v>
      </c>
      <c r="O1622">
        <v>1430999</v>
      </c>
      <c r="P1622">
        <v>40.165100000000002</v>
      </c>
      <c r="Q1622">
        <v>-76.149080999999995</v>
      </c>
      <c r="R1622" t="s">
        <v>3365</v>
      </c>
      <c r="S1622" t="s">
        <v>3356</v>
      </c>
      <c r="T1622" s="3">
        <v>2</v>
      </c>
      <c r="U1622" s="3">
        <v>2</v>
      </c>
      <c r="V1622" s="4">
        <v>1</v>
      </c>
      <c r="W1622" s="4">
        <v>4.5</v>
      </c>
      <c r="X1622" s="5">
        <v>530.29</v>
      </c>
      <c r="Y1622" s="6">
        <v>1060.58</v>
      </c>
      <c r="Z1622" s="5">
        <v>184.78000000000003</v>
      </c>
      <c r="AA1622" s="5">
        <v>369.55999999999995</v>
      </c>
      <c r="AB1622">
        <v>18</v>
      </c>
      <c r="AC1622" s="11">
        <f t="shared" si="66"/>
        <v>0.34845084764939938</v>
      </c>
    </row>
    <row r="1623" spans="1:29">
      <c r="A1623" s="2">
        <v>239301</v>
      </c>
      <c r="B1623" t="s">
        <v>3364</v>
      </c>
      <c r="C1623" t="s">
        <v>3357</v>
      </c>
      <c r="D1623" t="s">
        <v>63</v>
      </c>
      <c r="E1623" s="2">
        <v>304275</v>
      </c>
      <c r="F1623" t="s">
        <v>94</v>
      </c>
      <c r="G1623" s="2">
        <v>416963</v>
      </c>
      <c r="H1623" t="s">
        <v>94</v>
      </c>
      <c r="I1623" t="s">
        <v>95</v>
      </c>
      <c r="K1623" t="s">
        <v>3672</v>
      </c>
      <c r="L1623" t="s">
        <v>3406</v>
      </c>
      <c r="M1623" s="12">
        <v>8822</v>
      </c>
      <c r="N1623" s="12" t="str">
        <f t="shared" si="65"/>
        <v>174 US Highway 202/31 N Flemington, NJ 08822</v>
      </c>
      <c r="O1623">
        <v>1430003</v>
      </c>
      <c r="P1623">
        <v>40.529670000000003</v>
      </c>
      <c r="Q1623">
        <v>-74.856840000000005</v>
      </c>
      <c r="R1623" t="s">
        <v>3362</v>
      </c>
      <c r="S1623" t="s">
        <v>3353</v>
      </c>
      <c r="T1623" s="3">
        <v>6</v>
      </c>
      <c r="U1623" s="3">
        <v>6</v>
      </c>
      <c r="V1623" s="4">
        <v>1</v>
      </c>
      <c r="W1623" s="4">
        <v>1</v>
      </c>
      <c r="X1623" s="5">
        <v>176.69666666666663</v>
      </c>
      <c r="Y1623" s="6">
        <v>1060.1799999999998</v>
      </c>
      <c r="Z1623" s="5">
        <v>60.313333333333333</v>
      </c>
      <c r="AA1623" s="5">
        <v>361.88</v>
      </c>
      <c r="AB1623">
        <v>16</v>
      </c>
      <c r="AC1623" s="11">
        <f t="shared" si="66"/>
        <v>0.34133826331377698</v>
      </c>
    </row>
    <row r="1624" spans="1:29">
      <c r="A1624" s="2">
        <v>294935</v>
      </c>
      <c r="B1624" t="s">
        <v>3364</v>
      </c>
      <c r="C1624" t="s">
        <v>3357</v>
      </c>
      <c r="D1624" t="s">
        <v>50</v>
      </c>
      <c r="E1624" s="2">
        <v>296774</v>
      </c>
      <c r="F1624" t="s">
        <v>2563</v>
      </c>
      <c r="G1624" s="2">
        <v>296774</v>
      </c>
      <c r="H1624" t="s">
        <v>2563</v>
      </c>
      <c r="I1624" t="s">
        <v>496</v>
      </c>
      <c r="K1624" t="s">
        <v>4920</v>
      </c>
      <c r="L1624" t="s">
        <v>3407</v>
      </c>
      <c r="M1624" s="12">
        <v>17756</v>
      </c>
      <c r="N1624" s="12" t="str">
        <f t="shared" si="65"/>
        <v>206 Sherman St Muncy, PA 17756</v>
      </c>
      <c r="O1624">
        <v>1430999</v>
      </c>
      <c r="P1624">
        <v>41.201568000000002</v>
      </c>
      <c r="Q1624">
        <v>-76.789540000000002</v>
      </c>
      <c r="R1624" t="s">
        <v>3366</v>
      </c>
      <c r="S1624" t="s">
        <v>3354</v>
      </c>
      <c r="T1624" s="3">
        <v>1</v>
      </c>
      <c r="U1624" s="3">
        <v>1</v>
      </c>
      <c r="V1624" s="4">
        <v>1</v>
      </c>
      <c r="W1624" s="4">
        <v>2</v>
      </c>
      <c r="X1624" s="5">
        <v>1053.42</v>
      </c>
      <c r="Y1624" s="6">
        <v>1053.42</v>
      </c>
      <c r="Z1624" s="5">
        <v>207.93</v>
      </c>
      <c r="AA1624" s="5">
        <v>207.93</v>
      </c>
      <c r="AB1624">
        <v>21</v>
      </c>
      <c r="AC1624" s="11">
        <f t="shared" si="66"/>
        <v>0.19738565814205158</v>
      </c>
    </row>
    <row r="1625" spans="1:29">
      <c r="A1625" s="2">
        <v>241550</v>
      </c>
      <c r="B1625" t="s">
        <v>3364</v>
      </c>
      <c r="C1625" t="s">
        <v>3357</v>
      </c>
      <c r="D1625" t="s">
        <v>104</v>
      </c>
      <c r="E1625" s="2">
        <v>255543</v>
      </c>
      <c r="F1625" t="s">
        <v>1206</v>
      </c>
      <c r="G1625" s="2">
        <v>424421</v>
      </c>
      <c r="H1625" t="s">
        <v>1206</v>
      </c>
      <c r="I1625" t="s">
        <v>86</v>
      </c>
      <c r="J1625" t="s">
        <v>3389</v>
      </c>
      <c r="K1625" t="s">
        <v>5152</v>
      </c>
      <c r="L1625" t="s">
        <v>3407</v>
      </c>
      <c r="M1625" s="12">
        <v>18966</v>
      </c>
      <c r="N1625" s="12" t="str">
        <f t="shared" si="65"/>
        <v>75 James Way Southampton, PA 18966</v>
      </c>
      <c r="O1625">
        <v>1430999</v>
      </c>
      <c r="P1625">
        <v>40.164132000000002</v>
      </c>
      <c r="Q1625">
        <v>-75.057850999999999</v>
      </c>
      <c r="R1625" t="s">
        <v>3362</v>
      </c>
      <c r="S1625" t="s">
        <v>3352</v>
      </c>
      <c r="T1625" s="3">
        <v>2</v>
      </c>
      <c r="U1625" s="3">
        <v>3</v>
      </c>
      <c r="V1625" s="4">
        <v>1.5</v>
      </c>
      <c r="W1625" s="4">
        <v>5</v>
      </c>
      <c r="X1625" s="5">
        <v>525.51499999999999</v>
      </c>
      <c r="Y1625" s="6">
        <v>1051.03</v>
      </c>
      <c r="Z1625" s="5">
        <v>216.65499999999997</v>
      </c>
      <c r="AA1625" s="5">
        <v>433.31000000000006</v>
      </c>
      <c r="AB1625">
        <v>35</v>
      </c>
      <c r="AC1625" s="11">
        <f t="shared" si="66"/>
        <v>0.41227177150033784</v>
      </c>
    </row>
    <row r="1626" spans="1:29">
      <c r="A1626" s="2">
        <v>415649</v>
      </c>
      <c r="B1626" t="s">
        <v>3364</v>
      </c>
      <c r="C1626" t="s">
        <v>3357</v>
      </c>
      <c r="D1626" t="s">
        <v>149</v>
      </c>
      <c r="E1626" s="2">
        <v>305538</v>
      </c>
      <c r="F1626" t="s">
        <v>3322</v>
      </c>
      <c r="G1626" s="2">
        <v>455675</v>
      </c>
      <c r="H1626" t="s">
        <v>3322</v>
      </c>
      <c r="I1626" t="s">
        <v>2368</v>
      </c>
      <c r="J1626" t="s">
        <v>657</v>
      </c>
      <c r="K1626" t="s">
        <v>3518</v>
      </c>
      <c r="L1626" t="s">
        <v>3406</v>
      </c>
      <c r="M1626" s="12">
        <v>8107</v>
      </c>
      <c r="N1626" s="12" t="str">
        <f t="shared" si="65"/>
        <v>131 Elm Ave Woodlynne, NJ 08107</v>
      </c>
      <c r="O1626">
        <v>1430999</v>
      </c>
      <c r="P1626">
        <v>39.918993999999998</v>
      </c>
      <c r="Q1626">
        <v>-75.094243000000006</v>
      </c>
      <c r="R1626" t="s">
        <v>3362</v>
      </c>
      <c r="S1626" t="s">
        <v>3355</v>
      </c>
      <c r="T1626" s="3">
        <v>1</v>
      </c>
      <c r="U1626" s="3">
        <v>1</v>
      </c>
      <c r="V1626" s="4">
        <v>1</v>
      </c>
      <c r="W1626" s="4">
        <v>1</v>
      </c>
      <c r="X1626" s="5">
        <v>1050</v>
      </c>
      <c r="Y1626" s="6">
        <v>1050</v>
      </c>
      <c r="Z1626" s="5">
        <v>1049.98</v>
      </c>
      <c r="AA1626" s="5">
        <v>1049.98</v>
      </c>
      <c r="AB1626">
        <v>2</v>
      </c>
      <c r="AC1626" s="11">
        <f t="shared" si="66"/>
        <v>0.99998095238095241</v>
      </c>
    </row>
    <row r="1627" spans="1:29">
      <c r="A1627" s="2">
        <v>484084</v>
      </c>
      <c r="B1627" t="s">
        <v>3364</v>
      </c>
      <c r="C1627" t="s">
        <v>3357</v>
      </c>
      <c r="D1627" t="s">
        <v>63</v>
      </c>
      <c r="E1627" s="2">
        <v>245707</v>
      </c>
      <c r="F1627" t="s">
        <v>1971</v>
      </c>
      <c r="G1627" s="2">
        <v>245707</v>
      </c>
      <c r="H1627" t="s">
        <v>1971</v>
      </c>
      <c r="I1627" t="s">
        <v>162</v>
      </c>
      <c r="J1627" t="s">
        <v>3389</v>
      </c>
      <c r="K1627" t="s">
        <v>5068</v>
      </c>
      <c r="L1627" t="s">
        <v>3407</v>
      </c>
      <c r="M1627" s="12">
        <v>18902</v>
      </c>
      <c r="N1627" s="12" t="str">
        <f t="shared" si="65"/>
        <v>876 N Easton Rd Doylestown, PA 18902</v>
      </c>
      <c r="O1627">
        <v>1430999</v>
      </c>
      <c r="P1627">
        <v>40.339120000000001</v>
      </c>
      <c r="Q1627">
        <v>-75.130560000000003</v>
      </c>
      <c r="R1627" t="s">
        <v>3362</v>
      </c>
      <c r="S1627" t="s">
        <v>3353</v>
      </c>
      <c r="T1627" s="3">
        <v>2</v>
      </c>
      <c r="U1627" s="3">
        <v>2</v>
      </c>
      <c r="V1627" s="4">
        <v>1</v>
      </c>
      <c r="W1627" s="4">
        <v>1.5</v>
      </c>
      <c r="X1627" s="5">
        <v>523.755</v>
      </c>
      <c r="Y1627" s="6">
        <v>1047.51</v>
      </c>
      <c r="Z1627" s="5">
        <v>260.755</v>
      </c>
      <c r="AA1627" s="5">
        <v>521.51</v>
      </c>
      <c r="AB1627">
        <v>3</v>
      </c>
      <c r="AC1627" s="11">
        <f t="shared" si="66"/>
        <v>0.49785682236923751</v>
      </c>
    </row>
    <row r="1628" spans="1:29">
      <c r="A1628" s="2">
        <v>343134</v>
      </c>
      <c r="B1628" t="s">
        <v>3364</v>
      </c>
      <c r="C1628" t="s">
        <v>3357</v>
      </c>
      <c r="D1628" t="s">
        <v>149</v>
      </c>
      <c r="E1628" s="2">
        <v>244674</v>
      </c>
      <c r="F1628" t="s">
        <v>2429</v>
      </c>
      <c r="G1628" s="2">
        <v>244674</v>
      </c>
      <c r="H1628" t="s">
        <v>2429</v>
      </c>
      <c r="I1628" t="s">
        <v>2428</v>
      </c>
      <c r="J1628" t="s">
        <v>3396</v>
      </c>
      <c r="K1628" t="s">
        <v>3478</v>
      </c>
      <c r="L1628" t="s">
        <v>3406</v>
      </c>
      <c r="M1628" s="12">
        <v>8055</v>
      </c>
      <c r="N1628" s="12" t="str">
        <f t="shared" si="65"/>
        <v>137 Hartford Rd Medford, NJ 08055</v>
      </c>
      <c r="O1628">
        <v>1430011</v>
      </c>
      <c r="P1628">
        <v>39.905171000000003</v>
      </c>
      <c r="Q1628">
        <v>-74.84742</v>
      </c>
      <c r="R1628" t="s">
        <v>3362</v>
      </c>
      <c r="S1628" t="s">
        <v>3355</v>
      </c>
      <c r="T1628" s="3">
        <v>7</v>
      </c>
      <c r="U1628" s="3">
        <v>7</v>
      </c>
      <c r="V1628" s="4">
        <v>1</v>
      </c>
      <c r="W1628" s="4">
        <v>2</v>
      </c>
      <c r="X1628" s="5">
        <v>148.85857142857142</v>
      </c>
      <c r="Y1628" s="6">
        <v>1042.01</v>
      </c>
      <c r="Z1628" s="5">
        <v>39.324285714285722</v>
      </c>
      <c r="AA1628" s="5">
        <v>275.2700000000001</v>
      </c>
      <c r="AB1628">
        <v>22</v>
      </c>
      <c r="AC1628" s="11">
        <f t="shared" si="66"/>
        <v>0.26417212886632574</v>
      </c>
    </row>
    <row r="1629" spans="1:29">
      <c r="A1629" s="2">
        <v>346494</v>
      </c>
      <c r="B1629" t="s">
        <v>3364</v>
      </c>
      <c r="C1629" t="s">
        <v>3357</v>
      </c>
      <c r="D1629" t="s">
        <v>32</v>
      </c>
      <c r="E1629" s="2">
        <v>331381</v>
      </c>
      <c r="F1629" t="s">
        <v>1817</v>
      </c>
      <c r="G1629" s="2">
        <v>331381</v>
      </c>
      <c r="H1629" t="s">
        <v>1817</v>
      </c>
      <c r="I1629" t="s">
        <v>157</v>
      </c>
      <c r="K1629" t="s">
        <v>3778</v>
      </c>
      <c r="L1629" t="s">
        <v>3407</v>
      </c>
      <c r="M1629" s="12">
        <v>17042</v>
      </c>
      <c r="N1629" s="12" t="str">
        <f t="shared" si="65"/>
        <v>24 Rocherty Rd Lebanon, PA 17042</v>
      </c>
      <c r="O1629">
        <v>1430999</v>
      </c>
      <c r="P1629">
        <v>40.305520000000001</v>
      </c>
      <c r="Q1629">
        <v>-76.407672000000005</v>
      </c>
      <c r="R1629" t="s">
        <v>3366</v>
      </c>
      <c r="S1629" t="s">
        <v>3357</v>
      </c>
      <c r="T1629" s="3">
        <v>3</v>
      </c>
      <c r="U1629" s="3">
        <v>5</v>
      </c>
      <c r="V1629" s="4">
        <v>1.6666666666666667</v>
      </c>
      <c r="W1629" s="4">
        <v>2.6666666666666665</v>
      </c>
      <c r="X1629" s="5">
        <v>346.84666666666664</v>
      </c>
      <c r="Y1629" s="6">
        <v>1040.5400000000002</v>
      </c>
      <c r="Z1629" s="5">
        <v>165.66333333333333</v>
      </c>
      <c r="AA1629" s="5">
        <v>496.99</v>
      </c>
      <c r="AB1629">
        <v>16</v>
      </c>
      <c r="AC1629" s="11">
        <f t="shared" si="66"/>
        <v>0.47762700136467595</v>
      </c>
    </row>
    <row r="1630" spans="1:29">
      <c r="A1630" s="2">
        <v>241024</v>
      </c>
      <c r="B1630" t="s">
        <v>3364</v>
      </c>
      <c r="C1630" t="s">
        <v>3357</v>
      </c>
      <c r="D1630" t="s">
        <v>17</v>
      </c>
      <c r="E1630" s="2">
        <v>278939</v>
      </c>
      <c r="F1630" t="s">
        <v>1190</v>
      </c>
      <c r="G1630" s="2">
        <v>278939</v>
      </c>
      <c r="H1630" t="s">
        <v>1190</v>
      </c>
      <c r="I1630" t="s">
        <v>1191</v>
      </c>
      <c r="K1630" t="s">
        <v>5030</v>
      </c>
      <c r="L1630" t="s">
        <v>3407</v>
      </c>
      <c r="M1630" s="12">
        <v>18330</v>
      </c>
      <c r="N1630" s="12" t="str">
        <f t="shared" si="65"/>
        <v>192 Chipperfield Dr Effort, PA 18330</v>
      </c>
      <c r="O1630">
        <v>1430999</v>
      </c>
      <c r="P1630">
        <v>40.973509999999997</v>
      </c>
      <c r="Q1630">
        <v>-75.435249999999996</v>
      </c>
      <c r="R1630" t="s">
        <v>3363</v>
      </c>
      <c r="S1630" t="s">
        <v>3353</v>
      </c>
      <c r="T1630" s="3">
        <v>2</v>
      </c>
      <c r="U1630" s="3">
        <v>2</v>
      </c>
      <c r="V1630" s="4">
        <v>1</v>
      </c>
      <c r="W1630" s="4">
        <v>1</v>
      </c>
      <c r="X1630" s="5">
        <v>519.92000000000007</v>
      </c>
      <c r="Y1630" s="6">
        <v>1039.8400000000001</v>
      </c>
      <c r="Z1630" s="5">
        <v>208.07499999999999</v>
      </c>
      <c r="AA1630" s="5">
        <v>416.15</v>
      </c>
      <c r="AB1630">
        <v>10</v>
      </c>
      <c r="AC1630" s="11">
        <f t="shared" si="66"/>
        <v>0.4002058008924449</v>
      </c>
    </row>
    <row r="1631" spans="1:29">
      <c r="A1631" s="2">
        <v>474644</v>
      </c>
      <c r="B1631" t="s">
        <v>3364</v>
      </c>
      <c r="C1631" t="s">
        <v>3357</v>
      </c>
      <c r="D1631" t="s">
        <v>32</v>
      </c>
      <c r="E1631" s="2">
        <v>345994</v>
      </c>
      <c r="F1631" t="s">
        <v>1815</v>
      </c>
      <c r="G1631" s="2">
        <v>345994</v>
      </c>
      <c r="H1631" t="s">
        <v>1815</v>
      </c>
      <c r="I1631" t="s">
        <v>1314</v>
      </c>
      <c r="K1631" t="s">
        <v>4239</v>
      </c>
      <c r="L1631" t="s">
        <v>3407</v>
      </c>
      <c r="M1631" s="12">
        <v>17527</v>
      </c>
      <c r="N1631" s="12" t="str">
        <f t="shared" si="65"/>
        <v>107 Pine Creek Dr Gap, PA 17527</v>
      </c>
      <c r="O1631">
        <v>1430999</v>
      </c>
      <c r="P1631">
        <v>39.964680999999999</v>
      </c>
      <c r="Q1631">
        <v>-75.997647000000001</v>
      </c>
      <c r="R1631" t="s">
        <v>3361</v>
      </c>
      <c r="S1631" t="s">
        <v>3356</v>
      </c>
      <c r="T1631" s="3">
        <v>2</v>
      </c>
      <c r="U1631" s="3">
        <v>3</v>
      </c>
      <c r="V1631" s="4">
        <v>1.5</v>
      </c>
      <c r="W1631" s="4">
        <v>2</v>
      </c>
      <c r="X1631" s="5">
        <v>518.04</v>
      </c>
      <c r="Y1631" s="6">
        <v>1036.08</v>
      </c>
      <c r="Z1631" s="5">
        <v>320.47499999999997</v>
      </c>
      <c r="AA1631" s="5">
        <v>640.95000000000005</v>
      </c>
      <c r="AB1631">
        <v>19</v>
      </c>
      <c r="AC1631" s="11">
        <f t="shared" si="66"/>
        <v>0.61862983553393569</v>
      </c>
    </row>
    <row r="1632" spans="1:29">
      <c r="A1632" s="2">
        <v>305680</v>
      </c>
      <c r="B1632" t="s">
        <v>3364</v>
      </c>
      <c r="C1632" t="s">
        <v>3357</v>
      </c>
      <c r="D1632" t="s">
        <v>40</v>
      </c>
      <c r="E1632" s="2">
        <v>320020</v>
      </c>
      <c r="F1632" t="s">
        <v>2110</v>
      </c>
      <c r="G1632" s="2">
        <v>320020</v>
      </c>
      <c r="H1632" t="s">
        <v>2110</v>
      </c>
      <c r="I1632" t="s">
        <v>73</v>
      </c>
      <c r="K1632" t="s">
        <v>5789</v>
      </c>
      <c r="L1632" t="s">
        <v>3407</v>
      </c>
      <c r="M1632" s="12">
        <v>19605</v>
      </c>
      <c r="N1632" s="12" t="str">
        <f t="shared" si="65"/>
        <v>5 Oesterling Dr Reading, PA 19605</v>
      </c>
      <c r="O1632">
        <v>1430999</v>
      </c>
      <c r="P1632">
        <v>40.421033000000001</v>
      </c>
      <c r="Q1632">
        <v>-75.928270999999995</v>
      </c>
      <c r="R1632" t="s">
        <v>3365</v>
      </c>
      <c r="S1632" t="s">
        <v>3356</v>
      </c>
      <c r="T1632" s="3">
        <v>2</v>
      </c>
      <c r="U1632" s="3">
        <v>3</v>
      </c>
      <c r="V1632" s="4">
        <v>1.5</v>
      </c>
      <c r="W1632" s="4">
        <v>1.5</v>
      </c>
      <c r="X1632" s="5">
        <v>517.85500000000002</v>
      </c>
      <c r="Y1632" s="6">
        <v>1035.71</v>
      </c>
      <c r="Z1632" s="5">
        <v>232.48000000000002</v>
      </c>
      <c r="AA1632" s="5">
        <v>464.96000000000004</v>
      </c>
      <c r="AB1632">
        <v>8</v>
      </c>
      <c r="AC1632" s="11">
        <f t="shared" si="66"/>
        <v>0.44892875418794836</v>
      </c>
    </row>
    <row r="1633" spans="1:29">
      <c r="A1633" s="2">
        <v>265265</v>
      </c>
      <c r="B1633" t="s">
        <v>3364</v>
      </c>
      <c r="C1633" t="s">
        <v>3357</v>
      </c>
      <c r="D1633" t="s">
        <v>32</v>
      </c>
      <c r="E1633" s="2">
        <v>241136</v>
      </c>
      <c r="F1633" t="s">
        <v>2493</v>
      </c>
      <c r="G1633" s="2">
        <v>241136</v>
      </c>
      <c r="H1633" t="s">
        <v>2493</v>
      </c>
      <c r="I1633" t="s">
        <v>39</v>
      </c>
      <c r="K1633" t="s">
        <v>4851</v>
      </c>
      <c r="L1633" t="s">
        <v>3407</v>
      </c>
      <c r="M1633" s="12">
        <v>17603</v>
      </c>
      <c r="N1633" s="12" t="str">
        <f t="shared" si="65"/>
        <v>3116 Blue Rock Rd Lancaster, PA 17603</v>
      </c>
      <c r="O1633">
        <v>1430999</v>
      </c>
      <c r="P1633">
        <v>40.006661999999999</v>
      </c>
      <c r="Q1633">
        <v>-76.379902999999999</v>
      </c>
      <c r="R1633" t="s">
        <v>3364</v>
      </c>
      <c r="S1633" t="s">
        <v>3357</v>
      </c>
      <c r="T1633" s="3">
        <v>4</v>
      </c>
      <c r="U1633" s="3">
        <v>5</v>
      </c>
      <c r="V1633" s="4">
        <v>1.25</v>
      </c>
      <c r="W1633" s="4">
        <v>2.75</v>
      </c>
      <c r="X1633" s="5">
        <v>258.4375</v>
      </c>
      <c r="Y1633" s="6">
        <v>1033.75</v>
      </c>
      <c r="Z1633" s="5">
        <v>131.96250000000003</v>
      </c>
      <c r="AA1633" s="5">
        <v>527.85</v>
      </c>
      <c r="AB1633">
        <v>20</v>
      </c>
      <c r="AC1633" s="11">
        <f t="shared" si="66"/>
        <v>0.51061668681983075</v>
      </c>
    </row>
    <row r="1634" spans="1:29">
      <c r="A1634" s="2">
        <v>241518</v>
      </c>
      <c r="B1634" t="s">
        <v>3364</v>
      </c>
      <c r="C1634" t="s">
        <v>3357</v>
      </c>
      <c r="D1634" t="s">
        <v>17</v>
      </c>
      <c r="E1634" s="2">
        <v>246381</v>
      </c>
      <c r="F1634" t="s">
        <v>170</v>
      </c>
      <c r="G1634" s="2">
        <v>246381</v>
      </c>
      <c r="H1634" t="s">
        <v>170</v>
      </c>
      <c r="I1634" t="s">
        <v>56</v>
      </c>
      <c r="K1634" t="s">
        <v>5430</v>
      </c>
      <c r="L1634" t="s">
        <v>3407</v>
      </c>
      <c r="M1634" s="12">
        <v>19121</v>
      </c>
      <c r="N1634" s="12" t="str">
        <f t="shared" si="65"/>
        <v>1328 N 19th St Philadelphia, PA 19121</v>
      </c>
      <c r="O1634">
        <v>1430999</v>
      </c>
      <c r="P1634">
        <v>39.975321999999998</v>
      </c>
      <c r="Q1634">
        <v>-75.167026000000007</v>
      </c>
      <c r="R1634" t="s">
        <v>3363</v>
      </c>
      <c r="S1634" t="s">
        <v>3351</v>
      </c>
      <c r="T1634" s="3">
        <v>4</v>
      </c>
      <c r="U1634" s="3">
        <v>6</v>
      </c>
      <c r="V1634" s="4">
        <v>1.5</v>
      </c>
      <c r="W1634" s="4">
        <v>3.25</v>
      </c>
      <c r="X1634" s="5">
        <v>257.90000000000003</v>
      </c>
      <c r="Y1634" s="6">
        <v>1031.6000000000001</v>
      </c>
      <c r="Z1634" s="5">
        <v>96.942499999999995</v>
      </c>
      <c r="AA1634" s="5">
        <v>387.77000000000004</v>
      </c>
      <c r="AB1634">
        <v>18</v>
      </c>
      <c r="AC1634" s="11">
        <f t="shared" si="66"/>
        <v>0.37589181853431564</v>
      </c>
    </row>
    <row r="1635" spans="1:29">
      <c r="A1635" s="2">
        <v>483689</v>
      </c>
      <c r="B1635" t="s">
        <v>3364</v>
      </c>
      <c r="C1635" t="s">
        <v>3357</v>
      </c>
      <c r="D1635" t="s">
        <v>63</v>
      </c>
      <c r="E1635" s="2">
        <v>299233</v>
      </c>
      <c r="F1635" t="s">
        <v>160</v>
      </c>
      <c r="G1635" s="2">
        <v>461034</v>
      </c>
      <c r="H1635" t="s">
        <v>2765</v>
      </c>
      <c r="I1635" t="s">
        <v>162</v>
      </c>
      <c r="J1635" t="s">
        <v>3389</v>
      </c>
      <c r="K1635" t="s">
        <v>5055</v>
      </c>
      <c r="L1635" t="s">
        <v>3407</v>
      </c>
      <c r="M1635" s="12">
        <v>18901</v>
      </c>
      <c r="N1635" s="12" t="str">
        <f t="shared" si="65"/>
        <v>595 W State St Doylestown, PA 18901</v>
      </c>
      <c r="O1635">
        <v>1430999</v>
      </c>
      <c r="P1635">
        <v>40.306573999999998</v>
      </c>
      <c r="Q1635">
        <v>-75.147248000000005</v>
      </c>
      <c r="R1635" t="s">
        <v>3362</v>
      </c>
      <c r="S1635" t="s">
        <v>3353</v>
      </c>
      <c r="T1635" s="3">
        <v>1</v>
      </c>
      <c r="U1635" s="3">
        <v>1</v>
      </c>
      <c r="V1635" s="4">
        <v>1</v>
      </c>
      <c r="W1635" s="4">
        <v>1</v>
      </c>
      <c r="X1635" s="5">
        <v>1031.4000000000001</v>
      </c>
      <c r="Y1635" s="6">
        <v>1031.4000000000001</v>
      </c>
      <c r="Z1635" s="5">
        <v>379.03</v>
      </c>
      <c r="AA1635" s="5">
        <v>379.03</v>
      </c>
      <c r="AB1635">
        <v>5</v>
      </c>
      <c r="AC1635" s="11">
        <f t="shared" si="66"/>
        <v>0.36749078921853784</v>
      </c>
    </row>
    <row r="1636" spans="1:29">
      <c r="A1636" s="2">
        <v>326885</v>
      </c>
      <c r="B1636" t="s">
        <v>3367</v>
      </c>
      <c r="C1636" t="s">
        <v>3357</v>
      </c>
      <c r="D1636" t="s">
        <v>32</v>
      </c>
      <c r="E1636" s="2">
        <v>242071</v>
      </c>
      <c r="F1636" t="s">
        <v>3143</v>
      </c>
      <c r="G1636" s="2">
        <v>242071</v>
      </c>
      <c r="H1636" t="s">
        <v>3143</v>
      </c>
      <c r="I1636" t="s">
        <v>39</v>
      </c>
      <c r="K1636" t="s">
        <v>4680</v>
      </c>
      <c r="L1636" t="s">
        <v>3407</v>
      </c>
      <c r="M1636" s="12">
        <v>17601</v>
      </c>
      <c r="N1636" s="12" t="str">
        <f t="shared" si="65"/>
        <v>1836 Rohrerstown Rd Lancaster, PA 17601</v>
      </c>
      <c r="O1636">
        <v>1430999</v>
      </c>
      <c r="P1636">
        <v>40.091625000000001</v>
      </c>
      <c r="Q1636">
        <v>-76.356392999999997</v>
      </c>
      <c r="R1636" t="s">
        <v>3364</v>
      </c>
      <c r="S1636" t="s">
        <v>3357</v>
      </c>
      <c r="T1636" s="3">
        <v>5</v>
      </c>
      <c r="U1636" s="3">
        <v>6</v>
      </c>
      <c r="V1636" s="4">
        <v>1.2</v>
      </c>
      <c r="W1636" s="4">
        <v>1.8</v>
      </c>
      <c r="X1636" s="5">
        <v>206.24</v>
      </c>
      <c r="Y1636" s="6">
        <v>1031.2</v>
      </c>
      <c r="Z1636" s="5">
        <v>104.804</v>
      </c>
      <c r="AA1636" s="5">
        <v>524.02</v>
      </c>
      <c r="AB1636">
        <v>17</v>
      </c>
      <c r="AC1636" s="11">
        <f t="shared" si="66"/>
        <v>0.50816524437548483</v>
      </c>
    </row>
    <row r="1637" spans="1:29">
      <c r="A1637" s="2">
        <v>449766</v>
      </c>
      <c r="B1637" t="s">
        <v>3364</v>
      </c>
      <c r="C1637" t="s">
        <v>3356</v>
      </c>
      <c r="D1637" t="s">
        <v>16</v>
      </c>
      <c r="E1637" s="2">
        <v>240202</v>
      </c>
      <c r="F1637" t="s">
        <v>954</v>
      </c>
      <c r="G1637" s="2">
        <v>240202</v>
      </c>
      <c r="H1637" t="s">
        <v>954</v>
      </c>
      <c r="I1637" t="s">
        <v>931</v>
      </c>
      <c r="K1637" t="s">
        <v>3965</v>
      </c>
      <c r="L1637" t="s">
        <v>3407</v>
      </c>
      <c r="M1637" s="12">
        <v>17325</v>
      </c>
      <c r="N1637" s="12" t="str">
        <f t="shared" si="65"/>
        <v>300 N Washington St Gettysburg, PA 17325</v>
      </c>
      <c r="O1637">
        <v>1430039</v>
      </c>
      <c r="P1637">
        <v>39.834147000000002</v>
      </c>
      <c r="Q1637">
        <v>-77.233689999999996</v>
      </c>
      <c r="R1637" t="s">
        <v>3367</v>
      </c>
      <c r="S1637" t="s">
        <v>3355</v>
      </c>
      <c r="T1637" s="3">
        <v>6</v>
      </c>
      <c r="U1637" s="3">
        <v>7</v>
      </c>
      <c r="V1637" s="4">
        <v>1.1666666666666667</v>
      </c>
      <c r="W1637" s="4">
        <v>1.5</v>
      </c>
      <c r="X1637" s="5">
        <v>171.71666666666667</v>
      </c>
      <c r="Y1637" s="6">
        <v>1030.3</v>
      </c>
      <c r="Z1637" s="5">
        <v>71.573333333333323</v>
      </c>
      <c r="AA1637" s="5">
        <v>429.44</v>
      </c>
      <c r="AB1637">
        <v>17</v>
      </c>
      <c r="AC1637" s="11">
        <f t="shared" si="66"/>
        <v>0.41681063767834614</v>
      </c>
    </row>
    <row r="1638" spans="1:29">
      <c r="A1638" s="2">
        <v>452133</v>
      </c>
      <c r="B1638" t="s">
        <v>3366</v>
      </c>
      <c r="C1638" t="s">
        <v>3354</v>
      </c>
      <c r="D1638" t="s">
        <v>37</v>
      </c>
      <c r="E1638" s="2">
        <v>240431</v>
      </c>
      <c r="F1638" t="s">
        <v>2125</v>
      </c>
      <c r="G1638" s="2">
        <v>240431</v>
      </c>
      <c r="H1638" t="s">
        <v>2125</v>
      </c>
      <c r="I1638" t="s">
        <v>111</v>
      </c>
      <c r="J1638" t="s">
        <v>3375</v>
      </c>
      <c r="K1638" t="s">
        <v>4113</v>
      </c>
      <c r="L1638" t="s">
        <v>3407</v>
      </c>
      <c r="M1638" s="12">
        <v>17501</v>
      </c>
      <c r="N1638" s="12" t="str">
        <f t="shared" si="65"/>
        <v>120 S 11th St AKRON, PA 17501</v>
      </c>
      <c r="O1638">
        <v>1430999</v>
      </c>
      <c r="P1638">
        <v>40.153750000000002</v>
      </c>
      <c r="Q1638">
        <v>-76.199504000000005</v>
      </c>
      <c r="R1638" t="s">
        <v>3365</v>
      </c>
      <c r="S1638" t="s">
        <v>3351</v>
      </c>
      <c r="T1638" s="3">
        <v>1</v>
      </c>
      <c r="U1638" s="3">
        <v>2</v>
      </c>
      <c r="V1638" s="4">
        <v>2</v>
      </c>
      <c r="W1638" s="4">
        <v>5</v>
      </c>
      <c r="X1638" s="5">
        <v>1029.52</v>
      </c>
      <c r="Y1638" s="6">
        <v>1029.52</v>
      </c>
      <c r="Z1638" s="5">
        <v>510.48</v>
      </c>
      <c r="AA1638" s="5">
        <v>510.48</v>
      </c>
      <c r="AB1638">
        <v>13</v>
      </c>
      <c r="AC1638" s="11">
        <f t="shared" si="66"/>
        <v>0.49584272282228614</v>
      </c>
    </row>
    <row r="1639" spans="1:29">
      <c r="A1639" s="2">
        <v>471593</v>
      </c>
      <c r="B1639" t="s">
        <v>3366</v>
      </c>
      <c r="C1639" t="s">
        <v>3354</v>
      </c>
      <c r="D1639" t="s">
        <v>40</v>
      </c>
      <c r="E1639" s="2">
        <v>308012</v>
      </c>
      <c r="F1639" t="s">
        <v>1138</v>
      </c>
      <c r="G1639" s="2">
        <v>308012</v>
      </c>
      <c r="H1639" t="s">
        <v>1138</v>
      </c>
      <c r="I1639" t="s">
        <v>1139</v>
      </c>
      <c r="K1639" t="s">
        <v>5717</v>
      </c>
      <c r="L1639" t="s">
        <v>3407</v>
      </c>
      <c r="M1639" s="12">
        <v>19512</v>
      </c>
      <c r="N1639" s="12" t="str">
        <f t="shared" si="65"/>
        <v>565 N Route 100 Boyertown, PA 19512</v>
      </c>
      <c r="O1639">
        <v>1430999</v>
      </c>
      <c r="P1639">
        <v>40.351261000000001</v>
      </c>
      <c r="Q1639">
        <v>-75.628354999999999</v>
      </c>
      <c r="R1639" t="s">
        <v>3365</v>
      </c>
      <c r="S1639" t="s">
        <v>3351</v>
      </c>
      <c r="T1639" s="3">
        <v>2</v>
      </c>
      <c r="U1639" s="3">
        <v>2</v>
      </c>
      <c r="V1639" s="4">
        <v>1</v>
      </c>
      <c r="W1639" s="4">
        <v>1.5</v>
      </c>
      <c r="X1639" s="5">
        <v>514.32500000000005</v>
      </c>
      <c r="Y1639" s="6">
        <v>1028.6500000000001</v>
      </c>
      <c r="Z1639" s="5">
        <v>215.34500000000003</v>
      </c>
      <c r="AA1639" s="5">
        <v>430.69</v>
      </c>
      <c r="AB1639">
        <v>3</v>
      </c>
      <c r="AC1639" s="11">
        <f t="shared" si="66"/>
        <v>0.41869440528848489</v>
      </c>
    </row>
    <row r="1640" spans="1:29">
      <c r="A1640" s="2">
        <v>471593</v>
      </c>
      <c r="B1640" t="s">
        <v>3366</v>
      </c>
      <c r="C1640" t="s">
        <v>3354</v>
      </c>
      <c r="D1640" t="s">
        <v>74</v>
      </c>
      <c r="E1640" s="2">
        <v>242476</v>
      </c>
      <c r="F1640" t="s">
        <v>3345</v>
      </c>
      <c r="G1640" s="2">
        <v>242476</v>
      </c>
      <c r="H1640" t="s">
        <v>3345</v>
      </c>
      <c r="I1640" t="s">
        <v>184</v>
      </c>
      <c r="K1640" t="s">
        <v>4164</v>
      </c>
      <c r="L1640" t="s">
        <v>3407</v>
      </c>
      <c r="M1640" s="12">
        <v>17520</v>
      </c>
      <c r="N1640" s="12" t="str">
        <f t="shared" si="65"/>
        <v>1905 BROAD ST East Petersburg, PA 17520</v>
      </c>
      <c r="O1640">
        <v>1430999</v>
      </c>
      <c r="P1640">
        <v>40.102719</v>
      </c>
      <c r="Q1640">
        <v>-76.356274999999997</v>
      </c>
      <c r="R1640" t="s">
        <v>3364</v>
      </c>
      <c r="S1640" t="s">
        <v>3353</v>
      </c>
      <c r="T1640" s="3">
        <v>5</v>
      </c>
      <c r="U1640" s="3">
        <v>6</v>
      </c>
      <c r="V1640" s="4">
        <v>1.2</v>
      </c>
      <c r="W1640" s="4">
        <v>4.2</v>
      </c>
      <c r="X1640" s="5">
        <v>205.72200000000004</v>
      </c>
      <c r="Y1640" s="6">
        <v>1028.6099999999999</v>
      </c>
      <c r="Z1640" s="5">
        <v>88.054000000000002</v>
      </c>
      <c r="AA1640" s="5">
        <v>440.27</v>
      </c>
      <c r="AB1640">
        <v>31</v>
      </c>
      <c r="AC1640" s="11">
        <f t="shared" si="66"/>
        <v>0.42802422686927022</v>
      </c>
    </row>
    <row r="1641" spans="1:29">
      <c r="A1641" s="2">
        <v>458464</v>
      </c>
      <c r="B1641" t="s">
        <v>3366</v>
      </c>
      <c r="C1641" t="s">
        <v>3354</v>
      </c>
      <c r="D1641" t="s">
        <v>186</v>
      </c>
      <c r="E1641" s="2">
        <v>244487</v>
      </c>
      <c r="F1641" t="s">
        <v>1448</v>
      </c>
      <c r="G1641" s="2">
        <v>417546</v>
      </c>
      <c r="H1641" t="s">
        <v>1449</v>
      </c>
      <c r="I1641" t="s">
        <v>560</v>
      </c>
      <c r="J1641" t="s">
        <v>560</v>
      </c>
      <c r="K1641" t="s">
        <v>3616</v>
      </c>
      <c r="L1641" t="s">
        <v>3406</v>
      </c>
      <c r="M1641" s="12">
        <v>8401</v>
      </c>
      <c r="N1641" s="12" t="str">
        <f t="shared" si="65"/>
        <v>777 Harrahs Blvd Atlantic City, NJ 08401</v>
      </c>
      <c r="O1641">
        <v>1430999</v>
      </c>
      <c r="P1641">
        <v>39.384632000000003</v>
      </c>
      <c r="Q1641">
        <v>-74.42971</v>
      </c>
      <c r="R1641" t="s">
        <v>3363</v>
      </c>
      <c r="S1641" t="s">
        <v>3354</v>
      </c>
      <c r="T1641" s="3">
        <v>1</v>
      </c>
      <c r="U1641" s="3">
        <v>2</v>
      </c>
      <c r="V1641" s="4">
        <v>2</v>
      </c>
      <c r="W1641" s="4">
        <v>1</v>
      </c>
      <c r="X1641" s="5">
        <v>1026.6400000000001</v>
      </c>
      <c r="Y1641" s="6">
        <v>1026.6400000000001</v>
      </c>
      <c r="Z1641" s="5">
        <v>410.63</v>
      </c>
      <c r="AA1641" s="5">
        <v>410.63</v>
      </c>
      <c r="AB1641">
        <v>8</v>
      </c>
      <c r="AC1641" s="11">
        <f t="shared" si="66"/>
        <v>0.39997467466687442</v>
      </c>
    </row>
    <row r="1642" spans="1:29">
      <c r="A1642" s="2">
        <v>269353</v>
      </c>
      <c r="B1642" t="s">
        <v>3366</v>
      </c>
      <c r="C1642" t="s">
        <v>3354</v>
      </c>
      <c r="D1642" t="s">
        <v>91</v>
      </c>
      <c r="E1642" s="2">
        <v>242958</v>
      </c>
      <c r="F1642" t="s">
        <v>1312</v>
      </c>
      <c r="G1642" s="2">
        <v>242958</v>
      </c>
      <c r="H1642" t="s">
        <v>1312</v>
      </c>
      <c r="I1642" t="s">
        <v>23</v>
      </c>
      <c r="K1642" t="s">
        <v>5833</v>
      </c>
      <c r="L1642" t="s">
        <v>8347</v>
      </c>
      <c r="M1642" s="12">
        <v>19702</v>
      </c>
      <c r="N1642" s="12" t="str">
        <f t="shared" si="65"/>
        <v>15 Albe Dr Newark, DE 19702</v>
      </c>
      <c r="O1642">
        <v>1430999</v>
      </c>
      <c r="P1642">
        <v>39.647629000000002</v>
      </c>
      <c r="Q1642">
        <v>-75.714391000000006</v>
      </c>
      <c r="R1642" t="s">
        <v>3359</v>
      </c>
      <c r="S1642" t="s">
        <v>3352</v>
      </c>
      <c r="T1642" s="3">
        <v>2</v>
      </c>
      <c r="U1642" s="3">
        <v>2</v>
      </c>
      <c r="V1642" s="4">
        <v>1</v>
      </c>
      <c r="W1642" s="4">
        <v>1</v>
      </c>
      <c r="X1642" s="5">
        <v>511.25</v>
      </c>
      <c r="Y1642" s="6">
        <v>1022.5</v>
      </c>
      <c r="Z1642" s="5">
        <v>218.8</v>
      </c>
      <c r="AA1642" s="5">
        <v>437.6</v>
      </c>
      <c r="AB1642">
        <v>20</v>
      </c>
      <c r="AC1642" s="11">
        <f t="shared" si="66"/>
        <v>0.42797066014669927</v>
      </c>
    </row>
    <row r="1643" spans="1:29">
      <c r="A1643" s="2">
        <v>483898</v>
      </c>
      <c r="B1643" t="s">
        <v>3366</v>
      </c>
      <c r="C1643" t="s">
        <v>3354</v>
      </c>
      <c r="D1643" t="s">
        <v>91</v>
      </c>
      <c r="E1643" s="2">
        <v>244049</v>
      </c>
      <c r="F1643" t="s">
        <v>1655</v>
      </c>
      <c r="G1643" s="2">
        <v>416566</v>
      </c>
      <c r="H1643" t="s">
        <v>1657</v>
      </c>
      <c r="I1643" t="s">
        <v>295</v>
      </c>
      <c r="K1643" t="s">
        <v>5877</v>
      </c>
      <c r="L1643" t="s">
        <v>8347</v>
      </c>
      <c r="M1643" s="12">
        <v>19720</v>
      </c>
      <c r="N1643" s="12" t="str">
        <f t="shared" si="65"/>
        <v>502 Moores Ln New Castle, DE 19720</v>
      </c>
      <c r="O1643">
        <v>1430999</v>
      </c>
      <c r="P1643">
        <v>39.681007999999999</v>
      </c>
      <c r="Q1643">
        <v>-75.567846000000003</v>
      </c>
      <c r="R1643" t="s">
        <v>3359</v>
      </c>
      <c r="S1643" t="s">
        <v>3353</v>
      </c>
      <c r="T1643" s="3">
        <v>1</v>
      </c>
      <c r="U1643" s="3">
        <v>1</v>
      </c>
      <c r="V1643" s="4">
        <v>1</v>
      </c>
      <c r="W1643" s="4">
        <v>3</v>
      </c>
      <c r="X1643" s="5">
        <v>1017.96</v>
      </c>
      <c r="Y1643" s="6">
        <v>1017.96</v>
      </c>
      <c r="Z1643" s="5">
        <v>397</v>
      </c>
      <c r="AA1643" s="5">
        <v>397</v>
      </c>
      <c r="AB1643">
        <v>7</v>
      </c>
      <c r="AC1643" s="11">
        <f t="shared" si="66"/>
        <v>0.38999567762976933</v>
      </c>
    </row>
    <row r="1644" spans="1:29">
      <c r="A1644" s="2">
        <v>271944</v>
      </c>
      <c r="B1644" t="s">
        <v>3366</v>
      </c>
      <c r="C1644" t="s">
        <v>3354</v>
      </c>
      <c r="D1644" t="s">
        <v>197</v>
      </c>
      <c r="E1644" s="2">
        <v>260179</v>
      </c>
      <c r="F1644" t="s">
        <v>3234</v>
      </c>
      <c r="G1644" s="2">
        <v>468728</v>
      </c>
      <c r="H1644" t="s">
        <v>3235</v>
      </c>
      <c r="I1644" t="s">
        <v>93</v>
      </c>
      <c r="K1644" t="s">
        <v>5912</v>
      </c>
      <c r="L1644" t="s">
        <v>8347</v>
      </c>
      <c r="M1644" s="12">
        <v>19901</v>
      </c>
      <c r="N1644" s="12" t="str">
        <f t="shared" si="65"/>
        <v>18 Greenhill Ave Dover, DE 19901</v>
      </c>
      <c r="O1644">
        <v>1430999</v>
      </c>
      <c r="P1644">
        <v>39.165121999999997</v>
      </c>
      <c r="Q1644">
        <v>-75.512889999999999</v>
      </c>
      <c r="R1644" t="s">
        <v>3359</v>
      </c>
      <c r="S1644" t="s">
        <v>3354</v>
      </c>
      <c r="T1644" s="3">
        <v>2</v>
      </c>
      <c r="U1644" s="3">
        <v>4</v>
      </c>
      <c r="V1644" s="4">
        <v>2</v>
      </c>
      <c r="W1644" s="4">
        <v>3.5</v>
      </c>
      <c r="X1644" s="5">
        <v>504.5</v>
      </c>
      <c r="Y1644" s="6">
        <v>1009.0000000000001</v>
      </c>
      <c r="Z1644" s="5">
        <v>182.42500000000001</v>
      </c>
      <c r="AA1644" s="5">
        <v>364.84999999999997</v>
      </c>
      <c r="AB1644">
        <v>35</v>
      </c>
      <c r="AC1644" s="11">
        <f t="shared" si="66"/>
        <v>0.3615956392467789</v>
      </c>
    </row>
    <row r="1645" spans="1:29">
      <c r="A1645" s="2">
        <v>263408</v>
      </c>
      <c r="B1645" t="s">
        <v>3366</v>
      </c>
      <c r="C1645" t="s">
        <v>3354</v>
      </c>
      <c r="D1645" t="s">
        <v>197</v>
      </c>
      <c r="E1645" s="2">
        <v>332877</v>
      </c>
      <c r="F1645" t="s">
        <v>1233</v>
      </c>
      <c r="G1645" s="2">
        <v>332877</v>
      </c>
      <c r="H1645" t="s">
        <v>1233</v>
      </c>
      <c r="I1645" t="s">
        <v>1234</v>
      </c>
      <c r="K1645" t="s">
        <v>3575</v>
      </c>
      <c r="L1645" t="s">
        <v>3406</v>
      </c>
      <c r="M1645" s="12">
        <v>8251</v>
      </c>
      <c r="N1645" s="12" t="str">
        <f t="shared" si="65"/>
        <v>2410 Bayshore Rd Villas, NJ 08251</v>
      </c>
      <c r="O1645">
        <v>1430999</v>
      </c>
      <c r="P1645">
        <v>39.010874000000001</v>
      </c>
      <c r="Q1645">
        <v>-74.939121</v>
      </c>
      <c r="R1645" t="s">
        <v>3363</v>
      </c>
      <c r="S1645" t="s">
        <v>3355</v>
      </c>
      <c r="T1645" s="3">
        <v>1</v>
      </c>
      <c r="U1645" s="3">
        <v>2</v>
      </c>
      <c r="V1645" s="4">
        <v>2</v>
      </c>
      <c r="W1645" s="4">
        <v>4</v>
      </c>
      <c r="X1645" s="5">
        <v>1006.2</v>
      </c>
      <c r="Y1645" s="6">
        <v>1006.2</v>
      </c>
      <c r="Z1645" s="5">
        <v>592.90000000000009</v>
      </c>
      <c r="AA1645" s="5">
        <v>592.90000000000009</v>
      </c>
      <c r="AB1645">
        <v>5</v>
      </c>
      <c r="AC1645" s="11">
        <f t="shared" si="66"/>
        <v>0.58924667064201952</v>
      </c>
    </row>
    <row r="1646" spans="1:29">
      <c r="A1646" s="2">
        <v>344229</v>
      </c>
      <c r="B1646" t="s">
        <v>3366</v>
      </c>
      <c r="C1646" t="s">
        <v>3354</v>
      </c>
      <c r="D1646" t="s">
        <v>74</v>
      </c>
      <c r="E1646" s="2">
        <v>241839</v>
      </c>
      <c r="F1646" t="s">
        <v>420</v>
      </c>
      <c r="G1646" s="2">
        <v>435481</v>
      </c>
      <c r="H1646" t="s">
        <v>3030</v>
      </c>
      <c r="I1646" t="s">
        <v>116</v>
      </c>
      <c r="K1646" t="s">
        <v>4334</v>
      </c>
      <c r="L1646" t="s">
        <v>3407</v>
      </c>
      <c r="M1646" s="12">
        <v>17543</v>
      </c>
      <c r="N1646" s="12" t="str">
        <f t="shared" si="65"/>
        <v>662 Furnace Hills Pike Lititz, PA 17543</v>
      </c>
      <c r="O1646">
        <v>1430999</v>
      </c>
      <c r="P1646">
        <v>40.173586</v>
      </c>
      <c r="Q1646">
        <v>-76.309586999999993</v>
      </c>
      <c r="R1646" t="s">
        <v>3364</v>
      </c>
      <c r="S1646" t="s">
        <v>3356</v>
      </c>
      <c r="T1646" s="3">
        <v>2</v>
      </c>
      <c r="U1646" s="3">
        <v>5</v>
      </c>
      <c r="V1646" s="4">
        <v>2.5</v>
      </c>
      <c r="W1646" s="4">
        <v>5.5</v>
      </c>
      <c r="X1646" s="5">
        <v>502.58000000000004</v>
      </c>
      <c r="Y1646" s="6">
        <v>1005.1600000000001</v>
      </c>
      <c r="Z1646" s="5">
        <v>169.77</v>
      </c>
      <c r="AA1646" s="5">
        <v>339.53999999999996</v>
      </c>
      <c r="AB1646">
        <v>16</v>
      </c>
      <c r="AC1646" s="11">
        <f t="shared" si="66"/>
        <v>0.33779696764694173</v>
      </c>
    </row>
    <row r="1647" spans="1:29">
      <c r="A1647" s="2">
        <v>331465</v>
      </c>
      <c r="B1647" t="s">
        <v>3366</v>
      </c>
      <c r="C1647" t="s">
        <v>3354</v>
      </c>
      <c r="D1647" t="s">
        <v>17</v>
      </c>
      <c r="E1647" s="2">
        <v>243271</v>
      </c>
      <c r="F1647" t="s">
        <v>1740</v>
      </c>
      <c r="G1647" s="2">
        <v>243271</v>
      </c>
      <c r="H1647" t="s">
        <v>1740</v>
      </c>
      <c r="I1647" t="s">
        <v>86</v>
      </c>
      <c r="J1647" t="s">
        <v>3389</v>
      </c>
      <c r="K1647" t="s">
        <v>5153</v>
      </c>
      <c r="L1647" t="s">
        <v>3407</v>
      </c>
      <c r="M1647" s="12">
        <v>18966</v>
      </c>
      <c r="N1647" s="12" t="str">
        <f t="shared" si="65"/>
        <v>130 James Way Southampton, PA 18966</v>
      </c>
      <c r="O1647">
        <v>1430999</v>
      </c>
      <c r="P1647">
        <v>40.166429999999998</v>
      </c>
      <c r="Q1647">
        <v>-75.054280000000006</v>
      </c>
      <c r="R1647" t="s">
        <v>3362</v>
      </c>
      <c r="S1647" t="s">
        <v>3352</v>
      </c>
      <c r="T1647" s="3">
        <v>2</v>
      </c>
      <c r="U1647" s="3">
        <v>3</v>
      </c>
      <c r="V1647" s="4">
        <v>1.5</v>
      </c>
      <c r="W1647" s="4">
        <v>1.5</v>
      </c>
      <c r="X1647" s="5">
        <v>501.19499999999994</v>
      </c>
      <c r="Y1647" s="6">
        <v>1002.39</v>
      </c>
      <c r="Z1647" s="5">
        <v>155.14999999999998</v>
      </c>
      <c r="AA1647" s="5">
        <v>310.29999999999995</v>
      </c>
      <c r="AB1647">
        <v>28</v>
      </c>
      <c r="AC1647" s="11">
        <f t="shared" si="66"/>
        <v>0.30956015123853986</v>
      </c>
    </row>
    <row r="1648" spans="1:29">
      <c r="A1648" s="2">
        <v>483025</v>
      </c>
      <c r="B1648" t="s">
        <v>3366</v>
      </c>
      <c r="C1648" t="s">
        <v>3354</v>
      </c>
      <c r="D1648" t="s">
        <v>63</v>
      </c>
      <c r="E1648" s="2">
        <v>243874</v>
      </c>
      <c r="F1648" t="s">
        <v>2372</v>
      </c>
      <c r="G1648" s="2">
        <v>243874</v>
      </c>
      <c r="H1648" t="s">
        <v>2372</v>
      </c>
      <c r="I1648" t="s">
        <v>1695</v>
      </c>
      <c r="K1648" t="s">
        <v>5378</v>
      </c>
      <c r="L1648" t="s">
        <v>3407</v>
      </c>
      <c r="M1648" s="12">
        <v>19067</v>
      </c>
      <c r="N1648" s="12" t="str">
        <f t="shared" ref="N1648:N1711" si="67">K1648&amp;" "&amp;I1648&amp;", "&amp;L1648&amp;" "&amp;TEXT(M1648, "00000")</f>
        <v>1673 Covington Rd Yardley, PA 19067</v>
      </c>
      <c r="O1648">
        <v>1430999</v>
      </c>
      <c r="P1648">
        <v>40.214390000000002</v>
      </c>
      <c r="Q1648">
        <v>-74.870750000000001</v>
      </c>
      <c r="R1648" t="s">
        <v>3362</v>
      </c>
      <c r="S1648" t="s">
        <v>3353</v>
      </c>
      <c r="T1648" s="3">
        <v>2</v>
      </c>
      <c r="U1648" s="3">
        <v>2</v>
      </c>
      <c r="V1648" s="4">
        <v>1</v>
      </c>
      <c r="W1648" s="4">
        <v>3</v>
      </c>
      <c r="X1648" s="5">
        <v>500.28999999999996</v>
      </c>
      <c r="Y1648" s="6">
        <v>1000.5799999999999</v>
      </c>
      <c r="Z1648" s="5">
        <v>250.86499999999998</v>
      </c>
      <c r="AA1648" s="5">
        <v>501.73</v>
      </c>
      <c r="AB1648">
        <v>12</v>
      </c>
      <c r="AC1648" s="11">
        <f t="shared" si="66"/>
        <v>0.50143916528413524</v>
      </c>
    </row>
    <row r="1649" spans="1:29">
      <c r="A1649" s="2">
        <v>483026</v>
      </c>
      <c r="B1649" t="s">
        <v>3366</v>
      </c>
      <c r="C1649" t="s">
        <v>3354</v>
      </c>
      <c r="D1649" t="s">
        <v>74</v>
      </c>
      <c r="E1649" s="2">
        <v>239569</v>
      </c>
      <c r="F1649" t="s">
        <v>1606</v>
      </c>
      <c r="G1649" s="2">
        <v>239569</v>
      </c>
      <c r="H1649" t="s">
        <v>1606</v>
      </c>
      <c r="I1649" t="s">
        <v>238</v>
      </c>
      <c r="K1649" t="s">
        <v>3742</v>
      </c>
      <c r="L1649" t="s">
        <v>3407</v>
      </c>
      <c r="M1649" s="12">
        <v>17022</v>
      </c>
      <c r="N1649" s="12" t="str">
        <f t="shared" si="67"/>
        <v>777 S Mount Joy St ELIZABETHTOWN, PA 17022</v>
      </c>
      <c r="O1649">
        <v>1430999</v>
      </c>
      <c r="P1649">
        <v>40.146729000000001</v>
      </c>
      <c r="Q1649">
        <v>-76.593716000000001</v>
      </c>
      <c r="R1649" t="s">
        <v>3366</v>
      </c>
      <c r="S1649" t="s">
        <v>3356</v>
      </c>
      <c r="T1649" s="3">
        <v>2</v>
      </c>
      <c r="U1649" s="3">
        <v>2</v>
      </c>
      <c r="V1649" s="4">
        <v>1</v>
      </c>
      <c r="W1649" s="4">
        <v>1</v>
      </c>
      <c r="X1649" s="5">
        <v>500.16</v>
      </c>
      <c r="Y1649" s="6">
        <v>1000.32</v>
      </c>
      <c r="Z1649" s="5">
        <v>235.08</v>
      </c>
      <c r="AA1649" s="5">
        <v>470.16</v>
      </c>
      <c r="AB1649">
        <v>12</v>
      </c>
      <c r="AC1649" s="11">
        <f t="shared" si="66"/>
        <v>0.47000959692898275</v>
      </c>
    </row>
    <row r="1650" spans="1:29">
      <c r="A1650" s="2">
        <v>239929</v>
      </c>
      <c r="B1650" t="s">
        <v>3366</v>
      </c>
      <c r="C1650" t="s">
        <v>3354</v>
      </c>
      <c r="D1650" t="s">
        <v>37</v>
      </c>
      <c r="E1650" s="2">
        <v>241004</v>
      </c>
      <c r="F1650" t="s">
        <v>1001</v>
      </c>
      <c r="G1650" s="2">
        <v>241004</v>
      </c>
      <c r="H1650" t="s">
        <v>1001</v>
      </c>
      <c r="I1650" t="s">
        <v>190</v>
      </c>
      <c r="K1650" t="s">
        <v>4389</v>
      </c>
      <c r="L1650" t="s">
        <v>3407</v>
      </c>
      <c r="M1650" s="12">
        <v>17545</v>
      </c>
      <c r="N1650" s="12" t="str">
        <f t="shared" si="67"/>
        <v>1190 LANCASTER RD Manheim, PA 17545</v>
      </c>
      <c r="O1650">
        <v>1430999</v>
      </c>
      <c r="P1650">
        <v>40.141981999999999</v>
      </c>
      <c r="Q1650">
        <v>-76.391906000000006</v>
      </c>
      <c r="R1650" t="s">
        <v>3366</v>
      </c>
      <c r="S1650" t="s">
        <v>3357</v>
      </c>
      <c r="T1650" s="3">
        <v>2</v>
      </c>
      <c r="U1650" s="3">
        <v>2</v>
      </c>
      <c r="V1650" s="4">
        <v>1</v>
      </c>
      <c r="W1650" s="4">
        <v>4</v>
      </c>
      <c r="X1650" s="5">
        <v>499.40999999999997</v>
      </c>
      <c r="Y1650" s="6">
        <v>998.82</v>
      </c>
      <c r="Z1650" s="5">
        <v>313.31</v>
      </c>
      <c r="AA1650" s="5">
        <v>626.61999999999989</v>
      </c>
      <c r="AB1650">
        <v>54</v>
      </c>
      <c r="AC1650" s="11">
        <f t="shared" si="66"/>
        <v>0.62736028513646092</v>
      </c>
    </row>
    <row r="1651" spans="1:29">
      <c r="A1651" s="2">
        <v>483028</v>
      </c>
      <c r="B1651" t="s">
        <v>3366</v>
      </c>
      <c r="C1651" t="s">
        <v>3354</v>
      </c>
      <c r="D1651" t="s">
        <v>50</v>
      </c>
      <c r="E1651" s="2">
        <v>241344</v>
      </c>
      <c r="F1651" t="s">
        <v>2800</v>
      </c>
      <c r="G1651" s="2">
        <v>241344</v>
      </c>
      <c r="H1651" t="s">
        <v>2800</v>
      </c>
      <c r="I1651" t="s">
        <v>2801</v>
      </c>
      <c r="K1651" t="s">
        <v>4939</v>
      </c>
      <c r="L1651" t="s">
        <v>3407</v>
      </c>
      <c r="M1651" s="12">
        <v>17824</v>
      </c>
      <c r="N1651" s="12" t="str">
        <f t="shared" si="67"/>
        <v>PO Box 303 Elysburg, PA 17824</v>
      </c>
      <c r="O1651">
        <v>1430999</v>
      </c>
      <c r="P1651">
        <v>40.858412999999999</v>
      </c>
      <c r="Q1651">
        <v>-76.484886000000003</v>
      </c>
      <c r="R1651" t="s">
        <v>3366</v>
      </c>
      <c r="S1651" t="s">
        <v>3357</v>
      </c>
      <c r="T1651" s="3">
        <v>1</v>
      </c>
      <c r="U1651" s="3">
        <v>1</v>
      </c>
      <c r="V1651" s="4">
        <v>1</v>
      </c>
      <c r="W1651" s="4">
        <v>4</v>
      </c>
      <c r="X1651" s="5">
        <v>998.11000000000013</v>
      </c>
      <c r="Y1651" s="6">
        <v>998.11000000000013</v>
      </c>
      <c r="Z1651" s="5">
        <v>483.76000000000005</v>
      </c>
      <c r="AA1651" s="5">
        <v>483.76000000000005</v>
      </c>
      <c r="AB1651">
        <v>20</v>
      </c>
      <c r="AC1651" s="11">
        <f t="shared" si="66"/>
        <v>0.48467603771127432</v>
      </c>
    </row>
    <row r="1652" spans="1:29">
      <c r="A1652" s="2">
        <v>432862</v>
      </c>
      <c r="B1652" t="s">
        <v>3366</v>
      </c>
      <c r="C1652" t="s">
        <v>3354</v>
      </c>
      <c r="D1652" t="s">
        <v>60</v>
      </c>
      <c r="E1652" s="2">
        <v>346083</v>
      </c>
      <c r="F1652" t="s">
        <v>697</v>
      </c>
      <c r="G1652" s="2">
        <v>346083</v>
      </c>
      <c r="H1652" t="s">
        <v>697</v>
      </c>
      <c r="I1652" t="s">
        <v>442</v>
      </c>
      <c r="K1652" t="s">
        <v>5552</v>
      </c>
      <c r="L1652" t="s">
        <v>3407</v>
      </c>
      <c r="M1652" s="12">
        <v>19355</v>
      </c>
      <c r="N1652" s="12" t="str">
        <f t="shared" si="67"/>
        <v>51 N Bacton Hill Rd Malvern, PA 19355</v>
      </c>
      <c r="O1652">
        <v>1430999</v>
      </c>
      <c r="P1652">
        <v>40.045771000000002</v>
      </c>
      <c r="Q1652">
        <v>-75.580889999999997</v>
      </c>
      <c r="R1652" t="s">
        <v>3361</v>
      </c>
      <c r="S1652" t="s">
        <v>3356</v>
      </c>
      <c r="T1652" s="3">
        <v>2</v>
      </c>
      <c r="U1652" s="3">
        <v>4</v>
      </c>
      <c r="V1652" s="4">
        <v>2</v>
      </c>
      <c r="W1652" s="4">
        <v>10.5</v>
      </c>
      <c r="X1652" s="5">
        <v>498.12500000000011</v>
      </c>
      <c r="Y1652" s="6">
        <v>996.25000000000023</v>
      </c>
      <c r="Z1652" s="5">
        <v>183.73000000000002</v>
      </c>
      <c r="AA1652" s="5">
        <v>367.46000000000004</v>
      </c>
      <c r="AB1652">
        <v>48</v>
      </c>
      <c r="AC1652" s="11">
        <f t="shared" si="66"/>
        <v>0.36884316185696359</v>
      </c>
    </row>
    <row r="1653" spans="1:29">
      <c r="A1653" s="2">
        <v>483897</v>
      </c>
      <c r="B1653" t="s">
        <v>3366</v>
      </c>
      <c r="C1653" t="s">
        <v>3354</v>
      </c>
      <c r="D1653" t="s">
        <v>91</v>
      </c>
      <c r="E1653" s="2">
        <v>243285</v>
      </c>
      <c r="F1653" t="s">
        <v>2677</v>
      </c>
      <c r="G1653" s="2">
        <v>243285</v>
      </c>
      <c r="H1653" t="s">
        <v>2677</v>
      </c>
      <c r="I1653" t="s">
        <v>36</v>
      </c>
      <c r="K1653" t="s">
        <v>5901</v>
      </c>
      <c r="L1653" t="s">
        <v>8347</v>
      </c>
      <c r="M1653" s="12">
        <v>19804</v>
      </c>
      <c r="N1653" s="12" t="str">
        <f t="shared" si="67"/>
        <v>110 Valley Rd Wilmington, DE 19804</v>
      </c>
      <c r="O1653">
        <v>1430999</v>
      </c>
      <c r="P1653">
        <v>39.727370000000001</v>
      </c>
      <c r="Q1653">
        <v>-75.582890000000006</v>
      </c>
      <c r="R1653" t="s">
        <v>3359</v>
      </c>
      <c r="S1653" t="s">
        <v>3353</v>
      </c>
      <c r="T1653" s="3">
        <v>1</v>
      </c>
      <c r="U1653" s="3">
        <v>1</v>
      </c>
      <c r="V1653" s="4">
        <v>1</v>
      </c>
      <c r="W1653" s="4">
        <v>1</v>
      </c>
      <c r="X1653" s="5">
        <v>995.99</v>
      </c>
      <c r="Y1653" s="6">
        <v>995.99</v>
      </c>
      <c r="Z1653" s="5">
        <v>403.56</v>
      </c>
      <c r="AA1653" s="5">
        <v>403.56</v>
      </c>
      <c r="AB1653">
        <v>3</v>
      </c>
      <c r="AC1653" s="11">
        <f t="shared" si="66"/>
        <v>0.40518479101195792</v>
      </c>
    </row>
    <row r="1654" spans="1:29">
      <c r="A1654" s="2">
        <v>432862</v>
      </c>
      <c r="B1654" t="s">
        <v>3366</v>
      </c>
      <c r="C1654" t="s">
        <v>3354</v>
      </c>
      <c r="D1654" t="s">
        <v>91</v>
      </c>
      <c r="E1654" s="2">
        <v>335819</v>
      </c>
      <c r="F1654" t="s">
        <v>649</v>
      </c>
      <c r="G1654" s="2">
        <v>474309</v>
      </c>
      <c r="H1654" t="s">
        <v>649</v>
      </c>
      <c r="I1654" t="s">
        <v>650</v>
      </c>
      <c r="J1654" t="s">
        <v>36</v>
      </c>
      <c r="K1654" t="s">
        <v>5826</v>
      </c>
      <c r="L1654" t="s">
        <v>8347</v>
      </c>
      <c r="M1654" s="12">
        <v>19701</v>
      </c>
      <c r="N1654" s="12" t="str">
        <f t="shared" si="67"/>
        <v>301 American Blvd Bear, DE 19701</v>
      </c>
      <c r="O1654">
        <v>1430999</v>
      </c>
      <c r="P1654">
        <v>39.586953999999999</v>
      </c>
      <c r="Q1654">
        <v>-75.679153999999997</v>
      </c>
      <c r="R1654" t="s">
        <v>3359</v>
      </c>
      <c r="S1654" t="s">
        <v>3352</v>
      </c>
      <c r="T1654" s="3">
        <v>2</v>
      </c>
      <c r="U1654" s="3">
        <v>2</v>
      </c>
      <c r="V1654" s="4">
        <v>1</v>
      </c>
      <c r="W1654" s="4">
        <v>1</v>
      </c>
      <c r="X1654" s="5">
        <v>496.21000000000004</v>
      </c>
      <c r="Y1654" s="6">
        <v>992.42000000000007</v>
      </c>
      <c r="Z1654" s="5">
        <v>179.715</v>
      </c>
      <c r="AA1654" s="5">
        <v>359.43</v>
      </c>
      <c r="AB1654">
        <v>3</v>
      </c>
      <c r="AC1654" s="11">
        <f t="shared" si="66"/>
        <v>0.36217528868825699</v>
      </c>
    </row>
    <row r="1655" spans="1:29">
      <c r="A1655" s="2">
        <v>341662</v>
      </c>
      <c r="B1655" t="s">
        <v>3366</v>
      </c>
      <c r="C1655" t="s">
        <v>3354</v>
      </c>
      <c r="D1655" t="s">
        <v>37</v>
      </c>
      <c r="E1655" s="2">
        <v>239710</v>
      </c>
      <c r="F1655" t="s">
        <v>1698</v>
      </c>
      <c r="G1655" s="2">
        <v>479596</v>
      </c>
      <c r="H1655" t="s">
        <v>1701</v>
      </c>
      <c r="I1655" t="s">
        <v>393</v>
      </c>
      <c r="K1655" t="s">
        <v>5767</v>
      </c>
      <c r="L1655" t="s">
        <v>3407</v>
      </c>
      <c r="M1655" s="12">
        <v>19565</v>
      </c>
      <c r="N1655" s="12" t="str">
        <f t="shared" si="67"/>
        <v>200 Lincoln Dr Wernersville, PA 19565</v>
      </c>
      <c r="O1655">
        <v>1430999</v>
      </c>
      <c r="P1655">
        <v>40.324396999999998</v>
      </c>
      <c r="Q1655">
        <v>-76.079176000000004</v>
      </c>
      <c r="R1655" t="s">
        <v>3365</v>
      </c>
      <c r="S1655" t="s">
        <v>3357</v>
      </c>
      <c r="T1655" s="3">
        <v>3</v>
      </c>
      <c r="U1655" s="3">
        <v>3</v>
      </c>
      <c r="V1655" s="4">
        <v>1</v>
      </c>
      <c r="W1655" s="4">
        <v>1.6666666666666667</v>
      </c>
      <c r="X1655" s="5">
        <v>330.62666666666667</v>
      </c>
      <c r="Y1655" s="6">
        <v>991.88000000000011</v>
      </c>
      <c r="Z1655" s="5">
        <v>93.206666666666663</v>
      </c>
      <c r="AA1655" s="5">
        <v>279.62</v>
      </c>
      <c r="AB1655">
        <v>8</v>
      </c>
      <c r="AC1655" s="11">
        <f t="shared" si="66"/>
        <v>0.2819091019074888</v>
      </c>
    </row>
    <row r="1656" spans="1:29">
      <c r="A1656" s="2">
        <v>342235</v>
      </c>
      <c r="B1656" t="s">
        <v>3366</v>
      </c>
      <c r="C1656" t="s">
        <v>3354</v>
      </c>
      <c r="D1656" t="s">
        <v>32</v>
      </c>
      <c r="E1656" s="2">
        <v>271968</v>
      </c>
      <c r="F1656" t="s">
        <v>3134</v>
      </c>
      <c r="G1656" s="2">
        <v>271968</v>
      </c>
      <c r="H1656" t="s">
        <v>3134</v>
      </c>
      <c r="I1656" t="s">
        <v>34</v>
      </c>
      <c r="K1656" t="s">
        <v>4577</v>
      </c>
      <c r="L1656" t="s">
        <v>3407</v>
      </c>
      <c r="M1656" s="12">
        <v>17566</v>
      </c>
      <c r="N1656" s="12" t="str">
        <f t="shared" si="67"/>
        <v>848 Lancaster Pike Quarryville, PA 17566</v>
      </c>
      <c r="O1656">
        <v>1430999</v>
      </c>
      <c r="P1656">
        <v>39.884905000000003</v>
      </c>
      <c r="Q1656">
        <v>-76.235836000000006</v>
      </c>
      <c r="R1656" t="s">
        <v>3364</v>
      </c>
      <c r="S1656" t="s">
        <v>3357</v>
      </c>
      <c r="T1656" s="3">
        <v>1</v>
      </c>
      <c r="U1656" s="3">
        <v>1</v>
      </c>
      <c r="V1656" s="4">
        <v>1</v>
      </c>
      <c r="W1656" s="4">
        <v>1</v>
      </c>
      <c r="X1656" s="5">
        <v>991.07</v>
      </c>
      <c r="Y1656" s="6">
        <v>991.07</v>
      </c>
      <c r="Z1656" s="5">
        <v>396.43</v>
      </c>
      <c r="AA1656" s="5">
        <v>396.43</v>
      </c>
      <c r="AB1656">
        <v>1</v>
      </c>
      <c r="AC1656" s="11">
        <f t="shared" si="66"/>
        <v>0.40000201802092689</v>
      </c>
    </row>
    <row r="1657" spans="1:29">
      <c r="A1657" s="2">
        <v>480676</v>
      </c>
      <c r="B1657" t="s">
        <v>3366</v>
      </c>
      <c r="C1657" t="s">
        <v>3354</v>
      </c>
      <c r="D1657" t="s">
        <v>26</v>
      </c>
      <c r="E1657" s="2">
        <v>239056</v>
      </c>
      <c r="F1657" t="s">
        <v>2865</v>
      </c>
      <c r="G1657" s="2">
        <v>419476</v>
      </c>
      <c r="H1657" t="s">
        <v>2865</v>
      </c>
      <c r="I1657" t="s">
        <v>39</v>
      </c>
      <c r="K1657" t="s">
        <v>4712</v>
      </c>
      <c r="L1657" t="s">
        <v>3407</v>
      </c>
      <c r="M1657" s="12">
        <v>17601</v>
      </c>
      <c r="N1657" s="12" t="str">
        <f t="shared" si="67"/>
        <v>3150 Hempland Rd Lancaster, PA 17601</v>
      </c>
      <c r="O1657">
        <v>1430999</v>
      </c>
      <c r="P1657">
        <v>40.049644999999998</v>
      </c>
      <c r="Q1657">
        <v>-76.400509</v>
      </c>
      <c r="R1657" t="s">
        <v>3364</v>
      </c>
      <c r="S1657" t="s">
        <v>3357</v>
      </c>
      <c r="T1657" s="3">
        <v>2</v>
      </c>
      <c r="U1657" s="3">
        <v>3</v>
      </c>
      <c r="V1657" s="4">
        <v>1.5</v>
      </c>
      <c r="W1657" s="4">
        <v>3.5</v>
      </c>
      <c r="X1657" s="5">
        <v>495.125</v>
      </c>
      <c r="Y1657" s="6">
        <v>990.25000000000011</v>
      </c>
      <c r="Z1657" s="5">
        <v>236.98</v>
      </c>
      <c r="AA1657" s="5">
        <v>473.95999999999992</v>
      </c>
      <c r="AB1657">
        <v>12</v>
      </c>
      <c r="AC1657" s="11">
        <f t="shared" si="66"/>
        <v>0.47862660944205998</v>
      </c>
    </row>
    <row r="1658" spans="1:29">
      <c r="A1658" s="2">
        <v>434613</v>
      </c>
      <c r="B1658" t="s">
        <v>3366</v>
      </c>
      <c r="C1658" t="s">
        <v>3354</v>
      </c>
      <c r="D1658" t="s">
        <v>40</v>
      </c>
      <c r="E1658" s="2">
        <v>316212</v>
      </c>
      <c r="F1658" t="s">
        <v>976</v>
      </c>
      <c r="G1658" s="2">
        <v>472994</v>
      </c>
      <c r="H1658" t="s">
        <v>3316</v>
      </c>
      <c r="I1658" t="s">
        <v>73</v>
      </c>
      <c r="K1658" t="s">
        <v>5801</v>
      </c>
      <c r="L1658" t="s">
        <v>3407</v>
      </c>
      <c r="M1658" s="12">
        <v>19607</v>
      </c>
      <c r="N1658" s="12" t="str">
        <f t="shared" si="67"/>
        <v>815 Lancaster Ave Reading, PA 19607</v>
      </c>
      <c r="O1658">
        <v>1430999</v>
      </c>
      <c r="P1658">
        <v>40.316232999999997</v>
      </c>
      <c r="Q1658">
        <v>-75.940192999999994</v>
      </c>
      <c r="R1658" t="s">
        <v>3365</v>
      </c>
      <c r="S1658" t="s">
        <v>3356</v>
      </c>
      <c r="T1658" s="3">
        <v>1</v>
      </c>
      <c r="U1658" s="3">
        <v>1</v>
      </c>
      <c r="V1658" s="4">
        <v>1</v>
      </c>
      <c r="W1658" s="4">
        <v>1</v>
      </c>
      <c r="X1658" s="5">
        <v>989.05</v>
      </c>
      <c r="Y1658" s="6">
        <v>989.05</v>
      </c>
      <c r="Z1658" s="5">
        <v>459.63</v>
      </c>
      <c r="AA1658" s="5">
        <v>459.63</v>
      </c>
      <c r="AB1658">
        <v>1</v>
      </c>
      <c r="AC1658" s="11">
        <f t="shared" si="66"/>
        <v>0.46471866943026136</v>
      </c>
    </row>
    <row r="1659" spans="1:29">
      <c r="A1659" s="2">
        <v>296774</v>
      </c>
      <c r="B1659" t="s">
        <v>3366</v>
      </c>
      <c r="C1659" t="s">
        <v>3354</v>
      </c>
      <c r="D1659" t="s">
        <v>32</v>
      </c>
      <c r="E1659" s="2">
        <v>283207</v>
      </c>
      <c r="F1659" t="s">
        <v>2661</v>
      </c>
      <c r="G1659" s="2">
        <v>454428</v>
      </c>
      <c r="H1659" t="s">
        <v>2662</v>
      </c>
      <c r="I1659" t="s">
        <v>654</v>
      </c>
      <c r="K1659" t="s">
        <v>4129</v>
      </c>
      <c r="L1659" t="s">
        <v>3407</v>
      </c>
      <c r="M1659" s="12">
        <v>17508</v>
      </c>
      <c r="N1659" s="12" t="str">
        <f t="shared" si="67"/>
        <v>4139 Oregon Pike Brownstown, PA 17508</v>
      </c>
      <c r="O1659">
        <v>1430999</v>
      </c>
      <c r="P1659">
        <v>40.129913999999999</v>
      </c>
      <c r="Q1659">
        <v>-76.219871999999995</v>
      </c>
      <c r="R1659" t="s">
        <v>3365</v>
      </c>
      <c r="S1659" t="s">
        <v>3351</v>
      </c>
      <c r="T1659" s="3">
        <v>1</v>
      </c>
      <c r="U1659" s="3">
        <v>2</v>
      </c>
      <c r="V1659" s="4">
        <v>2</v>
      </c>
      <c r="W1659" s="4">
        <v>3</v>
      </c>
      <c r="X1659" s="5">
        <v>986.41</v>
      </c>
      <c r="Y1659" s="6">
        <v>986.41</v>
      </c>
      <c r="Z1659" s="5">
        <v>315.65999999999997</v>
      </c>
      <c r="AA1659" s="5">
        <v>315.65999999999997</v>
      </c>
      <c r="AB1659">
        <v>16</v>
      </c>
      <c r="AC1659" s="11">
        <f t="shared" si="66"/>
        <v>0.3200089212396468</v>
      </c>
    </row>
    <row r="1660" spans="1:29">
      <c r="A1660" s="2">
        <v>483027</v>
      </c>
      <c r="B1660" t="s">
        <v>3366</v>
      </c>
      <c r="C1660" t="s">
        <v>3354</v>
      </c>
      <c r="D1660" t="s">
        <v>32</v>
      </c>
      <c r="E1660" s="2">
        <v>240723</v>
      </c>
      <c r="F1660" t="s">
        <v>303</v>
      </c>
      <c r="G1660" s="2">
        <v>470002</v>
      </c>
      <c r="H1660" t="s">
        <v>2255</v>
      </c>
      <c r="I1660" t="s">
        <v>759</v>
      </c>
      <c r="K1660" t="s">
        <v>3809</v>
      </c>
      <c r="L1660" t="s">
        <v>3407</v>
      </c>
      <c r="M1660" s="12">
        <v>17050</v>
      </c>
      <c r="N1660" s="12" t="str">
        <f t="shared" si="67"/>
        <v>200 Lambs Gap Rd Mechanicsburg, PA 17050</v>
      </c>
      <c r="O1660">
        <v>1430999</v>
      </c>
      <c r="P1660">
        <v>40.249113000000001</v>
      </c>
      <c r="Q1660">
        <v>-77.001767999999998</v>
      </c>
      <c r="R1660" t="s">
        <v>3366</v>
      </c>
      <c r="S1660" t="s">
        <v>3356</v>
      </c>
      <c r="T1660" s="3">
        <v>2</v>
      </c>
      <c r="U1660" s="3">
        <v>3</v>
      </c>
      <c r="V1660" s="4">
        <v>1.5</v>
      </c>
      <c r="W1660" s="4">
        <v>4.5</v>
      </c>
      <c r="X1660" s="5">
        <v>491.08</v>
      </c>
      <c r="Y1660" s="6">
        <v>982.16</v>
      </c>
      <c r="Z1660" s="5">
        <v>186.40999999999997</v>
      </c>
      <c r="AA1660" s="5">
        <v>372.82000000000005</v>
      </c>
      <c r="AB1660">
        <v>20</v>
      </c>
      <c r="AC1660" s="11">
        <f t="shared" si="66"/>
        <v>0.3795919198501263</v>
      </c>
    </row>
    <row r="1661" spans="1:29">
      <c r="A1661" s="2">
        <v>470549</v>
      </c>
      <c r="B1661" t="s">
        <v>3366</v>
      </c>
      <c r="C1661" t="s">
        <v>3354</v>
      </c>
      <c r="D1661" t="s">
        <v>32</v>
      </c>
      <c r="E1661" s="2">
        <v>241901</v>
      </c>
      <c r="F1661" t="s">
        <v>3085</v>
      </c>
      <c r="G1661" s="2">
        <v>241901</v>
      </c>
      <c r="H1661" t="s">
        <v>3085</v>
      </c>
      <c r="I1661" t="s">
        <v>39</v>
      </c>
      <c r="K1661" t="s">
        <v>4779</v>
      </c>
      <c r="L1661" t="s">
        <v>3407</v>
      </c>
      <c r="M1661" s="12">
        <v>17602</v>
      </c>
      <c r="N1661" s="12" t="str">
        <f t="shared" si="67"/>
        <v>501 E Orange St Lancaster, PA 17602</v>
      </c>
      <c r="O1661">
        <v>1430999</v>
      </c>
      <c r="P1661">
        <v>40.041085000000002</v>
      </c>
      <c r="Q1661">
        <v>-76.295198999999997</v>
      </c>
      <c r="R1661" t="s">
        <v>3364</v>
      </c>
      <c r="S1661" t="s">
        <v>3356</v>
      </c>
      <c r="T1661" s="3">
        <v>3</v>
      </c>
      <c r="U1661" s="3">
        <v>5</v>
      </c>
      <c r="V1661" s="4">
        <v>1.6666666666666667</v>
      </c>
      <c r="W1661" s="4">
        <v>3.3333333333333335</v>
      </c>
      <c r="X1661" s="5">
        <v>327.11</v>
      </c>
      <c r="Y1661" s="6">
        <v>981.33</v>
      </c>
      <c r="Z1661" s="5">
        <v>110.52</v>
      </c>
      <c r="AA1661" s="5">
        <v>331.56</v>
      </c>
      <c r="AB1661">
        <v>20</v>
      </c>
      <c r="AC1661" s="11">
        <f t="shared" si="66"/>
        <v>0.33786799547552809</v>
      </c>
    </row>
    <row r="1662" spans="1:29">
      <c r="A1662" s="2">
        <v>270002</v>
      </c>
      <c r="B1662" t="s">
        <v>3366</v>
      </c>
      <c r="C1662" t="s">
        <v>3354</v>
      </c>
      <c r="D1662" t="s">
        <v>104</v>
      </c>
      <c r="E1662" s="2">
        <v>342110</v>
      </c>
      <c r="F1662" t="s">
        <v>1697</v>
      </c>
      <c r="G1662" s="2">
        <v>342110</v>
      </c>
      <c r="H1662" t="s">
        <v>1697</v>
      </c>
      <c r="I1662" t="s">
        <v>361</v>
      </c>
      <c r="J1662" t="s">
        <v>3389</v>
      </c>
      <c r="K1662" t="s">
        <v>5224</v>
      </c>
      <c r="L1662" t="s">
        <v>3407</v>
      </c>
      <c r="M1662" s="12">
        <v>19006</v>
      </c>
      <c r="N1662" s="12" t="str">
        <f t="shared" si="67"/>
        <v>18 Lawson Dr Huntingdon Valley, PA 19006</v>
      </c>
      <c r="O1662">
        <v>1430999</v>
      </c>
      <c r="P1662">
        <v>40.140403999999997</v>
      </c>
      <c r="Q1662">
        <v>-75.016137000000001</v>
      </c>
      <c r="R1662" t="s">
        <v>3362</v>
      </c>
      <c r="S1662" t="s">
        <v>3352</v>
      </c>
      <c r="T1662" s="3">
        <v>1</v>
      </c>
      <c r="U1662" s="3">
        <v>1</v>
      </c>
      <c r="V1662" s="4">
        <v>1</v>
      </c>
      <c r="W1662" s="4">
        <v>1</v>
      </c>
      <c r="X1662" s="5">
        <v>980.96</v>
      </c>
      <c r="Y1662" s="6">
        <v>980.96</v>
      </c>
      <c r="Z1662" s="5">
        <v>215.81</v>
      </c>
      <c r="AA1662" s="5">
        <v>215.81</v>
      </c>
      <c r="AB1662">
        <v>4</v>
      </c>
      <c r="AC1662" s="11">
        <f t="shared" si="66"/>
        <v>0.21999877670853041</v>
      </c>
    </row>
    <row r="1663" spans="1:29">
      <c r="A1663" s="2">
        <v>482963</v>
      </c>
      <c r="B1663" t="s">
        <v>3366</v>
      </c>
      <c r="C1663" t="s">
        <v>3354</v>
      </c>
      <c r="D1663" t="s">
        <v>104</v>
      </c>
      <c r="E1663" s="2">
        <v>346244</v>
      </c>
      <c r="F1663" t="s">
        <v>2183</v>
      </c>
      <c r="G1663" s="2">
        <v>346244</v>
      </c>
      <c r="H1663" t="s">
        <v>2183</v>
      </c>
      <c r="I1663" t="s">
        <v>885</v>
      </c>
      <c r="J1663" t="s">
        <v>3389</v>
      </c>
      <c r="K1663" t="s">
        <v>5148</v>
      </c>
      <c r="L1663" t="s">
        <v>3407</v>
      </c>
      <c r="M1663" s="12">
        <v>18966</v>
      </c>
      <c r="N1663" s="12" t="str">
        <f t="shared" si="67"/>
        <v>2307 OLD BRISTOL RD Holland, PA 18966</v>
      </c>
      <c r="O1663">
        <v>1430999</v>
      </c>
      <c r="P1663">
        <v>40.171680000000002</v>
      </c>
      <c r="Q1663">
        <v>-74.986329999999995</v>
      </c>
      <c r="R1663" t="s">
        <v>3362</v>
      </c>
      <c r="S1663" t="s">
        <v>3352</v>
      </c>
      <c r="T1663" s="3">
        <v>1</v>
      </c>
      <c r="U1663" s="3">
        <v>1</v>
      </c>
      <c r="V1663" s="4">
        <v>1</v>
      </c>
      <c r="W1663" s="4">
        <v>1</v>
      </c>
      <c r="X1663" s="5">
        <v>980.96</v>
      </c>
      <c r="Y1663" s="6">
        <v>980.96</v>
      </c>
      <c r="Z1663" s="5">
        <v>215.81</v>
      </c>
      <c r="AA1663" s="5">
        <v>215.81</v>
      </c>
      <c r="AB1663">
        <v>4</v>
      </c>
      <c r="AC1663" s="11">
        <f t="shared" si="66"/>
        <v>0.21999877670853041</v>
      </c>
    </row>
    <row r="1664" spans="1:29">
      <c r="A1664" s="2">
        <v>465579</v>
      </c>
      <c r="B1664" t="s">
        <v>3366</v>
      </c>
      <c r="C1664" t="s">
        <v>3354</v>
      </c>
      <c r="D1664" t="s">
        <v>74</v>
      </c>
      <c r="E1664" s="2">
        <v>281513</v>
      </c>
      <c r="F1664" t="s">
        <v>794</v>
      </c>
      <c r="G1664" s="2">
        <v>281513</v>
      </c>
      <c r="H1664" t="s">
        <v>794</v>
      </c>
      <c r="I1664" t="s">
        <v>97</v>
      </c>
      <c r="K1664" t="s">
        <v>3873</v>
      </c>
      <c r="L1664" t="s">
        <v>3407</v>
      </c>
      <c r="M1664" s="12">
        <v>17110</v>
      </c>
      <c r="N1664" s="12" t="str">
        <f t="shared" si="67"/>
        <v>3550 N Progress Ave Harrisburg, PA 17110</v>
      </c>
      <c r="O1664">
        <v>1430999</v>
      </c>
      <c r="P1664">
        <v>40.316212999999998</v>
      </c>
      <c r="Q1664">
        <v>-76.857589000000004</v>
      </c>
      <c r="R1664" t="s">
        <v>3366</v>
      </c>
      <c r="S1664" t="s">
        <v>3357</v>
      </c>
      <c r="T1664" s="3">
        <v>3</v>
      </c>
      <c r="U1664" s="3">
        <v>3</v>
      </c>
      <c r="V1664" s="4">
        <v>1</v>
      </c>
      <c r="W1664" s="4">
        <v>4.666666666666667</v>
      </c>
      <c r="X1664" s="5">
        <v>326.53666666666669</v>
      </c>
      <c r="Y1664" s="6">
        <v>979.6099999999999</v>
      </c>
      <c r="Z1664" s="5">
        <v>104.22333333333331</v>
      </c>
      <c r="AA1664" s="5">
        <v>312.66999999999996</v>
      </c>
      <c r="AB1664">
        <v>21</v>
      </c>
      <c r="AC1664" s="11">
        <f t="shared" si="66"/>
        <v>0.31917804024050389</v>
      </c>
    </row>
    <row r="1665" spans="1:29">
      <c r="A1665" s="2">
        <v>472845</v>
      </c>
      <c r="B1665" t="s">
        <v>3366</v>
      </c>
      <c r="C1665" t="s">
        <v>3354</v>
      </c>
      <c r="D1665" t="s">
        <v>32</v>
      </c>
      <c r="E1665" s="2">
        <v>239959</v>
      </c>
      <c r="F1665" t="s">
        <v>664</v>
      </c>
      <c r="G1665" s="2">
        <v>239959</v>
      </c>
      <c r="H1665" t="s">
        <v>664</v>
      </c>
      <c r="I1665" t="s">
        <v>956</v>
      </c>
      <c r="K1665" t="s">
        <v>4262</v>
      </c>
      <c r="L1665" t="s">
        <v>3407</v>
      </c>
      <c r="M1665" s="12">
        <v>17538</v>
      </c>
      <c r="N1665" s="12" t="str">
        <f t="shared" si="67"/>
        <v>924 Links Ave Landisville, PA 17538</v>
      </c>
      <c r="O1665">
        <v>1430999</v>
      </c>
      <c r="P1665">
        <v>40.074584999999999</v>
      </c>
      <c r="Q1665">
        <v>-76.418430999999998</v>
      </c>
      <c r="R1665" t="s">
        <v>3364</v>
      </c>
      <c r="S1665" t="s">
        <v>3357</v>
      </c>
      <c r="T1665" s="3">
        <v>1</v>
      </c>
      <c r="U1665" s="3">
        <v>2</v>
      </c>
      <c r="V1665" s="4">
        <v>2</v>
      </c>
      <c r="W1665" s="4">
        <v>1</v>
      </c>
      <c r="X1665" s="5">
        <v>978.42</v>
      </c>
      <c r="Y1665" s="6">
        <v>978.42</v>
      </c>
      <c r="Z1665" s="5">
        <v>362.16</v>
      </c>
      <c r="AA1665" s="5">
        <v>362.16</v>
      </c>
      <c r="AB1665">
        <v>36</v>
      </c>
      <c r="AC1665" s="11">
        <f t="shared" si="66"/>
        <v>0.37014778929294173</v>
      </c>
    </row>
    <row r="1666" spans="1:29">
      <c r="A1666" s="2">
        <v>465798</v>
      </c>
      <c r="B1666" t="s">
        <v>3366</v>
      </c>
      <c r="C1666" t="s">
        <v>3354</v>
      </c>
      <c r="D1666" t="s">
        <v>40</v>
      </c>
      <c r="E1666" s="2">
        <v>242417</v>
      </c>
      <c r="F1666" t="s">
        <v>3301</v>
      </c>
      <c r="G1666" s="2">
        <v>483774</v>
      </c>
      <c r="H1666" t="s">
        <v>3310</v>
      </c>
      <c r="I1666" t="s">
        <v>3304</v>
      </c>
      <c r="K1666" t="s">
        <v>5815</v>
      </c>
      <c r="L1666" t="s">
        <v>3407</v>
      </c>
      <c r="M1666" s="12">
        <v>19609</v>
      </c>
      <c r="N1666" s="12" t="str">
        <f t="shared" si="67"/>
        <v>2601 Grandview Blvd West Lawn, PA 19609</v>
      </c>
      <c r="O1666">
        <v>1430999</v>
      </c>
      <c r="P1666">
        <v>40.333018000000003</v>
      </c>
      <c r="Q1666">
        <v>-76.002724000000001</v>
      </c>
      <c r="R1666" t="s">
        <v>3365</v>
      </c>
      <c r="S1666" t="s">
        <v>3357</v>
      </c>
      <c r="T1666" s="3">
        <v>2</v>
      </c>
      <c r="U1666" s="3">
        <v>2</v>
      </c>
      <c r="V1666" s="4">
        <v>1</v>
      </c>
      <c r="W1666" s="4">
        <v>1.5</v>
      </c>
      <c r="X1666" s="5">
        <v>488.745</v>
      </c>
      <c r="Y1666" s="6">
        <v>977.49</v>
      </c>
      <c r="Z1666" s="5">
        <v>156.38499999999999</v>
      </c>
      <c r="AA1666" s="5">
        <v>312.77</v>
      </c>
      <c r="AB1666">
        <v>7</v>
      </c>
      <c r="AC1666" s="11">
        <f t="shared" ref="AC1666:AC1729" si="68">IFERROR(AA1666/Y1666,0)</f>
        <v>0.31997258283972213</v>
      </c>
    </row>
    <row r="1667" spans="1:29">
      <c r="A1667" s="2">
        <v>472846</v>
      </c>
      <c r="B1667" t="s">
        <v>3366</v>
      </c>
      <c r="C1667" t="s">
        <v>3354</v>
      </c>
      <c r="D1667" t="s">
        <v>37</v>
      </c>
      <c r="E1667" s="2">
        <v>271365</v>
      </c>
      <c r="F1667" t="s">
        <v>687</v>
      </c>
      <c r="G1667" s="2">
        <v>271365</v>
      </c>
      <c r="H1667" t="s">
        <v>687</v>
      </c>
      <c r="I1667" t="s">
        <v>116</v>
      </c>
      <c r="K1667" t="s">
        <v>4323</v>
      </c>
      <c r="L1667" t="s">
        <v>3407</v>
      </c>
      <c r="M1667" s="12">
        <v>17543</v>
      </c>
      <c r="N1667" s="12" t="str">
        <f t="shared" si="67"/>
        <v>530 Airport Rd Lititz, PA 17543</v>
      </c>
      <c r="O1667">
        <v>1430999</v>
      </c>
      <c r="P1667">
        <v>40.116067999999999</v>
      </c>
      <c r="Q1667">
        <v>-76.293580000000006</v>
      </c>
      <c r="R1667" t="s">
        <v>3364</v>
      </c>
      <c r="S1667" t="s">
        <v>3356</v>
      </c>
      <c r="T1667" s="3">
        <v>2</v>
      </c>
      <c r="U1667" s="3">
        <v>4</v>
      </c>
      <c r="V1667" s="4">
        <v>2</v>
      </c>
      <c r="W1667" s="4">
        <v>3.5</v>
      </c>
      <c r="X1667" s="5">
        <v>488.25000000000006</v>
      </c>
      <c r="Y1667" s="6">
        <v>976.50000000000011</v>
      </c>
      <c r="Z1667" s="5">
        <v>219.64000000000001</v>
      </c>
      <c r="AA1667" s="5">
        <v>439.28000000000003</v>
      </c>
      <c r="AB1667">
        <v>15</v>
      </c>
      <c r="AC1667" s="11">
        <f t="shared" si="68"/>
        <v>0.44985151049667177</v>
      </c>
    </row>
    <row r="1668" spans="1:29">
      <c r="A1668" s="2">
        <v>480737</v>
      </c>
      <c r="B1668" t="s">
        <v>3366</v>
      </c>
      <c r="C1668" t="s">
        <v>3354</v>
      </c>
      <c r="D1668" t="s">
        <v>37</v>
      </c>
      <c r="E1668" s="2">
        <v>241600</v>
      </c>
      <c r="F1668" t="s">
        <v>164</v>
      </c>
      <c r="G1668" s="2">
        <v>241600</v>
      </c>
      <c r="H1668" t="s">
        <v>164</v>
      </c>
      <c r="I1668" t="s">
        <v>165</v>
      </c>
      <c r="K1668" t="s">
        <v>4243</v>
      </c>
      <c r="L1668" t="s">
        <v>3407</v>
      </c>
      <c r="M1668" s="12">
        <v>17529</v>
      </c>
      <c r="N1668" s="12" t="str">
        <f t="shared" si="67"/>
        <v>3723 Ridge Rd Gordonville, PA 17529</v>
      </c>
      <c r="O1668">
        <v>1430999</v>
      </c>
      <c r="P1668">
        <v>40.053229999999999</v>
      </c>
      <c r="Q1668">
        <v>-76.099594999999994</v>
      </c>
      <c r="R1668" t="s">
        <v>3364</v>
      </c>
      <c r="S1668" t="s">
        <v>3351</v>
      </c>
      <c r="T1668" s="3">
        <v>4</v>
      </c>
      <c r="U1668" s="3">
        <v>4</v>
      </c>
      <c r="V1668" s="4">
        <v>1</v>
      </c>
      <c r="W1668" s="4">
        <v>2.25</v>
      </c>
      <c r="X1668" s="5">
        <v>243.9975</v>
      </c>
      <c r="Y1668" s="6">
        <v>975.99</v>
      </c>
      <c r="Z1668" s="5">
        <v>91.852500000000006</v>
      </c>
      <c r="AA1668" s="5">
        <v>367.41000000000008</v>
      </c>
      <c r="AB1668">
        <v>15</v>
      </c>
      <c r="AC1668" s="11">
        <f t="shared" si="68"/>
        <v>0.37644852918574995</v>
      </c>
    </row>
    <row r="1669" spans="1:29">
      <c r="A1669" s="2">
        <v>482989</v>
      </c>
      <c r="B1669" t="s">
        <v>3366</v>
      </c>
      <c r="C1669" t="s">
        <v>3354</v>
      </c>
      <c r="D1669" t="s">
        <v>26</v>
      </c>
      <c r="E1669" s="2">
        <v>240966</v>
      </c>
      <c r="F1669" t="s">
        <v>2363</v>
      </c>
      <c r="G1669" s="2">
        <v>240966</v>
      </c>
      <c r="H1669" t="s">
        <v>2363</v>
      </c>
      <c r="I1669" t="s">
        <v>39</v>
      </c>
      <c r="K1669" t="s">
        <v>4692</v>
      </c>
      <c r="L1669" t="s">
        <v>3407</v>
      </c>
      <c r="M1669" s="12">
        <v>17601</v>
      </c>
      <c r="N1669" s="12" t="str">
        <f t="shared" si="67"/>
        <v>1277 Manheim Pike Lancaster, PA 17601</v>
      </c>
      <c r="O1669">
        <v>1430999</v>
      </c>
      <c r="P1669">
        <v>40.064276</v>
      </c>
      <c r="Q1669">
        <v>-76.323458000000002</v>
      </c>
      <c r="R1669" t="s">
        <v>3364</v>
      </c>
      <c r="S1669" t="s">
        <v>3357</v>
      </c>
      <c r="T1669" s="3">
        <v>4</v>
      </c>
      <c r="U1669" s="3">
        <v>4</v>
      </c>
      <c r="V1669" s="4">
        <v>1</v>
      </c>
      <c r="W1669" s="4">
        <v>2.25</v>
      </c>
      <c r="X1669" s="5">
        <v>243.89</v>
      </c>
      <c r="Y1669" s="6">
        <v>975.56</v>
      </c>
      <c r="Z1669" s="5">
        <v>91.335000000000008</v>
      </c>
      <c r="AA1669" s="5">
        <v>365.34000000000003</v>
      </c>
      <c r="AB1669">
        <v>12</v>
      </c>
      <c r="AC1669" s="11">
        <f t="shared" si="68"/>
        <v>0.37449259912255528</v>
      </c>
    </row>
    <row r="1670" spans="1:29">
      <c r="A1670" s="2">
        <v>481189</v>
      </c>
      <c r="B1670" t="s">
        <v>3367</v>
      </c>
      <c r="C1670" t="s">
        <v>3354</v>
      </c>
      <c r="D1670" t="s">
        <v>197</v>
      </c>
      <c r="E1670" s="2">
        <v>309689</v>
      </c>
      <c r="F1670" t="s">
        <v>2316</v>
      </c>
      <c r="G1670" s="2">
        <v>309689</v>
      </c>
      <c r="H1670" t="s">
        <v>2316</v>
      </c>
      <c r="I1670" t="s">
        <v>310</v>
      </c>
      <c r="K1670" t="s">
        <v>3555</v>
      </c>
      <c r="L1670" t="s">
        <v>3406</v>
      </c>
      <c r="M1670" s="12">
        <v>8210</v>
      </c>
      <c r="N1670" s="12" t="str">
        <f t="shared" si="67"/>
        <v>1248 Route 9 S Cape May Court House, NJ 08210</v>
      </c>
      <c r="O1670">
        <v>1430999</v>
      </c>
      <c r="P1670">
        <v>39.046886000000001</v>
      </c>
      <c r="Q1670">
        <v>-74.847981000000004</v>
      </c>
      <c r="R1670" t="s">
        <v>3363</v>
      </c>
      <c r="S1670" t="s">
        <v>3355</v>
      </c>
      <c r="T1670" s="3">
        <v>2</v>
      </c>
      <c r="U1670" s="3">
        <v>2</v>
      </c>
      <c r="V1670" s="4">
        <v>1</v>
      </c>
      <c r="W1670" s="4">
        <v>2</v>
      </c>
      <c r="X1670" s="5">
        <v>486.875</v>
      </c>
      <c r="Y1670" s="6">
        <v>973.75</v>
      </c>
      <c r="Z1670" s="5">
        <v>155.76</v>
      </c>
      <c r="AA1670" s="5">
        <v>311.52</v>
      </c>
      <c r="AB1670">
        <v>11</v>
      </c>
      <c r="AC1670" s="11">
        <f t="shared" si="68"/>
        <v>0.31991784338896018</v>
      </c>
    </row>
    <row r="1671" spans="1:29">
      <c r="A1671" s="2">
        <v>464926</v>
      </c>
      <c r="B1671" t="s">
        <v>3366</v>
      </c>
      <c r="C1671" t="s">
        <v>3354</v>
      </c>
      <c r="D1671" t="s">
        <v>74</v>
      </c>
      <c r="E1671" s="2">
        <v>239588</v>
      </c>
      <c r="F1671" t="s">
        <v>616</v>
      </c>
      <c r="G1671" s="2">
        <v>415415</v>
      </c>
      <c r="H1671" t="s">
        <v>1614</v>
      </c>
      <c r="I1671" t="s">
        <v>39</v>
      </c>
      <c r="K1671" t="s">
        <v>4757</v>
      </c>
      <c r="L1671" t="s">
        <v>3407</v>
      </c>
      <c r="M1671" s="12">
        <v>17602</v>
      </c>
      <c r="N1671" s="12" t="str">
        <f t="shared" si="67"/>
        <v>225 Riverside Ave Lancaster, PA 17602</v>
      </c>
      <c r="O1671">
        <v>1430999</v>
      </c>
      <c r="P1671">
        <v>40.04654</v>
      </c>
      <c r="Q1671">
        <v>-76.278869999999998</v>
      </c>
      <c r="R1671" t="s">
        <v>3364</v>
      </c>
      <c r="S1671" t="s">
        <v>3351</v>
      </c>
      <c r="T1671" s="3">
        <v>2</v>
      </c>
      <c r="U1671" s="3">
        <v>2</v>
      </c>
      <c r="V1671" s="4">
        <v>1</v>
      </c>
      <c r="W1671" s="4">
        <v>3.5</v>
      </c>
      <c r="X1671" s="5">
        <v>486.2</v>
      </c>
      <c r="Y1671" s="6">
        <v>972.40000000000009</v>
      </c>
      <c r="Z1671" s="5">
        <v>259.45999999999998</v>
      </c>
      <c r="AA1671" s="5">
        <v>518.92000000000007</v>
      </c>
      <c r="AB1671">
        <v>22</v>
      </c>
      <c r="AC1671" s="11">
        <f t="shared" si="68"/>
        <v>0.53364870423693955</v>
      </c>
    </row>
    <row r="1672" spans="1:29">
      <c r="A1672" s="2">
        <v>454453</v>
      </c>
      <c r="B1672" t="s">
        <v>3366</v>
      </c>
      <c r="C1672" t="s">
        <v>3354</v>
      </c>
      <c r="D1672" t="s">
        <v>74</v>
      </c>
      <c r="E1672" s="2">
        <v>240447</v>
      </c>
      <c r="F1672" t="s">
        <v>2130</v>
      </c>
      <c r="G1672" s="2">
        <v>240447</v>
      </c>
      <c r="H1672" t="s">
        <v>2130</v>
      </c>
      <c r="I1672" t="s">
        <v>39</v>
      </c>
      <c r="K1672" t="s">
        <v>4711</v>
      </c>
      <c r="L1672" t="s">
        <v>3407</v>
      </c>
      <c r="M1672" s="12">
        <v>17601</v>
      </c>
      <c r="N1672" s="12" t="str">
        <f t="shared" si="67"/>
        <v>1070 New Holland Ave Lancaster, PA 17601</v>
      </c>
      <c r="O1672">
        <v>1430999</v>
      </c>
      <c r="P1672">
        <v>40.053378000000002</v>
      </c>
      <c r="Q1672">
        <v>-76.282383999999993</v>
      </c>
      <c r="R1672" t="s">
        <v>3364</v>
      </c>
      <c r="S1672" t="s">
        <v>3357</v>
      </c>
      <c r="T1672" s="3">
        <v>2</v>
      </c>
      <c r="U1672" s="3">
        <v>3</v>
      </c>
      <c r="V1672" s="4">
        <v>1.5</v>
      </c>
      <c r="W1672" s="4">
        <v>1</v>
      </c>
      <c r="X1672" s="5">
        <v>483.53499999999997</v>
      </c>
      <c r="Y1672" s="6">
        <v>967.06999999999994</v>
      </c>
      <c r="Z1672" s="5">
        <v>252.75</v>
      </c>
      <c r="AA1672" s="5">
        <v>505.5</v>
      </c>
      <c r="AB1672">
        <v>12</v>
      </c>
      <c r="AC1672" s="11">
        <f t="shared" si="68"/>
        <v>0.5227129370159348</v>
      </c>
    </row>
    <row r="1673" spans="1:29">
      <c r="A1673" s="2">
        <v>442154</v>
      </c>
      <c r="B1673" t="s">
        <v>3366</v>
      </c>
      <c r="C1673" t="s">
        <v>3354</v>
      </c>
      <c r="D1673" t="s">
        <v>37</v>
      </c>
      <c r="E1673" s="2">
        <v>242704</v>
      </c>
      <c r="F1673" t="s">
        <v>1024</v>
      </c>
      <c r="G1673" s="2">
        <v>242704</v>
      </c>
      <c r="H1673" t="s">
        <v>1024</v>
      </c>
      <c r="I1673" t="s">
        <v>1025</v>
      </c>
      <c r="K1673" t="s">
        <v>4124</v>
      </c>
      <c r="L1673" t="s">
        <v>3407</v>
      </c>
      <c r="M1673" s="12">
        <v>17506</v>
      </c>
      <c r="N1673" s="12" t="str">
        <f t="shared" si="67"/>
        <v>976 E MAIN STRE BLUE BALL, PA 17506</v>
      </c>
      <c r="O1673">
        <v>1430999</v>
      </c>
      <c r="P1673">
        <v>40.113990000000001</v>
      </c>
      <c r="Q1673">
        <v>-76.058220000000006</v>
      </c>
      <c r="R1673" t="s">
        <v>3364</v>
      </c>
      <c r="S1673" t="s">
        <v>3351</v>
      </c>
      <c r="T1673" s="3">
        <v>2</v>
      </c>
      <c r="U1673" s="3">
        <v>2</v>
      </c>
      <c r="V1673" s="4">
        <v>1</v>
      </c>
      <c r="W1673" s="4">
        <v>1.5</v>
      </c>
      <c r="X1673" s="5">
        <v>482.53500000000003</v>
      </c>
      <c r="Y1673" s="6">
        <v>965.07</v>
      </c>
      <c r="Z1673" s="5">
        <v>158.30000000000001</v>
      </c>
      <c r="AA1673" s="5">
        <v>316.59999999999997</v>
      </c>
      <c r="AB1673">
        <v>3</v>
      </c>
      <c r="AC1673" s="11">
        <f t="shared" si="68"/>
        <v>0.32805910452091552</v>
      </c>
    </row>
    <row r="1674" spans="1:29">
      <c r="A1674" s="2">
        <v>441330</v>
      </c>
      <c r="B1674" t="s">
        <v>3366</v>
      </c>
      <c r="C1674" t="s">
        <v>3354</v>
      </c>
      <c r="D1674" t="s">
        <v>37</v>
      </c>
      <c r="E1674" s="2">
        <v>241025</v>
      </c>
      <c r="F1674" t="s">
        <v>2392</v>
      </c>
      <c r="G1674" s="2">
        <v>241025</v>
      </c>
      <c r="H1674" t="s">
        <v>2392</v>
      </c>
      <c r="I1674" t="s">
        <v>39</v>
      </c>
      <c r="K1674" t="s">
        <v>4866</v>
      </c>
      <c r="L1674" t="s">
        <v>3407</v>
      </c>
      <c r="M1674" s="12">
        <v>17603</v>
      </c>
      <c r="N1674" s="12" t="str">
        <f t="shared" si="67"/>
        <v>950 W Fairway Dr Lancaster, PA 17603</v>
      </c>
      <c r="O1674">
        <v>1430999</v>
      </c>
      <c r="P1674">
        <v>40.026392999999999</v>
      </c>
      <c r="Q1674">
        <v>-76.365516</v>
      </c>
      <c r="R1674" t="s">
        <v>3364</v>
      </c>
      <c r="S1674" t="s">
        <v>3357</v>
      </c>
      <c r="T1674" s="3">
        <v>2</v>
      </c>
      <c r="U1674" s="3">
        <v>5</v>
      </c>
      <c r="V1674" s="4">
        <v>2.5</v>
      </c>
      <c r="W1674" s="4">
        <v>4.5</v>
      </c>
      <c r="X1674" s="5">
        <v>481.995</v>
      </c>
      <c r="Y1674" s="6">
        <v>963.9899999999999</v>
      </c>
      <c r="Z1674" s="5">
        <v>230.5</v>
      </c>
      <c r="AA1674" s="5">
        <v>461.00000000000006</v>
      </c>
      <c r="AB1674">
        <v>23</v>
      </c>
      <c r="AC1674" s="11">
        <f t="shared" si="68"/>
        <v>0.47822072843079294</v>
      </c>
    </row>
    <row r="1675" spans="1:29">
      <c r="A1675" s="2">
        <v>474325</v>
      </c>
      <c r="B1675" t="s">
        <v>3366</v>
      </c>
      <c r="C1675" t="s">
        <v>3354</v>
      </c>
      <c r="D1675" t="s">
        <v>29</v>
      </c>
      <c r="E1675" s="2">
        <v>286760</v>
      </c>
      <c r="F1675" t="s">
        <v>1088</v>
      </c>
      <c r="G1675" s="2">
        <v>483123</v>
      </c>
      <c r="H1675" t="s">
        <v>2791</v>
      </c>
      <c r="I1675" t="s">
        <v>56</v>
      </c>
      <c r="K1675" t="s">
        <v>5414</v>
      </c>
      <c r="L1675" t="s">
        <v>3407</v>
      </c>
      <c r="M1675" s="12">
        <v>19104</v>
      </c>
      <c r="N1675" s="12" t="str">
        <f t="shared" si="67"/>
        <v>3131 Walnut St Philadelphia, PA 19104</v>
      </c>
      <c r="O1675">
        <v>1430999</v>
      </c>
      <c r="P1675">
        <v>39.952402999999997</v>
      </c>
      <c r="Q1675">
        <v>-75.187280000000001</v>
      </c>
      <c r="R1675" t="s">
        <v>3363</v>
      </c>
      <c r="S1675" t="s">
        <v>3351</v>
      </c>
      <c r="T1675" s="3">
        <v>1</v>
      </c>
      <c r="U1675" s="3">
        <v>1</v>
      </c>
      <c r="V1675" s="4">
        <v>1</v>
      </c>
      <c r="W1675" s="4">
        <v>1</v>
      </c>
      <c r="X1675" s="5">
        <v>963.6</v>
      </c>
      <c r="Y1675" s="6">
        <v>963.6</v>
      </c>
      <c r="Z1675" s="5">
        <v>334.65</v>
      </c>
      <c r="AA1675" s="5">
        <v>334.65</v>
      </c>
      <c r="AB1675">
        <v>1</v>
      </c>
      <c r="AC1675" s="11">
        <f t="shared" si="68"/>
        <v>0.34729140722291402</v>
      </c>
    </row>
    <row r="1676" spans="1:29">
      <c r="A1676" s="2">
        <v>441284</v>
      </c>
      <c r="B1676" t="s">
        <v>3366</v>
      </c>
      <c r="C1676" t="s">
        <v>3354</v>
      </c>
      <c r="D1676" t="s">
        <v>29</v>
      </c>
      <c r="E1676" s="2">
        <v>286760</v>
      </c>
      <c r="F1676" t="s">
        <v>1088</v>
      </c>
      <c r="G1676" s="2">
        <v>483124</v>
      </c>
      <c r="H1676" t="s">
        <v>2792</v>
      </c>
      <c r="I1676" t="s">
        <v>2793</v>
      </c>
      <c r="J1676" t="s">
        <v>3379</v>
      </c>
      <c r="K1676" t="s">
        <v>5212</v>
      </c>
      <c r="L1676" t="s">
        <v>3407</v>
      </c>
      <c r="M1676" s="12">
        <v>19003</v>
      </c>
      <c r="N1676" s="12" t="str">
        <f t="shared" si="67"/>
        <v>24 Cricket Ave Ardmore, PA 19003</v>
      </c>
      <c r="O1676">
        <v>1430999</v>
      </c>
      <c r="P1676">
        <v>40.007475999999997</v>
      </c>
      <c r="Q1676">
        <v>-75.291906999999995</v>
      </c>
      <c r="R1676" t="s">
        <v>3361</v>
      </c>
      <c r="S1676" t="s">
        <v>3352</v>
      </c>
      <c r="T1676" s="3">
        <v>1</v>
      </c>
      <c r="U1676" s="3">
        <v>1</v>
      </c>
      <c r="V1676" s="4">
        <v>1</v>
      </c>
      <c r="W1676" s="4">
        <v>1</v>
      </c>
      <c r="X1676" s="5">
        <v>963.6</v>
      </c>
      <c r="Y1676" s="6">
        <v>963.6</v>
      </c>
      <c r="Z1676" s="5">
        <v>334.65</v>
      </c>
      <c r="AA1676" s="5">
        <v>334.65</v>
      </c>
      <c r="AB1676">
        <v>1</v>
      </c>
      <c r="AC1676" s="11">
        <f t="shared" si="68"/>
        <v>0.34729140722291402</v>
      </c>
    </row>
    <row r="1677" spans="1:29">
      <c r="A1677" s="2">
        <v>469994</v>
      </c>
      <c r="B1677" t="s">
        <v>3366</v>
      </c>
      <c r="C1677" t="s">
        <v>3354</v>
      </c>
      <c r="D1677" t="s">
        <v>40</v>
      </c>
      <c r="E1677" s="2">
        <v>269917</v>
      </c>
      <c r="F1677" t="s">
        <v>2769</v>
      </c>
      <c r="G1677" s="2">
        <v>269917</v>
      </c>
      <c r="H1677" t="s">
        <v>2769</v>
      </c>
      <c r="I1677" t="s">
        <v>2770</v>
      </c>
      <c r="K1677" t="s">
        <v>5027</v>
      </c>
      <c r="L1677" t="s">
        <v>3407</v>
      </c>
      <c r="M1677" s="12">
        <v>18322</v>
      </c>
      <c r="N1677" s="12" t="str">
        <f t="shared" si="67"/>
        <v>2233 Route 115 Brodheadsville, PA 18322</v>
      </c>
      <c r="O1677">
        <v>1430999</v>
      </c>
      <c r="P1677">
        <v>40.924550000000004</v>
      </c>
      <c r="Q1677">
        <v>-75.408050000000003</v>
      </c>
      <c r="R1677" t="s">
        <v>3363</v>
      </c>
      <c r="S1677" t="s">
        <v>3353</v>
      </c>
      <c r="T1677" s="3">
        <v>1</v>
      </c>
      <c r="U1677" s="3">
        <v>2</v>
      </c>
      <c r="V1677" s="4">
        <v>2</v>
      </c>
      <c r="W1677" s="4">
        <v>4</v>
      </c>
      <c r="X1677" s="5">
        <v>961.77</v>
      </c>
      <c r="Y1677" s="6">
        <v>961.77</v>
      </c>
      <c r="Z1677" s="5">
        <v>357.3</v>
      </c>
      <c r="AA1677" s="5">
        <v>357.3</v>
      </c>
      <c r="AB1677">
        <v>59</v>
      </c>
      <c r="AC1677" s="11">
        <f t="shared" si="68"/>
        <v>0.37150254218784118</v>
      </c>
    </row>
    <row r="1678" spans="1:29">
      <c r="A1678" s="2">
        <v>470636</v>
      </c>
      <c r="B1678" t="s">
        <v>3366</v>
      </c>
      <c r="C1678" t="s">
        <v>3354</v>
      </c>
      <c r="D1678" t="s">
        <v>26</v>
      </c>
      <c r="E1678" s="2">
        <v>267441</v>
      </c>
      <c r="F1678" t="s">
        <v>829</v>
      </c>
      <c r="G1678" s="2">
        <v>267441</v>
      </c>
      <c r="H1678" t="s">
        <v>829</v>
      </c>
      <c r="I1678" t="s">
        <v>116</v>
      </c>
      <c r="K1678" t="s">
        <v>4308</v>
      </c>
      <c r="L1678" t="s">
        <v>3407</v>
      </c>
      <c r="M1678" s="12">
        <v>17543</v>
      </c>
      <c r="N1678" s="12" t="str">
        <f t="shared" si="67"/>
        <v>413 W Brubaker Valley Rd Lititz, PA 17543</v>
      </c>
      <c r="O1678">
        <v>1430999</v>
      </c>
      <c r="P1678">
        <v>40.209228000000003</v>
      </c>
      <c r="Q1678">
        <v>-76.323761000000005</v>
      </c>
      <c r="R1678" t="s">
        <v>3364</v>
      </c>
      <c r="S1678" t="s">
        <v>3356</v>
      </c>
      <c r="T1678" s="3">
        <v>4</v>
      </c>
      <c r="U1678" s="3">
        <v>5</v>
      </c>
      <c r="V1678" s="4">
        <v>1.25</v>
      </c>
      <c r="W1678" s="4">
        <v>3</v>
      </c>
      <c r="X1678" s="5">
        <v>240.26249999999999</v>
      </c>
      <c r="Y1678" s="6">
        <v>961.05000000000007</v>
      </c>
      <c r="Z1678" s="5">
        <v>75.289999999999992</v>
      </c>
      <c r="AA1678" s="5">
        <v>301.16000000000003</v>
      </c>
      <c r="AB1678">
        <v>57</v>
      </c>
      <c r="AC1678" s="11">
        <f t="shared" si="68"/>
        <v>0.31336558971957756</v>
      </c>
    </row>
    <row r="1679" spans="1:29">
      <c r="A1679" s="2">
        <v>241344</v>
      </c>
      <c r="B1679" t="s">
        <v>3366</v>
      </c>
      <c r="C1679" t="s">
        <v>3357</v>
      </c>
      <c r="D1679" t="s">
        <v>186</v>
      </c>
      <c r="E1679" s="2">
        <v>244713</v>
      </c>
      <c r="F1679" t="s">
        <v>558</v>
      </c>
      <c r="G1679" s="2">
        <v>416227</v>
      </c>
      <c r="H1679" t="s">
        <v>1285</v>
      </c>
      <c r="I1679" t="s">
        <v>560</v>
      </c>
      <c r="J1679" t="s">
        <v>560</v>
      </c>
      <c r="K1679" t="s">
        <v>3621</v>
      </c>
      <c r="L1679" t="s">
        <v>3406</v>
      </c>
      <c r="M1679" s="12">
        <v>8401</v>
      </c>
      <c r="N1679" s="12" t="str">
        <f t="shared" si="67"/>
        <v>323 Madison Ave Atlantic City, NJ 08401</v>
      </c>
      <c r="O1679">
        <v>1430999</v>
      </c>
      <c r="P1679">
        <v>39.371183000000002</v>
      </c>
      <c r="Q1679">
        <v>-74.417437000000007</v>
      </c>
      <c r="R1679" t="s">
        <v>3363</v>
      </c>
      <c r="S1679" t="s">
        <v>3354</v>
      </c>
      <c r="T1679" s="3">
        <v>1</v>
      </c>
      <c r="U1679" s="3">
        <v>1</v>
      </c>
      <c r="V1679" s="4">
        <v>1</v>
      </c>
      <c r="W1679" s="4">
        <v>2</v>
      </c>
      <c r="X1679" s="5">
        <v>961</v>
      </c>
      <c r="Y1679" s="6">
        <v>961</v>
      </c>
      <c r="Z1679" s="5">
        <v>77.11</v>
      </c>
      <c r="AA1679" s="5">
        <v>77.11</v>
      </c>
      <c r="AB1679">
        <v>50</v>
      </c>
      <c r="AC1679" s="11">
        <f t="shared" si="68"/>
        <v>8.0239334027055145E-2</v>
      </c>
    </row>
    <row r="1680" spans="1:29">
      <c r="A1680" s="2">
        <v>415642</v>
      </c>
      <c r="B1680" t="s">
        <v>3366</v>
      </c>
      <c r="C1680" t="s">
        <v>3354</v>
      </c>
      <c r="D1680" t="s">
        <v>16</v>
      </c>
      <c r="E1680" s="2">
        <v>265385</v>
      </c>
      <c r="F1680" t="s">
        <v>573</v>
      </c>
      <c r="G1680" s="2">
        <v>265385</v>
      </c>
      <c r="H1680" t="s">
        <v>573</v>
      </c>
      <c r="I1680" t="s">
        <v>574</v>
      </c>
      <c r="K1680" t="s">
        <v>4131</v>
      </c>
      <c r="L1680" t="s">
        <v>3407</v>
      </c>
      <c r="M1680" s="12">
        <v>17509</v>
      </c>
      <c r="N1680" s="12" t="str">
        <f t="shared" si="67"/>
        <v>1138 Georgetown Rd Christiana, PA 17509</v>
      </c>
      <c r="O1680">
        <v>1430999</v>
      </c>
      <c r="P1680">
        <v>39.937624</v>
      </c>
      <c r="Q1680">
        <v>-76.078219000000004</v>
      </c>
      <c r="R1680" t="s">
        <v>3364</v>
      </c>
      <c r="S1680" t="s">
        <v>3357</v>
      </c>
      <c r="T1680" s="3">
        <v>2</v>
      </c>
      <c r="U1680" s="3">
        <v>4</v>
      </c>
      <c r="V1680" s="4">
        <v>2</v>
      </c>
      <c r="W1680" s="4">
        <v>2.5</v>
      </c>
      <c r="X1680" s="5">
        <v>479.92499999999995</v>
      </c>
      <c r="Y1680" s="6">
        <v>959.84999999999991</v>
      </c>
      <c r="Z1680" s="5">
        <v>208.315</v>
      </c>
      <c r="AA1680" s="5">
        <v>416.63</v>
      </c>
      <c r="AB1680">
        <v>8</v>
      </c>
      <c r="AC1680" s="11">
        <f t="shared" si="68"/>
        <v>0.43405740480283383</v>
      </c>
    </row>
    <row r="1681" spans="1:29">
      <c r="A1681" s="2">
        <v>470438</v>
      </c>
      <c r="B1681" t="s">
        <v>3366</v>
      </c>
      <c r="C1681" t="s">
        <v>3354</v>
      </c>
      <c r="D1681" t="s">
        <v>40</v>
      </c>
      <c r="E1681" s="2">
        <v>342651</v>
      </c>
      <c r="F1681" t="s">
        <v>1250</v>
      </c>
      <c r="G1681" s="2">
        <v>480916</v>
      </c>
      <c r="H1681" t="s">
        <v>1246</v>
      </c>
      <c r="I1681" t="s">
        <v>73</v>
      </c>
      <c r="K1681" t="s">
        <v>5792</v>
      </c>
      <c r="L1681" t="s">
        <v>3407</v>
      </c>
      <c r="M1681" s="12">
        <v>19606</v>
      </c>
      <c r="N1681" s="12" t="str">
        <f t="shared" si="67"/>
        <v>100 Antietam Rd Reading, PA 19606</v>
      </c>
      <c r="O1681">
        <v>1430999</v>
      </c>
      <c r="P1681">
        <v>40.355969999999999</v>
      </c>
      <c r="Q1681">
        <v>-75.865589999999997</v>
      </c>
      <c r="R1681" t="s">
        <v>3365</v>
      </c>
      <c r="S1681" t="s">
        <v>3356</v>
      </c>
      <c r="T1681" s="3">
        <v>1</v>
      </c>
      <c r="U1681" s="3">
        <v>1</v>
      </c>
      <c r="V1681" s="4">
        <v>1</v>
      </c>
      <c r="W1681" s="4">
        <v>3</v>
      </c>
      <c r="X1681" s="5">
        <v>958.78</v>
      </c>
      <c r="Y1681" s="6">
        <v>958.78</v>
      </c>
      <c r="Z1681" s="5">
        <v>306.83</v>
      </c>
      <c r="AA1681" s="5">
        <v>306.83</v>
      </c>
      <c r="AB1681">
        <v>6</v>
      </c>
      <c r="AC1681" s="11">
        <f t="shared" si="68"/>
        <v>0.32002127703957112</v>
      </c>
    </row>
    <row r="1682" spans="1:29">
      <c r="A1682" s="2">
        <v>240876</v>
      </c>
      <c r="B1682" t="s">
        <v>3366</v>
      </c>
      <c r="C1682" t="s">
        <v>3354</v>
      </c>
      <c r="D1682" t="s">
        <v>40</v>
      </c>
      <c r="E1682" s="2">
        <v>271189</v>
      </c>
      <c r="F1682" t="s">
        <v>720</v>
      </c>
      <c r="G1682" s="2">
        <v>271189</v>
      </c>
      <c r="H1682" t="s">
        <v>720</v>
      </c>
      <c r="I1682" t="s">
        <v>528</v>
      </c>
      <c r="K1682" t="s">
        <v>5743</v>
      </c>
      <c r="L1682" t="s">
        <v>3407</v>
      </c>
      <c r="M1682" s="12">
        <v>19530</v>
      </c>
      <c r="N1682" s="12" t="str">
        <f t="shared" si="67"/>
        <v>251 Long Lane Rd Kutztown, PA 19530</v>
      </c>
      <c r="O1682">
        <v>1430999</v>
      </c>
      <c r="P1682">
        <v>40.532901000000003</v>
      </c>
      <c r="Q1682">
        <v>-75.731323000000003</v>
      </c>
      <c r="R1682" t="s">
        <v>3365</v>
      </c>
      <c r="S1682" t="s">
        <v>3356</v>
      </c>
      <c r="T1682" s="3">
        <v>3</v>
      </c>
      <c r="U1682" s="3">
        <v>3</v>
      </c>
      <c r="V1682" s="4">
        <v>1</v>
      </c>
      <c r="W1682" s="4">
        <v>1.3333333333333333</v>
      </c>
      <c r="X1682" s="5">
        <v>317.2833333333333</v>
      </c>
      <c r="Y1682" s="6">
        <v>951.84999999999991</v>
      </c>
      <c r="Z1682" s="5">
        <v>46.359999999999992</v>
      </c>
      <c r="AA1682" s="5">
        <v>139.07999999999998</v>
      </c>
      <c r="AB1682">
        <v>24</v>
      </c>
      <c r="AC1682" s="11">
        <f t="shared" si="68"/>
        <v>0.14611545936859799</v>
      </c>
    </row>
    <row r="1683" spans="1:29">
      <c r="A1683" s="2">
        <v>415573</v>
      </c>
      <c r="B1683" t="s">
        <v>3366</v>
      </c>
      <c r="C1683" t="s">
        <v>3354</v>
      </c>
      <c r="D1683" t="s">
        <v>32</v>
      </c>
      <c r="E1683" s="2">
        <v>242085</v>
      </c>
      <c r="F1683" t="s">
        <v>33</v>
      </c>
      <c r="G1683" s="2">
        <v>242085</v>
      </c>
      <c r="H1683" t="s">
        <v>33</v>
      </c>
      <c r="I1683" t="s">
        <v>34</v>
      </c>
      <c r="K1683" t="s">
        <v>4562</v>
      </c>
      <c r="L1683" t="s">
        <v>3407</v>
      </c>
      <c r="M1683" s="12">
        <v>17566</v>
      </c>
      <c r="N1683" s="12" t="str">
        <f t="shared" si="67"/>
        <v>897 Lancaster Pike Quarryville, PA 17566</v>
      </c>
      <c r="O1683">
        <v>1430025</v>
      </c>
      <c r="P1683">
        <v>39.881760999999997</v>
      </c>
      <c r="Q1683">
        <v>-76.231024000000005</v>
      </c>
      <c r="R1683" t="s">
        <v>3364</v>
      </c>
      <c r="S1683" t="s">
        <v>3357</v>
      </c>
      <c r="T1683" s="3">
        <v>13</v>
      </c>
      <c r="U1683" s="3">
        <v>14</v>
      </c>
      <c r="V1683" s="4">
        <v>1.0769230769230769</v>
      </c>
      <c r="W1683" s="4">
        <v>1.0769230769230769</v>
      </c>
      <c r="X1683" s="5">
        <v>73.154615384615397</v>
      </c>
      <c r="Y1683" s="6">
        <v>951.0100000000001</v>
      </c>
      <c r="Z1683" s="5">
        <v>29.482307692307685</v>
      </c>
      <c r="AA1683" s="5">
        <v>383.27</v>
      </c>
      <c r="AB1683">
        <v>18</v>
      </c>
      <c r="AC1683" s="11">
        <f t="shared" si="68"/>
        <v>0.40301363813209107</v>
      </c>
    </row>
    <row r="1684" spans="1:29">
      <c r="A1684" s="2">
        <v>470497</v>
      </c>
      <c r="B1684" t="s">
        <v>3366</v>
      </c>
      <c r="C1684" t="s">
        <v>3354</v>
      </c>
      <c r="D1684" t="s">
        <v>149</v>
      </c>
      <c r="E1684" s="2">
        <v>246269</v>
      </c>
      <c r="F1684" t="s">
        <v>417</v>
      </c>
      <c r="G1684" s="2">
        <v>246269</v>
      </c>
      <c r="H1684" t="s">
        <v>417</v>
      </c>
      <c r="I1684" t="s">
        <v>419</v>
      </c>
      <c r="J1684" t="s">
        <v>3396</v>
      </c>
      <c r="K1684" t="s">
        <v>3507</v>
      </c>
      <c r="L1684" t="s">
        <v>3406</v>
      </c>
      <c r="M1684" s="12">
        <v>8088</v>
      </c>
      <c r="N1684" s="12" t="str">
        <f t="shared" si="67"/>
        <v>295 Indian Mills Rd Shamong, NJ 08088</v>
      </c>
      <c r="O1684">
        <v>1430011</v>
      </c>
      <c r="P1684">
        <v>39.818153000000002</v>
      </c>
      <c r="Q1684">
        <v>-74.765299999999996</v>
      </c>
      <c r="R1684" t="s">
        <v>3362</v>
      </c>
      <c r="S1684" t="s">
        <v>3355</v>
      </c>
      <c r="T1684" s="3">
        <v>6</v>
      </c>
      <c r="U1684" s="3">
        <v>6</v>
      </c>
      <c r="V1684" s="4">
        <v>1</v>
      </c>
      <c r="W1684" s="4">
        <v>1</v>
      </c>
      <c r="X1684" s="5">
        <v>158.12666666666664</v>
      </c>
      <c r="Y1684" s="6">
        <v>948.75999999999988</v>
      </c>
      <c r="Z1684" s="5">
        <v>66.733333333333334</v>
      </c>
      <c r="AA1684" s="5">
        <v>400.4</v>
      </c>
      <c r="AB1684">
        <v>32</v>
      </c>
      <c r="AC1684" s="11">
        <f t="shared" si="68"/>
        <v>0.4220245372907796</v>
      </c>
    </row>
    <row r="1685" spans="1:29">
      <c r="A1685" s="2">
        <v>432864</v>
      </c>
      <c r="B1685" t="s">
        <v>3366</v>
      </c>
      <c r="C1685" t="s">
        <v>3354</v>
      </c>
      <c r="D1685" t="s">
        <v>32</v>
      </c>
      <c r="E1685" s="2">
        <v>239465</v>
      </c>
      <c r="F1685" t="s">
        <v>329</v>
      </c>
      <c r="G1685" s="2">
        <v>239465</v>
      </c>
      <c r="H1685" t="s">
        <v>329</v>
      </c>
      <c r="I1685" t="s">
        <v>39</v>
      </c>
      <c r="K1685" t="s">
        <v>4707</v>
      </c>
      <c r="L1685" t="s">
        <v>3407</v>
      </c>
      <c r="M1685" s="12">
        <v>17601</v>
      </c>
      <c r="N1685" s="12" t="str">
        <f t="shared" si="67"/>
        <v>1051 Landis Valley Rd Lancaster, PA 17601</v>
      </c>
      <c r="O1685">
        <v>1430999</v>
      </c>
      <c r="P1685">
        <v>40.086280000000002</v>
      </c>
      <c r="Q1685">
        <v>-76.271885999999995</v>
      </c>
      <c r="R1685" t="s">
        <v>3364</v>
      </c>
      <c r="S1685" t="s">
        <v>3357</v>
      </c>
      <c r="T1685" s="3">
        <v>3</v>
      </c>
      <c r="U1685" s="3">
        <v>3</v>
      </c>
      <c r="V1685" s="4">
        <v>1</v>
      </c>
      <c r="W1685" s="4">
        <v>2.3333333333333335</v>
      </c>
      <c r="X1685" s="5">
        <v>315.22666666666663</v>
      </c>
      <c r="Y1685" s="6">
        <v>945.67999999999984</v>
      </c>
      <c r="Z1685" s="5">
        <v>100.88333333333333</v>
      </c>
      <c r="AA1685" s="5">
        <v>302.64999999999998</v>
      </c>
      <c r="AB1685">
        <v>15</v>
      </c>
      <c r="AC1685" s="11">
        <f t="shared" si="68"/>
        <v>0.320034261060824</v>
      </c>
    </row>
    <row r="1686" spans="1:29">
      <c r="A1686" s="2">
        <v>479177</v>
      </c>
      <c r="B1686" t="s">
        <v>3366</v>
      </c>
      <c r="C1686" t="s">
        <v>3354</v>
      </c>
      <c r="D1686" t="s">
        <v>91</v>
      </c>
      <c r="E1686" s="2">
        <v>323920</v>
      </c>
      <c r="F1686" t="s">
        <v>253</v>
      </c>
      <c r="G1686" s="2">
        <v>323920</v>
      </c>
      <c r="H1686" t="s">
        <v>253</v>
      </c>
      <c r="I1686" t="s">
        <v>36</v>
      </c>
      <c r="K1686" t="s">
        <v>5897</v>
      </c>
      <c r="L1686" t="s">
        <v>8347</v>
      </c>
      <c r="M1686" s="12">
        <v>19803</v>
      </c>
      <c r="N1686" s="12" t="str">
        <f t="shared" si="67"/>
        <v>3919 Concord Pike Wilmington, DE 19803</v>
      </c>
      <c r="O1686">
        <v>1430999</v>
      </c>
      <c r="P1686">
        <v>39.807375</v>
      </c>
      <c r="Q1686">
        <v>-75.548599999999993</v>
      </c>
      <c r="R1686" t="s">
        <v>3359</v>
      </c>
      <c r="S1686" t="s">
        <v>3353</v>
      </c>
      <c r="T1686" s="3">
        <v>4</v>
      </c>
      <c r="U1686" s="3">
        <v>5</v>
      </c>
      <c r="V1686" s="4">
        <v>1.25</v>
      </c>
      <c r="W1686" s="4">
        <v>1</v>
      </c>
      <c r="X1686" s="5">
        <v>235.38750000000002</v>
      </c>
      <c r="Y1686" s="6">
        <v>941.55000000000007</v>
      </c>
      <c r="Z1686" s="5">
        <v>94.715000000000003</v>
      </c>
      <c r="AA1686" s="5">
        <v>378.86</v>
      </c>
      <c r="AB1686">
        <v>8</v>
      </c>
      <c r="AC1686" s="11">
        <f t="shared" si="68"/>
        <v>0.4023790558122245</v>
      </c>
    </row>
    <row r="1687" spans="1:29">
      <c r="A1687" s="2">
        <v>306389</v>
      </c>
      <c r="B1687" t="s">
        <v>3366</v>
      </c>
      <c r="C1687" t="s">
        <v>3354</v>
      </c>
      <c r="D1687" t="s">
        <v>37</v>
      </c>
      <c r="E1687" s="2">
        <v>279768</v>
      </c>
      <c r="F1687" t="s">
        <v>836</v>
      </c>
      <c r="G1687" s="2">
        <v>279768</v>
      </c>
      <c r="H1687" t="s">
        <v>836</v>
      </c>
      <c r="I1687" t="s">
        <v>108</v>
      </c>
      <c r="K1687" t="s">
        <v>4218</v>
      </c>
      <c r="L1687" t="s">
        <v>3407</v>
      </c>
      <c r="M1687" s="12">
        <v>17522</v>
      </c>
      <c r="N1687" s="12" t="str">
        <f t="shared" si="67"/>
        <v>300 W Pine St Ephrata, PA 17522</v>
      </c>
      <c r="O1687">
        <v>1430999</v>
      </c>
      <c r="P1687">
        <v>40.185847000000003</v>
      </c>
      <c r="Q1687">
        <v>-76.178269</v>
      </c>
      <c r="R1687" t="s">
        <v>3365</v>
      </c>
      <c r="S1687" t="s">
        <v>3356</v>
      </c>
      <c r="T1687" s="3">
        <v>2</v>
      </c>
      <c r="U1687" s="3">
        <v>2</v>
      </c>
      <c r="V1687" s="4">
        <v>1</v>
      </c>
      <c r="W1687" s="4">
        <v>4</v>
      </c>
      <c r="X1687" s="5">
        <v>470.01500000000004</v>
      </c>
      <c r="Y1687" s="6">
        <v>940.03000000000009</v>
      </c>
      <c r="Z1687" s="5">
        <v>182.04500000000002</v>
      </c>
      <c r="AA1687" s="5">
        <v>364.09000000000003</v>
      </c>
      <c r="AB1687">
        <v>18</v>
      </c>
      <c r="AC1687" s="11">
        <f t="shared" si="68"/>
        <v>0.38731742603959446</v>
      </c>
    </row>
    <row r="1688" spans="1:29">
      <c r="A1688" s="2">
        <v>308315</v>
      </c>
      <c r="B1688" t="s">
        <v>3366</v>
      </c>
      <c r="C1688" t="s">
        <v>3354</v>
      </c>
      <c r="D1688" t="s">
        <v>26</v>
      </c>
      <c r="E1688" s="2">
        <v>297251</v>
      </c>
      <c r="F1688" t="s">
        <v>1587</v>
      </c>
      <c r="G1688" s="2">
        <v>471612</v>
      </c>
      <c r="H1688" t="s">
        <v>1587</v>
      </c>
      <c r="I1688" t="s">
        <v>956</v>
      </c>
      <c r="K1688" t="s">
        <v>4256</v>
      </c>
      <c r="L1688" t="s">
        <v>3407</v>
      </c>
      <c r="M1688" s="12">
        <v>17538</v>
      </c>
      <c r="N1688" s="12" t="str">
        <f t="shared" si="67"/>
        <v>1580 Kauffman Rd Landisville, PA 17538</v>
      </c>
      <c r="O1688">
        <v>1430999</v>
      </c>
      <c r="P1688">
        <v>40.088690999999997</v>
      </c>
      <c r="Q1688">
        <v>-76.417671999999996</v>
      </c>
      <c r="R1688" t="s">
        <v>3364</v>
      </c>
      <c r="S1688" t="s">
        <v>3357</v>
      </c>
      <c r="T1688" s="3">
        <v>4</v>
      </c>
      <c r="U1688" s="3">
        <v>5</v>
      </c>
      <c r="V1688" s="4">
        <v>1.25</v>
      </c>
      <c r="W1688" s="4">
        <v>2.5</v>
      </c>
      <c r="X1688" s="5">
        <v>234.31</v>
      </c>
      <c r="Y1688" s="6">
        <v>937.2399999999999</v>
      </c>
      <c r="Z1688" s="5">
        <v>89.094999999999999</v>
      </c>
      <c r="AA1688" s="5">
        <v>356.38000000000005</v>
      </c>
      <c r="AB1688">
        <v>39</v>
      </c>
      <c r="AC1688" s="11">
        <f t="shared" si="68"/>
        <v>0.38024412103623417</v>
      </c>
    </row>
    <row r="1689" spans="1:29">
      <c r="A1689" s="2">
        <v>461320</v>
      </c>
      <c r="B1689" t="s">
        <v>3366</v>
      </c>
      <c r="C1689" t="s">
        <v>3354</v>
      </c>
      <c r="D1689" t="s">
        <v>37</v>
      </c>
      <c r="E1689" s="2">
        <v>298098</v>
      </c>
      <c r="F1689" t="s">
        <v>1791</v>
      </c>
      <c r="G1689" s="2">
        <v>481876</v>
      </c>
      <c r="H1689" t="s">
        <v>1794</v>
      </c>
      <c r="I1689" t="s">
        <v>196</v>
      </c>
      <c r="K1689" t="s">
        <v>4477</v>
      </c>
      <c r="L1689" t="s">
        <v>3407</v>
      </c>
      <c r="M1689" s="12">
        <v>17552</v>
      </c>
      <c r="N1689" s="12" t="str">
        <f t="shared" si="67"/>
        <v>1055 Koser Rd Mount Joy, PA 17552</v>
      </c>
      <c r="O1689">
        <v>1430035</v>
      </c>
      <c r="P1689">
        <v>40.096815999999997</v>
      </c>
      <c r="Q1689">
        <v>-76.507250999999997</v>
      </c>
      <c r="R1689" t="s">
        <v>3366</v>
      </c>
      <c r="S1689" t="s">
        <v>3357</v>
      </c>
      <c r="T1689" s="3">
        <v>6</v>
      </c>
      <c r="U1689" s="3">
        <v>6</v>
      </c>
      <c r="V1689" s="4">
        <v>1</v>
      </c>
      <c r="W1689" s="4">
        <v>2</v>
      </c>
      <c r="X1689" s="5">
        <v>155.81166666666664</v>
      </c>
      <c r="Y1689" s="6">
        <v>934.87000000000012</v>
      </c>
      <c r="Z1689" s="5">
        <v>79.728333333333339</v>
      </c>
      <c r="AA1689" s="5">
        <v>478.36999999999995</v>
      </c>
      <c r="AB1689">
        <v>18</v>
      </c>
      <c r="AC1689" s="11">
        <f t="shared" si="68"/>
        <v>0.51169681346069495</v>
      </c>
    </row>
    <row r="1690" spans="1:29">
      <c r="A1690" s="2">
        <v>472847</v>
      </c>
      <c r="B1690" t="s">
        <v>3366</v>
      </c>
      <c r="C1690" t="s">
        <v>3354</v>
      </c>
      <c r="D1690" t="s">
        <v>91</v>
      </c>
      <c r="E1690" s="2">
        <v>242914</v>
      </c>
      <c r="F1690" t="s">
        <v>1253</v>
      </c>
      <c r="G1690" s="2">
        <v>479892</v>
      </c>
      <c r="H1690" t="s">
        <v>1274</v>
      </c>
      <c r="I1690" t="s">
        <v>285</v>
      </c>
      <c r="K1690" t="s">
        <v>5852</v>
      </c>
      <c r="L1690" t="s">
        <v>8347</v>
      </c>
      <c r="M1690" s="12">
        <v>19709</v>
      </c>
      <c r="N1690" s="12" t="str">
        <f t="shared" si="67"/>
        <v>360 Brick Mill Rd MIDDLETOWN, DE 19709</v>
      </c>
      <c r="O1690">
        <v>1430999</v>
      </c>
      <c r="P1690">
        <v>39.457521</v>
      </c>
      <c r="Q1690">
        <v>-75.685541999999998</v>
      </c>
      <c r="R1690" t="s">
        <v>3359</v>
      </c>
      <c r="S1690" t="s">
        <v>3355</v>
      </c>
      <c r="T1690" s="3">
        <v>1</v>
      </c>
      <c r="U1690" s="3">
        <v>2</v>
      </c>
      <c r="V1690" s="4">
        <v>2</v>
      </c>
      <c r="W1690" s="4">
        <v>4</v>
      </c>
      <c r="X1690" s="5">
        <v>934.53</v>
      </c>
      <c r="Y1690" s="6">
        <v>934.53</v>
      </c>
      <c r="Z1690" s="5">
        <v>271.92</v>
      </c>
      <c r="AA1690" s="5">
        <v>271.92</v>
      </c>
      <c r="AB1690">
        <v>18</v>
      </c>
      <c r="AC1690" s="11">
        <f t="shared" si="68"/>
        <v>0.29096979230201281</v>
      </c>
    </row>
    <row r="1691" spans="1:29">
      <c r="A1691" s="2">
        <v>484070</v>
      </c>
      <c r="B1691" t="s">
        <v>3366</v>
      </c>
      <c r="C1691" t="s">
        <v>3354</v>
      </c>
      <c r="D1691" t="s">
        <v>74</v>
      </c>
      <c r="E1691" s="2">
        <v>335532</v>
      </c>
      <c r="F1691" t="s">
        <v>1059</v>
      </c>
      <c r="G1691" s="2">
        <v>335532</v>
      </c>
      <c r="H1691" t="s">
        <v>1059</v>
      </c>
      <c r="I1691" t="s">
        <v>1060</v>
      </c>
      <c r="K1691" t="s">
        <v>4251</v>
      </c>
      <c r="L1691" t="s">
        <v>3407</v>
      </c>
      <c r="M1691" s="12">
        <v>17536</v>
      </c>
      <c r="N1691" s="12" t="str">
        <f t="shared" si="67"/>
        <v>2396 KIRKWOOD PIKE KIRKWOOD, PA 17536</v>
      </c>
      <c r="O1691">
        <v>1430999</v>
      </c>
      <c r="P1691">
        <v>39.816926000000002</v>
      </c>
      <c r="Q1691">
        <v>-76.041747000000001</v>
      </c>
      <c r="R1691" t="s">
        <v>3359</v>
      </c>
      <c r="S1691" t="s">
        <v>3352</v>
      </c>
      <c r="T1691" s="3">
        <v>5</v>
      </c>
      <c r="U1691" s="3">
        <v>5</v>
      </c>
      <c r="V1691" s="4">
        <v>1</v>
      </c>
      <c r="W1691" s="4">
        <v>1</v>
      </c>
      <c r="X1691" s="5">
        <v>186.02199999999999</v>
      </c>
      <c r="Y1691" s="6">
        <v>930.11</v>
      </c>
      <c r="Z1691" s="5">
        <v>49.167999999999992</v>
      </c>
      <c r="AA1691" s="5">
        <v>245.83999999999997</v>
      </c>
      <c r="AB1691">
        <v>13</v>
      </c>
      <c r="AC1691" s="11">
        <f t="shared" si="68"/>
        <v>0.26431282321445848</v>
      </c>
    </row>
    <row r="1692" spans="1:29">
      <c r="A1692" s="2">
        <v>484071</v>
      </c>
      <c r="B1692" t="s">
        <v>3366</v>
      </c>
      <c r="C1692" t="s">
        <v>3354</v>
      </c>
      <c r="D1692" t="s">
        <v>37</v>
      </c>
      <c r="E1692" s="2">
        <v>242253</v>
      </c>
      <c r="F1692" t="s">
        <v>3221</v>
      </c>
      <c r="G1692" s="2">
        <v>242253</v>
      </c>
      <c r="H1692" t="s">
        <v>3221</v>
      </c>
      <c r="I1692" t="s">
        <v>140</v>
      </c>
      <c r="K1692" t="s">
        <v>4277</v>
      </c>
      <c r="L1692" t="s">
        <v>3407</v>
      </c>
      <c r="M1692" s="12">
        <v>17540</v>
      </c>
      <c r="N1692" s="12" t="str">
        <f t="shared" si="67"/>
        <v>161 Newport Rd Leola, PA 17540</v>
      </c>
      <c r="O1692">
        <v>1430999</v>
      </c>
      <c r="P1692">
        <v>40.077820000000003</v>
      </c>
      <c r="Q1692">
        <v>-76.18338</v>
      </c>
      <c r="R1692" t="s">
        <v>3364</v>
      </c>
      <c r="S1692" t="s">
        <v>3356</v>
      </c>
      <c r="T1692" s="3">
        <v>1</v>
      </c>
      <c r="U1692" s="3">
        <v>1</v>
      </c>
      <c r="V1692" s="4">
        <v>1</v>
      </c>
      <c r="W1692" s="4">
        <v>2</v>
      </c>
      <c r="X1692" s="5">
        <v>929.75</v>
      </c>
      <c r="Y1692" s="6">
        <v>929.75</v>
      </c>
      <c r="Z1692" s="5">
        <v>388.02</v>
      </c>
      <c r="AA1692" s="5">
        <v>388.02</v>
      </c>
      <c r="AB1692">
        <v>12</v>
      </c>
      <c r="AC1692" s="11">
        <f t="shared" si="68"/>
        <v>0.41733799408443129</v>
      </c>
    </row>
    <row r="1693" spans="1:29">
      <c r="A1693" s="2">
        <v>346288</v>
      </c>
      <c r="B1693" t="s">
        <v>3366</v>
      </c>
      <c r="C1693" t="s">
        <v>3354</v>
      </c>
      <c r="D1693" t="s">
        <v>91</v>
      </c>
      <c r="E1693" s="2">
        <v>346335</v>
      </c>
      <c r="F1693" t="s">
        <v>2168</v>
      </c>
      <c r="G1693" s="2">
        <v>346335</v>
      </c>
      <c r="H1693" t="s">
        <v>2168</v>
      </c>
      <c r="I1693" t="s">
        <v>2169</v>
      </c>
      <c r="K1693" t="s">
        <v>4606</v>
      </c>
      <c r="L1693" t="s">
        <v>3407</v>
      </c>
      <c r="M1693" s="12">
        <v>17581</v>
      </c>
      <c r="N1693" s="12" t="str">
        <f t="shared" si="67"/>
        <v>419 MAIN ST TERRE HILL, PA 17581</v>
      </c>
      <c r="O1693">
        <v>1430999</v>
      </c>
      <c r="P1693">
        <v>40.158329999999999</v>
      </c>
      <c r="Q1693">
        <v>-76.057839999999999</v>
      </c>
      <c r="R1693" t="s">
        <v>3364</v>
      </c>
      <c r="S1693" t="s">
        <v>3351</v>
      </c>
      <c r="T1693" s="3">
        <v>1</v>
      </c>
      <c r="U1693" s="3">
        <v>1</v>
      </c>
      <c r="V1693" s="4">
        <v>1</v>
      </c>
      <c r="W1693" s="4">
        <v>4</v>
      </c>
      <c r="X1693" s="5">
        <v>928.95</v>
      </c>
      <c r="Y1693" s="6">
        <v>928.95</v>
      </c>
      <c r="Z1693" s="5">
        <v>325.12</v>
      </c>
      <c r="AA1693" s="5">
        <v>325.12</v>
      </c>
      <c r="AB1693">
        <v>7</v>
      </c>
      <c r="AC1693" s="11">
        <f t="shared" si="68"/>
        <v>0.34998654394746753</v>
      </c>
    </row>
    <row r="1694" spans="1:29">
      <c r="A1694" s="2">
        <v>484122</v>
      </c>
      <c r="B1694" t="s">
        <v>3366</v>
      </c>
      <c r="C1694" t="s">
        <v>3354</v>
      </c>
      <c r="D1694" t="s">
        <v>29</v>
      </c>
      <c r="E1694" s="2">
        <v>294050</v>
      </c>
      <c r="F1694" t="s">
        <v>3312</v>
      </c>
      <c r="G1694" s="2">
        <v>294050</v>
      </c>
      <c r="H1694" t="s">
        <v>3312</v>
      </c>
      <c r="I1694" t="s">
        <v>169</v>
      </c>
      <c r="J1694" t="s">
        <v>3376</v>
      </c>
      <c r="K1694" t="s">
        <v>5211</v>
      </c>
      <c r="L1694" t="s">
        <v>3407</v>
      </c>
      <c r="M1694" s="12">
        <v>19002</v>
      </c>
      <c r="N1694" s="12" t="str">
        <f t="shared" si="67"/>
        <v>245 Race St Ambler, PA 19002</v>
      </c>
      <c r="O1694">
        <v>1430999</v>
      </c>
      <c r="P1694">
        <v>40.157375000000002</v>
      </c>
      <c r="Q1694">
        <v>-75.218581</v>
      </c>
      <c r="R1694" t="s">
        <v>3361</v>
      </c>
      <c r="S1694" t="s">
        <v>3353</v>
      </c>
      <c r="T1694" s="3">
        <v>2</v>
      </c>
      <c r="U1694" s="3">
        <v>2</v>
      </c>
      <c r="V1694" s="4">
        <v>1</v>
      </c>
      <c r="W1694" s="4">
        <v>7</v>
      </c>
      <c r="X1694" s="5">
        <v>463.69500000000005</v>
      </c>
      <c r="Y1694" s="6">
        <v>927.3900000000001</v>
      </c>
      <c r="Z1694" s="5">
        <v>186.25</v>
      </c>
      <c r="AA1694" s="5">
        <v>372.49999999999994</v>
      </c>
      <c r="AB1694">
        <v>24</v>
      </c>
      <c r="AC1694" s="11">
        <f t="shared" si="68"/>
        <v>0.40166488747991663</v>
      </c>
    </row>
    <row r="1695" spans="1:29">
      <c r="A1695" s="2">
        <v>318272</v>
      </c>
      <c r="B1695" t="s">
        <v>3366</v>
      </c>
      <c r="C1695" t="s">
        <v>3354</v>
      </c>
      <c r="D1695" t="s">
        <v>60</v>
      </c>
      <c r="E1695" s="2">
        <v>239217</v>
      </c>
      <c r="F1695" t="s">
        <v>1282</v>
      </c>
      <c r="G1695" s="2">
        <v>239217</v>
      </c>
      <c r="H1695" t="s">
        <v>1282</v>
      </c>
      <c r="I1695" t="s">
        <v>100</v>
      </c>
      <c r="K1695" t="s">
        <v>5591</v>
      </c>
      <c r="L1695" t="s">
        <v>3407</v>
      </c>
      <c r="M1695" s="12">
        <v>19390</v>
      </c>
      <c r="N1695" s="12" t="str">
        <f t="shared" si="67"/>
        <v>300 STATE RD West Grove, PA 19390</v>
      </c>
      <c r="O1695">
        <v>1430999</v>
      </c>
      <c r="P1695">
        <v>39.817163999999998</v>
      </c>
      <c r="Q1695">
        <v>-75.817755000000005</v>
      </c>
      <c r="R1695" t="s">
        <v>3359</v>
      </c>
      <c r="S1695" t="s">
        <v>3352</v>
      </c>
      <c r="T1695" s="3">
        <v>1</v>
      </c>
      <c r="U1695" s="3">
        <v>1</v>
      </c>
      <c r="V1695" s="4">
        <v>1</v>
      </c>
      <c r="W1695" s="4">
        <v>2</v>
      </c>
      <c r="X1695" s="5">
        <v>926.7</v>
      </c>
      <c r="Y1695" s="6">
        <v>926.7</v>
      </c>
      <c r="Z1695" s="5">
        <v>367.53</v>
      </c>
      <c r="AA1695" s="5">
        <v>367.53</v>
      </c>
      <c r="AB1695">
        <v>12</v>
      </c>
      <c r="AC1695" s="11">
        <f t="shared" si="68"/>
        <v>0.3966008416963418</v>
      </c>
    </row>
    <row r="1696" spans="1:29">
      <c r="A1696" s="2">
        <v>241325</v>
      </c>
      <c r="B1696" t="s">
        <v>3364</v>
      </c>
      <c r="C1696" t="s">
        <v>3354</v>
      </c>
      <c r="D1696" t="s">
        <v>50</v>
      </c>
      <c r="E1696" s="2">
        <v>274166</v>
      </c>
      <c r="F1696" t="s">
        <v>463</v>
      </c>
      <c r="G1696" s="2">
        <v>274166</v>
      </c>
      <c r="H1696" t="s">
        <v>463</v>
      </c>
      <c r="I1696" t="s">
        <v>464</v>
      </c>
      <c r="K1696" t="s">
        <v>5017</v>
      </c>
      <c r="L1696" t="s">
        <v>3407</v>
      </c>
      <c r="M1696" s="12">
        <v>18222</v>
      </c>
      <c r="N1696" s="12" t="str">
        <f t="shared" si="67"/>
        <v>149 S HUNTER HWY DRUMS, PA 18222</v>
      </c>
      <c r="O1696">
        <v>1430999</v>
      </c>
      <c r="P1696">
        <v>41.011454999999998</v>
      </c>
      <c r="Q1696">
        <v>-75.967483999999999</v>
      </c>
      <c r="R1696" t="s">
        <v>3365</v>
      </c>
      <c r="S1696" t="s">
        <v>3354</v>
      </c>
      <c r="T1696" s="3">
        <v>3</v>
      </c>
      <c r="U1696" s="3">
        <v>3</v>
      </c>
      <c r="V1696" s="4">
        <v>1</v>
      </c>
      <c r="W1696" s="4">
        <v>1</v>
      </c>
      <c r="X1696" s="5">
        <v>308.26</v>
      </c>
      <c r="Y1696" s="6">
        <v>924.78</v>
      </c>
      <c r="Z1696" s="5">
        <v>79.126666666666665</v>
      </c>
      <c r="AA1696" s="5">
        <v>237.38</v>
      </c>
      <c r="AB1696">
        <v>4</v>
      </c>
      <c r="AC1696" s="11">
        <f t="shared" si="68"/>
        <v>0.25668807716429853</v>
      </c>
    </row>
    <row r="1697" spans="1:29">
      <c r="A1697" s="2">
        <v>242598</v>
      </c>
      <c r="B1697" t="s">
        <v>3366</v>
      </c>
      <c r="C1697" t="s">
        <v>3354</v>
      </c>
      <c r="D1697" t="s">
        <v>32</v>
      </c>
      <c r="E1697" s="2">
        <v>242479</v>
      </c>
      <c r="F1697" t="s">
        <v>266</v>
      </c>
      <c r="G1697" s="2">
        <v>242479</v>
      </c>
      <c r="H1697" t="s">
        <v>266</v>
      </c>
      <c r="I1697" t="s">
        <v>190</v>
      </c>
      <c r="K1697" t="s">
        <v>4395</v>
      </c>
      <c r="L1697" t="s">
        <v>3407</v>
      </c>
      <c r="M1697" s="12">
        <v>17545</v>
      </c>
      <c r="N1697" s="12" t="str">
        <f t="shared" si="67"/>
        <v>2 S Hazel St Manheim, PA 17545</v>
      </c>
      <c r="O1697">
        <v>1430999</v>
      </c>
      <c r="P1697">
        <v>40.164507999999998</v>
      </c>
      <c r="Q1697">
        <v>-76.393540000000002</v>
      </c>
      <c r="R1697" t="s">
        <v>3366</v>
      </c>
      <c r="S1697" t="s">
        <v>3357</v>
      </c>
      <c r="T1697" s="3">
        <v>2</v>
      </c>
      <c r="U1697" s="3">
        <v>3</v>
      </c>
      <c r="V1697" s="4">
        <v>1.5</v>
      </c>
      <c r="W1697" s="4">
        <v>4</v>
      </c>
      <c r="X1697" s="5">
        <v>462.185</v>
      </c>
      <c r="Y1697" s="6">
        <v>924.37000000000012</v>
      </c>
      <c r="Z1697" s="5">
        <v>190.89000000000001</v>
      </c>
      <c r="AA1697" s="5">
        <v>381.78</v>
      </c>
      <c r="AB1697">
        <v>16</v>
      </c>
      <c r="AC1697" s="11">
        <f t="shared" si="68"/>
        <v>0.41301643281370004</v>
      </c>
    </row>
    <row r="1698" spans="1:29">
      <c r="A1698" s="2">
        <v>483517</v>
      </c>
      <c r="B1698" t="s">
        <v>3366</v>
      </c>
      <c r="C1698" t="s">
        <v>3354</v>
      </c>
      <c r="D1698" t="s">
        <v>74</v>
      </c>
      <c r="E1698" s="2">
        <v>241831</v>
      </c>
      <c r="F1698" t="s">
        <v>3027</v>
      </c>
      <c r="G1698" s="2">
        <v>241831</v>
      </c>
      <c r="H1698" t="s">
        <v>3027</v>
      </c>
      <c r="I1698" t="s">
        <v>140</v>
      </c>
      <c r="K1698" t="s">
        <v>4270</v>
      </c>
      <c r="L1698" t="s">
        <v>3407</v>
      </c>
      <c r="M1698" s="12">
        <v>17540</v>
      </c>
      <c r="N1698" s="12" t="str">
        <f t="shared" si="67"/>
        <v>99 Horseshoe Rd Leola, PA 17540</v>
      </c>
      <c r="O1698">
        <v>1430999</v>
      </c>
      <c r="P1698">
        <v>40.083359999999999</v>
      </c>
      <c r="Q1698">
        <v>-76.190870000000004</v>
      </c>
      <c r="R1698" t="s">
        <v>3364</v>
      </c>
      <c r="S1698" t="s">
        <v>3356</v>
      </c>
      <c r="T1698" s="3">
        <v>3</v>
      </c>
      <c r="U1698" s="3">
        <v>7</v>
      </c>
      <c r="V1698" s="4">
        <v>2.3333333333333335</v>
      </c>
      <c r="W1698" s="4">
        <v>1</v>
      </c>
      <c r="X1698" s="5">
        <v>307.40666666666669</v>
      </c>
      <c r="Y1698" s="6">
        <v>922.22</v>
      </c>
      <c r="Z1698" s="5">
        <v>132.20000000000002</v>
      </c>
      <c r="AA1698" s="5">
        <v>396.6</v>
      </c>
      <c r="AB1698">
        <v>180</v>
      </c>
      <c r="AC1698" s="11">
        <f t="shared" si="68"/>
        <v>0.43004922903428683</v>
      </c>
    </row>
    <row r="1699" spans="1:29">
      <c r="A1699" s="2">
        <v>473512</v>
      </c>
      <c r="B1699" t="s">
        <v>3366</v>
      </c>
      <c r="C1699" t="s">
        <v>3354</v>
      </c>
      <c r="D1699" t="s">
        <v>186</v>
      </c>
      <c r="E1699" s="2">
        <v>294099</v>
      </c>
      <c r="F1699" t="s">
        <v>2290</v>
      </c>
      <c r="G1699" s="2">
        <v>294099</v>
      </c>
      <c r="H1699" t="s">
        <v>2290</v>
      </c>
      <c r="I1699" t="s">
        <v>560</v>
      </c>
      <c r="J1699" t="s">
        <v>560</v>
      </c>
      <c r="K1699" t="s">
        <v>3612</v>
      </c>
      <c r="L1699" t="s">
        <v>3406</v>
      </c>
      <c r="M1699" s="12">
        <v>8401</v>
      </c>
      <c r="N1699" s="12" t="str">
        <f t="shared" si="67"/>
        <v>600 Huron Ave Atlantic City, NJ 08401</v>
      </c>
      <c r="O1699">
        <v>1430999</v>
      </c>
      <c r="P1699">
        <v>39.378923999999998</v>
      </c>
      <c r="Q1699">
        <v>-74.427075000000002</v>
      </c>
      <c r="R1699" t="s">
        <v>3363</v>
      </c>
      <c r="S1699" t="s">
        <v>3354</v>
      </c>
      <c r="T1699" s="3">
        <v>2</v>
      </c>
      <c r="U1699" s="3">
        <v>4</v>
      </c>
      <c r="V1699" s="4">
        <v>2</v>
      </c>
      <c r="W1699" s="4">
        <v>1</v>
      </c>
      <c r="X1699" s="5">
        <v>461.07499999999999</v>
      </c>
      <c r="Y1699" s="6">
        <v>922.15</v>
      </c>
      <c r="Z1699" s="5">
        <v>126.425</v>
      </c>
      <c r="AA1699" s="5">
        <v>252.85</v>
      </c>
      <c r="AB1699">
        <v>70</v>
      </c>
      <c r="AC1699" s="11">
        <f t="shared" si="68"/>
        <v>0.27419617198937268</v>
      </c>
    </row>
    <row r="1700" spans="1:29">
      <c r="A1700" s="2">
        <v>241916</v>
      </c>
      <c r="B1700" t="s">
        <v>3364</v>
      </c>
      <c r="C1700" t="s">
        <v>3354</v>
      </c>
      <c r="D1700" t="s">
        <v>26</v>
      </c>
      <c r="E1700" s="2">
        <v>239510</v>
      </c>
      <c r="F1700" t="s">
        <v>1486</v>
      </c>
      <c r="G1700" s="2">
        <v>239510</v>
      </c>
      <c r="H1700" t="s">
        <v>1486</v>
      </c>
      <c r="I1700" t="s">
        <v>39</v>
      </c>
      <c r="K1700" t="s">
        <v>4871</v>
      </c>
      <c r="L1700" t="s">
        <v>3407</v>
      </c>
      <c r="M1700" s="12">
        <v>17603</v>
      </c>
      <c r="N1700" s="12" t="str">
        <f t="shared" si="67"/>
        <v>640 Bean Hill Rd Lancaster, PA 17603</v>
      </c>
      <c r="O1700">
        <v>1430999</v>
      </c>
      <c r="P1700">
        <v>40.012909999999998</v>
      </c>
      <c r="Q1700">
        <v>-76.324589000000003</v>
      </c>
      <c r="R1700" t="s">
        <v>3364</v>
      </c>
      <c r="S1700" t="s">
        <v>3357</v>
      </c>
      <c r="T1700" s="3">
        <v>2</v>
      </c>
      <c r="U1700" s="3">
        <v>2</v>
      </c>
      <c r="V1700" s="4">
        <v>1</v>
      </c>
      <c r="W1700" s="4">
        <v>1.5</v>
      </c>
      <c r="X1700" s="5">
        <v>460.44500000000005</v>
      </c>
      <c r="Y1700" s="6">
        <v>920.89</v>
      </c>
      <c r="Z1700" s="5">
        <v>193.6</v>
      </c>
      <c r="AA1700" s="5">
        <v>387.2</v>
      </c>
      <c r="AB1700">
        <v>14</v>
      </c>
      <c r="AC1700" s="11">
        <f t="shared" si="68"/>
        <v>0.42046281314815015</v>
      </c>
    </row>
    <row r="1701" spans="1:29">
      <c r="A1701" s="2">
        <v>471126</v>
      </c>
      <c r="B1701" t="s">
        <v>3364</v>
      </c>
      <c r="C1701" t="s">
        <v>3354</v>
      </c>
      <c r="D1701" t="s">
        <v>26</v>
      </c>
      <c r="E1701" s="2">
        <v>242054</v>
      </c>
      <c r="F1701" t="s">
        <v>853</v>
      </c>
      <c r="G1701" s="2">
        <v>242054</v>
      </c>
      <c r="H1701" t="s">
        <v>853</v>
      </c>
      <c r="I1701" t="s">
        <v>108</v>
      </c>
      <c r="K1701" t="s">
        <v>4209</v>
      </c>
      <c r="L1701" t="s">
        <v>3407</v>
      </c>
      <c r="M1701" s="12">
        <v>17522</v>
      </c>
      <c r="N1701" s="12" t="str">
        <f t="shared" si="67"/>
        <v>50 Durlach Rd Ephrata, PA 17522</v>
      </c>
      <c r="O1701">
        <v>1430999</v>
      </c>
      <c r="P1701">
        <v>40.208440000000003</v>
      </c>
      <c r="Q1701">
        <v>-76.221466000000007</v>
      </c>
      <c r="R1701" t="s">
        <v>3365</v>
      </c>
      <c r="S1701" t="s">
        <v>3356</v>
      </c>
      <c r="T1701" s="3">
        <v>3</v>
      </c>
      <c r="U1701" s="3">
        <v>3</v>
      </c>
      <c r="V1701" s="4">
        <v>1</v>
      </c>
      <c r="W1701" s="4">
        <v>1.3333333333333333</v>
      </c>
      <c r="X1701" s="5">
        <v>306.68</v>
      </c>
      <c r="Y1701" s="6">
        <v>920.04</v>
      </c>
      <c r="Z1701" s="5">
        <v>122.83999999999999</v>
      </c>
      <c r="AA1701" s="5">
        <v>368.52</v>
      </c>
      <c r="AB1701">
        <v>18</v>
      </c>
      <c r="AC1701" s="11">
        <f t="shared" si="68"/>
        <v>0.40054780226946657</v>
      </c>
    </row>
    <row r="1702" spans="1:29">
      <c r="A1702" s="2">
        <v>483291</v>
      </c>
      <c r="B1702" t="s">
        <v>3364</v>
      </c>
      <c r="C1702" t="s">
        <v>3354</v>
      </c>
      <c r="D1702" t="s">
        <v>37</v>
      </c>
      <c r="E1702" s="2">
        <v>240901</v>
      </c>
      <c r="F1702" t="s">
        <v>2327</v>
      </c>
      <c r="G1702" s="2">
        <v>240901</v>
      </c>
      <c r="H1702" t="s">
        <v>2327</v>
      </c>
      <c r="I1702" t="s">
        <v>116</v>
      </c>
      <c r="K1702" t="s">
        <v>4349</v>
      </c>
      <c r="L1702" t="s">
        <v>3407</v>
      </c>
      <c r="M1702" s="12">
        <v>17543</v>
      </c>
      <c r="N1702" s="12" t="str">
        <f t="shared" si="67"/>
        <v>24 W Main St Lititz, PA 17543</v>
      </c>
      <c r="O1702">
        <v>1430999</v>
      </c>
      <c r="P1702">
        <v>40.156663999999999</v>
      </c>
      <c r="Q1702">
        <v>-76.308554000000001</v>
      </c>
      <c r="R1702" t="s">
        <v>3364</v>
      </c>
      <c r="S1702" t="s">
        <v>3356</v>
      </c>
      <c r="T1702" s="3">
        <v>1</v>
      </c>
      <c r="U1702" s="3">
        <v>1</v>
      </c>
      <c r="V1702" s="4">
        <v>1</v>
      </c>
      <c r="W1702" s="4">
        <v>4</v>
      </c>
      <c r="X1702" s="5">
        <v>919.78</v>
      </c>
      <c r="Y1702" s="6">
        <v>919.78</v>
      </c>
      <c r="Z1702" s="5">
        <v>361.55000000000007</v>
      </c>
      <c r="AA1702" s="5">
        <v>361.55000000000007</v>
      </c>
      <c r="AB1702">
        <v>17</v>
      </c>
      <c r="AC1702" s="11">
        <f t="shared" si="68"/>
        <v>0.39308312857422434</v>
      </c>
    </row>
    <row r="1703" spans="1:29">
      <c r="A1703" s="2">
        <v>471038</v>
      </c>
      <c r="B1703" t="s">
        <v>3364</v>
      </c>
      <c r="C1703" t="s">
        <v>3354</v>
      </c>
      <c r="D1703" t="s">
        <v>50</v>
      </c>
      <c r="E1703" s="2">
        <v>344229</v>
      </c>
      <c r="F1703" t="s">
        <v>387</v>
      </c>
      <c r="G1703" s="2">
        <v>483897</v>
      </c>
      <c r="H1703" t="s">
        <v>2347</v>
      </c>
      <c r="I1703" t="s">
        <v>1148</v>
      </c>
      <c r="K1703" t="s">
        <v>4915</v>
      </c>
      <c r="L1703" t="s">
        <v>3407</v>
      </c>
      <c r="M1703" s="12">
        <v>17754</v>
      </c>
      <c r="N1703" s="12" t="str">
        <f t="shared" si="67"/>
        <v>2800 Four Mile Dr Montoursville, PA 17754</v>
      </c>
      <c r="O1703">
        <v>1430999</v>
      </c>
      <c r="P1703">
        <v>41.261476999999999</v>
      </c>
      <c r="Q1703">
        <v>-76.947198999999998</v>
      </c>
      <c r="R1703" t="s">
        <v>3366</v>
      </c>
      <c r="S1703" t="s">
        <v>3354</v>
      </c>
      <c r="T1703" s="3">
        <v>2</v>
      </c>
      <c r="U1703" s="3">
        <v>3</v>
      </c>
      <c r="V1703" s="4">
        <v>1.5</v>
      </c>
      <c r="W1703" s="4">
        <v>2.5</v>
      </c>
      <c r="X1703" s="5">
        <v>456.20000000000005</v>
      </c>
      <c r="Y1703" s="6">
        <v>912.4</v>
      </c>
      <c r="Z1703" s="5">
        <v>129.99</v>
      </c>
      <c r="AA1703" s="5">
        <v>259.97999999999996</v>
      </c>
      <c r="AB1703">
        <v>7</v>
      </c>
      <c r="AC1703" s="11">
        <f t="shared" si="68"/>
        <v>0.28494081543182809</v>
      </c>
    </row>
    <row r="1704" spans="1:29">
      <c r="A1704" s="2">
        <v>241513</v>
      </c>
      <c r="B1704" t="s">
        <v>3364</v>
      </c>
      <c r="C1704" t="s">
        <v>3354</v>
      </c>
      <c r="D1704" t="s">
        <v>16</v>
      </c>
      <c r="E1704" s="2">
        <v>265385</v>
      </c>
      <c r="F1704" t="s">
        <v>573</v>
      </c>
      <c r="G1704" s="2">
        <v>429448</v>
      </c>
      <c r="H1704" t="s">
        <v>573</v>
      </c>
      <c r="I1704" t="s">
        <v>574</v>
      </c>
      <c r="K1704" t="s">
        <v>4131</v>
      </c>
      <c r="L1704" t="s">
        <v>3407</v>
      </c>
      <c r="M1704" s="12">
        <v>17509</v>
      </c>
      <c r="N1704" s="12" t="str">
        <f t="shared" si="67"/>
        <v>1138 Georgetown Rd Christiana, PA 17509</v>
      </c>
      <c r="O1704">
        <v>1430999</v>
      </c>
      <c r="P1704">
        <v>39.937624</v>
      </c>
      <c r="Q1704">
        <v>-76.078219000000004</v>
      </c>
      <c r="R1704" t="s">
        <v>3364</v>
      </c>
      <c r="S1704" t="s">
        <v>3357</v>
      </c>
      <c r="T1704" s="3">
        <v>2</v>
      </c>
      <c r="U1704" s="3">
        <v>2</v>
      </c>
      <c r="V1704" s="4">
        <v>1</v>
      </c>
      <c r="W1704" s="4">
        <v>2.5</v>
      </c>
      <c r="X1704" s="5">
        <v>455.43499999999995</v>
      </c>
      <c r="Y1704" s="6">
        <v>910.86999999999989</v>
      </c>
      <c r="Z1704" s="5">
        <v>210.51000000000002</v>
      </c>
      <c r="AA1704" s="5">
        <v>421.02000000000004</v>
      </c>
      <c r="AB1704">
        <v>7</v>
      </c>
      <c r="AC1704" s="11">
        <f t="shared" si="68"/>
        <v>0.46221744046900226</v>
      </c>
    </row>
    <row r="1705" spans="1:29">
      <c r="A1705" s="2">
        <v>471038</v>
      </c>
      <c r="B1705" t="s">
        <v>3364</v>
      </c>
      <c r="C1705" t="s">
        <v>3354</v>
      </c>
      <c r="D1705" t="s">
        <v>91</v>
      </c>
      <c r="E1705" s="2">
        <v>244047</v>
      </c>
      <c r="F1705" t="s">
        <v>1394</v>
      </c>
      <c r="G1705" s="2">
        <v>417437</v>
      </c>
      <c r="H1705" t="s">
        <v>1398</v>
      </c>
      <c r="I1705" t="s">
        <v>36</v>
      </c>
      <c r="K1705" t="s">
        <v>5896</v>
      </c>
      <c r="L1705" t="s">
        <v>8347</v>
      </c>
      <c r="M1705" s="12">
        <v>19802</v>
      </c>
      <c r="N1705" s="12" t="str">
        <f t="shared" si="67"/>
        <v>3601 N Jefferson St Wilmington, DE 19802</v>
      </c>
      <c r="O1705">
        <v>1430999</v>
      </c>
      <c r="P1705">
        <v>39.763041000000001</v>
      </c>
      <c r="Q1705">
        <v>-75.529803000000001</v>
      </c>
      <c r="R1705" t="s">
        <v>3359</v>
      </c>
      <c r="S1705" t="s">
        <v>3353</v>
      </c>
      <c r="T1705" s="3">
        <v>1</v>
      </c>
      <c r="U1705" s="3">
        <v>1</v>
      </c>
      <c r="V1705" s="4">
        <v>1</v>
      </c>
      <c r="W1705" s="4">
        <v>1</v>
      </c>
      <c r="X1705" s="5">
        <v>910.64</v>
      </c>
      <c r="Y1705" s="6">
        <v>910.64</v>
      </c>
      <c r="Z1705" s="5">
        <v>245.87</v>
      </c>
      <c r="AA1705" s="5">
        <v>245.87</v>
      </c>
      <c r="AB1705">
        <v>4</v>
      </c>
      <c r="AC1705" s="11">
        <f t="shared" si="68"/>
        <v>0.26999692523939206</v>
      </c>
    </row>
    <row r="1706" spans="1:29">
      <c r="A1706" s="2">
        <v>263531</v>
      </c>
      <c r="B1706" t="s">
        <v>3364</v>
      </c>
      <c r="C1706" t="s">
        <v>3354</v>
      </c>
      <c r="D1706" t="s">
        <v>91</v>
      </c>
      <c r="E1706" s="2">
        <v>244047</v>
      </c>
      <c r="F1706" t="s">
        <v>1394</v>
      </c>
      <c r="G1706" s="2">
        <v>417968</v>
      </c>
      <c r="H1706" t="s">
        <v>1400</v>
      </c>
      <c r="I1706" t="s">
        <v>1396</v>
      </c>
      <c r="K1706" t="s">
        <v>5836</v>
      </c>
      <c r="L1706" t="s">
        <v>8347</v>
      </c>
      <c r="M1706" s="12">
        <v>19703</v>
      </c>
      <c r="N1706" s="12" t="str">
        <f t="shared" si="67"/>
        <v>100 Maple Ln Claymont, DE 19703</v>
      </c>
      <c r="O1706">
        <v>1430999</v>
      </c>
      <c r="P1706">
        <v>39.792493</v>
      </c>
      <c r="Q1706">
        <v>-75.472148000000004</v>
      </c>
      <c r="R1706" t="s">
        <v>3359</v>
      </c>
      <c r="S1706" t="s">
        <v>3353</v>
      </c>
      <c r="T1706" s="3">
        <v>1</v>
      </c>
      <c r="U1706" s="3">
        <v>1</v>
      </c>
      <c r="V1706" s="4">
        <v>1</v>
      </c>
      <c r="W1706" s="4">
        <v>1</v>
      </c>
      <c r="X1706" s="5">
        <v>910.64</v>
      </c>
      <c r="Y1706" s="6">
        <v>910.64</v>
      </c>
      <c r="Z1706" s="5">
        <v>245.87</v>
      </c>
      <c r="AA1706" s="5">
        <v>245.87</v>
      </c>
      <c r="AB1706">
        <v>4</v>
      </c>
      <c r="AC1706" s="11">
        <f t="shared" si="68"/>
        <v>0.26999692523939206</v>
      </c>
    </row>
    <row r="1707" spans="1:29">
      <c r="A1707" s="2">
        <v>481202</v>
      </c>
      <c r="B1707" t="s">
        <v>3364</v>
      </c>
      <c r="C1707" t="s">
        <v>3354</v>
      </c>
      <c r="D1707" t="s">
        <v>91</v>
      </c>
      <c r="E1707" s="2">
        <v>244047</v>
      </c>
      <c r="F1707" t="s">
        <v>1394</v>
      </c>
      <c r="G1707" s="2">
        <v>418696</v>
      </c>
      <c r="H1707" t="s">
        <v>1402</v>
      </c>
      <c r="I1707" t="s">
        <v>36</v>
      </c>
      <c r="K1707" t="s">
        <v>5900</v>
      </c>
      <c r="L1707" t="s">
        <v>8347</v>
      </c>
      <c r="M1707" s="12">
        <v>19803</v>
      </c>
      <c r="N1707" s="12" t="str">
        <f t="shared" si="67"/>
        <v>2220 Shipley Rd Wilmington, DE 19803</v>
      </c>
      <c r="O1707">
        <v>1430999</v>
      </c>
      <c r="P1707">
        <v>39.804909000000002</v>
      </c>
      <c r="Q1707">
        <v>-75.536703000000003</v>
      </c>
      <c r="R1707" t="s">
        <v>3359</v>
      </c>
      <c r="S1707" t="s">
        <v>3353</v>
      </c>
      <c r="T1707" s="3">
        <v>1</v>
      </c>
      <c r="U1707" s="3">
        <v>1</v>
      </c>
      <c r="V1707" s="4">
        <v>1</v>
      </c>
      <c r="W1707" s="4">
        <v>1</v>
      </c>
      <c r="X1707" s="5">
        <v>910.64</v>
      </c>
      <c r="Y1707" s="6">
        <v>910.64</v>
      </c>
      <c r="Z1707" s="5">
        <v>245.87</v>
      </c>
      <c r="AA1707" s="5">
        <v>245.87</v>
      </c>
      <c r="AB1707">
        <v>4</v>
      </c>
      <c r="AC1707" s="11">
        <f t="shared" si="68"/>
        <v>0.26999692523939206</v>
      </c>
    </row>
    <row r="1708" spans="1:29">
      <c r="A1708" s="2">
        <v>415509</v>
      </c>
      <c r="B1708" t="s">
        <v>3364</v>
      </c>
      <c r="C1708" t="s">
        <v>3354</v>
      </c>
      <c r="D1708" t="s">
        <v>74</v>
      </c>
      <c r="E1708" s="2">
        <v>239588</v>
      </c>
      <c r="F1708" t="s">
        <v>616</v>
      </c>
      <c r="G1708" s="2">
        <v>239588</v>
      </c>
      <c r="H1708" t="s">
        <v>616</v>
      </c>
      <c r="I1708" t="s">
        <v>39</v>
      </c>
      <c r="K1708" t="s">
        <v>4757</v>
      </c>
      <c r="L1708" t="s">
        <v>3407</v>
      </c>
      <c r="M1708" s="12">
        <v>17602</v>
      </c>
      <c r="N1708" s="12" t="str">
        <f t="shared" si="67"/>
        <v>225 Riverside Ave Lancaster, PA 17602</v>
      </c>
      <c r="O1708">
        <v>1430999</v>
      </c>
      <c r="P1708">
        <v>40.04654</v>
      </c>
      <c r="Q1708">
        <v>-76.278869999999998</v>
      </c>
      <c r="R1708" t="s">
        <v>3364</v>
      </c>
      <c r="S1708" t="s">
        <v>3351</v>
      </c>
      <c r="T1708" s="3">
        <v>2</v>
      </c>
      <c r="U1708" s="3">
        <v>2</v>
      </c>
      <c r="V1708" s="4">
        <v>1</v>
      </c>
      <c r="W1708" s="4">
        <v>4</v>
      </c>
      <c r="X1708" s="5">
        <v>452.99999999999994</v>
      </c>
      <c r="Y1708" s="6">
        <v>905.99999999999989</v>
      </c>
      <c r="Z1708" s="5">
        <v>283.81499999999994</v>
      </c>
      <c r="AA1708" s="5">
        <v>567.63</v>
      </c>
      <c r="AB1708">
        <v>29</v>
      </c>
      <c r="AC1708" s="11">
        <f t="shared" si="68"/>
        <v>0.62652317880794706</v>
      </c>
    </row>
    <row r="1709" spans="1:29">
      <c r="A1709" s="2">
        <v>241362</v>
      </c>
      <c r="B1709" t="s">
        <v>3366</v>
      </c>
      <c r="C1709" t="s">
        <v>3354</v>
      </c>
      <c r="D1709" t="s">
        <v>60</v>
      </c>
      <c r="E1709" s="2">
        <v>306070</v>
      </c>
      <c r="F1709" t="s">
        <v>124</v>
      </c>
      <c r="G1709" s="2">
        <v>306070</v>
      </c>
      <c r="H1709" t="s">
        <v>124</v>
      </c>
      <c r="I1709" t="s">
        <v>125</v>
      </c>
      <c r="K1709" t="s">
        <v>5507</v>
      </c>
      <c r="L1709" t="s">
        <v>3407</v>
      </c>
      <c r="M1709" s="12">
        <v>19341</v>
      </c>
      <c r="N1709" s="12" t="str">
        <f t="shared" si="67"/>
        <v>202 Philips Rd EXTON, PA 19341</v>
      </c>
      <c r="O1709">
        <v>1430999</v>
      </c>
      <c r="P1709">
        <v>40.062950999999998</v>
      </c>
      <c r="Q1709">
        <v>-75.640651000000005</v>
      </c>
      <c r="R1709" t="s">
        <v>3361</v>
      </c>
      <c r="S1709" t="s">
        <v>3356</v>
      </c>
      <c r="T1709" s="3">
        <v>5</v>
      </c>
      <c r="U1709" s="3">
        <v>5</v>
      </c>
      <c r="V1709" s="4">
        <v>1</v>
      </c>
      <c r="W1709" s="4">
        <v>1.2</v>
      </c>
      <c r="X1709" s="5">
        <v>180.80599999999998</v>
      </c>
      <c r="Y1709" s="6">
        <v>904.03</v>
      </c>
      <c r="Z1709" s="5">
        <v>62.456000000000003</v>
      </c>
      <c r="AA1709" s="5">
        <v>312.28000000000003</v>
      </c>
      <c r="AB1709">
        <v>13</v>
      </c>
      <c r="AC1709" s="11">
        <f t="shared" si="68"/>
        <v>0.34543101445748486</v>
      </c>
    </row>
    <row r="1710" spans="1:29">
      <c r="A1710" s="2">
        <v>343224</v>
      </c>
      <c r="B1710" t="s">
        <v>3364</v>
      </c>
      <c r="C1710" t="s">
        <v>3354</v>
      </c>
      <c r="D1710" t="s">
        <v>40</v>
      </c>
      <c r="E1710" s="2">
        <v>239188</v>
      </c>
      <c r="F1710" t="s">
        <v>1245</v>
      </c>
      <c r="G1710" s="2">
        <v>415333</v>
      </c>
      <c r="H1710" t="s">
        <v>1246</v>
      </c>
      <c r="I1710" t="s">
        <v>73</v>
      </c>
      <c r="K1710" t="s">
        <v>5792</v>
      </c>
      <c r="L1710" t="s">
        <v>3407</v>
      </c>
      <c r="M1710" s="12">
        <v>19606</v>
      </c>
      <c r="N1710" s="12" t="str">
        <f t="shared" si="67"/>
        <v>100 Antietam Rd Reading, PA 19606</v>
      </c>
      <c r="O1710">
        <v>1430999</v>
      </c>
      <c r="P1710">
        <v>40.355969999999999</v>
      </c>
      <c r="Q1710">
        <v>-75.865589999999997</v>
      </c>
      <c r="R1710" t="s">
        <v>3365</v>
      </c>
      <c r="S1710" t="s">
        <v>3356</v>
      </c>
      <c r="T1710" s="3">
        <v>4</v>
      </c>
      <c r="U1710" s="3">
        <v>4</v>
      </c>
      <c r="V1710" s="4">
        <v>1</v>
      </c>
      <c r="W1710" s="4">
        <v>2.5</v>
      </c>
      <c r="X1710" s="5">
        <v>225.71</v>
      </c>
      <c r="Y1710" s="6">
        <v>902.84000000000015</v>
      </c>
      <c r="Z1710" s="5">
        <v>73.472500000000011</v>
      </c>
      <c r="AA1710" s="5">
        <v>293.8900000000001</v>
      </c>
      <c r="AB1710">
        <v>15</v>
      </c>
      <c r="AC1710" s="11">
        <f t="shared" si="68"/>
        <v>0.325517256656772</v>
      </c>
    </row>
    <row r="1711" spans="1:29">
      <c r="A1711" s="2">
        <v>415366</v>
      </c>
      <c r="B1711" t="s">
        <v>3364</v>
      </c>
      <c r="C1711" t="s">
        <v>3354</v>
      </c>
      <c r="D1711" t="s">
        <v>60</v>
      </c>
      <c r="E1711" s="2">
        <v>346345</v>
      </c>
      <c r="F1711" t="s">
        <v>3280</v>
      </c>
      <c r="G1711" s="2">
        <v>484000</v>
      </c>
      <c r="H1711" t="s">
        <v>3280</v>
      </c>
      <c r="I1711" t="s">
        <v>547</v>
      </c>
      <c r="K1711" t="s">
        <v>5465</v>
      </c>
      <c r="L1711" t="s">
        <v>3407</v>
      </c>
      <c r="M1711" s="12">
        <v>19312</v>
      </c>
      <c r="N1711" s="12" t="str">
        <f t="shared" si="67"/>
        <v>8 BARR RD Berwyn, PA 19312</v>
      </c>
      <c r="O1711">
        <v>1430999</v>
      </c>
      <c r="P1711">
        <v>40.001179999999998</v>
      </c>
      <c r="Q1711">
        <v>-75.464110000000005</v>
      </c>
      <c r="R1711" t="s">
        <v>3361</v>
      </c>
      <c r="S1711" t="s">
        <v>3352</v>
      </c>
      <c r="T1711" s="3">
        <v>1</v>
      </c>
      <c r="U1711" s="3">
        <v>2</v>
      </c>
      <c r="V1711" s="4">
        <v>2</v>
      </c>
      <c r="W1711" s="4">
        <v>3</v>
      </c>
      <c r="X1711" s="5">
        <v>902.81</v>
      </c>
      <c r="Y1711" s="6">
        <v>902.81</v>
      </c>
      <c r="Z1711" s="5">
        <v>315.99</v>
      </c>
      <c r="AA1711" s="5">
        <v>315.99</v>
      </c>
      <c r="AB1711">
        <v>5</v>
      </c>
      <c r="AC1711" s="11">
        <f t="shared" si="68"/>
        <v>0.35000719974302458</v>
      </c>
    </row>
    <row r="1712" spans="1:29">
      <c r="A1712" s="2">
        <v>239337</v>
      </c>
      <c r="B1712" t="s">
        <v>3364</v>
      </c>
      <c r="C1712" t="s">
        <v>3354</v>
      </c>
      <c r="D1712" t="s">
        <v>63</v>
      </c>
      <c r="E1712" s="2">
        <v>245637</v>
      </c>
      <c r="F1712" t="s">
        <v>1143</v>
      </c>
      <c r="G1712" s="2">
        <v>469900</v>
      </c>
      <c r="H1712" t="s">
        <v>1144</v>
      </c>
      <c r="I1712" t="s">
        <v>162</v>
      </c>
      <c r="J1712" t="s">
        <v>3389</v>
      </c>
      <c r="K1712" t="s">
        <v>5053</v>
      </c>
      <c r="L1712" t="s">
        <v>3407</v>
      </c>
      <c r="M1712" s="12">
        <v>18901</v>
      </c>
      <c r="N1712" s="12" t="str">
        <f t="shared" ref="N1712:N1775" si="69">K1712&amp;" "&amp;I1712&amp;", "&amp;L1712&amp;" "&amp;TEXT(M1712, "00000")</f>
        <v>40 Warden Rd Doylestown, PA 18901</v>
      </c>
      <c r="O1712">
        <v>1430999</v>
      </c>
      <c r="P1712">
        <v>40.297091999999999</v>
      </c>
      <c r="Q1712">
        <v>-75.129204999999999</v>
      </c>
      <c r="R1712" t="s">
        <v>3362</v>
      </c>
      <c r="S1712" t="s">
        <v>3353</v>
      </c>
      <c r="T1712" s="3">
        <v>2</v>
      </c>
      <c r="U1712" s="3">
        <v>2</v>
      </c>
      <c r="V1712" s="4">
        <v>1</v>
      </c>
      <c r="W1712" s="4">
        <v>2</v>
      </c>
      <c r="X1712" s="5">
        <v>450.22999999999996</v>
      </c>
      <c r="Y1712" s="6">
        <v>900.46</v>
      </c>
      <c r="Z1712" s="5">
        <v>251.72500000000002</v>
      </c>
      <c r="AA1712" s="5">
        <v>503.45</v>
      </c>
      <c r="AB1712">
        <v>5</v>
      </c>
      <c r="AC1712" s="11">
        <f t="shared" si="68"/>
        <v>0.55910312506940896</v>
      </c>
    </row>
    <row r="1713" spans="1:29">
      <c r="A1713" s="2">
        <v>474411</v>
      </c>
      <c r="B1713" t="s">
        <v>3364</v>
      </c>
      <c r="C1713" t="s">
        <v>3354</v>
      </c>
      <c r="D1713" t="s">
        <v>29</v>
      </c>
      <c r="E1713" s="2">
        <v>246143</v>
      </c>
      <c r="F1713" t="s">
        <v>2871</v>
      </c>
      <c r="G1713" s="2">
        <v>246143</v>
      </c>
      <c r="H1713" t="s">
        <v>2871</v>
      </c>
      <c r="I1713" t="s">
        <v>203</v>
      </c>
      <c r="J1713" t="s">
        <v>3372</v>
      </c>
      <c r="K1713" t="s">
        <v>5197</v>
      </c>
      <c r="L1713" t="s">
        <v>3407</v>
      </c>
      <c r="M1713" s="12">
        <v>19001</v>
      </c>
      <c r="N1713" s="12" t="str">
        <f t="shared" si="69"/>
        <v>1418 Old York Rd Abington, PA 19001</v>
      </c>
      <c r="O1713">
        <v>1430999</v>
      </c>
      <c r="P1713">
        <v>40.121613000000004</v>
      </c>
      <c r="Q1713">
        <v>-75.118145999999996</v>
      </c>
      <c r="R1713" t="s">
        <v>3363</v>
      </c>
      <c r="S1713" t="s">
        <v>3351</v>
      </c>
      <c r="T1713" s="3">
        <v>2</v>
      </c>
      <c r="U1713" s="3">
        <v>2</v>
      </c>
      <c r="V1713" s="4">
        <v>1</v>
      </c>
      <c r="W1713" s="4">
        <v>2.5</v>
      </c>
      <c r="X1713" s="5">
        <v>447.09</v>
      </c>
      <c r="Y1713" s="6">
        <v>894.18</v>
      </c>
      <c r="Z1713" s="5">
        <v>116.90500000000003</v>
      </c>
      <c r="AA1713" s="5">
        <v>233.81000000000003</v>
      </c>
      <c r="AB1713">
        <v>6</v>
      </c>
      <c r="AC1713" s="11">
        <f t="shared" si="68"/>
        <v>0.2614797915408531</v>
      </c>
    </row>
    <row r="1714" spans="1:29">
      <c r="A1714" s="2">
        <v>474403</v>
      </c>
      <c r="B1714" t="s">
        <v>3364</v>
      </c>
      <c r="C1714" t="s">
        <v>3354</v>
      </c>
      <c r="D1714" t="s">
        <v>74</v>
      </c>
      <c r="E1714" s="2">
        <v>240628</v>
      </c>
      <c r="F1714" t="s">
        <v>2215</v>
      </c>
      <c r="G1714" s="2">
        <v>240628</v>
      </c>
      <c r="H1714" t="s">
        <v>2215</v>
      </c>
      <c r="I1714" t="s">
        <v>59</v>
      </c>
      <c r="K1714" t="s">
        <v>4035</v>
      </c>
      <c r="L1714" t="s">
        <v>3407</v>
      </c>
      <c r="M1714" s="12">
        <v>17401</v>
      </c>
      <c r="N1714" s="12" t="str">
        <f t="shared" si="69"/>
        <v>401 Manor St York, PA 17401</v>
      </c>
      <c r="O1714">
        <v>1430999</v>
      </c>
      <c r="P1714">
        <v>39.954704999999997</v>
      </c>
      <c r="Q1714">
        <v>-76.729528000000002</v>
      </c>
      <c r="R1714" t="s">
        <v>3367</v>
      </c>
      <c r="S1714" t="s">
        <v>3357</v>
      </c>
      <c r="T1714" s="3">
        <v>2</v>
      </c>
      <c r="U1714" s="3">
        <v>2</v>
      </c>
      <c r="V1714" s="4">
        <v>1</v>
      </c>
      <c r="W1714" s="4">
        <v>2</v>
      </c>
      <c r="X1714" s="5">
        <v>446.96499999999997</v>
      </c>
      <c r="Y1714" s="6">
        <v>893.93</v>
      </c>
      <c r="Z1714" s="5">
        <v>164.14499999999998</v>
      </c>
      <c r="AA1714" s="5">
        <v>328.29</v>
      </c>
      <c r="AB1714">
        <v>14</v>
      </c>
      <c r="AC1714" s="11">
        <f t="shared" si="68"/>
        <v>0.36724352018614437</v>
      </c>
    </row>
    <row r="1715" spans="1:29">
      <c r="A1715" s="2">
        <v>415363</v>
      </c>
      <c r="B1715" t="s">
        <v>3364</v>
      </c>
      <c r="C1715" t="s">
        <v>3354</v>
      </c>
      <c r="D1715" t="s">
        <v>17</v>
      </c>
      <c r="E1715" s="2">
        <v>246355</v>
      </c>
      <c r="F1715" t="s">
        <v>3136</v>
      </c>
      <c r="G1715" s="2">
        <v>246355</v>
      </c>
      <c r="H1715" t="s">
        <v>3136</v>
      </c>
      <c r="I1715" t="s">
        <v>31</v>
      </c>
      <c r="K1715" t="s">
        <v>5132</v>
      </c>
      <c r="L1715" t="s">
        <v>3407</v>
      </c>
      <c r="M1715" s="12">
        <v>18951</v>
      </c>
      <c r="N1715" s="12" t="str">
        <f t="shared" si="69"/>
        <v>2125 Rosedale Rd Quakertown, PA 18951</v>
      </c>
      <c r="O1715">
        <v>1430999</v>
      </c>
      <c r="P1715">
        <v>40.468001999999998</v>
      </c>
      <c r="Q1715">
        <v>-75.406710000000004</v>
      </c>
      <c r="R1715" t="s">
        <v>3363</v>
      </c>
      <c r="S1715" t="s">
        <v>3357</v>
      </c>
      <c r="T1715" s="3">
        <v>2</v>
      </c>
      <c r="U1715" s="3">
        <v>2</v>
      </c>
      <c r="V1715" s="4">
        <v>1</v>
      </c>
      <c r="W1715" s="4">
        <v>3</v>
      </c>
      <c r="X1715" s="5">
        <v>446.72500000000002</v>
      </c>
      <c r="Y1715" s="6">
        <v>893.45</v>
      </c>
      <c r="Z1715" s="5">
        <v>190.25</v>
      </c>
      <c r="AA1715" s="5">
        <v>380.5</v>
      </c>
      <c r="AB1715">
        <v>14</v>
      </c>
      <c r="AC1715" s="11">
        <f t="shared" si="68"/>
        <v>0.42587721752756169</v>
      </c>
    </row>
    <row r="1716" spans="1:29">
      <c r="A1716" s="2">
        <v>320244</v>
      </c>
      <c r="B1716" t="s">
        <v>3364</v>
      </c>
      <c r="C1716" t="s">
        <v>3354</v>
      </c>
      <c r="D1716" t="s">
        <v>104</v>
      </c>
      <c r="E1716" s="2">
        <v>243405</v>
      </c>
      <c r="F1716" t="s">
        <v>668</v>
      </c>
      <c r="G1716" s="2">
        <v>243405</v>
      </c>
      <c r="H1716" t="s">
        <v>668</v>
      </c>
      <c r="I1716" t="s">
        <v>614</v>
      </c>
      <c r="K1716" t="s">
        <v>5399</v>
      </c>
      <c r="L1716" t="s">
        <v>3407</v>
      </c>
      <c r="M1716" s="12">
        <v>19087</v>
      </c>
      <c r="N1716" s="12" t="str">
        <f t="shared" si="69"/>
        <v>512 W Lancaster Ave Ste 1 Wayne, PA 19087</v>
      </c>
      <c r="O1716">
        <v>1430999</v>
      </c>
      <c r="P1716">
        <v>40.044364999999999</v>
      </c>
      <c r="Q1716">
        <v>-75.402495000000002</v>
      </c>
      <c r="R1716" t="s">
        <v>3361</v>
      </c>
      <c r="S1716" t="s">
        <v>3352</v>
      </c>
      <c r="T1716" s="3">
        <v>2</v>
      </c>
      <c r="U1716" s="3">
        <v>3</v>
      </c>
      <c r="V1716" s="4">
        <v>1.5</v>
      </c>
      <c r="W1716" s="4">
        <v>3.5</v>
      </c>
      <c r="X1716" s="5">
        <v>446.53499999999997</v>
      </c>
      <c r="Y1716" s="6">
        <v>893.06999999999982</v>
      </c>
      <c r="Z1716" s="5">
        <v>187.845</v>
      </c>
      <c r="AA1716" s="5">
        <v>375.69</v>
      </c>
      <c r="AB1716">
        <v>14</v>
      </c>
      <c r="AC1716" s="11">
        <f t="shared" si="68"/>
        <v>0.42067251167321718</v>
      </c>
    </row>
    <row r="1717" spans="1:29">
      <c r="A1717" s="2">
        <v>241439</v>
      </c>
      <c r="B1717" t="s">
        <v>3364</v>
      </c>
      <c r="C1717" t="s">
        <v>3354</v>
      </c>
      <c r="D1717" t="s">
        <v>32</v>
      </c>
      <c r="E1717" s="2">
        <v>305669</v>
      </c>
      <c r="F1717" t="s">
        <v>414</v>
      </c>
      <c r="G1717" s="2">
        <v>305669</v>
      </c>
      <c r="H1717" t="s">
        <v>414</v>
      </c>
      <c r="I1717" t="s">
        <v>157</v>
      </c>
      <c r="K1717" t="s">
        <v>3784</v>
      </c>
      <c r="L1717" t="s">
        <v>3407</v>
      </c>
      <c r="M1717" s="12">
        <v>17042</v>
      </c>
      <c r="N1717" s="12" t="str">
        <f t="shared" si="69"/>
        <v>17 Lebanon Valley Pkwy Lebanon, PA 17042</v>
      </c>
      <c r="O1717">
        <v>1430999</v>
      </c>
      <c r="P1717">
        <v>40.302455000000002</v>
      </c>
      <c r="Q1717">
        <v>-76.376025999999996</v>
      </c>
      <c r="R1717" t="s">
        <v>3366</v>
      </c>
      <c r="S1717" t="s">
        <v>3357</v>
      </c>
      <c r="T1717" s="3">
        <v>3</v>
      </c>
      <c r="U1717" s="3">
        <v>3</v>
      </c>
      <c r="V1717" s="4">
        <v>1</v>
      </c>
      <c r="W1717" s="4">
        <v>1</v>
      </c>
      <c r="X1717" s="5">
        <v>297.56666666666666</v>
      </c>
      <c r="Y1717" s="6">
        <v>892.7</v>
      </c>
      <c r="Z1717" s="5">
        <v>80.966666666666669</v>
      </c>
      <c r="AA1717" s="5">
        <v>242.9</v>
      </c>
      <c r="AB1717">
        <v>10</v>
      </c>
      <c r="AC1717" s="11">
        <f t="shared" si="68"/>
        <v>0.27209588887644226</v>
      </c>
    </row>
    <row r="1718" spans="1:29">
      <c r="A1718" s="2">
        <v>240691</v>
      </c>
      <c r="B1718" t="s">
        <v>3364</v>
      </c>
      <c r="C1718" t="s">
        <v>3354</v>
      </c>
      <c r="D1718" t="s">
        <v>51</v>
      </c>
      <c r="E1718" s="2">
        <v>333813</v>
      </c>
      <c r="F1718" t="s">
        <v>1346</v>
      </c>
      <c r="G1718" s="2">
        <v>333813</v>
      </c>
      <c r="H1718" t="s">
        <v>1346</v>
      </c>
      <c r="I1718" t="s">
        <v>572</v>
      </c>
      <c r="K1718" t="s">
        <v>4121</v>
      </c>
      <c r="L1718" t="s">
        <v>3407</v>
      </c>
      <c r="M1718" s="12">
        <v>17505</v>
      </c>
      <c r="N1718" s="12" t="str">
        <f t="shared" si="69"/>
        <v>2715 Old Philadelphia Pike Bird in Hand, PA 17505</v>
      </c>
      <c r="O1718">
        <v>1430999</v>
      </c>
      <c r="P1718">
        <v>40.038690000000003</v>
      </c>
      <c r="Q1718">
        <v>-76.178280000000001</v>
      </c>
      <c r="R1718" t="s">
        <v>3364</v>
      </c>
      <c r="S1718" t="s">
        <v>3351</v>
      </c>
      <c r="T1718" s="3">
        <v>2</v>
      </c>
      <c r="U1718" s="3">
        <v>4</v>
      </c>
      <c r="V1718" s="4">
        <v>2</v>
      </c>
      <c r="W1718" s="4">
        <v>1</v>
      </c>
      <c r="X1718" s="5">
        <v>444.35500000000002</v>
      </c>
      <c r="Y1718" s="6">
        <v>888.71</v>
      </c>
      <c r="Z1718" s="5">
        <v>253.99</v>
      </c>
      <c r="AA1718" s="5">
        <v>507.98</v>
      </c>
      <c r="AB1718">
        <v>11</v>
      </c>
      <c r="AC1718" s="11">
        <f t="shared" si="68"/>
        <v>0.57159253299726565</v>
      </c>
    </row>
    <row r="1719" spans="1:29">
      <c r="A1719" s="2">
        <v>283720</v>
      </c>
      <c r="B1719" t="s">
        <v>3364</v>
      </c>
      <c r="C1719" t="s">
        <v>3354</v>
      </c>
      <c r="D1719" t="s">
        <v>60</v>
      </c>
      <c r="E1719" s="2">
        <v>335424</v>
      </c>
      <c r="F1719" t="s">
        <v>358</v>
      </c>
      <c r="G1719" s="2">
        <v>335424</v>
      </c>
      <c r="H1719" t="s">
        <v>358</v>
      </c>
      <c r="I1719" t="s">
        <v>817</v>
      </c>
      <c r="K1719" t="s">
        <v>5363</v>
      </c>
      <c r="L1719" t="s">
        <v>3407</v>
      </c>
      <c r="M1719" s="12">
        <v>19063</v>
      </c>
      <c r="N1719" s="12" t="str">
        <f t="shared" si="69"/>
        <v>601 E Baltimore Pike Media, PA 19063</v>
      </c>
      <c r="O1719">
        <v>1430999</v>
      </c>
      <c r="P1719">
        <v>39.915258000000001</v>
      </c>
      <c r="Q1719">
        <v>-75.377746000000002</v>
      </c>
      <c r="R1719" t="s">
        <v>3361</v>
      </c>
      <c r="S1719" t="s">
        <v>3352</v>
      </c>
      <c r="T1719" s="3">
        <v>2</v>
      </c>
      <c r="U1719" s="3">
        <v>2</v>
      </c>
      <c r="V1719" s="4">
        <v>1</v>
      </c>
      <c r="W1719" s="4">
        <v>2.5</v>
      </c>
      <c r="X1719" s="5">
        <v>444.07499999999999</v>
      </c>
      <c r="Y1719" s="6">
        <v>888.15000000000009</v>
      </c>
      <c r="Z1719" s="5">
        <v>163.41999999999999</v>
      </c>
      <c r="AA1719" s="5">
        <v>326.84000000000003</v>
      </c>
      <c r="AB1719">
        <v>12</v>
      </c>
      <c r="AC1719" s="11">
        <f t="shared" si="68"/>
        <v>0.36800090074874742</v>
      </c>
    </row>
    <row r="1720" spans="1:29">
      <c r="A1720" s="2">
        <v>415365</v>
      </c>
      <c r="B1720" t="s">
        <v>3364</v>
      </c>
      <c r="C1720" t="s">
        <v>3354</v>
      </c>
      <c r="D1720" t="s">
        <v>37</v>
      </c>
      <c r="E1720" s="2">
        <v>325403</v>
      </c>
      <c r="F1720" t="s">
        <v>2227</v>
      </c>
      <c r="G1720" s="2">
        <v>325403</v>
      </c>
      <c r="H1720" t="s">
        <v>2227</v>
      </c>
      <c r="I1720" t="s">
        <v>196</v>
      </c>
      <c r="K1720" t="s">
        <v>4498</v>
      </c>
      <c r="L1720" t="s">
        <v>3407</v>
      </c>
      <c r="M1720" s="12">
        <v>17552</v>
      </c>
      <c r="N1720" s="12" t="str">
        <f t="shared" si="69"/>
        <v>598 Kraybill Church Rd Mount Joy, PA 17552</v>
      </c>
      <c r="O1720">
        <v>1430999</v>
      </c>
      <c r="P1720">
        <v>40.096075999999996</v>
      </c>
      <c r="Q1720">
        <v>-76.543077999999994</v>
      </c>
      <c r="R1720" t="s">
        <v>3366</v>
      </c>
      <c r="S1720" t="s">
        <v>3357</v>
      </c>
      <c r="T1720" s="3">
        <v>2</v>
      </c>
      <c r="U1720" s="3">
        <v>2</v>
      </c>
      <c r="V1720" s="4">
        <v>1</v>
      </c>
      <c r="W1720" s="4">
        <v>3</v>
      </c>
      <c r="X1720" s="5">
        <v>443.72500000000002</v>
      </c>
      <c r="Y1720" s="6">
        <v>887.45</v>
      </c>
      <c r="Z1720" s="5">
        <v>184.33500000000001</v>
      </c>
      <c r="AA1720" s="5">
        <v>368.67</v>
      </c>
      <c r="AB1720">
        <v>17</v>
      </c>
      <c r="AC1720" s="11">
        <f t="shared" si="68"/>
        <v>0.41542622119556033</v>
      </c>
    </row>
    <row r="1721" spans="1:29">
      <c r="A1721" s="2">
        <v>415364</v>
      </c>
      <c r="B1721" t="s">
        <v>3364</v>
      </c>
      <c r="C1721" t="s">
        <v>3354</v>
      </c>
      <c r="D1721" t="s">
        <v>32</v>
      </c>
      <c r="E1721" s="2">
        <v>240723</v>
      </c>
      <c r="F1721" t="s">
        <v>303</v>
      </c>
      <c r="G1721" s="2">
        <v>465673</v>
      </c>
      <c r="H1721" t="s">
        <v>2253</v>
      </c>
      <c r="I1721" t="s">
        <v>461</v>
      </c>
      <c r="K1721" t="s">
        <v>5016</v>
      </c>
      <c r="L1721" t="s">
        <v>3407</v>
      </c>
      <c r="M1721" s="12">
        <v>18202</v>
      </c>
      <c r="N1721" s="12" t="str">
        <f t="shared" si="69"/>
        <v>760 Airport Rd Hazleton, PA 18202</v>
      </c>
      <c r="O1721">
        <v>1430999</v>
      </c>
      <c r="P1721">
        <v>40.989376</v>
      </c>
      <c r="Q1721">
        <v>-76.012923000000001</v>
      </c>
      <c r="R1721" t="s">
        <v>3365</v>
      </c>
      <c r="S1721" t="s">
        <v>3354</v>
      </c>
      <c r="T1721" s="3">
        <v>2</v>
      </c>
      <c r="U1721" s="3">
        <v>3</v>
      </c>
      <c r="V1721" s="4">
        <v>1.5</v>
      </c>
      <c r="W1721" s="4">
        <v>6.5</v>
      </c>
      <c r="X1721" s="5">
        <v>443.27</v>
      </c>
      <c r="Y1721" s="6">
        <v>886.54</v>
      </c>
      <c r="Z1721" s="5">
        <v>164.435</v>
      </c>
      <c r="AA1721" s="5">
        <v>328.87</v>
      </c>
      <c r="AB1721">
        <v>16</v>
      </c>
      <c r="AC1721" s="11">
        <f t="shared" si="68"/>
        <v>0.37095900918176283</v>
      </c>
    </row>
    <row r="1722" spans="1:29">
      <c r="A1722" s="2">
        <v>474412</v>
      </c>
      <c r="B1722" t="s">
        <v>3364</v>
      </c>
      <c r="C1722" t="s">
        <v>3354</v>
      </c>
      <c r="D1722" t="s">
        <v>40</v>
      </c>
      <c r="E1722" s="2">
        <v>342987</v>
      </c>
      <c r="F1722" t="s">
        <v>144</v>
      </c>
      <c r="G1722" s="2">
        <v>482204</v>
      </c>
      <c r="H1722" t="s">
        <v>673</v>
      </c>
      <c r="I1722" t="s">
        <v>73</v>
      </c>
      <c r="K1722" t="s">
        <v>5798</v>
      </c>
      <c r="L1722" t="s">
        <v>3407</v>
      </c>
      <c r="M1722" s="12">
        <v>19606</v>
      </c>
      <c r="N1722" s="12" t="str">
        <f t="shared" si="69"/>
        <v>5000 Boyertown Pike Reading, PA 19606</v>
      </c>
      <c r="O1722">
        <v>1430999</v>
      </c>
      <c r="P1722">
        <v>40.321939999999998</v>
      </c>
      <c r="Q1722">
        <v>-75.833579999999998</v>
      </c>
      <c r="R1722" t="s">
        <v>3365</v>
      </c>
      <c r="S1722" t="s">
        <v>3356</v>
      </c>
      <c r="T1722" s="3">
        <v>2</v>
      </c>
      <c r="U1722" s="3">
        <v>2</v>
      </c>
      <c r="V1722" s="4">
        <v>1</v>
      </c>
      <c r="W1722" s="4">
        <v>2</v>
      </c>
      <c r="X1722" s="5">
        <v>442.66499999999996</v>
      </c>
      <c r="Y1722" s="6">
        <v>885.32999999999993</v>
      </c>
      <c r="Z1722" s="5">
        <v>130.535</v>
      </c>
      <c r="AA1722" s="5">
        <v>261.07</v>
      </c>
      <c r="AB1722">
        <v>7</v>
      </c>
      <c r="AC1722" s="11">
        <f t="shared" si="68"/>
        <v>0.29488439339003536</v>
      </c>
    </row>
    <row r="1723" spans="1:29">
      <c r="A1723" s="2">
        <v>474410</v>
      </c>
      <c r="B1723" t="s">
        <v>3364</v>
      </c>
      <c r="C1723" t="s">
        <v>3354</v>
      </c>
      <c r="D1723" t="s">
        <v>74</v>
      </c>
      <c r="E1723" s="2">
        <v>267169</v>
      </c>
      <c r="F1723" t="s">
        <v>156</v>
      </c>
      <c r="G1723" s="2">
        <v>267169</v>
      </c>
      <c r="H1723" t="s">
        <v>156</v>
      </c>
      <c r="I1723" t="s">
        <v>157</v>
      </c>
      <c r="K1723" t="s">
        <v>3775</v>
      </c>
      <c r="L1723" t="s">
        <v>3407</v>
      </c>
      <c r="M1723" s="12">
        <v>17042</v>
      </c>
      <c r="N1723" s="12" t="str">
        <f t="shared" si="69"/>
        <v>2380 Colebrook Rd Lebanon, PA 17042</v>
      </c>
      <c r="O1723">
        <v>1430035</v>
      </c>
      <c r="P1723">
        <v>40.286605999999999</v>
      </c>
      <c r="Q1723">
        <v>-76.469474000000005</v>
      </c>
      <c r="R1723" t="s">
        <v>3366</v>
      </c>
      <c r="S1723" t="s">
        <v>3357</v>
      </c>
      <c r="T1723" s="3">
        <v>6</v>
      </c>
      <c r="U1723" s="3">
        <v>6</v>
      </c>
      <c r="V1723" s="4">
        <v>1</v>
      </c>
      <c r="W1723" s="4">
        <v>1</v>
      </c>
      <c r="X1723" s="5">
        <v>147.07666666666668</v>
      </c>
      <c r="Y1723" s="6">
        <v>882.46</v>
      </c>
      <c r="Z1723" s="5">
        <v>46.733333333333327</v>
      </c>
      <c r="AA1723" s="5">
        <v>280.39999999999998</v>
      </c>
      <c r="AB1723">
        <v>12</v>
      </c>
      <c r="AC1723" s="11">
        <f t="shared" si="68"/>
        <v>0.31774811322892821</v>
      </c>
    </row>
    <row r="1724" spans="1:29">
      <c r="A1724" s="2">
        <v>318605</v>
      </c>
      <c r="B1724" t="s">
        <v>3366</v>
      </c>
      <c r="C1724" t="s">
        <v>3357</v>
      </c>
      <c r="D1724" t="s">
        <v>60</v>
      </c>
      <c r="E1724" s="2">
        <v>244667</v>
      </c>
      <c r="F1724" t="s">
        <v>1054</v>
      </c>
      <c r="G1724" s="2">
        <v>244667</v>
      </c>
      <c r="H1724" t="s">
        <v>1054</v>
      </c>
      <c r="I1724" t="s">
        <v>1055</v>
      </c>
      <c r="K1724" t="s">
        <v>5516</v>
      </c>
      <c r="L1724" t="s">
        <v>3407</v>
      </c>
      <c r="M1724" s="12">
        <v>19343</v>
      </c>
      <c r="N1724" s="12" t="str">
        <f t="shared" si="69"/>
        <v>1528 Horse Shoe Pike Glenmoore, PA 19343</v>
      </c>
      <c r="O1724">
        <v>1430999</v>
      </c>
      <c r="P1724">
        <v>40.051239000000002</v>
      </c>
      <c r="Q1724">
        <v>-75.792050000000003</v>
      </c>
      <c r="R1724" t="s">
        <v>3361</v>
      </c>
      <c r="S1724" t="s">
        <v>3356</v>
      </c>
      <c r="T1724" s="3">
        <v>3</v>
      </c>
      <c r="U1724" s="3">
        <v>3</v>
      </c>
      <c r="V1724" s="4">
        <v>1</v>
      </c>
      <c r="W1724" s="4">
        <v>1</v>
      </c>
      <c r="X1724" s="5">
        <v>293.01333333333332</v>
      </c>
      <c r="Y1724" s="6">
        <v>879.04</v>
      </c>
      <c r="Z1724" s="5">
        <v>136.54</v>
      </c>
      <c r="AA1724" s="5">
        <v>409.62</v>
      </c>
      <c r="AB1724">
        <v>3</v>
      </c>
      <c r="AC1724" s="11">
        <f t="shared" si="68"/>
        <v>0.46598562067710231</v>
      </c>
    </row>
    <row r="1725" spans="1:29">
      <c r="A1725" s="2">
        <v>467810</v>
      </c>
      <c r="B1725" t="e">
        <v>#N/A</v>
      </c>
      <c r="C1725" t="e">
        <v>#N/A</v>
      </c>
      <c r="D1725" t="s">
        <v>74</v>
      </c>
      <c r="E1725" s="2">
        <v>242211</v>
      </c>
      <c r="F1725" t="s">
        <v>3209</v>
      </c>
      <c r="G1725" s="2">
        <v>242211</v>
      </c>
      <c r="H1725" t="s">
        <v>3209</v>
      </c>
      <c r="I1725" t="s">
        <v>39</v>
      </c>
      <c r="K1725" t="s">
        <v>4842</v>
      </c>
      <c r="L1725" t="s">
        <v>3407</v>
      </c>
      <c r="M1725" s="12">
        <v>17603</v>
      </c>
      <c r="N1725" s="12" t="str">
        <f t="shared" si="69"/>
        <v>538 W Chestnut St Lancaster, PA 17603</v>
      </c>
      <c r="O1725">
        <v>1430025</v>
      </c>
      <c r="P1725">
        <v>40.039841000000003</v>
      </c>
      <c r="Q1725">
        <v>-76.316721000000001</v>
      </c>
      <c r="R1725" t="s">
        <v>3364</v>
      </c>
      <c r="S1725" t="s">
        <v>3357</v>
      </c>
      <c r="T1725" s="3">
        <v>6</v>
      </c>
      <c r="U1725" s="3">
        <v>8</v>
      </c>
      <c r="V1725" s="4">
        <v>1.3333333333333333</v>
      </c>
      <c r="W1725" s="4">
        <v>2.3333333333333335</v>
      </c>
      <c r="X1725" s="5">
        <v>146.12833333333333</v>
      </c>
      <c r="Y1725" s="6">
        <v>876.77</v>
      </c>
      <c r="Z1725" s="5">
        <v>55.140000000000008</v>
      </c>
      <c r="AA1725" s="5">
        <v>330.84000000000003</v>
      </c>
      <c r="AB1725">
        <v>35</v>
      </c>
      <c r="AC1725" s="11">
        <f t="shared" si="68"/>
        <v>0.37733955313252054</v>
      </c>
    </row>
    <row r="1726" spans="1:29">
      <c r="A1726" s="2">
        <v>461041</v>
      </c>
      <c r="B1726" t="s">
        <v>3364</v>
      </c>
      <c r="C1726" t="s">
        <v>3354</v>
      </c>
      <c r="D1726" t="s">
        <v>50</v>
      </c>
      <c r="E1726" s="2">
        <v>242125</v>
      </c>
      <c r="F1726" t="s">
        <v>427</v>
      </c>
      <c r="G1726" s="2">
        <v>242125</v>
      </c>
      <c r="H1726" t="s">
        <v>427</v>
      </c>
      <c r="I1726" t="s">
        <v>428</v>
      </c>
      <c r="K1726" t="s">
        <v>5040</v>
      </c>
      <c r="L1726" t="s">
        <v>3407</v>
      </c>
      <c r="M1726" s="12">
        <v>18702</v>
      </c>
      <c r="N1726" s="12" t="str">
        <f t="shared" si="69"/>
        <v>300 Mundy ST Wilkes Barre, PA 18702</v>
      </c>
      <c r="O1726">
        <v>1430999</v>
      </c>
      <c r="P1726">
        <v>41.245525999999998</v>
      </c>
      <c r="Q1726">
        <v>-75.840209000000002</v>
      </c>
      <c r="R1726" t="s">
        <v>3365</v>
      </c>
      <c r="S1726" t="s">
        <v>3354</v>
      </c>
      <c r="T1726" s="3">
        <v>3</v>
      </c>
      <c r="U1726" s="3">
        <v>5</v>
      </c>
      <c r="V1726" s="4">
        <v>1.6666666666666667</v>
      </c>
      <c r="W1726" s="4">
        <v>2</v>
      </c>
      <c r="X1726" s="5">
        <v>291.42666666666668</v>
      </c>
      <c r="Y1726" s="6">
        <v>874.28000000000009</v>
      </c>
      <c r="Z1726" s="5">
        <v>73.42</v>
      </c>
      <c r="AA1726" s="5">
        <v>220.26</v>
      </c>
      <c r="AB1726">
        <v>19</v>
      </c>
      <c r="AC1726" s="11">
        <f t="shared" si="68"/>
        <v>0.25193301917005989</v>
      </c>
    </row>
    <row r="1727" spans="1:29">
      <c r="A1727" s="2">
        <v>299906</v>
      </c>
      <c r="B1727" t="s">
        <v>3363</v>
      </c>
      <c r="C1727" t="s">
        <v>3353</v>
      </c>
      <c r="D1727" t="s">
        <v>26</v>
      </c>
      <c r="E1727" s="2">
        <v>242272</v>
      </c>
      <c r="F1727" t="s">
        <v>3233</v>
      </c>
      <c r="G1727" s="2">
        <v>242272</v>
      </c>
      <c r="H1727" t="s">
        <v>3233</v>
      </c>
      <c r="I1727" t="s">
        <v>133</v>
      </c>
      <c r="K1727" t="s">
        <v>4590</v>
      </c>
      <c r="L1727" t="s">
        <v>3407</v>
      </c>
      <c r="M1727" s="12">
        <v>17572</v>
      </c>
      <c r="N1727" s="12" t="str">
        <f t="shared" si="69"/>
        <v>2645 Lincoln Hwy E Ronks, PA 17572</v>
      </c>
      <c r="O1727">
        <v>1430999</v>
      </c>
      <c r="P1727">
        <v>40.019916000000002</v>
      </c>
      <c r="Q1727">
        <v>-76.178325000000001</v>
      </c>
      <c r="R1727" t="s">
        <v>3364</v>
      </c>
      <c r="S1727" t="s">
        <v>3351</v>
      </c>
      <c r="T1727" s="3">
        <v>2</v>
      </c>
      <c r="U1727" s="3">
        <v>2</v>
      </c>
      <c r="V1727" s="4">
        <v>1</v>
      </c>
      <c r="W1727" s="4">
        <v>3</v>
      </c>
      <c r="X1727" s="5">
        <v>435.57499999999999</v>
      </c>
      <c r="Y1727" s="6">
        <v>871.15</v>
      </c>
      <c r="Z1727" s="5">
        <v>158.51000000000002</v>
      </c>
      <c r="AA1727" s="5">
        <v>317.02</v>
      </c>
      <c r="AB1727">
        <v>13</v>
      </c>
      <c r="AC1727" s="11">
        <f t="shared" si="68"/>
        <v>0.36390977443609024</v>
      </c>
    </row>
    <row r="1728" spans="1:29">
      <c r="A1728" s="2">
        <v>306637</v>
      </c>
      <c r="B1728" t="s">
        <v>3363</v>
      </c>
      <c r="C1728" t="s">
        <v>3357</v>
      </c>
      <c r="D1728" t="s">
        <v>104</v>
      </c>
      <c r="E1728" s="2">
        <v>301690</v>
      </c>
      <c r="F1728" t="s">
        <v>887</v>
      </c>
      <c r="G1728" s="2">
        <v>301690</v>
      </c>
      <c r="H1728" t="s">
        <v>887</v>
      </c>
      <c r="I1728" t="s">
        <v>888</v>
      </c>
      <c r="J1728" t="s">
        <v>680</v>
      </c>
      <c r="K1728" t="s">
        <v>3444</v>
      </c>
      <c r="L1728" t="s">
        <v>3406</v>
      </c>
      <c r="M1728" s="12">
        <v>8021</v>
      </c>
      <c r="N1728" s="12" t="str">
        <f t="shared" si="69"/>
        <v>26 Stone Rd Laurel Springs, NJ 08021</v>
      </c>
      <c r="O1728">
        <v>1430999</v>
      </c>
      <c r="P1728">
        <v>39.820430000000002</v>
      </c>
      <c r="Q1728">
        <v>-74.995895000000004</v>
      </c>
      <c r="R1728" t="s">
        <v>3362</v>
      </c>
      <c r="S1728" t="s">
        <v>3355</v>
      </c>
      <c r="T1728" s="3">
        <v>3</v>
      </c>
      <c r="U1728" s="3">
        <v>3</v>
      </c>
      <c r="V1728" s="4">
        <v>1</v>
      </c>
      <c r="W1728" s="4">
        <v>1</v>
      </c>
      <c r="X1728" s="5">
        <v>288.58666666666664</v>
      </c>
      <c r="Y1728" s="6">
        <v>865.76</v>
      </c>
      <c r="Z1728" s="5">
        <v>149.26</v>
      </c>
      <c r="AA1728" s="5">
        <v>447.78</v>
      </c>
      <c r="AB1728">
        <v>15</v>
      </c>
      <c r="AC1728" s="11">
        <f t="shared" si="68"/>
        <v>0.51721031232674175</v>
      </c>
    </row>
    <row r="1729" spans="1:29">
      <c r="A1729" s="2">
        <v>480252</v>
      </c>
      <c r="B1729" t="s">
        <v>3363</v>
      </c>
      <c r="C1729" t="s">
        <v>3357</v>
      </c>
      <c r="D1729" t="s">
        <v>104</v>
      </c>
      <c r="E1729" s="2">
        <v>307801</v>
      </c>
      <c r="F1729" t="s">
        <v>2684</v>
      </c>
      <c r="G1729" s="2">
        <v>483425</v>
      </c>
      <c r="H1729" t="s">
        <v>2685</v>
      </c>
      <c r="I1729" t="s">
        <v>485</v>
      </c>
      <c r="K1729" t="s">
        <v>5691</v>
      </c>
      <c r="L1729" t="s">
        <v>3407</v>
      </c>
      <c r="M1729" s="12">
        <v>19465</v>
      </c>
      <c r="N1729" s="12" t="str">
        <f t="shared" si="69"/>
        <v>932 Sanatoga Rd Pottstown, PA 19465</v>
      </c>
      <c r="O1729">
        <v>1430999</v>
      </c>
      <c r="P1729">
        <v>40.210084999999999</v>
      </c>
      <c r="Q1729">
        <v>-75.606334000000004</v>
      </c>
      <c r="R1729" t="s">
        <v>3361</v>
      </c>
      <c r="S1729" t="s">
        <v>3354</v>
      </c>
      <c r="T1729" s="3">
        <v>1</v>
      </c>
      <c r="U1729" s="3">
        <v>1</v>
      </c>
      <c r="V1729" s="4">
        <v>1</v>
      </c>
      <c r="W1729" s="4">
        <v>1</v>
      </c>
      <c r="X1729" s="5">
        <v>864.6</v>
      </c>
      <c r="Y1729" s="6">
        <v>864.6</v>
      </c>
      <c r="Z1729" s="5">
        <v>313.39999999999998</v>
      </c>
      <c r="AA1729" s="5">
        <v>313.39999999999998</v>
      </c>
      <c r="AB1729">
        <v>10</v>
      </c>
      <c r="AC1729" s="11">
        <f t="shared" si="68"/>
        <v>0.36247975942632427</v>
      </c>
    </row>
    <row r="1730" spans="1:29">
      <c r="A1730" s="2">
        <v>345635</v>
      </c>
      <c r="B1730" t="s">
        <v>3363</v>
      </c>
      <c r="C1730" t="s">
        <v>3357</v>
      </c>
      <c r="D1730" t="s">
        <v>104</v>
      </c>
      <c r="E1730" s="2">
        <v>340399</v>
      </c>
      <c r="F1730" t="s">
        <v>470</v>
      </c>
      <c r="G1730" s="2">
        <v>340399</v>
      </c>
      <c r="H1730" t="s">
        <v>470</v>
      </c>
      <c r="I1730" t="s">
        <v>65</v>
      </c>
      <c r="K1730" t="s">
        <v>5353</v>
      </c>
      <c r="L1730" t="s">
        <v>3407</v>
      </c>
      <c r="M1730" s="12">
        <v>19057</v>
      </c>
      <c r="N1730" s="12" t="str">
        <f t="shared" si="69"/>
        <v>2151 Green Ln Levittown, PA 19057</v>
      </c>
      <c r="O1730">
        <v>1430999</v>
      </c>
      <c r="P1730">
        <v>40.125781000000003</v>
      </c>
      <c r="Q1730">
        <v>-74.849266999999998</v>
      </c>
      <c r="R1730" t="s">
        <v>3362</v>
      </c>
      <c r="S1730" t="s">
        <v>3353</v>
      </c>
      <c r="T1730" s="3">
        <v>4</v>
      </c>
      <c r="U1730" s="3">
        <v>4</v>
      </c>
      <c r="V1730" s="4">
        <v>1</v>
      </c>
      <c r="W1730" s="4">
        <v>1.5</v>
      </c>
      <c r="X1730" s="5">
        <v>216.01249999999999</v>
      </c>
      <c r="Y1730" s="6">
        <v>864.05</v>
      </c>
      <c r="Z1730" s="5">
        <v>92.454999999999998</v>
      </c>
      <c r="AA1730" s="5">
        <v>369.82</v>
      </c>
      <c r="AB1730">
        <v>6</v>
      </c>
      <c r="AC1730" s="11">
        <f t="shared" ref="AC1730:AC1793" si="70">IFERROR(AA1730/Y1730,0)</f>
        <v>0.42800763844684914</v>
      </c>
    </row>
    <row r="1731" spans="1:29">
      <c r="A1731" s="2">
        <v>313525</v>
      </c>
      <c r="B1731" t="s">
        <v>3363</v>
      </c>
      <c r="C1731" t="s">
        <v>3357</v>
      </c>
      <c r="D1731" t="s">
        <v>37</v>
      </c>
      <c r="E1731" s="2">
        <v>239710</v>
      </c>
      <c r="F1731" t="s">
        <v>1698</v>
      </c>
      <c r="G1731" s="2">
        <v>482420</v>
      </c>
      <c r="H1731" t="s">
        <v>1702</v>
      </c>
      <c r="I1731" t="s">
        <v>1516</v>
      </c>
      <c r="K1731" t="s">
        <v>5770</v>
      </c>
      <c r="L1731" t="s">
        <v>3407</v>
      </c>
      <c r="M1731" s="12">
        <v>19567</v>
      </c>
      <c r="N1731" s="12" t="str">
        <f t="shared" si="69"/>
        <v>102 S 3rd St Womelsdorf, PA 19567</v>
      </c>
      <c r="O1731">
        <v>1430999</v>
      </c>
      <c r="P1731">
        <v>40.361066000000001</v>
      </c>
      <c r="Q1731">
        <v>-76.190278000000006</v>
      </c>
      <c r="R1731" t="s">
        <v>3365</v>
      </c>
      <c r="S1731" t="s">
        <v>3353</v>
      </c>
      <c r="T1731" s="3">
        <v>4</v>
      </c>
      <c r="U1731" s="3">
        <v>4</v>
      </c>
      <c r="V1731" s="4">
        <v>1</v>
      </c>
      <c r="W1731" s="4">
        <v>1.75</v>
      </c>
      <c r="X1731" s="5">
        <v>215.9975</v>
      </c>
      <c r="Y1731" s="6">
        <v>863.99</v>
      </c>
      <c r="Z1731" s="5">
        <v>64.765000000000001</v>
      </c>
      <c r="AA1731" s="5">
        <v>259.06</v>
      </c>
      <c r="AB1731">
        <v>7</v>
      </c>
      <c r="AC1731" s="11">
        <f t="shared" si="70"/>
        <v>0.29984143334992303</v>
      </c>
    </row>
    <row r="1732" spans="1:29">
      <c r="A1732" s="2">
        <v>243997</v>
      </c>
      <c r="B1732" t="s">
        <v>3363</v>
      </c>
      <c r="C1732" t="s">
        <v>3357</v>
      </c>
      <c r="D1732" t="s">
        <v>26</v>
      </c>
      <c r="E1732" s="2">
        <v>241423</v>
      </c>
      <c r="F1732" t="s">
        <v>2754</v>
      </c>
      <c r="G1732" s="2">
        <v>241423</v>
      </c>
      <c r="H1732" t="s">
        <v>2754</v>
      </c>
      <c r="I1732" t="s">
        <v>39</v>
      </c>
      <c r="K1732" t="s">
        <v>4863</v>
      </c>
      <c r="L1732" t="s">
        <v>3407</v>
      </c>
      <c r="M1732" s="12">
        <v>17603</v>
      </c>
      <c r="N1732" s="12" t="str">
        <f t="shared" si="69"/>
        <v>631 N President Ave Lancaster, PA 17603</v>
      </c>
      <c r="O1732">
        <v>1430999</v>
      </c>
      <c r="P1732">
        <v>40.048568000000003</v>
      </c>
      <c r="Q1732">
        <v>-76.325519999999997</v>
      </c>
      <c r="R1732" t="s">
        <v>3364</v>
      </c>
      <c r="S1732" t="s">
        <v>3357</v>
      </c>
      <c r="T1732" s="3">
        <v>3</v>
      </c>
      <c r="U1732" s="3">
        <v>4</v>
      </c>
      <c r="V1732" s="4">
        <v>1.3333333333333333</v>
      </c>
      <c r="W1732" s="4">
        <v>2</v>
      </c>
      <c r="X1732" s="5">
        <v>287.83333333333331</v>
      </c>
      <c r="Y1732" s="6">
        <v>863.5</v>
      </c>
      <c r="Z1732" s="5">
        <v>91.923333333333332</v>
      </c>
      <c r="AA1732" s="5">
        <v>275.77</v>
      </c>
      <c r="AB1732">
        <v>9</v>
      </c>
      <c r="AC1732" s="11">
        <f t="shared" si="70"/>
        <v>0.31936305732484072</v>
      </c>
    </row>
    <row r="1733" spans="1:29">
      <c r="A1733" s="2">
        <v>299323</v>
      </c>
      <c r="B1733" t="e">
        <v>#N/A</v>
      </c>
      <c r="C1733" t="e">
        <v>#N/A</v>
      </c>
      <c r="D1733" t="s">
        <v>32</v>
      </c>
      <c r="E1733" s="2">
        <v>240461</v>
      </c>
      <c r="F1733" t="s">
        <v>2136</v>
      </c>
      <c r="G1733" s="2">
        <v>240461</v>
      </c>
      <c r="H1733" t="s">
        <v>2136</v>
      </c>
      <c r="I1733" t="s">
        <v>39</v>
      </c>
      <c r="K1733" t="s">
        <v>4676</v>
      </c>
      <c r="L1733" t="s">
        <v>3407</v>
      </c>
      <c r="M1733" s="12">
        <v>17601</v>
      </c>
      <c r="N1733" s="12" t="str">
        <f t="shared" si="69"/>
        <v>1463 Manheim Pike Lancaster, PA 17601</v>
      </c>
      <c r="O1733">
        <v>1430025</v>
      </c>
      <c r="P1733">
        <v>40.073239999999998</v>
      </c>
      <c r="Q1733">
        <v>-76.333036000000007</v>
      </c>
      <c r="R1733" t="s">
        <v>3364</v>
      </c>
      <c r="S1733" t="s">
        <v>3357</v>
      </c>
      <c r="T1733" s="3">
        <v>6</v>
      </c>
      <c r="U1733" s="3">
        <v>6</v>
      </c>
      <c r="V1733" s="4">
        <v>1</v>
      </c>
      <c r="W1733" s="4">
        <v>3.3333333333333335</v>
      </c>
      <c r="X1733" s="5">
        <v>143.07499999999999</v>
      </c>
      <c r="Y1733" s="6">
        <v>858.45000000000016</v>
      </c>
      <c r="Z1733" s="5">
        <v>59.013333333333343</v>
      </c>
      <c r="AA1733" s="5">
        <v>354.08</v>
      </c>
      <c r="AB1733">
        <v>60</v>
      </c>
      <c r="AC1733" s="11">
        <f t="shared" si="70"/>
        <v>0.41246432523734627</v>
      </c>
    </row>
    <row r="1734" spans="1:29">
      <c r="A1734" s="2">
        <v>279782</v>
      </c>
      <c r="B1734" t="s">
        <v>3363</v>
      </c>
      <c r="C1734" t="s">
        <v>3353</v>
      </c>
      <c r="D1734" t="s">
        <v>51</v>
      </c>
      <c r="E1734" s="2">
        <v>342427</v>
      </c>
      <c r="F1734" t="s">
        <v>1927</v>
      </c>
      <c r="G1734" s="2">
        <v>342427</v>
      </c>
      <c r="H1734" t="s">
        <v>1927</v>
      </c>
      <c r="I1734" t="s">
        <v>196</v>
      </c>
      <c r="K1734" t="s">
        <v>4483</v>
      </c>
      <c r="L1734" t="s">
        <v>3407</v>
      </c>
      <c r="M1734" s="12">
        <v>17552</v>
      </c>
      <c r="N1734" s="12" t="str">
        <f t="shared" si="69"/>
        <v>2075 Harrisburg Ave Mount Joy, PA 17552</v>
      </c>
      <c r="O1734">
        <v>1430035</v>
      </c>
      <c r="P1734">
        <v>40.129075999999998</v>
      </c>
      <c r="Q1734">
        <v>-76.562849999999997</v>
      </c>
      <c r="R1734" t="s">
        <v>3366</v>
      </c>
      <c r="S1734" t="s">
        <v>3357</v>
      </c>
      <c r="T1734" s="3">
        <v>6</v>
      </c>
      <c r="U1734" s="3">
        <v>6</v>
      </c>
      <c r="V1734" s="4">
        <v>1</v>
      </c>
      <c r="W1734" s="4">
        <v>1.3333333333333333</v>
      </c>
      <c r="X1734" s="5">
        <v>142.50000000000003</v>
      </c>
      <c r="Y1734" s="6">
        <v>855</v>
      </c>
      <c r="Z1734" s="5">
        <v>48.93</v>
      </c>
      <c r="AA1734" s="5">
        <v>293.57999999999993</v>
      </c>
      <c r="AB1734">
        <v>16</v>
      </c>
      <c r="AC1734" s="11">
        <f t="shared" si="70"/>
        <v>0.34336842105263149</v>
      </c>
    </row>
    <row r="1735" spans="1:29">
      <c r="A1735" s="2">
        <v>243366</v>
      </c>
      <c r="B1735" t="s">
        <v>3363</v>
      </c>
      <c r="C1735" t="s">
        <v>3357</v>
      </c>
      <c r="D1735" t="s">
        <v>32</v>
      </c>
      <c r="E1735" s="2">
        <v>310551</v>
      </c>
      <c r="F1735" t="s">
        <v>1231</v>
      </c>
      <c r="G1735" s="2">
        <v>310551</v>
      </c>
      <c r="H1735" t="s">
        <v>1231</v>
      </c>
      <c r="I1735" t="s">
        <v>39</v>
      </c>
      <c r="K1735" t="s">
        <v>4826</v>
      </c>
      <c r="L1735" t="s">
        <v>3407</v>
      </c>
      <c r="M1735" s="12">
        <v>17603</v>
      </c>
      <c r="N1735" s="12" t="str">
        <f t="shared" si="69"/>
        <v>512 N Market St Ste 100 Lancaster, PA 17603</v>
      </c>
      <c r="O1735">
        <v>1430999</v>
      </c>
      <c r="P1735">
        <v>40.046303000000002</v>
      </c>
      <c r="Q1735">
        <v>-76.308543999999998</v>
      </c>
      <c r="R1735" t="s">
        <v>3364</v>
      </c>
      <c r="S1735" t="s">
        <v>3356</v>
      </c>
      <c r="T1735" s="3">
        <v>2</v>
      </c>
      <c r="U1735" s="3">
        <v>2</v>
      </c>
      <c r="V1735" s="4">
        <v>1</v>
      </c>
      <c r="W1735" s="4">
        <v>2</v>
      </c>
      <c r="X1735" s="5">
        <v>426.96000000000004</v>
      </c>
      <c r="Y1735" s="6">
        <v>853.92</v>
      </c>
      <c r="Z1735" s="5">
        <v>166.745</v>
      </c>
      <c r="AA1735" s="5">
        <v>333.49</v>
      </c>
      <c r="AB1735">
        <v>12</v>
      </c>
      <c r="AC1735" s="11">
        <f t="shared" si="70"/>
        <v>0.39054009743301482</v>
      </c>
    </row>
    <row r="1736" spans="1:29">
      <c r="A1736" s="2">
        <v>308303</v>
      </c>
      <c r="B1736" t="s">
        <v>3363</v>
      </c>
      <c r="C1736" t="s">
        <v>3357</v>
      </c>
      <c r="D1736" t="s">
        <v>32</v>
      </c>
      <c r="E1736" s="2">
        <v>241088</v>
      </c>
      <c r="F1736" t="s">
        <v>2439</v>
      </c>
      <c r="G1736" s="2">
        <v>241088</v>
      </c>
      <c r="H1736" t="s">
        <v>2439</v>
      </c>
      <c r="I1736" t="s">
        <v>39</v>
      </c>
      <c r="K1736" t="s">
        <v>4724</v>
      </c>
      <c r="L1736" t="s">
        <v>3407</v>
      </c>
      <c r="M1736" s="12">
        <v>17601</v>
      </c>
      <c r="N1736" s="12" t="str">
        <f t="shared" si="69"/>
        <v>2213 Leabrook Rd Lancaster, PA 17601</v>
      </c>
      <c r="O1736">
        <v>1430999</v>
      </c>
      <c r="P1736">
        <v>40.089889999999997</v>
      </c>
      <c r="Q1736">
        <v>-76.359690000000001</v>
      </c>
      <c r="R1736" t="s">
        <v>3364</v>
      </c>
      <c r="S1736" t="s">
        <v>3357</v>
      </c>
      <c r="T1736" s="3">
        <v>2</v>
      </c>
      <c r="U1736" s="3">
        <v>2</v>
      </c>
      <c r="V1736" s="4">
        <v>1</v>
      </c>
      <c r="W1736" s="4">
        <v>1</v>
      </c>
      <c r="X1736" s="5">
        <v>425.73</v>
      </c>
      <c r="Y1736" s="6">
        <v>851.46</v>
      </c>
      <c r="Z1736" s="5">
        <v>156.21</v>
      </c>
      <c r="AA1736" s="5">
        <v>312.42</v>
      </c>
      <c r="AB1736">
        <v>12</v>
      </c>
      <c r="AC1736" s="11">
        <f t="shared" si="70"/>
        <v>0.36692269748432105</v>
      </c>
    </row>
    <row r="1737" spans="1:29">
      <c r="A1737" s="2">
        <v>243367</v>
      </c>
      <c r="B1737" t="s">
        <v>3363</v>
      </c>
      <c r="C1737" t="s">
        <v>3357</v>
      </c>
      <c r="D1737" t="s">
        <v>29</v>
      </c>
      <c r="E1737" s="2">
        <v>246184</v>
      </c>
      <c r="F1737" t="s">
        <v>177</v>
      </c>
      <c r="G1737" s="2">
        <v>449795</v>
      </c>
      <c r="H1737" t="s">
        <v>178</v>
      </c>
      <c r="I1737" t="s">
        <v>179</v>
      </c>
      <c r="J1737" t="s">
        <v>179</v>
      </c>
      <c r="K1737" t="s">
        <v>5013</v>
      </c>
      <c r="L1737" t="s">
        <v>3407</v>
      </c>
      <c r="M1737" s="12">
        <v>18109</v>
      </c>
      <c r="N1737" s="12" t="str">
        <f t="shared" si="69"/>
        <v>1650 E Race St Allentown, PA 18109</v>
      </c>
      <c r="O1737">
        <v>1430999</v>
      </c>
      <c r="P1737">
        <v>40.659641000000001</v>
      </c>
      <c r="Q1737">
        <v>-75.444749000000002</v>
      </c>
      <c r="R1737" t="s">
        <v>3363</v>
      </c>
      <c r="S1737" t="s">
        <v>3357</v>
      </c>
      <c r="T1737" s="3">
        <v>3</v>
      </c>
      <c r="U1737" s="3">
        <v>4</v>
      </c>
      <c r="V1737" s="4">
        <v>1.3333333333333333</v>
      </c>
      <c r="W1737" s="4">
        <v>1.3333333333333333</v>
      </c>
      <c r="X1737" s="5">
        <v>283.71999999999997</v>
      </c>
      <c r="Y1737" s="6">
        <v>851.16</v>
      </c>
      <c r="Z1737" s="5">
        <v>75.576666666666668</v>
      </c>
      <c r="AA1737" s="5">
        <v>226.73000000000002</v>
      </c>
      <c r="AB1737">
        <v>7</v>
      </c>
      <c r="AC1737" s="11">
        <f t="shared" si="70"/>
        <v>0.26637764932562624</v>
      </c>
    </row>
    <row r="1738" spans="1:29">
      <c r="A1738" s="2">
        <v>417109</v>
      </c>
      <c r="B1738" t="s">
        <v>3363</v>
      </c>
      <c r="C1738" t="s">
        <v>3357</v>
      </c>
      <c r="D1738" t="s">
        <v>60</v>
      </c>
      <c r="E1738" s="2">
        <v>267913</v>
      </c>
      <c r="F1738" t="s">
        <v>1782</v>
      </c>
      <c r="G1738" s="2">
        <v>267913</v>
      </c>
      <c r="H1738" t="s">
        <v>1782</v>
      </c>
      <c r="I1738" t="s">
        <v>438</v>
      </c>
      <c r="K1738" t="s">
        <v>5581</v>
      </c>
      <c r="L1738" t="s">
        <v>3407</v>
      </c>
      <c r="M1738" s="12">
        <v>19382</v>
      </c>
      <c r="N1738" s="12" t="str">
        <f t="shared" si="69"/>
        <v>1001 Wilmington Pike West Chester, PA 19382</v>
      </c>
      <c r="O1738">
        <v>1430999</v>
      </c>
      <c r="P1738">
        <v>39.938183000000002</v>
      </c>
      <c r="Q1738">
        <v>-75.589309</v>
      </c>
      <c r="R1738" t="s">
        <v>3361</v>
      </c>
      <c r="S1738" t="s">
        <v>3352</v>
      </c>
      <c r="T1738" s="3">
        <v>2</v>
      </c>
      <c r="U1738" s="3">
        <v>3</v>
      </c>
      <c r="V1738" s="4">
        <v>1.5</v>
      </c>
      <c r="W1738" s="4">
        <v>4.5</v>
      </c>
      <c r="X1738" s="5">
        <v>424.73500000000001</v>
      </c>
      <c r="Y1738" s="6">
        <v>849.47000000000014</v>
      </c>
      <c r="Z1738" s="5">
        <v>182.59500000000003</v>
      </c>
      <c r="AA1738" s="5">
        <v>365.18999999999994</v>
      </c>
      <c r="AB1738">
        <v>17</v>
      </c>
      <c r="AC1738" s="11">
        <f t="shared" si="70"/>
        <v>0.42990335150152437</v>
      </c>
    </row>
    <row r="1739" spans="1:29">
      <c r="A1739" s="2">
        <v>265759</v>
      </c>
      <c r="B1739" t="s">
        <v>3363</v>
      </c>
      <c r="C1739" t="s">
        <v>3357</v>
      </c>
      <c r="D1739" t="s">
        <v>29</v>
      </c>
      <c r="E1739" s="2">
        <v>341164</v>
      </c>
      <c r="F1739" t="s">
        <v>1341</v>
      </c>
      <c r="G1739" s="2">
        <v>341164</v>
      </c>
      <c r="H1739" t="s">
        <v>1341</v>
      </c>
      <c r="I1739" t="s">
        <v>312</v>
      </c>
      <c r="J1739" t="s">
        <v>3389</v>
      </c>
      <c r="K1739" t="s">
        <v>5295</v>
      </c>
      <c r="L1739" t="s">
        <v>3407</v>
      </c>
      <c r="M1739" s="12">
        <v>19040</v>
      </c>
      <c r="N1739" s="12" t="str">
        <f t="shared" si="69"/>
        <v>2930 Turnpike Dr Hatboro, PA 19040</v>
      </c>
      <c r="O1739">
        <v>1430999</v>
      </c>
      <c r="P1739">
        <v>40.162160999999998</v>
      </c>
      <c r="Q1739">
        <v>-75.101907999999995</v>
      </c>
      <c r="R1739" t="s">
        <v>3362</v>
      </c>
      <c r="S1739" t="s">
        <v>3352</v>
      </c>
      <c r="T1739" s="3">
        <v>2</v>
      </c>
      <c r="U1739" s="3">
        <v>2</v>
      </c>
      <c r="V1739" s="4">
        <v>1</v>
      </c>
      <c r="W1739" s="4">
        <v>2</v>
      </c>
      <c r="X1739" s="5">
        <v>424.51499999999999</v>
      </c>
      <c r="Y1739" s="6">
        <v>849.03</v>
      </c>
      <c r="Z1739" s="5">
        <v>139.51999999999998</v>
      </c>
      <c r="AA1739" s="5">
        <v>279.03999999999996</v>
      </c>
      <c r="AB1739">
        <v>18</v>
      </c>
      <c r="AC1739" s="11">
        <f t="shared" si="70"/>
        <v>0.32865740904326113</v>
      </c>
    </row>
    <row r="1740" spans="1:29">
      <c r="A1740" s="2">
        <v>418560</v>
      </c>
      <c r="B1740" t="s">
        <v>3363</v>
      </c>
      <c r="C1740" t="s">
        <v>3357</v>
      </c>
      <c r="D1740" t="s">
        <v>197</v>
      </c>
      <c r="E1740" s="2">
        <v>266612</v>
      </c>
      <c r="F1740" t="s">
        <v>897</v>
      </c>
      <c r="G1740" s="2">
        <v>266612</v>
      </c>
      <c r="H1740" t="s">
        <v>897</v>
      </c>
      <c r="I1740" t="s">
        <v>898</v>
      </c>
      <c r="K1740" t="s">
        <v>3579</v>
      </c>
      <c r="L1740" t="s">
        <v>3406</v>
      </c>
      <c r="M1740" s="12">
        <v>8270</v>
      </c>
      <c r="N1740" s="12" t="str">
        <f t="shared" si="69"/>
        <v>801 Webster St Woodbine, NJ 08270</v>
      </c>
      <c r="O1740">
        <v>1430999</v>
      </c>
      <c r="P1740">
        <v>39.234932000000001</v>
      </c>
      <c r="Q1740">
        <v>-74.816963999999999</v>
      </c>
      <c r="R1740" t="s">
        <v>3363</v>
      </c>
      <c r="S1740" t="s">
        <v>3355</v>
      </c>
      <c r="T1740" s="3">
        <v>2</v>
      </c>
      <c r="U1740" s="3">
        <v>2</v>
      </c>
      <c r="V1740" s="4">
        <v>1</v>
      </c>
      <c r="W1740" s="4">
        <v>1.5</v>
      </c>
      <c r="X1740" s="5">
        <v>424.06500000000005</v>
      </c>
      <c r="Y1740" s="6">
        <v>848.13</v>
      </c>
      <c r="Z1740" s="5">
        <v>150.09</v>
      </c>
      <c r="AA1740" s="5">
        <v>300.18</v>
      </c>
      <c r="AB1740">
        <v>9</v>
      </c>
      <c r="AC1740" s="11">
        <f t="shared" si="70"/>
        <v>0.3539315906759577</v>
      </c>
    </row>
    <row r="1741" spans="1:29">
      <c r="A1741" s="2">
        <v>433159</v>
      </c>
      <c r="B1741" t="s">
        <v>3363</v>
      </c>
      <c r="C1741" t="s">
        <v>3353</v>
      </c>
      <c r="D1741" t="s">
        <v>82</v>
      </c>
      <c r="E1741" s="2">
        <v>278582</v>
      </c>
      <c r="F1741" t="s">
        <v>2796</v>
      </c>
      <c r="G1741" s="2">
        <v>278582</v>
      </c>
      <c r="H1741" t="s">
        <v>2796</v>
      </c>
      <c r="I1741" t="s">
        <v>410</v>
      </c>
      <c r="K1741" t="s">
        <v>3651</v>
      </c>
      <c r="L1741" t="s">
        <v>3406</v>
      </c>
      <c r="M1741" s="12">
        <v>8648</v>
      </c>
      <c r="N1741" s="12" t="str">
        <f t="shared" si="69"/>
        <v>90 Fackler Rd Lawrenceville, NJ 08648</v>
      </c>
      <c r="O1741">
        <v>1430999</v>
      </c>
      <c r="P1741">
        <v>40.310617999999998</v>
      </c>
      <c r="Q1741">
        <v>-74.708409000000003</v>
      </c>
      <c r="R1741" t="s">
        <v>3362</v>
      </c>
      <c r="S1741" t="s">
        <v>3354</v>
      </c>
      <c r="T1741" s="3">
        <v>2</v>
      </c>
      <c r="U1741" s="3">
        <v>3</v>
      </c>
      <c r="V1741" s="4">
        <v>1.5</v>
      </c>
      <c r="W1741" s="4">
        <v>3.5</v>
      </c>
      <c r="X1741" s="5">
        <v>423.21000000000004</v>
      </c>
      <c r="Y1741" s="6">
        <v>846.42</v>
      </c>
      <c r="Z1741" s="5">
        <v>121.58500000000001</v>
      </c>
      <c r="AA1741" s="5">
        <v>243.17000000000002</v>
      </c>
      <c r="AB1741">
        <v>16</v>
      </c>
      <c r="AC1741" s="11">
        <f t="shared" si="70"/>
        <v>0.28729236076652254</v>
      </c>
    </row>
    <row r="1742" spans="1:29">
      <c r="A1742" s="2">
        <v>416334</v>
      </c>
      <c r="B1742" t="s">
        <v>3363</v>
      </c>
      <c r="C1742" t="s">
        <v>3353</v>
      </c>
      <c r="D1742" t="s">
        <v>37</v>
      </c>
      <c r="E1742" s="2">
        <v>240356</v>
      </c>
      <c r="F1742" t="s">
        <v>955</v>
      </c>
      <c r="G1742" s="2">
        <v>240356</v>
      </c>
      <c r="H1742" t="s">
        <v>955</v>
      </c>
      <c r="I1742" t="s">
        <v>956</v>
      </c>
      <c r="K1742" t="s">
        <v>4253</v>
      </c>
      <c r="L1742" t="s">
        <v>3407</v>
      </c>
      <c r="M1742" s="12">
        <v>17538</v>
      </c>
      <c r="N1742" s="12" t="str">
        <f t="shared" si="69"/>
        <v>1251 Stony Battery Road Landisville, PA 17538</v>
      </c>
      <c r="O1742">
        <v>1430025</v>
      </c>
      <c r="P1742">
        <v>40.068688999999999</v>
      </c>
      <c r="Q1742">
        <v>-76.413719</v>
      </c>
      <c r="R1742" t="s">
        <v>3364</v>
      </c>
      <c r="S1742" t="s">
        <v>3357</v>
      </c>
      <c r="T1742" s="3">
        <v>6</v>
      </c>
      <c r="U1742" s="3">
        <v>7</v>
      </c>
      <c r="V1742" s="4">
        <v>1.1666666666666667</v>
      </c>
      <c r="W1742" s="4">
        <v>1.3333333333333333</v>
      </c>
      <c r="X1742" s="5">
        <v>140.69333333333333</v>
      </c>
      <c r="Y1742" s="6">
        <v>844.16</v>
      </c>
      <c r="Z1742" s="5">
        <v>64.036666666666662</v>
      </c>
      <c r="AA1742" s="5">
        <v>384.22</v>
      </c>
      <c r="AB1742">
        <v>18</v>
      </c>
      <c r="AC1742" s="11">
        <f t="shared" si="70"/>
        <v>0.45515068233510242</v>
      </c>
    </row>
    <row r="1743" spans="1:29">
      <c r="A1743" s="2">
        <v>483193</v>
      </c>
      <c r="B1743" t="s">
        <v>3363</v>
      </c>
      <c r="C1743" t="s">
        <v>3357</v>
      </c>
      <c r="D1743" t="s">
        <v>32</v>
      </c>
      <c r="E1743" s="2">
        <v>344298</v>
      </c>
      <c r="F1743" t="s">
        <v>2333</v>
      </c>
      <c r="G1743" s="2">
        <v>344298</v>
      </c>
      <c r="H1743" t="s">
        <v>2333</v>
      </c>
      <c r="I1743" t="s">
        <v>157</v>
      </c>
      <c r="K1743" t="s">
        <v>3805</v>
      </c>
      <c r="L1743" t="s">
        <v>3407</v>
      </c>
      <c r="M1743" s="12">
        <v>17046</v>
      </c>
      <c r="N1743" s="12" t="str">
        <f t="shared" si="69"/>
        <v>1900 Jay St Lebanon, PA 17046</v>
      </c>
      <c r="O1743">
        <v>1430999</v>
      </c>
      <c r="P1743">
        <v>40.357264999999998</v>
      </c>
      <c r="Q1743">
        <v>-76.450500000000005</v>
      </c>
      <c r="R1743" t="s">
        <v>3366</v>
      </c>
      <c r="S1743" t="s">
        <v>3357</v>
      </c>
      <c r="T1743" s="3">
        <v>2</v>
      </c>
      <c r="U1743" s="3">
        <v>3</v>
      </c>
      <c r="V1743" s="4">
        <v>1.5</v>
      </c>
      <c r="W1743" s="4">
        <v>1</v>
      </c>
      <c r="X1743" s="5">
        <v>419.52499999999998</v>
      </c>
      <c r="Y1743" s="6">
        <v>839.05</v>
      </c>
      <c r="Z1743" s="5">
        <v>103.11500000000001</v>
      </c>
      <c r="AA1743" s="5">
        <v>206.23000000000002</v>
      </c>
      <c r="AB1743">
        <v>13</v>
      </c>
      <c r="AC1743" s="11">
        <f t="shared" si="70"/>
        <v>0.24578988141350341</v>
      </c>
    </row>
    <row r="1744" spans="1:29">
      <c r="A1744" s="2">
        <v>285503</v>
      </c>
      <c r="B1744" t="s">
        <v>3363</v>
      </c>
      <c r="C1744" t="s">
        <v>3357</v>
      </c>
      <c r="D1744" t="s">
        <v>26</v>
      </c>
      <c r="E1744" s="2">
        <v>240210</v>
      </c>
      <c r="F1744" t="s">
        <v>498</v>
      </c>
      <c r="G1744" s="2">
        <v>240210</v>
      </c>
      <c r="H1744" t="s">
        <v>498</v>
      </c>
      <c r="I1744" t="s">
        <v>39</v>
      </c>
      <c r="K1744" t="s">
        <v>4859</v>
      </c>
      <c r="L1744" t="s">
        <v>3407</v>
      </c>
      <c r="M1744" s="12">
        <v>17603</v>
      </c>
      <c r="N1744" s="12" t="str">
        <f t="shared" si="69"/>
        <v>626 N Charlotte St Lancaster, PA 17603</v>
      </c>
      <c r="O1744">
        <v>1430999</v>
      </c>
      <c r="P1744">
        <v>40.047438</v>
      </c>
      <c r="Q1744">
        <v>-76.314608000000007</v>
      </c>
      <c r="R1744" t="s">
        <v>3364</v>
      </c>
      <c r="S1744" t="s">
        <v>3357</v>
      </c>
      <c r="T1744" s="3">
        <v>3</v>
      </c>
      <c r="U1744" s="3">
        <v>4</v>
      </c>
      <c r="V1744" s="4">
        <v>1.3333333333333333</v>
      </c>
      <c r="W1744" s="4">
        <v>4</v>
      </c>
      <c r="X1744" s="5">
        <v>279.48666666666662</v>
      </c>
      <c r="Y1744" s="6">
        <v>838.45999999999981</v>
      </c>
      <c r="Z1744" s="5">
        <v>156.95999999999998</v>
      </c>
      <c r="AA1744" s="5">
        <v>470.88000000000005</v>
      </c>
      <c r="AB1744">
        <v>20</v>
      </c>
      <c r="AC1744" s="11">
        <f t="shared" si="70"/>
        <v>0.5616010304606065</v>
      </c>
    </row>
    <row r="1745" spans="1:29">
      <c r="A1745" s="2">
        <v>436169</v>
      </c>
      <c r="B1745" t="s">
        <v>3363</v>
      </c>
      <c r="C1745" t="s">
        <v>3357</v>
      </c>
      <c r="D1745" t="s">
        <v>74</v>
      </c>
      <c r="E1745" s="2">
        <v>240236</v>
      </c>
      <c r="F1745" t="s">
        <v>146</v>
      </c>
      <c r="G1745" s="2">
        <v>240236</v>
      </c>
      <c r="H1745" t="s">
        <v>146</v>
      </c>
      <c r="I1745" t="s">
        <v>142</v>
      </c>
      <c r="K1745" t="s">
        <v>4137</v>
      </c>
      <c r="L1745" t="s">
        <v>3407</v>
      </c>
      <c r="M1745" s="12">
        <v>17512</v>
      </c>
      <c r="N1745" s="12" t="str">
        <f t="shared" si="69"/>
        <v>4668 Breezyview Dr Columbia, PA 17512</v>
      </c>
      <c r="O1745">
        <v>1430999</v>
      </c>
      <c r="P1745">
        <v>40.044542999999997</v>
      </c>
      <c r="Q1745">
        <v>-76.510109</v>
      </c>
      <c r="R1745" t="s">
        <v>3367</v>
      </c>
      <c r="S1745" t="s">
        <v>3357</v>
      </c>
      <c r="T1745" s="3">
        <v>5</v>
      </c>
      <c r="U1745" s="3">
        <v>5</v>
      </c>
      <c r="V1745" s="4">
        <v>1</v>
      </c>
      <c r="W1745" s="4">
        <v>1</v>
      </c>
      <c r="X1745" s="5">
        <v>166.142</v>
      </c>
      <c r="Y1745" s="6">
        <v>830.71</v>
      </c>
      <c r="Z1745" s="5">
        <v>62.331999999999994</v>
      </c>
      <c r="AA1745" s="5">
        <v>311.65999999999997</v>
      </c>
      <c r="AB1745">
        <v>20</v>
      </c>
      <c r="AC1745" s="11">
        <f t="shared" si="70"/>
        <v>0.37517304474485674</v>
      </c>
    </row>
    <row r="1746" spans="1:29">
      <c r="A1746" s="2">
        <v>433644</v>
      </c>
      <c r="B1746" t="s">
        <v>3363</v>
      </c>
      <c r="C1746" t="s">
        <v>3357</v>
      </c>
      <c r="D1746" t="s">
        <v>32</v>
      </c>
      <c r="E1746" s="2">
        <v>336056</v>
      </c>
      <c r="F1746" t="s">
        <v>962</v>
      </c>
      <c r="G1746" s="2">
        <v>336056</v>
      </c>
      <c r="H1746" t="s">
        <v>962</v>
      </c>
      <c r="I1746" t="s">
        <v>159</v>
      </c>
      <c r="K1746" t="s">
        <v>4534</v>
      </c>
      <c r="L1746" t="s">
        <v>3407</v>
      </c>
      <c r="M1746" s="12">
        <v>17557</v>
      </c>
      <c r="N1746" s="12" t="str">
        <f t="shared" si="69"/>
        <v>165 N Shirk Rd New Holland, PA 17557</v>
      </c>
      <c r="O1746">
        <v>1430999</v>
      </c>
      <c r="P1746">
        <v>40.100189</v>
      </c>
      <c r="Q1746">
        <v>-76.110011</v>
      </c>
      <c r="R1746" t="s">
        <v>3364</v>
      </c>
      <c r="S1746" t="s">
        <v>3356</v>
      </c>
      <c r="T1746" s="3">
        <v>2</v>
      </c>
      <c r="U1746" s="3">
        <v>2</v>
      </c>
      <c r="V1746" s="4">
        <v>1</v>
      </c>
      <c r="W1746" s="4">
        <v>1.5</v>
      </c>
      <c r="X1746" s="5">
        <v>414.88</v>
      </c>
      <c r="Y1746" s="6">
        <v>829.76</v>
      </c>
      <c r="Z1746" s="5">
        <v>177.57</v>
      </c>
      <c r="AA1746" s="5">
        <v>355.14</v>
      </c>
      <c r="AB1746">
        <v>5</v>
      </c>
      <c r="AC1746" s="11">
        <f t="shared" si="70"/>
        <v>0.42800327805630545</v>
      </c>
    </row>
    <row r="1747" spans="1:29">
      <c r="A1747" s="2">
        <v>471956</v>
      </c>
      <c r="B1747" t="s">
        <v>3363</v>
      </c>
      <c r="C1747" t="s">
        <v>3357</v>
      </c>
      <c r="D1747" t="s">
        <v>45</v>
      </c>
      <c r="E1747" s="2">
        <v>246533</v>
      </c>
      <c r="F1747" t="s">
        <v>436</v>
      </c>
      <c r="G1747" s="2">
        <v>469311</v>
      </c>
      <c r="H1747" t="s">
        <v>436</v>
      </c>
      <c r="I1747" t="s">
        <v>438</v>
      </c>
      <c r="K1747" t="s">
        <v>5586</v>
      </c>
      <c r="L1747" t="s">
        <v>3407</v>
      </c>
      <c r="M1747" s="12">
        <v>19383</v>
      </c>
      <c r="N1747" s="12" t="str">
        <f t="shared" si="69"/>
        <v>275 N Campus Dr West Chester, PA 19383</v>
      </c>
      <c r="O1747">
        <v>1430999</v>
      </c>
      <c r="P1747">
        <v>39.952413999999997</v>
      </c>
      <c r="Q1747">
        <v>-75.603566000000001</v>
      </c>
      <c r="R1747" t="s">
        <v>3361</v>
      </c>
      <c r="S1747" t="s">
        <v>3352</v>
      </c>
      <c r="T1747" s="3">
        <v>1</v>
      </c>
      <c r="U1747" s="3">
        <v>1</v>
      </c>
      <c r="V1747" s="4">
        <v>1</v>
      </c>
      <c r="W1747" s="4">
        <v>2</v>
      </c>
      <c r="X1747" s="5">
        <v>828.42000000000007</v>
      </c>
      <c r="Y1747" s="6">
        <v>828.42000000000007</v>
      </c>
      <c r="Z1747" s="5">
        <v>223.67000000000002</v>
      </c>
      <c r="AA1747" s="5">
        <v>223.67000000000002</v>
      </c>
      <c r="AB1747">
        <v>5</v>
      </c>
      <c r="AC1747" s="11">
        <f t="shared" si="70"/>
        <v>0.26999589580164651</v>
      </c>
    </row>
    <row r="1748" spans="1:29">
      <c r="A1748" s="2">
        <v>479839</v>
      </c>
      <c r="B1748" t="s">
        <v>3363</v>
      </c>
      <c r="C1748" t="s">
        <v>3357</v>
      </c>
      <c r="D1748" t="s">
        <v>63</v>
      </c>
      <c r="E1748" s="2">
        <v>330183</v>
      </c>
      <c r="F1748" t="s">
        <v>1972</v>
      </c>
      <c r="G1748" s="2">
        <v>330183</v>
      </c>
      <c r="H1748" t="s">
        <v>1972</v>
      </c>
      <c r="I1748" t="s">
        <v>1157</v>
      </c>
      <c r="K1748" t="s">
        <v>5333</v>
      </c>
      <c r="L1748" t="s">
        <v>3407</v>
      </c>
      <c r="M1748" s="12">
        <v>19047</v>
      </c>
      <c r="N1748" s="12" t="str">
        <f t="shared" si="69"/>
        <v>1106 E Lincoln Hwy Langhorne, PA 19047</v>
      </c>
      <c r="O1748">
        <v>1430999</v>
      </c>
      <c r="P1748">
        <v>40.167983999999997</v>
      </c>
      <c r="Q1748">
        <v>-74.896865000000005</v>
      </c>
      <c r="R1748" t="s">
        <v>3362</v>
      </c>
      <c r="S1748" t="s">
        <v>3353</v>
      </c>
      <c r="T1748" s="3">
        <v>1</v>
      </c>
      <c r="U1748" s="3">
        <v>1</v>
      </c>
      <c r="V1748" s="4">
        <v>1</v>
      </c>
      <c r="W1748" s="4">
        <v>1</v>
      </c>
      <c r="X1748" s="5">
        <v>827.45</v>
      </c>
      <c r="Y1748" s="6">
        <v>827.45</v>
      </c>
      <c r="Z1748" s="5">
        <v>405.46</v>
      </c>
      <c r="AA1748" s="5">
        <v>405.46</v>
      </c>
      <c r="AB1748">
        <v>2</v>
      </c>
      <c r="AC1748" s="11">
        <f t="shared" si="70"/>
        <v>0.49001148105625714</v>
      </c>
    </row>
    <row r="1749" spans="1:29">
      <c r="A1749" s="2">
        <v>273148</v>
      </c>
      <c r="B1749" t="s">
        <v>3363</v>
      </c>
      <c r="C1749" t="s">
        <v>3357</v>
      </c>
      <c r="D1749" t="s">
        <v>37</v>
      </c>
      <c r="E1749" s="2">
        <v>240017</v>
      </c>
      <c r="F1749" t="s">
        <v>1910</v>
      </c>
      <c r="G1749" s="2">
        <v>240017</v>
      </c>
      <c r="H1749" t="s">
        <v>1910</v>
      </c>
      <c r="I1749" t="s">
        <v>159</v>
      </c>
      <c r="K1749" t="s">
        <v>4527</v>
      </c>
      <c r="L1749" t="s">
        <v>3407</v>
      </c>
      <c r="M1749" s="12">
        <v>17557</v>
      </c>
      <c r="N1749" s="12" t="str">
        <f t="shared" si="69"/>
        <v>591 E Jackson St New Holland, PA 17557</v>
      </c>
      <c r="O1749">
        <v>1430999</v>
      </c>
      <c r="P1749">
        <v>40.106270000000002</v>
      </c>
      <c r="Q1749">
        <v>-76.069310000000002</v>
      </c>
      <c r="R1749" t="s">
        <v>3364</v>
      </c>
      <c r="S1749" t="s">
        <v>3356</v>
      </c>
      <c r="T1749" s="3">
        <v>5</v>
      </c>
      <c r="U1749" s="3">
        <v>6</v>
      </c>
      <c r="V1749" s="4">
        <v>1.2</v>
      </c>
      <c r="W1749" s="4">
        <v>2.8</v>
      </c>
      <c r="X1749" s="5">
        <v>165.39599999999999</v>
      </c>
      <c r="Y1749" s="6">
        <v>826.98000000000013</v>
      </c>
      <c r="Z1749" s="5">
        <v>59.576000000000008</v>
      </c>
      <c r="AA1749" s="5">
        <v>297.88</v>
      </c>
      <c r="AB1749">
        <v>13.333</v>
      </c>
      <c r="AC1749" s="11">
        <f t="shared" si="70"/>
        <v>0.36020218143123167</v>
      </c>
    </row>
    <row r="1750" spans="1:29">
      <c r="A1750" s="2">
        <v>474992</v>
      </c>
      <c r="B1750" t="s">
        <v>3363</v>
      </c>
      <c r="C1750" t="s">
        <v>3357</v>
      </c>
      <c r="D1750" t="s">
        <v>26</v>
      </c>
      <c r="E1750" s="2">
        <v>267942</v>
      </c>
      <c r="F1750" t="s">
        <v>1776</v>
      </c>
      <c r="G1750" s="2">
        <v>267942</v>
      </c>
      <c r="H1750" t="s">
        <v>1776</v>
      </c>
      <c r="I1750" t="s">
        <v>39</v>
      </c>
      <c r="K1750" t="s">
        <v>4729</v>
      </c>
      <c r="L1750" t="s">
        <v>3407</v>
      </c>
      <c r="M1750" s="12">
        <v>17601</v>
      </c>
      <c r="N1750" s="12" t="str">
        <f t="shared" si="69"/>
        <v>1891 Fruitville Pike Lancaster, PA 17601</v>
      </c>
      <c r="O1750">
        <v>1430999</v>
      </c>
      <c r="P1750">
        <v>40.073999000000001</v>
      </c>
      <c r="Q1750">
        <v>-76.319524000000001</v>
      </c>
      <c r="R1750" t="s">
        <v>3364</v>
      </c>
      <c r="S1750" t="s">
        <v>3357</v>
      </c>
      <c r="T1750" s="3">
        <v>1</v>
      </c>
      <c r="U1750" s="3">
        <v>1</v>
      </c>
      <c r="V1750" s="4">
        <v>1</v>
      </c>
      <c r="W1750" s="4">
        <v>2</v>
      </c>
      <c r="X1750" s="5">
        <v>824.75</v>
      </c>
      <c r="Y1750" s="6">
        <v>824.75</v>
      </c>
      <c r="Z1750" s="5">
        <v>428.88</v>
      </c>
      <c r="AA1750" s="5">
        <v>428.88</v>
      </c>
      <c r="AB1750">
        <v>14</v>
      </c>
      <c r="AC1750" s="11">
        <f t="shared" si="70"/>
        <v>0.5200121248863292</v>
      </c>
    </row>
    <row r="1751" spans="1:29">
      <c r="A1751" s="2">
        <v>269945</v>
      </c>
      <c r="B1751" t="s">
        <v>3363</v>
      </c>
      <c r="C1751" t="s">
        <v>3357</v>
      </c>
      <c r="D1751" t="s">
        <v>16</v>
      </c>
      <c r="E1751" s="2">
        <v>242376</v>
      </c>
      <c r="F1751" t="s">
        <v>493</v>
      </c>
      <c r="G1751" s="2">
        <v>242376</v>
      </c>
      <c r="H1751" t="s">
        <v>493</v>
      </c>
      <c r="I1751" t="s">
        <v>59</v>
      </c>
      <c r="K1751" t="s">
        <v>4075</v>
      </c>
      <c r="L1751" t="s">
        <v>3407</v>
      </c>
      <c r="M1751" s="12">
        <v>17404</v>
      </c>
      <c r="N1751" s="12" t="str">
        <f t="shared" si="69"/>
        <v>2605 W Market St York, PA 17404</v>
      </c>
      <c r="O1751">
        <v>1430999</v>
      </c>
      <c r="P1751">
        <v>39.949449000000001</v>
      </c>
      <c r="Q1751">
        <v>-76.77955</v>
      </c>
      <c r="R1751" t="s">
        <v>3367</v>
      </c>
      <c r="S1751" t="s">
        <v>3357</v>
      </c>
      <c r="T1751" s="3">
        <v>5</v>
      </c>
      <c r="U1751" s="3">
        <v>7</v>
      </c>
      <c r="V1751" s="4">
        <v>1.4</v>
      </c>
      <c r="W1751" s="4">
        <v>2.2000000000000002</v>
      </c>
      <c r="X1751" s="5">
        <v>163.97799999999998</v>
      </c>
      <c r="Y1751" s="6">
        <v>819.8900000000001</v>
      </c>
      <c r="Z1751" s="5">
        <v>80.915999999999997</v>
      </c>
      <c r="AA1751" s="5">
        <v>404.58000000000004</v>
      </c>
      <c r="AB1751">
        <v>12</v>
      </c>
      <c r="AC1751" s="11">
        <f t="shared" si="70"/>
        <v>0.4934564392784398</v>
      </c>
    </row>
    <row r="1752" spans="1:29">
      <c r="A1752" s="2">
        <v>242876</v>
      </c>
      <c r="B1752" t="s">
        <v>3363</v>
      </c>
      <c r="C1752" t="s">
        <v>3357</v>
      </c>
      <c r="D1752" t="s">
        <v>91</v>
      </c>
      <c r="E1752" s="2">
        <v>302051</v>
      </c>
      <c r="F1752" t="s">
        <v>718</v>
      </c>
      <c r="G1752" s="2">
        <v>452964</v>
      </c>
      <c r="H1752" t="s">
        <v>719</v>
      </c>
      <c r="I1752" t="s">
        <v>93</v>
      </c>
      <c r="K1752" t="s">
        <v>5920</v>
      </c>
      <c r="L1752" t="s">
        <v>8347</v>
      </c>
      <c r="M1752" s="12">
        <v>19904</v>
      </c>
      <c r="N1752" s="12" t="str">
        <f t="shared" si="69"/>
        <v>645 W North St Dover, DE 19904</v>
      </c>
      <c r="O1752">
        <v>1430999</v>
      </c>
      <c r="P1752">
        <v>39.155847000000001</v>
      </c>
      <c r="Q1752">
        <v>-75.532403000000002</v>
      </c>
      <c r="R1752" t="s">
        <v>3359</v>
      </c>
      <c r="S1752" t="s">
        <v>3354</v>
      </c>
      <c r="T1752" s="3">
        <v>2</v>
      </c>
      <c r="U1752" s="3">
        <v>2</v>
      </c>
      <c r="V1752" s="4">
        <v>1</v>
      </c>
      <c r="W1752" s="4">
        <v>4.5</v>
      </c>
      <c r="X1752" s="5">
        <v>409.46500000000003</v>
      </c>
      <c r="Y1752" s="6">
        <v>818.93000000000006</v>
      </c>
      <c r="Z1752" s="5">
        <v>190.59500000000003</v>
      </c>
      <c r="AA1752" s="5">
        <v>381.19000000000005</v>
      </c>
      <c r="AB1752">
        <v>9</v>
      </c>
      <c r="AC1752" s="11">
        <f t="shared" si="70"/>
        <v>0.4654732394710171</v>
      </c>
    </row>
    <row r="1753" spans="1:29">
      <c r="A1753" s="2">
        <v>479152</v>
      </c>
      <c r="B1753" t="s">
        <v>3363</v>
      </c>
      <c r="C1753" t="s">
        <v>3357</v>
      </c>
      <c r="D1753" t="s">
        <v>32</v>
      </c>
      <c r="E1753" s="2">
        <v>239333</v>
      </c>
      <c r="F1753" t="s">
        <v>579</v>
      </c>
      <c r="G1753" s="2">
        <v>239333</v>
      </c>
      <c r="H1753" t="s">
        <v>579</v>
      </c>
      <c r="I1753" t="s">
        <v>39</v>
      </c>
      <c r="K1753" t="s">
        <v>4700</v>
      </c>
      <c r="L1753" t="s">
        <v>3407</v>
      </c>
      <c r="M1753" s="12">
        <v>17601</v>
      </c>
      <c r="N1753" s="12" t="str">
        <f t="shared" si="69"/>
        <v>333 Delp Rd Lancaster, PA 17601</v>
      </c>
      <c r="O1753">
        <v>1430999</v>
      </c>
      <c r="P1753">
        <v>40.087933</v>
      </c>
      <c r="Q1753">
        <v>-76.323948999999999</v>
      </c>
      <c r="R1753" t="s">
        <v>3364</v>
      </c>
      <c r="S1753" t="s">
        <v>3357</v>
      </c>
      <c r="T1753" s="3">
        <v>3</v>
      </c>
      <c r="U1753" s="3">
        <v>4</v>
      </c>
      <c r="V1753" s="4">
        <v>1.3333333333333333</v>
      </c>
      <c r="W1753" s="4">
        <v>2.6666666666666665</v>
      </c>
      <c r="X1753" s="5">
        <v>272.59999999999997</v>
      </c>
      <c r="Y1753" s="6">
        <v>817.80000000000007</v>
      </c>
      <c r="Z1753" s="5">
        <v>111.21</v>
      </c>
      <c r="AA1753" s="5">
        <v>333.63</v>
      </c>
      <c r="AB1753">
        <v>16</v>
      </c>
      <c r="AC1753" s="11">
        <f t="shared" si="70"/>
        <v>0.40796038151137193</v>
      </c>
    </row>
    <row r="1754" spans="1:29">
      <c r="A1754" s="2">
        <v>419321</v>
      </c>
      <c r="B1754" t="s">
        <v>3363</v>
      </c>
      <c r="C1754" t="s">
        <v>3357</v>
      </c>
      <c r="D1754" t="s">
        <v>60</v>
      </c>
      <c r="E1754" s="2">
        <v>345604</v>
      </c>
      <c r="F1754" t="s">
        <v>658</v>
      </c>
      <c r="G1754" s="2">
        <v>345604</v>
      </c>
      <c r="H1754" t="s">
        <v>658</v>
      </c>
      <c r="I1754" t="s">
        <v>442</v>
      </c>
      <c r="K1754" t="s">
        <v>5541</v>
      </c>
      <c r="L1754" t="s">
        <v>3407</v>
      </c>
      <c r="M1754" s="12">
        <v>19355</v>
      </c>
      <c r="N1754" s="12" t="str">
        <f t="shared" si="69"/>
        <v>205 Conestoga Rd Malvern, PA 19355</v>
      </c>
      <c r="O1754">
        <v>1430999</v>
      </c>
      <c r="P1754">
        <v>40.049965</v>
      </c>
      <c r="Q1754">
        <v>-75.555627999999999</v>
      </c>
      <c r="R1754" t="s">
        <v>3361</v>
      </c>
      <c r="S1754" t="s">
        <v>3356</v>
      </c>
      <c r="T1754" s="3">
        <v>4</v>
      </c>
      <c r="U1754" s="3">
        <v>4</v>
      </c>
      <c r="V1754" s="4">
        <v>1</v>
      </c>
      <c r="W1754" s="4">
        <v>1</v>
      </c>
      <c r="X1754" s="5">
        <v>203.87</v>
      </c>
      <c r="Y1754" s="6">
        <v>815.48</v>
      </c>
      <c r="Z1754" s="5">
        <v>85.427500000000009</v>
      </c>
      <c r="AA1754" s="5">
        <v>341.71000000000004</v>
      </c>
      <c r="AB1754">
        <v>9</v>
      </c>
      <c r="AC1754" s="11">
        <f t="shared" si="70"/>
        <v>0.41902928336685147</v>
      </c>
    </row>
    <row r="1755" spans="1:29">
      <c r="A1755" s="2">
        <v>424769</v>
      </c>
      <c r="B1755" t="s">
        <v>3363</v>
      </c>
      <c r="C1755" t="s">
        <v>3357</v>
      </c>
      <c r="D1755" t="s">
        <v>37</v>
      </c>
      <c r="E1755" s="2">
        <v>240727</v>
      </c>
      <c r="F1755" t="s">
        <v>2258</v>
      </c>
      <c r="G1755" s="2">
        <v>240727</v>
      </c>
      <c r="H1755" t="s">
        <v>2258</v>
      </c>
      <c r="I1755" t="s">
        <v>190</v>
      </c>
      <c r="K1755" t="s">
        <v>4375</v>
      </c>
      <c r="L1755" t="s">
        <v>3407</v>
      </c>
      <c r="M1755" s="12">
        <v>17545</v>
      </c>
      <c r="N1755" s="12" t="str">
        <f t="shared" si="69"/>
        <v>28 S Charlotte St Manheim, PA 17545</v>
      </c>
      <c r="O1755">
        <v>1430035</v>
      </c>
      <c r="P1755">
        <v>40.161990000000003</v>
      </c>
      <c r="Q1755">
        <v>-76.396389999999997</v>
      </c>
      <c r="R1755" t="s">
        <v>3366</v>
      </c>
      <c r="S1755" t="s">
        <v>3357</v>
      </c>
      <c r="T1755" s="3">
        <v>6</v>
      </c>
      <c r="U1755" s="3">
        <v>11</v>
      </c>
      <c r="V1755" s="4">
        <v>1.8333333333333333</v>
      </c>
      <c r="W1755" s="4">
        <v>2.1666666666666665</v>
      </c>
      <c r="X1755" s="5">
        <v>135.47666666666666</v>
      </c>
      <c r="Y1755" s="6">
        <v>812.86</v>
      </c>
      <c r="Z1755" s="5">
        <v>62.836666666666673</v>
      </c>
      <c r="AA1755" s="5">
        <v>377.01999999999992</v>
      </c>
      <c r="AB1755">
        <v>40</v>
      </c>
      <c r="AC1755" s="11">
        <f t="shared" si="70"/>
        <v>0.46381910784144859</v>
      </c>
    </row>
    <row r="1756" spans="1:29">
      <c r="A1756" s="2">
        <v>482857</v>
      </c>
      <c r="B1756" t="s">
        <v>3363</v>
      </c>
      <c r="C1756" t="s">
        <v>3357</v>
      </c>
      <c r="D1756" t="s">
        <v>17</v>
      </c>
      <c r="E1756" s="2">
        <v>299906</v>
      </c>
      <c r="F1756" t="s">
        <v>122</v>
      </c>
      <c r="G1756" s="2">
        <v>299906</v>
      </c>
      <c r="H1756" t="s">
        <v>122</v>
      </c>
      <c r="I1756" t="s">
        <v>123</v>
      </c>
      <c r="K1756" t="s">
        <v>4980</v>
      </c>
      <c r="L1756" t="s">
        <v>3407</v>
      </c>
      <c r="M1756" s="12">
        <v>18013</v>
      </c>
      <c r="N1756" s="12" t="str">
        <f t="shared" si="69"/>
        <v>164 Garibaldi Ave Roseto, PA 18013</v>
      </c>
      <c r="O1756">
        <v>1430014</v>
      </c>
      <c r="P1756">
        <v>40.878660000000004</v>
      </c>
      <c r="Q1756">
        <v>-75.214595000000003</v>
      </c>
      <c r="R1756" t="s">
        <v>3363</v>
      </c>
      <c r="S1756" t="s">
        <v>3353</v>
      </c>
      <c r="T1756" s="3">
        <v>6</v>
      </c>
      <c r="U1756" s="3">
        <v>6</v>
      </c>
      <c r="V1756" s="4">
        <v>1</v>
      </c>
      <c r="W1756" s="4">
        <v>1.5</v>
      </c>
      <c r="X1756" s="5">
        <v>135.285</v>
      </c>
      <c r="Y1756" s="6">
        <v>811.71</v>
      </c>
      <c r="Z1756" s="5">
        <v>52.688333333333333</v>
      </c>
      <c r="AA1756" s="5">
        <v>316.12999999999994</v>
      </c>
      <c r="AB1756">
        <v>13</v>
      </c>
      <c r="AC1756" s="11">
        <f t="shared" si="70"/>
        <v>0.38946175358194418</v>
      </c>
    </row>
    <row r="1757" spans="1:29">
      <c r="A1757" s="2">
        <v>331095</v>
      </c>
      <c r="B1757" t="s">
        <v>3363</v>
      </c>
      <c r="C1757" t="s">
        <v>3357</v>
      </c>
      <c r="D1757" t="s">
        <v>17</v>
      </c>
      <c r="E1757" s="2">
        <v>303249</v>
      </c>
      <c r="F1757" t="s">
        <v>99</v>
      </c>
      <c r="G1757" s="2">
        <v>435918</v>
      </c>
      <c r="H1757" t="s">
        <v>99</v>
      </c>
      <c r="I1757" t="s">
        <v>100</v>
      </c>
      <c r="K1757" t="s">
        <v>5588</v>
      </c>
      <c r="L1757" t="s">
        <v>3407</v>
      </c>
      <c r="M1757" s="12">
        <v>19390</v>
      </c>
      <c r="N1757" s="12" t="str">
        <f t="shared" si="69"/>
        <v>105 Vineyard Way West Grove, PA 19390</v>
      </c>
      <c r="O1757">
        <v>1430999</v>
      </c>
      <c r="P1757">
        <v>39.818437000000003</v>
      </c>
      <c r="Q1757">
        <v>-75.871996999999993</v>
      </c>
      <c r="R1757" t="s">
        <v>3359</v>
      </c>
      <c r="S1757" t="s">
        <v>3352</v>
      </c>
      <c r="T1757" s="3">
        <v>5</v>
      </c>
      <c r="U1757" s="3">
        <v>5</v>
      </c>
      <c r="V1757" s="4">
        <v>1</v>
      </c>
      <c r="W1757" s="4">
        <v>3</v>
      </c>
      <c r="X1757" s="5">
        <v>161.08600000000001</v>
      </c>
      <c r="Y1757" s="6">
        <v>805.43000000000018</v>
      </c>
      <c r="Z1757" s="5">
        <v>45.362000000000002</v>
      </c>
      <c r="AA1757" s="5">
        <v>226.80999999999995</v>
      </c>
      <c r="AB1757">
        <v>18</v>
      </c>
      <c r="AC1757" s="11">
        <f t="shared" si="70"/>
        <v>0.28160113231441575</v>
      </c>
    </row>
    <row r="1758" spans="1:29">
      <c r="A1758" s="2">
        <v>239155</v>
      </c>
      <c r="B1758" t="s">
        <v>3363</v>
      </c>
      <c r="C1758" t="s">
        <v>3357</v>
      </c>
      <c r="D1758" t="s">
        <v>37</v>
      </c>
      <c r="E1758" s="2">
        <v>239988</v>
      </c>
      <c r="F1758" t="s">
        <v>1899</v>
      </c>
      <c r="G1758" s="2">
        <v>239988</v>
      </c>
      <c r="H1758" t="s">
        <v>1899</v>
      </c>
      <c r="I1758" t="s">
        <v>108</v>
      </c>
      <c r="K1758" t="s">
        <v>4213</v>
      </c>
      <c r="L1758" t="s">
        <v>3407</v>
      </c>
      <c r="M1758" s="12">
        <v>17522</v>
      </c>
      <c r="N1758" s="12" t="str">
        <f t="shared" si="69"/>
        <v>550 S READING RD Ephrata, PA 17522</v>
      </c>
      <c r="O1758">
        <v>1430999</v>
      </c>
      <c r="P1758">
        <v>40.173454999999997</v>
      </c>
      <c r="Q1758">
        <v>-76.195393999999993</v>
      </c>
      <c r="R1758" t="s">
        <v>3365</v>
      </c>
      <c r="S1758" t="s">
        <v>3356</v>
      </c>
      <c r="T1758" s="3">
        <v>3</v>
      </c>
      <c r="U1758" s="3">
        <v>3</v>
      </c>
      <c r="V1758" s="4">
        <v>1</v>
      </c>
      <c r="W1758" s="4">
        <v>1</v>
      </c>
      <c r="X1758" s="5">
        <v>268.45</v>
      </c>
      <c r="Y1758" s="6">
        <v>805.35</v>
      </c>
      <c r="Z1758" s="5">
        <v>85.33</v>
      </c>
      <c r="AA1758" s="5">
        <v>255.99</v>
      </c>
      <c r="AB1758">
        <v>9</v>
      </c>
      <c r="AC1758" s="11">
        <f t="shared" si="70"/>
        <v>0.31786179921773144</v>
      </c>
    </row>
    <row r="1759" spans="1:29">
      <c r="A1759" s="2">
        <v>321216</v>
      </c>
      <c r="B1759" t="s">
        <v>3363</v>
      </c>
      <c r="C1759" t="s">
        <v>3357</v>
      </c>
      <c r="D1759" t="s">
        <v>1180</v>
      </c>
      <c r="E1759" s="2">
        <v>239557</v>
      </c>
      <c r="F1759" t="s">
        <v>1597</v>
      </c>
      <c r="G1759" s="2">
        <v>460745</v>
      </c>
      <c r="H1759" t="s">
        <v>1598</v>
      </c>
      <c r="I1759" t="s">
        <v>59</v>
      </c>
      <c r="K1759" t="s">
        <v>4093</v>
      </c>
      <c r="L1759" t="s">
        <v>3407</v>
      </c>
      <c r="M1759" s="12">
        <v>17406</v>
      </c>
      <c r="N1759" s="12" t="str">
        <f t="shared" si="69"/>
        <v>3201 Espresso Way York, PA 17406</v>
      </c>
      <c r="O1759">
        <v>1430999</v>
      </c>
      <c r="P1759">
        <v>40.05189</v>
      </c>
      <c r="Q1759">
        <v>-76.745559999999998</v>
      </c>
      <c r="R1759" t="s">
        <v>3367</v>
      </c>
      <c r="S1759" t="s">
        <v>3357</v>
      </c>
      <c r="T1759" s="3">
        <v>3</v>
      </c>
      <c r="U1759" s="3">
        <v>3</v>
      </c>
      <c r="V1759" s="4">
        <v>1</v>
      </c>
      <c r="W1759" s="4">
        <v>1.6666666666666667</v>
      </c>
      <c r="X1759" s="5">
        <v>268.11333333333334</v>
      </c>
      <c r="Y1759" s="6">
        <v>804.33999999999992</v>
      </c>
      <c r="Z1759" s="5">
        <v>47.576666666666661</v>
      </c>
      <c r="AA1759" s="5">
        <v>142.73000000000002</v>
      </c>
      <c r="AB1759">
        <v>13</v>
      </c>
      <c r="AC1759" s="11">
        <f t="shared" si="70"/>
        <v>0.17744983464703984</v>
      </c>
    </row>
    <row r="1760" spans="1:29">
      <c r="A1760" s="2">
        <v>317826</v>
      </c>
      <c r="B1760" t="s">
        <v>3363</v>
      </c>
      <c r="C1760" t="s">
        <v>3357</v>
      </c>
      <c r="D1760" t="s">
        <v>37</v>
      </c>
      <c r="E1760" s="2">
        <v>240218</v>
      </c>
      <c r="F1760" t="s">
        <v>694</v>
      </c>
      <c r="G1760" s="2">
        <v>484252</v>
      </c>
      <c r="H1760" t="s">
        <v>694</v>
      </c>
      <c r="I1760" t="s">
        <v>1189</v>
      </c>
      <c r="K1760" t="s">
        <v>5625</v>
      </c>
      <c r="L1760" t="s">
        <v>3407</v>
      </c>
      <c r="M1760" s="12">
        <v>19438</v>
      </c>
      <c r="N1760" s="12" t="str">
        <f t="shared" si="69"/>
        <v>110 CHRISTOPHER LN Harleysville, PA 19438</v>
      </c>
      <c r="O1760">
        <v>1430999</v>
      </c>
      <c r="P1760">
        <v>40.264564999999997</v>
      </c>
      <c r="Q1760">
        <v>-75.362735000000001</v>
      </c>
      <c r="R1760" t="s">
        <v>3363</v>
      </c>
      <c r="S1760" t="s">
        <v>3357</v>
      </c>
      <c r="T1760" s="3">
        <v>1</v>
      </c>
      <c r="U1760" s="3">
        <v>1</v>
      </c>
      <c r="V1760" s="4">
        <v>1</v>
      </c>
      <c r="W1760" s="4">
        <v>1</v>
      </c>
      <c r="X1760" s="5">
        <v>802.51</v>
      </c>
      <c r="Y1760" s="6">
        <v>802.51</v>
      </c>
      <c r="Z1760" s="5">
        <v>401.28</v>
      </c>
      <c r="AA1760" s="5">
        <v>401.28</v>
      </c>
      <c r="AB1760">
        <v>12</v>
      </c>
      <c r="AC1760" s="11">
        <f t="shared" si="70"/>
        <v>0.50003115225978489</v>
      </c>
    </row>
    <row r="1761" spans="1:29">
      <c r="A1761" s="2">
        <v>241276</v>
      </c>
      <c r="B1761" t="s">
        <v>3363</v>
      </c>
      <c r="C1761" t="s">
        <v>3357</v>
      </c>
      <c r="D1761" t="s">
        <v>37</v>
      </c>
      <c r="E1761" s="2">
        <v>239999</v>
      </c>
      <c r="F1761" t="s">
        <v>1380</v>
      </c>
      <c r="G1761" s="2">
        <v>449317</v>
      </c>
      <c r="H1761" t="s">
        <v>1903</v>
      </c>
      <c r="I1761" t="s">
        <v>108</v>
      </c>
      <c r="K1761" t="s">
        <v>4228</v>
      </c>
      <c r="L1761" t="s">
        <v>3407</v>
      </c>
      <c r="M1761" s="12">
        <v>17522</v>
      </c>
      <c r="N1761" s="12" t="str">
        <f t="shared" si="69"/>
        <v>418 Vine St Ephrata, PA 17522</v>
      </c>
      <c r="O1761">
        <v>1430999</v>
      </c>
      <c r="P1761">
        <v>40.179841000000003</v>
      </c>
      <c r="Q1761">
        <v>-76.187016999999997</v>
      </c>
      <c r="R1761" t="s">
        <v>3365</v>
      </c>
      <c r="S1761" t="s">
        <v>3356</v>
      </c>
      <c r="T1761" s="3">
        <v>1</v>
      </c>
      <c r="U1761" s="3">
        <v>2</v>
      </c>
      <c r="V1761" s="4">
        <v>2</v>
      </c>
      <c r="W1761" s="4">
        <v>6</v>
      </c>
      <c r="X1761" s="5">
        <v>802.06000000000006</v>
      </c>
      <c r="Y1761" s="6">
        <v>802.06000000000006</v>
      </c>
      <c r="Z1761" s="5">
        <v>333.78999999999996</v>
      </c>
      <c r="AA1761" s="5">
        <v>333.78999999999996</v>
      </c>
      <c r="AB1761">
        <v>12</v>
      </c>
      <c r="AC1761" s="11">
        <f t="shared" si="70"/>
        <v>0.41616587287734075</v>
      </c>
    </row>
    <row r="1762" spans="1:29">
      <c r="A1762" s="2">
        <v>449795</v>
      </c>
      <c r="B1762" t="s">
        <v>3363</v>
      </c>
      <c r="C1762" t="s">
        <v>3357</v>
      </c>
      <c r="D1762" t="s">
        <v>26</v>
      </c>
      <c r="E1762" s="2">
        <v>343470</v>
      </c>
      <c r="F1762" t="s">
        <v>2830</v>
      </c>
      <c r="G1762" s="2">
        <v>343470</v>
      </c>
      <c r="H1762" t="s">
        <v>2830</v>
      </c>
      <c r="I1762" t="s">
        <v>39</v>
      </c>
      <c r="K1762" t="s">
        <v>4628</v>
      </c>
      <c r="L1762" t="s">
        <v>3407</v>
      </c>
      <c r="M1762" s="12">
        <v>17601</v>
      </c>
      <c r="N1762" s="12" t="str">
        <f t="shared" si="69"/>
        <v>37 Hampton Ln Lancaster, PA 17601</v>
      </c>
      <c r="O1762">
        <v>1430021</v>
      </c>
      <c r="P1762">
        <v>40.095570000000002</v>
      </c>
      <c r="Q1762">
        <v>-76.306619999999995</v>
      </c>
      <c r="R1762" t="s">
        <v>3364</v>
      </c>
      <c r="S1762" t="s">
        <v>3351</v>
      </c>
      <c r="T1762" s="3">
        <v>6</v>
      </c>
      <c r="U1762" s="3">
        <v>8</v>
      </c>
      <c r="V1762" s="4">
        <v>1.3333333333333333</v>
      </c>
      <c r="W1762" s="4">
        <v>2</v>
      </c>
      <c r="X1762" s="5">
        <v>133.01</v>
      </c>
      <c r="Y1762" s="6">
        <v>798.06000000000006</v>
      </c>
      <c r="Z1762" s="5">
        <v>64.101666666666659</v>
      </c>
      <c r="AA1762" s="5">
        <v>384.61000000000007</v>
      </c>
      <c r="AB1762">
        <v>27</v>
      </c>
      <c r="AC1762" s="11">
        <f t="shared" si="70"/>
        <v>0.4819311831190638</v>
      </c>
    </row>
    <row r="1763" spans="1:29">
      <c r="A1763" s="2">
        <v>317177</v>
      </c>
      <c r="B1763" t="s">
        <v>3365</v>
      </c>
      <c r="C1763" t="s">
        <v>3354</v>
      </c>
      <c r="D1763" t="s">
        <v>74</v>
      </c>
      <c r="E1763" s="2">
        <v>238960</v>
      </c>
      <c r="F1763" t="s">
        <v>3109</v>
      </c>
      <c r="G1763" s="2">
        <v>238960</v>
      </c>
      <c r="H1763" t="s">
        <v>3109</v>
      </c>
      <c r="I1763" t="s">
        <v>116</v>
      </c>
      <c r="K1763" t="s">
        <v>4365</v>
      </c>
      <c r="L1763" t="s">
        <v>3407</v>
      </c>
      <c r="M1763" s="12">
        <v>17543</v>
      </c>
      <c r="N1763" s="12" t="str">
        <f t="shared" si="69"/>
        <v>813 Lititz Pike Lititz, PA 17543</v>
      </c>
      <c r="O1763">
        <v>1430999</v>
      </c>
      <c r="P1763">
        <v>40.139305</v>
      </c>
      <c r="Q1763">
        <v>-76.302580000000006</v>
      </c>
      <c r="R1763" t="s">
        <v>3366</v>
      </c>
      <c r="S1763" t="s">
        <v>3357</v>
      </c>
      <c r="T1763" s="3">
        <v>3</v>
      </c>
      <c r="U1763" s="3">
        <v>3</v>
      </c>
      <c r="V1763" s="4">
        <v>1</v>
      </c>
      <c r="W1763" s="4">
        <v>3</v>
      </c>
      <c r="X1763" s="5">
        <v>266.00333333333339</v>
      </c>
      <c r="Y1763" s="6">
        <v>798.0100000000001</v>
      </c>
      <c r="Z1763" s="5">
        <v>96.610000000000014</v>
      </c>
      <c r="AA1763" s="5">
        <v>289.83000000000004</v>
      </c>
      <c r="AB1763">
        <v>21</v>
      </c>
      <c r="AC1763" s="11">
        <f t="shared" si="70"/>
        <v>0.3631909374569241</v>
      </c>
    </row>
    <row r="1764" spans="1:29">
      <c r="A1764" s="2">
        <v>240825</v>
      </c>
      <c r="B1764" t="s">
        <v>3365</v>
      </c>
      <c r="C1764" t="s">
        <v>3354</v>
      </c>
      <c r="D1764" t="s">
        <v>45</v>
      </c>
      <c r="E1764" s="2">
        <v>246233</v>
      </c>
      <c r="F1764" t="s">
        <v>2984</v>
      </c>
      <c r="G1764" s="2">
        <v>418570</v>
      </c>
      <c r="H1764" t="s">
        <v>2985</v>
      </c>
      <c r="I1764" t="s">
        <v>2986</v>
      </c>
      <c r="K1764" t="s">
        <v>5388</v>
      </c>
      <c r="L1764" t="s">
        <v>3407</v>
      </c>
      <c r="M1764" s="12">
        <v>19083</v>
      </c>
      <c r="N1764" s="12" t="str">
        <f t="shared" si="69"/>
        <v>50 Hilltop Rd Havertown, PA 19083</v>
      </c>
      <c r="O1764">
        <v>1430999</v>
      </c>
      <c r="P1764">
        <v>39.975769999999997</v>
      </c>
      <c r="Q1764">
        <v>-75.334999999999994</v>
      </c>
      <c r="R1764" t="s">
        <v>3361</v>
      </c>
      <c r="S1764" t="s">
        <v>3352</v>
      </c>
      <c r="T1764" s="3">
        <v>1</v>
      </c>
      <c r="U1764" s="3">
        <v>1</v>
      </c>
      <c r="V1764" s="4">
        <v>1</v>
      </c>
      <c r="W1764" s="4">
        <v>1</v>
      </c>
      <c r="X1764" s="5">
        <v>796.39</v>
      </c>
      <c r="Y1764" s="6">
        <v>796.39</v>
      </c>
      <c r="Z1764" s="5">
        <v>302.63</v>
      </c>
      <c r="AA1764" s="5">
        <v>302.63</v>
      </c>
      <c r="AB1764">
        <v>1</v>
      </c>
      <c r="AC1764" s="11">
        <f t="shared" si="70"/>
        <v>0.38000226019914868</v>
      </c>
    </row>
    <row r="1765" spans="1:29">
      <c r="A1765" s="2">
        <v>465673</v>
      </c>
      <c r="B1765" t="s">
        <v>3365</v>
      </c>
      <c r="C1765" t="s">
        <v>3354</v>
      </c>
      <c r="D1765" t="s">
        <v>16</v>
      </c>
      <c r="E1765" s="2">
        <v>242265</v>
      </c>
      <c r="F1765" t="s">
        <v>3229</v>
      </c>
      <c r="G1765" s="2">
        <v>242265</v>
      </c>
      <c r="H1765" t="s">
        <v>3229</v>
      </c>
      <c r="I1765" t="s">
        <v>2930</v>
      </c>
      <c r="K1765" t="s">
        <v>4085</v>
      </c>
      <c r="L1765" t="s">
        <v>3407</v>
      </c>
      <c r="M1765" s="12">
        <v>17406</v>
      </c>
      <c r="N1765" s="12" t="str">
        <f t="shared" si="69"/>
        <v>200 Alliance Ave Hallam, PA 17406</v>
      </c>
      <c r="O1765">
        <v>1430040</v>
      </c>
      <c r="P1765">
        <v>40.004489</v>
      </c>
      <c r="Q1765">
        <v>-76.615600999999998</v>
      </c>
      <c r="R1765" t="s">
        <v>3367</v>
      </c>
      <c r="S1765" t="s">
        <v>3357</v>
      </c>
      <c r="T1765" s="3">
        <v>6</v>
      </c>
      <c r="U1765" s="3">
        <v>6</v>
      </c>
      <c r="V1765" s="4">
        <v>1</v>
      </c>
      <c r="W1765" s="4">
        <v>1.5</v>
      </c>
      <c r="X1765" s="5">
        <v>132.53833333333333</v>
      </c>
      <c r="Y1765" s="6">
        <v>795.23</v>
      </c>
      <c r="Z1765" s="5">
        <v>46.42166666666666</v>
      </c>
      <c r="AA1765" s="5">
        <v>278.52999999999997</v>
      </c>
      <c r="AB1765">
        <v>14</v>
      </c>
      <c r="AC1765" s="11">
        <f t="shared" si="70"/>
        <v>0.35025087081724782</v>
      </c>
    </row>
    <row r="1766" spans="1:29">
      <c r="A1766" s="2">
        <v>274166</v>
      </c>
      <c r="B1766" t="s">
        <v>3365</v>
      </c>
      <c r="C1766" t="s">
        <v>3354</v>
      </c>
      <c r="D1766" t="s">
        <v>29</v>
      </c>
      <c r="E1766" s="2">
        <v>313903</v>
      </c>
      <c r="F1766" t="s">
        <v>833</v>
      </c>
      <c r="G1766" s="2">
        <v>313903</v>
      </c>
      <c r="H1766" t="s">
        <v>833</v>
      </c>
      <c r="I1766" t="s">
        <v>835</v>
      </c>
      <c r="K1766" t="s">
        <v>5264</v>
      </c>
      <c r="L1766" t="s">
        <v>3407</v>
      </c>
      <c r="M1766" s="12">
        <v>19026</v>
      </c>
      <c r="N1766" s="12" t="str">
        <f t="shared" si="69"/>
        <v>1035 Turner Ave Drexel Hill, PA 19026</v>
      </c>
      <c r="O1766">
        <v>1430999</v>
      </c>
      <c r="P1766">
        <v>39.958849999999998</v>
      </c>
      <c r="Q1766">
        <v>-75.303417999999994</v>
      </c>
      <c r="R1766" t="s">
        <v>3359</v>
      </c>
      <c r="S1766" t="s">
        <v>3351</v>
      </c>
      <c r="T1766" s="3">
        <v>1</v>
      </c>
      <c r="U1766" s="3">
        <v>2</v>
      </c>
      <c r="V1766" s="4">
        <v>2</v>
      </c>
      <c r="W1766" s="4">
        <v>3</v>
      </c>
      <c r="X1766" s="5">
        <v>795.19999999999993</v>
      </c>
      <c r="Y1766" s="6">
        <v>795.19999999999993</v>
      </c>
      <c r="Z1766" s="5">
        <v>180.2</v>
      </c>
      <c r="AA1766" s="5">
        <v>180.2</v>
      </c>
      <c r="AB1766">
        <v>16</v>
      </c>
      <c r="AC1766" s="11">
        <f t="shared" si="70"/>
        <v>0.22660965794768612</v>
      </c>
    </row>
    <row r="1767" spans="1:29">
      <c r="A1767" s="2">
        <v>279766</v>
      </c>
      <c r="B1767" t="s">
        <v>3363</v>
      </c>
      <c r="C1767" t="s">
        <v>3353</v>
      </c>
      <c r="D1767" t="s">
        <v>26</v>
      </c>
      <c r="E1767" s="2">
        <v>241070</v>
      </c>
      <c r="F1767" t="s">
        <v>755</v>
      </c>
      <c r="G1767" s="2">
        <v>241070</v>
      </c>
      <c r="H1767" t="s">
        <v>755</v>
      </c>
      <c r="I1767" t="s">
        <v>108</v>
      </c>
      <c r="K1767" t="s">
        <v>4203</v>
      </c>
      <c r="L1767" t="s">
        <v>3407</v>
      </c>
      <c r="M1767" s="12">
        <v>17522</v>
      </c>
      <c r="N1767" s="12" t="str">
        <f t="shared" si="69"/>
        <v>1161 Steinmetz Rd Ephrata, PA 17522</v>
      </c>
      <c r="O1767">
        <v>1430999</v>
      </c>
      <c r="P1767">
        <v>40.165610000000001</v>
      </c>
      <c r="Q1767">
        <v>-76.199340000000007</v>
      </c>
      <c r="R1767" t="s">
        <v>3365</v>
      </c>
      <c r="S1767" t="s">
        <v>3356</v>
      </c>
      <c r="T1767" s="3">
        <v>5</v>
      </c>
      <c r="U1767" s="3">
        <v>5</v>
      </c>
      <c r="V1767" s="4">
        <v>1</v>
      </c>
      <c r="W1767" s="4">
        <v>1.2</v>
      </c>
      <c r="X1767" s="5">
        <v>158.58800000000002</v>
      </c>
      <c r="Y1767" s="6">
        <v>792.94</v>
      </c>
      <c r="Z1767" s="5">
        <v>57.434000000000005</v>
      </c>
      <c r="AA1767" s="5">
        <v>287.17</v>
      </c>
      <c r="AB1767">
        <v>9</v>
      </c>
      <c r="AC1767" s="11">
        <f t="shared" si="70"/>
        <v>0.36215854919666052</v>
      </c>
    </row>
    <row r="1768" spans="1:29">
      <c r="A1768" s="2">
        <v>483474</v>
      </c>
      <c r="B1768" t="s">
        <v>3363</v>
      </c>
      <c r="C1768" t="s">
        <v>3353</v>
      </c>
      <c r="D1768" t="s">
        <v>40</v>
      </c>
      <c r="E1768" s="2">
        <v>342987</v>
      </c>
      <c r="F1768" t="s">
        <v>144</v>
      </c>
      <c r="G1768" s="2">
        <v>481483</v>
      </c>
      <c r="H1768" t="s">
        <v>671</v>
      </c>
      <c r="I1768" t="s">
        <v>73</v>
      </c>
      <c r="K1768" t="s">
        <v>5799</v>
      </c>
      <c r="L1768" t="s">
        <v>3407</v>
      </c>
      <c r="M1768" s="12">
        <v>19606</v>
      </c>
      <c r="N1768" s="12" t="str">
        <f t="shared" si="69"/>
        <v>4355 Dunham Dr Reading, PA 19606</v>
      </c>
      <c r="O1768">
        <v>1430999</v>
      </c>
      <c r="P1768">
        <v>40.315210999999998</v>
      </c>
      <c r="Q1768">
        <v>-75.861435999999998</v>
      </c>
      <c r="R1768" t="s">
        <v>3365</v>
      </c>
      <c r="S1768" t="s">
        <v>3356</v>
      </c>
      <c r="T1768" s="3">
        <v>2</v>
      </c>
      <c r="U1768" s="3">
        <v>2</v>
      </c>
      <c r="V1768" s="4">
        <v>1</v>
      </c>
      <c r="W1768" s="4">
        <v>2</v>
      </c>
      <c r="X1768" s="5">
        <v>396.39499999999998</v>
      </c>
      <c r="Y1768" s="6">
        <v>792.79</v>
      </c>
      <c r="Z1768" s="5">
        <v>111.82000000000001</v>
      </c>
      <c r="AA1768" s="5">
        <v>223.64</v>
      </c>
      <c r="AB1768">
        <v>6</v>
      </c>
      <c r="AC1768" s="11">
        <f t="shared" si="70"/>
        <v>0.28209235737080435</v>
      </c>
    </row>
    <row r="1769" spans="1:29">
      <c r="A1769" s="2">
        <v>483268</v>
      </c>
      <c r="B1769" t="s">
        <v>3363</v>
      </c>
      <c r="C1769" t="s">
        <v>3353</v>
      </c>
      <c r="D1769" t="s">
        <v>45</v>
      </c>
      <c r="E1769" s="2">
        <v>243948</v>
      </c>
      <c r="F1769" t="s">
        <v>1002</v>
      </c>
      <c r="G1769" s="2">
        <v>416229</v>
      </c>
      <c r="H1769" t="s">
        <v>1003</v>
      </c>
      <c r="I1769" t="s">
        <v>534</v>
      </c>
      <c r="J1769" t="s">
        <v>3382</v>
      </c>
      <c r="K1769" t="s">
        <v>5595</v>
      </c>
      <c r="L1769" t="s">
        <v>3407</v>
      </c>
      <c r="M1769" s="12">
        <v>19403</v>
      </c>
      <c r="N1769" s="12" t="str">
        <f t="shared" si="69"/>
        <v>2765 Egypt Rd Audubon, PA 19403</v>
      </c>
      <c r="O1769">
        <v>1430999</v>
      </c>
      <c r="P1769">
        <v>40.130118000000003</v>
      </c>
      <c r="Q1769">
        <v>-75.424696999999995</v>
      </c>
      <c r="R1769" t="s">
        <v>3361</v>
      </c>
      <c r="S1769" t="s">
        <v>3354</v>
      </c>
      <c r="T1769" s="3">
        <v>1</v>
      </c>
      <c r="U1769" s="3">
        <v>1</v>
      </c>
      <c r="V1769" s="4">
        <v>1</v>
      </c>
      <c r="W1769" s="4">
        <v>4</v>
      </c>
      <c r="X1769" s="5">
        <v>789.48</v>
      </c>
      <c r="Y1769" s="6">
        <v>789.48</v>
      </c>
      <c r="Z1769" s="5">
        <v>304.75</v>
      </c>
      <c r="AA1769" s="5">
        <v>304.75</v>
      </c>
      <c r="AB1769">
        <v>11</v>
      </c>
      <c r="AC1769" s="11">
        <f t="shared" si="70"/>
        <v>0.3860135785580382</v>
      </c>
    </row>
    <row r="1770" spans="1:29">
      <c r="A1770" s="2">
        <v>483477</v>
      </c>
      <c r="B1770" t="s">
        <v>3363</v>
      </c>
      <c r="C1770" t="s">
        <v>3353</v>
      </c>
      <c r="D1770" t="s">
        <v>50</v>
      </c>
      <c r="E1770" s="2">
        <v>308315</v>
      </c>
      <c r="F1770" t="s">
        <v>2551</v>
      </c>
      <c r="G1770" s="2">
        <v>308315</v>
      </c>
      <c r="H1770" t="s">
        <v>2551</v>
      </c>
      <c r="I1770" t="s">
        <v>2552</v>
      </c>
      <c r="K1770" t="s">
        <v>4948</v>
      </c>
      <c r="L1770" t="s">
        <v>3407</v>
      </c>
      <c r="M1770" s="12">
        <v>17851</v>
      </c>
      <c r="N1770" s="12" t="str">
        <f t="shared" si="69"/>
        <v>600 W 5th St Mount Carmel, PA 17851</v>
      </c>
      <c r="O1770">
        <v>1430999</v>
      </c>
      <c r="P1770">
        <v>40.791198999999999</v>
      </c>
      <c r="Q1770">
        <v>-76.422466</v>
      </c>
      <c r="R1770" t="s">
        <v>3366</v>
      </c>
      <c r="S1770" t="s">
        <v>3354</v>
      </c>
      <c r="T1770" s="3">
        <v>1</v>
      </c>
      <c r="U1770" s="3">
        <v>1</v>
      </c>
      <c r="V1770" s="4">
        <v>1</v>
      </c>
      <c r="W1770" s="4">
        <v>1</v>
      </c>
      <c r="X1770" s="5">
        <v>786.08</v>
      </c>
      <c r="Y1770" s="6">
        <v>786.08</v>
      </c>
      <c r="Z1770" s="5">
        <v>279.89</v>
      </c>
      <c r="AA1770" s="5">
        <v>279.89</v>
      </c>
      <c r="AB1770">
        <v>8</v>
      </c>
      <c r="AC1770" s="11">
        <f t="shared" si="70"/>
        <v>0.35605790759210254</v>
      </c>
    </row>
    <row r="1771" spans="1:29">
      <c r="A1771" s="2">
        <v>483479</v>
      </c>
      <c r="B1771" t="s">
        <v>3363</v>
      </c>
      <c r="C1771" t="s">
        <v>3353</v>
      </c>
      <c r="D1771" t="s">
        <v>40</v>
      </c>
      <c r="E1771" s="2">
        <v>342987</v>
      </c>
      <c r="F1771" t="s">
        <v>144</v>
      </c>
      <c r="G1771" s="2">
        <v>481481</v>
      </c>
      <c r="H1771" t="s">
        <v>215</v>
      </c>
      <c r="I1771" t="s">
        <v>73</v>
      </c>
      <c r="K1771" t="s">
        <v>5796</v>
      </c>
      <c r="L1771" t="s">
        <v>3407</v>
      </c>
      <c r="M1771" s="12">
        <v>19606</v>
      </c>
      <c r="N1771" s="12" t="str">
        <f t="shared" si="69"/>
        <v>201 E. 37th St Reading, PA 19606</v>
      </c>
      <c r="O1771">
        <v>1430999</v>
      </c>
      <c r="P1771">
        <v>40.320214999999997</v>
      </c>
      <c r="Q1771">
        <v>-75.869339999999994</v>
      </c>
      <c r="R1771" t="s">
        <v>3365</v>
      </c>
      <c r="S1771" t="s">
        <v>3356</v>
      </c>
      <c r="T1771" s="3">
        <v>3</v>
      </c>
      <c r="U1771" s="3">
        <v>3</v>
      </c>
      <c r="V1771" s="4">
        <v>1</v>
      </c>
      <c r="W1771" s="4">
        <v>1.6666666666666667</v>
      </c>
      <c r="X1771" s="5">
        <v>261.83333333333331</v>
      </c>
      <c r="Y1771" s="6">
        <v>785.5</v>
      </c>
      <c r="Z1771" s="5">
        <v>69.38333333333334</v>
      </c>
      <c r="AA1771" s="5">
        <v>208.15</v>
      </c>
      <c r="AB1771">
        <v>6</v>
      </c>
      <c r="AC1771" s="11">
        <f t="shared" si="70"/>
        <v>0.26499045194143855</v>
      </c>
    </row>
    <row r="1772" spans="1:29">
      <c r="A1772" s="2">
        <v>483480</v>
      </c>
      <c r="B1772" t="s">
        <v>3363</v>
      </c>
      <c r="C1772" t="s">
        <v>3353</v>
      </c>
      <c r="D1772" t="s">
        <v>32</v>
      </c>
      <c r="E1772" s="2">
        <v>240418</v>
      </c>
      <c r="F1772" t="s">
        <v>699</v>
      </c>
      <c r="G1772" s="2">
        <v>240418</v>
      </c>
      <c r="H1772" t="s">
        <v>699</v>
      </c>
      <c r="I1772" t="s">
        <v>108</v>
      </c>
      <c r="K1772" t="s">
        <v>4215</v>
      </c>
      <c r="L1772" t="s">
        <v>3407</v>
      </c>
      <c r="M1772" s="12">
        <v>17522</v>
      </c>
      <c r="N1772" s="12" t="str">
        <f t="shared" si="69"/>
        <v>2031 Division Hwy Ephrata, PA 17522</v>
      </c>
      <c r="O1772">
        <v>1430999</v>
      </c>
      <c r="P1772">
        <v>40.145713000000001</v>
      </c>
      <c r="Q1772">
        <v>-76.119240000000005</v>
      </c>
      <c r="R1772" t="s">
        <v>3365</v>
      </c>
      <c r="S1772" t="s">
        <v>3356</v>
      </c>
      <c r="T1772" s="3">
        <v>3</v>
      </c>
      <c r="U1772" s="3">
        <v>3</v>
      </c>
      <c r="V1772" s="4">
        <v>1</v>
      </c>
      <c r="W1772" s="4">
        <v>2</v>
      </c>
      <c r="X1772" s="5">
        <v>260.51666666666665</v>
      </c>
      <c r="Y1772" s="6">
        <v>781.55</v>
      </c>
      <c r="Z1772" s="5">
        <v>23.38333333333334</v>
      </c>
      <c r="AA1772" s="5">
        <v>70.150000000000006</v>
      </c>
      <c r="AB1772">
        <v>25</v>
      </c>
      <c r="AC1772" s="11">
        <f t="shared" si="70"/>
        <v>8.9757533107286819E-2</v>
      </c>
    </row>
    <row r="1773" spans="1:29">
      <c r="A1773" s="2">
        <v>483478</v>
      </c>
      <c r="B1773" t="s">
        <v>3363</v>
      </c>
      <c r="C1773" t="s">
        <v>3353</v>
      </c>
      <c r="D1773" t="s">
        <v>29</v>
      </c>
      <c r="E1773" s="2">
        <v>298192</v>
      </c>
      <c r="F1773" t="s">
        <v>540</v>
      </c>
      <c r="G1773" s="2">
        <v>298192</v>
      </c>
      <c r="H1773" t="s">
        <v>540</v>
      </c>
      <c r="I1773" t="s">
        <v>361</v>
      </c>
      <c r="J1773" t="s">
        <v>3389</v>
      </c>
      <c r="K1773" t="s">
        <v>5220</v>
      </c>
      <c r="L1773" t="s">
        <v>3407</v>
      </c>
      <c r="M1773" s="12">
        <v>19006</v>
      </c>
      <c r="N1773" s="12" t="str">
        <f t="shared" si="69"/>
        <v>1458 County Line Rd Huntingdon Valley, PA 19006</v>
      </c>
      <c r="O1773">
        <v>1430999</v>
      </c>
      <c r="P1773">
        <v>40.162163</v>
      </c>
      <c r="Q1773">
        <v>-75.057866000000004</v>
      </c>
      <c r="R1773" t="s">
        <v>3362</v>
      </c>
      <c r="S1773" t="s">
        <v>3352</v>
      </c>
      <c r="T1773" s="3">
        <v>3</v>
      </c>
      <c r="U1773" s="3">
        <v>3</v>
      </c>
      <c r="V1773" s="4">
        <v>1</v>
      </c>
      <c r="W1773" s="4">
        <v>1.3333333333333333</v>
      </c>
      <c r="X1773" s="5">
        <v>259.31666666666666</v>
      </c>
      <c r="Y1773" s="6">
        <v>777.95</v>
      </c>
      <c r="Z1773" s="5">
        <v>103.54333333333334</v>
      </c>
      <c r="AA1773" s="5">
        <v>310.62999999999994</v>
      </c>
      <c r="AB1773">
        <v>6</v>
      </c>
      <c r="AC1773" s="11">
        <f t="shared" si="70"/>
        <v>0.39929301368982573</v>
      </c>
    </row>
    <row r="1774" spans="1:29">
      <c r="A1774" s="2">
        <v>483482</v>
      </c>
      <c r="B1774" t="s">
        <v>3363</v>
      </c>
      <c r="C1774" t="s">
        <v>3353</v>
      </c>
      <c r="D1774" t="s">
        <v>17</v>
      </c>
      <c r="E1774" s="2">
        <v>243351</v>
      </c>
      <c r="F1774" t="s">
        <v>1807</v>
      </c>
      <c r="G1774" s="2">
        <v>416623</v>
      </c>
      <c r="H1774" t="s">
        <v>1808</v>
      </c>
      <c r="I1774" t="s">
        <v>56</v>
      </c>
      <c r="K1774" t="s">
        <v>5413</v>
      </c>
      <c r="L1774" t="s">
        <v>3407</v>
      </c>
      <c r="M1774" s="12">
        <v>19104</v>
      </c>
      <c r="N1774" s="12" t="str">
        <f t="shared" si="69"/>
        <v>3340 Market St Philadelphia, PA 19104</v>
      </c>
      <c r="O1774">
        <v>1430999</v>
      </c>
      <c r="P1774">
        <v>39.955874000000001</v>
      </c>
      <c r="Q1774">
        <v>-75.191629000000006</v>
      </c>
      <c r="R1774" t="s">
        <v>3363</v>
      </c>
      <c r="S1774" t="s">
        <v>3351</v>
      </c>
      <c r="T1774" s="3">
        <v>1</v>
      </c>
      <c r="U1774" s="3">
        <v>1</v>
      </c>
      <c r="V1774" s="4">
        <v>1</v>
      </c>
      <c r="W1774" s="4">
        <v>1</v>
      </c>
      <c r="X1774" s="5">
        <v>777.95</v>
      </c>
      <c r="Y1774" s="6">
        <v>777.95</v>
      </c>
      <c r="Z1774" s="5">
        <v>295.60000000000002</v>
      </c>
      <c r="AA1774" s="5">
        <v>295.60000000000002</v>
      </c>
      <c r="AB1774">
        <v>20</v>
      </c>
      <c r="AC1774" s="11">
        <f t="shared" si="70"/>
        <v>0.37997300597724792</v>
      </c>
    </row>
    <row r="1775" spans="1:29">
      <c r="A1775" s="2">
        <v>416689</v>
      </c>
      <c r="B1775" t="s">
        <v>3363</v>
      </c>
      <c r="C1775" t="s">
        <v>3353</v>
      </c>
      <c r="D1775" t="s">
        <v>37</v>
      </c>
      <c r="E1775" s="2">
        <v>285207</v>
      </c>
      <c r="F1775" t="s">
        <v>468</v>
      </c>
      <c r="G1775" s="2">
        <v>448360</v>
      </c>
      <c r="H1775" t="s">
        <v>469</v>
      </c>
      <c r="I1775" t="s">
        <v>116</v>
      </c>
      <c r="K1775" t="s">
        <v>4306</v>
      </c>
      <c r="L1775" t="s">
        <v>3407</v>
      </c>
      <c r="M1775" s="12">
        <v>17543</v>
      </c>
      <c r="N1775" s="12" t="str">
        <f t="shared" si="69"/>
        <v>400 Arrowhead Dr Lititz, PA 17543</v>
      </c>
      <c r="O1775">
        <v>1430999</v>
      </c>
      <c r="P1775">
        <v>40.164754000000002</v>
      </c>
      <c r="Q1775">
        <v>-76.313999999999993</v>
      </c>
      <c r="R1775" t="s">
        <v>3364</v>
      </c>
      <c r="S1775" t="s">
        <v>3356</v>
      </c>
      <c r="T1775" s="3">
        <v>4</v>
      </c>
      <c r="U1775" s="3">
        <v>4</v>
      </c>
      <c r="V1775" s="4">
        <v>1</v>
      </c>
      <c r="W1775" s="4">
        <v>2</v>
      </c>
      <c r="X1775" s="5">
        <v>194.42750000000001</v>
      </c>
      <c r="Y1775" s="6">
        <v>777.71</v>
      </c>
      <c r="Z1775" s="5">
        <v>76.070000000000007</v>
      </c>
      <c r="AA1775" s="5">
        <v>304.27999999999997</v>
      </c>
      <c r="AB1775">
        <v>13</v>
      </c>
      <c r="AC1775" s="11">
        <f t="shared" si="70"/>
        <v>0.39125123760784863</v>
      </c>
    </row>
    <row r="1776" spans="1:29">
      <c r="A1776" s="2">
        <v>417882</v>
      </c>
      <c r="B1776" t="s">
        <v>3363</v>
      </c>
      <c r="C1776" t="s">
        <v>3353</v>
      </c>
      <c r="D1776" t="s">
        <v>26</v>
      </c>
      <c r="E1776" s="2">
        <v>263915</v>
      </c>
      <c r="F1776" t="s">
        <v>1308</v>
      </c>
      <c r="G1776" s="2">
        <v>263915</v>
      </c>
      <c r="H1776" t="s">
        <v>1308</v>
      </c>
      <c r="I1776" t="s">
        <v>34</v>
      </c>
      <c r="K1776" t="s">
        <v>4571</v>
      </c>
      <c r="L1776" t="s">
        <v>3407</v>
      </c>
      <c r="M1776" s="12">
        <v>17566</v>
      </c>
      <c r="N1776" s="12" t="str">
        <f t="shared" ref="N1776:N1839" si="71">K1776&amp;" "&amp;I1776&amp;", "&amp;L1776&amp;" "&amp;TEXT(M1776, "00000")</f>
        <v>11 Furnace Rd Quarryville, PA 17566</v>
      </c>
      <c r="O1776">
        <v>1430999</v>
      </c>
      <c r="P1776">
        <v>39.936360000000001</v>
      </c>
      <c r="Q1776">
        <v>-76.084180000000003</v>
      </c>
      <c r="R1776" t="s">
        <v>3364</v>
      </c>
      <c r="S1776" t="s">
        <v>3357</v>
      </c>
      <c r="T1776" s="3">
        <v>3</v>
      </c>
      <c r="U1776" s="3">
        <v>3</v>
      </c>
      <c r="V1776" s="4">
        <v>1</v>
      </c>
      <c r="W1776" s="4">
        <v>2.3333333333333335</v>
      </c>
      <c r="X1776" s="5">
        <v>256.23333333333335</v>
      </c>
      <c r="Y1776" s="6">
        <v>768.69999999999993</v>
      </c>
      <c r="Z1776" s="5">
        <v>89.38</v>
      </c>
      <c r="AA1776" s="5">
        <v>268.14</v>
      </c>
      <c r="AB1776">
        <v>24</v>
      </c>
      <c r="AC1776" s="11">
        <f t="shared" si="70"/>
        <v>0.3488226876544816</v>
      </c>
    </row>
    <row r="1777" spans="1:29">
      <c r="A1777" s="2">
        <v>269917</v>
      </c>
      <c r="B1777" t="s">
        <v>3363</v>
      </c>
      <c r="C1777" t="s">
        <v>3353</v>
      </c>
      <c r="D1777" t="s">
        <v>104</v>
      </c>
      <c r="E1777" s="2">
        <v>300453</v>
      </c>
      <c r="F1777" t="s">
        <v>313</v>
      </c>
      <c r="G1777" s="2">
        <v>300453</v>
      </c>
      <c r="H1777" t="s">
        <v>313</v>
      </c>
      <c r="I1777" t="s">
        <v>314</v>
      </c>
      <c r="K1777" t="s">
        <v>5632</v>
      </c>
      <c r="L1777" t="s">
        <v>3407</v>
      </c>
      <c r="M1777" s="12">
        <v>19440</v>
      </c>
      <c r="N1777" s="12" t="str">
        <f t="shared" si="71"/>
        <v>2705 Clemens Rd Ste A102 Hatfield, PA 19440</v>
      </c>
      <c r="O1777">
        <v>1430999</v>
      </c>
      <c r="P1777">
        <v>40.269764000000002</v>
      </c>
      <c r="Q1777">
        <v>-75.317138999999997</v>
      </c>
      <c r="R1777" t="s">
        <v>3361</v>
      </c>
      <c r="S1777" t="s">
        <v>3353</v>
      </c>
      <c r="T1777" s="3">
        <v>1</v>
      </c>
      <c r="U1777" s="3">
        <v>1</v>
      </c>
      <c r="V1777" s="4">
        <v>1</v>
      </c>
      <c r="W1777" s="4">
        <v>2</v>
      </c>
      <c r="X1777" s="5">
        <v>765.31999999999994</v>
      </c>
      <c r="Y1777" s="6">
        <v>765.31999999999994</v>
      </c>
      <c r="Z1777" s="5">
        <v>192.58</v>
      </c>
      <c r="AA1777" s="5">
        <v>192.58</v>
      </c>
      <c r="AB1777">
        <v>8</v>
      </c>
      <c r="AC1777" s="11">
        <f t="shared" si="70"/>
        <v>0.25163330371609266</v>
      </c>
    </row>
    <row r="1778" spans="1:29">
      <c r="A1778" s="2">
        <v>483475</v>
      </c>
      <c r="B1778" t="s">
        <v>3363</v>
      </c>
      <c r="C1778" t="s">
        <v>3353</v>
      </c>
      <c r="D1778" t="s">
        <v>32</v>
      </c>
      <c r="E1778" s="2">
        <v>241723</v>
      </c>
      <c r="F1778" t="s">
        <v>2981</v>
      </c>
      <c r="G1778" s="2">
        <v>241723</v>
      </c>
      <c r="H1778" t="s">
        <v>2981</v>
      </c>
      <c r="I1778" t="s">
        <v>190</v>
      </c>
      <c r="K1778" t="s">
        <v>4398</v>
      </c>
      <c r="L1778" t="s">
        <v>3407</v>
      </c>
      <c r="M1778" s="12">
        <v>17545</v>
      </c>
      <c r="N1778" s="12" t="str">
        <f t="shared" si="71"/>
        <v>140 N Penn St Manheim, PA 17545</v>
      </c>
      <c r="O1778">
        <v>1430999</v>
      </c>
      <c r="P1778">
        <v>40.163103</v>
      </c>
      <c r="Q1778">
        <v>-76.403794000000005</v>
      </c>
      <c r="R1778" t="s">
        <v>3366</v>
      </c>
      <c r="S1778" t="s">
        <v>3357</v>
      </c>
      <c r="T1778" s="3">
        <v>2</v>
      </c>
      <c r="U1778" s="3">
        <v>2</v>
      </c>
      <c r="V1778" s="4">
        <v>1</v>
      </c>
      <c r="W1778" s="4">
        <v>4.5</v>
      </c>
      <c r="X1778" s="5">
        <v>380.63</v>
      </c>
      <c r="Y1778" s="6">
        <v>761.26</v>
      </c>
      <c r="Z1778" s="5">
        <v>132.63</v>
      </c>
      <c r="AA1778" s="5">
        <v>265.26</v>
      </c>
      <c r="AB1778">
        <v>13</v>
      </c>
      <c r="AC1778" s="11">
        <f t="shared" si="70"/>
        <v>0.34844862464860887</v>
      </c>
    </row>
    <row r="1779" spans="1:29">
      <c r="A1779" s="2">
        <v>483481</v>
      </c>
      <c r="B1779" t="s">
        <v>3363</v>
      </c>
      <c r="C1779" t="s">
        <v>3353</v>
      </c>
      <c r="D1779" t="s">
        <v>26</v>
      </c>
      <c r="E1779" s="2">
        <v>239301</v>
      </c>
      <c r="F1779" t="s">
        <v>1336</v>
      </c>
      <c r="G1779" s="2">
        <v>239301</v>
      </c>
      <c r="H1779" t="s">
        <v>1336</v>
      </c>
      <c r="I1779" t="s">
        <v>39</v>
      </c>
      <c r="K1779" t="s">
        <v>4894</v>
      </c>
      <c r="L1779" t="s">
        <v>3407</v>
      </c>
      <c r="M1779" s="12">
        <v>17603</v>
      </c>
      <c r="N1779" s="12" t="str">
        <f t="shared" si="71"/>
        <v>25 N West End Ave Lancaster, PA 17603</v>
      </c>
      <c r="O1779">
        <v>1430999</v>
      </c>
      <c r="P1779">
        <v>40.039040999999997</v>
      </c>
      <c r="Q1779">
        <v>-76.322810000000004</v>
      </c>
      <c r="R1779" t="s">
        <v>3364</v>
      </c>
      <c r="S1779" t="s">
        <v>3357</v>
      </c>
      <c r="T1779" s="3">
        <v>1</v>
      </c>
      <c r="U1779" s="3">
        <v>1</v>
      </c>
      <c r="V1779" s="4">
        <v>1</v>
      </c>
      <c r="W1779" s="4">
        <v>3</v>
      </c>
      <c r="X1779" s="5">
        <v>759.88000000000011</v>
      </c>
      <c r="Y1779" s="6">
        <v>759.88000000000011</v>
      </c>
      <c r="Z1779" s="5">
        <v>281.36</v>
      </c>
      <c r="AA1779" s="5">
        <v>281.36</v>
      </c>
      <c r="AB1779">
        <v>10</v>
      </c>
      <c r="AC1779" s="11">
        <f t="shared" si="70"/>
        <v>0.37026898984050111</v>
      </c>
    </row>
    <row r="1780" spans="1:29">
      <c r="A1780" s="2">
        <v>278939</v>
      </c>
      <c r="B1780" t="s">
        <v>3363</v>
      </c>
      <c r="C1780" t="s">
        <v>3353</v>
      </c>
      <c r="D1780" t="s">
        <v>26</v>
      </c>
      <c r="E1780" s="2">
        <v>305280</v>
      </c>
      <c r="F1780" t="s">
        <v>223</v>
      </c>
      <c r="G1780" s="2">
        <v>455425</v>
      </c>
      <c r="H1780" t="s">
        <v>224</v>
      </c>
      <c r="I1780" t="s">
        <v>73</v>
      </c>
      <c r="K1780" t="s">
        <v>5800</v>
      </c>
      <c r="L1780" t="s">
        <v>3407</v>
      </c>
      <c r="M1780" s="12">
        <v>19606</v>
      </c>
      <c r="N1780" s="12" t="str">
        <f t="shared" si="71"/>
        <v>10 Vanguard Dr Ste 80 Reading, PA 19606</v>
      </c>
      <c r="O1780">
        <v>1430999</v>
      </c>
      <c r="P1780">
        <v>40.283631</v>
      </c>
      <c r="Q1780">
        <v>-75.840862999999999</v>
      </c>
      <c r="R1780" t="s">
        <v>3365</v>
      </c>
      <c r="S1780" t="s">
        <v>3357</v>
      </c>
      <c r="T1780" s="3">
        <v>3</v>
      </c>
      <c r="U1780" s="3">
        <v>3</v>
      </c>
      <c r="V1780" s="4">
        <v>1</v>
      </c>
      <c r="W1780" s="4">
        <v>1</v>
      </c>
      <c r="X1780" s="5">
        <v>253.20000000000005</v>
      </c>
      <c r="Y1780" s="6">
        <v>759.60000000000014</v>
      </c>
      <c r="Z1780" s="5">
        <v>93</v>
      </c>
      <c r="AA1780" s="5">
        <v>279</v>
      </c>
      <c r="AB1780">
        <v>10</v>
      </c>
      <c r="AC1780" s="11">
        <f t="shared" si="70"/>
        <v>0.36729857819905204</v>
      </c>
    </row>
    <row r="1781" spans="1:29">
      <c r="A1781" s="2">
        <v>436978</v>
      </c>
      <c r="B1781" t="s">
        <v>3363</v>
      </c>
      <c r="C1781" t="s">
        <v>3353</v>
      </c>
      <c r="D1781" t="s">
        <v>32</v>
      </c>
      <c r="E1781" s="2">
        <v>242367</v>
      </c>
      <c r="F1781" t="s">
        <v>580</v>
      </c>
      <c r="G1781" s="2">
        <v>242367</v>
      </c>
      <c r="H1781" t="s">
        <v>580</v>
      </c>
      <c r="I1781" t="s">
        <v>492</v>
      </c>
      <c r="K1781" t="s">
        <v>4443</v>
      </c>
      <c r="L1781" t="s">
        <v>3407</v>
      </c>
      <c r="M1781" s="12">
        <v>17551</v>
      </c>
      <c r="N1781" s="12" t="str">
        <f t="shared" si="71"/>
        <v>26 E Charlotte St Millersville, PA 17551</v>
      </c>
      <c r="O1781">
        <v>1430025</v>
      </c>
      <c r="P1781">
        <v>40.004930000000002</v>
      </c>
      <c r="Q1781">
        <v>-76.355879999999999</v>
      </c>
      <c r="R1781" t="s">
        <v>3364</v>
      </c>
      <c r="S1781" t="s">
        <v>3357</v>
      </c>
      <c r="T1781" s="3">
        <v>7</v>
      </c>
      <c r="U1781" s="3">
        <v>7</v>
      </c>
      <c r="V1781" s="4">
        <v>1</v>
      </c>
      <c r="W1781" s="4">
        <v>1.5714285714285714</v>
      </c>
      <c r="X1781" s="5">
        <v>108.33285714285714</v>
      </c>
      <c r="Y1781" s="6">
        <v>758.33</v>
      </c>
      <c r="Z1781" s="5">
        <v>40.751428571428569</v>
      </c>
      <c r="AA1781" s="5">
        <v>285.26</v>
      </c>
      <c r="AB1781">
        <v>14</v>
      </c>
      <c r="AC1781" s="11">
        <f t="shared" si="70"/>
        <v>0.37616868645576462</v>
      </c>
    </row>
    <row r="1782" spans="1:29">
      <c r="A1782" s="2">
        <v>480258</v>
      </c>
      <c r="B1782" t="s">
        <v>3365</v>
      </c>
      <c r="C1782" t="s">
        <v>3354</v>
      </c>
      <c r="D1782" t="s">
        <v>50</v>
      </c>
      <c r="E1782" s="2">
        <v>344386</v>
      </c>
      <c r="F1782" t="s">
        <v>549</v>
      </c>
      <c r="G1782" s="2">
        <v>344386</v>
      </c>
      <c r="H1782" t="s">
        <v>549</v>
      </c>
      <c r="I1782" t="s">
        <v>73</v>
      </c>
      <c r="K1782" t="s">
        <v>5788</v>
      </c>
      <c r="L1782" t="s">
        <v>3407</v>
      </c>
      <c r="M1782" s="12">
        <v>19605</v>
      </c>
      <c r="N1782" s="12" t="str">
        <f t="shared" si="71"/>
        <v>755 Hiesters Ln Reading, PA 19605</v>
      </c>
      <c r="O1782">
        <v>1430999</v>
      </c>
      <c r="P1782">
        <v>40.365139999999997</v>
      </c>
      <c r="Q1782">
        <v>-75.921809999999994</v>
      </c>
      <c r="R1782" t="s">
        <v>3365</v>
      </c>
      <c r="S1782" t="s">
        <v>3356</v>
      </c>
      <c r="T1782" s="3">
        <v>2</v>
      </c>
      <c r="U1782" s="3">
        <v>3</v>
      </c>
      <c r="V1782" s="4">
        <v>1.5</v>
      </c>
      <c r="W1782" s="4">
        <v>8.5</v>
      </c>
      <c r="X1782" s="5">
        <v>378.7650000000001</v>
      </c>
      <c r="Y1782" s="6">
        <v>757.5300000000002</v>
      </c>
      <c r="Z1782" s="5">
        <v>173.39499999999998</v>
      </c>
      <c r="AA1782" s="5">
        <v>346.79</v>
      </c>
      <c r="AB1782">
        <v>18</v>
      </c>
      <c r="AC1782" s="11">
        <f t="shared" si="70"/>
        <v>0.45779045054321271</v>
      </c>
    </row>
    <row r="1783" spans="1:29">
      <c r="A1783" s="2">
        <v>335208</v>
      </c>
      <c r="B1783" t="e">
        <v>#N/A</v>
      </c>
      <c r="C1783" t="e">
        <v>#N/A</v>
      </c>
      <c r="D1783" t="s">
        <v>37</v>
      </c>
      <c r="E1783" s="2">
        <v>241570</v>
      </c>
      <c r="F1783" t="s">
        <v>2843</v>
      </c>
      <c r="G1783" s="2">
        <v>241570</v>
      </c>
      <c r="H1783" t="s">
        <v>2843</v>
      </c>
      <c r="I1783" t="s">
        <v>2807</v>
      </c>
      <c r="K1783" t="s">
        <v>4581</v>
      </c>
      <c r="L1783" t="s">
        <v>3407</v>
      </c>
      <c r="M1783" s="12">
        <v>17568</v>
      </c>
      <c r="N1783" s="12" t="str">
        <f t="shared" si="71"/>
        <v>110 Church St REFTON, PA 17568</v>
      </c>
      <c r="O1783">
        <v>1430999</v>
      </c>
      <c r="P1783">
        <v>39.945666000000003</v>
      </c>
      <c r="Q1783">
        <v>-76.231941000000006</v>
      </c>
      <c r="R1783" t="s">
        <v>3364</v>
      </c>
      <c r="S1783" t="s">
        <v>3353</v>
      </c>
      <c r="T1783" s="3">
        <v>4</v>
      </c>
      <c r="U1783" s="3">
        <v>5</v>
      </c>
      <c r="V1783" s="4">
        <v>1.25</v>
      </c>
      <c r="W1783" s="4">
        <v>2</v>
      </c>
      <c r="X1783" s="5">
        <v>189.23</v>
      </c>
      <c r="Y1783" s="6">
        <v>756.92</v>
      </c>
      <c r="Z1783" s="5">
        <v>73.834999999999994</v>
      </c>
      <c r="AA1783" s="5">
        <v>295.33999999999997</v>
      </c>
      <c r="AB1783">
        <v>10</v>
      </c>
      <c r="AC1783" s="11">
        <f t="shared" si="70"/>
        <v>0.39018654547376208</v>
      </c>
    </row>
    <row r="1784" spans="1:29">
      <c r="A1784" s="2">
        <v>345037</v>
      </c>
      <c r="B1784" t="s">
        <v>3365</v>
      </c>
      <c r="C1784" t="s">
        <v>3354</v>
      </c>
      <c r="D1784" t="s">
        <v>60</v>
      </c>
      <c r="E1784" s="2">
        <v>251893</v>
      </c>
      <c r="F1784" t="s">
        <v>1159</v>
      </c>
      <c r="G1784" s="2">
        <v>432311</v>
      </c>
      <c r="H1784" t="s">
        <v>1159</v>
      </c>
      <c r="I1784" t="s">
        <v>208</v>
      </c>
      <c r="K1784" t="s">
        <v>5496</v>
      </c>
      <c r="L1784" t="s">
        <v>3407</v>
      </c>
      <c r="M1784" s="12">
        <v>19335</v>
      </c>
      <c r="N1784" s="12" t="str">
        <f t="shared" si="71"/>
        <v>1426 Marshallton Thorndale Rd Downingtown, PA 19335</v>
      </c>
      <c r="O1784">
        <v>1430999</v>
      </c>
      <c r="P1784">
        <v>39.981448999999998</v>
      </c>
      <c r="Q1784">
        <v>-75.737703999999994</v>
      </c>
      <c r="R1784" t="s">
        <v>3361</v>
      </c>
      <c r="S1784" t="s">
        <v>3356</v>
      </c>
      <c r="T1784" s="3">
        <v>2</v>
      </c>
      <c r="U1784" s="3">
        <v>2</v>
      </c>
      <c r="V1784" s="4">
        <v>1</v>
      </c>
      <c r="W1784" s="4">
        <v>1.5</v>
      </c>
      <c r="X1784" s="5">
        <v>377.42</v>
      </c>
      <c r="Y1784" s="6">
        <v>754.84</v>
      </c>
      <c r="Z1784" s="5">
        <v>124.31</v>
      </c>
      <c r="AA1784" s="5">
        <v>248.62</v>
      </c>
      <c r="AB1784">
        <v>5</v>
      </c>
      <c r="AC1784" s="11">
        <f t="shared" si="70"/>
        <v>0.32936781304647339</v>
      </c>
    </row>
    <row r="1785" spans="1:29">
      <c r="A1785" s="2">
        <v>415358</v>
      </c>
      <c r="B1785" t="s">
        <v>3366</v>
      </c>
      <c r="C1785" t="s">
        <v>3354</v>
      </c>
      <c r="D1785" t="s">
        <v>104</v>
      </c>
      <c r="E1785" s="2">
        <v>268915</v>
      </c>
      <c r="F1785" t="s">
        <v>350</v>
      </c>
      <c r="G1785" s="2">
        <v>268915</v>
      </c>
      <c r="H1785" t="s">
        <v>350</v>
      </c>
      <c r="I1785" t="s">
        <v>351</v>
      </c>
      <c r="K1785" t="s">
        <v>5606</v>
      </c>
      <c r="L1785" t="s">
        <v>3407</v>
      </c>
      <c r="M1785" s="12">
        <v>19425</v>
      </c>
      <c r="N1785" s="12" t="str">
        <f t="shared" si="71"/>
        <v>45 Senn Dr Chester Springs, PA 19425</v>
      </c>
      <c r="O1785">
        <v>1430013</v>
      </c>
      <c r="P1785">
        <v>40.074641999999997</v>
      </c>
      <c r="Q1785">
        <v>-75.679427000000004</v>
      </c>
      <c r="R1785" t="s">
        <v>3361</v>
      </c>
      <c r="S1785" t="s">
        <v>3356</v>
      </c>
      <c r="T1785" s="3">
        <v>6</v>
      </c>
      <c r="U1785" s="3">
        <v>6</v>
      </c>
      <c r="V1785" s="4">
        <v>1</v>
      </c>
      <c r="W1785" s="4">
        <v>1.5</v>
      </c>
      <c r="X1785" s="5">
        <v>125.74666666666667</v>
      </c>
      <c r="Y1785" s="6">
        <v>754.4799999999999</v>
      </c>
      <c r="Z1785" s="5">
        <v>47.034999999999997</v>
      </c>
      <c r="AA1785" s="5">
        <v>282.21000000000004</v>
      </c>
      <c r="AB1785">
        <v>10</v>
      </c>
      <c r="AC1785" s="11">
        <f t="shared" si="70"/>
        <v>0.37404570034990997</v>
      </c>
    </row>
    <row r="1786" spans="1:29">
      <c r="A1786" s="2">
        <v>294629</v>
      </c>
      <c r="B1786" t="s">
        <v>3366</v>
      </c>
      <c r="C1786" t="s">
        <v>3354</v>
      </c>
      <c r="D1786" t="s">
        <v>26</v>
      </c>
      <c r="E1786" s="2">
        <v>240406</v>
      </c>
      <c r="F1786" t="s">
        <v>2111</v>
      </c>
      <c r="G1786" s="2">
        <v>240406</v>
      </c>
      <c r="H1786" t="s">
        <v>2111</v>
      </c>
      <c r="I1786" t="s">
        <v>196</v>
      </c>
      <c r="K1786" t="s">
        <v>4501</v>
      </c>
      <c r="L1786" t="s">
        <v>3407</v>
      </c>
      <c r="M1786" s="12">
        <v>17552</v>
      </c>
      <c r="N1786" s="12" t="str">
        <f t="shared" si="71"/>
        <v>5 S Barbara St Mount Joy, PA 17552</v>
      </c>
      <c r="O1786">
        <v>1430999</v>
      </c>
      <c r="P1786">
        <v>40.108744999999999</v>
      </c>
      <c r="Q1786">
        <v>-76.498722999999998</v>
      </c>
      <c r="R1786" t="s">
        <v>3366</v>
      </c>
      <c r="S1786" t="s">
        <v>3357</v>
      </c>
      <c r="T1786" s="3">
        <v>2</v>
      </c>
      <c r="U1786" s="3">
        <v>2</v>
      </c>
      <c r="V1786" s="4">
        <v>1</v>
      </c>
      <c r="W1786" s="4">
        <v>3.5</v>
      </c>
      <c r="X1786" s="5">
        <v>374.55</v>
      </c>
      <c r="Y1786" s="6">
        <v>749.1</v>
      </c>
      <c r="Z1786" s="5">
        <v>150.86000000000001</v>
      </c>
      <c r="AA1786" s="5">
        <v>301.71999999999997</v>
      </c>
      <c r="AB1786">
        <v>12</v>
      </c>
      <c r="AC1786" s="11">
        <f t="shared" si="70"/>
        <v>0.40277666533173134</v>
      </c>
    </row>
    <row r="1787" spans="1:29">
      <c r="A1787" s="2">
        <v>239295</v>
      </c>
      <c r="B1787" t="s">
        <v>3366</v>
      </c>
      <c r="C1787" t="s">
        <v>3354</v>
      </c>
      <c r="D1787" t="s">
        <v>26</v>
      </c>
      <c r="E1787" s="2">
        <v>299971</v>
      </c>
      <c r="F1787" t="s">
        <v>1078</v>
      </c>
      <c r="G1787" s="2">
        <v>299971</v>
      </c>
      <c r="H1787" t="s">
        <v>1078</v>
      </c>
      <c r="I1787" t="s">
        <v>1079</v>
      </c>
      <c r="K1787" t="s">
        <v>3766</v>
      </c>
      <c r="L1787" t="s">
        <v>3407</v>
      </c>
      <c r="M1787" s="12">
        <v>17038</v>
      </c>
      <c r="N1787" s="12" t="str">
        <f t="shared" si="71"/>
        <v>100 MSC Drive Jonestown, PA 17038</v>
      </c>
      <c r="O1787">
        <v>1430999</v>
      </c>
      <c r="P1787">
        <v>40.441051000000002</v>
      </c>
      <c r="Q1787">
        <v>-76.524016000000003</v>
      </c>
      <c r="R1787" t="s">
        <v>3366</v>
      </c>
      <c r="S1787" t="s">
        <v>3353</v>
      </c>
      <c r="T1787" s="3">
        <v>1</v>
      </c>
      <c r="U1787" s="3">
        <v>1</v>
      </c>
      <c r="V1787" s="4">
        <v>1</v>
      </c>
      <c r="W1787" s="4">
        <v>4</v>
      </c>
      <c r="X1787" s="5">
        <v>746.7</v>
      </c>
      <c r="Y1787" s="6">
        <v>746.7</v>
      </c>
      <c r="Z1787" s="5">
        <v>331.24</v>
      </c>
      <c r="AA1787" s="5">
        <v>331.24</v>
      </c>
      <c r="AB1787">
        <v>4</v>
      </c>
      <c r="AC1787" s="11">
        <f t="shared" si="70"/>
        <v>0.44360519619659833</v>
      </c>
    </row>
    <row r="1788" spans="1:29">
      <c r="A1788" s="2">
        <v>242021</v>
      </c>
      <c r="B1788" t="e">
        <v>#N/A</v>
      </c>
      <c r="C1788" t="e">
        <v>#N/A</v>
      </c>
      <c r="D1788" t="s">
        <v>40</v>
      </c>
      <c r="E1788" s="2">
        <v>242417</v>
      </c>
      <c r="F1788" t="s">
        <v>3301</v>
      </c>
      <c r="G1788" s="2">
        <v>483785</v>
      </c>
      <c r="H1788" t="s">
        <v>3311</v>
      </c>
      <c r="I1788" t="s">
        <v>3306</v>
      </c>
      <c r="K1788" t="s">
        <v>5813</v>
      </c>
      <c r="L1788" t="s">
        <v>3407</v>
      </c>
      <c r="M1788" s="12">
        <v>19608</v>
      </c>
      <c r="N1788" s="12" t="str">
        <f t="shared" si="71"/>
        <v>3100 Iroquois Ave Sinking Spring, PA 19608</v>
      </c>
      <c r="O1788">
        <v>1430999</v>
      </c>
      <c r="P1788">
        <v>40.318545</v>
      </c>
      <c r="Q1788">
        <v>-76.011404999999996</v>
      </c>
      <c r="R1788" t="s">
        <v>3365</v>
      </c>
      <c r="S1788" t="s">
        <v>3357</v>
      </c>
      <c r="T1788" s="3">
        <v>2</v>
      </c>
      <c r="U1788" s="3">
        <v>2</v>
      </c>
      <c r="V1788" s="4">
        <v>1</v>
      </c>
      <c r="W1788" s="4">
        <v>2.5</v>
      </c>
      <c r="X1788" s="5">
        <v>373.17500000000001</v>
      </c>
      <c r="Y1788" s="6">
        <v>746.35</v>
      </c>
      <c r="Z1788" s="5">
        <v>119.41500000000001</v>
      </c>
      <c r="AA1788" s="5">
        <v>238.83</v>
      </c>
      <c r="AB1788">
        <v>5</v>
      </c>
      <c r="AC1788" s="11">
        <f t="shared" si="70"/>
        <v>0.31999732029208816</v>
      </c>
    </row>
    <row r="1789" spans="1:29">
      <c r="A1789" s="2">
        <v>241281</v>
      </c>
      <c r="B1789" t="e">
        <v>#N/A</v>
      </c>
      <c r="C1789" t="e">
        <v>#N/A</v>
      </c>
      <c r="D1789" t="s">
        <v>74</v>
      </c>
      <c r="E1789" s="2">
        <v>286550</v>
      </c>
      <c r="F1789" t="s">
        <v>2228</v>
      </c>
      <c r="G1789" s="2">
        <v>468150</v>
      </c>
      <c r="H1789" t="s">
        <v>2228</v>
      </c>
      <c r="I1789" t="s">
        <v>190</v>
      </c>
      <c r="K1789" t="s">
        <v>4402</v>
      </c>
      <c r="L1789" t="s">
        <v>3407</v>
      </c>
      <c r="M1789" s="12">
        <v>17545</v>
      </c>
      <c r="N1789" s="12" t="str">
        <f t="shared" si="71"/>
        <v>425 Indian Village Rd Manheim, PA 17545</v>
      </c>
      <c r="O1789">
        <v>1430999</v>
      </c>
      <c r="P1789">
        <v>40.173470000000002</v>
      </c>
      <c r="Q1789">
        <v>-76.352239999999995</v>
      </c>
      <c r="R1789" t="s">
        <v>3366</v>
      </c>
      <c r="S1789" t="s">
        <v>3357</v>
      </c>
      <c r="T1789" s="3">
        <v>1</v>
      </c>
      <c r="U1789" s="3">
        <v>3</v>
      </c>
      <c r="V1789" s="4">
        <v>3</v>
      </c>
      <c r="W1789" s="4">
        <v>12</v>
      </c>
      <c r="X1789" s="5">
        <v>743.67000000000007</v>
      </c>
      <c r="Y1789" s="6">
        <v>743.67000000000007</v>
      </c>
      <c r="Z1789" s="5">
        <v>393.20000000000005</v>
      </c>
      <c r="AA1789" s="5">
        <v>393.20000000000005</v>
      </c>
      <c r="AB1789">
        <v>12</v>
      </c>
      <c r="AC1789" s="11">
        <f t="shared" si="70"/>
        <v>0.52872914061344412</v>
      </c>
    </row>
    <row r="1790" spans="1:29">
      <c r="A1790" s="2">
        <v>324387</v>
      </c>
      <c r="B1790" t="s">
        <v>3365</v>
      </c>
      <c r="C1790" t="s">
        <v>3354</v>
      </c>
      <c r="D1790" t="s">
        <v>32</v>
      </c>
      <c r="E1790" s="2">
        <v>294756</v>
      </c>
      <c r="F1790" t="s">
        <v>1988</v>
      </c>
      <c r="G1790" s="2">
        <v>294756</v>
      </c>
      <c r="H1790" t="s">
        <v>1988</v>
      </c>
      <c r="I1790" t="s">
        <v>190</v>
      </c>
      <c r="K1790" t="s">
        <v>4396</v>
      </c>
      <c r="L1790" t="s">
        <v>3407</v>
      </c>
      <c r="M1790" s="12">
        <v>17545</v>
      </c>
      <c r="N1790" s="12" t="str">
        <f t="shared" si="71"/>
        <v>1148 OLD LINE RD Manheim, PA 17545</v>
      </c>
      <c r="O1790">
        <v>1430999</v>
      </c>
      <c r="P1790">
        <v>40.172559999999997</v>
      </c>
      <c r="Q1790">
        <v>-76.423647000000003</v>
      </c>
      <c r="R1790" t="s">
        <v>3366</v>
      </c>
      <c r="S1790" t="s">
        <v>3357</v>
      </c>
      <c r="T1790" s="3">
        <v>2</v>
      </c>
      <c r="U1790" s="3">
        <v>2</v>
      </c>
      <c r="V1790" s="4">
        <v>1</v>
      </c>
      <c r="W1790" s="4">
        <v>1</v>
      </c>
      <c r="X1790" s="5">
        <v>371.78</v>
      </c>
      <c r="Y1790" s="6">
        <v>743.56</v>
      </c>
      <c r="Z1790" s="5">
        <v>144.06</v>
      </c>
      <c r="AA1790" s="5">
        <v>288.12</v>
      </c>
      <c r="AB1790">
        <v>7</v>
      </c>
      <c r="AC1790" s="11">
        <f t="shared" si="70"/>
        <v>0.38748722362687615</v>
      </c>
    </row>
    <row r="1791" spans="1:29">
      <c r="A1791" s="2">
        <v>242125</v>
      </c>
      <c r="B1791" t="s">
        <v>3365</v>
      </c>
      <c r="C1791" t="s">
        <v>3354</v>
      </c>
      <c r="D1791" t="s">
        <v>104</v>
      </c>
      <c r="E1791" s="2">
        <v>241276</v>
      </c>
      <c r="F1791" t="s">
        <v>467</v>
      </c>
      <c r="G1791" s="2">
        <v>241276</v>
      </c>
      <c r="H1791" t="s">
        <v>467</v>
      </c>
      <c r="I1791" t="s">
        <v>179</v>
      </c>
      <c r="J1791" t="s">
        <v>179</v>
      </c>
      <c r="K1791" t="s">
        <v>5012</v>
      </c>
      <c r="L1791" t="s">
        <v>3407</v>
      </c>
      <c r="M1791" s="12">
        <v>18109</v>
      </c>
      <c r="N1791" s="12" t="str">
        <f t="shared" si="71"/>
        <v>847 N GILMORE ST Allentown, PA 18109</v>
      </c>
      <c r="O1791">
        <v>1430015</v>
      </c>
      <c r="P1791">
        <v>40.621958999999997</v>
      </c>
      <c r="Q1791">
        <v>-75.447389000000001</v>
      </c>
      <c r="R1791" t="s">
        <v>3363</v>
      </c>
      <c r="S1791" t="s">
        <v>3357</v>
      </c>
      <c r="T1791" s="3">
        <v>8</v>
      </c>
      <c r="U1791" s="3">
        <v>9</v>
      </c>
      <c r="V1791" s="4">
        <v>1.125</v>
      </c>
      <c r="W1791" s="4">
        <v>1.25</v>
      </c>
      <c r="X1791" s="5">
        <v>92.423750000000013</v>
      </c>
      <c r="Y1791" s="6">
        <v>739.3900000000001</v>
      </c>
      <c r="Z1791" s="5">
        <v>45.805</v>
      </c>
      <c r="AA1791" s="5">
        <v>366.43999999999994</v>
      </c>
      <c r="AB1791">
        <v>10</v>
      </c>
      <c r="AC1791" s="11">
        <f t="shared" si="70"/>
        <v>0.49559772244688172</v>
      </c>
    </row>
    <row r="1792" spans="1:29">
      <c r="A1792" s="2">
        <v>480259</v>
      </c>
      <c r="B1792" t="s">
        <v>3365</v>
      </c>
      <c r="C1792" t="s">
        <v>3354</v>
      </c>
      <c r="D1792" t="s">
        <v>32</v>
      </c>
      <c r="E1792" s="2">
        <v>319476</v>
      </c>
      <c r="F1792" t="s">
        <v>1625</v>
      </c>
      <c r="G1792" s="2">
        <v>319476</v>
      </c>
      <c r="H1792" t="s">
        <v>1625</v>
      </c>
      <c r="I1792" t="s">
        <v>797</v>
      </c>
      <c r="K1792" t="s">
        <v>4156</v>
      </c>
      <c r="L1792" t="s">
        <v>3407</v>
      </c>
      <c r="M1792" s="12">
        <v>17517</v>
      </c>
      <c r="N1792" s="12" t="str">
        <f t="shared" si="71"/>
        <v>75 W Church St Denver, PA 17517</v>
      </c>
      <c r="O1792">
        <v>1430999</v>
      </c>
      <c r="P1792">
        <v>40.219448</v>
      </c>
      <c r="Q1792">
        <v>-76.129761999999999</v>
      </c>
      <c r="R1792" t="s">
        <v>3365</v>
      </c>
      <c r="S1792" t="s">
        <v>3357</v>
      </c>
      <c r="T1792" s="3">
        <v>2</v>
      </c>
      <c r="U1792" s="3">
        <v>2</v>
      </c>
      <c r="V1792" s="4">
        <v>1</v>
      </c>
      <c r="W1792" s="4">
        <v>1</v>
      </c>
      <c r="X1792" s="5">
        <v>366.90999999999997</v>
      </c>
      <c r="Y1792" s="6">
        <v>733.81999999999994</v>
      </c>
      <c r="Z1792" s="5">
        <v>116.48</v>
      </c>
      <c r="AA1792" s="5">
        <v>232.96</v>
      </c>
      <c r="AB1792">
        <v>28</v>
      </c>
      <c r="AC1792" s="11">
        <f t="shared" si="70"/>
        <v>0.31746204791365734</v>
      </c>
    </row>
    <row r="1793" spans="1:29">
      <c r="A1793" s="2">
        <v>472539</v>
      </c>
      <c r="B1793" t="s">
        <v>3365</v>
      </c>
      <c r="C1793" t="s">
        <v>3354</v>
      </c>
      <c r="D1793" t="s">
        <v>63</v>
      </c>
      <c r="E1793" s="2">
        <v>243861</v>
      </c>
      <c r="F1793" t="s">
        <v>296</v>
      </c>
      <c r="G1793" s="2">
        <v>243861</v>
      </c>
      <c r="H1793" t="s">
        <v>296</v>
      </c>
      <c r="I1793" t="s">
        <v>298</v>
      </c>
      <c r="J1793" t="s">
        <v>3391</v>
      </c>
      <c r="K1793" t="s">
        <v>5230</v>
      </c>
      <c r="L1793" t="s">
        <v>3407</v>
      </c>
      <c r="M1793" s="12">
        <v>19007</v>
      </c>
      <c r="N1793" s="12" t="str">
        <f t="shared" si="71"/>
        <v>2101 Hunter Rd Bristol, PA 19007</v>
      </c>
      <c r="O1793">
        <v>1430999</v>
      </c>
      <c r="P1793">
        <v>40.113460000000003</v>
      </c>
      <c r="Q1793">
        <v>-74.845609999999994</v>
      </c>
      <c r="R1793" t="s">
        <v>3362</v>
      </c>
      <c r="S1793" t="s">
        <v>3353</v>
      </c>
      <c r="T1793" s="3">
        <v>2</v>
      </c>
      <c r="U1793" s="3">
        <v>2</v>
      </c>
      <c r="V1793" s="4">
        <v>1</v>
      </c>
      <c r="W1793" s="4">
        <v>1</v>
      </c>
      <c r="X1793" s="5">
        <v>365.58</v>
      </c>
      <c r="Y1793" s="6">
        <v>731.16</v>
      </c>
      <c r="Z1793" s="5">
        <v>166.12</v>
      </c>
      <c r="AA1793" s="5">
        <v>332.24</v>
      </c>
      <c r="AB1793">
        <v>8</v>
      </c>
      <c r="AC1793" s="11">
        <f t="shared" si="70"/>
        <v>0.45440122544996997</v>
      </c>
    </row>
    <row r="1794" spans="1:29">
      <c r="A1794" s="2">
        <v>265838</v>
      </c>
      <c r="B1794" t="s">
        <v>3362</v>
      </c>
      <c r="C1794" t="s">
        <v>3353</v>
      </c>
      <c r="D1794" t="s">
        <v>51</v>
      </c>
      <c r="E1794" s="2">
        <v>242348</v>
      </c>
      <c r="F1794" t="s">
        <v>3256</v>
      </c>
      <c r="G1794" s="2">
        <v>415483</v>
      </c>
      <c r="H1794" t="s">
        <v>3257</v>
      </c>
      <c r="I1794" t="s">
        <v>157</v>
      </c>
      <c r="K1794" t="s">
        <v>3783</v>
      </c>
      <c r="L1794" t="s">
        <v>3407</v>
      </c>
      <c r="M1794" s="12">
        <v>17042</v>
      </c>
      <c r="N1794" s="12" t="str">
        <f t="shared" si="71"/>
        <v>1503 Quentin Rd ECH Suite Lebanon, PA 17042</v>
      </c>
      <c r="O1794">
        <v>1430999</v>
      </c>
      <c r="P1794">
        <v>40.315990999999997</v>
      </c>
      <c r="Q1794">
        <v>-76.426006000000001</v>
      </c>
      <c r="R1794" t="s">
        <v>3366</v>
      </c>
      <c r="S1794" t="s">
        <v>3357</v>
      </c>
      <c r="T1794" s="3">
        <v>3</v>
      </c>
      <c r="U1794" s="3">
        <v>3</v>
      </c>
      <c r="V1794" s="4">
        <v>1</v>
      </c>
      <c r="W1794" s="4">
        <v>1.6666666666666667</v>
      </c>
      <c r="X1794" s="5">
        <v>243.66333333333333</v>
      </c>
      <c r="Y1794" s="6">
        <v>730.9899999999999</v>
      </c>
      <c r="Z1794" s="5">
        <v>77.61</v>
      </c>
      <c r="AA1794" s="5">
        <v>232.82999999999998</v>
      </c>
      <c r="AB1794">
        <v>52</v>
      </c>
      <c r="AC1794" s="11">
        <f t="shared" ref="AC1794:AC1857" si="72">IFERROR(AA1794/Y1794,0)</f>
        <v>0.31851324915525525</v>
      </c>
    </row>
    <row r="1795" spans="1:29">
      <c r="A1795" s="2">
        <v>474555</v>
      </c>
      <c r="B1795" t="s">
        <v>3362</v>
      </c>
      <c r="C1795" t="s">
        <v>3353</v>
      </c>
      <c r="D1795" t="s">
        <v>60</v>
      </c>
      <c r="E1795" s="2">
        <v>255573</v>
      </c>
      <c r="F1795" t="s">
        <v>154</v>
      </c>
      <c r="G1795" s="2">
        <v>417618</v>
      </c>
      <c r="H1795" t="s">
        <v>155</v>
      </c>
      <c r="I1795" t="s">
        <v>100</v>
      </c>
      <c r="K1795" t="s">
        <v>5589</v>
      </c>
      <c r="L1795" t="s">
        <v>3407</v>
      </c>
      <c r="M1795" s="12">
        <v>19390</v>
      </c>
      <c r="N1795" s="12" t="str">
        <f t="shared" si="71"/>
        <v>100 Sycamore Dr West Grove, PA 19390</v>
      </c>
      <c r="O1795">
        <v>1430999</v>
      </c>
      <c r="P1795">
        <v>39.822982000000003</v>
      </c>
      <c r="Q1795">
        <v>-75.879763999999994</v>
      </c>
      <c r="R1795" t="s">
        <v>3359</v>
      </c>
      <c r="S1795" t="s">
        <v>3352</v>
      </c>
      <c r="T1795" s="3">
        <v>4</v>
      </c>
      <c r="U1795" s="3">
        <v>4</v>
      </c>
      <c r="V1795" s="4">
        <v>1</v>
      </c>
      <c r="W1795" s="4">
        <v>1.5</v>
      </c>
      <c r="X1795" s="5">
        <v>182.41</v>
      </c>
      <c r="Y1795" s="6">
        <v>729.64</v>
      </c>
      <c r="Z1795" s="5">
        <v>76.63</v>
      </c>
      <c r="AA1795" s="5">
        <v>306.52</v>
      </c>
      <c r="AB1795">
        <v>39</v>
      </c>
      <c r="AC1795" s="11">
        <f t="shared" si="72"/>
        <v>0.4200975823693876</v>
      </c>
    </row>
    <row r="1796" spans="1:29">
      <c r="A1796" s="2">
        <v>299233</v>
      </c>
      <c r="B1796" t="s">
        <v>3362</v>
      </c>
      <c r="C1796" t="s">
        <v>3353</v>
      </c>
      <c r="D1796" t="s">
        <v>40</v>
      </c>
      <c r="E1796" s="2">
        <v>285461</v>
      </c>
      <c r="F1796" t="s">
        <v>300</v>
      </c>
      <c r="G1796" s="2">
        <v>285461</v>
      </c>
      <c r="H1796" t="s">
        <v>300</v>
      </c>
      <c r="I1796" t="s">
        <v>301</v>
      </c>
      <c r="K1796" t="s">
        <v>5709</v>
      </c>
      <c r="L1796" t="s">
        <v>3407</v>
      </c>
      <c r="M1796" s="12">
        <v>19506</v>
      </c>
      <c r="N1796" s="12" t="str">
        <f t="shared" si="71"/>
        <v>75 Grange Rd Bernville, PA 19506</v>
      </c>
      <c r="O1796">
        <v>1430999</v>
      </c>
      <c r="P1796">
        <v>40.413147000000002</v>
      </c>
      <c r="Q1796">
        <v>-76.026604000000006</v>
      </c>
      <c r="R1796" t="s">
        <v>3365</v>
      </c>
      <c r="S1796" t="s">
        <v>3353</v>
      </c>
      <c r="T1796" s="3">
        <v>4</v>
      </c>
      <c r="U1796" s="3">
        <v>4</v>
      </c>
      <c r="V1796" s="4">
        <v>1</v>
      </c>
      <c r="W1796" s="4">
        <v>1.25</v>
      </c>
      <c r="X1796" s="5">
        <v>182.27500000000001</v>
      </c>
      <c r="Y1796" s="6">
        <v>729.1</v>
      </c>
      <c r="Z1796" s="5">
        <v>76.42</v>
      </c>
      <c r="AA1796" s="5">
        <v>305.68</v>
      </c>
      <c r="AB1796">
        <v>7</v>
      </c>
      <c r="AC1796" s="11">
        <f t="shared" si="72"/>
        <v>0.4192566177479084</v>
      </c>
    </row>
    <row r="1797" spans="1:29">
      <c r="A1797" s="2">
        <v>459054</v>
      </c>
      <c r="B1797" t="s">
        <v>3362</v>
      </c>
      <c r="C1797" t="s">
        <v>3353</v>
      </c>
      <c r="D1797" t="s">
        <v>91</v>
      </c>
      <c r="E1797" s="2">
        <v>243403</v>
      </c>
      <c r="F1797" t="s">
        <v>706</v>
      </c>
      <c r="G1797" s="2">
        <v>243403</v>
      </c>
      <c r="H1797" t="s">
        <v>706</v>
      </c>
      <c r="I1797" t="s">
        <v>36</v>
      </c>
      <c r="K1797" t="s">
        <v>5903</v>
      </c>
      <c r="L1797" t="s">
        <v>8347</v>
      </c>
      <c r="M1797" s="12">
        <v>19806</v>
      </c>
      <c r="N1797" s="12" t="str">
        <f t="shared" si="71"/>
        <v>1005 N Franklin St Wilmington, DE 19806</v>
      </c>
      <c r="O1797">
        <v>1430999</v>
      </c>
      <c r="P1797">
        <v>39.751683</v>
      </c>
      <c r="Q1797">
        <v>-75.560882000000007</v>
      </c>
      <c r="R1797" t="s">
        <v>3359</v>
      </c>
      <c r="S1797" t="s">
        <v>3353</v>
      </c>
      <c r="T1797" s="3">
        <v>2</v>
      </c>
      <c r="U1797" s="3">
        <v>2</v>
      </c>
      <c r="V1797" s="4">
        <v>1</v>
      </c>
      <c r="W1797" s="4">
        <v>1.5</v>
      </c>
      <c r="X1797" s="5">
        <v>364.53999999999996</v>
      </c>
      <c r="Y1797" s="6">
        <v>729.07999999999993</v>
      </c>
      <c r="Z1797" s="5">
        <v>137.32</v>
      </c>
      <c r="AA1797" s="5">
        <v>274.64</v>
      </c>
      <c r="AB1797">
        <v>8</v>
      </c>
      <c r="AC1797" s="11">
        <f t="shared" si="72"/>
        <v>0.37669391561968513</v>
      </c>
    </row>
    <row r="1798" spans="1:29">
      <c r="A1798" s="2">
        <v>243564</v>
      </c>
      <c r="B1798" t="s">
        <v>3362</v>
      </c>
      <c r="C1798" t="s">
        <v>3353</v>
      </c>
      <c r="D1798" t="s">
        <v>50</v>
      </c>
      <c r="E1798" s="2">
        <v>316832</v>
      </c>
      <c r="F1798" t="s">
        <v>1026</v>
      </c>
      <c r="G1798" s="2">
        <v>316832</v>
      </c>
      <c r="H1798" t="s">
        <v>1026</v>
      </c>
      <c r="I1798" t="s">
        <v>1027</v>
      </c>
      <c r="J1798" t="s">
        <v>2476</v>
      </c>
      <c r="K1798" t="s">
        <v>3813</v>
      </c>
      <c r="L1798" t="s">
        <v>3407</v>
      </c>
      <c r="M1798" s="12">
        <v>17051</v>
      </c>
      <c r="N1798" s="12" t="str">
        <f t="shared" si="71"/>
        <v>205 Chestnut Ridge Rd McVeytown, PA 17051</v>
      </c>
      <c r="O1798">
        <v>1430999</v>
      </c>
      <c r="P1798">
        <v>40.546278000000001</v>
      </c>
      <c r="Q1798">
        <v>-77.669655000000006</v>
      </c>
      <c r="R1798" t="s">
        <v>3367</v>
      </c>
      <c r="S1798" t="s">
        <v>3354</v>
      </c>
      <c r="T1798" s="3">
        <v>3</v>
      </c>
      <c r="U1798" s="3">
        <v>3</v>
      </c>
      <c r="V1798" s="4">
        <v>1</v>
      </c>
      <c r="W1798" s="4">
        <v>1.3333333333333333</v>
      </c>
      <c r="X1798" s="5">
        <v>242.10999999999999</v>
      </c>
      <c r="Y1798" s="6">
        <v>726.32999999999993</v>
      </c>
      <c r="Z1798" s="5">
        <v>107.58999999999999</v>
      </c>
      <c r="AA1798" s="5">
        <v>322.77</v>
      </c>
      <c r="AB1798">
        <v>10</v>
      </c>
      <c r="AC1798" s="11">
        <f t="shared" si="72"/>
        <v>0.44438478377596963</v>
      </c>
    </row>
    <row r="1799" spans="1:29">
      <c r="A1799" s="2">
        <v>246407</v>
      </c>
      <c r="B1799" t="s">
        <v>3362</v>
      </c>
      <c r="C1799" t="s">
        <v>3353</v>
      </c>
      <c r="D1799" t="s">
        <v>60</v>
      </c>
      <c r="E1799" s="2">
        <v>268766</v>
      </c>
      <c r="F1799" t="s">
        <v>1382</v>
      </c>
      <c r="G1799" s="2">
        <v>432040</v>
      </c>
      <c r="H1799" t="s">
        <v>1383</v>
      </c>
      <c r="I1799" t="s">
        <v>457</v>
      </c>
      <c r="K1799" t="s">
        <v>5670</v>
      </c>
      <c r="L1799" t="s">
        <v>3407</v>
      </c>
      <c r="M1799" s="12">
        <v>19460</v>
      </c>
      <c r="N1799" s="12" t="str">
        <f t="shared" si="71"/>
        <v>123 Main St Phoenixville, PA 19460</v>
      </c>
      <c r="O1799">
        <v>1430999</v>
      </c>
      <c r="P1799">
        <v>40.132026000000003</v>
      </c>
      <c r="Q1799">
        <v>-75.515082000000007</v>
      </c>
      <c r="R1799" t="s">
        <v>3361</v>
      </c>
      <c r="S1799" t="s">
        <v>3354</v>
      </c>
      <c r="T1799" s="3">
        <v>1</v>
      </c>
      <c r="U1799" s="3">
        <v>1</v>
      </c>
      <c r="V1799" s="4">
        <v>1</v>
      </c>
      <c r="W1799" s="4">
        <v>5</v>
      </c>
      <c r="X1799" s="5">
        <v>724.67</v>
      </c>
      <c r="Y1799" s="6">
        <v>724.67</v>
      </c>
      <c r="Z1799" s="5">
        <v>197.53</v>
      </c>
      <c r="AA1799" s="5">
        <v>197.53</v>
      </c>
      <c r="AB1799">
        <v>16</v>
      </c>
      <c r="AC1799" s="11">
        <f t="shared" si="72"/>
        <v>0.27257924296576375</v>
      </c>
    </row>
    <row r="1800" spans="1:29">
      <c r="A1800" s="2">
        <v>452492</v>
      </c>
      <c r="B1800" t="s">
        <v>3362</v>
      </c>
      <c r="C1800" t="s">
        <v>3353</v>
      </c>
      <c r="D1800" t="s">
        <v>74</v>
      </c>
      <c r="E1800" s="2">
        <v>265733</v>
      </c>
      <c r="F1800" t="s">
        <v>787</v>
      </c>
      <c r="G1800" s="2">
        <v>265733</v>
      </c>
      <c r="H1800" t="s">
        <v>787</v>
      </c>
      <c r="I1800" t="s">
        <v>39</v>
      </c>
      <c r="K1800" t="s">
        <v>4643</v>
      </c>
      <c r="L1800" t="s">
        <v>3407</v>
      </c>
      <c r="M1800" s="12">
        <v>17601</v>
      </c>
      <c r="N1800" s="12" t="str">
        <f t="shared" si="71"/>
        <v>521 Willow Rd Lancaster, PA 17601</v>
      </c>
      <c r="O1800">
        <v>1430999</v>
      </c>
      <c r="P1800">
        <v>40.061821999999999</v>
      </c>
      <c r="Q1800">
        <v>-76.239523000000005</v>
      </c>
      <c r="R1800" t="s">
        <v>3364</v>
      </c>
      <c r="S1800" t="s">
        <v>3356</v>
      </c>
      <c r="T1800" s="3">
        <v>2</v>
      </c>
      <c r="U1800" s="3">
        <v>6</v>
      </c>
      <c r="V1800" s="4">
        <v>3</v>
      </c>
      <c r="W1800" s="4">
        <v>3.5</v>
      </c>
      <c r="X1800" s="5">
        <v>360.245</v>
      </c>
      <c r="Y1800" s="6">
        <v>720.4899999999999</v>
      </c>
      <c r="Z1800" s="5">
        <v>150.14999999999998</v>
      </c>
      <c r="AA1800" s="5">
        <v>300.3</v>
      </c>
      <c r="AB1800">
        <v>9</v>
      </c>
      <c r="AC1800" s="11">
        <f t="shared" si="72"/>
        <v>0.41679967799691886</v>
      </c>
    </row>
    <row r="1801" spans="1:29">
      <c r="A1801" s="2">
        <v>433181</v>
      </c>
      <c r="B1801" t="s">
        <v>3362</v>
      </c>
      <c r="C1801" t="s">
        <v>3353</v>
      </c>
      <c r="D1801" t="s">
        <v>50</v>
      </c>
      <c r="E1801" s="2">
        <v>344229</v>
      </c>
      <c r="F1801" t="s">
        <v>387</v>
      </c>
      <c r="G1801" s="2">
        <v>344229</v>
      </c>
      <c r="H1801" t="s">
        <v>387</v>
      </c>
      <c r="I1801" t="s">
        <v>182</v>
      </c>
      <c r="K1801" t="s">
        <v>4910</v>
      </c>
      <c r="L1801" t="s">
        <v>3407</v>
      </c>
      <c r="M1801" s="12">
        <v>17701</v>
      </c>
      <c r="N1801" s="12" t="str">
        <f t="shared" si="71"/>
        <v>1605 Four Mile Dr Williamsport, PA 17701</v>
      </c>
      <c r="O1801">
        <v>1430999</v>
      </c>
      <c r="P1801">
        <v>41.262599999999999</v>
      </c>
      <c r="Q1801">
        <v>-76.972459999999998</v>
      </c>
      <c r="R1801" t="s">
        <v>3366</v>
      </c>
      <c r="S1801" t="s">
        <v>3354</v>
      </c>
      <c r="T1801" s="3">
        <v>1</v>
      </c>
      <c r="U1801" s="3">
        <v>1</v>
      </c>
      <c r="V1801" s="4">
        <v>1</v>
      </c>
      <c r="W1801" s="4">
        <v>6</v>
      </c>
      <c r="X1801" s="5">
        <v>717.36999999999989</v>
      </c>
      <c r="Y1801" s="6">
        <v>717.36999999999989</v>
      </c>
      <c r="Z1801" s="5">
        <v>228.64999999999998</v>
      </c>
      <c r="AA1801" s="5">
        <v>228.64999999999998</v>
      </c>
      <c r="AB1801">
        <v>6</v>
      </c>
      <c r="AC1801" s="11">
        <f t="shared" si="72"/>
        <v>0.31873370784950583</v>
      </c>
    </row>
    <row r="1802" spans="1:29">
      <c r="A1802" s="2">
        <v>302872</v>
      </c>
      <c r="B1802" t="s">
        <v>3362</v>
      </c>
      <c r="C1802" t="s">
        <v>3353</v>
      </c>
      <c r="D1802" t="s">
        <v>74</v>
      </c>
      <c r="E1802" s="2">
        <v>239934</v>
      </c>
      <c r="F1802" t="s">
        <v>1840</v>
      </c>
      <c r="G1802" s="2">
        <v>239934</v>
      </c>
      <c r="H1802" t="s">
        <v>1840</v>
      </c>
      <c r="I1802" t="s">
        <v>184</v>
      </c>
      <c r="K1802" t="s">
        <v>4168</v>
      </c>
      <c r="L1802" t="s">
        <v>3407</v>
      </c>
      <c r="M1802" s="12">
        <v>17520</v>
      </c>
      <c r="N1802" s="12" t="str">
        <f t="shared" si="71"/>
        <v>6076 PINE ST East Petersburg, PA 17520</v>
      </c>
      <c r="O1802">
        <v>1430999</v>
      </c>
      <c r="P1802">
        <v>40.101627999999998</v>
      </c>
      <c r="Q1802">
        <v>-76.352853999999994</v>
      </c>
      <c r="R1802" t="s">
        <v>3364</v>
      </c>
      <c r="S1802" t="s">
        <v>3357</v>
      </c>
      <c r="T1802" s="3">
        <v>4</v>
      </c>
      <c r="U1802" s="3">
        <v>5</v>
      </c>
      <c r="V1802" s="4">
        <v>1.25</v>
      </c>
      <c r="W1802" s="4">
        <v>2.25</v>
      </c>
      <c r="X1802" s="5">
        <v>179.06250000000003</v>
      </c>
      <c r="Y1802" s="6">
        <v>716.25</v>
      </c>
      <c r="Z1802" s="5">
        <v>71.44250000000001</v>
      </c>
      <c r="AA1802" s="5">
        <v>285.77</v>
      </c>
      <c r="AB1802">
        <v>17</v>
      </c>
      <c r="AC1802" s="11">
        <f t="shared" si="72"/>
        <v>0.39898080279232107</v>
      </c>
    </row>
    <row r="1803" spans="1:29">
      <c r="A1803" s="2">
        <v>243344</v>
      </c>
      <c r="B1803" t="s">
        <v>3362</v>
      </c>
      <c r="C1803" t="s">
        <v>3353</v>
      </c>
      <c r="D1803" t="s">
        <v>29</v>
      </c>
      <c r="E1803" s="2">
        <v>244080</v>
      </c>
      <c r="F1803" t="s">
        <v>2618</v>
      </c>
      <c r="G1803" s="2">
        <v>416427</v>
      </c>
      <c r="H1803" t="s">
        <v>2619</v>
      </c>
      <c r="I1803" t="s">
        <v>151</v>
      </c>
      <c r="K1803" t="s">
        <v>5643</v>
      </c>
      <c r="L1803" t="s">
        <v>3407</v>
      </c>
      <c r="M1803" s="12">
        <v>19446</v>
      </c>
      <c r="N1803" s="12" t="str">
        <f t="shared" si="71"/>
        <v>200 Bridle Path Rd Lansdale, PA 19446</v>
      </c>
      <c r="O1803">
        <v>1430999</v>
      </c>
      <c r="P1803">
        <v>40.258744</v>
      </c>
      <c r="Q1803">
        <v>-75.253579000000002</v>
      </c>
      <c r="R1803" t="s">
        <v>3361</v>
      </c>
      <c r="S1803" t="s">
        <v>3353</v>
      </c>
      <c r="T1803" s="3">
        <v>4</v>
      </c>
      <c r="U1803" s="3">
        <v>4</v>
      </c>
      <c r="V1803" s="4">
        <v>1</v>
      </c>
      <c r="W1803" s="4">
        <v>1.5</v>
      </c>
      <c r="X1803" s="5">
        <v>178.88500000000002</v>
      </c>
      <c r="Y1803" s="6">
        <v>715.54</v>
      </c>
      <c r="Z1803" s="5">
        <v>52.339999999999996</v>
      </c>
      <c r="AA1803" s="5">
        <v>209.36</v>
      </c>
      <c r="AB1803">
        <v>19</v>
      </c>
      <c r="AC1803" s="11">
        <f t="shared" si="72"/>
        <v>0.29259021158845072</v>
      </c>
    </row>
    <row r="1804" spans="1:29">
      <c r="A1804" s="2">
        <v>469900</v>
      </c>
      <c r="B1804" t="s">
        <v>3362</v>
      </c>
      <c r="C1804" t="s">
        <v>3353</v>
      </c>
      <c r="D1804" t="s">
        <v>26</v>
      </c>
      <c r="E1804" s="2">
        <v>241089</v>
      </c>
      <c r="F1804" t="s">
        <v>701</v>
      </c>
      <c r="G1804" s="2">
        <v>241089</v>
      </c>
      <c r="H1804" t="s">
        <v>701</v>
      </c>
      <c r="I1804" t="s">
        <v>73</v>
      </c>
      <c r="K1804" t="s">
        <v>5773</v>
      </c>
      <c r="L1804" t="s">
        <v>3407</v>
      </c>
      <c r="M1804" s="12">
        <v>19601</v>
      </c>
      <c r="N1804" s="12" t="str">
        <f t="shared" si="71"/>
        <v>329 N 5th St Reading, PA 19601</v>
      </c>
      <c r="O1804">
        <v>1430999</v>
      </c>
      <c r="P1804">
        <v>40.340854999999998</v>
      </c>
      <c r="Q1804">
        <v>-75.927428000000006</v>
      </c>
      <c r="R1804" t="s">
        <v>3365</v>
      </c>
      <c r="S1804" t="s">
        <v>3356</v>
      </c>
      <c r="T1804" s="3">
        <v>2</v>
      </c>
      <c r="U1804" s="3">
        <v>2</v>
      </c>
      <c r="V1804" s="4">
        <v>1</v>
      </c>
      <c r="W1804" s="4">
        <v>3</v>
      </c>
      <c r="X1804" s="5">
        <v>357.41500000000002</v>
      </c>
      <c r="Y1804" s="6">
        <v>714.82999999999993</v>
      </c>
      <c r="Z1804" s="5">
        <v>156.96</v>
      </c>
      <c r="AA1804" s="5">
        <v>313.92</v>
      </c>
      <c r="AB1804">
        <v>9</v>
      </c>
      <c r="AC1804" s="11">
        <f t="shared" si="72"/>
        <v>0.43915336513576664</v>
      </c>
    </row>
    <row r="1805" spans="1:29">
      <c r="A1805" s="2">
        <v>243347</v>
      </c>
      <c r="B1805" t="s">
        <v>3362</v>
      </c>
      <c r="C1805" t="s">
        <v>3353</v>
      </c>
      <c r="D1805" t="s">
        <v>26</v>
      </c>
      <c r="E1805" s="2">
        <v>241366</v>
      </c>
      <c r="F1805" t="s">
        <v>402</v>
      </c>
      <c r="G1805" s="2">
        <v>241366</v>
      </c>
      <c r="H1805" t="s">
        <v>402</v>
      </c>
      <c r="I1805" t="s">
        <v>403</v>
      </c>
      <c r="K1805" t="s">
        <v>4549</v>
      </c>
      <c r="L1805" t="s">
        <v>3407</v>
      </c>
      <c r="M1805" s="12">
        <v>17562</v>
      </c>
      <c r="N1805" s="12" t="str">
        <f t="shared" si="71"/>
        <v>3333 Lincoln Hwy E Paradise, PA 17562</v>
      </c>
      <c r="O1805">
        <v>1430999</v>
      </c>
      <c r="P1805">
        <v>40.004327000000004</v>
      </c>
      <c r="Q1805">
        <v>-76.100328000000005</v>
      </c>
      <c r="R1805" t="s">
        <v>3364</v>
      </c>
      <c r="S1805" t="s">
        <v>3351</v>
      </c>
      <c r="T1805" s="3">
        <v>3</v>
      </c>
      <c r="U1805" s="3">
        <v>3</v>
      </c>
      <c r="V1805" s="4">
        <v>1</v>
      </c>
      <c r="W1805" s="4">
        <v>2.6666666666666665</v>
      </c>
      <c r="X1805" s="5">
        <v>238.0633333333333</v>
      </c>
      <c r="Y1805" s="6">
        <v>714.19</v>
      </c>
      <c r="Z1805" s="5">
        <v>109.04</v>
      </c>
      <c r="AA1805" s="5">
        <v>327.12</v>
      </c>
      <c r="AB1805">
        <v>15</v>
      </c>
      <c r="AC1805" s="11">
        <f t="shared" si="72"/>
        <v>0.45802937593637544</v>
      </c>
    </row>
    <row r="1806" spans="1:29">
      <c r="A1806" s="2">
        <v>333426</v>
      </c>
      <c r="B1806" t="s">
        <v>3362</v>
      </c>
      <c r="C1806" t="s">
        <v>3353</v>
      </c>
      <c r="D1806" t="s">
        <v>26</v>
      </c>
      <c r="E1806" s="2">
        <v>241787</v>
      </c>
      <c r="F1806" t="s">
        <v>3002</v>
      </c>
      <c r="G1806" s="2">
        <v>241787</v>
      </c>
      <c r="H1806" t="s">
        <v>3002</v>
      </c>
      <c r="I1806" t="s">
        <v>184</v>
      </c>
      <c r="K1806" t="s">
        <v>4175</v>
      </c>
      <c r="L1806" t="s">
        <v>3407</v>
      </c>
      <c r="M1806" s="12">
        <v>17520</v>
      </c>
      <c r="N1806" s="12" t="str">
        <f t="shared" si="71"/>
        <v>6281 Jackson Dr East Petersburg, PA 17520</v>
      </c>
      <c r="O1806">
        <v>1430999</v>
      </c>
      <c r="P1806">
        <v>40.104120000000002</v>
      </c>
      <c r="Q1806">
        <v>-76.361756999999997</v>
      </c>
      <c r="R1806" t="s">
        <v>3366</v>
      </c>
      <c r="S1806" t="s">
        <v>3357</v>
      </c>
      <c r="T1806" s="3">
        <v>5</v>
      </c>
      <c r="U1806" s="3">
        <v>5</v>
      </c>
      <c r="V1806" s="4">
        <v>1</v>
      </c>
      <c r="W1806" s="4">
        <v>2</v>
      </c>
      <c r="X1806" s="5">
        <v>142.446</v>
      </c>
      <c r="Y1806" s="6">
        <v>712.23000000000013</v>
      </c>
      <c r="Z1806" s="5">
        <v>54.260000000000012</v>
      </c>
      <c r="AA1806" s="5">
        <v>271.3</v>
      </c>
      <c r="AB1806">
        <v>15</v>
      </c>
      <c r="AC1806" s="11">
        <f t="shared" si="72"/>
        <v>0.38091627704533643</v>
      </c>
    </row>
    <row r="1807" spans="1:29">
      <c r="A1807" s="2">
        <v>246280</v>
      </c>
      <c r="B1807" t="s">
        <v>3362</v>
      </c>
      <c r="C1807" t="s">
        <v>3353</v>
      </c>
      <c r="D1807" t="s">
        <v>74</v>
      </c>
      <c r="E1807" s="2">
        <v>340854</v>
      </c>
      <c r="F1807" t="s">
        <v>630</v>
      </c>
      <c r="G1807" s="2">
        <v>340854</v>
      </c>
      <c r="H1807" t="s">
        <v>630</v>
      </c>
      <c r="I1807" t="s">
        <v>503</v>
      </c>
      <c r="K1807" t="s">
        <v>5817</v>
      </c>
      <c r="L1807" t="s">
        <v>3407</v>
      </c>
      <c r="M1807" s="12">
        <v>19610</v>
      </c>
      <c r="N1807" s="12" t="str">
        <f t="shared" si="71"/>
        <v>3121 State Hill Rd Wyomissing, PA 19610</v>
      </c>
      <c r="O1807">
        <v>1430999</v>
      </c>
      <c r="P1807">
        <v>40.346412000000001</v>
      </c>
      <c r="Q1807">
        <v>-76.002426</v>
      </c>
      <c r="R1807" t="s">
        <v>3365</v>
      </c>
      <c r="S1807" t="s">
        <v>3356</v>
      </c>
      <c r="T1807" s="3">
        <v>3</v>
      </c>
      <c r="U1807" s="3">
        <v>3</v>
      </c>
      <c r="V1807" s="4">
        <v>1</v>
      </c>
      <c r="W1807" s="4">
        <v>1</v>
      </c>
      <c r="X1807" s="5">
        <v>236.85333333333332</v>
      </c>
      <c r="Y1807" s="6">
        <v>710.56</v>
      </c>
      <c r="Z1807" s="5">
        <v>127.33</v>
      </c>
      <c r="AA1807" s="5">
        <v>381.99</v>
      </c>
      <c r="AB1807">
        <v>6</v>
      </c>
      <c r="AC1807" s="11">
        <f t="shared" si="72"/>
        <v>0.53759006980409818</v>
      </c>
    </row>
    <row r="1808" spans="1:29">
      <c r="A1808" s="2">
        <v>243303</v>
      </c>
      <c r="B1808" t="s">
        <v>3362</v>
      </c>
      <c r="C1808" t="s">
        <v>3353</v>
      </c>
      <c r="D1808" t="s">
        <v>26</v>
      </c>
      <c r="E1808" s="2">
        <v>324665</v>
      </c>
      <c r="F1808" t="s">
        <v>2155</v>
      </c>
      <c r="G1808" s="2">
        <v>324665</v>
      </c>
      <c r="H1808" t="s">
        <v>2155</v>
      </c>
      <c r="I1808" t="s">
        <v>492</v>
      </c>
      <c r="K1808" t="s">
        <v>4460</v>
      </c>
      <c r="L1808" t="s">
        <v>3407</v>
      </c>
      <c r="M1808" s="12">
        <v>17551</v>
      </c>
      <c r="N1808" s="12" t="str">
        <f t="shared" si="71"/>
        <v>43 Chamberlain Ln Millersville, PA 17551</v>
      </c>
      <c r="O1808">
        <v>1430999</v>
      </c>
      <c r="P1808">
        <v>40.022395000000003</v>
      </c>
      <c r="Q1808">
        <v>-76.352498999999995</v>
      </c>
      <c r="R1808" t="s">
        <v>3364</v>
      </c>
      <c r="S1808" t="s">
        <v>3357</v>
      </c>
      <c r="T1808" s="3">
        <v>3</v>
      </c>
      <c r="U1808" s="3">
        <v>3</v>
      </c>
      <c r="V1808" s="4">
        <v>1</v>
      </c>
      <c r="W1808" s="4">
        <v>1.6666666666666667</v>
      </c>
      <c r="X1808" s="5">
        <v>236.70333333333335</v>
      </c>
      <c r="Y1808" s="6">
        <v>710.1099999999999</v>
      </c>
      <c r="Z1808" s="5">
        <v>101.75333333333333</v>
      </c>
      <c r="AA1808" s="5">
        <v>305.26</v>
      </c>
      <c r="AB1808">
        <v>6</v>
      </c>
      <c r="AC1808" s="11">
        <f t="shared" si="72"/>
        <v>0.42987706130036196</v>
      </c>
    </row>
    <row r="1809" spans="1:29">
      <c r="A1809" s="2">
        <v>461034</v>
      </c>
      <c r="B1809" t="s">
        <v>3362</v>
      </c>
      <c r="C1809" t="s">
        <v>3353</v>
      </c>
      <c r="D1809" t="s">
        <v>32</v>
      </c>
      <c r="E1809" s="2">
        <v>240442</v>
      </c>
      <c r="F1809" t="s">
        <v>2127</v>
      </c>
      <c r="G1809" s="2">
        <v>240442</v>
      </c>
      <c r="H1809" t="s">
        <v>2127</v>
      </c>
      <c r="I1809" t="s">
        <v>190</v>
      </c>
      <c r="K1809" t="s">
        <v>4390</v>
      </c>
      <c r="L1809" t="s">
        <v>3407</v>
      </c>
      <c r="M1809" s="12">
        <v>17545</v>
      </c>
      <c r="N1809" s="12" t="str">
        <f t="shared" si="71"/>
        <v>83 S Main St Manheim, PA 17545</v>
      </c>
      <c r="O1809">
        <v>1430999</v>
      </c>
      <c r="P1809">
        <v>40.162229000000004</v>
      </c>
      <c r="Q1809">
        <v>-76.392847000000003</v>
      </c>
      <c r="R1809" t="s">
        <v>3366</v>
      </c>
      <c r="S1809" t="s">
        <v>3357</v>
      </c>
      <c r="T1809" s="3">
        <v>2</v>
      </c>
      <c r="U1809" s="3">
        <v>3</v>
      </c>
      <c r="V1809" s="4">
        <v>1.5</v>
      </c>
      <c r="W1809" s="4">
        <v>5</v>
      </c>
      <c r="X1809" s="5">
        <v>354.52</v>
      </c>
      <c r="Y1809" s="6">
        <v>709.04</v>
      </c>
      <c r="Z1809" s="5">
        <v>169.48000000000002</v>
      </c>
      <c r="AA1809" s="5">
        <v>338.96000000000004</v>
      </c>
      <c r="AB1809">
        <v>18</v>
      </c>
      <c r="AC1809" s="11">
        <f t="shared" si="72"/>
        <v>0.47805483470608151</v>
      </c>
    </row>
    <row r="1810" spans="1:29">
      <c r="A1810" s="2">
        <v>430032</v>
      </c>
      <c r="B1810" t="s">
        <v>3362</v>
      </c>
      <c r="C1810" t="s">
        <v>3353</v>
      </c>
      <c r="D1810" t="s">
        <v>51</v>
      </c>
      <c r="E1810" s="2">
        <v>292991</v>
      </c>
      <c r="F1810" t="s">
        <v>1727</v>
      </c>
      <c r="G1810" s="2">
        <v>449037</v>
      </c>
      <c r="H1810" t="s">
        <v>1727</v>
      </c>
      <c r="I1810" t="s">
        <v>492</v>
      </c>
      <c r="K1810" t="s">
        <v>4462</v>
      </c>
      <c r="L1810" t="s">
        <v>3407</v>
      </c>
      <c r="M1810" s="12">
        <v>17551</v>
      </c>
      <c r="N1810" s="12" t="str">
        <f t="shared" si="71"/>
        <v>330 Barbara St Millersville, PA 17551</v>
      </c>
      <c r="O1810">
        <v>1430999</v>
      </c>
      <c r="P1810">
        <v>40.003188000000002</v>
      </c>
      <c r="Q1810">
        <v>-76.342519999999993</v>
      </c>
      <c r="R1810" t="s">
        <v>3364</v>
      </c>
      <c r="S1810" t="s">
        <v>3357</v>
      </c>
      <c r="T1810" s="3">
        <v>1</v>
      </c>
      <c r="U1810" s="3">
        <v>1</v>
      </c>
      <c r="V1810" s="4">
        <v>1</v>
      </c>
      <c r="W1810" s="4">
        <v>7</v>
      </c>
      <c r="X1810" s="5">
        <v>709.02</v>
      </c>
      <c r="Y1810" s="6">
        <v>709.02</v>
      </c>
      <c r="Z1810" s="5">
        <v>251.3</v>
      </c>
      <c r="AA1810" s="5">
        <v>251.3</v>
      </c>
      <c r="AB1810">
        <v>9</v>
      </c>
      <c r="AC1810" s="11">
        <f t="shared" si="72"/>
        <v>0.35443287918535443</v>
      </c>
    </row>
    <row r="1811" spans="1:29">
      <c r="A1811" s="2">
        <v>243346</v>
      </c>
      <c r="B1811" t="s">
        <v>3362</v>
      </c>
      <c r="C1811" t="s">
        <v>3353</v>
      </c>
      <c r="D1811" t="s">
        <v>91</v>
      </c>
      <c r="E1811" s="2">
        <v>243562</v>
      </c>
      <c r="F1811" t="s">
        <v>1594</v>
      </c>
      <c r="G1811" s="2">
        <v>432779</v>
      </c>
      <c r="H1811" t="s">
        <v>1595</v>
      </c>
      <c r="I1811" t="s">
        <v>23</v>
      </c>
      <c r="K1811" t="s">
        <v>5859</v>
      </c>
      <c r="L1811" t="s">
        <v>8347</v>
      </c>
      <c r="M1811" s="12">
        <v>19711</v>
      </c>
      <c r="N1811" s="12" t="str">
        <f t="shared" si="71"/>
        <v>514 Interchange Blvd Newark, DE 19711</v>
      </c>
      <c r="O1811">
        <v>1430999</v>
      </c>
      <c r="P1811">
        <v>39.659664999999997</v>
      </c>
      <c r="Q1811">
        <v>-75.781345000000002</v>
      </c>
      <c r="R1811" t="s">
        <v>3359</v>
      </c>
      <c r="S1811" t="s">
        <v>3352</v>
      </c>
      <c r="T1811" s="3">
        <v>1</v>
      </c>
      <c r="U1811" s="3">
        <v>2</v>
      </c>
      <c r="V1811" s="4">
        <v>2</v>
      </c>
      <c r="W1811" s="4">
        <v>1</v>
      </c>
      <c r="X1811" s="5">
        <v>708.51</v>
      </c>
      <c r="Y1811" s="6">
        <v>708.51</v>
      </c>
      <c r="Z1811" s="5">
        <v>283.44</v>
      </c>
      <c r="AA1811" s="5">
        <v>283.44</v>
      </c>
      <c r="AB1811">
        <v>6</v>
      </c>
      <c r="AC1811" s="11">
        <f t="shared" si="72"/>
        <v>0.40005081085658634</v>
      </c>
    </row>
    <row r="1812" spans="1:29">
      <c r="A1812" s="2">
        <v>244896</v>
      </c>
      <c r="B1812" t="s">
        <v>3362</v>
      </c>
      <c r="C1812" t="s">
        <v>3353</v>
      </c>
      <c r="D1812" t="s">
        <v>26</v>
      </c>
      <c r="E1812" s="2">
        <v>240745</v>
      </c>
      <c r="F1812" t="s">
        <v>2266</v>
      </c>
      <c r="G1812" s="2">
        <v>240745</v>
      </c>
      <c r="H1812" t="s">
        <v>2266</v>
      </c>
      <c r="I1812" t="s">
        <v>39</v>
      </c>
      <c r="K1812" t="s">
        <v>4865</v>
      </c>
      <c r="L1812" t="s">
        <v>3407</v>
      </c>
      <c r="M1812" s="12">
        <v>17603</v>
      </c>
      <c r="N1812" s="12" t="str">
        <f t="shared" si="71"/>
        <v>315 N Prince St Lancaster, PA 17603</v>
      </c>
      <c r="O1812">
        <v>1430999</v>
      </c>
      <c r="P1812">
        <v>40.042943999999999</v>
      </c>
      <c r="Q1812">
        <v>-76.308010999999993</v>
      </c>
      <c r="R1812" t="s">
        <v>3364</v>
      </c>
      <c r="S1812" t="s">
        <v>3357</v>
      </c>
      <c r="T1812" s="3">
        <v>2</v>
      </c>
      <c r="U1812" s="3">
        <v>4</v>
      </c>
      <c r="V1812" s="4">
        <v>2</v>
      </c>
      <c r="W1812" s="4">
        <v>3</v>
      </c>
      <c r="X1812" s="5">
        <v>352.57499999999999</v>
      </c>
      <c r="Y1812" s="6">
        <v>705.15</v>
      </c>
      <c r="Z1812" s="5">
        <v>182.03</v>
      </c>
      <c r="AA1812" s="5">
        <v>364.06</v>
      </c>
      <c r="AB1812">
        <v>9</v>
      </c>
      <c r="AC1812" s="11">
        <f t="shared" si="72"/>
        <v>0.51628731475572576</v>
      </c>
    </row>
    <row r="1813" spans="1:29">
      <c r="A1813" s="2">
        <v>481560</v>
      </c>
      <c r="B1813" t="s">
        <v>3362</v>
      </c>
      <c r="C1813" t="s">
        <v>3353</v>
      </c>
      <c r="D1813" t="s">
        <v>104</v>
      </c>
      <c r="E1813" s="2">
        <v>266867</v>
      </c>
      <c r="F1813" t="s">
        <v>1120</v>
      </c>
      <c r="G1813" s="2">
        <v>431164</v>
      </c>
      <c r="H1813" t="s">
        <v>1226</v>
      </c>
      <c r="I1813" t="s">
        <v>203</v>
      </c>
      <c r="J1813" t="s">
        <v>3372</v>
      </c>
      <c r="K1813" t="s">
        <v>5198</v>
      </c>
      <c r="L1813" t="s">
        <v>3407</v>
      </c>
      <c r="M1813" s="12">
        <v>19001</v>
      </c>
      <c r="N1813" s="12" t="str">
        <f t="shared" si="71"/>
        <v>1495 Old York Rd Abington, PA 19001</v>
      </c>
      <c r="O1813">
        <v>1430999</v>
      </c>
      <c r="P1813">
        <v>40.125126000000002</v>
      </c>
      <c r="Q1813">
        <v>-75.115874000000005</v>
      </c>
      <c r="R1813" t="s">
        <v>3363</v>
      </c>
      <c r="S1813" t="s">
        <v>3351</v>
      </c>
      <c r="T1813" s="3">
        <v>1</v>
      </c>
      <c r="U1813" s="3">
        <v>2</v>
      </c>
      <c r="V1813" s="4">
        <v>2</v>
      </c>
      <c r="W1813" s="4">
        <v>2</v>
      </c>
      <c r="X1813" s="5">
        <v>703.24</v>
      </c>
      <c r="Y1813" s="6">
        <v>703.24</v>
      </c>
      <c r="Z1813" s="5">
        <v>253.14</v>
      </c>
      <c r="AA1813" s="5">
        <v>253.14</v>
      </c>
      <c r="AB1813">
        <v>42</v>
      </c>
      <c r="AC1813" s="11">
        <f t="shared" si="72"/>
        <v>0.35996245947329503</v>
      </c>
    </row>
    <row r="1814" spans="1:29">
      <c r="A1814" s="2">
        <v>243124</v>
      </c>
      <c r="B1814" t="s">
        <v>3362</v>
      </c>
      <c r="C1814" t="s">
        <v>3357</v>
      </c>
      <c r="D1814" t="s">
        <v>37</v>
      </c>
      <c r="E1814" s="2">
        <v>253713</v>
      </c>
      <c r="F1814" t="s">
        <v>325</v>
      </c>
      <c r="G1814" s="2">
        <v>253713</v>
      </c>
      <c r="H1814" t="s">
        <v>325</v>
      </c>
      <c r="I1814" t="s">
        <v>190</v>
      </c>
      <c r="K1814" t="s">
        <v>4383</v>
      </c>
      <c r="L1814" t="s">
        <v>3407</v>
      </c>
      <c r="M1814" s="12">
        <v>17545</v>
      </c>
      <c r="N1814" s="12" t="str">
        <f t="shared" si="71"/>
        <v>325 E Stiegel St Manheim, PA 17545</v>
      </c>
      <c r="O1814">
        <v>1430999</v>
      </c>
      <c r="P1814">
        <v>40.163141000000003</v>
      </c>
      <c r="Q1814">
        <v>-76.385081</v>
      </c>
      <c r="R1814" t="s">
        <v>3366</v>
      </c>
      <c r="S1814" t="s">
        <v>3357</v>
      </c>
      <c r="T1814" s="3">
        <v>3</v>
      </c>
      <c r="U1814" s="3">
        <v>4</v>
      </c>
      <c r="V1814" s="4">
        <v>1.3333333333333333</v>
      </c>
      <c r="W1814" s="4">
        <v>2.3333333333333335</v>
      </c>
      <c r="X1814" s="5">
        <v>234.27666666666667</v>
      </c>
      <c r="Y1814" s="6">
        <v>702.83</v>
      </c>
      <c r="Z1814" s="5">
        <v>98.043333333333337</v>
      </c>
      <c r="AA1814" s="5">
        <v>294.13</v>
      </c>
      <c r="AB1814">
        <v>10</v>
      </c>
      <c r="AC1814" s="11">
        <f t="shared" si="72"/>
        <v>0.41849380362249761</v>
      </c>
    </row>
    <row r="1815" spans="1:29">
      <c r="A1815" s="2">
        <v>481668</v>
      </c>
      <c r="B1815" t="s">
        <v>3362</v>
      </c>
      <c r="C1815" t="s">
        <v>3357</v>
      </c>
      <c r="D1815" t="s">
        <v>37</v>
      </c>
      <c r="E1815" s="2">
        <v>239984</v>
      </c>
      <c r="F1815" t="s">
        <v>1883</v>
      </c>
      <c r="G1815" s="2">
        <v>239984</v>
      </c>
      <c r="H1815" t="s">
        <v>1883</v>
      </c>
      <c r="I1815" t="s">
        <v>39</v>
      </c>
      <c r="K1815" t="s">
        <v>4847</v>
      </c>
      <c r="L1815" t="s">
        <v>3407</v>
      </c>
      <c r="M1815" s="12">
        <v>17603</v>
      </c>
      <c r="N1815" s="12" t="str">
        <f t="shared" si="71"/>
        <v>850 Hershey Ave Lancaster, PA 17603</v>
      </c>
      <c r="O1815">
        <v>1430999</v>
      </c>
      <c r="P1815">
        <v>40.022703</v>
      </c>
      <c r="Q1815">
        <v>-76.307924999999997</v>
      </c>
      <c r="R1815" t="s">
        <v>3364</v>
      </c>
      <c r="S1815" t="s">
        <v>3357</v>
      </c>
      <c r="T1815" s="3">
        <v>5</v>
      </c>
      <c r="U1815" s="3">
        <v>7</v>
      </c>
      <c r="V1815" s="4">
        <v>1.4</v>
      </c>
      <c r="W1815" s="4">
        <v>2.6</v>
      </c>
      <c r="X1815" s="5">
        <v>140.54399999999998</v>
      </c>
      <c r="Y1815" s="6">
        <v>702.72000000000014</v>
      </c>
      <c r="Z1815" s="5">
        <v>51.2</v>
      </c>
      <c r="AA1815" s="5">
        <v>255.99999999999997</v>
      </c>
      <c r="AB1815">
        <v>25</v>
      </c>
      <c r="AC1815" s="11">
        <f t="shared" si="72"/>
        <v>0.36429872495446253</v>
      </c>
    </row>
    <row r="1816" spans="1:29">
      <c r="A1816" s="2">
        <v>419009</v>
      </c>
      <c r="B1816" t="s">
        <v>3362</v>
      </c>
      <c r="C1816" t="s">
        <v>3357</v>
      </c>
      <c r="D1816" t="s">
        <v>32</v>
      </c>
      <c r="E1816" s="2">
        <v>241235</v>
      </c>
      <c r="F1816" t="s">
        <v>775</v>
      </c>
      <c r="G1816" s="2">
        <v>241235</v>
      </c>
      <c r="H1816" t="s">
        <v>775</v>
      </c>
      <c r="I1816" t="s">
        <v>116</v>
      </c>
      <c r="K1816" t="s">
        <v>4335</v>
      </c>
      <c r="L1816" t="s">
        <v>3407</v>
      </c>
      <c r="M1816" s="12">
        <v>17543</v>
      </c>
      <c r="N1816" s="12" t="str">
        <f t="shared" si="71"/>
        <v>225 Crest Rd Lititz, PA 17543</v>
      </c>
      <c r="O1816">
        <v>1430999</v>
      </c>
      <c r="P1816">
        <v>40.216856</v>
      </c>
      <c r="Q1816">
        <v>-76.30838</v>
      </c>
      <c r="R1816" t="s">
        <v>3364</v>
      </c>
      <c r="S1816" t="s">
        <v>3356</v>
      </c>
      <c r="T1816" s="3">
        <v>2</v>
      </c>
      <c r="U1816" s="3">
        <v>2</v>
      </c>
      <c r="V1816" s="4">
        <v>1</v>
      </c>
      <c r="W1816" s="4">
        <v>3</v>
      </c>
      <c r="X1816" s="5">
        <v>350.95500000000004</v>
      </c>
      <c r="Y1816" s="6">
        <v>701.91</v>
      </c>
      <c r="Z1816" s="5">
        <v>109.51</v>
      </c>
      <c r="AA1816" s="5">
        <v>219.02</v>
      </c>
      <c r="AB1816">
        <v>11</v>
      </c>
      <c r="AC1816" s="11">
        <f t="shared" si="72"/>
        <v>0.31203430639255747</v>
      </c>
    </row>
    <row r="1817" spans="1:29">
      <c r="A1817" s="2">
        <v>417183</v>
      </c>
      <c r="B1817" t="s">
        <v>3362</v>
      </c>
      <c r="C1817" t="s">
        <v>3357</v>
      </c>
      <c r="D1817" t="s">
        <v>50</v>
      </c>
      <c r="E1817" s="2">
        <v>269353</v>
      </c>
      <c r="F1817" t="s">
        <v>307</v>
      </c>
      <c r="G1817" s="2">
        <v>458464</v>
      </c>
      <c r="H1817" t="s">
        <v>944</v>
      </c>
      <c r="I1817" t="s">
        <v>182</v>
      </c>
      <c r="K1817" t="s">
        <v>4907</v>
      </c>
      <c r="L1817" t="s">
        <v>3407</v>
      </c>
      <c r="M1817" s="12">
        <v>17701</v>
      </c>
      <c r="N1817" s="12" t="str">
        <f t="shared" si="71"/>
        <v>2990 W 4th St Williamsport, PA 17701</v>
      </c>
      <c r="O1817">
        <v>1430999</v>
      </c>
      <c r="P1817">
        <v>41.242144000000003</v>
      </c>
      <c r="Q1817">
        <v>-77.075805000000003</v>
      </c>
      <c r="R1817" t="s">
        <v>3366</v>
      </c>
      <c r="S1817" t="s">
        <v>3354</v>
      </c>
      <c r="T1817" s="3">
        <v>3</v>
      </c>
      <c r="U1817" s="3">
        <v>3</v>
      </c>
      <c r="V1817" s="4">
        <v>1</v>
      </c>
      <c r="W1817" s="4">
        <v>1.3333333333333333</v>
      </c>
      <c r="X1817" s="5">
        <v>233.76666666666665</v>
      </c>
      <c r="Y1817" s="6">
        <v>701.3</v>
      </c>
      <c r="Z1817" s="5">
        <v>69.86</v>
      </c>
      <c r="AA1817" s="5">
        <v>209.58</v>
      </c>
      <c r="AB1817">
        <v>15</v>
      </c>
      <c r="AC1817" s="11">
        <f t="shared" si="72"/>
        <v>0.29884500213888499</v>
      </c>
    </row>
    <row r="1818" spans="1:29">
      <c r="A1818" s="2">
        <v>468497</v>
      </c>
      <c r="B1818" t="s">
        <v>3362</v>
      </c>
      <c r="C1818" t="s">
        <v>3357</v>
      </c>
      <c r="D1818" t="s">
        <v>16</v>
      </c>
      <c r="E1818" s="2">
        <v>238974</v>
      </c>
      <c r="F1818" t="s">
        <v>661</v>
      </c>
      <c r="G1818" s="2">
        <v>415872</v>
      </c>
      <c r="H1818" t="s">
        <v>662</v>
      </c>
      <c r="I1818" t="s">
        <v>663</v>
      </c>
      <c r="K1818" t="s">
        <v>4024</v>
      </c>
      <c r="L1818" t="s">
        <v>3407</v>
      </c>
      <c r="M1818" s="12">
        <v>17368</v>
      </c>
      <c r="N1818" s="12" t="str">
        <f t="shared" si="71"/>
        <v>320 Chestnut St Wrightsville, PA 17368</v>
      </c>
      <c r="O1818">
        <v>1430999</v>
      </c>
      <c r="P1818">
        <v>40.024070000000002</v>
      </c>
      <c r="Q1818">
        <v>-76.533158</v>
      </c>
      <c r="R1818" t="s">
        <v>3367</v>
      </c>
      <c r="S1818" t="s">
        <v>3357</v>
      </c>
      <c r="T1818" s="3">
        <v>2</v>
      </c>
      <c r="U1818" s="3">
        <v>2</v>
      </c>
      <c r="V1818" s="4">
        <v>1</v>
      </c>
      <c r="W1818" s="4">
        <v>3</v>
      </c>
      <c r="X1818" s="5">
        <v>349.97</v>
      </c>
      <c r="Y1818" s="6">
        <v>699.94</v>
      </c>
      <c r="Z1818" s="5">
        <v>141.35500000000002</v>
      </c>
      <c r="AA1818" s="5">
        <v>282.71000000000004</v>
      </c>
      <c r="AB1818">
        <v>34</v>
      </c>
      <c r="AC1818" s="11">
        <f t="shared" si="72"/>
        <v>0.403906049089922</v>
      </c>
    </row>
    <row r="1819" spans="1:29">
      <c r="A1819" s="2">
        <v>417770</v>
      </c>
      <c r="B1819" t="s">
        <v>3362</v>
      </c>
      <c r="C1819" t="s">
        <v>3357</v>
      </c>
      <c r="D1819" t="s">
        <v>17</v>
      </c>
      <c r="E1819" s="2">
        <v>244718</v>
      </c>
      <c r="F1819" t="s">
        <v>2996</v>
      </c>
      <c r="G1819" s="2">
        <v>244718</v>
      </c>
      <c r="H1819" t="s">
        <v>2996</v>
      </c>
      <c r="I1819" t="s">
        <v>2164</v>
      </c>
      <c r="K1819" t="s">
        <v>5200</v>
      </c>
      <c r="L1819" t="s">
        <v>3407</v>
      </c>
      <c r="M1819" s="12">
        <v>19001</v>
      </c>
      <c r="N1819" s="12" t="str">
        <f t="shared" si="71"/>
        <v>1508 THOMSON RD Roslyn, PA 19001</v>
      </c>
      <c r="O1819">
        <v>1430009</v>
      </c>
      <c r="P1819">
        <v>40.136024999999997</v>
      </c>
      <c r="Q1819">
        <v>-75.136004</v>
      </c>
      <c r="R1819" t="s">
        <v>3363</v>
      </c>
      <c r="S1819" t="s">
        <v>3351</v>
      </c>
      <c r="T1819" s="3">
        <v>10</v>
      </c>
      <c r="U1819" s="3">
        <v>12</v>
      </c>
      <c r="V1819" s="4">
        <v>1.2</v>
      </c>
      <c r="W1819" s="4">
        <v>1.8</v>
      </c>
      <c r="X1819" s="5">
        <v>69.96899999999998</v>
      </c>
      <c r="Y1819" s="6">
        <v>699.69</v>
      </c>
      <c r="Z1819" s="5">
        <v>25.839999999999996</v>
      </c>
      <c r="AA1819" s="5">
        <v>258.39999999999998</v>
      </c>
      <c r="AB1819">
        <v>34</v>
      </c>
      <c r="AC1819" s="11">
        <f t="shared" si="72"/>
        <v>0.36930640712315449</v>
      </c>
    </row>
    <row r="1820" spans="1:29">
      <c r="A1820" s="2">
        <v>483465</v>
      </c>
      <c r="B1820" t="s">
        <v>3362</v>
      </c>
      <c r="C1820" t="s">
        <v>3357</v>
      </c>
      <c r="D1820" t="s">
        <v>74</v>
      </c>
      <c r="E1820" s="2">
        <v>300185</v>
      </c>
      <c r="F1820" t="s">
        <v>2695</v>
      </c>
      <c r="G1820" s="2">
        <v>300185</v>
      </c>
      <c r="H1820" t="s">
        <v>2695</v>
      </c>
      <c r="I1820" t="s">
        <v>97</v>
      </c>
      <c r="K1820" t="s">
        <v>3876</v>
      </c>
      <c r="L1820" t="s">
        <v>3407</v>
      </c>
      <c r="M1820" s="12">
        <v>17110</v>
      </c>
      <c r="N1820" s="12" t="str">
        <f t="shared" si="71"/>
        <v>2608 Market Pl Harrisburg, PA 17110</v>
      </c>
      <c r="O1820">
        <v>1430999</v>
      </c>
      <c r="P1820">
        <v>40.309950000000001</v>
      </c>
      <c r="Q1820">
        <v>-76.839920000000006</v>
      </c>
      <c r="R1820" t="s">
        <v>3366</v>
      </c>
      <c r="S1820" t="s">
        <v>3357</v>
      </c>
      <c r="T1820" s="3">
        <v>1</v>
      </c>
      <c r="U1820" s="3">
        <v>1</v>
      </c>
      <c r="V1820" s="4">
        <v>1</v>
      </c>
      <c r="W1820" s="4">
        <v>4</v>
      </c>
      <c r="X1820" s="5">
        <v>699.26</v>
      </c>
      <c r="Y1820" s="6">
        <v>699.26</v>
      </c>
      <c r="Z1820" s="5">
        <v>318.86</v>
      </c>
      <c r="AA1820" s="5">
        <v>318.86</v>
      </c>
      <c r="AB1820">
        <v>14</v>
      </c>
      <c r="AC1820" s="11">
        <f t="shared" si="72"/>
        <v>0.45599633898692904</v>
      </c>
    </row>
    <row r="1821" spans="1:29">
      <c r="A1821" s="2">
        <v>254632</v>
      </c>
      <c r="B1821" t="s">
        <v>3362</v>
      </c>
      <c r="C1821" t="s">
        <v>3353</v>
      </c>
      <c r="D1821" t="s">
        <v>32</v>
      </c>
      <c r="E1821" s="2">
        <v>313808</v>
      </c>
      <c r="F1821" t="s">
        <v>893</v>
      </c>
      <c r="G1821" s="2">
        <v>313808</v>
      </c>
      <c r="H1821" t="s">
        <v>893</v>
      </c>
      <c r="I1821" t="s">
        <v>503</v>
      </c>
      <c r="K1821" t="s">
        <v>5821</v>
      </c>
      <c r="L1821" t="s">
        <v>3407</v>
      </c>
      <c r="M1821" s="12">
        <v>19610</v>
      </c>
      <c r="N1821" s="12" t="str">
        <f t="shared" si="71"/>
        <v>807 N Wyomissing Blvd Wyomissing, PA 19610</v>
      </c>
      <c r="O1821">
        <v>1430999</v>
      </c>
      <c r="P1821">
        <v>40.341949999999997</v>
      </c>
      <c r="Q1821">
        <v>-75.96302</v>
      </c>
      <c r="R1821" t="s">
        <v>3365</v>
      </c>
      <c r="S1821" t="s">
        <v>3356</v>
      </c>
      <c r="T1821" s="3">
        <v>2</v>
      </c>
      <c r="U1821" s="3">
        <v>4</v>
      </c>
      <c r="V1821" s="4">
        <v>2</v>
      </c>
      <c r="W1821" s="4">
        <v>2.5</v>
      </c>
      <c r="X1821" s="5">
        <v>349.5</v>
      </c>
      <c r="Y1821" s="6">
        <v>699</v>
      </c>
      <c r="Z1821" s="5">
        <v>153.35</v>
      </c>
      <c r="AA1821" s="5">
        <v>306.69999999999993</v>
      </c>
      <c r="AB1821">
        <v>9</v>
      </c>
      <c r="AC1821" s="11">
        <f t="shared" si="72"/>
        <v>0.43876967095851205</v>
      </c>
    </row>
    <row r="1822" spans="1:29">
      <c r="A1822" s="2">
        <v>272471</v>
      </c>
      <c r="B1822" t="s">
        <v>3362</v>
      </c>
      <c r="C1822" t="s">
        <v>3353</v>
      </c>
      <c r="D1822" t="s">
        <v>808</v>
      </c>
      <c r="E1822" s="2">
        <v>305384</v>
      </c>
      <c r="F1822" t="s">
        <v>2568</v>
      </c>
      <c r="G1822" s="2">
        <v>305384</v>
      </c>
      <c r="H1822" t="s">
        <v>2568</v>
      </c>
      <c r="I1822" t="s">
        <v>226</v>
      </c>
      <c r="K1822" t="s">
        <v>3837</v>
      </c>
      <c r="L1822" t="s">
        <v>3407</v>
      </c>
      <c r="M1822" s="12">
        <v>17067</v>
      </c>
      <c r="N1822" s="12" t="str">
        <f t="shared" si="71"/>
        <v>372 Royers Rd Myerstown, PA 17067</v>
      </c>
      <c r="O1822">
        <v>1430999</v>
      </c>
      <c r="P1822">
        <v>40.359470000000002</v>
      </c>
      <c r="Q1822">
        <v>-76.280060000000006</v>
      </c>
      <c r="R1822" t="s">
        <v>3364</v>
      </c>
      <c r="S1822" t="s">
        <v>3356</v>
      </c>
      <c r="T1822" s="3">
        <v>3</v>
      </c>
      <c r="U1822" s="3">
        <v>3</v>
      </c>
      <c r="V1822" s="4">
        <v>1</v>
      </c>
      <c r="W1822" s="4">
        <v>1.6666666666666667</v>
      </c>
      <c r="X1822" s="5">
        <v>232.88666666666666</v>
      </c>
      <c r="Y1822" s="6">
        <v>698.66</v>
      </c>
      <c r="Z1822" s="5">
        <v>22.649999999999995</v>
      </c>
      <c r="AA1822" s="5">
        <v>67.949999999999989</v>
      </c>
      <c r="AB1822">
        <v>7</v>
      </c>
      <c r="AC1822" s="11">
        <f t="shared" si="72"/>
        <v>9.7257607419918124E-2</v>
      </c>
    </row>
    <row r="1823" spans="1:29">
      <c r="A1823" s="2">
        <v>243123</v>
      </c>
      <c r="B1823" t="s">
        <v>3362</v>
      </c>
      <c r="C1823" t="s">
        <v>3353</v>
      </c>
      <c r="D1823" t="s">
        <v>51</v>
      </c>
      <c r="E1823" s="2">
        <v>241017</v>
      </c>
      <c r="F1823" t="s">
        <v>2377</v>
      </c>
      <c r="G1823" s="2">
        <v>241017</v>
      </c>
      <c r="H1823" t="s">
        <v>2377</v>
      </c>
      <c r="I1823" t="s">
        <v>39</v>
      </c>
      <c r="K1823" t="s">
        <v>4722</v>
      </c>
      <c r="L1823" t="s">
        <v>3407</v>
      </c>
      <c r="M1823" s="12">
        <v>17601</v>
      </c>
      <c r="N1823" s="12" t="str">
        <f t="shared" si="71"/>
        <v>1840 Municipal Dr Lancaster, PA 17601</v>
      </c>
      <c r="O1823">
        <v>1430999</v>
      </c>
      <c r="P1823">
        <v>40.076740999999998</v>
      </c>
      <c r="Q1823">
        <v>-76.300505999999999</v>
      </c>
      <c r="R1823" t="s">
        <v>3364</v>
      </c>
      <c r="S1823" t="s">
        <v>3357</v>
      </c>
      <c r="T1823" s="3">
        <v>2</v>
      </c>
      <c r="U1823" s="3">
        <v>3</v>
      </c>
      <c r="V1823" s="4">
        <v>1.5</v>
      </c>
      <c r="W1823" s="4">
        <v>1.5</v>
      </c>
      <c r="X1823" s="5">
        <v>347.45499999999998</v>
      </c>
      <c r="Y1823" s="6">
        <v>694.91</v>
      </c>
      <c r="Z1823" s="5">
        <v>134.565</v>
      </c>
      <c r="AA1823" s="5">
        <v>269.13</v>
      </c>
      <c r="AB1823">
        <v>37</v>
      </c>
      <c r="AC1823" s="11">
        <f t="shared" si="72"/>
        <v>0.38728756241815487</v>
      </c>
    </row>
    <row r="1824" spans="1:29">
      <c r="A1824" s="2">
        <v>245707</v>
      </c>
      <c r="B1824" t="s">
        <v>3362</v>
      </c>
      <c r="C1824" t="s">
        <v>3353</v>
      </c>
      <c r="D1824" t="s">
        <v>63</v>
      </c>
      <c r="E1824" s="2">
        <v>243861</v>
      </c>
      <c r="F1824" t="s">
        <v>296</v>
      </c>
      <c r="G1824" s="2">
        <v>453223</v>
      </c>
      <c r="H1824" t="s">
        <v>297</v>
      </c>
      <c r="I1824" t="s">
        <v>298</v>
      </c>
      <c r="J1824" t="s">
        <v>3391</v>
      </c>
      <c r="K1824" t="s">
        <v>5231</v>
      </c>
      <c r="L1824" t="s">
        <v>3407</v>
      </c>
      <c r="M1824" s="12">
        <v>19007</v>
      </c>
      <c r="N1824" s="12" t="str">
        <f t="shared" si="71"/>
        <v>2101 Hunter Ln Bristol, PA 19007</v>
      </c>
      <c r="O1824">
        <v>1430999</v>
      </c>
      <c r="P1824">
        <v>40.113460000000003</v>
      </c>
      <c r="Q1824">
        <v>-74.845609999999994</v>
      </c>
      <c r="R1824" t="s">
        <v>3362</v>
      </c>
      <c r="S1824" t="s">
        <v>3353</v>
      </c>
      <c r="T1824" s="3">
        <v>1</v>
      </c>
      <c r="U1824" s="3">
        <v>1</v>
      </c>
      <c r="V1824" s="4">
        <v>1</v>
      </c>
      <c r="W1824" s="4">
        <v>1</v>
      </c>
      <c r="X1824" s="5">
        <v>693.22</v>
      </c>
      <c r="Y1824" s="6">
        <v>693.22</v>
      </c>
      <c r="Z1824" s="5">
        <v>330.8</v>
      </c>
      <c r="AA1824" s="5">
        <v>330.8</v>
      </c>
      <c r="AB1824">
        <v>8</v>
      </c>
      <c r="AC1824" s="11">
        <f t="shared" si="72"/>
        <v>0.4771933873806295</v>
      </c>
    </row>
    <row r="1825" spans="1:29">
      <c r="A1825" s="2">
        <v>245832</v>
      </c>
      <c r="B1825" t="s">
        <v>3362</v>
      </c>
      <c r="C1825" t="s">
        <v>3353</v>
      </c>
      <c r="D1825" t="s">
        <v>186</v>
      </c>
      <c r="E1825" s="2">
        <v>329753</v>
      </c>
      <c r="F1825" t="s">
        <v>2238</v>
      </c>
      <c r="G1825" s="2">
        <v>329753</v>
      </c>
      <c r="H1825" t="s">
        <v>2238</v>
      </c>
      <c r="I1825" t="s">
        <v>2239</v>
      </c>
      <c r="J1825" t="s">
        <v>3388</v>
      </c>
      <c r="K1825" t="s">
        <v>3665</v>
      </c>
      <c r="L1825" t="s">
        <v>3406</v>
      </c>
      <c r="M1825" s="12">
        <v>8733</v>
      </c>
      <c r="N1825" s="12" t="str">
        <f t="shared" si="71"/>
        <v>301 Union Ave Lakehurst, NJ 08733</v>
      </c>
      <c r="O1825">
        <v>1430999</v>
      </c>
      <c r="P1825">
        <v>40.01229</v>
      </c>
      <c r="Q1825">
        <v>-74.317738000000006</v>
      </c>
      <c r="R1825" t="s">
        <v>3362</v>
      </c>
      <c r="S1825" t="s">
        <v>3351</v>
      </c>
      <c r="T1825" s="3">
        <v>1</v>
      </c>
      <c r="U1825" s="3">
        <v>2</v>
      </c>
      <c r="V1825" s="4">
        <v>2</v>
      </c>
      <c r="W1825" s="4">
        <v>2</v>
      </c>
      <c r="X1825" s="5">
        <v>690.67</v>
      </c>
      <c r="Y1825" s="6">
        <v>690.67</v>
      </c>
      <c r="Z1825" s="5">
        <v>292.48</v>
      </c>
      <c r="AA1825" s="5">
        <v>292.48</v>
      </c>
      <c r="AB1825">
        <v>2</v>
      </c>
      <c r="AC1825" s="11">
        <f t="shared" si="72"/>
        <v>0.42347285968697068</v>
      </c>
    </row>
    <row r="1826" spans="1:29">
      <c r="A1826" s="2">
        <v>245599</v>
      </c>
      <c r="B1826" t="s">
        <v>3362</v>
      </c>
      <c r="C1826" t="s">
        <v>3353</v>
      </c>
      <c r="D1826" t="s">
        <v>26</v>
      </c>
      <c r="E1826" s="2">
        <v>241362</v>
      </c>
      <c r="F1826" t="s">
        <v>1009</v>
      </c>
      <c r="G1826" s="2">
        <v>467810</v>
      </c>
      <c r="H1826" t="s">
        <v>1010</v>
      </c>
      <c r="I1826" t="s">
        <v>1011</v>
      </c>
      <c r="K1826" t="s">
        <v>4978</v>
      </c>
      <c r="L1826" t="s">
        <v>3407</v>
      </c>
      <c r="M1826" s="12">
        <v>17978</v>
      </c>
      <c r="N1826" s="12" t="str">
        <f t="shared" si="71"/>
        <v>9053 Route 25 Spring Glen, PA 17978</v>
      </c>
      <c r="O1826">
        <v>1430999</v>
      </c>
      <c r="P1826">
        <v>40.620629999999998</v>
      </c>
      <c r="Q1826">
        <v>-76.642949999999999</v>
      </c>
      <c r="R1826" t="e">
        <v>#N/A</v>
      </c>
      <c r="S1826" t="e">
        <v>#N/A</v>
      </c>
      <c r="T1826" s="3">
        <v>1</v>
      </c>
      <c r="U1826" s="3">
        <v>1</v>
      </c>
      <c r="V1826" s="4">
        <v>1</v>
      </c>
      <c r="W1826" s="4">
        <v>3</v>
      </c>
      <c r="X1826" s="5">
        <v>687.99</v>
      </c>
      <c r="Y1826" s="6">
        <v>687.99</v>
      </c>
      <c r="Z1826" s="5">
        <v>329.89</v>
      </c>
      <c r="AA1826" s="5">
        <v>329.89</v>
      </c>
      <c r="AB1826">
        <v>3</v>
      </c>
      <c r="AC1826" s="11">
        <f t="shared" si="72"/>
        <v>0.47949824852105405</v>
      </c>
    </row>
    <row r="1827" spans="1:29">
      <c r="A1827" s="2">
        <v>312233</v>
      </c>
      <c r="B1827" t="s">
        <v>3362</v>
      </c>
      <c r="C1827" t="s">
        <v>3353</v>
      </c>
      <c r="D1827" t="s">
        <v>16</v>
      </c>
      <c r="E1827" s="2">
        <v>304670</v>
      </c>
      <c r="F1827" t="s">
        <v>3148</v>
      </c>
      <c r="G1827" s="2">
        <v>304670</v>
      </c>
      <c r="H1827" t="s">
        <v>3148</v>
      </c>
      <c r="I1827" t="s">
        <v>2950</v>
      </c>
      <c r="J1827" t="s">
        <v>3373</v>
      </c>
      <c r="K1827" t="s">
        <v>3939</v>
      </c>
      <c r="L1827" t="s">
        <v>3407</v>
      </c>
      <c r="M1827" s="12">
        <v>17301</v>
      </c>
      <c r="N1827" s="12" t="str">
        <f t="shared" si="71"/>
        <v>421 Moulstown Rd Abbottstown, PA 17301</v>
      </c>
      <c r="O1827">
        <v>1430999</v>
      </c>
      <c r="P1827">
        <v>39.867789999999999</v>
      </c>
      <c r="Q1827">
        <v>-76.948539999999994</v>
      </c>
      <c r="R1827" t="s">
        <v>3367</v>
      </c>
      <c r="S1827" t="s">
        <v>3355</v>
      </c>
      <c r="T1827" s="3">
        <v>1</v>
      </c>
      <c r="U1827" s="3">
        <v>1</v>
      </c>
      <c r="V1827" s="4">
        <v>1</v>
      </c>
      <c r="W1827" s="4">
        <v>9</v>
      </c>
      <c r="X1827" s="5">
        <v>687.8900000000001</v>
      </c>
      <c r="Y1827" s="6">
        <v>687.8900000000001</v>
      </c>
      <c r="Z1827" s="5">
        <v>271.83</v>
      </c>
      <c r="AA1827" s="5">
        <v>271.83</v>
      </c>
      <c r="AB1827">
        <v>33</v>
      </c>
      <c r="AC1827" s="11">
        <f t="shared" si="72"/>
        <v>0.39516492462457653</v>
      </c>
    </row>
    <row r="1828" spans="1:29">
      <c r="A1828" s="2">
        <v>467204</v>
      </c>
      <c r="B1828" t="s">
        <v>3362</v>
      </c>
      <c r="C1828" t="s">
        <v>3357</v>
      </c>
      <c r="D1828" t="s">
        <v>60</v>
      </c>
      <c r="E1828" s="2">
        <v>263742</v>
      </c>
      <c r="F1828" t="s">
        <v>78</v>
      </c>
      <c r="G1828" s="2">
        <v>433003</v>
      </c>
      <c r="H1828" t="s">
        <v>79</v>
      </c>
      <c r="I1828" t="s">
        <v>80</v>
      </c>
      <c r="K1828" t="s">
        <v>5470</v>
      </c>
      <c r="L1828" t="s">
        <v>3407</v>
      </c>
      <c r="M1828" s="12">
        <v>19320</v>
      </c>
      <c r="N1828" s="12" t="str">
        <f t="shared" si="71"/>
        <v>1400 Blackhorse Hill Rd Coatesville, PA 19320</v>
      </c>
      <c r="O1828">
        <v>1430013</v>
      </c>
      <c r="P1828">
        <v>39.997748000000001</v>
      </c>
      <c r="Q1828">
        <v>-75.797452000000007</v>
      </c>
      <c r="R1828" t="s">
        <v>3361</v>
      </c>
      <c r="S1828" t="s">
        <v>3356</v>
      </c>
      <c r="T1828" s="3">
        <v>7</v>
      </c>
      <c r="U1828" s="3">
        <v>7</v>
      </c>
      <c r="V1828" s="4">
        <v>1</v>
      </c>
      <c r="W1828" s="4">
        <v>1</v>
      </c>
      <c r="X1828" s="5">
        <v>97.61142857142859</v>
      </c>
      <c r="Y1828" s="6">
        <v>683.28000000000009</v>
      </c>
      <c r="Z1828" s="5">
        <v>21.831428571428571</v>
      </c>
      <c r="AA1828" s="5">
        <v>152.82</v>
      </c>
      <c r="AB1828">
        <v>11</v>
      </c>
      <c r="AC1828" s="11">
        <f t="shared" si="72"/>
        <v>0.22365648050579554</v>
      </c>
    </row>
    <row r="1829" spans="1:29">
      <c r="A1829" s="2">
        <v>471302</v>
      </c>
      <c r="B1829" t="s">
        <v>3362</v>
      </c>
      <c r="C1829" t="s">
        <v>3357</v>
      </c>
      <c r="D1829" t="s">
        <v>37</v>
      </c>
      <c r="E1829" s="2">
        <v>323233</v>
      </c>
      <c r="F1829" t="s">
        <v>112</v>
      </c>
      <c r="G1829" s="2">
        <v>469868</v>
      </c>
      <c r="H1829" t="s">
        <v>2442</v>
      </c>
      <c r="I1829" t="s">
        <v>116</v>
      </c>
      <c r="K1829" t="s">
        <v>4340</v>
      </c>
      <c r="L1829" t="s">
        <v>3407</v>
      </c>
      <c r="M1829" s="12">
        <v>17543</v>
      </c>
      <c r="N1829" s="12" t="str">
        <f t="shared" si="71"/>
        <v>1130 Erbs Quarry Rd Lititz, PA 17543</v>
      </c>
      <c r="O1829">
        <v>1430999</v>
      </c>
      <c r="P1829">
        <v>40.12332</v>
      </c>
      <c r="Q1829">
        <v>-76.338763</v>
      </c>
      <c r="R1829" t="s">
        <v>3364</v>
      </c>
      <c r="S1829" t="s">
        <v>3356</v>
      </c>
      <c r="T1829" s="3">
        <v>1</v>
      </c>
      <c r="U1829" s="3">
        <v>1</v>
      </c>
      <c r="V1829" s="4">
        <v>1</v>
      </c>
      <c r="W1829" s="4">
        <v>3</v>
      </c>
      <c r="X1829" s="5">
        <v>679.49</v>
      </c>
      <c r="Y1829" s="6">
        <v>679.49</v>
      </c>
      <c r="Z1829" s="5">
        <v>319.36</v>
      </c>
      <c r="AA1829" s="5">
        <v>319.36</v>
      </c>
      <c r="AB1829">
        <v>3</v>
      </c>
      <c r="AC1829" s="11">
        <f t="shared" si="72"/>
        <v>0.46999955849239872</v>
      </c>
    </row>
    <row r="1830" spans="1:29">
      <c r="A1830" s="2">
        <v>468566</v>
      </c>
      <c r="B1830" t="s">
        <v>3362</v>
      </c>
      <c r="C1830" t="s">
        <v>3357</v>
      </c>
      <c r="D1830" t="s">
        <v>104</v>
      </c>
      <c r="E1830" s="2">
        <v>265863</v>
      </c>
      <c r="F1830" t="s">
        <v>992</v>
      </c>
      <c r="G1830" s="2">
        <v>265863</v>
      </c>
      <c r="H1830" t="s">
        <v>1736</v>
      </c>
      <c r="I1830" t="s">
        <v>1737</v>
      </c>
      <c r="K1830" t="s">
        <v>5558</v>
      </c>
      <c r="L1830" t="s">
        <v>3407</v>
      </c>
      <c r="M1830" s="12">
        <v>19363</v>
      </c>
      <c r="N1830" s="12" t="str">
        <f t="shared" si="71"/>
        <v>396 Swinton Ct Oxford, PA 19363</v>
      </c>
      <c r="O1830">
        <v>1430999</v>
      </c>
      <c r="P1830">
        <v>39.809936</v>
      </c>
      <c r="Q1830">
        <v>-75.979189000000005</v>
      </c>
      <c r="R1830" t="s">
        <v>3359</v>
      </c>
      <c r="S1830" t="s">
        <v>3352</v>
      </c>
      <c r="T1830" s="3">
        <v>2</v>
      </c>
      <c r="U1830" s="3">
        <v>2</v>
      </c>
      <c r="V1830" s="4">
        <v>1</v>
      </c>
      <c r="W1830" s="4">
        <v>4.5</v>
      </c>
      <c r="X1830" s="5">
        <v>339.33</v>
      </c>
      <c r="Y1830" s="6">
        <v>678.66</v>
      </c>
      <c r="Z1830" s="5">
        <v>-7.8049999999999997</v>
      </c>
      <c r="AA1830" s="5">
        <v>-15.61</v>
      </c>
      <c r="AB1830">
        <v>27</v>
      </c>
      <c r="AC1830" s="11">
        <f t="shared" si="72"/>
        <v>-2.3001208263342468E-2</v>
      </c>
    </row>
    <row r="1831" spans="1:29">
      <c r="A1831" s="2">
        <v>481583</v>
      </c>
      <c r="B1831" t="s">
        <v>3362</v>
      </c>
      <c r="C1831" t="s">
        <v>3353</v>
      </c>
      <c r="D1831" t="s">
        <v>37</v>
      </c>
      <c r="E1831" s="2">
        <v>239003</v>
      </c>
      <c r="F1831" t="s">
        <v>3297</v>
      </c>
      <c r="G1831" s="2">
        <v>239003</v>
      </c>
      <c r="H1831" t="s">
        <v>3297</v>
      </c>
      <c r="I1831" t="s">
        <v>578</v>
      </c>
      <c r="K1831" t="s">
        <v>4612</v>
      </c>
      <c r="L1831" t="s">
        <v>3407</v>
      </c>
      <c r="M1831" s="12">
        <v>17584</v>
      </c>
      <c r="N1831" s="12" t="str">
        <f t="shared" si="71"/>
        <v>300 Willow Valley Lakes Dr Willow Street, PA 17584</v>
      </c>
      <c r="O1831">
        <v>1430999</v>
      </c>
      <c r="P1831">
        <v>39.985284999999998</v>
      </c>
      <c r="Q1831">
        <v>-76.271686000000003</v>
      </c>
      <c r="R1831" t="s">
        <v>3364</v>
      </c>
      <c r="S1831" t="s">
        <v>3357</v>
      </c>
      <c r="T1831" s="3">
        <v>2</v>
      </c>
      <c r="U1831" s="3">
        <v>2</v>
      </c>
      <c r="V1831" s="4">
        <v>1</v>
      </c>
      <c r="W1831" s="4">
        <v>6.5</v>
      </c>
      <c r="X1831" s="5">
        <v>338.73</v>
      </c>
      <c r="Y1831" s="6">
        <v>677.46</v>
      </c>
      <c r="Z1831" s="5">
        <v>289.80499999999995</v>
      </c>
      <c r="AA1831" s="5">
        <v>579.61</v>
      </c>
      <c r="AB1831">
        <v>15</v>
      </c>
      <c r="AC1831" s="11">
        <f t="shared" si="72"/>
        <v>0.85556342809907593</v>
      </c>
    </row>
    <row r="1832" spans="1:29">
      <c r="A1832" s="2">
        <v>267431</v>
      </c>
      <c r="B1832" t="s">
        <v>3361</v>
      </c>
      <c r="C1832" t="s">
        <v>3353</v>
      </c>
      <c r="D1832" t="s">
        <v>149</v>
      </c>
      <c r="E1832" s="2">
        <v>344948</v>
      </c>
      <c r="F1832" t="s">
        <v>2015</v>
      </c>
      <c r="G1832" s="2">
        <v>344948</v>
      </c>
      <c r="H1832" t="s">
        <v>2015</v>
      </c>
      <c r="I1832" t="s">
        <v>2016</v>
      </c>
      <c r="K1832" t="s">
        <v>3448</v>
      </c>
      <c r="L1832" t="s">
        <v>3406</v>
      </c>
      <c r="M1832" s="12">
        <v>8026</v>
      </c>
      <c r="N1832" s="12" t="str">
        <f t="shared" si="71"/>
        <v>37 Kirkwood Rd Gibbsboro, NJ 08026</v>
      </c>
      <c r="O1832">
        <v>1430999</v>
      </c>
      <c r="P1832">
        <v>39.836986000000003</v>
      </c>
      <c r="Q1832">
        <v>-74.967803000000004</v>
      </c>
      <c r="R1832" t="s">
        <v>3363</v>
      </c>
      <c r="S1832" t="s">
        <v>3355</v>
      </c>
      <c r="T1832" s="3">
        <v>1</v>
      </c>
      <c r="U1832" s="3">
        <v>1</v>
      </c>
      <c r="V1832" s="4">
        <v>1</v>
      </c>
      <c r="W1832" s="4">
        <v>1</v>
      </c>
      <c r="X1832" s="5">
        <v>676.64</v>
      </c>
      <c r="Y1832" s="6">
        <v>676.64</v>
      </c>
      <c r="Z1832" s="5">
        <v>338.31</v>
      </c>
      <c r="AA1832" s="5">
        <v>338.31</v>
      </c>
      <c r="AB1832">
        <v>4</v>
      </c>
      <c r="AC1832" s="11">
        <f t="shared" si="72"/>
        <v>0.49998522109245686</v>
      </c>
    </row>
    <row r="1833" spans="1:29">
      <c r="A1833" s="2">
        <v>429245</v>
      </c>
      <c r="B1833" t="s">
        <v>3361</v>
      </c>
      <c r="C1833" t="s">
        <v>3353</v>
      </c>
      <c r="D1833" t="s">
        <v>16</v>
      </c>
      <c r="E1833" s="2">
        <v>269825</v>
      </c>
      <c r="F1833" t="s">
        <v>3140</v>
      </c>
      <c r="G1833" s="2">
        <v>269825</v>
      </c>
      <c r="H1833" t="s">
        <v>3140</v>
      </c>
      <c r="I1833" t="s">
        <v>2898</v>
      </c>
      <c r="K1833" t="s">
        <v>3913</v>
      </c>
      <c r="L1833" t="s">
        <v>3407</v>
      </c>
      <c r="M1833" s="12">
        <v>17222</v>
      </c>
      <c r="N1833" s="12" t="str">
        <f t="shared" si="71"/>
        <v>5500 Lincoln Way E (7R) Fayetteville, PA 17222</v>
      </c>
      <c r="O1833">
        <v>1430999</v>
      </c>
      <c r="P1833">
        <v>39.905724999999997</v>
      </c>
      <c r="Q1833">
        <v>-77.541020000000003</v>
      </c>
      <c r="R1833" t="s">
        <v>3367</v>
      </c>
      <c r="S1833" t="s">
        <v>3351</v>
      </c>
      <c r="T1833" s="3">
        <v>1</v>
      </c>
      <c r="U1833" s="3">
        <v>2</v>
      </c>
      <c r="V1833" s="4">
        <v>2</v>
      </c>
      <c r="W1833" s="4">
        <v>1</v>
      </c>
      <c r="X1833" s="5">
        <v>669.11</v>
      </c>
      <c r="Y1833" s="6">
        <v>669.11</v>
      </c>
      <c r="Z1833" s="5">
        <v>278.39</v>
      </c>
      <c r="AA1833" s="5">
        <v>278.39</v>
      </c>
      <c r="AB1833">
        <v>4</v>
      </c>
      <c r="AC1833" s="11">
        <f t="shared" si="72"/>
        <v>0.41606013958840843</v>
      </c>
    </row>
    <row r="1834" spans="1:29">
      <c r="A1834" s="2">
        <v>302442</v>
      </c>
      <c r="B1834" t="s">
        <v>3361</v>
      </c>
      <c r="C1834" t="s">
        <v>3353</v>
      </c>
      <c r="D1834" t="s">
        <v>51</v>
      </c>
      <c r="E1834" s="2">
        <v>255961</v>
      </c>
      <c r="F1834" t="s">
        <v>2260</v>
      </c>
      <c r="G1834" s="2">
        <v>255961</v>
      </c>
      <c r="H1834" t="s">
        <v>2260</v>
      </c>
      <c r="I1834" t="s">
        <v>39</v>
      </c>
      <c r="K1834" t="s">
        <v>4649</v>
      </c>
      <c r="L1834" t="s">
        <v>3407</v>
      </c>
      <c r="M1834" s="12">
        <v>17601</v>
      </c>
      <c r="N1834" s="12" t="str">
        <f t="shared" si="71"/>
        <v>2100 Harrisburg Pike Lancaster, PA 17601</v>
      </c>
      <c r="O1834">
        <v>1430999</v>
      </c>
      <c r="P1834">
        <v>40.064528000000003</v>
      </c>
      <c r="Q1834">
        <v>-76.355033000000006</v>
      </c>
      <c r="R1834" t="s">
        <v>3364</v>
      </c>
      <c r="S1834" t="s">
        <v>3357</v>
      </c>
      <c r="T1834" s="3">
        <v>3</v>
      </c>
      <c r="U1834" s="3">
        <v>3</v>
      </c>
      <c r="V1834" s="4">
        <v>1</v>
      </c>
      <c r="W1834" s="4">
        <v>1</v>
      </c>
      <c r="X1834" s="5">
        <v>222.9666666666667</v>
      </c>
      <c r="Y1834" s="6">
        <v>668.90000000000009</v>
      </c>
      <c r="Z1834" s="5">
        <v>71.523333333333326</v>
      </c>
      <c r="AA1834" s="5">
        <v>214.57</v>
      </c>
      <c r="AB1834">
        <v>17</v>
      </c>
      <c r="AC1834" s="11">
        <f t="shared" si="72"/>
        <v>0.32078038570787853</v>
      </c>
    </row>
    <row r="1835" spans="1:29">
      <c r="A1835" s="2">
        <v>272584</v>
      </c>
      <c r="B1835" t="s">
        <v>3361</v>
      </c>
      <c r="C1835" t="s">
        <v>3353</v>
      </c>
      <c r="D1835" t="s">
        <v>149</v>
      </c>
      <c r="E1835" s="2">
        <v>268488</v>
      </c>
      <c r="F1835" t="s">
        <v>818</v>
      </c>
      <c r="G1835" s="2">
        <v>482858</v>
      </c>
      <c r="H1835" t="s">
        <v>819</v>
      </c>
      <c r="I1835" t="s">
        <v>820</v>
      </c>
      <c r="K1835" t="s">
        <v>3451</v>
      </c>
      <c r="L1835" t="s">
        <v>3406</v>
      </c>
      <c r="M1835" s="12">
        <v>8028</v>
      </c>
      <c r="N1835" s="12" t="str">
        <f t="shared" si="71"/>
        <v>70 Sewell St Glassboro, NJ 08028</v>
      </c>
      <c r="O1835">
        <v>1430999</v>
      </c>
      <c r="P1835">
        <v>39.696593</v>
      </c>
      <c r="Q1835">
        <v>-75.122191000000001</v>
      </c>
      <c r="R1835" t="s">
        <v>3363</v>
      </c>
      <c r="S1835" t="s">
        <v>3355</v>
      </c>
      <c r="T1835" s="3">
        <v>2</v>
      </c>
      <c r="U1835" s="3">
        <v>2</v>
      </c>
      <c r="V1835" s="4">
        <v>1</v>
      </c>
      <c r="W1835" s="4">
        <v>2</v>
      </c>
      <c r="X1835" s="5">
        <v>333.76</v>
      </c>
      <c r="Y1835" s="6">
        <v>667.52</v>
      </c>
      <c r="Z1835" s="5">
        <v>170.72</v>
      </c>
      <c r="AA1835" s="5">
        <v>341.44</v>
      </c>
      <c r="AB1835">
        <v>5</v>
      </c>
      <c r="AC1835" s="11">
        <f t="shared" si="72"/>
        <v>0.51150527325023976</v>
      </c>
    </row>
    <row r="1836" spans="1:29">
      <c r="A1836" s="2">
        <v>341359</v>
      </c>
      <c r="B1836" t="s">
        <v>3361</v>
      </c>
      <c r="C1836" t="s">
        <v>3353</v>
      </c>
      <c r="D1836" t="s">
        <v>16</v>
      </c>
      <c r="E1836" s="2">
        <v>239292</v>
      </c>
      <c r="F1836" t="s">
        <v>565</v>
      </c>
      <c r="G1836" s="2">
        <v>479531</v>
      </c>
      <c r="H1836" t="s">
        <v>566</v>
      </c>
      <c r="I1836" t="s">
        <v>567</v>
      </c>
      <c r="K1836" t="s">
        <v>4029</v>
      </c>
      <c r="L1836" t="s">
        <v>3407</v>
      </c>
      <c r="M1836" s="12">
        <v>17372</v>
      </c>
      <c r="N1836" s="12" t="str">
        <f t="shared" si="71"/>
        <v>7335 Carlisle Pike York Springs, PA 17372</v>
      </c>
      <c r="O1836">
        <v>1430999</v>
      </c>
      <c r="P1836">
        <v>39.980659000000003</v>
      </c>
      <c r="Q1836">
        <v>-77.082913000000005</v>
      </c>
      <c r="R1836" t="s">
        <v>3367</v>
      </c>
      <c r="S1836" t="s">
        <v>3355</v>
      </c>
      <c r="T1836" s="3">
        <v>2</v>
      </c>
      <c r="U1836" s="3">
        <v>2</v>
      </c>
      <c r="V1836" s="4">
        <v>1</v>
      </c>
      <c r="W1836" s="4">
        <v>1.5</v>
      </c>
      <c r="X1836" s="5">
        <v>333.02</v>
      </c>
      <c r="Y1836" s="6">
        <v>666.04</v>
      </c>
      <c r="Z1836" s="5">
        <v>133.22</v>
      </c>
      <c r="AA1836" s="5">
        <v>266.44</v>
      </c>
      <c r="AB1836">
        <v>22</v>
      </c>
      <c r="AC1836" s="11">
        <f t="shared" si="72"/>
        <v>0.40003603387183956</v>
      </c>
    </row>
    <row r="1837" spans="1:29">
      <c r="A1837" s="2">
        <v>416525</v>
      </c>
      <c r="B1837" t="s">
        <v>3361</v>
      </c>
      <c r="C1837" t="s">
        <v>3353</v>
      </c>
      <c r="D1837" t="s">
        <v>74</v>
      </c>
      <c r="E1837" s="2">
        <v>239524</v>
      </c>
      <c r="F1837" t="s">
        <v>1575</v>
      </c>
      <c r="G1837" s="2">
        <v>239524</v>
      </c>
      <c r="H1837" t="s">
        <v>1575</v>
      </c>
      <c r="I1837" t="s">
        <v>238</v>
      </c>
      <c r="K1837" t="s">
        <v>3737</v>
      </c>
      <c r="L1837" t="s">
        <v>3407</v>
      </c>
      <c r="M1837" s="12">
        <v>17022</v>
      </c>
      <c r="N1837" s="12" t="str">
        <f t="shared" si="71"/>
        <v>2147 S Market St ELIZABETHTOWN, PA 17022</v>
      </c>
      <c r="O1837">
        <v>1430999</v>
      </c>
      <c r="P1837">
        <v>40.134462999999997</v>
      </c>
      <c r="Q1837">
        <v>-76.571962999999997</v>
      </c>
      <c r="R1837" t="s">
        <v>3366</v>
      </c>
      <c r="S1837" t="s">
        <v>3356</v>
      </c>
      <c r="T1837" s="3">
        <v>3</v>
      </c>
      <c r="U1837" s="3">
        <v>5</v>
      </c>
      <c r="V1837" s="4">
        <v>1.6666666666666667</v>
      </c>
      <c r="W1837" s="4">
        <v>2.3333333333333335</v>
      </c>
      <c r="X1837" s="5">
        <v>221.6933333333333</v>
      </c>
      <c r="Y1837" s="6">
        <v>665.08</v>
      </c>
      <c r="Z1837" s="5">
        <v>86.33</v>
      </c>
      <c r="AA1837" s="5">
        <v>258.99</v>
      </c>
      <c r="AB1837">
        <v>11</v>
      </c>
      <c r="AC1837" s="11">
        <f t="shared" si="72"/>
        <v>0.3894118000842004</v>
      </c>
    </row>
    <row r="1838" spans="1:29">
      <c r="A1838" s="2">
        <v>246089</v>
      </c>
      <c r="B1838" t="s">
        <v>3361</v>
      </c>
      <c r="C1838" t="s">
        <v>3353</v>
      </c>
      <c r="D1838" t="s">
        <v>74</v>
      </c>
      <c r="E1838" s="2">
        <v>265707</v>
      </c>
      <c r="F1838" t="s">
        <v>2064</v>
      </c>
      <c r="G1838" s="2">
        <v>265707</v>
      </c>
      <c r="H1838" t="s">
        <v>2064</v>
      </c>
      <c r="I1838" t="s">
        <v>39</v>
      </c>
      <c r="K1838" t="s">
        <v>4893</v>
      </c>
      <c r="L1838" t="s">
        <v>3407</v>
      </c>
      <c r="M1838" s="12">
        <v>17603</v>
      </c>
      <c r="N1838" s="12" t="str">
        <f t="shared" si="71"/>
        <v>113 Millersville Rd Lancaster, PA 17603</v>
      </c>
      <c r="O1838">
        <v>1430999</v>
      </c>
      <c r="P1838">
        <v>40.037261999999998</v>
      </c>
      <c r="Q1838">
        <v>-76.362869000000003</v>
      </c>
      <c r="R1838" t="s">
        <v>3364</v>
      </c>
      <c r="S1838" t="s">
        <v>3357</v>
      </c>
      <c r="T1838" s="3">
        <v>1</v>
      </c>
      <c r="U1838" s="3">
        <v>1</v>
      </c>
      <c r="V1838" s="4">
        <v>1</v>
      </c>
      <c r="W1838" s="4">
        <v>2</v>
      </c>
      <c r="X1838" s="5">
        <v>659.17</v>
      </c>
      <c r="Y1838" s="6">
        <v>659.17</v>
      </c>
      <c r="Z1838" s="5">
        <v>253.76999999999998</v>
      </c>
      <c r="AA1838" s="5">
        <v>253.76999999999998</v>
      </c>
      <c r="AB1838">
        <v>9</v>
      </c>
      <c r="AC1838" s="11">
        <f t="shared" si="72"/>
        <v>0.3849841467299786</v>
      </c>
    </row>
    <row r="1839" spans="1:29">
      <c r="A1839" s="2">
        <v>342870</v>
      </c>
      <c r="B1839" t="s">
        <v>3363</v>
      </c>
      <c r="C1839" t="s">
        <v>3357</v>
      </c>
      <c r="D1839" t="s">
        <v>32</v>
      </c>
      <c r="E1839" s="2">
        <v>316269</v>
      </c>
      <c r="F1839" t="s">
        <v>702</v>
      </c>
      <c r="G1839" s="2">
        <v>316269</v>
      </c>
      <c r="H1839" t="s">
        <v>702</v>
      </c>
      <c r="I1839" t="s">
        <v>108</v>
      </c>
      <c r="K1839" t="s">
        <v>4216</v>
      </c>
      <c r="L1839" t="s">
        <v>3407</v>
      </c>
      <c r="M1839" s="12">
        <v>17522</v>
      </c>
      <c r="N1839" s="12" t="str">
        <f t="shared" si="71"/>
        <v>3474 Rothsville Rd Ephrata, PA 17522</v>
      </c>
      <c r="O1839">
        <v>1430999</v>
      </c>
      <c r="P1839">
        <v>40.166728999999997</v>
      </c>
      <c r="Q1839">
        <v>-76.204023000000007</v>
      </c>
      <c r="R1839" t="s">
        <v>3365</v>
      </c>
      <c r="S1839" t="s">
        <v>3356</v>
      </c>
      <c r="T1839" s="3">
        <v>2</v>
      </c>
      <c r="U1839" s="3">
        <v>3</v>
      </c>
      <c r="V1839" s="4">
        <v>1.5</v>
      </c>
      <c r="W1839" s="4">
        <v>4.5</v>
      </c>
      <c r="X1839" s="5">
        <v>328.67500000000001</v>
      </c>
      <c r="Y1839" s="6">
        <v>657.35</v>
      </c>
      <c r="Z1839" s="5">
        <v>138.23000000000002</v>
      </c>
      <c r="AA1839" s="5">
        <v>276.46000000000004</v>
      </c>
      <c r="AB1839">
        <v>15</v>
      </c>
      <c r="AC1839" s="11">
        <f t="shared" si="72"/>
        <v>0.42056742983190087</v>
      </c>
    </row>
    <row r="1840" spans="1:29">
      <c r="A1840" s="2">
        <v>243232</v>
      </c>
      <c r="B1840" t="s">
        <v>3362</v>
      </c>
      <c r="C1840" t="s">
        <v>3353</v>
      </c>
      <c r="D1840" t="s">
        <v>16</v>
      </c>
      <c r="E1840" s="2">
        <v>240035</v>
      </c>
      <c r="F1840" t="s">
        <v>973</v>
      </c>
      <c r="G1840" s="2">
        <v>481751</v>
      </c>
      <c r="H1840" t="s">
        <v>1924</v>
      </c>
      <c r="I1840" t="s">
        <v>974</v>
      </c>
      <c r="K1840" t="s">
        <v>3959</v>
      </c>
      <c r="L1840" t="s">
        <v>3407</v>
      </c>
      <c r="M1840" s="12">
        <v>17320</v>
      </c>
      <c r="N1840" s="12" t="str">
        <f t="shared" ref="N1840:N1903" si="73">K1840&amp;" "&amp;I1840&amp;", "&amp;L1840&amp;" "&amp;TEXT(M1840, "00000")</f>
        <v>4840 Fairfield Rd Fairfield, PA 17320</v>
      </c>
      <c r="O1840">
        <v>1430999</v>
      </c>
      <c r="P1840">
        <v>39.781998000000002</v>
      </c>
      <c r="Q1840">
        <v>-77.375039000000001</v>
      </c>
      <c r="R1840" t="s">
        <v>3367</v>
      </c>
      <c r="S1840" t="s">
        <v>3355</v>
      </c>
      <c r="T1840" s="3">
        <v>1</v>
      </c>
      <c r="U1840" s="3">
        <v>1</v>
      </c>
      <c r="V1840" s="4">
        <v>1</v>
      </c>
      <c r="W1840" s="4">
        <v>3</v>
      </c>
      <c r="X1840" s="5">
        <v>655.14</v>
      </c>
      <c r="Y1840" s="6">
        <v>655.14</v>
      </c>
      <c r="Z1840" s="5">
        <v>225</v>
      </c>
      <c r="AA1840" s="5">
        <v>225</v>
      </c>
      <c r="AB1840">
        <v>5</v>
      </c>
      <c r="AC1840" s="11">
        <f t="shared" si="72"/>
        <v>0.34343804377690268</v>
      </c>
    </row>
    <row r="1841" spans="1:29">
      <c r="A1841" s="2">
        <v>345307</v>
      </c>
      <c r="B1841" t="s">
        <v>3362</v>
      </c>
      <c r="C1841" t="s">
        <v>3353</v>
      </c>
      <c r="D1841" t="s">
        <v>32</v>
      </c>
      <c r="E1841" s="2">
        <v>317642</v>
      </c>
      <c r="F1841" t="s">
        <v>2574</v>
      </c>
      <c r="G1841" s="2">
        <v>317642</v>
      </c>
      <c r="H1841" t="s">
        <v>2574</v>
      </c>
      <c r="I1841" t="s">
        <v>39</v>
      </c>
      <c r="K1841" t="s">
        <v>4849</v>
      </c>
      <c r="L1841" t="s">
        <v>3407</v>
      </c>
      <c r="M1841" s="12">
        <v>17603</v>
      </c>
      <c r="N1841" s="12" t="str">
        <f t="shared" si="73"/>
        <v>321 Atkins Ave Lancaster, PA 17603</v>
      </c>
      <c r="O1841">
        <v>1430999</v>
      </c>
      <c r="P1841">
        <v>40.033740999999999</v>
      </c>
      <c r="Q1841">
        <v>-76.32826</v>
      </c>
      <c r="R1841" t="s">
        <v>3364</v>
      </c>
      <c r="S1841" t="s">
        <v>3357</v>
      </c>
      <c r="T1841" s="3">
        <v>5</v>
      </c>
      <c r="U1841" s="3">
        <v>6</v>
      </c>
      <c r="V1841" s="4">
        <v>1.2</v>
      </c>
      <c r="W1841" s="4">
        <v>1.4</v>
      </c>
      <c r="X1841" s="5">
        <v>130.96799999999999</v>
      </c>
      <c r="Y1841" s="6">
        <v>654.83999999999992</v>
      </c>
      <c r="Z1841" s="5">
        <v>43.405999999999999</v>
      </c>
      <c r="AA1841" s="5">
        <v>217.03</v>
      </c>
      <c r="AB1841">
        <v>10</v>
      </c>
      <c r="AC1841" s="11">
        <f t="shared" si="72"/>
        <v>0.33142447009956633</v>
      </c>
    </row>
    <row r="1842" spans="1:29">
      <c r="A1842" s="2">
        <v>416776</v>
      </c>
      <c r="B1842" t="s">
        <v>3362</v>
      </c>
      <c r="C1842" t="s">
        <v>3353</v>
      </c>
      <c r="D1842" t="s">
        <v>32</v>
      </c>
      <c r="E1842" s="2">
        <v>241014</v>
      </c>
      <c r="F1842" t="s">
        <v>747</v>
      </c>
      <c r="G1842" s="2">
        <v>241014</v>
      </c>
      <c r="H1842" t="s">
        <v>747</v>
      </c>
      <c r="I1842" t="s">
        <v>39</v>
      </c>
      <c r="K1842" t="s">
        <v>4699</v>
      </c>
      <c r="L1842" t="s">
        <v>3407</v>
      </c>
      <c r="M1842" s="12">
        <v>17601</v>
      </c>
      <c r="N1842" s="12" t="str">
        <f t="shared" si="73"/>
        <v>1820 Municipal Dr Lancaster, PA 17601</v>
      </c>
      <c r="O1842">
        <v>1430999</v>
      </c>
      <c r="P1842">
        <v>40.075876999999998</v>
      </c>
      <c r="Q1842">
        <v>-76.299024000000003</v>
      </c>
      <c r="R1842" t="s">
        <v>3364</v>
      </c>
      <c r="S1842" t="s">
        <v>3357</v>
      </c>
      <c r="T1842" s="3">
        <v>3</v>
      </c>
      <c r="U1842" s="3">
        <v>3</v>
      </c>
      <c r="V1842" s="4">
        <v>1</v>
      </c>
      <c r="W1842" s="4">
        <v>2.3333333333333335</v>
      </c>
      <c r="X1842" s="5">
        <v>217.60999999999999</v>
      </c>
      <c r="Y1842" s="6">
        <v>652.83000000000004</v>
      </c>
      <c r="Z1842" s="5">
        <v>96.389999999999986</v>
      </c>
      <c r="AA1842" s="5">
        <v>289.16999999999996</v>
      </c>
      <c r="AB1842">
        <v>11</v>
      </c>
      <c r="AC1842" s="11">
        <f t="shared" si="72"/>
        <v>0.44294839391572072</v>
      </c>
    </row>
    <row r="1843" spans="1:29">
      <c r="A1843" s="2">
        <v>416879</v>
      </c>
      <c r="B1843" t="s">
        <v>3362</v>
      </c>
      <c r="C1843" t="s">
        <v>3357</v>
      </c>
      <c r="D1843" t="s">
        <v>32</v>
      </c>
      <c r="E1843" s="2">
        <v>305669</v>
      </c>
      <c r="F1843" t="s">
        <v>414</v>
      </c>
      <c r="G1843" s="2">
        <v>455897</v>
      </c>
      <c r="H1843" t="s">
        <v>415</v>
      </c>
      <c r="I1843" t="s">
        <v>157</v>
      </c>
      <c r="K1843" t="s">
        <v>3784</v>
      </c>
      <c r="L1843" t="s">
        <v>3407</v>
      </c>
      <c r="M1843" s="12">
        <v>17042</v>
      </c>
      <c r="N1843" s="12" t="str">
        <f t="shared" si="73"/>
        <v>17 Lebanon Valley Pkwy Lebanon, PA 17042</v>
      </c>
      <c r="O1843">
        <v>1430999</v>
      </c>
      <c r="P1843">
        <v>40.302455000000002</v>
      </c>
      <c r="Q1843">
        <v>-76.376025999999996</v>
      </c>
      <c r="R1843" t="s">
        <v>3366</v>
      </c>
      <c r="S1843" t="s">
        <v>3357</v>
      </c>
      <c r="T1843" s="3">
        <v>3</v>
      </c>
      <c r="U1843" s="3">
        <v>3</v>
      </c>
      <c r="V1843" s="4">
        <v>1</v>
      </c>
      <c r="W1843" s="4">
        <v>1.3333333333333333</v>
      </c>
      <c r="X1843" s="5">
        <v>217.4433333333333</v>
      </c>
      <c r="Y1843" s="6">
        <v>652.32999999999993</v>
      </c>
      <c r="Z1843" s="5">
        <v>58.910000000000004</v>
      </c>
      <c r="AA1843" s="5">
        <v>176.73</v>
      </c>
      <c r="AB1843">
        <v>8</v>
      </c>
      <c r="AC1843" s="11">
        <f t="shared" si="72"/>
        <v>0.2709211595358178</v>
      </c>
    </row>
    <row r="1844" spans="1:29">
      <c r="A1844" s="2">
        <v>449399</v>
      </c>
      <c r="B1844" t="s">
        <v>3363</v>
      </c>
      <c r="C1844" t="s">
        <v>3357</v>
      </c>
      <c r="D1844" t="s">
        <v>63</v>
      </c>
      <c r="E1844" s="2">
        <v>246191</v>
      </c>
      <c r="F1844" t="s">
        <v>3098</v>
      </c>
      <c r="G1844" s="2">
        <v>246191</v>
      </c>
      <c r="H1844" t="s">
        <v>3098</v>
      </c>
      <c r="I1844" t="s">
        <v>65</v>
      </c>
      <c r="K1844" t="s">
        <v>5348</v>
      </c>
      <c r="L1844" t="s">
        <v>3407</v>
      </c>
      <c r="M1844" s="12">
        <v>19054</v>
      </c>
      <c r="N1844" s="12" t="str">
        <f t="shared" si="73"/>
        <v>66 Levittown Pkwy Levittown, PA 19054</v>
      </c>
      <c r="O1844">
        <v>1430999</v>
      </c>
      <c r="P1844">
        <v>40.143300000000004</v>
      </c>
      <c r="Q1844">
        <v>-74.818312000000006</v>
      </c>
      <c r="R1844" t="s">
        <v>3362</v>
      </c>
      <c r="S1844" t="s">
        <v>3353</v>
      </c>
      <c r="T1844" s="3">
        <v>1</v>
      </c>
      <c r="U1844" s="3">
        <v>1</v>
      </c>
      <c r="V1844" s="4">
        <v>1</v>
      </c>
      <c r="W1844" s="4">
        <v>3</v>
      </c>
      <c r="X1844" s="5">
        <v>652.29</v>
      </c>
      <c r="Y1844" s="6">
        <v>652.29</v>
      </c>
      <c r="Z1844" s="5">
        <v>249.68</v>
      </c>
      <c r="AA1844" s="5">
        <v>249.68</v>
      </c>
      <c r="AB1844">
        <v>11</v>
      </c>
      <c r="AC1844" s="11">
        <f t="shared" si="72"/>
        <v>0.38277453279982832</v>
      </c>
    </row>
    <row r="1845" spans="1:29">
      <c r="A1845" s="2">
        <v>245916</v>
      </c>
      <c r="B1845" t="s">
        <v>3362</v>
      </c>
      <c r="C1845" t="s">
        <v>3352</v>
      </c>
      <c r="D1845" t="s">
        <v>37</v>
      </c>
      <c r="E1845" s="2">
        <v>239554</v>
      </c>
      <c r="F1845" t="s">
        <v>1596</v>
      </c>
      <c r="G1845" s="2">
        <v>239554</v>
      </c>
      <c r="H1845" t="s">
        <v>1596</v>
      </c>
      <c r="I1845" t="s">
        <v>190</v>
      </c>
      <c r="K1845" t="s">
        <v>4386</v>
      </c>
      <c r="L1845" t="s">
        <v>3407</v>
      </c>
      <c r="M1845" s="12">
        <v>17545</v>
      </c>
      <c r="N1845" s="12" t="str">
        <f t="shared" si="73"/>
        <v>4045 Sunnyside Rd Manheim, PA 17545</v>
      </c>
      <c r="O1845">
        <v>1430999</v>
      </c>
      <c r="P1845">
        <v>40.183292000000002</v>
      </c>
      <c r="Q1845">
        <v>-76.507037999999994</v>
      </c>
      <c r="R1845" t="s">
        <v>3366</v>
      </c>
      <c r="S1845" t="s">
        <v>3357</v>
      </c>
      <c r="T1845" s="3">
        <v>3</v>
      </c>
      <c r="U1845" s="3">
        <v>3</v>
      </c>
      <c r="V1845" s="4">
        <v>1</v>
      </c>
      <c r="W1845" s="4">
        <v>1.6666666666666667</v>
      </c>
      <c r="X1845" s="5">
        <v>217.31666666666663</v>
      </c>
      <c r="Y1845" s="6">
        <v>651.95000000000005</v>
      </c>
      <c r="Z1845" s="5">
        <v>73.486666666666665</v>
      </c>
      <c r="AA1845" s="5">
        <v>220.45999999999998</v>
      </c>
      <c r="AB1845">
        <v>12</v>
      </c>
      <c r="AC1845" s="11">
        <f t="shared" si="72"/>
        <v>0.33815476646982123</v>
      </c>
    </row>
    <row r="1846" spans="1:29">
      <c r="A1846" s="2">
        <v>308404</v>
      </c>
      <c r="B1846" t="s">
        <v>3362</v>
      </c>
      <c r="C1846" t="s">
        <v>3353</v>
      </c>
      <c r="D1846" t="s">
        <v>37</v>
      </c>
      <c r="E1846" s="2">
        <v>323233</v>
      </c>
      <c r="F1846" t="s">
        <v>112</v>
      </c>
      <c r="G1846" s="2">
        <v>469850</v>
      </c>
      <c r="H1846" t="s">
        <v>235</v>
      </c>
      <c r="I1846" t="s">
        <v>39</v>
      </c>
      <c r="K1846" t="s">
        <v>4777</v>
      </c>
      <c r="L1846" t="s">
        <v>3407</v>
      </c>
      <c r="M1846" s="12">
        <v>17602</v>
      </c>
      <c r="N1846" s="12" t="str">
        <f t="shared" si="73"/>
        <v>1641 Old Philadelphia Pike Lancaster, PA 17602</v>
      </c>
      <c r="O1846">
        <v>1430999</v>
      </c>
      <c r="P1846">
        <v>40.0411</v>
      </c>
      <c r="Q1846">
        <v>-76.268058999999994</v>
      </c>
      <c r="R1846" t="s">
        <v>3364</v>
      </c>
      <c r="S1846" t="s">
        <v>3356</v>
      </c>
      <c r="T1846" s="3">
        <v>3</v>
      </c>
      <c r="U1846" s="3">
        <v>3</v>
      </c>
      <c r="V1846" s="4">
        <v>1</v>
      </c>
      <c r="W1846" s="4">
        <v>1.3333333333333333</v>
      </c>
      <c r="X1846" s="5">
        <v>216.48333333333335</v>
      </c>
      <c r="Y1846" s="6">
        <v>649.45000000000005</v>
      </c>
      <c r="Z1846" s="5">
        <v>97.186666666666667</v>
      </c>
      <c r="AA1846" s="5">
        <v>291.56</v>
      </c>
      <c r="AB1846">
        <v>4</v>
      </c>
      <c r="AC1846" s="11">
        <f t="shared" si="72"/>
        <v>0.44893371314188929</v>
      </c>
    </row>
    <row r="1847" spans="1:29">
      <c r="A1847" s="2">
        <v>424710</v>
      </c>
      <c r="B1847" t="s">
        <v>3362</v>
      </c>
      <c r="C1847" t="s">
        <v>3353</v>
      </c>
      <c r="D1847" t="s">
        <v>50</v>
      </c>
      <c r="E1847" s="2">
        <v>240585</v>
      </c>
      <c r="F1847" t="s">
        <v>2184</v>
      </c>
      <c r="G1847" s="2">
        <v>240585</v>
      </c>
      <c r="H1847" t="s">
        <v>2184</v>
      </c>
      <c r="I1847" t="s">
        <v>2185</v>
      </c>
      <c r="J1847" t="s">
        <v>2476</v>
      </c>
      <c r="K1847" t="s">
        <v>3833</v>
      </c>
      <c r="L1847" t="s">
        <v>3407</v>
      </c>
      <c r="M1847" s="12">
        <v>17059</v>
      </c>
      <c r="N1847" s="12" t="str">
        <f t="shared" si="73"/>
        <v>146 Weatherby Way Mifflintown, PA 17059</v>
      </c>
      <c r="O1847">
        <v>1430999</v>
      </c>
      <c r="P1847">
        <v>40.584735999999999</v>
      </c>
      <c r="Q1847">
        <v>-77.365601999999996</v>
      </c>
      <c r="R1847" t="s">
        <v>3367</v>
      </c>
      <c r="S1847" t="s">
        <v>3354</v>
      </c>
      <c r="T1847" s="3">
        <v>2</v>
      </c>
      <c r="U1847" s="3">
        <v>3</v>
      </c>
      <c r="V1847" s="4">
        <v>1.5</v>
      </c>
      <c r="W1847" s="4">
        <v>2.5</v>
      </c>
      <c r="X1847" s="5">
        <v>324.19000000000005</v>
      </c>
      <c r="Y1847" s="6">
        <v>648.38</v>
      </c>
      <c r="Z1847" s="5">
        <v>81.694999999999993</v>
      </c>
      <c r="AA1847" s="5">
        <v>163.39000000000001</v>
      </c>
      <c r="AB1847">
        <v>27</v>
      </c>
      <c r="AC1847" s="11">
        <f t="shared" si="72"/>
        <v>0.25199728554242884</v>
      </c>
    </row>
    <row r="1848" spans="1:29">
      <c r="A1848" s="2">
        <v>293135</v>
      </c>
      <c r="B1848" t="s">
        <v>3362</v>
      </c>
      <c r="C1848" t="s">
        <v>3353</v>
      </c>
      <c r="D1848" t="s">
        <v>91</v>
      </c>
      <c r="E1848" s="2">
        <v>302051</v>
      </c>
      <c r="F1848" t="s">
        <v>718</v>
      </c>
      <c r="G1848" s="2">
        <v>453025</v>
      </c>
      <c r="H1848" t="s">
        <v>2220</v>
      </c>
      <c r="I1848" t="s">
        <v>644</v>
      </c>
      <c r="K1848" t="s">
        <v>5928</v>
      </c>
      <c r="L1848" t="s">
        <v>8347</v>
      </c>
      <c r="M1848" s="12">
        <v>19977</v>
      </c>
      <c r="N1848" s="12" t="str">
        <f t="shared" si="73"/>
        <v>616 W Glenwood Ave SMYRNA, DE 19977</v>
      </c>
      <c r="O1848">
        <v>1430999</v>
      </c>
      <c r="P1848">
        <v>39.297758999999999</v>
      </c>
      <c r="Q1848">
        <v>-75.618137000000004</v>
      </c>
      <c r="R1848" t="s">
        <v>3359</v>
      </c>
      <c r="S1848" t="s">
        <v>3354</v>
      </c>
      <c r="T1848" s="3">
        <v>1</v>
      </c>
      <c r="U1848" s="3">
        <v>1</v>
      </c>
      <c r="V1848" s="4">
        <v>1</v>
      </c>
      <c r="W1848" s="4">
        <v>5</v>
      </c>
      <c r="X1848" s="5">
        <v>648.1</v>
      </c>
      <c r="Y1848" s="6">
        <v>648.1</v>
      </c>
      <c r="Z1848" s="5">
        <v>309.90999999999997</v>
      </c>
      <c r="AA1848" s="5">
        <v>309.90999999999997</v>
      </c>
      <c r="AB1848">
        <v>5</v>
      </c>
      <c r="AC1848" s="11">
        <f t="shared" si="72"/>
        <v>0.47818237926245943</v>
      </c>
    </row>
    <row r="1849" spans="1:29">
      <c r="A1849" s="2">
        <v>418262</v>
      </c>
      <c r="B1849" t="s">
        <v>3363</v>
      </c>
      <c r="C1849" t="s">
        <v>3357</v>
      </c>
      <c r="D1849" t="s">
        <v>82</v>
      </c>
      <c r="E1849" s="2">
        <v>305734</v>
      </c>
      <c r="F1849" t="s">
        <v>997</v>
      </c>
      <c r="G1849" s="2">
        <v>468733</v>
      </c>
      <c r="H1849" t="s">
        <v>998</v>
      </c>
      <c r="I1849" t="s">
        <v>999</v>
      </c>
      <c r="K1849" t="s">
        <v>3420</v>
      </c>
      <c r="L1849" t="s">
        <v>3406</v>
      </c>
      <c r="M1849" s="12">
        <v>7733</v>
      </c>
      <c r="N1849" s="12" t="str">
        <f t="shared" si="73"/>
        <v>24 Crawfords Corner Rd Holmdel, NJ 07733</v>
      </c>
      <c r="O1849">
        <v>1430999</v>
      </c>
      <c r="P1849">
        <v>40.357050000000001</v>
      </c>
      <c r="Q1849">
        <v>-74.153949999999995</v>
      </c>
      <c r="R1849" t="s">
        <v>3362</v>
      </c>
      <c r="S1849" t="s">
        <v>3354</v>
      </c>
      <c r="T1849" s="3">
        <v>2</v>
      </c>
      <c r="U1849" s="3">
        <v>3</v>
      </c>
      <c r="V1849" s="4">
        <v>1.5</v>
      </c>
      <c r="W1849" s="4">
        <v>3.5</v>
      </c>
      <c r="X1849" s="5">
        <v>323.3</v>
      </c>
      <c r="Y1849" s="6">
        <v>646.59999999999991</v>
      </c>
      <c r="Z1849" s="5">
        <v>239.01</v>
      </c>
      <c r="AA1849" s="5">
        <v>478.02</v>
      </c>
      <c r="AB1849">
        <v>22</v>
      </c>
      <c r="AC1849" s="11">
        <f t="shared" si="72"/>
        <v>0.73928240024744829</v>
      </c>
    </row>
    <row r="1850" spans="1:29">
      <c r="A1850" s="2">
        <v>245968</v>
      </c>
      <c r="B1850" t="s">
        <v>3363</v>
      </c>
      <c r="C1850" t="s">
        <v>3357</v>
      </c>
      <c r="D1850" t="s">
        <v>32</v>
      </c>
      <c r="E1850" s="2">
        <v>314603</v>
      </c>
      <c r="F1850" t="s">
        <v>1364</v>
      </c>
      <c r="G1850" s="2">
        <v>482979</v>
      </c>
      <c r="H1850" t="s">
        <v>1365</v>
      </c>
      <c r="I1850" t="s">
        <v>108</v>
      </c>
      <c r="K1850" t="s">
        <v>4232</v>
      </c>
      <c r="L1850" t="s">
        <v>3407</v>
      </c>
      <c r="M1850" s="12">
        <v>17522</v>
      </c>
      <c r="N1850" s="12" t="str">
        <f t="shared" si="73"/>
        <v>230 S Fairmount Rd Ephrata, PA 17522</v>
      </c>
      <c r="O1850">
        <v>1430999</v>
      </c>
      <c r="P1850">
        <v>40.130862</v>
      </c>
      <c r="Q1850">
        <v>-76.146930999999995</v>
      </c>
      <c r="R1850" t="s">
        <v>3365</v>
      </c>
      <c r="S1850" t="s">
        <v>3356</v>
      </c>
      <c r="T1850" s="3">
        <v>1</v>
      </c>
      <c r="U1850" s="3">
        <v>1</v>
      </c>
      <c r="V1850" s="4">
        <v>1</v>
      </c>
      <c r="W1850" s="4">
        <v>1</v>
      </c>
      <c r="X1850" s="5">
        <v>645.16999999999996</v>
      </c>
      <c r="Y1850" s="6">
        <v>645.16999999999996</v>
      </c>
      <c r="Z1850" s="5">
        <v>193.6</v>
      </c>
      <c r="AA1850" s="5">
        <v>193.6</v>
      </c>
      <c r="AB1850">
        <v>10</v>
      </c>
      <c r="AC1850" s="11">
        <f t="shared" si="72"/>
        <v>0.30007594897468887</v>
      </c>
    </row>
    <row r="1851" spans="1:29">
      <c r="A1851" s="2">
        <v>456118</v>
      </c>
      <c r="B1851" t="s">
        <v>3361</v>
      </c>
      <c r="C1851" t="s">
        <v>3353</v>
      </c>
      <c r="D1851" t="s">
        <v>26</v>
      </c>
      <c r="E1851" s="2">
        <v>240900</v>
      </c>
      <c r="F1851" t="s">
        <v>1169</v>
      </c>
      <c r="G1851" s="2">
        <v>462866</v>
      </c>
      <c r="H1851" t="s">
        <v>1169</v>
      </c>
      <c r="I1851" t="s">
        <v>116</v>
      </c>
      <c r="K1851" t="s">
        <v>4298</v>
      </c>
      <c r="L1851" t="s">
        <v>3407</v>
      </c>
      <c r="M1851" s="12">
        <v>17543</v>
      </c>
      <c r="N1851" s="12" t="str">
        <f t="shared" si="73"/>
        <v>201 Rock Lititz Blvd Ste 10 Lititz, PA 17543</v>
      </c>
      <c r="O1851">
        <v>1430024</v>
      </c>
      <c r="P1851">
        <v>40.175379999999997</v>
      </c>
      <c r="Q1851">
        <v>-76.313230000000004</v>
      </c>
      <c r="R1851" t="s">
        <v>3364</v>
      </c>
      <c r="S1851" t="s">
        <v>3356</v>
      </c>
      <c r="T1851" s="3">
        <v>6</v>
      </c>
      <c r="U1851" s="3">
        <v>6</v>
      </c>
      <c r="V1851" s="4">
        <v>1</v>
      </c>
      <c r="W1851" s="4">
        <v>1.6666666666666667</v>
      </c>
      <c r="X1851" s="5">
        <v>107.45833333333333</v>
      </c>
      <c r="Y1851" s="6">
        <v>644.75</v>
      </c>
      <c r="Z1851" s="5">
        <v>57.113333333333337</v>
      </c>
      <c r="AA1851" s="5">
        <v>342.68</v>
      </c>
      <c r="AB1851">
        <v>37</v>
      </c>
      <c r="AC1851" s="11">
        <f t="shared" si="72"/>
        <v>0.53149282667700659</v>
      </c>
    </row>
    <row r="1852" spans="1:29">
      <c r="A1852" s="2">
        <v>242926</v>
      </c>
      <c r="B1852" t="s">
        <v>3361</v>
      </c>
      <c r="C1852" t="s">
        <v>3353</v>
      </c>
      <c r="D1852" t="s">
        <v>51</v>
      </c>
      <c r="E1852" s="2">
        <v>242478</v>
      </c>
      <c r="F1852" t="s">
        <v>266</v>
      </c>
      <c r="G1852" s="2">
        <v>242478</v>
      </c>
      <c r="H1852" t="s">
        <v>266</v>
      </c>
      <c r="I1852" t="s">
        <v>140</v>
      </c>
      <c r="K1852" t="s">
        <v>4265</v>
      </c>
      <c r="L1852" t="s">
        <v>3407</v>
      </c>
      <c r="M1852" s="12">
        <v>17540</v>
      </c>
      <c r="N1852" s="12" t="str">
        <f t="shared" si="73"/>
        <v>18 Quarry Rd Leola, PA 17540</v>
      </c>
      <c r="O1852">
        <v>1430999</v>
      </c>
      <c r="P1852">
        <v>40.087468000000001</v>
      </c>
      <c r="Q1852">
        <v>-76.205771999999996</v>
      </c>
      <c r="R1852" t="s">
        <v>3364</v>
      </c>
      <c r="S1852" t="s">
        <v>3356</v>
      </c>
      <c r="T1852" s="3">
        <v>4</v>
      </c>
      <c r="U1852" s="3">
        <v>4</v>
      </c>
      <c r="V1852" s="4">
        <v>1</v>
      </c>
      <c r="W1852" s="4">
        <v>2</v>
      </c>
      <c r="X1852" s="5">
        <v>160.82499999999999</v>
      </c>
      <c r="Y1852" s="6">
        <v>643.29999999999995</v>
      </c>
      <c r="Z1852" s="5">
        <v>79.04249999999999</v>
      </c>
      <c r="AA1852" s="5">
        <v>316.16999999999996</v>
      </c>
      <c r="AB1852">
        <v>11</v>
      </c>
      <c r="AC1852" s="11">
        <f t="shared" si="72"/>
        <v>0.4914814239079745</v>
      </c>
    </row>
    <row r="1853" spans="1:29">
      <c r="A1853" s="2">
        <v>244126</v>
      </c>
      <c r="B1853" t="s">
        <v>3361</v>
      </c>
      <c r="C1853" t="s">
        <v>3353</v>
      </c>
      <c r="D1853" t="s">
        <v>17</v>
      </c>
      <c r="E1853" s="2">
        <v>246418</v>
      </c>
      <c r="F1853" t="s">
        <v>85</v>
      </c>
      <c r="G1853" s="2">
        <v>481560</v>
      </c>
      <c r="H1853" t="s">
        <v>433</v>
      </c>
      <c r="I1853" t="s">
        <v>49</v>
      </c>
      <c r="K1853" t="s">
        <v>5061</v>
      </c>
      <c r="L1853" t="s">
        <v>3407</v>
      </c>
      <c r="M1853" s="12">
        <v>18901</v>
      </c>
      <c r="N1853" s="12" t="str">
        <f t="shared" si="73"/>
        <v>352 E Butler Ave New Britain, PA 18901</v>
      </c>
      <c r="O1853">
        <v>1430999</v>
      </c>
      <c r="P1853">
        <v>40.300497</v>
      </c>
      <c r="Q1853">
        <v>-75.170804000000004</v>
      </c>
      <c r="R1853" t="s">
        <v>3362</v>
      </c>
      <c r="S1853" t="s">
        <v>3353</v>
      </c>
      <c r="T1853" s="3">
        <v>5</v>
      </c>
      <c r="U1853" s="3">
        <v>6</v>
      </c>
      <c r="V1853" s="4">
        <v>1.2</v>
      </c>
      <c r="W1853" s="4">
        <v>1.6</v>
      </c>
      <c r="X1853" s="5">
        <v>128.63800000000001</v>
      </c>
      <c r="Y1853" s="6">
        <v>643.19000000000005</v>
      </c>
      <c r="Z1853" s="5">
        <v>12.284000000000001</v>
      </c>
      <c r="AA1853" s="5">
        <v>61.419999999999987</v>
      </c>
      <c r="AB1853">
        <v>24</v>
      </c>
      <c r="AC1853" s="11">
        <f t="shared" si="72"/>
        <v>9.5492778183740384E-2</v>
      </c>
    </row>
    <row r="1854" spans="1:29">
      <c r="A1854" s="2">
        <v>439606</v>
      </c>
      <c r="B1854" t="s">
        <v>3361</v>
      </c>
      <c r="C1854" t="s">
        <v>3353</v>
      </c>
      <c r="D1854" t="s">
        <v>29</v>
      </c>
      <c r="E1854" s="2">
        <v>246089</v>
      </c>
      <c r="F1854" t="s">
        <v>221</v>
      </c>
      <c r="G1854" s="2">
        <v>246089</v>
      </c>
      <c r="H1854" t="s">
        <v>221</v>
      </c>
      <c r="I1854" t="s">
        <v>222</v>
      </c>
      <c r="K1854" t="s">
        <v>5084</v>
      </c>
      <c r="L1854" t="s">
        <v>3407</v>
      </c>
      <c r="M1854" s="12">
        <v>18915</v>
      </c>
      <c r="N1854" s="12" t="str">
        <f t="shared" si="73"/>
        <v>3404 Trewigtown Rd Colmar, PA 18915</v>
      </c>
      <c r="O1854">
        <v>1430999</v>
      </c>
      <c r="P1854">
        <v>40.280749999999998</v>
      </c>
      <c r="Q1854">
        <v>-75.258482000000001</v>
      </c>
      <c r="R1854" t="s">
        <v>3361</v>
      </c>
      <c r="S1854" t="s">
        <v>3353</v>
      </c>
      <c r="T1854" s="3">
        <v>3</v>
      </c>
      <c r="U1854" s="3">
        <v>3</v>
      </c>
      <c r="V1854" s="4">
        <v>1</v>
      </c>
      <c r="W1854" s="4">
        <v>2.3333333333333335</v>
      </c>
      <c r="X1854" s="5">
        <v>214.36666666666667</v>
      </c>
      <c r="Y1854" s="6">
        <v>643.09999999999991</v>
      </c>
      <c r="Z1854" s="5">
        <v>108.80666666666666</v>
      </c>
      <c r="AA1854" s="5">
        <v>326.42</v>
      </c>
      <c r="AB1854">
        <v>10</v>
      </c>
      <c r="AC1854" s="11">
        <f t="shared" si="72"/>
        <v>0.50757269475975753</v>
      </c>
    </row>
    <row r="1855" spans="1:29">
      <c r="A1855" s="2">
        <v>464362</v>
      </c>
      <c r="B1855" t="s">
        <v>3362</v>
      </c>
      <c r="C1855" t="s">
        <v>3353</v>
      </c>
      <c r="D1855" t="s">
        <v>26</v>
      </c>
      <c r="E1855" s="2">
        <v>242408</v>
      </c>
      <c r="F1855" t="s">
        <v>3291</v>
      </c>
      <c r="G1855" s="2">
        <v>242408</v>
      </c>
      <c r="H1855" t="s">
        <v>3291</v>
      </c>
      <c r="I1855" t="s">
        <v>578</v>
      </c>
      <c r="K1855" t="s">
        <v>4616</v>
      </c>
      <c r="L1855" t="s">
        <v>3407</v>
      </c>
      <c r="M1855" s="12">
        <v>17584</v>
      </c>
      <c r="N1855" s="12" t="str">
        <f t="shared" si="73"/>
        <v>399 E Penn Grant Rd Willow Street, PA 17584</v>
      </c>
      <c r="O1855">
        <v>1430999</v>
      </c>
      <c r="P1855">
        <v>39.973754999999997</v>
      </c>
      <c r="Q1855">
        <v>-76.260785999999996</v>
      </c>
      <c r="R1855" t="s">
        <v>3364</v>
      </c>
      <c r="S1855" t="s">
        <v>3357</v>
      </c>
      <c r="T1855" s="3">
        <v>3</v>
      </c>
      <c r="U1855" s="3">
        <v>3</v>
      </c>
      <c r="V1855" s="4">
        <v>1</v>
      </c>
      <c r="W1855" s="4">
        <v>1</v>
      </c>
      <c r="X1855" s="5">
        <v>213.63</v>
      </c>
      <c r="Y1855" s="6">
        <v>640.89</v>
      </c>
      <c r="Z1855" s="5">
        <v>74.779999999999987</v>
      </c>
      <c r="AA1855" s="5">
        <v>224.33999999999997</v>
      </c>
      <c r="AB1855">
        <v>9</v>
      </c>
      <c r="AC1855" s="11">
        <f t="shared" si="72"/>
        <v>0.35004446940972705</v>
      </c>
    </row>
    <row r="1856" spans="1:29">
      <c r="A1856" s="2">
        <v>434258</v>
      </c>
      <c r="B1856" t="s">
        <v>3362</v>
      </c>
      <c r="C1856" t="s">
        <v>3353</v>
      </c>
      <c r="D1856" t="s">
        <v>26</v>
      </c>
      <c r="E1856" s="2">
        <v>271796</v>
      </c>
      <c r="F1856" t="s">
        <v>2086</v>
      </c>
      <c r="G1856" s="2">
        <v>271796</v>
      </c>
      <c r="H1856" t="s">
        <v>2086</v>
      </c>
      <c r="I1856" t="s">
        <v>39</v>
      </c>
      <c r="K1856" t="s">
        <v>4771</v>
      </c>
      <c r="L1856" t="s">
        <v>3407</v>
      </c>
      <c r="M1856" s="12">
        <v>17602</v>
      </c>
      <c r="N1856" s="12" t="str">
        <f t="shared" si="73"/>
        <v>208 N Lime St Lancaster, PA 17602</v>
      </c>
      <c r="O1856">
        <v>1430999</v>
      </c>
      <c r="P1856">
        <v>40.041941999999999</v>
      </c>
      <c r="Q1856">
        <v>-76.302295999999998</v>
      </c>
      <c r="R1856" t="s">
        <v>3364</v>
      </c>
      <c r="S1856" t="s">
        <v>3356</v>
      </c>
      <c r="T1856" s="3">
        <v>5</v>
      </c>
      <c r="U1856" s="3">
        <v>5</v>
      </c>
      <c r="V1856" s="4">
        <v>1</v>
      </c>
      <c r="W1856" s="4">
        <v>1</v>
      </c>
      <c r="X1856" s="5">
        <v>127.78600000000002</v>
      </c>
      <c r="Y1856" s="6">
        <v>638.93000000000006</v>
      </c>
      <c r="Z1856" s="5">
        <v>39.820000000000007</v>
      </c>
      <c r="AA1856" s="5">
        <v>199.10000000000002</v>
      </c>
      <c r="AB1856">
        <v>10</v>
      </c>
      <c r="AC1856" s="11">
        <f t="shared" si="72"/>
        <v>0.31161473087818697</v>
      </c>
    </row>
    <row r="1857" spans="1:29">
      <c r="A1857" s="2">
        <v>425206</v>
      </c>
      <c r="B1857" t="s">
        <v>3362</v>
      </c>
      <c r="C1857" t="s">
        <v>3353</v>
      </c>
      <c r="D1857" t="s">
        <v>26</v>
      </c>
      <c r="E1857" s="2">
        <v>263688</v>
      </c>
      <c r="F1857" t="s">
        <v>3288</v>
      </c>
      <c r="G1857" s="2">
        <v>428253</v>
      </c>
      <c r="H1857" t="s">
        <v>3289</v>
      </c>
      <c r="I1857" t="s">
        <v>578</v>
      </c>
      <c r="K1857" t="s">
        <v>4620</v>
      </c>
      <c r="L1857" t="s">
        <v>3407</v>
      </c>
      <c r="M1857" s="12">
        <v>17584</v>
      </c>
      <c r="N1857" s="12" t="str">
        <f t="shared" si="73"/>
        <v>2850 Willow Street Pike N Willow Street, PA 17584</v>
      </c>
      <c r="O1857">
        <v>1430999</v>
      </c>
      <c r="P1857">
        <v>39.974575999999999</v>
      </c>
      <c r="Q1857">
        <v>-76.275036999999998</v>
      </c>
      <c r="R1857" t="s">
        <v>3364</v>
      </c>
      <c r="S1857" t="s">
        <v>3357</v>
      </c>
      <c r="T1857" s="3">
        <v>1</v>
      </c>
      <c r="U1857" s="3">
        <v>1</v>
      </c>
      <c r="V1857" s="4">
        <v>1</v>
      </c>
      <c r="W1857" s="4">
        <v>4</v>
      </c>
      <c r="X1857" s="5">
        <v>638.35</v>
      </c>
      <c r="Y1857" s="6">
        <v>638.35</v>
      </c>
      <c r="Z1857" s="5">
        <v>326.14</v>
      </c>
      <c r="AA1857" s="5">
        <v>326.14</v>
      </c>
      <c r="AB1857">
        <v>14</v>
      </c>
      <c r="AC1857" s="11">
        <f t="shared" si="72"/>
        <v>0.51091094227304767</v>
      </c>
    </row>
    <row r="1858" spans="1:29">
      <c r="A1858" s="2">
        <v>434259</v>
      </c>
      <c r="B1858" t="s">
        <v>3362</v>
      </c>
      <c r="C1858" t="s">
        <v>3353</v>
      </c>
      <c r="D1858" t="s">
        <v>808</v>
      </c>
      <c r="E1858" s="2">
        <v>273732</v>
      </c>
      <c r="F1858" t="s">
        <v>2752</v>
      </c>
      <c r="G1858" s="2">
        <v>273732</v>
      </c>
      <c r="H1858" t="s">
        <v>2752</v>
      </c>
      <c r="I1858" t="s">
        <v>39</v>
      </c>
      <c r="K1858" t="s">
        <v>4679</v>
      </c>
      <c r="L1858" t="s">
        <v>3407</v>
      </c>
      <c r="M1858" s="12">
        <v>17601</v>
      </c>
      <c r="N1858" s="12" t="str">
        <f t="shared" si="73"/>
        <v>1882 Manchester Ln Lancaster, PA 17601</v>
      </c>
      <c r="O1858">
        <v>1430025</v>
      </c>
      <c r="P1858">
        <v>40.074733999999999</v>
      </c>
      <c r="Q1858">
        <v>-76.312886000000006</v>
      </c>
      <c r="R1858" t="s">
        <v>3364</v>
      </c>
      <c r="S1858" t="s">
        <v>3357</v>
      </c>
      <c r="T1858" s="3">
        <v>6</v>
      </c>
      <c r="U1858" s="3">
        <v>10</v>
      </c>
      <c r="V1858" s="4">
        <v>1.6666666666666667</v>
      </c>
      <c r="W1858" s="4">
        <v>3.1666666666666665</v>
      </c>
      <c r="X1858" s="5">
        <v>105.69833333333332</v>
      </c>
      <c r="Y1858" s="6">
        <v>634.18999999999994</v>
      </c>
      <c r="Z1858" s="5">
        <v>0</v>
      </c>
      <c r="AA1858" s="5">
        <v>0</v>
      </c>
      <c r="AB1858">
        <v>25</v>
      </c>
      <c r="AC1858" s="11">
        <f t="shared" ref="AC1858:AC1921" si="74">IFERROR(AA1858/Y1858,0)</f>
        <v>0</v>
      </c>
    </row>
    <row r="1859" spans="1:29">
      <c r="A1859" s="2">
        <v>313002</v>
      </c>
      <c r="B1859" t="s">
        <v>3362</v>
      </c>
      <c r="C1859" t="s">
        <v>3353</v>
      </c>
      <c r="D1859" t="s">
        <v>37</v>
      </c>
      <c r="E1859" s="2">
        <v>309347</v>
      </c>
      <c r="F1859" t="s">
        <v>1984</v>
      </c>
      <c r="G1859" s="2">
        <v>309347</v>
      </c>
      <c r="H1859" t="s">
        <v>1984</v>
      </c>
      <c r="I1859" t="s">
        <v>97</v>
      </c>
      <c r="K1859" t="s">
        <v>3892</v>
      </c>
      <c r="L1859" t="s">
        <v>3407</v>
      </c>
      <c r="M1859" s="12">
        <v>17112</v>
      </c>
      <c r="N1859" s="12" t="str">
        <f t="shared" si="73"/>
        <v>3902 Smarty Jones Dr Harrisburg, PA 17112</v>
      </c>
      <c r="O1859">
        <v>1430999</v>
      </c>
      <c r="P1859">
        <v>40.323920000000001</v>
      </c>
      <c r="Q1859">
        <v>-76.840419999999995</v>
      </c>
      <c r="R1859" t="s">
        <v>3366</v>
      </c>
      <c r="S1859" t="s">
        <v>3357</v>
      </c>
      <c r="T1859" s="3">
        <v>4</v>
      </c>
      <c r="U1859" s="3">
        <v>6</v>
      </c>
      <c r="V1859" s="4">
        <v>1.5</v>
      </c>
      <c r="W1859" s="4">
        <v>1</v>
      </c>
      <c r="X1859" s="5">
        <v>157.12000000000003</v>
      </c>
      <c r="Y1859" s="6">
        <v>628.48000000000013</v>
      </c>
      <c r="Z1859" s="5">
        <v>44.059999999999995</v>
      </c>
      <c r="AA1859" s="5">
        <v>176.23999999999998</v>
      </c>
      <c r="AB1859">
        <v>7</v>
      </c>
      <c r="AC1859" s="11">
        <f t="shared" si="74"/>
        <v>0.28042260692464349</v>
      </c>
    </row>
    <row r="1860" spans="1:29">
      <c r="A1860" s="2">
        <v>434260</v>
      </c>
      <c r="B1860" t="s">
        <v>3362</v>
      </c>
      <c r="C1860" t="s">
        <v>3353</v>
      </c>
      <c r="D1860" t="s">
        <v>32</v>
      </c>
      <c r="E1860" s="2">
        <v>240818</v>
      </c>
      <c r="F1860" t="s">
        <v>2289</v>
      </c>
      <c r="G1860" s="2">
        <v>240818</v>
      </c>
      <c r="H1860" t="s">
        <v>2289</v>
      </c>
      <c r="I1860" t="s">
        <v>956</v>
      </c>
      <c r="K1860" t="s">
        <v>4255</v>
      </c>
      <c r="L1860" t="s">
        <v>3407</v>
      </c>
      <c r="M1860" s="12">
        <v>17538</v>
      </c>
      <c r="N1860" s="12" t="str">
        <f t="shared" si="73"/>
        <v>171 Church St Landisville, PA 17538</v>
      </c>
      <c r="O1860">
        <v>1430999</v>
      </c>
      <c r="P1860">
        <v>40.093516999999999</v>
      </c>
      <c r="Q1860">
        <v>-76.409825999999995</v>
      </c>
      <c r="R1860" t="s">
        <v>3364</v>
      </c>
      <c r="S1860" t="s">
        <v>3357</v>
      </c>
      <c r="T1860" s="3">
        <v>4</v>
      </c>
      <c r="U1860" s="3">
        <v>5</v>
      </c>
      <c r="V1860" s="4">
        <v>1.25</v>
      </c>
      <c r="W1860" s="4">
        <v>3</v>
      </c>
      <c r="X1860" s="5">
        <v>156.435</v>
      </c>
      <c r="Y1860" s="6">
        <v>625.74</v>
      </c>
      <c r="Z1860" s="5">
        <v>64.20750000000001</v>
      </c>
      <c r="AA1860" s="5">
        <v>256.83</v>
      </c>
      <c r="AB1860">
        <v>13</v>
      </c>
      <c r="AC1860" s="11">
        <f t="shared" si="74"/>
        <v>0.41044203662863166</v>
      </c>
    </row>
    <row r="1861" spans="1:29">
      <c r="A1861" s="2">
        <v>336898</v>
      </c>
      <c r="B1861" t="s">
        <v>3362</v>
      </c>
      <c r="C1861" t="s">
        <v>3353</v>
      </c>
      <c r="D1861" t="s">
        <v>17</v>
      </c>
      <c r="E1861" s="2">
        <v>320010</v>
      </c>
      <c r="F1861" t="s">
        <v>1056</v>
      </c>
      <c r="G1861" s="2">
        <v>320010</v>
      </c>
      <c r="H1861" t="s">
        <v>1056</v>
      </c>
      <c r="I1861" t="s">
        <v>169</v>
      </c>
      <c r="J1861" t="s">
        <v>3376</v>
      </c>
      <c r="K1861" t="s">
        <v>5210</v>
      </c>
      <c r="L1861" t="s">
        <v>3407</v>
      </c>
      <c r="M1861" s="12">
        <v>19002</v>
      </c>
      <c r="N1861" s="12" t="str">
        <f t="shared" si="73"/>
        <v>816 Norristown Rd Ambler, PA 19002</v>
      </c>
      <c r="O1861">
        <v>1430019</v>
      </c>
      <c r="P1861">
        <v>40.184460000000001</v>
      </c>
      <c r="Q1861">
        <v>-75.225620000000006</v>
      </c>
      <c r="R1861" t="s">
        <v>3361</v>
      </c>
      <c r="S1861" t="s">
        <v>3353</v>
      </c>
      <c r="T1861" s="3">
        <v>8</v>
      </c>
      <c r="U1861" s="3">
        <v>8</v>
      </c>
      <c r="V1861" s="4">
        <v>1</v>
      </c>
      <c r="W1861" s="4">
        <v>1.75</v>
      </c>
      <c r="X1861" s="5">
        <v>78.205000000000013</v>
      </c>
      <c r="Y1861" s="6">
        <v>625.6400000000001</v>
      </c>
      <c r="Z1861" s="5">
        <v>37.346249999999998</v>
      </c>
      <c r="AA1861" s="5">
        <v>298.77000000000004</v>
      </c>
      <c r="AB1861">
        <v>40</v>
      </c>
      <c r="AC1861" s="11">
        <f t="shared" si="74"/>
        <v>0.47754299597212452</v>
      </c>
    </row>
    <row r="1862" spans="1:29">
      <c r="A1862" s="2">
        <v>246000</v>
      </c>
      <c r="B1862" t="s">
        <v>3362</v>
      </c>
      <c r="C1862" t="s">
        <v>3353</v>
      </c>
      <c r="D1862" t="s">
        <v>26</v>
      </c>
      <c r="E1862" s="2">
        <v>240219</v>
      </c>
      <c r="F1862" t="s">
        <v>2022</v>
      </c>
      <c r="G1862" s="2">
        <v>240219</v>
      </c>
      <c r="H1862" t="s">
        <v>2022</v>
      </c>
      <c r="I1862" t="s">
        <v>196</v>
      </c>
      <c r="K1862" t="s">
        <v>4491</v>
      </c>
      <c r="L1862" t="s">
        <v>3407</v>
      </c>
      <c r="M1862" s="12">
        <v>17552</v>
      </c>
      <c r="N1862" s="12" t="str">
        <f t="shared" si="73"/>
        <v>713 Church St Mount Joy, PA 17552</v>
      </c>
      <c r="O1862">
        <v>1430999</v>
      </c>
      <c r="P1862">
        <v>40.115563000000002</v>
      </c>
      <c r="Q1862">
        <v>-76.520077999999998</v>
      </c>
      <c r="R1862" t="s">
        <v>3366</v>
      </c>
      <c r="S1862" t="s">
        <v>3357</v>
      </c>
      <c r="T1862" s="3">
        <v>3</v>
      </c>
      <c r="U1862" s="3">
        <v>3</v>
      </c>
      <c r="V1862" s="4">
        <v>1</v>
      </c>
      <c r="W1862" s="4">
        <v>2.6666666666666665</v>
      </c>
      <c r="X1862" s="5">
        <v>208.40666666666667</v>
      </c>
      <c r="Y1862" s="6">
        <v>625.21999999999991</v>
      </c>
      <c r="Z1862" s="5">
        <v>83.22</v>
      </c>
      <c r="AA1862" s="5">
        <v>249.66</v>
      </c>
      <c r="AB1862">
        <v>11</v>
      </c>
      <c r="AC1862" s="11">
        <f t="shared" si="74"/>
        <v>0.39931544096478044</v>
      </c>
    </row>
    <row r="1863" spans="1:29">
      <c r="A1863" s="2">
        <v>329340</v>
      </c>
      <c r="B1863" t="s">
        <v>3362</v>
      </c>
      <c r="C1863" t="s">
        <v>3353</v>
      </c>
      <c r="D1863" t="s">
        <v>32</v>
      </c>
      <c r="E1863" s="2">
        <v>318497</v>
      </c>
      <c r="F1863" t="s">
        <v>2849</v>
      </c>
      <c r="G1863" s="2">
        <v>318497</v>
      </c>
      <c r="H1863" t="s">
        <v>2849</v>
      </c>
      <c r="I1863" t="s">
        <v>196</v>
      </c>
      <c r="K1863" t="s">
        <v>4503</v>
      </c>
      <c r="L1863" t="s">
        <v>3407</v>
      </c>
      <c r="M1863" s="12">
        <v>17552</v>
      </c>
      <c r="N1863" s="12" t="str">
        <f t="shared" si="73"/>
        <v>1435 Schwanger Rd Mount Joy, PA 17552</v>
      </c>
      <c r="O1863">
        <v>1430999</v>
      </c>
      <c r="P1863">
        <v>40.139448999999999</v>
      </c>
      <c r="Q1863">
        <v>-76.552477999999994</v>
      </c>
      <c r="R1863" t="s">
        <v>3366</v>
      </c>
      <c r="S1863" t="s">
        <v>3357</v>
      </c>
      <c r="T1863" s="3">
        <v>1</v>
      </c>
      <c r="U1863" s="3">
        <v>1</v>
      </c>
      <c r="V1863" s="4">
        <v>1</v>
      </c>
      <c r="W1863" s="4">
        <v>3</v>
      </c>
      <c r="X1863" s="5">
        <v>625.1</v>
      </c>
      <c r="Y1863" s="6">
        <v>625.1</v>
      </c>
      <c r="Z1863" s="5">
        <v>304.41000000000003</v>
      </c>
      <c r="AA1863" s="5">
        <v>304.41000000000003</v>
      </c>
      <c r="AB1863">
        <v>16</v>
      </c>
      <c r="AC1863" s="11">
        <f t="shared" si="74"/>
        <v>0.48697808350663896</v>
      </c>
    </row>
    <row r="1864" spans="1:29">
      <c r="A1864" s="2">
        <v>244062</v>
      </c>
      <c r="B1864" t="s">
        <v>3362</v>
      </c>
      <c r="C1864" t="s">
        <v>3353</v>
      </c>
      <c r="D1864" t="s">
        <v>104</v>
      </c>
      <c r="E1864" s="2">
        <v>346519</v>
      </c>
      <c r="F1864" t="s">
        <v>3213</v>
      </c>
      <c r="G1864" s="2">
        <v>346519</v>
      </c>
      <c r="H1864" t="s">
        <v>3213</v>
      </c>
      <c r="I1864" t="s">
        <v>56</v>
      </c>
      <c r="K1864" t="s">
        <v>5410</v>
      </c>
      <c r="L1864" t="s">
        <v>3407</v>
      </c>
      <c r="M1864" s="12">
        <v>19104</v>
      </c>
      <c r="N1864" s="12" t="str">
        <f t="shared" si="73"/>
        <v>235 S 33RD ST Philadelphia, PA 19104</v>
      </c>
      <c r="O1864">
        <v>1430999</v>
      </c>
      <c r="P1864">
        <v>39.950507999999999</v>
      </c>
      <c r="Q1864">
        <v>-75.190888999999999</v>
      </c>
      <c r="R1864" t="s">
        <v>3363</v>
      </c>
      <c r="S1864" t="s">
        <v>3351</v>
      </c>
      <c r="T1864" s="3">
        <v>1</v>
      </c>
      <c r="U1864" s="3">
        <v>1</v>
      </c>
      <c r="V1864" s="4">
        <v>1</v>
      </c>
      <c r="W1864" s="4">
        <v>3</v>
      </c>
      <c r="X1864" s="5">
        <v>622.88</v>
      </c>
      <c r="Y1864" s="6">
        <v>622.88</v>
      </c>
      <c r="Z1864" s="5">
        <v>389.61</v>
      </c>
      <c r="AA1864" s="5">
        <v>389.61</v>
      </c>
      <c r="AB1864">
        <v>11</v>
      </c>
      <c r="AC1864" s="11">
        <f t="shared" si="74"/>
        <v>0.6254976881582327</v>
      </c>
    </row>
    <row r="1865" spans="1:29">
      <c r="A1865" s="2">
        <v>418705</v>
      </c>
      <c r="B1865" t="s">
        <v>3362</v>
      </c>
      <c r="C1865" t="s">
        <v>3353</v>
      </c>
      <c r="D1865" t="s">
        <v>104</v>
      </c>
      <c r="E1865" s="2">
        <v>336703</v>
      </c>
      <c r="F1865" t="s">
        <v>2027</v>
      </c>
      <c r="G1865" s="2">
        <v>336703</v>
      </c>
      <c r="H1865" t="s">
        <v>2027</v>
      </c>
      <c r="I1865" t="s">
        <v>310</v>
      </c>
      <c r="K1865" t="s">
        <v>3558</v>
      </c>
      <c r="L1865" t="s">
        <v>3406</v>
      </c>
      <c r="M1865" s="12">
        <v>8210</v>
      </c>
      <c r="N1865" s="12" t="str">
        <f t="shared" si="73"/>
        <v>331 Route 47 N Cape May Court House, NJ 08210</v>
      </c>
      <c r="O1865">
        <v>1430999</v>
      </c>
      <c r="P1865">
        <v>39.138804</v>
      </c>
      <c r="Q1865">
        <v>-74.854097999999993</v>
      </c>
      <c r="R1865" t="s">
        <v>3363</v>
      </c>
      <c r="S1865" t="s">
        <v>3355</v>
      </c>
      <c r="T1865" s="3">
        <v>1</v>
      </c>
      <c r="U1865" s="3">
        <v>1</v>
      </c>
      <c r="V1865" s="4">
        <v>1</v>
      </c>
      <c r="W1865" s="4">
        <v>4</v>
      </c>
      <c r="X1865" s="5">
        <v>622.38000000000011</v>
      </c>
      <c r="Y1865" s="6">
        <v>622.38000000000011</v>
      </c>
      <c r="Z1865" s="5">
        <v>234.95999999999998</v>
      </c>
      <c r="AA1865" s="5">
        <v>234.95999999999998</v>
      </c>
      <c r="AB1865">
        <v>4</v>
      </c>
      <c r="AC1865" s="11">
        <f t="shared" si="74"/>
        <v>0.37751855779427351</v>
      </c>
    </row>
    <row r="1866" spans="1:29">
      <c r="A1866" s="2">
        <v>318760</v>
      </c>
      <c r="B1866" t="s">
        <v>3362</v>
      </c>
      <c r="C1866" t="s">
        <v>3353</v>
      </c>
      <c r="D1866" t="s">
        <v>51</v>
      </c>
      <c r="E1866" s="2">
        <v>267941</v>
      </c>
      <c r="F1866" t="s">
        <v>2693</v>
      </c>
      <c r="G1866" s="2">
        <v>267941</v>
      </c>
      <c r="H1866" t="s">
        <v>2693</v>
      </c>
      <c r="I1866" t="s">
        <v>39</v>
      </c>
      <c r="K1866" t="s">
        <v>4780</v>
      </c>
      <c r="L1866" t="s">
        <v>3407</v>
      </c>
      <c r="M1866" s="12">
        <v>17602</v>
      </c>
      <c r="N1866" s="12" t="str">
        <f t="shared" si="73"/>
        <v>219 Witmer Rd Lancaster, PA 17602</v>
      </c>
      <c r="O1866">
        <v>1430999</v>
      </c>
      <c r="P1866">
        <v>40.038801999999997</v>
      </c>
      <c r="Q1866">
        <v>-76.209635000000006</v>
      </c>
      <c r="R1866" t="s">
        <v>3364</v>
      </c>
      <c r="S1866" t="s">
        <v>3356</v>
      </c>
      <c r="T1866" s="3">
        <v>3</v>
      </c>
      <c r="U1866" s="3">
        <v>3</v>
      </c>
      <c r="V1866" s="4">
        <v>1</v>
      </c>
      <c r="W1866" s="4">
        <v>1.6666666666666667</v>
      </c>
      <c r="X1866" s="5">
        <v>207.26666666666668</v>
      </c>
      <c r="Y1866" s="6">
        <v>621.80000000000007</v>
      </c>
      <c r="Z1866" s="5">
        <v>59.19</v>
      </c>
      <c r="AA1866" s="5">
        <v>177.57</v>
      </c>
      <c r="AB1866">
        <v>12</v>
      </c>
      <c r="AC1866" s="11">
        <f t="shared" si="74"/>
        <v>0.28557413959472494</v>
      </c>
    </row>
    <row r="1867" spans="1:29">
      <c r="A1867" s="2">
        <v>442560</v>
      </c>
      <c r="B1867" t="s">
        <v>3362</v>
      </c>
      <c r="C1867" t="s">
        <v>3353</v>
      </c>
      <c r="D1867" t="s">
        <v>29</v>
      </c>
      <c r="E1867" s="2">
        <v>245952</v>
      </c>
      <c r="F1867" t="s">
        <v>1504</v>
      </c>
      <c r="G1867" s="2">
        <v>465487</v>
      </c>
      <c r="H1867" t="s">
        <v>1508</v>
      </c>
      <c r="I1867" t="s">
        <v>56</v>
      </c>
      <c r="K1867" t="s">
        <v>5428</v>
      </c>
      <c r="L1867" t="s">
        <v>3407</v>
      </c>
      <c r="M1867" s="12">
        <v>19119</v>
      </c>
      <c r="N1867" s="12" t="str">
        <f t="shared" si="73"/>
        <v>240 E Gowen Ave Philadelphia, PA 19119</v>
      </c>
      <c r="O1867">
        <v>1430999</v>
      </c>
      <c r="P1867">
        <v>40.06606</v>
      </c>
      <c r="Q1867">
        <v>-75.188826000000006</v>
      </c>
      <c r="R1867" t="s">
        <v>3363</v>
      </c>
      <c r="S1867" t="s">
        <v>3351</v>
      </c>
      <c r="T1867" s="3">
        <v>4</v>
      </c>
      <c r="U1867" s="3">
        <v>6</v>
      </c>
      <c r="V1867" s="4">
        <v>1.5</v>
      </c>
      <c r="W1867" s="4">
        <v>2.5</v>
      </c>
      <c r="X1867" s="5">
        <v>154.83500000000001</v>
      </c>
      <c r="Y1867" s="6">
        <v>619.34</v>
      </c>
      <c r="Z1867" s="5">
        <v>54.222499999999997</v>
      </c>
      <c r="AA1867" s="5">
        <v>216.89</v>
      </c>
      <c r="AB1867">
        <v>29</v>
      </c>
      <c r="AC1867" s="11">
        <f t="shared" si="74"/>
        <v>0.35019536926405526</v>
      </c>
    </row>
    <row r="1868" spans="1:29">
      <c r="A1868" s="2">
        <v>242957</v>
      </c>
      <c r="B1868" t="s">
        <v>3362</v>
      </c>
      <c r="C1868" t="s">
        <v>3353</v>
      </c>
      <c r="D1868" t="s">
        <v>63</v>
      </c>
      <c r="E1868" s="2">
        <v>243124</v>
      </c>
      <c r="F1868" t="s">
        <v>1524</v>
      </c>
      <c r="G1868" s="2">
        <v>419009</v>
      </c>
      <c r="H1868" t="s">
        <v>1530</v>
      </c>
      <c r="I1868" t="s">
        <v>162</v>
      </c>
      <c r="J1868" t="s">
        <v>3389</v>
      </c>
      <c r="K1868" t="s">
        <v>5064</v>
      </c>
      <c r="L1868" t="s">
        <v>3407</v>
      </c>
      <c r="M1868" s="12">
        <v>18901</v>
      </c>
      <c r="N1868" s="12" t="str">
        <f t="shared" si="73"/>
        <v>375 W Court St Doylestown, PA 18901</v>
      </c>
      <c r="O1868">
        <v>1430999</v>
      </c>
      <c r="P1868">
        <v>40.305332</v>
      </c>
      <c r="Q1868">
        <v>-75.137838000000002</v>
      </c>
      <c r="R1868" t="s">
        <v>3362</v>
      </c>
      <c r="S1868" t="s">
        <v>3357</v>
      </c>
      <c r="T1868" s="3">
        <v>2</v>
      </c>
      <c r="U1868" s="3">
        <v>3</v>
      </c>
      <c r="V1868" s="4">
        <v>1.5</v>
      </c>
      <c r="W1868" s="4">
        <v>3</v>
      </c>
      <c r="X1868" s="5">
        <v>309.565</v>
      </c>
      <c r="Y1868" s="6">
        <v>619.13</v>
      </c>
      <c r="Z1868" s="5">
        <v>126.27000000000001</v>
      </c>
      <c r="AA1868" s="5">
        <v>252.54</v>
      </c>
      <c r="AB1868">
        <v>6</v>
      </c>
      <c r="AC1868" s="11">
        <f t="shared" si="74"/>
        <v>0.40789494936443071</v>
      </c>
    </row>
    <row r="1869" spans="1:29">
      <c r="A1869" s="2">
        <v>246164</v>
      </c>
      <c r="B1869" t="s">
        <v>3362</v>
      </c>
      <c r="C1869" t="s">
        <v>3353</v>
      </c>
      <c r="D1869" t="s">
        <v>26</v>
      </c>
      <c r="E1869" s="2">
        <v>240074</v>
      </c>
      <c r="F1869" t="s">
        <v>218</v>
      </c>
      <c r="G1869" s="2">
        <v>240074</v>
      </c>
      <c r="H1869" t="s">
        <v>218</v>
      </c>
      <c r="I1869" t="s">
        <v>39</v>
      </c>
      <c r="K1869" t="s">
        <v>4862</v>
      </c>
      <c r="L1869" t="s">
        <v>3407</v>
      </c>
      <c r="M1869" s="12">
        <v>17603</v>
      </c>
      <c r="N1869" s="12" t="str">
        <f t="shared" si="73"/>
        <v>681 Harrisburg Ave Lancaster, PA 17603</v>
      </c>
      <c r="O1869">
        <v>1430999</v>
      </c>
      <c r="P1869">
        <v>40.050248000000003</v>
      </c>
      <c r="Q1869">
        <v>-76.318002000000007</v>
      </c>
      <c r="R1869" t="s">
        <v>3364</v>
      </c>
      <c r="S1869" t="s">
        <v>3357</v>
      </c>
      <c r="T1869" s="3">
        <v>3</v>
      </c>
      <c r="U1869" s="3">
        <v>3</v>
      </c>
      <c r="V1869" s="4">
        <v>1</v>
      </c>
      <c r="W1869" s="4">
        <v>1.6666666666666667</v>
      </c>
      <c r="X1869" s="5">
        <v>206.37333333333333</v>
      </c>
      <c r="Y1869" s="6">
        <v>619.12</v>
      </c>
      <c r="Z1869" s="5">
        <v>73.753333333333345</v>
      </c>
      <c r="AA1869" s="5">
        <v>221.26000000000002</v>
      </c>
      <c r="AB1869">
        <v>8</v>
      </c>
      <c r="AC1869" s="11">
        <f t="shared" si="74"/>
        <v>0.35737821423956584</v>
      </c>
    </row>
    <row r="1870" spans="1:29">
      <c r="A1870" s="2">
        <v>243051</v>
      </c>
      <c r="B1870" t="s">
        <v>3362</v>
      </c>
      <c r="C1870" t="s">
        <v>3353</v>
      </c>
      <c r="D1870" t="s">
        <v>17</v>
      </c>
      <c r="E1870" s="2">
        <v>325064</v>
      </c>
      <c r="F1870" t="s">
        <v>592</v>
      </c>
      <c r="G1870" s="2">
        <v>325064</v>
      </c>
      <c r="H1870" t="s">
        <v>592</v>
      </c>
      <c r="I1870" t="s">
        <v>56</v>
      </c>
      <c r="K1870" t="s">
        <v>5424</v>
      </c>
      <c r="L1870" t="s">
        <v>3407</v>
      </c>
      <c r="M1870" s="12">
        <v>19115</v>
      </c>
      <c r="N1870" s="12" t="str">
        <f t="shared" si="73"/>
        <v>2200 Michener St Ste 20 Philadelphia, PA 19115</v>
      </c>
      <c r="O1870">
        <v>1430999</v>
      </c>
      <c r="P1870">
        <v>40.081206999999999</v>
      </c>
      <c r="Q1870">
        <v>-75.032595000000001</v>
      </c>
      <c r="R1870" t="s">
        <v>3363</v>
      </c>
      <c r="S1870" t="s">
        <v>3351</v>
      </c>
      <c r="T1870" s="3">
        <v>2</v>
      </c>
      <c r="U1870" s="3">
        <v>2</v>
      </c>
      <c r="V1870" s="4">
        <v>1</v>
      </c>
      <c r="W1870" s="4">
        <v>1.5</v>
      </c>
      <c r="X1870" s="5">
        <v>306.06499999999994</v>
      </c>
      <c r="Y1870" s="6">
        <v>612.12999999999988</v>
      </c>
      <c r="Z1870" s="5">
        <v>67.33</v>
      </c>
      <c r="AA1870" s="5">
        <v>134.66</v>
      </c>
      <c r="AB1870">
        <v>10</v>
      </c>
      <c r="AC1870" s="11">
        <f t="shared" si="74"/>
        <v>0.21998595069674745</v>
      </c>
    </row>
    <row r="1871" spans="1:29">
      <c r="A1871" s="2">
        <v>246339</v>
      </c>
      <c r="B1871" t="s">
        <v>3362</v>
      </c>
      <c r="C1871" t="s">
        <v>3353</v>
      </c>
      <c r="D1871" t="s">
        <v>40</v>
      </c>
      <c r="E1871" s="2">
        <v>342651</v>
      </c>
      <c r="F1871" t="s">
        <v>1250</v>
      </c>
      <c r="G1871" s="2">
        <v>480972</v>
      </c>
      <c r="H1871" t="s">
        <v>1251</v>
      </c>
      <c r="I1871" t="s">
        <v>73</v>
      </c>
      <c r="K1871" t="s">
        <v>5797</v>
      </c>
      <c r="L1871" t="s">
        <v>3407</v>
      </c>
      <c r="M1871" s="12">
        <v>19606</v>
      </c>
      <c r="N1871" s="12" t="str">
        <f t="shared" si="73"/>
        <v>2310 Cumberland Ave Reading, PA 19606</v>
      </c>
      <c r="O1871">
        <v>1430999</v>
      </c>
      <c r="P1871">
        <v>40.328817000000001</v>
      </c>
      <c r="Q1871">
        <v>-75.890399000000002</v>
      </c>
      <c r="R1871" t="s">
        <v>3365</v>
      </c>
      <c r="S1871" t="s">
        <v>3356</v>
      </c>
      <c r="T1871" s="3">
        <v>1</v>
      </c>
      <c r="U1871" s="3">
        <v>1</v>
      </c>
      <c r="V1871" s="4">
        <v>1</v>
      </c>
      <c r="W1871" s="4">
        <v>3</v>
      </c>
      <c r="X1871" s="5">
        <v>612.12</v>
      </c>
      <c r="Y1871" s="6">
        <v>612.12</v>
      </c>
      <c r="Z1871" s="5">
        <v>195.89</v>
      </c>
      <c r="AA1871" s="5">
        <v>195.89</v>
      </c>
      <c r="AB1871">
        <v>4</v>
      </c>
      <c r="AC1871" s="11">
        <f t="shared" si="74"/>
        <v>0.32001895053257529</v>
      </c>
    </row>
    <row r="1872" spans="1:29">
      <c r="A1872" s="2">
        <v>418317</v>
      </c>
      <c r="B1872" t="s">
        <v>3363</v>
      </c>
      <c r="C1872" t="s">
        <v>3357</v>
      </c>
      <c r="D1872" t="s">
        <v>26</v>
      </c>
      <c r="E1872" s="2">
        <v>239933</v>
      </c>
      <c r="F1872" t="s">
        <v>1839</v>
      </c>
      <c r="G1872" s="2">
        <v>239933</v>
      </c>
      <c r="H1872" t="s">
        <v>1839</v>
      </c>
      <c r="I1872" t="s">
        <v>184</v>
      </c>
      <c r="K1872" t="s">
        <v>4168</v>
      </c>
      <c r="L1872" t="s">
        <v>3407</v>
      </c>
      <c r="M1872" s="12">
        <v>17520</v>
      </c>
      <c r="N1872" s="12" t="str">
        <f t="shared" si="73"/>
        <v>6076 PINE ST East Petersburg, PA 17520</v>
      </c>
      <c r="O1872">
        <v>1430999</v>
      </c>
      <c r="P1872">
        <v>40.101627999999998</v>
      </c>
      <c r="Q1872">
        <v>-76.352853999999994</v>
      </c>
      <c r="R1872" t="s">
        <v>3364</v>
      </c>
      <c r="S1872" t="s">
        <v>3357</v>
      </c>
      <c r="T1872" s="3">
        <v>3</v>
      </c>
      <c r="U1872" s="3">
        <v>3</v>
      </c>
      <c r="V1872" s="4">
        <v>1</v>
      </c>
      <c r="W1872" s="4">
        <v>1</v>
      </c>
      <c r="X1872" s="5">
        <v>203.87333333333333</v>
      </c>
      <c r="Y1872" s="6">
        <v>611.62</v>
      </c>
      <c r="Z1872" s="5">
        <v>107.80333333333333</v>
      </c>
      <c r="AA1872" s="5">
        <v>323.40999999999997</v>
      </c>
      <c r="AB1872">
        <v>8</v>
      </c>
      <c r="AC1872" s="11">
        <f t="shared" si="74"/>
        <v>0.5287760374088486</v>
      </c>
    </row>
    <row r="1873" spans="1:29">
      <c r="A1873" s="2">
        <v>467452</v>
      </c>
      <c r="B1873" t="s">
        <v>3363</v>
      </c>
      <c r="C1873" t="s">
        <v>3357</v>
      </c>
      <c r="D1873" t="s">
        <v>45</v>
      </c>
      <c r="E1873" s="2">
        <v>246354</v>
      </c>
      <c r="F1873" t="s">
        <v>3137</v>
      </c>
      <c r="G1873" s="2">
        <v>462665</v>
      </c>
      <c r="H1873" t="s">
        <v>3138</v>
      </c>
      <c r="I1873" t="s">
        <v>3139</v>
      </c>
      <c r="K1873" t="s">
        <v>5387</v>
      </c>
      <c r="L1873" t="s">
        <v>3407</v>
      </c>
      <c r="M1873" s="12">
        <v>19081</v>
      </c>
      <c r="N1873" s="12" t="str">
        <f t="shared" si="73"/>
        <v>500 College Ave Swarthmore, PA 19081</v>
      </c>
      <c r="O1873">
        <v>1430999</v>
      </c>
      <c r="P1873">
        <v>39.905617999999997</v>
      </c>
      <c r="Q1873">
        <v>-75.355286000000007</v>
      </c>
      <c r="R1873" t="s">
        <v>3359</v>
      </c>
      <c r="S1873" t="s">
        <v>3351</v>
      </c>
      <c r="T1873" s="3">
        <v>2</v>
      </c>
      <c r="U1873" s="3">
        <v>2</v>
      </c>
      <c r="V1873" s="4">
        <v>1</v>
      </c>
      <c r="W1873" s="4">
        <v>1</v>
      </c>
      <c r="X1873" s="5">
        <v>305.41000000000003</v>
      </c>
      <c r="Y1873" s="6">
        <v>610.82000000000005</v>
      </c>
      <c r="Z1873" s="5">
        <v>110.88999999999999</v>
      </c>
      <c r="AA1873" s="5">
        <v>221.77999999999997</v>
      </c>
      <c r="AB1873">
        <v>8</v>
      </c>
      <c r="AC1873" s="11">
        <f t="shared" si="74"/>
        <v>0.363085688091418</v>
      </c>
    </row>
    <row r="1874" spans="1:29">
      <c r="A1874" s="2">
        <v>418310</v>
      </c>
      <c r="B1874" t="s">
        <v>3363</v>
      </c>
      <c r="C1874" t="s">
        <v>3357</v>
      </c>
      <c r="D1874" t="s">
        <v>17</v>
      </c>
      <c r="E1874" s="2">
        <v>245422</v>
      </c>
      <c r="F1874" t="s">
        <v>2874</v>
      </c>
      <c r="G1874" s="2">
        <v>245422</v>
      </c>
      <c r="H1874" t="s">
        <v>2874</v>
      </c>
      <c r="I1874" t="s">
        <v>312</v>
      </c>
      <c r="J1874" t="s">
        <v>3389</v>
      </c>
      <c r="K1874" t="s">
        <v>5290</v>
      </c>
      <c r="L1874" t="s">
        <v>3407</v>
      </c>
      <c r="M1874" s="12">
        <v>19040</v>
      </c>
      <c r="N1874" s="12" t="str">
        <f t="shared" si="73"/>
        <v>237 Jacksonville Rd Apt 5A Hatboro, PA 19040</v>
      </c>
      <c r="O1874">
        <v>1430004</v>
      </c>
      <c r="P1874">
        <v>40.181998999999998</v>
      </c>
      <c r="Q1874">
        <v>-75.098838999999998</v>
      </c>
      <c r="R1874" t="s">
        <v>3362</v>
      </c>
      <c r="S1874" t="s">
        <v>3352</v>
      </c>
      <c r="T1874" s="3">
        <v>13</v>
      </c>
      <c r="U1874" s="3">
        <v>13</v>
      </c>
      <c r="V1874" s="4">
        <v>1</v>
      </c>
      <c r="W1874" s="4">
        <v>1.3846153846153846</v>
      </c>
      <c r="X1874" s="5">
        <v>46.85307692307692</v>
      </c>
      <c r="Y1874" s="6">
        <v>609.09</v>
      </c>
      <c r="Z1874" s="5">
        <v>18.383076923076924</v>
      </c>
      <c r="AA1874" s="5">
        <v>238.98</v>
      </c>
      <c r="AB1874">
        <v>29</v>
      </c>
      <c r="AC1874" s="11">
        <f t="shared" si="74"/>
        <v>0.39235580948628279</v>
      </c>
    </row>
    <row r="1875" spans="1:29">
      <c r="A1875" s="2">
        <v>246467</v>
      </c>
      <c r="B1875" t="s">
        <v>3363</v>
      </c>
      <c r="C1875" t="s">
        <v>3357</v>
      </c>
      <c r="D1875" t="s">
        <v>26</v>
      </c>
      <c r="E1875" s="2">
        <v>286048</v>
      </c>
      <c r="F1875" t="s">
        <v>1490</v>
      </c>
      <c r="G1875" s="2">
        <v>286048</v>
      </c>
      <c r="H1875" t="s">
        <v>1490</v>
      </c>
      <c r="I1875" t="s">
        <v>176</v>
      </c>
      <c r="K1875" t="s">
        <v>4516</v>
      </c>
      <c r="L1875" t="s">
        <v>3407</v>
      </c>
      <c r="M1875" s="12">
        <v>17554</v>
      </c>
      <c r="N1875" s="12" t="str">
        <f t="shared" si="73"/>
        <v>370 Arlene Dr Mountville, PA 17554</v>
      </c>
      <c r="O1875">
        <v>1430999</v>
      </c>
      <c r="P1875">
        <v>40.04486</v>
      </c>
      <c r="Q1875">
        <v>-76.435839999999999</v>
      </c>
      <c r="R1875" t="s">
        <v>3367</v>
      </c>
      <c r="S1875" t="s">
        <v>3357</v>
      </c>
      <c r="T1875" s="3">
        <v>3</v>
      </c>
      <c r="U1875" s="3">
        <v>4</v>
      </c>
      <c r="V1875" s="4">
        <v>1.3333333333333333</v>
      </c>
      <c r="W1875" s="4">
        <v>1.6666666666666667</v>
      </c>
      <c r="X1875" s="5">
        <v>201.11999999999998</v>
      </c>
      <c r="Y1875" s="6">
        <v>603.36</v>
      </c>
      <c r="Z1875" s="5">
        <v>76.37</v>
      </c>
      <c r="AA1875" s="5">
        <v>229.11</v>
      </c>
      <c r="AB1875">
        <v>5</v>
      </c>
      <c r="AC1875" s="11">
        <f t="shared" si="74"/>
        <v>0.37972354813046938</v>
      </c>
    </row>
    <row r="1876" spans="1:29">
      <c r="A1876" s="2">
        <v>467434</v>
      </c>
      <c r="B1876" t="s">
        <v>3363</v>
      </c>
      <c r="C1876" t="s">
        <v>3357</v>
      </c>
      <c r="D1876" t="s">
        <v>29</v>
      </c>
      <c r="E1876" s="2">
        <v>244080</v>
      </c>
      <c r="F1876" t="s">
        <v>2618</v>
      </c>
      <c r="G1876" s="2">
        <v>418104</v>
      </c>
      <c r="H1876" t="s">
        <v>2621</v>
      </c>
      <c r="I1876" t="s">
        <v>70</v>
      </c>
      <c r="K1876" t="s">
        <v>5658</v>
      </c>
      <c r="L1876" t="s">
        <v>3407</v>
      </c>
      <c r="M1876" s="12">
        <v>19454</v>
      </c>
      <c r="N1876" s="12" t="str">
        <f t="shared" si="73"/>
        <v>1221 Stump Rd North Wales, PA 19454</v>
      </c>
      <c r="O1876">
        <v>1430999</v>
      </c>
      <c r="P1876">
        <v>40.245795999999999</v>
      </c>
      <c r="Q1876">
        <v>-75.215271000000001</v>
      </c>
      <c r="R1876" t="s">
        <v>3361</v>
      </c>
      <c r="S1876" t="s">
        <v>3353</v>
      </c>
      <c r="T1876" s="3">
        <v>4</v>
      </c>
      <c r="U1876" s="3">
        <v>4</v>
      </c>
      <c r="V1876" s="4">
        <v>1</v>
      </c>
      <c r="W1876" s="4">
        <v>1</v>
      </c>
      <c r="X1876" s="5">
        <v>150.77250000000001</v>
      </c>
      <c r="Y1876" s="6">
        <v>603.09</v>
      </c>
      <c r="Z1876" s="5">
        <v>35.527500000000003</v>
      </c>
      <c r="AA1876" s="5">
        <v>142.11000000000001</v>
      </c>
      <c r="AB1876">
        <v>21</v>
      </c>
      <c r="AC1876" s="11">
        <f t="shared" si="74"/>
        <v>0.23563647216833308</v>
      </c>
    </row>
    <row r="1877" spans="1:29">
      <c r="A1877" s="2">
        <v>418311</v>
      </c>
      <c r="B1877" t="s">
        <v>3363</v>
      </c>
      <c r="C1877" t="s">
        <v>3357</v>
      </c>
      <c r="D1877" t="s">
        <v>26</v>
      </c>
      <c r="E1877" s="2">
        <v>239305</v>
      </c>
      <c r="F1877" t="s">
        <v>1338</v>
      </c>
      <c r="G1877" s="2">
        <v>239305</v>
      </c>
      <c r="H1877" t="s">
        <v>1338</v>
      </c>
      <c r="I1877" t="s">
        <v>190</v>
      </c>
      <c r="K1877" t="s">
        <v>4391</v>
      </c>
      <c r="L1877" t="s">
        <v>3407</v>
      </c>
      <c r="M1877" s="12">
        <v>17545</v>
      </c>
      <c r="N1877" s="12" t="str">
        <f t="shared" si="73"/>
        <v>532 Lebanon Rd Manheim, PA 17545</v>
      </c>
      <c r="O1877">
        <v>1430999</v>
      </c>
      <c r="P1877">
        <v>40.174357999999998</v>
      </c>
      <c r="Q1877">
        <v>-76.402782000000002</v>
      </c>
      <c r="R1877" t="s">
        <v>3366</v>
      </c>
      <c r="S1877" t="s">
        <v>3357</v>
      </c>
      <c r="T1877" s="3">
        <v>2</v>
      </c>
      <c r="U1877" s="3">
        <v>3</v>
      </c>
      <c r="V1877" s="4">
        <v>1.5</v>
      </c>
      <c r="W1877" s="4">
        <v>3</v>
      </c>
      <c r="X1877" s="5">
        <v>299.3</v>
      </c>
      <c r="Y1877" s="6">
        <v>598.6</v>
      </c>
      <c r="Z1877" s="5">
        <v>135.815</v>
      </c>
      <c r="AA1877" s="5">
        <v>271.63</v>
      </c>
      <c r="AB1877">
        <v>11</v>
      </c>
      <c r="AC1877" s="11">
        <f t="shared" si="74"/>
        <v>0.45377547611092545</v>
      </c>
    </row>
    <row r="1878" spans="1:29">
      <c r="A1878" s="2">
        <v>418316</v>
      </c>
      <c r="B1878" t="s">
        <v>3363</v>
      </c>
      <c r="C1878" t="s">
        <v>3357</v>
      </c>
      <c r="D1878" t="s">
        <v>104</v>
      </c>
      <c r="E1878" s="2">
        <v>285503</v>
      </c>
      <c r="F1878" t="s">
        <v>2005</v>
      </c>
      <c r="G1878" s="2">
        <v>285503</v>
      </c>
      <c r="H1878" t="s">
        <v>2005</v>
      </c>
      <c r="I1878" t="s">
        <v>1838</v>
      </c>
      <c r="K1878" t="s">
        <v>4996</v>
      </c>
      <c r="L1878" t="s">
        <v>3407</v>
      </c>
      <c r="M1878" s="12">
        <v>18062</v>
      </c>
      <c r="N1878" s="12" t="str">
        <f t="shared" si="73"/>
        <v>1680 Spring Creek Rd Macungie, PA 18062</v>
      </c>
      <c r="O1878">
        <v>1430999</v>
      </c>
      <c r="P1878">
        <v>40.546117000000002</v>
      </c>
      <c r="Q1878">
        <v>-75.575230000000005</v>
      </c>
      <c r="R1878" t="s">
        <v>3363</v>
      </c>
      <c r="S1878" t="s">
        <v>3357</v>
      </c>
      <c r="T1878" s="3">
        <v>1</v>
      </c>
      <c r="U1878" s="3">
        <v>1</v>
      </c>
      <c r="V1878" s="4">
        <v>1</v>
      </c>
      <c r="W1878" s="4">
        <v>1</v>
      </c>
      <c r="X1878" s="5">
        <v>598.39</v>
      </c>
      <c r="Y1878" s="6">
        <v>598.39</v>
      </c>
      <c r="Z1878" s="5">
        <v>203.44</v>
      </c>
      <c r="AA1878" s="5">
        <v>203.44</v>
      </c>
      <c r="AB1878">
        <v>8</v>
      </c>
      <c r="AC1878" s="11">
        <f t="shared" si="74"/>
        <v>0.33997894349838736</v>
      </c>
    </row>
    <row r="1879" spans="1:29">
      <c r="A1879" s="2">
        <v>467433</v>
      </c>
      <c r="B1879" t="s">
        <v>3363</v>
      </c>
      <c r="C1879" t="s">
        <v>3357</v>
      </c>
      <c r="D1879" t="s">
        <v>205</v>
      </c>
      <c r="E1879" s="2">
        <v>331582</v>
      </c>
      <c r="F1879" t="s">
        <v>957</v>
      </c>
      <c r="G1879" s="2">
        <v>331582</v>
      </c>
      <c r="H1879" t="s">
        <v>957</v>
      </c>
      <c r="I1879" t="s">
        <v>59</v>
      </c>
      <c r="K1879" t="s">
        <v>4044</v>
      </c>
      <c r="L1879" t="s">
        <v>3407</v>
      </c>
      <c r="M1879" s="12">
        <v>17402</v>
      </c>
      <c r="N1879" s="12" t="str">
        <f t="shared" si="73"/>
        <v>2700 Mount Rose Ave York, PA 17402</v>
      </c>
      <c r="O1879">
        <v>1430999</v>
      </c>
      <c r="P1879">
        <v>39.957594999999998</v>
      </c>
      <c r="Q1879">
        <v>-76.667514999999995</v>
      </c>
      <c r="R1879" t="s">
        <v>3367</v>
      </c>
      <c r="S1879" t="s">
        <v>3357</v>
      </c>
      <c r="T1879" s="3">
        <v>3</v>
      </c>
      <c r="U1879" s="3">
        <v>4</v>
      </c>
      <c r="V1879" s="4">
        <v>1.3333333333333333</v>
      </c>
      <c r="W1879" s="4">
        <v>2.6666666666666665</v>
      </c>
      <c r="X1879" s="5">
        <v>199.31666666666669</v>
      </c>
      <c r="Y1879" s="6">
        <v>597.95000000000005</v>
      </c>
      <c r="Z1879" s="5">
        <v>109.12</v>
      </c>
      <c r="AA1879" s="5">
        <v>327.36</v>
      </c>
      <c r="AB1879">
        <v>16</v>
      </c>
      <c r="AC1879" s="11">
        <f t="shared" si="74"/>
        <v>0.5474705242913287</v>
      </c>
    </row>
    <row r="1880" spans="1:29">
      <c r="A1880" s="2">
        <v>467450</v>
      </c>
      <c r="B1880" t="s">
        <v>3363</v>
      </c>
      <c r="C1880" t="s">
        <v>3357</v>
      </c>
      <c r="D1880" t="s">
        <v>26</v>
      </c>
      <c r="E1880" s="2">
        <v>239984</v>
      </c>
      <c r="F1880" t="s">
        <v>1883</v>
      </c>
      <c r="G1880" s="2">
        <v>415457</v>
      </c>
      <c r="H1880" t="s">
        <v>1884</v>
      </c>
      <c r="I1880" t="s">
        <v>39</v>
      </c>
      <c r="K1880" t="s">
        <v>4847</v>
      </c>
      <c r="L1880" t="s">
        <v>3407</v>
      </c>
      <c r="M1880" s="12">
        <v>17603</v>
      </c>
      <c r="N1880" s="12" t="str">
        <f t="shared" si="73"/>
        <v>850 Hershey Ave Lancaster, PA 17603</v>
      </c>
      <c r="O1880">
        <v>1430999</v>
      </c>
      <c r="P1880">
        <v>40.022703</v>
      </c>
      <c r="Q1880">
        <v>-76.307924999999997</v>
      </c>
      <c r="R1880" t="s">
        <v>3364</v>
      </c>
      <c r="S1880" t="s">
        <v>3357</v>
      </c>
      <c r="T1880" s="3">
        <v>1</v>
      </c>
      <c r="U1880" s="3">
        <v>1</v>
      </c>
      <c r="V1880" s="4">
        <v>1</v>
      </c>
      <c r="W1880" s="4">
        <v>8</v>
      </c>
      <c r="X1880" s="5">
        <v>595.77</v>
      </c>
      <c r="Y1880" s="6">
        <v>595.77</v>
      </c>
      <c r="Z1880" s="5">
        <v>229.76</v>
      </c>
      <c r="AA1880" s="5">
        <v>229.76</v>
      </c>
      <c r="AB1880">
        <v>46</v>
      </c>
      <c r="AC1880" s="11">
        <f t="shared" si="74"/>
        <v>0.38565218121086997</v>
      </c>
    </row>
    <row r="1881" spans="1:29">
      <c r="A1881" s="2">
        <v>446715</v>
      </c>
      <c r="B1881" t="s">
        <v>3363</v>
      </c>
      <c r="C1881" t="s">
        <v>3357</v>
      </c>
      <c r="D1881" t="s">
        <v>37</v>
      </c>
      <c r="E1881" s="2">
        <v>242248</v>
      </c>
      <c r="F1881" t="s">
        <v>915</v>
      </c>
      <c r="G1881" s="2">
        <v>242248</v>
      </c>
      <c r="H1881" t="s">
        <v>915</v>
      </c>
      <c r="I1881" t="s">
        <v>39</v>
      </c>
      <c r="K1881" t="s">
        <v>4683</v>
      </c>
      <c r="L1881" t="s">
        <v>3407</v>
      </c>
      <c r="M1881" s="12">
        <v>17601</v>
      </c>
      <c r="N1881" s="12" t="str">
        <f t="shared" si="73"/>
        <v>2323 Oregon Pike Lancaster, PA 17601</v>
      </c>
      <c r="O1881">
        <v>1430999</v>
      </c>
      <c r="P1881">
        <v>40.088189999999997</v>
      </c>
      <c r="Q1881">
        <v>-76.282518999999994</v>
      </c>
      <c r="R1881" t="s">
        <v>3364</v>
      </c>
      <c r="S1881" t="s">
        <v>3357</v>
      </c>
      <c r="T1881" s="3">
        <v>5</v>
      </c>
      <c r="U1881" s="3">
        <v>6</v>
      </c>
      <c r="V1881" s="4">
        <v>1.2</v>
      </c>
      <c r="W1881" s="4">
        <v>1.6</v>
      </c>
      <c r="X1881" s="5">
        <v>118.82599999999999</v>
      </c>
      <c r="Y1881" s="6">
        <v>594.13000000000011</v>
      </c>
      <c r="Z1881" s="5">
        <v>50.346000000000004</v>
      </c>
      <c r="AA1881" s="5">
        <v>251.72999999999996</v>
      </c>
      <c r="AB1881">
        <v>10</v>
      </c>
      <c r="AC1881" s="11">
        <f t="shared" si="74"/>
        <v>0.42369515089290211</v>
      </c>
    </row>
    <row r="1882" spans="1:29">
      <c r="A1882" s="2">
        <v>245997</v>
      </c>
      <c r="B1882" t="s">
        <v>3363</v>
      </c>
      <c r="C1882" t="s">
        <v>3357</v>
      </c>
      <c r="D1882" t="s">
        <v>26</v>
      </c>
      <c r="E1882" s="2">
        <v>240209</v>
      </c>
      <c r="F1882" t="s">
        <v>2014</v>
      </c>
      <c r="G1882" s="2">
        <v>240209</v>
      </c>
      <c r="H1882" t="s">
        <v>2014</v>
      </c>
      <c r="I1882" t="s">
        <v>190</v>
      </c>
      <c r="K1882" t="s">
        <v>4406</v>
      </c>
      <c r="L1882" t="s">
        <v>3407</v>
      </c>
      <c r="M1882" s="12">
        <v>17545</v>
      </c>
      <c r="N1882" s="12" t="str">
        <f t="shared" si="73"/>
        <v>925 Lancaster Rd Manheim, PA 17545</v>
      </c>
      <c r="O1882">
        <v>1430999</v>
      </c>
      <c r="P1882">
        <v>40.144711999999998</v>
      </c>
      <c r="Q1882">
        <v>-76.380394999999993</v>
      </c>
      <c r="R1882" t="s">
        <v>3366</v>
      </c>
      <c r="S1882" t="s">
        <v>3357</v>
      </c>
      <c r="T1882" s="3">
        <v>1</v>
      </c>
      <c r="U1882" s="3">
        <v>1</v>
      </c>
      <c r="V1882" s="4">
        <v>1</v>
      </c>
      <c r="W1882" s="4">
        <v>2</v>
      </c>
      <c r="X1882" s="5">
        <v>593.84</v>
      </c>
      <c r="Y1882" s="6">
        <v>593.84</v>
      </c>
      <c r="Z1882" s="5">
        <v>271.61</v>
      </c>
      <c r="AA1882" s="5">
        <v>271.61</v>
      </c>
      <c r="AB1882">
        <v>7</v>
      </c>
      <c r="AC1882" s="11">
        <f t="shared" si="74"/>
        <v>0.45737909201131616</v>
      </c>
    </row>
    <row r="1883" spans="1:29">
      <c r="A1883" s="2">
        <v>244689</v>
      </c>
      <c r="B1883" t="s">
        <v>3363</v>
      </c>
      <c r="C1883" t="s">
        <v>3357</v>
      </c>
      <c r="D1883" t="s">
        <v>26</v>
      </c>
      <c r="E1883" s="2">
        <v>239996</v>
      </c>
      <c r="F1883" t="s">
        <v>1222</v>
      </c>
      <c r="G1883" s="2">
        <v>239996</v>
      </c>
      <c r="H1883" t="s">
        <v>1222</v>
      </c>
      <c r="I1883" t="s">
        <v>108</v>
      </c>
      <c r="K1883" t="s">
        <v>4205</v>
      </c>
      <c r="L1883" t="s">
        <v>3407</v>
      </c>
      <c r="M1883" s="12">
        <v>17522</v>
      </c>
      <c r="N1883" s="12" t="str">
        <f t="shared" si="73"/>
        <v>510 Stevens Rd Ephrata, PA 17522</v>
      </c>
      <c r="O1883">
        <v>1430999</v>
      </c>
      <c r="P1883">
        <v>40.193921000000003</v>
      </c>
      <c r="Q1883">
        <v>-76.185822000000002</v>
      </c>
      <c r="R1883" t="s">
        <v>3365</v>
      </c>
      <c r="S1883" t="s">
        <v>3356</v>
      </c>
      <c r="T1883" s="3">
        <v>4</v>
      </c>
      <c r="U1883" s="3">
        <v>4</v>
      </c>
      <c r="V1883" s="4">
        <v>1</v>
      </c>
      <c r="W1883" s="4">
        <v>2.25</v>
      </c>
      <c r="X1883" s="5">
        <v>148.06</v>
      </c>
      <c r="Y1883" s="6">
        <v>592.2399999999999</v>
      </c>
      <c r="Z1883" s="5">
        <v>64.05</v>
      </c>
      <c r="AA1883" s="5">
        <v>256.2</v>
      </c>
      <c r="AB1883">
        <v>13</v>
      </c>
      <c r="AC1883" s="11">
        <f t="shared" si="74"/>
        <v>0.43259489396190737</v>
      </c>
    </row>
    <row r="1884" spans="1:29">
      <c r="A1884" s="2">
        <v>243967</v>
      </c>
      <c r="B1884" t="s">
        <v>3363</v>
      </c>
      <c r="C1884" t="s">
        <v>3357</v>
      </c>
      <c r="D1884" t="s">
        <v>29</v>
      </c>
      <c r="E1884" s="2">
        <v>330889</v>
      </c>
      <c r="F1884" t="s">
        <v>1438</v>
      </c>
      <c r="G1884" s="2">
        <v>330889</v>
      </c>
      <c r="H1884" t="s">
        <v>1438</v>
      </c>
      <c r="I1884" t="s">
        <v>56</v>
      </c>
      <c r="K1884" t="s">
        <v>5445</v>
      </c>
      <c r="L1884" t="s">
        <v>3407</v>
      </c>
      <c r="M1884" s="12">
        <v>19148</v>
      </c>
      <c r="N1884" s="12" t="str">
        <f t="shared" si="73"/>
        <v>1901 S 9th St Philadelphia, PA 19148</v>
      </c>
      <c r="O1884">
        <v>1430999</v>
      </c>
      <c r="P1884">
        <v>39.925265000000003</v>
      </c>
      <c r="Q1884">
        <v>-75.160161000000002</v>
      </c>
      <c r="R1884" t="s">
        <v>3363</v>
      </c>
      <c r="S1884" t="s">
        <v>3351</v>
      </c>
      <c r="T1884" s="3">
        <v>3</v>
      </c>
      <c r="U1884" s="3">
        <v>3</v>
      </c>
      <c r="V1884" s="4">
        <v>1</v>
      </c>
      <c r="W1884" s="4">
        <v>1</v>
      </c>
      <c r="X1884" s="5">
        <v>196.34666666666666</v>
      </c>
      <c r="Y1884" s="6">
        <v>589.04</v>
      </c>
      <c r="Z1884" s="5">
        <v>63.806666666666665</v>
      </c>
      <c r="AA1884" s="5">
        <v>191.42</v>
      </c>
      <c r="AB1884">
        <v>10</v>
      </c>
      <c r="AC1884" s="11">
        <f t="shared" si="74"/>
        <v>0.32496944180361265</v>
      </c>
    </row>
    <row r="1885" spans="1:29">
      <c r="A1885" s="2">
        <v>269975</v>
      </c>
      <c r="B1885" t="s">
        <v>3363</v>
      </c>
      <c r="C1885" t="s">
        <v>3357</v>
      </c>
      <c r="D1885" t="s">
        <v>74</v>
      </c>
      <c r="E1885" s="2">
        <v>298099</v>
      </c>
      <c r="F1885" t="s">
        <v>357</v>
      </c>
      <c r="G1885" s="2">
        <v>298099</v>
      </c>
      <c r="H1885" t="s">
        <v>357</v>
      </c>
      <c r="I1885" t="s">
        <v>97</v>
      </c>
      <c r="K1885" t="s">
        <v>3869</v>
      </c>
      <c r="L1885" t="s">
        <v>3407</v>
      </c>
      <c r="M1885" s="12">
        <v>17109</v>
      </c>
      <c r="N1885" s="12" t="str">
        <f t="shared" si="73"/>
        <v>403 S Progress Ave Harrisburg, PA 17109</v>
      </c>
      <c r="O1885">
        <v>1430999</v>
      </c>
      <c r="P1885">
        <v>40.278500000000001</v>
      </c>
      <c r="Q1885">
        <v>-76.836939999999998</v>
      </c>
      <c r="R1885" t="s">
        <v>3366</v>
      </c>
      <c r="S1885" t="s">
        <v>3357</v>
      </c>
      <c r="T1885" s="3">
        <v>2</v>
      </c>
      <c r="U1885" s="3">
        <v>4</v>
      </c>
      <c r="V1885" s="4">
        <v>2</v>
      </c>
      <c r="W1885" s="4">
        <v>3</v>
      </c>
      <c r="X1885" s="5">
        <v>293.73999999999995</v>
      </c>
      <c r="Y1885" s="6">
        <v>587.4799999999999</v>
      </c>
      <c r="Z1885" s="5">
        <v>78.69</v>
      </c>
      <c r="AA1885" s="5">
        <v>157.38</v>
      </c>
      <c r="AB1885">
        <v>17</v>
      </c>
      <c r="AC1885" s="11">
        <f t="shared" si="74"/>
        <v>0.26788997072240761</v>
      </c>
    </row>
    <row r="1886" spans="1:29">
      <c r="A1886" s="2">
        <v>246080</v>
      </c>
      <c r="B1886" t="s">
        <v>3363</v>
      </c>
      <c r="C1886" t="s">
        <v>3357</v>
      </c>
      <c r="D1886" t="s">
        <v>40</v>
      </c>
      <c r="E1886" s="2">
        <v>255194</v>
      </c>
      <c r="F1886" t="s">
        <v>2031</v>
      </c>
      <c r="G1886" s="2">
        <v>483960</v>
      </c>
      <c r="H1886" t="s">
        <v>2039</v>
      </c>
      <c r="I1886" t="s">
        <v>2029</v>
      </c>
      <c r="K1886" t="s">
        <v>5808</v>
      </c>
      <c r="L1886" t="s">
        <v>3407</v>
      </c>
      <c r="M1886" s="12">
        <v>19607</v>
      </c>
      <c r="N1886" s="12" t="str">
        <f t="shared" si="73"/>
        <v>50 S WAVERLY ST Shillington, PA 19607</v>
      </c>
      <c r="O1886">
        <v>1430999</v>
      </c>
      <c r="P1886">
        <v>40.304898000000001</v>
      </c>
      <c r="Q1886">
        <v>-75.961798000000002</v>
      </c>
      <c r="R1886" t="s">
        <v>3365</v>
      </c>
      <c r="S1886" t="s">
        <v>3357</v>
      </c>
      <c r="T1886" s="3">
        <v>2</v>
      </c>
      <c r="U1886" s="3">
        <v>4</v>
      </c>
      <c r="V1886" s="4">
        <v>2</v>
      </c>
      <c r="W1886" s="4">
        <v>3</v>
      </c>
      <c r="X1886" s="5">
        <v>292.86500000000001</v>
      </c>
      <c r="Y1886" s="6">
        <v>585.73</v>
      </c>
      <c r="Z1886" s="5">
        <v>103.71000000000001</v>
      </c>
      <c r="AA1886" s="5">
        <v>207.42000000000002</v>
      </c>
      <c r="AB1886">
        <v>14</v>
      </c>
      <c r="AC1886" s="11">
        <f t="shared" si="74"/>
        <v>0.35412220647738724</v>
      </c>
    </row>
    <row r="1887" spans="1:29">
      <c r="A1887" s="2">
        <v>246082</v>
      </c>
      <c r="B1887" t="s">
        <v>3363</v>
      </c>
      <c r="C1887" t="s">
        <v>3357</v>
      </c>
      <c r="D1887" t="s">
        <v>17</v>
      </c>
      <c r="E1887" s="2">
        <v>243731</v>
      </c>
      <c r="F1887" t="s">
        <v>2193</v>
      </c>
      <c r="G1887" s="2">
        <v>243731</v>
      </c>
      <c r="H1887" t="s">
        <v>2193</v>
      </c>
      <c r="I1887" t="s">
        <v>312</v>
      </c>
      <c r="J1887" t="s">
        <v>3389</v>
      </c>
      <c r="K1887" t="s">
        <v>5293</v>
      </c>
      <c r="L1887" t="s">
        <v>3407</v>
      </c>
      <c r="M1887" s="12">
        <v>19040</v>
      </c>
      <c r="N1887" s="12" t="str">
        <f t="shared" si="73"/>
        <v>708 PRESTON LN Hatboro, PA 19040</v>
      </c>
      <c r="O1887">
        <v>1430999</v>
      </c>
      <c r="P1887">
        <v>40.175787999999997</v>
      </c>
      <c r="Q1887">
        <v>-75.090346999999994</v>
      </c>
      <c r="R1887" t="s">
        <v>3362</v>
      </c>
      <c r="S1887" t="s">
        <v>3352</v>
      </c>
      <c r="T1887" s="3">
        <v>3</v>
      </c>
      <c r="U1887" s="3">
        <v>4</v>
      </c>
      <c r="V1887" s="4">
        <v>1.3333333333333333</v>
      </c>
      <c r="W1887" s="4">
        <v>2.6666666666666665</v>
      </c>
      <c r="X1887" s="5">
        <v>195.13666666666668</v>
      </c>
      <c r="Y1887" s="6">
        <v>585.41000000000008</v>
      </c>
      <c r="Z1887" s="5">
        <v>54.52</v>
      </c>
      <c r="AA1887" s="5">
        <v>163.55999999999997</v>
      </c>
      <c r="AB1887">
        <v>32</v>
      </c>
      <c r="AC1887" s="11">
        <f t="shared" si="74"/>
        <v>0.27939392904118471</v>
      </c>
    </row>
    <row r="1888" spans="1:29">
      <c r="A1888" s="2">
        <v>300307</v>
      </c>
      <c r="B1888" t="s">
        <v>3363</v>
      </c>
      <c r="C1888" t="s">
        <v>3357</v>
      </c>
      <c r="D1888" t="s">
        <v>32</v>
      </c>
      <c r="E1888" s="2">
        <v>241925</v>
      </c>
      <c r="F1888" t="s">
        <v>3097</v>
      </c>
      <c r="G1888" s="2">
        <v>241925</v>
      </c>
      <c r="H1888" t="s">
        <v>3097</v>
      </c>
      <c r="I1888" t="s">
        <v>39</v>
      </c>
      <c r="K1888" t="s">
        <v>4839</v>
      </c>
      <c r="L1888" t="s">
        <v>3407</v>
      </c>
      <c r="M1888" s="12">
        <v>17603</v>
      </c>
      <c r="N1888" s="12" t="str">
        <f t="shared" si="73"/>
        <v>119 S Prince St Lancaster, PA 17603</v>
      </c>
      <c r="O1888">
        <v>1430025</v>
      </c>
      <c r="P1888">
        <v>40.035778000000001</v>
      </c>
      <c r="Q1888">
        <v>-76.307051999999999</v>
      </c>
      <c r="R1888" t="s">
        <v>3364</v>
      </c>
      <c r="S1888" t="s">
        <v>3357</v>
      </c>
      <c r="T1888" s="3">
        <v>7</v>
      </c>
      <c r="U1888" s="3">
        <v>7</v>
      </c>
      <c r="V1888" s="4">
        <v>1</v>
      </c>
      <c r="W1888" s="4">
        <v>1.5714285714285714</v>
      </c>
      <c r="X1888" s="5">
        <v>83.577142857142874</v>
      </c>
      <c r="Y1888" s="6">
        <v>585.04000000000008</v>
      </c>
      <c r="Z1888" s="5">
        <v>34.510000000000005</v>
      </c>
      <c r="AA1888" s="5">
        <v>241.57000000000005</v>
      </c>
      <c r="AB1888">
        <v>17</v>
      </c>
      <c r="AC1888" s="11">
        <f t="shared" si="74"/>
        <v>0.41291193764528922</v>
      </c>
    </row>
    <row r="1889" spans="1:29">
      <c r="A1889" s="2">
        <v>246355</v>
      </c>
      <c r="B1889" t="s">
        <v>3363</v>
      </c>
      <c r="C1889" t="s">
        <v>3357</v>
      </c>
      <c r="D1889" t="s">
        <v>32</v>
      </c>
      <c r="E1889" s="2">
        <v>344965</v>
      </c>
      <c r="F1889" t="s">
        <v>1811</v>
      </c>
      <c r="G1889" s="2">
        <v>344965</v>
      </c>
      <c r="H1889" t="s">
        <v>1811</v>
      </c>
      <c r="I1889" t="s">
        <v>1812</v>
      </c>
      <c r="J1889" t="s">
        <v>3384</v>
      </c>
      <c r="K1889" t="s">
        <v>4117</v>
      </c>
      <c r="L1889" t="s">
        <v>3407</v>
      </c>
      <c r="M1889" s="12">
        <v>17502</v>
      </c>
      <c r="N1889" s="12" t="str">
        <f t="shared" si="73"/>
        <v>184 Wickersham Rd Bainbridge, PA 17502</v>
      </c>
      <c r="O1889">
        <v>1430999</v>
      </c>
      <c r="P1889">
        <v>40.078659999999999</v>
      </c>
      <c r="Q1889">
        <v>-76.643640000000005</v>
      </c>
      <c r="R1889" t="s">
        <v>3364</v>
      </c>
      <c r="S1889" t="s">
        <v>3353</v>
      </c>
      <c r="T1889" s="3">
        <v>1</v>
      </c>
      <c r="U1889" s="3">
        <v>1</v>
      </c>
      <c r="V1889" s="4">
        <v>1</v>
      </c>
      <c r="W1889" s="4">
        <v>1</v>
      </c>
      <c r="X1889" s="5">
        <v>580.03</v>
      </c>
      <c r="Y1889" s="6">
        <v>580.03</v>
      </c>
      <c r="Z1889" s="5">
        <v>91.74</v>
      </c>
      <c r="AA1889" s="5">
        <v>91.74</v>
      </c>
      <c r="AB1889">
        <v>1</v>
      </c>
      <c r="AC1889" s="11">
        <f t="shared" si="74"/>
        <v>0.15816423288450598</v>
      </c>
    </row>
    <row r="1890" spans="1:29">
      <c r="A1890" s="2">
        <v>243448</v>
      </c>
      <c r="B1890" t="s">
        <v>3363</v>
      </c>
      <c r="C1890" t="s">
        <v>3357</v>
      </c>
      <c r="D1890" t="s">
        <v>17</v>
      </c>
      <c r="E1890" s="2">
        <v>244493</v>
      </c>
      <c r="F1890" t="s">
        <v>2991</v>
      </c>
      <c r="G1890" s="2">
        <v>244493</v>
      </c>
      <c r="H1890" t="s">
        <v>2991</v>
      </c>
      <c r="I1890" t="s">
        <v>601</v>
      </c>
      <c r="J1890" t="s">
        <v>3389</v>
      </c>
      <c r="K1890" t="s">
        <v>5180</v>
      </c>
      <c r="L1890" t="s">
        <v>3407</v>
      </c>
      <c r="M1890" s="12">
        <v>18974</v>
      </c>
      <c r="N1890" s="12" t="str">
        <f t="shared" si="73"/>
        <v>645 MEARNS ROAD Warminster, PA 18974</v>
      </c>
      <c r="O1890">
        <v>1430999</v>
      </c>
      <c r="P1890">
        <v>40.204334000000003</v>
      </c>
      <c r="Q1890">
        <v>-75.091517999999994</v>
      </c>
      <c r="R1890" t="s">
        <v>3362</v>
      </c>
      <c r="S1890" t="s">
        <v>3352</v>
      </c>
      <c r="T1890" s="3">
        <v>1</v>
      </c>
      <c r="U1890" s="3">
        <v>1</v>
      </c>
      <c r="V1890" s="4">
        <v>1</v>
      </c>
      <c r="W1890" s="4">
        <v>1</v>
      </c>
      <c r="X1890" s="5">
        <v>578.64</v>
      </c>
      <c r="Y1890" s="6">
        <v>578.64</v>
      </c>
      <c r="Z1890" s="5">
        <v>127.3</v>
      </c>
      <c r="AA1890" s="5">
        <v>127.3</v>
      </c>
      <c r="AB1890">
        <v>2</v>
      </c>
      <c r="AC1890" s="11">
        <f t="shared" si="74"/>
        <v>0.21999861744780866</v>
      </c>
    </row>
    <row r="1891" spans="1:29">
      <c r="A1891" s="2">
        <v>300465</v>
      </c>
      <c r="B1891" t="s">
        <v>3363</v>
      </c>
      <c r="C1891" t="s">
        <v>3357</v>
      </c>
      <c r="D1891" t="s">
        <v>91</v>
      </c>
      <c r="E1891" s="2">
        <v>302051</v>
      </c>
      <c r="F1891" t="s">
        <v>718</v>
      </c>
      <c r="G1891" s="2">
        <v>302051</v>
      </c>
      <c r="H1891" t="s">
        <v>718</v>
      </c>
      <c r="I1891" t="s">
        <v>650</v>
      </c>
      <c r="J1891" t="s">
        <v>36</v>
      </c>
      <c r="K1891" t="s">
        <v>5827</v>
      </c>
      <c r="L1891" t="s">
        <v>8347</v>
      </c>
      <c r="M1891" s="12">
        <v>19701</v>
      </c>
      <c r="N1891" s="12" t="str">
        <f t="shared" si="73"/>
        <v>1703 Porter Rd Bear, DE 19701</v>
      </c>
      <c r="O1891">
        <v>1430999</v>
      </c>
      <c r="P1891">
        <v>39.595621000000001</v>
      </c>
      <c r="Q1891">
        <v>-75.696605000000005</v>
      </c>
      <c r="R1891" t="s">
        <v>3359</v>
      </c>
      <c r="S1891" t="s">
        <v>3352</v>
      </c>
      <c r="T1891" s="3">
        <v>1</v>
      </c>
      <c r="U1891" s="3">
        <v>2</v>
      </c>
      <c r="V1891" s="4">
        <v>2</v>
      </c>
      <c r="W1891" s="4">
        <v>5</v>
      </c>
      <c r="X1891" s="5">
        <v>577.08000000000004</v>
      </c>
      <c r="Y1891" s="6">
        <v>577.08000000000004</v>
      </c>
      <c r="Z1891" s="5">
        <v>275.95000000000005</v>
      </c>
      <c r="AA1891" s="5">
        <v>275.95000000000005</v>
      </c>
      <c r="AB1891">
        <v>5</v>
      </c>
      <c r="AC1891" s="11">
        <f t="shared" si="74"/>
        <v>0.47818326748457757</v>
      </c>
    </row>
    <row r="1892" spans="1:29">
      <c r="A1892" s="2">
        <v>245908</v>
      </c>
      <c r="B1892" t="s">
        <v>3363</v>
      </c>
      <c r="C1892" t="s">
        <v>3357</v>
      </c>
      <c r="D1892" t="s">
        <v>91</v>
      </c>
      <c r="E1892" s="2">
        <v>302051</v>
      </c>
      <c r="F1892" t="s">
        <v>718</v>
      </c>
      <c r="G1892" s="2">
        <v>452962</v>
      </c>
      <c r="H1892" t="s">
        <v>2219</v>
      </c>
      <c r="I1892" t="s">
        <v>650</v>
      </c>
      <c r="J1892" t="s">
        <v>36</v>
      </c>
      <c r="K1892" t="s">
        <v>5825</v>
      </c>
      <c r="L1892" t="s">
        <v>8347</v>
      </c>
      <c r="M1892" s="12">
        <v>19701</v>
      </c>
      <c r="N1892" s="12" t="str">
        <f t="shared" si="73"/>
        <v>1 Songsmith Dr Bear, DE 19701</v>
      </c>
      <c r="O1892">
        <v>1430999</v>
      </c>
      <c r="P1892">
        <v>39.636122999999998</v>
      </c>
      <c r="Q1892">
        <v>-75.662706</v>
      </c>
      <c r="R1892" t="s">
        <v>3359</v>
      </c>
      <c r="S1892" t="s">
        <v>3352</v>
      </c>
      <c r="T1892" s="3">
        <v>2</v>
      </c>
      <c r="U1892" s="3">
        <v>4</v>
      </c>
      <c r="V1892" s="4">
        <v>2</v>
      </c>
      <c r="W1892" s="4">
        <v>4.5</v>
      </c>
      <c r="X1892" s="5">
        <v>288.54000000000002</v>
      </c>
      <c r="Y1892" s="6">
        <v>577.08000000000004</v>
      </c>
      <c r="Z1892" s="5">
        <v>137.97500000000002</v>
      </c>
      <c r="AA1892" s="5">
        <v>275.95000000000005</v>
      </c>
      <c r="AB1892">
        <v>105</v>
      </c>
      <c r="AC1892" s="11">
        <f t="shared" si="74"/>
        <v>0.47818326748457757</v>
      </c>
    </row>
    <row r="1893" spans="1:29">
      <c r="A1893" s="2">
        <v>483412</v>
      </c>
      <c r="B1893" t="s">
        <v>3363</v>
      </c>
      <c r="C1893" t="s">
        <v>3357</v>
      </c>
      <c r="D1893" t="s">
        <v>50</v>
      </c>
      <c r="E1893" s="2">
        <v>307804</v>
      </c>
      <c r="F1893" t="s">
        <v>2850</v>
      </c>
      <c r="G1893" s="2">
        <v>479646</v>
      </c>
      <c r="H1893" t="s">
        <v>2852</v>
      </c>
      <c r="I1893" t="s">
        <v>393</v>
      </c>
      <c r="K1893" t="s">
        <v>5769</v>
      </c>
      <c r="L1893" t="s">
        <v>3407</v>
      </c>
      <c r="M1893" s="12">
        <v>19565</v>
      </c>
      <c r="N1893" s="12" t="str">
        <f t="shared" si="73"/>
        <v>104 Flannery Way South Wernersville, PA 19565</v>
      </c>
      <c r="O1893">
        <v>1430999</v>
      </c>
      <c r="P1893">
        <v>40.342466000000002</v>
      </c>
      <c r="Q1893">
        <v>-76.088545999999994</v>
      </c>
      <c r="R1893" t="s">
        <v>3365</v>
      </c>
      <c r="S1893" t="s">
        <v>3357</v>
      </c>
      <c r="T1893" s="3">
        <v>1</v>
      </c>
      <c r="U1893" s="3">
        <v>1</v>
      </c>
      <c r="V1893" s="4">
        <v>1</v>
      </c>
      <c r="W1893" s="4">
        <v>4</v>
      </c>
      <c r="X1893" s="5">
        <v>575.80000000000007</v>
      </c>
      <c r="Y1893" s="6">
        <v>575.80000000000007</v>
      </c>
      <c r="Z1893" s="5">
        <v>142.41999999999999</v>
      </c>
      <c r="AA1893" s="5">
        <v>142.41999999999999</v>
      </c>
      <c r="AB1893">
        <v>41</v>
      </c>
      <c r="AC1893" s="11">
        <f t="shared" si="74"/>
        <v>0.24734282737061475</v>
      </c>
    </row>
    <row r="1894" spans="1:29">
      <c r="A1894" s="2">
        <v>341016</v>
      </c>
      <c r="B1894" t="s">
        <v>3362</v>
      </c>
      <c r="C1894" t="s">
        <v>3352</v>
      </c>
      <c r="D1894" t="s">
        <v>37</v>
      </c>
      <c r="E1894" s="2">
        <v>317079</v>
      </c>
      <c r="F1894" t="s">
        <v>3044</v>
      </c>
      <c r="G1894" s="2">
        <v>317079</v>
      </c>
      <c r="H1894" t="s">
        <v>3044</v>
      </c>
      <c r="I1894" t="s">
        <v>196</v>
      </c>
      <c r="K1894" t="s">
        <v>4504</v>
      </c>
      <c r="L1894" t="s">
        <v>3407</v>
      </c>
      <c r="M1894" s="12">
        <v>17552</v>
      </c>
      <c r="N1894" s="12" t="str">
        <f t="shared" si="73"/>
        <v>4075 Siegrist Rd Mount Joy, PA 17552</v>
      </c>
      <c r="O1894">
        <v>1430999</v>
      </c>
      <c r="P1894">
        <v>40.073655000000002</v>
      </c>
      <c r="Q1894">
        <v>-76.465018000000001</v>
      </c>
      <c r="R1894" t="s">
        <v>3366</v>
      </c>
      <c r="S1894" t="s">
        <v>3357</v>
      </c>
      <c r="T1894" s="3">
        <v>1</v>
      </c>
      <c r="U1894" s="3">
        <v>2</v>
      </c>
      <c r="V1894" s="4">
        <v>2</v>
      </c>
      <c r="W1894" s="4">
        <v>3</v>
      </c>
      <c r="X1894" s="5">
        <v>574.21</v>
      </c>
      <c r="Y1894" s="6">
        <v>574.21</v>
      </c>
      <c r="Z1894" s="5">
        <v>252.68</v>
      </c>
      <c r="AA1894" s="5">
        <v>252.68</v>
      </c>
      <c r="AB1894">
        <v>3</v>
      </c>
      <c r="AC1894" s="11">
        <f t="shared" si="74"/>
        <v>0.44004806603855728</v>
      </c>
    </row>
    <row r="1895" spans="1:29">
      <c r="A1895" s="2">
        <v>243473</v>
      </c>
      <c r="B1895" t="s">
        <v>3362</v>
      </c>
      <c r="C1895" t="s">
        <v>3352</v>
      </c>
      <c r="D1895" t="s">
        <v>37</v>
      </c>
      <c r="E1895" s="2">
        <v>239626</v>
      </c>
      <c r="F1895" t="s">
        <v>1641</v>
      </c>
      <c r="G1895" s="2">
        <v>239626</v>
      </c>
      <c r="H1895" t="s">
        <v>1641</v>
      </c>
      <c r="I1895" t="s">
        <v>618</v>
      </c>
      <c r="K1895" t="s">
        <v>4596</v>
      </c>
      <c r="L1895" t="s">
        <v>3407</v>
      </c>
      <c r="M1895" s="12">
        <v>17578</v>
      </c>
      <c r="N1895" s="12" t="str">
        <f t="shared" si="73"/>
        <v>449 Stevens Rd Stevens, PA 17578</v>
      </c>
      <c r="O1895">
        <v>1430999</v>
      </c>
      <c r="P1895">
        <v>40.216301000000001</v>
      </c>
      <c r="Q1895">
        <v>-76.130301000000003</v>
      </c>
      <c r="R1895" t="s">
        <v>3365</v>
      </c>
      <c r="S1895" t="s">
        <v>3353</v>
      </c>
      <c r="T1895" s="3">
        <v>1</v>
      </c>
      <c r="U1895" s="3">
        <v>1</v>
      </c>
      <c r="V1895" s="4">
        <v>1</v>
      </c>
      <c r="W1895" s="4">
        <v>1</v>
      </c>
      <c r="X1895" s="5">
        <v>573.5</v>
      </c>
      <c r="Y1895" s="6">
        <v>573.5</v>
      </c>
      <c r="Z1895" s="5">
        <v>100.4</v>
      </c>
      <c r="AA1895" s="5">
        <v>100.4</v>
      </c>
      <c r="AB1895">
        <v>10</v>
      </c>
      <c r="AC1895" s="11">
        <f t="shared" si="74"/>
        <v>0.17506538796861379</v>
      </c>
    </row>
    <row r="1896" spans="1:29">
      <c r="A1896" s="2">
        <v>242862</v>
      </c>
      <c r="B1896" t="s">
        <v>3362</v>
      </c>
      <c r="C1896" t="s">
        <v>3352</v>
      </c>
      <c r="D1896" t="s">
        <v>26</v>
      </c>
      <c r="E1896" s="2">
        <v>241625</v>
      </c>
      <c r="F1896" t="s">
        <v>2869</v>
      </c>
      <c r="G1896" s="2">
        <v>241625</v>
      </c>
      <c r="H1896" t="s">
        <v>2869</v>
      </c>
      <c r="I1896" t="s">
        <v>39</v>
      </c>
      <c r="K1896" t="s">
        <v>4854</v>
      </c>
      <c r="L1896" t="s">
        <v>3407</v>
      </c>
      <c r="M1896" s="12">
        <v>17603</v>
      </c>
      <c r="N1896" s="12" t="str">
        <f t="shared" si="73"/>
        <v>601 Rohrerstown Rd Lancaster, PA 17603</v>
      </c>
      <c r="O1896">
        <v>1430999</v>
      </c>
      <c r="P1896">
        <v>40.051957000000002</v>
      </c>
      <c r="Q1896">
        <v>-76.360307000000006</v>
      </c>
      <c r="R1896" t="s">
        <v>3364</v>
      </c>
      <c r="S1896" t="s">
        <v>3357</v>
      </c>
      <c r="T1896" s="3">
        <v>4</v>
      </c>
      <c r="U1896" s="3">
        <v>4</v>
      </c>
      <c r="V1896" s="4">
        <v>1</v>
      </c>
      <c r="W1896" s="4">
        <v>2.5</v>
      </c>
      <c r="X1896" s="5">
        <v>143.3475</v>
      </c>
      <c r="Y1896" s="6">
        <v>573.39</v>
      </c>
      <c r="Z1896" s="5">
        <v>55.965000000000003</v>
      </c>
      <c r="AA1896" s="5">
        <v>223.86</v>
      </c>
      <c r="AB1896">
        <v>10</v>
      </c>
      <c r="AC1896" s="11">
        <f t="shared" si="74"/>
        <v>0.39041490085282271</v>
      </c>
    </row>
    <row r="1897" spans="1:29">
      <c r="A1897" s="2">
        <v>246118</v>
      </c>
      <c r="B1897" t="s">
        <v>3362</v>
      </c>
      <c r="C1897" t="s">
        <v>3352</v>
      </c>
      <c r="D1897" t="s">
        <v>37</v>
      </c>
      <c r="E1897" s="2">
        <v>239926</v>
      </c>
      <c r="F1897" t="s">
        <v>353</v>
      </c>
      <c r="G1897" s="2">
        <v>239926</v>
      </c>
      <c r="H1897" t="s">
        <v>353</v>
      </c>
      <c r="I1897" t="s">
        <v>39</v>
      </c>
      <c r="K1897" t="s">
        <v>4778</v>
      </c>
      <c r="L1897" t="s">
        <v>3407</v>
      </c>
      <c r="M1897" s="12">
        <v>17602</v>
      </c>
      <c r="N1897" s="12" t="str">
        <f t="shared" si="73"/>
        <v>2250 Old Philadelphia Pike Lancaster, PA 17602</v>
      </c>
      <c r="O1897">
        <v>1430999</v>
      </c>
      <c r="P1897">
        <v>40.037154000000001</v>
      </c>
      <c r="Q1897">
        <v>-76.220330000000004</v>
      </c>
      <c r="R1897" t="s">
        <v>3364</v>
      </c>
      <c r="S1897" t="s">
        <v>3356</v>
      </c>
      <c r="T1897" s="3">
        <v>3</v>
      </c>
      <c r="U1897" s="3">
        <v>3</v>
      </c>
      <c r="V1897" s="4">
        <v>1</v>
      </c>
      <c r="W1897" s="4">
        <v>1.3333333333333333</v>
      </c>
      <c r="X1897" s="5">
        <v>190.82333333333335</v>
      </c>
      <c r="Y1897" s="6">
        <v>572.47</v>
      </c>
      <c r="Z1897" s="5">
        <v>79.273333333333326</v>
      </c>
      <c r="AA1897" s="5">
        <v>237.82</v>
      </c>
      <c r="AB1897">
        <v>5</v>
      </c>
      <c r="AC1897" s="11">
        <f t="shared" si="74"/>
        <v>0.4154278826838087</v>
      </c>
    </row>
    <row r="1898" spans="1:29">
      <c r="A1898" s="2">
        <v>342517</v>
      </c>
      <c r="B1898" t="s">
        <v>3362</v>
      </c>
      <c r="C1898" t="s">
        <v>3352</v>
      </c>
      <c r="D1898" t="s">
        <v>37</v>
      </c>
      <c r="E1898" s="2">
        <v>241518</v>
      </c>
      <c r="F1898" t="s">
        <v>3166</v>
      </c>
      <c r="G1898" s="2">
        <v>241518</v>
      </c>
      <c r="H1898" t="s">
        <v>3166</v>
      </c>
      <c r="I1898" t="s">
        <v>39</v>
      </c>
      <c r="K1898" t="s">
        <v>4877</v>
      </c>
      <c r="L1898" t="s">
        <v>3407</v>
      </c>
      <c r="M1898" s="12">
        <v>17603</v>
      </c>
      <c r="N1898" s="12" t="str">
        <f t="shared" si="73"/>
        <v>200 Running Pump Rd Lancaster, PA 17603</v>
      </c>
      <c r="O1898">
        <v>1430999</v>
      </c>
      <c r="P1898">
        <v>40.043474000000003</v>
      </c>
      <c r="Q1898">
        <v>-76.374799999999993</v>
      </c>
      <c r="R1898" t="s">
        <v>3364</v>
      </c>
      <c r="S1898" t="s">
        <v>3357</v>
      </c>
      <c r="T1898" s="3">
        <v>1</v>
      </c>
      <c r="U1898" s="3">
        <v>1</v>
      </c>
      <c r="V1898" s="4">
        <v>1</v>
      </c>
      <c r="W1898" s="4">
        <v>1</v>
      </c>
      <c r="X1898" s="5">
        <v>571.04999999999995</v>
      </c>
      <c r="Y1898" s="6">
        <v>571.04999999999995</v>
      </c>
      <c r="Z1898" s="5">
        <v>142.77000000000001</v>
      </c>
      <c r="AA1898" s="5">
        <v>142.77000000000001</v>
      </c>
      <c r="AB1898">
        <v>3</v>
      </c>
      <c r="AC1898" s="11">
        <f t="shared" si="74"/>
        <v>0.25001313370107703</v>
      </c>
    </row>
    <row r="1899" spans="1:29">
      <c r="A1899" s="2">
        <v>418313</v>
      </c>
      <c r="B1899" t="s">
        <v>3363</v>
      </c>
      <c r="C1899" t="s">
        <v>3357</v>
      </c>
      <c r="D1899" t="s">
        <v>37</v>
      </c>
      <c r="E1899" s="2">
        <v>242189</v>
      </c>
      <c r="F1899" t="s">
        <v>877</v>
      </c>
      <c r="G1899" s="2">
        <v>470515</v>
      </c>
      <c r="H1899" t="s">
        <v>3201</v>
      </c>
      <c r="I1899" t="s">
        <v>278</v>
      </c>
      <c r="K1899" t="s">
        <v>5519</v>
      </c>
      <c r="L1899" t="s">
        <v>3407</v>
      </c>
      <c r="M1899" s="12">
        <v>19344</v>
      </c>
      <c r="N1899" s="12" t="str">
        <f t="shared" si="73"/>
        <v>1530 Walnut Rd Honey Brook, PA 19344</v>
      </c>
      <c r="O1899">
        <v>1430999</v>
      </c>
      <c r="P1899">
        <v>40.089472000000001</v>
      </c>
      <c r="Q1899">
        <v>-75.919439999999994</v>
      </c>
      <c r="R1899" t="s">
        <v>3364</v>
      </c>
      <c r="S1899" t="s">
        <v>3351</v>
      </c>
      <c r="T1899" s="3">
        <v>1</v>
      </c>
      <c r="U1899" s="3">
        <v>1</v>
      </c>
      <c r="V1899" s="4">
        <v>1</v>
      </c>
      <c r="W1899" s="4">
        <v>1</v>
      </c>
      <c r="X1899" s="5">
        <v>568.9</v>
      </c>
      <c r="Y1899" s="6">
        <v>568.9</v>
      </c>
      <c r="Z1899" s="5">
        <v>145.4</v>
      </c>
      <c r="AA1899" s="5">
        <v>145.4</v>
      </c>
      <c r="AB1899">
        <v>10</v>
      </c>
      <c r="AC1899" s="11">
        <f t="shared" si="74"/>
        <v>0.25558094568465461</v>
      </c>
    </row>
    <row r="1900" spans="1:29">
      <c r="A1900" s="2">
        <v>467451</v>
      </c>
      <c r="B1900" t="s">
        <v>3363</v>
      </c>
      <c r="C1900" t="s">
        <v>3357</v>
      </c>
      <c r="D1900" t="s">
        <v>26</v>
      </c>
      <c r="E1900" s="2">
        <v>241989</v>
      </c>
      <c r="F1900" t="s">
        <v>251</v>
      </c>
      <c r="G1900" s="2">
        <v>241989</v>
      </c>
      <c r="H1900" t="s">
        <v>251</v>
      </c>
      <c r="I1900" t="s">
        <v>252</v>
      </c>
      <c r="K1900" t="s">
        <v>4601</v>
      </c>
      <c r="L1900" t="s">
        <v>3407</v>
      </c>
      <c r="M1900" s="12">
        <v>17579</v>
      </c>
      <c r="N1900" s="12" t="str">
        <f t="shared" si="73"/>
        <v>2940 White Oak Rd Strasburg, PA 17579</v>
      </c>
      <c r="O1900">
        <v>1430999</v>
      </c>
      <c r="P1900">
        <v>39.942096999999997</v>
      </c>
      <c r="Q1900">
        <v>-76.146035999999995</v>
      </c>
      <c r="R1900" t="s">
        <v>3364</v>
      </c>
      <c r="S1900" t="s">
        <v>3357</v>
      </c>
      <c r="T1900" s="3">
        <v>3</v>
      </c>
      <c r="U1900" s="3">
        <v>3</v>
      </c>
      <c r="V1900" s="4">
        <v>1</v>
      </c>
      <c r="W1900" s="4">
        <v>2.3333333333333335</v>
      </c>
      <c r="X1900" s="5">
        <v>189.55333333333331</v>
      </c>
      <c r="Y1900" s="6">
        <v>568.66</v>
      </c>
      <c r="Z1900" s="5">
        <v>69.603333333333339</v>
      </c>
      <c r="AA1900" s="5">
        <v>208.81000000000003</v>
      </c>
      <c r="AB1900">
        <v>15</v>
      </c>
      <c r="AC1900" s="11">
        <f t="shared" si="74"/>
        <v>0.36719656736890238</v>
      </c>
    </row>
    <row r="1901" spans="1:29">
      <c r="A1901" s="2">
        <v>425066</v>
      </c>
      <c r="B1901" t="s">
        <v>3363</v>
      </c>
      <c r="C1901" t="s">
        <v>3357</v>
      </c>
      <c r="D1901" t="s">
        <v>32</v>
      </c>
      <c r="E1901" s="2">
        <v>330439</v>
      </c>
      <c r="F1901" t="s">
        <v>2237</v>
      </c>
      <c r="G1901" s="2">
        <v>330439</v>
      </c>
      <c r="H1901" t="s">
        <v>2237</v>
      </c>
      <c r="I1901" t="s">
        <v>133</v>
      </c>
      <c r="K1901" t="s">
        <v>4587</v>
      </c>
      <c r="L1901" t="s">
        <v>3407</v>
      </c>
      <c r="M1901" s="12">
        <v>17572</v>
      </c>
      <c r="N1901" s="12" t="str">
        <f t="shared" si="73"/>
        <v>2771 Lincoln Hwy E Ronks, PA 17572</v>
      </c>
      <c r="O1901">
        <v>1430999</v>
      </c>
      <c r="P1901">
        <v>40.017643999999997</v>
      </c>
      <c r="Q1901">
        <v>-76.166921000000002</v>
      </c>
      <c r="R1901" t="s">
        <v>3364</v>
      </c>
      <c r="S1901" t="s">
        <v>3351</v>
      </c>
      <c r="T1901" s="3">
        <v>1</v>
      </c>
      <c r="U1901" s="3">
        <v>1</v>
      </c>
      <c r="V1901" s="4">
        <v>1</v>
      </c>
      <c r="W1901" s="4">
        <v>4</v>
      </c>
      <c r="X1901" s="5">
        <v>563.76</v>
      </c>
      <c r="Y1901" s="6">
        <v>563.76</v>
      </c>
      <c r="Z1901" s="5">
        <v>241.74</v>
      </c>
      <c r="AA1901" s="5">
        <v>241.74</v>
      </c>
      <c r="AB1901">
        <v>8</v>
      </c>
      <c r="AC1901" s="11">
        <f t="shared" si="74"/>
        <v>0.42879948914431676</v>
      </c>
    </row>
    <row r="1902" spans="1:29">
      <c r="A1902" s="2">
        <v>297316</v>
      </c>
      <c r="B1902" t="s">
        <v>3363</v>
      </c>
      <c r="C1902" t="s">
        <v>3357</v>
      </c>
      <c r="D1902" t="s">
        <v>45</v>
      </c>
      <c r="E1902" s="2">
        <v>243127</v>
      </c>
      <c r="F1902" t="s">
        <v>604</v>
      </c>
      <c r="G1902" s="2">
        <v>482520</v>
      </c>
      <c r="H1902" t="s">
        <v>1564</v>
      </c>
      <c r="I1902" t="s">
        <v>28</v>
      </c>
      <c r="K1902" t="s">
        <v>5672</v>
      </c>
      <c r="L1902" t="s">
        <v>3407</v>
      </c>
      <c r="M1902" s="12">
        <v>19462</v>
      </c>
      <c r="N1902" s="12" t="str">
        <f t="shared" si="73"/>
        <v>821 PLYMOUTH RD PLYMOUTH MEETING, PA 19462</v>
      </c>
      <c r="O1902">
        <v>1430999</v>
      </c>
      <c r="P1902">
        <v>40.125934999999998</v>
      </c>
      <c r="Q1902">
        <v>-75.314384000000004</v>
      </c>
      <c r="R1902" t="s">
        <v>3361</v>
      </c>
      <c r="S1902" t="s">
        <v>3356</v>
      </c>
      <c r="T1902" s="3">
        <v>1</v>
      </c>
      <c r="U1902" s="3">
        <v>1</v>
      </c>
      <c r="V1902" s="4">
        <v>1</v>
      </c>
      <c r="W1902" s="4">
        <v>4</v>
      </c>
      <c r="X1902" s="5">
        <v>563.19999999999993</v>
      </c>
      <c r="Y1902" s="6">
        <v>563.19999999999993</v>
      </c>
      <c r="Z1902" s="5">
        <v>152.07</v>
      </c>
      <c r="AA1902" s="5">
        <v>152.07</v>
      </c>
      <c r="AB1902">
        <v>5</v>
      </c>
      <c r="AC1902" s="11">
        <f t="shared" si="74"/>
        <v>0.27001065340909092</v>
      </c>
    </row>
    <row r="1903" spans="1:29">
      <c r="A1903" s="2">
        <v>305036</v>
      </c>
      <c r="B1903" t="s">
        <v>3363</v>
      </c>
      <c r="C1903" t="s">
        <v>3357</v>
      </c>
      <c r="D1903" t="s">
        <v>74</v>
      </c>
      <c r="E1903" s="2">
        <v>346288</v>
      </c>
      <c r="F1903" t="s">
        <v>2656</v>
      </c>
      <c r="G1903" s="2">
        <v>484071</v>
      </c>
      <c r="H1903" t="s">
        <v>2659</v>
      </c>
      <c r="I1903" t="s">
        <v>2657</v>
      </c>
      <c r="K1903" t="s">
        <v>4952</v>
      </c>
      <c r="L1903" t="s">
        <v>3407</v>
      </c>
      <c r="M1903" s="12">
        <v>17857</v>
      </c>
      <c r="N1903" s="12" t="str">
        <f t="shared" si="73"/>
        <v>60 NEITZ RD NORTHUMBERLAND, PA 17857</v>
      </c>
      <c r="O1903">
        <v>1430999</v>
      </c>
      <c r="P1903">
        <v>40.909348999999999</v>
      </c>
      <c r="Q1903">
        <v>-76.789929000000001</v>
      </c>
      <c r="R1903" t="s">
        <v>3366</v>
      </c>
      <c r="S1903" t="s">
        <v>3354</v>
      </c>
      <c r="T1903" s="3">
        <v>2</v>
      </c>
      <c r="U1903" s="3">
        <v>2</v>
      </c>
      <c r="V1903" s="4">
        <v>1</v>
      </c>
      <c r="W1903" s="4">
        <v>5</v>
      </c>
      <c r="X1903" s="5">
        <v>281.56</v>
      </c>
      <c r="Y1903" s="6">
        <v>563.12000000000012</v>
      </c>
      <c r="Z1903" s="5">
        <v>57.210000000000008</v>
      </c>
      <c r="AA1903" s="5">
        <v>114.41999999999999</v>
      </c>
      <c r="AB1903">
        <v>20</v>
      </c>
      <c r="AC1903" s="11">
        <f t="shared" si="74"/>
        <v>0.20318937349055258</v>
      </c>
    </row>
    <row r="1904" spans="1:29">
      <c r="A1904" s="2">
        <v>244074</v>
      </c>
      <c r="B1904" t="s">
        <v>3362</v>
      </c>
      <c r="C1904" t="s">
        <v>3352</v>
      </c>
      <c r="D1904" t="s">
        <v>26</v>
      </c>
      <c r="E1904" s="2">
        <v>241934</v>
      </c>
      <c r="F1904" t="s">
        <v>270</v>
      </c>
      <c r="G1904" s="2">
        <v>241934</v>
      </c>
      <c r="H1904" t="s">
        <v>270</v>
      </c>
      <c r="I1904" t="s">
        <v>190</v>
      </c>
      <c r="K1904" t="s">
        <v>4384</v>
      </c>
      <c r="L1904" t="s">
        <v>3407</v>
      </c>
      <c r="M1904" s="12">
        <v>17545</v>
      </c>
      <c r="N1904" s="12" t="str">
        <f t="shared" ref="N1904:N1967" si="75">K1904&amp;" "&amp;I1904&amp;", "&amp;L1904&amp;" "&amp;TEXT(M1904, "00000")</f>
        <v>50 N Main St Manheim, PA 17545</v>
      </c>
      <c r="O1904">
        <v>1430999</v>
      </c>
      <c r="P1904">
        <v>40.164853999999998</v>
      </c>
      <c r="Q1904">
        <v>-76.396670999999998</v>
      </c>
      <c r="R1904" t="s">
        <v>3366</v>
      </c>
      <c r="S1904" t="s">
        <v>3357</v>
      </c>
      <c r="T1904" s="3">
        <v>3</v>
      </c>
      <c r="U1904" s="3">
        <v>3</v>
      </c>
      <c r="V1904" s="4">
        <v>1</v>
      </c>
      <c r="W1904" s="4">
        <v>3.6666666666666665</v>
      </c>
      <c r="X1904" s="5">
        <v>187.42</v>
      </c>
      <c r="Y1904" s="6">
        <v>562.26</v>
      </c>
      <c r="Z1904" s="5">
        <v>76.863333333333344</v>
      </c>
      <c r="AA1904" s="5">
        <v>230.59</v>
      </c>
      <c r="AB1904">
        <v>12</v>
      </c>
      <c r="AC1904" s="11">
        <f t="shared" si="74"/>
        <v>0.41011275922171236</v>
      </c>
    </row>
    <row r="1905" spans="1:29">
      <c r="A1905" s="2">
        <v>346244</v>
      </c>
      <c r="B1905" t="s">
        <v>3362</v>
      </c>
      <c r="C1905" t="s">
        <v>3352</v>
      </c>
      <c r="D1905" t="s">
        <v>91</v>
      </c>
      <c r="E1905" s="2">
        <v>326136</v>
      </c>
      <c r="F1905" t="s">
        <v>1511</v>
      </c>
      <c r="G1905" s="2">
        <v>326136</v>
      </c>
      <c r="H1905" t="s">
        <v>1511</v>
      </c>
      <c r="I1905" t="s">
        <v>285</v>
      </c>
      <c r="K1905" t="s">
        <v>5851</v>
      </c>
      <c r="L1905" t="s">
        <v>8347</v>
      </c>
      <c r="M1905" s="12">
        <v>19709</v>
      </c>
      <c r="N1905" s="12" t="str">
        <f t="shared" si="75"/>
        <v>701 N Broad St MIDDLETOWN, DE 19709</v>
      </c>
      <c r="O1905">
        <v>1430999</v>
      </c>
      <c r="P1905">
        <v>39.458511000000001</v>
      </c>
      <c r="Q1905">
        <v>-75.717349999999996</v>
      </c>
      <c r="R1905" t="s">
        <v>3359</v>
      </c>
      <c r="S1905" t="s">
        <v>3355</v>
      </c>
      <c r="T1905" s="3">
        <v>1</v>
      </c>
      <c r="U1905" s="3">
        <v>1</v>
      </c>
      <c r="V1905" s="4">
        <v>1</v>
      </c>
      <c r="W1905" s="4">
        <v>3</v>
      </c>
      <c r="X1905" s="5">
        <v>561.82999999999993</v>
      </c>
      <c r="Y1905" s="6">
        <v>561.82999999999993</v>
      </c>
      <c r="Z1905" s="5">
        <v>224.5</v>
      </c>
      <c r="AA1905" s="5">
        <v>224.5</v>
      </c>
      <c r="AB1905">
        <v>5</v>
      </c>
      <c r="AC1905" s="11">
        <f t="shared" si="74"/>
        <v>0.39958706370254354</v>
      </c>
    </row>
    <row r="1906" spans="1:29">
      <c r="A1906" s="2">
        <v>246418</v>
      </c>
      <c r="B1906" t="s">
        <v>3362</v>
      </c>
      <c r="C1906" t="s">
        <v>3352</v>
      </c>
      <c r="D1906" t="s">
        <v>197</v>
      </c>
      <c r="E1906" s="2">
        <v>322072</v>
      </c>
      <c r="F1906" t="s">
        <v>513</v>
      </c>
      <c r="G1906" s="2">
        <v>468729</v>
      </c>
      <c r="H1906" t="s">
        <v>2417</v>
      </c>
      <c r="I1906" t="s">
        <v>1468</v>
      </c>
      <c r="K1906" t="s">
        <v>3530</v>
      </c>
      <c r="L1906" t="s">
        <v>3406</v>
      </c>
      <c r="M1906" s="12">
        <v>8204</v>
      </c>
      <c r="N1906" s="12" t="str">
        <f t="shared" si="75"/>
        <v>918 Route 109 Cape May, NJ 08204</v>
      </c>
      <c r="O1906">
        <v>1430999</v>
      </c>
      <c r="P1906">
        <v>38.959344999999999</v>
      </c>
      <c r="Q1906">
        <v>-74.904567999999998</v>
      </c>
      <c r="R1906" t="s">
        <v>3363</v>
      </c>
      <c r="S1906" t="s">
        <v>3355</v>
      </c>
      <c r="T1906" s="3">
        <v>1</v>
      </c>
      <c r="U1906" s="3">
        <v>1</v>
      </c>
      <c r="V1906" s="4">
        <v>1</v>
      </c>
      <c r="W1906" s="4">
        <v>5</v>
      </c>
      <c r="X1906" s="5">
        <v>560.34999999999991</v>
      </c>
      <c r="Y1906" s="6">
        <v>560.34999999999991</v>
      </c>
      <c r="Z1906" s="5">
        <v>233.10999999999999</v>
      </c>
      <c r="AA1906" s="5">
        <v>233.10999999999999</v>
      </c>
      <c r="AB1906">
        <v>16</v>
      </c>
      <c r="AC1906" s="11">
        <f t="shared" si="74"/>
        <v>0.4160078522352102</v>
      </c>
    </row>
    <row r="1907" spans="1:29">
      <c r="A1907" s="2">
        <v>243866</v>
      </c>
      <c r="B1907" t="s">
        <v>3362</v>
      </c>
      <c r="C1907" t="s">
        <v>3352</v>
      </c>
      <c r="D1907" t="s">
        <v>149</v>
      </c>
      <c r="E1907" s="2">
        <v>331288</v>
      </c>
      <c r="F1907" t="s">
        <v>1428</v>
      </c>
      <c r="G1907" s="2">
        <v>331288</v>
      </c>
      <c r="H1907" t="s">
        <v>1428</v>
      </c>
      <c r="I1907" t="s">
        <v>1429</v>
      </c>
      <c r="K1907" t="s">
        <v>3586</v>
      </c>
      <c r="L1907" t="s">
        <v>3406</v>
      </c>
      <c r="M1907" s="12">
        <v>8310</v>
      </c>
      <c r="N1907" s="12" t="str">
        <f t="shared" si="75"/>
        <v>125 Weymouth Rd Buena, NJ 08310</v>
      </c>
      <c r="O1907">
        <v>1430999</v>
      </c>
      <c r="P1907">
        <v>39.535269999999997</v>
      </c>
      <c r="Q1907">
        <v>-74.917640000000006</v>
      </c>
      <c r="R1907" t="s">
        <v>3363</v>
      </c>
      <c r="S1907" t="s">
        <v>3354</v>
      </c>
      <c r="T1907" s="3">
        <v>2</v>
      </c>
      <c r="U1907" s="3">
        <v>4</v>
      </c>
      <c r="V1907" s="4">
        <v>2</v>
      </c>
      <c r="W1907" s="4">
        <v>2</v>
      </c>
      <c r="X1907" s="5">
        <v>279.57</v>
      </c>
      <c r="Y1907" s="6">
        <v>559.14</v>
      </c>
      <c r="Z1907" s="5">
        <v>101.97</v>
      </c>
      <c r="AA1907" s="5">
        <v>203.94</v>
      </c>
      <c r="AB1907">
        <v>13</v>
      </c>
      <c r="AC1907" s="11">
        <f t="shared" si="74"/>
        <v>0.36473870586972851</v>
      </c>
    </row>
    <row r="1908" spans="1:29">
      <c r="A1908" s="2">
        <v>322408</v>
      </c>
      <c r="B1908" t="s">
        <v>3362</v>
      </c>
      <c r="C1908" t="s">
        <v>3352</v>
      </c>
      <c r="D1908" t="s">
        <v>26</v>
      </c>
      <c r="E1908" s="2">
        <v>307226</v>
      </c>
      <c r="F1908" t="s">
        <v>1376</v>
      </c>
      <c r="G1908" s="2">
        <v>307226</v>
      </c>
      <c r="H1908" t="s">
        <v>1376</v>
      </c>
      <c r="I1908" t="s">
        <v>190</v>
      </c>
      <c r="K1908" t="s">
        <v>4415</v>
      </c>
      <c r="L1908" t="s">
        <v>3407</v>
      </c>
      <c r="M1908" s="12">
        <v>17545</v>
      </c>
      <c r="N1908" s="12" t="str">
        <f t="shared" si="75"/>
        <v>210 S Penn St Manheim, PA 17545</v>
      </c>
      <c r="O1908">
        <v>1430999</v>
      </c>
      <c r="P1908">
        <v>40.156745999999998</v>
      </c>
      <c r="Q1908">
        <v>-76.396028999999999</v>
      </c>
      <c r="R1908" t="s">
        <v>3366</v>
      </c>
      <c r="S1908" t="s">
        <v>3357</v>
      </c>
      <c r="T1908" s="3">
        <v>1</v>
      </c>
      <c r="U1908" s="3">
        <v>1</v>
      </c>
      <c r="V1908" s="4">
        <v>1</v>
      </c>
      <c r="W1908" s="4">
        <v>2</v>
      </c>
      <c r="X1908" s="5">
        <v>558.15</v>
      </c>
      <c r="Y1908" s="6">
        <v>558.15</v>
      </c>
      <c r="Z1908" s="5">
        <v>208.96</v>
      </c>
      <c r="AA1908" s="5">
        <v>208.96</v>
      </c>
      <c r="AB1908">
        <v>9</v>
      </c>
      <c r="AC1908" s="11">
        <f t="shared" si="74"/>
        <v>0.37437964704828453</v>
      </c>
    </row>
    <row r="1909" spans="1:29">
      <c r="A1909" s="2">
        <v>424421</v>
      </c>
      <c r="B1909" t="s">
        <v>3362</v>
      </c>
      <c r="C1909" t="s">
        <v>3352</v>
      </c>
      <c r="D1909" t="s">
        <v>197</v>
      </c>
      <c r="E1909" s="2">
        <v>302777</v>
      </c>
      <c r="F1909" t="s">
        <v>1469</v>
      </c>
      <c r="G1909" s="2">
        <v>480440</v>
      </c>
      <c r="H1909" t="s">
        <v>1469</v>
      </c>
      <c r="I1909" t="s">
        <v>1470</v>
      </c>
      <c r="K1909" t="s">
        <v>3533</v>
      </c>
      <c r="L1909" t="s">
        <v>3406</v>
      </c>
      <c r="M1909" s="12">
        <v>8204</v>
      </c>
      <c r="N1909" s="12" t="str">
        <f t="shared" si="75"/>
        <v>732 Broadway West Cape May, NJ 08204</v>
      </c>
      <c r="O1909">
        <v>1430999</v>
      </c>
      <c r="P1909">
        <v>38.943314999999998</v>
      </c>
      <c r="Q1909">
        <v>-74.931190999999998</v>
      </c>
      <c r="R1909" t="s">
        <v>3363</v>
      </c>
      <c r="S1909" t="s">
        <v>3355</v>
      </c>
      <c r="T1909" s="3">
        <v>1</v>
      </c>
      <c r="U1909" s="3">
        <v>2</v>
      </c>
      <c r="V1909" s="4">
        <v>2</v>
      </c>
      <c r="W1909" s="4">
        <v>2</v>
      </c>
      <c r="X1909" s="5">
        <v>558.08999999999992</v>
      </c>
      <c r="Y1909" s="6">
        <v>558.08999999999992</v>
      </c>
      <c r="Z1909" s="5">
        <v>251.04</v>
      </c>
      <c r="AA1909" s="5">
        <v>251.04</v>
      </c>
      <c r="AB1909">
        <v>3</v>
      </c>
      <c r="AC1909" s="11">
        <f t="shared" si="74"/>
        <v>0.44981992151803479</v>
      </c>
    </row>
    <row r="1910" spans="1:29">
      <c r="A1910" s="2">
        <v>243271</v>
      </c>
      <c r="B1910" t="s">
        <v>3362</v>
      </c>
      <c r="C1910" t="s">
        <v>3352</v>
      </c>
      <c r="D1910" t="s">
        <v>186</v>
      </c>
      <c r="E1910" s="2">
        <v>319741</v>
      </c>
      <c r="F1910" t="s">
        <v>2311</v>
      </c>
      <c r="G1910" s="2">
        <v>472882</v>
      </c>
      <c r="H1910" t="s">
        <v>2312</v>
      </c>
      <c r="I1910" t="s">
        <v>2313</v>
      </c>
      <c r="J1910" t="s">
        <v>3388</v>
      </c>
      <c r="K1910" t="s">
        <v>3666</v>
      </c>
      <c r="L1910" t="s">
        <v>3406</v>
      </c>
      <c r="M1910" s="12">
        <v>8753</v>
      </c>
      <c r="N1910" s="12" t="str">
        <f t="shared" si="75"/>
        <v>398 Route 37 E Toms River, NJ 08753</v>
      </c>
      <c r="O1910">
        <v>1430999</v>
      </c>
      <c r="P1910">
        <v>39.956946000000002</v>
      </c>
      <c r="Q1910">
        <v>-74.168137000000002</v>
      </c>
      <c r="R1910" t="s">
        <v>3362</v>
      </c>
      <c r="S1910" t="s">
        <v>3351</v>
      </c>
      <c r="T1910" s="3">
        <v>1</v>
      </c>
      <c r="U1910" s="3">
        <v>1</v>
      </c>
      <c r="V1910" s="4">
        <v>1</v>
      </c>
      <c r="W1910" s="4">
        <v>2</v>
      </c>
      <c r="X1910" s="5">
        <v>557.16999999999996</v>
      </c>
      <c r="Y1910" s="6">
        <v>557.16999999999996</v>
      </c>
      <c r="Z1910" s="5">
        <v>194.88</v>
      </c>
      <c r="AA1910" s="5">
        <v>194.88</v>
      </c>
      <c r="AB1910">
        <v>18</v>
      </c>
      <c r="AC1910" s="11">
        <f t="shared" si="74"/>
        <v>0.3497675754258126</v>
      </c>
    </row>
    <row r="1911" spans="1:29">
      <c r="A1911" s="2">
        <v>416849</v>
      </c>
      <c r="B1911" t="s">
        <v>3362</v>
      </c>
      <c r="C1911" t="s">
        <v>3352</v>
      </c>
      <c r="D1911" t="s">
        <v>37</v>
      </c>
      <c r="E1911" s="2">
        <v>323233</v>
      </c>
      <c r="F1911" t="s">
        <v>112</v>
      </c>
      <c r="G1911" s="2">
        <v>479324</v>
      </c>
      <c r="H1911" t="s">
        <v>2443</v>
      </c>
      <c r="I1911" t="s">
        <v>108</v>
      </c>
      <c r="K1911" t="s">
        <v>4225</v>
      </c>
      <c r="L1911" t="s">
        <v>3407</v>
      </c>
      <c r="M1911" s="12">
        <v>17522</v>
      </c>
      <c r="N1911" s="12" t="str">
        <f t="shared" si="75"/>
        <v>4170 Barrett Blvd Ephrata, PA 17522</v>
      </c>
      <c r="O1911">
        <v>1430999</v>
      </c>
      <c r="P1911">
        <v>40.129404000000001</v>
      </c>
      <c r="Q1911">
        <v>-76.218118000000004</v>
      </c>
      <c r="R1911" t="s">
        <v>3365</v>
      </c>
      <c r="S1911" t="s">
        <v>3356</v>
      </c>
      <c r="T1911" s="3">
        <v>1</v>
      </c>
      <c r="U1911" s="3">
        <v>1</v>
      </c>
      <c r="V1911" s="4">
        <v>1</v>
      </c>
      <c r="W1911" s="4">
        <v>2</v>
      </c>
      <c r="X1911" s="5">
        <v>556.26</v>
      </c>
      <c r="Y1911" s="6">
        <v>556.26</v>
      </c>
      <c r="Z1911" s="5">
        <v>261.44</v>
      </c>
      <c r="AA1911" s="5">
        <v>261.44</v>
      </c>
      <c r="AB1911">
        <v>2</v>
      </c>
      <c r="AC1911" s="11">
        <f t="shared" si="74"/>
        <v>0.46999604501492109</v>
      </c>
    </row>
    <row r="1912" spans="1:29">
      <c r="A1912" s="2">
        <v>329971</v>
      </c>
      <c r="B1912" t="s">
        <v>3362</v>
      </c>
      <c r="C1912" t="s">
        <v>3352</v>
      </c>
      <c r="D1912" t="s">
        <v>74</v>
      </c>
      <c r="E1912" s="2">
        <v>340865</v>
      </c>
      <c r="F1912" t="s">
        <v>1674</v>
      </c>
      <c r="G1912" s="2">
        <v>340865</v>
      </c>
      <c r="H1912" t="s">
        <v>1674</v>
      </c>
      <c r="I1912" t="s">
        <v>838</v>
      </c>
      <c r="K1912" t="s">
        <v>5616</v>
      </c>
      <c r="L1912" t="s">
        <v>3407</v>
      </c>
      <c r="M1912" s="12">
        <v>19426</v>
      </c>
      <c r="N1912" s="12" t="str">
        <f t="shared" si="75"/>
        <v>901 E Main St Collegeville, PA 19426</v>
      </c>
      <c r="O1912">
        <v>1430999</v>
      </c>
      <c r="P1912">
        <v>40.193629999999999</v>
      </c>
      <c r="Q1912">
        <v>-75.462693000000002</v>
      </c>
      <c r="R1912" t="s">
        <v>3361</v>
      </c>
      <c r="S1912" t="s">
        <v>3354</v>
      </c>
      <c r="T1912" s="3">
        <v>2</v>
      </c>
      <c r="U1912" s="3">
        <v>3</v>
      </c>
      <c r="V1912" s="4">
        <v>1.5</v>
      </c>
      <c r="W1912" s="4">
        <v>5.5</v>
      </c>
      <c r="X1912" s="5">
        <v>277.46999999999997</v>
      </c>
      <c r="Y1912" s="6">
        <v>554.93999999999994</v>
      </c>
      <c r="Z1912" s="5">
        <v>98.52000000000001</v>
      </c>
      <c r="AA1912" s="5">
        <v>197.04000000000002</v>
      </c>
      <c r="AB1912">
        <v>33</v>
      </c>
      <c r="AC1912" s="11">
        <f t="shared" si="74"/>
        <v>0.35506541247702461</v>
      </c>
    </row>
    <row r="1913" spans="1:29">
      <c r="A1913" s="2">
        <v>246498</v>
      </c>
      <c r="B1913" t="s">
        <v>3362</v>
      </c>
      <c r="C1913" t="s">
        <v>3353</v>
      </c>
      <c r="D1913" t="s">
        <v>104</v>
      </c>
      <c r="E1913" s="2">
        <v>343786</v>
      </c>
      <c r="F1913" t="s">
        <v>1057</v>
      </c>
      <c r="G1913" s="2">
        <v>343786</v>
      </c>
      <c r="H1913" t="s">
        <v>1057</v>
      </c>
      <c r="I1913" t="s">
        <v>196</v>
      </c>
      <c r="K1913" t="s">
        <v>4494</v>
      </c>
      <c r="L1913" t="s">
        <v>3407</v>
      </c>
      <c r="M1913" s="12">
        <v>17552</v>
      </c>
      <c r="N1913" s="12" t="str">
        <f t="shared" si="75"/>
        <v>1003 Cornerstone Dr Mount Joy, PA 17552</v>
      </c>
      <c r="O1913">
        <v>1430999</v>
      </c>
      <c r="P1913">
        <v>40.111939999999997</v>
      </c>
      <c r="Q1913">
        <v>-76.474220000000003</v>
      </c>
      <c r="R1913" t="s">
        <v>3366</v>
      </c>
      <c r="S1913" t="s">
        <v>3357</v>
      </c>
      <c r="T1913" s="3">
        <v>2</v>
      </c>
      <c r="U1913" s="3">
        <v>2</v>
      </c>
      <c r="V1913" s="4">
        <v>1</v>
      </c>
      <c r="W1913" s="4">
        <v>1</v>
      </c>
      <c r="X1913" s="5">
        <v>276.64</v>
      </c>
      <c r="Y1913" s="6">
        <v>553.28</v>
      </c>
      <c r="Z1913" s="5">
        <v>136.51499999999999</v>
      </c>
      <c r="AA1913" s="5">
        <v>273.02999999999997</v>
      </c>
      <c r="AB1913">
        <v>7</v>
      </c>
      <c r="AC1913" s="11">
        <f t="shared" si="74"/>
        <v>0.49347527472527469</v>
      </c>
    </row>
    <row r="1914" spans="1:29">
      <c r="A1914" s="2">
        <v>245549</v>
      </c>
      <c r="B1914" t="s">
        <v>3362</v>
      </c>
      <c r="C1914" t="s">
        <v>3353</v>
      </c>
      <c r="D1914" t="s">
        <v>32</v>
      </c>
      <c r="E1914" s="2">
        <v>295321</v>
      </c>
      <c r="F1914" t="s">
        <v>2976</v>
      </c>
      <c r="G1914" s="2">
        <v>295321</v>
      </c>
      <c r="H1914" t="s">
        <v>2976</v>
      </c>
      <c r="I1914" t="s">
        <v>184</v>
      </c>
      <c r="K1914" t="s">
        <v>4176</v>
      </c>
      <c r="L1914" t="s">
        <v>3407</v>
      </c>
      <c r="M1914" s="12">
        <v>17520</v>
      </c>
      <c r="N1914" s="12" t="str">
        <f t="shared" si="75"/>
        <v>5253 Main St East Petersburg, PA 17520</v>
      </c>
      <c r="O1914">
        <v>1430999</v>
      </c>
      <c r="P1914">
        <v>40.090240000000001</v>
      </c>
      <c r="Q1914">
        <v>-76.345778999999993</v>
      </c>
      <c r="R1914" t="s">
        <v>3366</v>
      </c>
      <c r="S1914" t="s">
        <v>3357</v>
      </c>
      <c r="T1914" s="3">
        <v>5</v>
      </c>
      <c r="U1914" s="3">
        <v>5</v>
      </c>
      <c r="V1914" s="4">
        <v>1</v>
      </c>
      <c r="W1914" s="4">
        <v>1.2</v>
      </c>
      <c r="X1914" s="5">
        <v>110.50399999999999</v>
      </c>
      <c r="Y1914" s="6">
        <v>552.52</v>
      </c>
      <c r="Z1914" s="5">
        <v>38.444000000000003</v>
      </c>
      <c r="AA1914" s="5">
        <v>192.22</v>
      </c>
      <c r="AB1914">
        <v>7</v>
      </c>
      <c r="AC1914" s="11">
        <f t="shared" si="74"/>
        <v>0.34789690870918699</v>
      </c>
    </row>
    <row r="1915" spans="1:29">
      <c r="A1915" s="2">
        <v>243862</v>
      </c>
      <c r="B1915" t="s">
        <v>3363</v>
      </c>
      <c r="C1915" t="s">
        <v>3357</v>
      </c>
      <c r="D1915" t="s">
        <v>37</v>
      </c>
      <c r="E1915" s="2">
        <v>323233</v>
      </c>
      <c r="F1915" t="s">
        <v>112</v>
      </c>
      <c r="G1915" s="2">
        <v>469867</v>
      </c>
      <c r="H1915" t="s">
        <v>391</v>
      </c>
      <c r="I1915" t="s">
        <v>39</v>
      </c>
      <c r="K1915" t="s">
        <v>4868</v>
      </c>
      <c r="L1915" t="s">
        <v>3407</v>
      </c>
      <c r="M1915" s="12">
        <v>17603</v>
      </c>
      <c r="N1915" s="12" t="str">
        <f t="shared" si="75"/>
        <v>2301 Noll Dr Lancaster, PA 17603</v>
      </c>
      <c r="O1915">
        <v>1430999</v>
      </c>
      <c r="P1915">
        <v>40.049495</v>
      </c>
      <c r="Q1915">
        <v>-76.369445999999996</v>
      </c>
      <c r="R1915" t="s">
        <v>3364</v>
      </c>
      <c r="S1915" t="s">
        <v>3357</v>
      </c>
      <c r="T1915" s="3">
        <v>2</v>
      </c>
      <c r="U1915" s="3">
        <v>2</v>
      </c>
      <c r="V1915" s="4">
        <v>1</v>
      </c>
      <c r="W1915" s="4">
        <v>1.5</v>
      </c>
      <c r="X1915" s="5">
        <v>276.02000000000004</v>
      </c>
      <c r="Y1915" s="6">
        <v>552.04</v>
      </c>
      <c r="Z1915" s="5">
        <v>129.73000000000002</v>
      </c>
      <c r="AA1915" s="5">
        <v>259.46000000000004</v>
      </c>
      <c r="AB1915">
        <v>3</v>
      </c>
      <c r="AC1915" s="11">
        <f t="shared" si="74"/>
        <v>0.47000217375552505</v>
      </c>
    </row>
    <row r="1916" spans="1:29">
      <c r="A1916" s="2">
        <v>264913</v>
      </c>
      <c r="B1916" t="s">
        <v>3363</v>
      </c>
      <c r="C1916" t="s">
        <v>3357</v>
      </c>
      <c r="D1916" t="s">
        <v>29</v>
      </c>
      <c r="E1916" s="2">
        <v>244080</v>
      </c>
      <c r="F1916" t="s">
        <v>2618</v>
      </c>
      <c r="G1916" s="2">
        <v>461457</v>
      </c>
      <c r="H1916" t="s">
        <v>2630</v>
      </c>
      <c r="I1916" t="s">
        <v>70</v>
      </c>
      <c r="K1916" t="s">
        <v>5660</v>
      </c>
      <c r="L1916" t="s">
        <v>3407</v>
      </c>
      <c r="M1916" s="12">
        <v>19454</v>
      </c>
      <c r="N1916" s="12" t="str">
        <f t="shared" si="75"/>
        <v>201 Summit St North Wales, PA 19454</v>
      </c>
      <c r="O1916">
        <v>1430999</v>
      </c>
      <c r="P1916">
        <v>40.210338</v>
      </c>
      <c r="Q1916">
        <v>-75.271512999999999</v>
      </c>
      <c r="R1916" t="s">
        <v>3361</v>
      </c>
      <c r="S1916" t="s">
        <v>3353</v>
      </c>
      <c r="T1916" s="3">
        <v>2</v>
      </c>
      <c r="U1916" s="3">
        <v>2</v>
      </c>
      <c r="V1916" s="4">
        <v>1</v>
      </c>
      <c r="W1916" s="4">
        <v>1</v>
      </c>
      <c r="X1916" s="5">
        <v>275.98500000000001</v>
      </c>
      <c r="Y1916" s="6">
        <v>551.97</v>
      </c>
      <c r="Z1916" s="5">
        <v>73.289999999999992</v>
      </c>
      <c r="AA1916" s="5">
        <v>146.57999999999998</v>
      </c>
      <c r="AB1916">
        <v>12</v>
      </c>
      <c r="AC1916" s="11">
        <f t="shared" si="74"/>
        <v>0.26555791075601931</v>
      </c>
    </row>
    <row r="1917" spans="1:29">
      <c r="A1917" s="2">
        <v>419109</v>
      </c>
      <c r="B1917" t="s">
        <v>3363</v>
      </c>
      <c r="C1917" t="s">
        <v>3357</v>
      </c>
      <c r="D1917" t="s">
        <v>26</v>
      </c>
      <c r="E1917" s="2">
        <v>240251</v>
      </c>
      <c r="F1917" t="s">
        <v>2042</v>
      </c>
      <c r="G1917" s="2">
        <v>240251</v>
      </c>
      <c r="H1917" t="s">
        <v>2042</v>
      </c>
      <c r="I1917" t="s">
        <v>108</v>
      </c>
      <c r="K1917" t="s">
        <v>4214</v>
      </c>
      <c r="L1917" t="s">
        <v>3407</v>
      </c>
      <c r="M1917" s="12">
        <v>17522</v>
      </c>
      <c r="N1917" s="12" t="str">
        <f t="shared" si="75"/>
        <v>822 Pointview Ave Ephrata, PA 17522</v>
      </c>
      <c r="O1917">
        <v>1430999</v>
      </c>
      <c r="P1917">
        <v>40.171863999999999</v>
      </c>
      <c r="Q1917">
        <v>-76.191783000000001</v>
      </c>
      <c r="R1917" t="s">
        <v>3365</v>
      </c>
      <c r="S1917" t="s">
        <v>3356</v>
      </c>
      <c r="T1917" s="3">
        <v>3</v>
      </c>
      <c r="U1917" s="3">
        <v>3</v>
      </c>
      <c r="V1917" s="4">
        <v>1</v>
      </c>
      <c r="W1917" s="4">
        <v>2.6666666666666665</v>
      </c>
      <c r="X1917" s="5">
        <v>183.97333333333336</v>
      </c>
      <c r="Y1917" s="6">
        <v>551.91999999999996</v>
      </c>
      <c r="Z1917" s="5">
        <v>57.516666666666659</v>
      </c>
      <c r="AA1917" s="5">
        <v>172.55</v>
      </c>
      <c r="AB1917">
        <v>8</v>
      </c>
      <c r="AC1917" s="11">
        <f t="shared" si="74"/>
        <v>0.31263588925931296</v>
      </c>
    </row>
    <row r="1918" spans="1:29">
      <c r="A1918" s="2">
        <v>470672</v>
      </c>
      <c r="B1918" t="s">
        <v>3362</v>
      </c>
      <c r="C1918" t="s">
        <v>3352</v>
      </c>
      <c r="D1918" t="s">
        <v>91</v>
      </c>
      <c r="E1918" s="2">
        <v>308345</v>
      </c>
      <c r="F1918" t="s">
        <v>1309</v>
      </c>
      <c r="G1918" s="2">
        <v>459625</v>
      </c>
      <c r="H1918" t="s">
        <v>1310</v>
      </c>
      <c r="I1918" t="s">
        <v>93</v>
      </c>
      <c r="K1918" t="s">
        <v>5923</v>
      </c>
      <c r="L1918" t="s">
        <v>8347</v>
      </c>
      <c r="M1918" s="12">
        <v>19904</v>
      </c>
      <c r="N1918" s="12" t="str">
        <f t="shared" si="75"/>
        <v>545 S Governors Ave Dover, DE 19904</v>
      </c>
      <c r="O1918">
        <v>1430999</v>
      </c>
      <c r="P1918">
        <v>39.152909999999999</v>
      </c>
      <c r="Q1918">
        <v>-75.524649999999994</v>
      </c>
      <c r="R1918" t="s">
        <v>3359</v>
      </c>
      <c r="S1918" t="s">
        <v>3354</v>
      </c>
      <c r="T1918" s="3">
        <v>1</v>
      </c>
      <c r="U1918" s="3">
        <v>1</v>
      </c>
      <c r="V1918" s="4">
        <v>1</v>
      </c>
      <c r="W1918" s="4">
        <v>1</v>
      </c>
      <c r="X1918" s="5">
        <v>551.79999999999995</v>
      </c>
      <c r="Y1918" s="6">
        <v>551.79999999999995</v>
      </c>
      <c r="Z1918" s="5">
        <v>165.54</v>
      </c>
      <c r="AA1918" s="5">
        <v>165.54</v>
      </c>
      <c r="AB1918">
        <v>1</v>
      </c>
      <c r="AC1918" s="11">
        <f t="shared" si="74"/>
        <v>0.3</v>
      </c>
    </row>
    <row r="1919" spans="1:29">
      <c r="A1919" s="2">
        <v>266748</v>
      </c>
      <c r="B1919" t="s">
        <v>3362</v>
      </c>
      <c r="C1919" t="s">
        <v>3352</v>
      </c>
      <c r="D1919" t="s">
        <v>29</v>
      </c>
      <c r="E1919" s="2">
        <v>245952</v>
      </c>
      <c r="F1919" t="s">
        <v>1504</v>
      </c>
      <c r="G1919" s="2">
        <v>481647</v>
      </c>
      <c r="H1919" t="s">
        <v>1509</v>
      </c>
      <c r="I1919" t="s">
        <v>1510</v>
      </c>
      <c r="K1919" t="s">
        <v>5384</v>
      </c>
      <c r="L1919" t="s">
        <v>3407</v>
      </c>
      <c r="M1919" s="12">
        <v>19075</v>
      </c>
      <c r="N1919" s="12" t="str">
        <f t="shared" si="75"/>
        <v>1119 Church Rd Oreland, PA 19075</v>
      </c>
      <c r="O1919">
        <v>1430999</v>
      </c>
      <c r="P1919">
        <v>40.10671</v>
      </c>
      <c r="Q1919">
        <v>-75.188213000000005</v>
      </c>
      <c r="R1919" t="s">
        <v>3359</v>
      </c>
      <c r="S1919" t="s">
        <v>3351</v>
      </c>
      <c r="T1919" s="3">
        <v>1</v>
      </c>
      <c r="U1919" s="3">
        <v>1</v>
      </c>
      <c r="V1919" s="4">
        <v>1</v>
      </c>
      <c r="W1919" s="4">
        <v>2</v>
      </c>
      <c r="X1919" s="5">
        <v>549.46</v>
      </c>
      <c r="Y1919" s="6">
        <v>549.46</v>
      </c>
      <c r="Z1919" s="5">
        <v>205.37</v>
      </c>
      <c r="AA1919" s="5">
        <v>205.37</v>
      </c>
      <c r="AB1919">
        <v>4</v>
      </c>
      <c r="AC1919" s="11">
        <f t="shared" si="74"/>
        <v>0.37376697120809521</v>
      </c>
    </row>
    <row r="1920" spans="1:29">
      <c r="A1920" s="2">
        <v>243116</v>
      </c>
      <c r="B1920" t="s">
        <v>3362</v>
      </c>
      <c r="C1920" t="s">
        <v>3352</v>
      </c>
      <c r="D1920" t="s">
        <v>74</v>
      </c>
      <c r="E1920" s="2">
        <v>240936</v>
      </c>
      <c r="F1920" t="s">
        <v>2337</v>
      </c>
      <c r="G1920" s="2">
        <v>482283</v>
      </c>
      <c r="H1920" t="s">
        <v>2338</v>
      </c>
      <c r="I1920" t="s">
        <v>1417</v>
      </c>
      <c r="K1920" t="s">
        <v>3701</v>
      </c>
      <c r="L1920" t="s">
        <v>3407</v>
      </c>
      <c r="M1920" s="12">
        <v>17011</v>
      </c>
      <c r="N1920" s="12" t="str">
        <f t="shared" si="75"/>
        <v>1400 Saint Johns Rd CAMP HILL, PA 17011</v>
      </c>
      <c r="O1920">
        <v>1430999</v>
      </c>
      <c r="P1920">
        <v>40.209820000000001</v>
      </c>
      <c r="Q1920">
        <v>-76.937730000000002</v>
      </c>
      <c r="R1920" t="s">
        <v>3366</v>
      </c>
      <c r="S1920" t="s">
        <v>3351</v>
      </c>
      <c r="T1920" s="3">
        <v>1</v>
      </c>
      <c r="U1920" s="3">
        <v>3</v>
      </c>
      <c r="V1920" s="4">
        <v>3</v>
      </c>
      <c r="W1920" s="4">
        <v>4</v>
      </c>
      <c r="X1920" s="5">
        <v>548.25</v>
      </c>
      <c r="Y1920" s="6">
        <v>548.25</v>
      </c>
      <c r="Z1920" s="5">
        <v>148.63</v>
      </c>
      <c r="AA1920" s="5">
        <v>148.63</v>
      </c>
      <c r="AB1920">
        <v>31</v>
      </c>
      <c r="AC1920" s="11">
        <f t="shared" si="74"/>
        <v>0.27109895120839034</v>
      </c>
    </row>
    <row r="1921" spans="1:29">
      <c r="A1921" s="2">
        <v>454719</v>
      </c>
      <c r="B1921" t="s">
        <v>3362</v>
      </c>
      <c r="C1921" t="s">
        <v>3352</v>
      </c>
      <c r="D1921" t="s">
        <v>37</v>
      </c>
      <c r="E1921" s="2">
        <v>240588</v>
      </c>
      <c r="F1921" t="s">
        <v>2194</v>
      </c>
      <c r="G1921" s="2">
        <v>240588</v>
      </c>
      <c r="H1921" t="s">
        <v>2194</v>
      </c>
      <c r="I1921" t="s">
        <v>39</v>
      </c>
      <c r="K1921" t="s">
        <v>4787</v>
      </c>
      <c r="L1921" t="s">
        <v>3407</v>
      </c>
      <c r="M1921" s="12">
        <v>17602</v>
      </c>
      <c r="N1921" s="12" t="str">
        <f t="shared" si="75"/>
        <v>524 E Mifflin St Lancaster, PA 17602</v>
      </c>
      <c r="O1921">
        <v>1430999</v>
      </c>
      <c r="P1921">
        <v>40.038417000000003</v>
      </c>
      <c r="Q1921">
        <v>-76.293826999999993</v>
      </c>
      <c r="R1921" t="s">
        <v>3364</v>
      </c>
      <c r="S1921" t="s">
        <v>3356</v>
      </c>
      <c r="T1921" s="3">
        <v>2</v>
      </c>
      <c r="U1921" s="3">
        <v>2</v>
      </c>
      <c r="V1921" s="4">
        <v>1</v>
      </c>
      <c r="W1921" s="4">
        <v>1.5</v>
      </c>
      <c r="X1921" s="5">
        <v>274.01499999999999</v>
      </c>
      <c r="Y1921" s="6">
        <v>548.03</v>
      </c>
      <c r="Z1921" s="5">
        <v>113.765</v>
      </c>
      <c r="AA1921" s="5">
        <v>227.53</v>
      </c>
      <c r="AB1921">
        <v>5</v>
      </c>
      <c r="AC1921" s="11">
        <f t="shared" si="74"/>
        <v>0.41517800120431364</v>
      </c>
    </row>
    <row r="1922" spans="1:29">
      <c r="A1922" s="2">
        <v>295270</v>
      </c>
      <c r="B1922" t="s">
        <v>3362</v>
      </c>
      <c r="C1922" t="s">
        <v>3352</v>
      </c>
      <c r="D1922" t="s">
        <v>37</v>
      </c>
      <c r="E1922" s="2">
        <v>307365</v>
      </c>
      <c r="F1922" t="s">
        <v>3296</v>
      </c>
      <c r="G1922" s="2">
        <v>307365</v>
      </c>
      <c r="H1922" t="s">
        <v>3296</v>
      </c>
      <c r="I1922" t="s">
        <v>578</v>
      </c>
      <c r="K1922" t="s">
        <v>4612</v>
      </c>
      <c r="L1922" t="s">
        <v>3407</v>
      </c>
      <c r="M1922" s="12">
        <v>17584</v>
      </c>
      <c r="N1922" s="12" t="str">
        <f t="shared" si="75"/>
        <v>300 Willow Valley Lakes Dr Willow Street, PA 17584</v>
      </c>
      <c r="O1922">
        <v>1430999</v>
      </c>
      <c r="P1922">
        <v>39.985284999999998</v>
      </c>
      <c r="Q1922">
        <v>-76.271686000000003</v>
      </c>
      <c r="R1922" t="s">
        <v>3364</v>
      </c>
      <c r="S1922" t="s">
        <v>3357</v>
      </c>
      <c r="T1922" s="3">
        <v>1</v>
      </c>
      <c r="U1922" s="3">
        <v>2</v>
      </c>
      <c r="V1922" s="4">
        <v>2</v>
      </c>
      <c r="W1922" s="4">
        <v>2</v>
      </c>
      <c r="X1922" s="5">
        <v>547.19000000000005</v>
      </c>
      <c r="Y1922" s="6">
        <v>547.19000000000005</v>
      </c>
      <c r="Z1922" s="5">
        <v>107.62</v>
      </c>
      <c r="AA1922" s="5">
        <v>107.62</v>
      </c>
      <c r="AB1922">
        <v>9</v>
      </c>
      <c r="AC1922" s="11">
        <f t="shared" ref="AC1922:AC1985" si="76">IFERROR(AA1922/Y1922,0)</f>
        <v>0.1966775708620406</v>
      </c>
    </row>
    <row r="1923" spans="1:29">
      <c r="A1923" s="2">
        <v>246511</v>
      </c>
      <c r="B1923" t="s">
        <v>3362</v>
      </c>
      <c r="C1923" t="s">
        <v>3352</v>
      </c>
      <c r="D1923" t="s">
        <v>17</v>
      </c>
      <c r="E1923" s="2">
        <v>243367</v>
      </c>
      <c r="F1923" t="s">
        <v>1834</v>
      </c>
      <c r="G1923" s="2">
        <v>417109</v>
      </c>
      <c r="H1923" t="s">
        <v>1836</v>
      </c>
      <c r="I1923" t="s">
        <v>1835</v>
      </c>
      <c r="K1923" t="s">
        <v>4990</v>
      </c>
      <c r="L1923" t="s">
        <v>3407</v>
      </c>
      <c r="M1923" s="12">
        <v>18049</v>
      </c>
      <c r="N1923" s="12" t="str">
        <f t="shared" si="75"/>
        <v>1001 North St Emmaus, PA 18049</v>
      </c>
      <c r="O1923">
        <v>1430999</v>
      </c>
      <c r="P1923">
        <v>40.534517999999998</v>
      </c>
      <c r="Q1923">
        <v>-75.501289999999997</v>
      </c>
      <c r="R1923" t="s">
        <v>3363</v>
      </c>
      <c r="S1923" t="s">
        <v>3357</v>
      </c>
      <c r="T1923" s="3">
        <v>2</v>
      </c>
      <c r="U1923" s="3">
        <v>2</v>
      </c>
      <c r="V1923" s="4">
        <v>1</v>
      </c>
      <c r="W1923" s="4">
        <v>3.5</v>
      </c>
      <c r="X1923" s="5">
        <v>272.22000000000003</v>
      </c>
      <c r="Y1923" s="6">
        <v>544.44000000000005</v>
      </c>
      <c r="Z1923" s="5">
        <v>96.99</v>
      </c>
      <c r="AA1923" s="5">
        <v>193.98</v>
      </c>
      <c r="AB1923">
        <v>31</v>
      </c>
      <c r="AC1923" s="11">
        <f t="shared" si="76"/>
        <v>0.35629270443024019</v>
      </c>
    </row>
    <row r="1924" spans="1:29">
      <c r="A1924" s="2">
        <v>419027</v>
      </c>
      <c r="B1924" t="s">
        <v>3362</v>
      </c>
      <c r="C1924" t="s">
        <v>3352</v>
      </c>
      <c r="D1924" t="s">
        <v>26</v>
      </c>
      <c r="E1924" s="2">
        <v>241987</v>
      </c>
      <c r="F1924" t="s">
        <v>425</v>
      </c>
      <c r="G1924" s="2">
        <v>241987</v>
      </c>
      <c r="H1924" t="s">
        <v>425</v>
      </c>
      <c r="I1924" t="s">
        <v>39</v>
      </c>
      <c r="K1924" t="s">
        <v>4719</v>
      </c>
      <c r="L1924" t="s">
        <v>3407</v>
      </c>
      <c r="M1924" s="12">
        <v>17601</v>
      </c>
      <c r="N1924" s="12" t="str">
        <f t="shared" si="75"/>
        <v>1655 Manheim Pike Lancaster, PA 17601</v>
      </c>
      <c r="O1924">
        <v>1430999</v>
      </c>
      <c r="P1924">
        <v>40.084567999999997</v>
      </c>
      <c r="Q1924">
        <v>-76.340145000000007</v>
      </c>
      <c r="R1924" t="s">
        <v>3364</v>
      </c>
      <c r="S1924" t="s">
        <v>3357</v>
      </c>
      <c r="T1924" s="3">
        <v>2</v>
      </c>
      <c r="U1924" s="3">
        <v>2</v>
      </c>
      <c r="V1924" s="4">
        <v>1</v>
      </c>
      <c r="W1924" s="4">
        <v>2.5</v>
      </c>
      <c r="X1924" s="5">
        <v>271.29999999999995</v>
      </c>
      <c r="Y1924" s="6">
        <v>542.59999999999991</v>
      </c>
      <c r="Z1924" s="5">
        <v>110.91</v>
      </c>
      <c r="AA1924" s="5">
        <v>221.82</v>
      </c>
      <c r="AB1924">
        <v>10</v>
      </c>
      <c r="AC1924" s="11">
        <f t="shared" si="76"/>
        <v>0.40880943604865466</v>
      </c>
    </row>
    <row r="1925" spans="1:29">
      <c r="A1925" s="2">
        <v>286450</v>
      </c>
      <c r="B1925" t="s">
        <v>3362</v>
      </c>
      <c r="C1925" t="s">
        <v>3352</v>
      </c>
      <c r="D1925" t="s">
        <v>149</v>
      </c>
      <c r="E1925" s="2">
        <v>245790</v>
      </c>
      <c r="F1925" t="s">
        <v>2545</v>
      </c>
      <c r="G1925" s="2">
        <v>418118</v>
      </c>
      <c r="H1925" t="s">
        <v>2546</v>
      </c>
      <c r="I1925" t="s">
        <v>771</v>
      </c>
      <c r="J1925" t="s">
        <v>680</v>
      </c>
      <c r="K1925" t="s">
        <v>3482</v>
      </c>
      <c r="L1925" t="s">
        <v>3406</v>
      </c>
      <c r="M1925" s="12">
        <v>8057</v>
      </c>
      <c r="N1925" s="12" t="str">
        <f t="shared" si="75"/>
        <v>350 Bridgeboro Rd Moorestown, NJ 08057</v>
      </c>
      <c r="O1925">
        <v>1430999</v>
      </c>
      <c r="P1925">
        <v>39.986412999999999</v>
      </c>
      <c r="Q1925">
        <v>-74.944464999999994</v>
      </c>
      <c r="R1925" t="s">
        <v>3362</v>
      </c>
      <c r="S1925" t="s">
        <v>3351</v>
      </c>
      <c r="T1925" s="3">
        <v>1</v>
      </c>
      <c r="U1925" s="3">
        <v>1</v>
      </c>
      <c r="V1925" s="4">
        <v>1</v>
      </c>
      <c r="W1925" s="4">
        <v>1</v>
      </c>
      <c r="X1925" s="5">
        <v>541</v>
      </c>
      <c r="Y1925" s="6">
        <v>541</v>
      </c>
      <c r="Z1925" s="5">
        <v>215.69</v>
      </c>
      <c r="AA1925" s="5">
        <v>215.69</v>
      </c>
      <c r="AB1925">
        <v>5</v>
      </c>
      <c r="AC1925" s="11">
        <f t="shared" si="76"/>
        <v>0.39868761552680221</v>
      </c>
    </row>
    <row r="1926" spans="1:29">
      <c r="A1926" s="2">
        <v>418035</v>
      </c>
      <c r="B1926" t="s">
        <v>3362</v>
      </c>
      <c r="C1926" t="s">
        <v>3352</v>
      </c>
      <c r="D1926" t="s">
        <v>37</v>
      </c>
      <c r="E1926" s="2">
        <v>279768</v>
      </c>
      <c r="F1926" t="s">
        <v>836</v>
      </c>
      <c r="G1926" s="2">
        <v>448021</v>
      </c>
      <c r="H1926" t="s">
        <v>836</v>
      </c>
      <c r="I1926" t="s">
        <v>108</v>
      </c>
      <c r="K1926" t="s">
        <v>4197</v>
      </c>
      <c r="L1926" t="s">
        <v>3407</v>
      </c>
      <c r="M1926" s="12">
        <v>17522</v>
      </c>
      <c r="N1926" s="12" t="str">
        <f t="shared" si="75"/>
        <v>330 Church Ave Ephrata, PA 17522</v>
      </c>
      <c r="O1926">
        <v>1430999</v>
      </c>
      <c r="P1926">
        <v>40.185729000000002</v>
      </c>
      <c r="Q1926">
        <v>-76.173181999999997</v>
      </c>
      <c r="R1926" t="s">
        <v>3365</v>
      </c>
      <c r="S1926" t="s">
        <v>3356</v>
      </c>
      <c r="T1926" s="3">
        <v>1</v>
      </c>
      <c r="U1926" s="3">
        <v>1</v>
      </c>
      <c r="V1926" s="4">
        <v>1</v>
      </c>
      <c r="W1926" s="4">
        <v>4</v>
      </c>
      <c r="X1926" s="5">
        <v>536.04999999999995</v>
      </c>
      <c r="Y1926" s="6">
        <v>536.04999999999995</v>
      </c>
      <c r="Z1926" s="5">
        <v>190.79</v>
      </c>
      <c r="AA1926" s="5">
        <v>190.79</v>
      </c>
      <c r="AB1926">
        <v>12</v>
      </c>
      <c r="AC1926" s="11">
        <f t="shared" si="76"/>
        <v>0.35591829120417873</v>
      </c>
    </row>
    <row r="1927" spans="1:29">
      <c r="A1927" s="2">
        <v>246516</v>
      </c>
      <c r="B1927" t="s">
        <v>3362</v>
      </c>
      <c r="C1927" t="s">
        <v>3352</v>
      </c>
      <c r="D1927" t="s">
        <v>37</v>
      </c>
      <c r="E1927" s="2">
        <v>242100</v>
      </c>
      <c r="F1927" t="s">
        <v>3158</v>
      </c>
      <c r="G1927" s="2">
        <v>424470</v>
      </c>
      <c r="H1927" t="s">
        <v>3159</v>
      </c>
      <c r="I1927" t="s">
        <v>39</v>
      </c>
      <c r="K1927" t="s">
        <v>4670</v>
      </c>
      <c r="L1927" t="s">
        <v>3407</v>
      </c>
      <c r="M1927" s="12">
        <v>17601</v>
      </c>
      <c r="N1927" s="12" t="str">
        <f t="shared" si="75"/>
        <v>2001 Harrisburg Pike Lancaster, PA 17601</v>
      </c>
      <c r="O1927">
        <v>1430025</v>
      </c>
      <c r="P1927">
        <v>40.069071999999998</v>
      </c>
      <c r="Q1927">
        <v>-76.35566</v>
      </c>
      <c r="R1927" t="s">
        <v>3364</v>
      </c>
      <c r="S1927" t="s">
        <v>3357</v>
      </c>
      <c r="T1927" s="3">
        <v>8</v>
      </c>
      <c r="U1927" s="3">
        <v>9</v>
      </c>
      <c r="V1927" s="4">
        <v>1.125</v>
      </c>
      <c r="W1927" s="4">
        <v>1.25</v>
      </c>
      <c r="X1927" s="5">
        <v>66.536249999999995</v>
      </c>
      <c r="Y1927" s="6">
        <v>532.29</v>
      </c>
      <c r="Z1927" s="5">
        <v>21.316250000000004</v>
      </c>
      <c r="AA1927" s="5">
        <v>170.53000000000003</v>
      </c>
      <c r="AB1927">
        <v>15</v>
      </c>
      <c r="AC1927" s="11">
        <f t="shared" si="76"/>
        <v>0.32037047474121255</v>
      </c>
    </row>
    <row r="1928" spans="1:29">
      <c r="A1928" s="2">
        <v>315848</v>
      </c>
      <c r="B1928" t="s">
        <v>3362</v>
      </c>
      <c r="C1928" t="s">
        <v>3352</v>
      </c>
      <c r="D1928" t="s">
        <v>74</v>
      </c>
      <c r="E1928" s="2">
        <v>267830</v>
      </c>
      <c r="F1928" t="s">
        <v>1107</v>
      </c>
      <c r="G1928" s="2">
        <v>267830</v>
      </c>
      <c r="H1928" t="s">
        <v>1107</v>
      </c>
      <c r="I1928" t="s">
        <v>724</v>
      </c>
      <c r="K1928" t="s">
        <v>3951</v>
      </c>
      <c r="L1928" t="s">
        <v>3407</v>
      </c>
      <c r="M1928" s="12">
        <v>17316</v>
      </c>
      <c r="N1928" s="12" t="str">
        <f t="shared" si="75"/>
        <v>407 North Ave East Berlin, PA 17316</v>
      </c>
      <c r="O1928">
        <v>1430999</v>
      </c>
      <c r="P1928">
        <v>39.940967999999998</v>
      </c>
      <c r="Q1928">
        <v>-76.984335000000002</v>
      </c>
      <c r="R1928" t="s">
        <v>3367</v>
      </c>
      <c r="S1928" t="s">
        <v>3355</v>
      </c>
      <c r="T1928" s="3">
        <v>2</v>
      </c>
      <c r="U1928" s="3">
        <v>2</v>
      </c>
      <c r="V1928" s="4">
        <v>1</v>
      </c>
      <c r="W1928" s="4">
        <v>2</v>
      </c>
      <c r="X1928" s="5">
        <v>265.75</v>
      </c>
      <c r="Y1928" s="6">
        <v>531.5</v>
      </c>
      <c r="Z1928" s="5">
        <v>50.624999999999993</v>
      </c>
      <c r="AA1928" s="5">
        <v>101.24999999999999</v>
      </c>
      <c r="AB1928">
        <v>7</v>
      </c>
      <c r="AC1928" s="11">
        <f t="shared" si="76"/>
        <v>0.19049858889934146</v>
      </c>
    </row>
    <row r="1929" spans="1:29">
      <c r="A1929" s="2">
        <v>246365</v>
      </c>
      <c r="B1929" t="s">
        <v>3362</v>
      </c>
      <c r="C1929" t="s">
        <v>3352</v>
      </c>
      <c r="D1929" t="s">
        <v>37</v>
      </c>
      <c r="E1929" s="2">
        <v>323233</v>
      </c>
      <c r="F1929" t="s">
        <v>112</v>
      </c>
      <c r="G1929" s="2">
        <v>469834</v>
      </c>
      <c r="H1929" t="s">
        <v>233</v>
      </c>
      <c r="I1929" t="s">
        <v>157</v>
      </c>
      <c r="K1929" t="s">
        <v>3780</v>
      </c>
      <c r="L1929" t="s">
        <v>3407</v>
      </c>
      <c r="M1929" s="12">
        <v>17042</v>
      </c>
      <c r="N1929" s="12" t="str">
        <f t="shared" si="75"/>
        <v>825 Helen Dr Lebanon, PA 17042</v>
      </c>
      <c r="O1929">
        <v>1430999</v>
      </c>
      <c r="P1929">
        <v>40.314827999999999</v>
      </c>
      <c r="Q1929">
        <v>-76.416944999999998</v>
      </c>
      <c r="R1929" t="s">
        <v>3366</v>
      </c>
      <c r="S1929" t="s">
        <v>3357</v>
      </c>
      <c r="T1929" s="3">
        <v>3</v>
      </c>
      <c r="U1929" s="3">
        <v>3</v>
      </c>
      <c r="V1929" s="4">
        <v>1</v>
      </c>
      <c r="W1929" s="4">
        <v>1</v>
      </c>
      <c r="X1929" s="5">
        <v>177.03</v>
      </c>
      <c r="Y1929" s="6">
        <v>531.09</v>
      </c>
      <c r="Z1929" s="5">
        <v>77.48</v>
      </c>
      <c r="AA1929" s="5">
        <v>232.44</v>
      </c>
      <c r="AB1929">
        <v>3</v>
      </c>
      <c r="AC1929" s="11">
        <f t="shared" si="76"/>
        <v>0.437665932327854</v>
      </c>
    </row>
    <row r="1930" spans="1:29">
      <c r="A1930" s="2">
        <v>329952</v>
      </c>
      <c r="B1930" t="s">
        <v>3362</v>
      </c>
      <c r="C1930" t="s">
        <v>3352</v>
      </c>
      <c r="D1930" t="s">
        <v>40</v>
      </c>
      <c r="E1930" s="2">
        <v>242440</v>
      </c>
      <c r="F1930" t="s">
        <v>502</v>
      </c>
      <c r="G1930" s="2">
        <v>242440</v>
      </c>
      <c r="H1930" t="s">
        <v>502</v>
      </c>
      <c r="I1930" t="s">
        <v>503</v>
      </c>
      <c r="K1930" t="s">
        <v>5818</v>
      </c>
      <c r="L1930" t="s">
        <v>3407</v>
      </c>
      <c r="M1930" s="12">
        <v>19610</v>
      </c>
      <c r="N1930" s="12" t="str">
        <f t="shared" si="75"/>
        <v>630 Evans Ave Wyomissing, PA 19610</v>
      </c>
      <c r="O1930">
        <v>1430999</v>
      </c>
      <c r="P1930">
        <v>40.323739000000003</v>
      </c>
      <c r="Q1930">
        <v>-75.972395000000006</v>
      </c>
      <c r="R1930" t="s">
        <v>3365</v>
      </c>
      <c r="S1930" t="s">
        <v>3356</v>
      </c>
      <c r="T1930" s="3">
        <v>3</v>
      </c>
      <c r="U1930" s="3">
        <v>4</v>
      </c>
      <c r="V1930" s="4">
        <v>1.3333333333333333</v>
      </c>
      <c r="W1930" s="4">
        <v>1.6666666666666667</v>
      </c>
      <c r="X1930" s="5">
        <v>176.57333333333335</v>
      </c>
      <c r="Y1930" s="6">
        <v>529.72</v>
      </c>
      <c r="Z1930" s="5">
        <v>85.016666666666666</v>
      </c>
      <c r="AA1930" s="5">
        <v>255.05</v>
      </c>
      <c r="AB1930">
        <v>10</v>
      </c>
      <c r="AC1930" s="11">
        <f t="shared" si="76"/>
        <v>0.48148078230008307</v>
      </c>
    </row>
    <row r="1931" spans="1:29">
      <c r="A1931" s="2">
        <v>470336</v>
      </c>
      <c r="B1931" t="s">
        <v>3362</v>
      </c>
      <c r="C1931" t="s">
        <v>3352</v>
      </c>
      <c r="D1931" t="s">
        <v>32</v>
      </c>
      <c r="E1931" s="2">
        <v>240816</v>
      </c>
      <c r="F1931" t="s">
        <v>2288</v>
      </c>
      <c r="G1931" s="2">
        <v>240816</v>
      </c>
      <c r="H1931" t="s">
        <v>2288</v>
      </c>
      <c r="I1931" t="s">
        <v>39</v>
      </c>
      <c r="K1931" t="s">
        <v>4749</v>
      </c>
      <c r="L1931" t="s">
        <v>3407</v>
      </c>
      <c r="M1931" s="12">
        <v>17601</v>
      </c>
      <c r="N1931" s="12" t="str">
        <f t="shared" si="75"/>
        <v>2451 Kissel Hill Rd Lancaster, PA 17601</v>
      </c>
      <c r="O1931">
        <v>1430999</v>
      </c>
      <c r="P1931">
        <v>40.092590000000001</v>
      </c>
      <c r="Q1931">
        <v>-76.280316999999997</v>
      </c>
      <c r="R1931" t="s">
        <v>3364</v>
      </c>
      <c r="S1931" t="s">
        <v>3357</v>
      </c>
      <c r="T1931" s="3">
        <v>1</v>
      </c>
      <c r="U1931" s="3">
        <v>1</v>
      </c>
      <c r="V1931" s="4">
        <v>1</v>
      </c>
      <c r="W1931" s="4">
        <v>2</v>
      </c>
      <c r="X1931" s="5">
        <v>528.69000000000005</v>
      </c>
      <c r="Y1931" s="6">
        <v>528.69000000000005</v>
      </c>
      <c r="Z1931" s="5">
        <v>165.01999999999998</v>
      </c>
      <c r="AA1931" s="5">
        <v>165.01999999999998</v>
      </c>
      <c r="AB1931">
        <v>2</v>
      </c>
      <c r="AC1931" s="11">
        <f t="shared" si="76"/>
        <v>0.31212998165276429</v>
      </c>
    </row>
    <row r="1932" spans="1:29">
      <c r="A1932" s="2">
        <v>308971</v>
      </c>
      <c r="B1932" t="s">
        <v>3362</v>
      </c>
      <c r="C1932" t="s">
        <v>3352</v>
      </c>
      <c r="D1932" t="s">
        <v>74</v>
      </c>
      <c r="E1932" s="2">
        <v>242489</v>
      </c>
      <c r="F1932" t="s">
        <v>2105</v>
      </c>
      <c r="G1932" s="2">
        <v>242489</v>
      </c>
      <c r="H1932" t="s">
        <v>2105</v>
      </c>
      <c r="I1932" t="s">
        <v>39</v>
      </c>
      <c r="K1932" t="s">
        <v>4684</v>
      </c>
      <c r="L1932" t="s">
        <v>3407</v>
      </c>
      <c r="M1932" s="12">
        <v>17601</v>
      </c>
      <c r="N1932" s="12" t="str">
        <f t="shared" si="75"/>
        <v>1853 William Penn Way Lancaster, PA 17601</v>
      </c>
      <c r="O1932">
        <v>1430999</v>
      </c>
      <c r="P1932">
        <v>40.052871000000003</v>
      </c>
      <c r="Q1932">
        <v>-76.248363999999995</v>
      </c>
      <c r="R1932" t="s">
        <v>3364</v>
      </c>
      <c r="S1932" t="s">
        <v>3357</v>
      </c>
      <c r="T1932" s="3">
        <v>5</v>
      </c>
      <c r="U1932" s="3">
        <v>8</v>
      </c>
      <c r="V1932" s="4">
        <v>1.6</v>
      </c>
      <c r="W1932" s="4">
        <v>2</v>
      </c>
      <c r="X1932" s="5">
        <v>105.23800000000001</v>
      </c>
      <c r="Y1932" s="6">
        <v>526.19000000000005</v>
      </c>
      <c r="Z1932" s="5">
        <v>40.165999999999997</v>
      </c>
      <c r="AA1932" s="5">
        <v>200.83</v>
      </c>
      <c r="AB1932">
        <v>14</v>
      </c>
      <c r="AC1932" s="11">
        <f t="shared" si="76"/>
        <v>0.38166821870427031</v>
      </c>
    </row>
    <row r="1933" spans="1:29">
      <c r="A1933" s="2">
        <v>482621</v>
      </c>
      <c r="B1933" t="s">
        <v>3362</v>
      </c>
      <c r="C1933" t="s">
        <v>3352</v>
      </c>
      <c r="D1933" t="s">
        <v>149</v>
      </c>
      <c r="E1933" s="2">
        <v>311585</v>
      </c>
      <c r="F1933" t="s">
        <v>444</v>
      </c>
      <c r="G1933" s="2">
        <v>311585</v>
      </c>
      <c r="H1933" t="s">
        <v>444</v>
      </c>
      <c r="I1933" t="s">
        <v>445</v>
      </c>
      <c r="J1933" t="s">
        <v>680</v>
      </c>
      <c r="K1933" t="s">
        <v>3432</v>
      </c>
      <c r="L1933" t="s">
        <v>3406</v>
      </c>
      <c r="M1933" s="12">
        <v>8009</v>
      </c>
      <c r="N1933" s="12" t="str">
        <f t="shared" si="75"/>
        <v>41 Clementon Rd Berlin, NJ 08009</v>
      </c>
      <c r="O1933">
        <v>1430999</v>
      </c>
      <c r="P1933">
        <v>39.798223</v>
      </c>
      <c r="Q1933">
        <v>-74.940455</v>
      </c>
      <c r="R1933" t="s">
        <v>3362</v>
      </c>
      <c r="S1933" t="s">
        <v>3355</v>
      </c>
      <c r="T1933" s="3">
        <v>2</v>
      </c>
      <c r="U1933" s="3">
        <v>3</v>
      </c>
      <c r="V1933" s="4">
        <v>1.5</v>
      </c>
      <c r="W1933" s="4">
        <v>2</v>
      </c>
      <c r="X1933" s="5">
        <v>262.51</v>
      </c>
      <c r="Y1933" s="6">
        <v>525.02</v>
      </c>
      <c r="Z1933" s="5">
        <v>110.24</v>
      </c>
      <c r="AA1933" s="5">
        <v>220.47999999999996</v>
      </c>
      <c r="AB1933">
        <v>9</v>
      </c>
      <c r="AC1933" s="11">
        <f t="shared" si="76"/>
        <v>0.41994590682259719</v>
      </c>
    </row>
    <row r="1934" spans="1:29">
      <c r="A1934" s="2">
        <v>417803</v>
      </c>
      <c r="B1934" t="s">
        <v>3362</v>
      </c>
      <c r="C1934" t="s">
        <v>3352</v>
      </c>
      <c r="D1934" t="s">
        <v>197</v>
      </c>
      <c r="E1934" s="2">
        <v>343284</v>
      </c>
      <c r="F1934" t="s">
        <v>309</v>
      </c>
      <c r="G1934" s="2">
        <v>343284</v>
      </c>
      <c r="H1934" t="s">
        <v>309</v>
      </c>
      <c r="I1934" t="s">
        <v>310</v>
      </c>
      <c r="K1934" t="s">
        <v>3553</v>
      </c>
      <c r="L1934" t="s">
        <v>3406</v>
      </c>
      <c r="M1934" s="12">
        <v>8210</v>
      </c>
      <c r="N1934" s="12" t="str">
        <f t="shared" si="75"/>
        <v>227 Bayberry Dr Cape May Court House, NJ 08210</v>
      </c>
      <c r="O1934">
        <v>1430999</v>
      </c>
      <c r="P1934">
        <v>39.082993000000002</v>
      </c>
      <c r="Q1934">
        <v>-74.813890999999998</v>
      </c>
      <c r="R1934" t="s">
        <v>3363</v>
      </c>
      <c r="S1934" t="s">
        <v>3355</v>
      </c>
      <c r="T1934" s="3">
        <v>3</v>
      </c>
      <c r="U1934" s="3">
        <v>3</v>
      </c>
      <c r="V1934" s="4">
        <v>1</v>
      </c>
      <c r="W1934" s="4">
        <v>1</v>
      </c>
      <c r="X1934" s="5">
        <v>174.37333333333333</v>
      </c>
      <c r="Y1934" s="6">
        <v>523.12</v>
      </c>
      <c r="Z1934" s="5">
        <v>70.663333333333327</v>
      </c>
      <c r="AA1934" s="5">
        <v>211.98999999999998</v>
      </c>
      <c r="AB1934">
        <v>3</v>
      </c>
      <c r="AC1934" s="11">
        <f t="shared" si="76"/>
        <v>0.40524162716011619</v>
      </c>
    </row>
    <row r="1935" spans="1:29">
      <c r="A1935" s="2">
        <v>480503</v>
      </c>
      <c r="B1935" t="s">
        <v>3362</v>
      </c>
      <c r="C1935" t="s">
        <v>3352</v>
      </c>
      <c r="D1935" t="s">
        <v>74</v>
      </c>
      <c r="E1935" s="2">
        <v>239118</v>
      </c>
      <c r="F1935" t="s">
        <v>1210</v>
      </c>
      <c r="G1935" s="2">
        <v>239118</v>
      </c>
      <c r="H1935" t="s">
        <v>1210</v>
      </c>
      <c r="I1935" t="s">
        <v>190</v>
      </c>
      <c r="K1935" t="s">
        <v>4376</v>
      </c>
      <c r="L1935" t="s">
        <v>3407</v>
      </c>
      <c r="M1935" s="12">
        <v>17545</v>
      </c>
      <c r="N1935" s="12" t="str">
        <f t="shared" si="75"/>
        <v>14 Anthony Dr Manheim, PA 17545</v>
      </c>
      <c r="O1935">
        <v>1430999</v>
      </c>
      <c r="P1935">
        <v>40.140965999999999</v>
      </c>
      <c r="Q1935">
        <v>-76.381367999999995</v>
      </c>
      <c r="R1935" t="s">
        <v>3366</v>
      </c>
      <c r="S1935" t="s">
        <v>3357</v>
      </c>
      <c r="T1935" s="3">
        <v>1</v>
      </c>
      <c r="U1935" s="3">
        <v>1</v>
      </c>
      <c r="V1935" s="4">
        <v>1</v>
      </c>
      <c r="W1935" s="4">
        <v>2</v>
      </c>
      <c r="X1935" s="5">
        <v>521.54999999999995</v>
      </c>
      <c r="Y1935" s="6">
        <v>521.54999999999995</v>
      </c>
      <c r="Z1935" s="5">
        <v>231.18</v>
      </c>
      <c r="AA1935" s="5">
        <v>231.18</v>
      </c>
      <c r="AB1935">
        <v>8</v>
      </c>
      <c r="AC1935" s="11">
        <f t="shared" si="76"/>
        <v>0.4432556801840668</v>
      </c>
    </row>
    <row r="1936" spans="1:29">
      <c r="A1936" s="2">
        <v>253611</v>
      </c>
      <c r="B1936" t="s">
        <v>3362</v>
      </c>
      <c r="C1936" t="s">
        <v>3352</v>
      </c>
      <c r="D1936" t="s">
        <v>37</v>
      </c>
      <c r="E1936" s="2">
        <v>241774</v>
      </c>
      <c r="F1936" t="s">
        <v>2983</v>
      </c>
      <c r="G1936" s="2">
        <v>241774</v>
      </c>
      <c r="H1936" t="s">
        <v>2983</v>
      </c>
      <c r="I1936" t="s">
        <v>184</v>
      </c>
      <c r="K1936" t="s">
        <v>4171</v>
      </c>
      <c r="L1936" t="s">
        <v>3407</v>
      </c>
      <c r="M1936" s="12">
        <v>17520</v>
      </c>
      <c r="N1936" s="12" t="str">
        <f t="shared" si="75"/>
        <v>5950 Main St East Petersburg, PA 17520</v>
      </c>
      <c r="O1936">
        <v>1430999</v>
      </c>
      <c r="P1936">
        <v>40.098509999999997</v>
      </c>
      <c r="Q1936">
        <v>-76.353650000000002</v>
      </c>
      <c r="R1936" t="s">
        <v>3364</v>
      </c>
      <c r="S1936" t="s">
        <v>3357</v>
      </c>
      <c r="T1936" s="3">
        <v>1</v>
      </c>
      <c r="U1936" s="3">
        <v>1</v>
      </c>
      <c r="V1936" s="4">
        <v>1</v>
      </c>
      <c r="W1936" s="4">
        <v>3</v>
      </c>
      <c r="X1936" s="5">
        <v>521.23</v>
      </c>
      <c r="Y1936" s="6">
        <v>521.23</v>
      </c>
      <c r="Z1936" s="5">
        <v>259.56</v>
      </c>
      <c r="AA1936" s="5">
        <v>259.56</v>
      </c>
      <c r="AB1936">
        <v>6</v>
      </c>
      <c r="AC1936" s="11">
        <f t="shared" si="76"/>
        <v>0.49797594152293612</v>
      </c>
    </row>
    <row r="1937" spans="1:29">
      <c r="A1937" s="2">
        <v>244493</v>
      </c>
      <c r="B1937" t="s">
        <v>3362</v>
      </c>
      <c r="C1937" t="s">
        <v>3352</v>
      </c>
      <c r="D1937" t="s">
        <v>37</v>
      </c>
      <c r="E1937" s="2">
        <v>278908</v>
      </c>
      <c r="F1937" t="s">
        <v>1327</v>
      </c>
      <c r="G1937" s="2">
        <v>278908</v>
      </c>
      <c r="H1937" t="s">
        <v>1327</v>
      </c>
      <c r="I1937" t="s">
        <v>39</v>
      </c>
      <c r="K1937" t="s">
        <v>4714</v>
      </c>
      <c r="L1937" t="s">
        <v>3407</v>
      </c>
      <c r="M1937" s="12">
        <v>17601</v>
      </c>
      <c r="N1937" s="12" t="str">
        <f t="shared" si="75"/>
        <v>150 N Pointe Blvd Lancaster, PA 17601</v>
      </c>
      <c r="O1937">
        <v>1430999</v>
      </c>
      <c r="P1937">
        <v>40.072434000000001</v>
      </c>
      <c r="Q1937">
        <v>-76.302685999999994</v>
      </c>
      <c r="R1937" t="s">
        <v>3364</v>
      </c>
      <c r="S1937" t="s">
        <v>3357</v>
      </c>
      <c r="T1937" s="3">
        <v>2</v>
      </c>
      <c r="U1937" s="3">
        <v>2</v>
      </c>
      <c r="V1937" s="4">
        <v>1</v>
      </c>
      <c r="W1937" s="4">
        <v>1</v>
      </c>
      <c r="X1937" s="5">
        <v>259.88</v>
      </c>
      <c r="Y1937" s="6">
        <v>519.76</v>
      </c>
      <c r="Z1937" s="5">
        <v>121.44</v>
      </c>
      <c r="AA1937" s="5">
        <v>242.88</v>
      </c>
      <c r="AB1937">
        <v>8</v>
      </c>
      <c r="AC1937" s="11">
        <f t="shared" si="76"/>
        <v>0.46729259658303834</v>
      </c>
    </row>
    <row r="1938" spans="1:29">
      <c r="A1938" s="2">
        <v>244124</v>
      </c>
      <c r="B1938" t="s">
        <v>3362</v>
      </c>
      <c r="C1938" t="s">
        <v>3352</v>
      </c>
      <c r="D1938" t="s">
        <v>32</v>
      </c>
      <c r="E1938" s="2">
        <v>241079</v>
      </c>
      <c r="F1938" t="s">
        <v>3230</v>
      </c>
      <c r="G1938" s="2">
        <v>241079</v>
      </c>
      <c r="H1938" t="s">
        <v>3230</v>
      </c>
      <c r="I1938" t="s">
        <v>39</v>
      </c>
      <c r="K1938" t="s">
        <v>4697</v>
      </c>
      <c r="L1938" t="s">
        <v>3407</v>
      </c>
      <c r="M1938" s="12">
        <v>17601</v>
      </c>
      <c r="N1938" s="12" t="str">
        <f t="shared" si="75"/>
        <v>1801 Fruitville Pike Ste 200 Lancaster, PA 17601</v>
      </c>
      <c r="O1938">
        <v>1430999</v>
      </c>
      <c r="P1938">
        <v>40.072324999999999</v>
      </c>
      <c r="Q1938">
        <v>-76.318081000000006</v>
      </c>
      <c r="R1938" t="s">
        <v>3364</v>
      </c>
      <c r="S1938" t="s">
        <v>3357</v>
      </c>
      <c r="T1938" s="3">
        <v>4</v>
      </c>
      <c r="U1938" s="3">
        <v>4</v>
      </c>
      <c r="V1938" s="4">
        <v>1</v>
      </c>
      <c r="W1938" s="4">
        <v>2</v>
      </c>
      <c r="X1938" s="5">
        <v>129.6825</v>
      </c>
      <c r="Y1938" s="6">
        <v>518.73</v>
      </c>
      <c r="Z1938" s="5">
        <v>38.902500000000003</v>
      </c>
      <c r="AA1938" s="5">
        <v>155.60999999999999</v>
      </c>
      <c r="AB1938">
        <v>12</v>
      </c>
      <c r="AC1938" s="11">
        <f t="shared" si="76"/>
        <v>0.29998264993349139</v>
      </c>
    </row>
    <row r="1939" spans="1:29">
      <c r="A1939" s="2">
        <v>246514</v>
      </c>
      <c r="B1939" t="s">
        <v>3361</v>
      </c>
      <c r="C1939" t="s">
        <v>3353</v>
      </c>
      <c r="D1939" t="s">
        <v>32</v>
      </c>
      <c r="E1939" s="2">
        <v>240962</v>
      </c>
      <c r="F1939" t="s">
        <v>2566</v>
      </c>
      <c r="G1939" s="2">
        <v>240962</v>
      </c>
      <c r="H1939" t="s">
        <v>2566</v>
      </c>
      <c r="I1939" t="s">
        <v>618</v>
      </c>
      <c r="K1939" t="s">
        <v>4591</v>
      </c>
      <c r="L1939" t="s">
        <v>3407</v>
      </c>
      <c r="M1939" s="12">
        <v>17578</v>
      </c>
      <c r="N1939" s="12" t="str">
        <f t="shared" si="75"/>
        <v>11 Wild Deer Dr Stevens, PA 17578</v>
      </c>
      <c r="O1939">
        <v>1430999</v>
      </c>
      <c r="P1939">
        <v>40.205109999999998</v>
      </c>
      <c r="Q1939">
        <v>-76.111779999999996</v>
      </c>
      <c r="R1939" t="s">
        <v>3365</v>
      </c>
      <c r="S1939" t="s">
        <v>3353</v>
      </c>
      <c r="T1939" s="3">
        <v>5</v>
      </c>
      <c r="U1939" s="3">
        <v>5</v>
      </c>
      <c r="V1939" s="4">
        <v>1</v>
      </c>
      <c r="W1939" s="4">
        <v>1.6</v>
      </c>
      <c r="X1939" s="5">
        <v>103.56399999999999</v>
      </c>
      <c r="Y1939" s="6">
        <v>517.81999999999994</v>
      </c>
      <c r="Z1939" s="5">
        <v>49.94</v>
      </c>
      <c r="AA1939" s="5">
        <v>249.7</v>
      </c>
      <c r="AB1939">
        <v>13</v>
      </c>
      <c r="AC1939" s="11">
        <f t="shared" si="76"/>
        <v>0.48221389672086828</v>
      </c>
    </row>
    <row r="1940" spans="1:29">
      <c r="A1940" s="2">
        <v>306487</v>
      </c>
      <c r="B1940" t="s">
        <v>3363</v>
      </c>
      <c r="C1940" t="s">
        <v>3357</v>
      </c>
      <c r="D1940" t="s">
        <v>149</v>
      </c>
      <c r="E1940" s="2">
        <v>307469</v>
      </c>
      <c r="F1940" t="s">
        <v>2422</v>
      </c>
      <c r="G1940" s="2">
        <v>307469</v>
      </c>
      <c r="H1940" t="s">
        <v>2422</v>
      </c>
      <c r="I1940" t="s">
        <v>1008</v>
      </c>
      <c r="K1940" t="s">
        <v>3437</v>
      </c>
      <c r="L1940" t="s">
        <v>3406</v>
      </c>
      <c r="M1940" s="12">
        <v>8012</v>
      </c>
      <c r="N1940" s="12" t="str">
        <f t="shared" si="75"/>
        <v>14 Harmon Dr Blackwood, NJ 08012</v>
      </c>
      <c r="O1940">
        <v>1430999</v>
      </c>
      <c r="P1940">
        <v>39.831972999999998</v>
      </c>
      <c r="Q1940">
        <v>-75.071078999999997</v>
      </c>
      <c r="R1940" t="s">
        <v>3363</v>
      </c>
      <c r="S1940" t="s">
        <v>3354</v>
      </c>
      <c r="T1940" s="3">
        <v>1</v>
      </c>
      <c r="U1940" s="3">
        <v>2</v>
      </c>
      <c r="V1940" s="4">
        <v>2</v>
      </c>
      <c r="W1940" s="4">
        <v>3</v>
      </c>
      <c r="X1940" s="5">
        <v>517.36</v>
      </c>
      <c r="Y1940" s="6">
        <v>517.36</v>
      </c>
      <c r="Z1940" s="5">
        <v>190.22000000000003</v>
      </c>
      <c r="AA1940" s="5">
        <v>190.22000000000003</v>
      </c>
      <c r="AB1940">
        <v>5</v>
      </c>
      <c r="AC1940" s="11">
        <f t="shared" si="76"/>
        <v>0.36767434668316068</v>
      </c>
    </row>
    <row r="1941" spans="1:29">
      <c r="A1941" s="2">
        <v>328563</v>
      </c>
      <c r="B1941" t="s">
        <v>3362</v>
      </c>
      <c r="C1941" t="s">
        <v>3352</v>
      </c>
      <c r="D1941" t="s">
        <v>17</v>
      </c>
      <c r="E1941" s="2">
        <v>244576</v>
      </c>
      <c r="F1941" t="s">
        <v>3042</v>
      </c>
      <c r="G1941" s="2">
        <v>244576</v>
      </c>
      <c r="H1941" t="s">
        <v>3042</v>
      </c>
      <c r="I1941" t="s">
        <v>56</v>
      </c>
      <c r="J1941" t="s">
        <v>3391</v>
      </c>
      <c r="K1941" t="s">
        <v>5426</v>
      </c>
      <c r="L1941" t="s">
        <v>3407</v>
      </c>
      <c r="M1941" s="12">
        <v>19116</v>
      </c>
      <c r="N1941" s="12" t="str">
        <f t="shared" si="75"/>
        <v>13073 Bustleton Ave Philadelphia, PA 19116</v>
      </c>
      <c r="O1941">
        <v>1430999</v>
      </c>
      <c r="P1941">
        <v>40.126123999999997</v>
      </c>
      <c r="Q1941">
        <v>-75.014064000000005</v>
      </c>
      <c r="R1941" t="s">
        <v>3362</v>
      </c>
      <c r="S1941" t="s">
        <v>3352</v>
      </c>
      <c r="T1941" s="3">
        <v>1</v>
      </c>
      <c r="U1941" s="3">
        <v>1</v>
      </c>
      <c r="V1941" s="4">
        <v>1</v>
      </c>
      <c r="W1941" s="4">
        <v>2</v>
      </c>
      <c r="X1941" s="5">
        <v>516.11</v>
      </c>
      <c r="Y1941" s="6">
        <v>516.11</v>
      </c>
      <c r="Z1941" s="5">
        <v>215.31</v>
      </c>
      <c r="AA1941" s="5">
        <v>215.31</v>
      </c>
      <c r="AB1941">
        <v>6</v>
      </c>
      <c r="AC1941" s="11">
        <f t="shared" si="76"/>
        <v>0.41717850845749938</v>
      </c>
    </row>
    <row r="1942" spans="1:29">
      <c r="A1942" s="2">
        <v>246720</v>
      </c>
      <c r="B1942" t="s">
        <v>3362</v>
      </c>
      <c r="C1942" t="s">
        <v>3353</v>
      </c>
      <c r="D1942" t="s">
        <v>32</v>
      </c>
      <c r="E1942" s="2">
        <v>240782</v>
      </c>
      <c r="F1942" t="s">
        <v>1064</v>
      </c>
      <c r="G1942" s="2">
        <v>240782</v>
      </c>
      <c r="H1942" t="s">
        <v>1064</v>
      </c>
      <c r="I1942" t="s">
        <v>39</v>
      </c>
      <c r="K1942" t="s">
        <v>4689</v>
      </c>
      <c r="L1942" t="s">
        <v>3407</v>
      </c>
      <c r="M1942" s="12">
        <v>17601</v>
      </c>
      <c r="N1942" s="12" t="str">
        <f t="shared" si="75"/>
        <v>650 Juliette Ave Lancaster, PA 17601</v>
      </c>
      <c r="O1942">
        <v>1430999</v>
      </c>
      <c r="P1942">
        <v>40.057437</v>
      </c>
      <c r="Q1942">
        <v>-76.296633</v>
      </c>
      <c r="R1942" t="s">
        <v>3364</v>
      </c>
      <c r="S1942" t="s">
        <v>3357</v>
      </c>
      <c r="T1942" s="3">
        <v>4</v>
      </c>
      <c r="U1942" s="3">
        <v>5</v>
      </c>
      <c r="V1942" s="4">
        <v>1.25</v>
      </c>
      <c r="W1942" s="4">
        <v>1.75</v>
      </c>
      <c r="X1942" s="5">
        <v>128.94999999999999</v>
      </c>
      <c r="Y1942" s="6">
        <v>515.79999999999995</v>
      </c>
      <c r="Z1942" s="5">
        <v>55.527499999999996</v>
      </c>
      <c r="AA1942" s="5">
        <v>222.10999999999999</v>
      </c>
      <c r="AB1942">
        <v>7</v>
      </c>
      <c r="AC1942" s="11">
        <f t="shared" si="76"/>
        <v>0.43061264055835596</v>
      </c>
    </row>
    <row r="1943" spans="1:29">
      <c r="A1943" s="2">
        <v>344307</v>
      </c>
      <c r="B1943" t="s">
        <v>3362</v>
      </c>
      <c r="C1943" t="s">
        <v>3353</v>
      </c>
      <c r="D1943" t="s">
        <v>32</v>
      </c>
      <c r="E1943" s="2">
        <v>240297</v>
      </c>
      <c r="F1943" t="s">
        <v>2066</v>
      </c>
      <c r="G1943" s="2">
        <v>240297</v>
      </c>
      <c r="H1943" t="s">
        <v>2066</v>
      </c>
      <c r="I1943" t="s">
        <v>39</v>
      </c>
      <c r="K1943" t="s">
        <v>4870</v>
      </c>
      <c r="L1943" t="s">
        <v>3407</v>
      </c>
      <c r="M1943" s="12">
        <v>17603</v>
      </c>
      <c r="N1943" s="12" t="str">
        <f t="shared" si="75"/>
        <v>1210 Maple Ave Lancaster, PA 17603</v>
      </c>
      <c r="O1943">
        <v>1430999</v>
      </c>
      <c r="P1943">
        <v>40.034990999999998</v>
      </c>
      <c r="Q1943">
        <v>-76.333684000000005</v>
      </c>
      <c r="R1943" t="s">
        <v>3364</v>
      </c>
      <c r="S1943" t="s">
        <v>3357</v>
      </c>
      <c r="T1943" s="3">
        <v>2</v>
      </c>
      <c r="U1943" s="3">
        <v>2</v>
      </c>
      <c r="V1943" s="4">
        <v>1</v>
      </c>
      <c r="W1943" s="4">
        <v>4</v>
      </c>
      <c r="X1943" s="5">
        <v>256.57</v>
      </c>
      <c r="Y1943" s="6">
        <v>513.14</v>
      </c>
      <c r="Z1943" s="5">
        <v>109.19000000000001</v>
      </c>
      <c r="AA1943" s="5">
        <v>218.38</v>
      </c>
      <c r="AB1943">
        <v>9</v>
      </c>
      <c r="AC1943" s="11">
        <f t="shared" si="76"/>
        <v>0.42557586623533539</v>
      </c>
    </row>
    <row r="1944" spans="1:29">
      <c r="A1944" s="2">
        <v>416599</v>
      </c>
      <c r="B1944" t="s">
        <v>3362</v>
      </c>
      <c r="C1944" t="s">
        <v>3353</v>
      </c>
      <c r="D1944" t="s">
        <v>32</v>
      </c>
      <c r="E1944" s="2">
        <v>239504</v>
      </c>
      <c r="F1944" t="s">
        <v>1485</v>
      </c>
      <c r="G1944" s="2">
        <v>239504</v>
      </c>
      <c r="H1944" t="s">
        <v>1485</v>
      </c>
      <c r="I1944" t="s">
        <v>190</v>
      </c>
      <c r="K1944" t="s">
        <v>4374</v>
      </c>
      <c r="L1944" t="s">
        <v>3407</v>
      </c>
      <c r="M1944" s="12">
        <v>17545</v>
      </c>
      <c r="N1944" s="12" t="str">
        <f t="shared" si="75"/>
        <v>784 Fruitville Pike Manheim, PA 17545</v>
      </c>
      <c r="O1944">
        <v>1430035</v>
      </c>
      <c r="P1944">
        <v>40.136780000000002</v>
      </c>
      <c r="Q1944">
        <v>-76.349351999999996</v>
      </c>
      <c r="R1944" t="s">
        <v>3366</v>
      </c>
      <c r="S1944" t="s">
        <v>3357</v>
      </c>
      <c r="T1944" s="3">
        <v>7</v>
      </c>
      <c r="U1944" s="3">
        <v>7</v>
      </c>
      <c r="V1944" s="4">
        <v>1</v>
      </c>
      <c r="W1944" s="4">
        <v>1</v>
      </c>
      <c r="X1944" s="5">
        <v>73.044285714285721</v>
      </c>
      <c r="Y1944" s="6">
        <v>511.31000000000006</v>
      </c>
      <c r="Z1944" s="5">
        <v>26.17428571428572</v>
      </c>
      <c r="AA1944" s="5">
        <v>183.22000000000003</v>
      </c>
      <c r="AB1944">
        <v>7</v>
      </c>
      <c r="AC1944" s="11">
        <f t="shared" si="76"/>
        <v>0.35833447419373765</v>
      </c>
    </row>
    <row r="1945" spans="1:29">
      <c r="A1945" s="2">
        <v>245286</v>
      </c>
      <c r="B1945" t="s">
        <v>3362</v>
      </c>
      <c r="C1945" t="s">
        <v>3353</v>
      </c>
      <c r="D1945" t="s">
        <v>32</v>
      </c>
      <c r="E1945" s="2">
        <v>304641</v>
      </c>
      <c r="F1945" t="s">
        <v>2217</v>
      </c>
      <c r="G1945" s="2">
        <v>304641</v>
      </c>
      <c r="H1945" t="s">
        <v>2217</v>
      </c>
      <c r="I1945" t="s">
        <v>39</v>
      </c>
      <c r="K1945" t="s">
        <v>4819</v>
      </c>
      <c r="L1945" t="s">
        <v>3407</v>
      </c>
      <c r="M1945" s="12">
        <v>17602</v>
      </c>
      <c r="N1945" s="12" t="str">
        <f t="shared" si="75"/>
        <v>2357 Lincoln Hwy E Lancaster, PA 17602</v>
      </c>
      <c r="O1945">
        <v>1430999</v>
      </c>
      <c r="P1945">
        <v>40.025689999999997</v>
      </c>
      <c r="Q1945">
        <v>-76.20581</v>
      </c>
      <c r="R1945" t="s">
        <v>3367</v>
      </c>
      <c r="S1945" t="s">
        <v>3355</v>
      </c>
      <c r="T1945" s="3">
        <v>1</v>
      </c>
      <c r="U1945" s="3">
        <v>1</v>
      </c>
      <c r="V1945" s="4">
        <v>1</v>
      </c>
      <c r="W1945" s="4">
        <v>3</v>
      </c>
      <c r="X1945" s="5">
        <v>505.14</v>
      </c>
      <c r="Y1945" s="6">
        <v>505.14</v>
      </c>
      <c r="Z1945" s="5">
        <v>160.34</v>
      </c>
      <c r="AA1945" s="5">
        <v>160.34</v>
      </c>
      <c r="AB1945">
        <v>4</v>
      </c>
      <c r="AC1945" s="11">
        <f t="shared" si="76"/>
        <v>0.31741695371580159</v>
      </c>
    </row>
    <row r="1946" spans="1:29">
      <c r="A1946" s="2">
        <v>243946</v>
      </c>
      <c r="B1946" t="s">
        <v>3362</v>
      </c>
      <c r="C1946" t="s">
        <v>3353</v>
      </c>
      <c r="D1946" t="s">
        <v>37</v>
      </c>
      <c r="E1946" s="2">
        <v>242389</v>
      </c>
      <c r="F1946" t="s">
        <v>3283</v>
      </c>
      <c r="G1946" s="2">
        <v>242389</v>
      </c>
      <c r="H1946" t="s">
        <v>3283</v>
      </c>
      <c r="I1946" t="s">
        <v>190</v>
      </c>
      <c r="K1946" t="s">
        <v>4392</v>
      </c>
      <c r="L1946" t="s">
        <v>3407</v>
      </c>
      <c r="M1946" s="12">
        <v>17545</v>
      </c>
      <c r="N1946" s="12" t="str">
        <f t="shared" si="75"/>
        <v>1211 N Penryn Rd Manheim, PA 17545</v>
      </c>
      <c r="O1946">
        <v>1430999</v>
      </c>
      <c r="P1946">
        <v>40.200592999999998</v>
      </c>
      <c r="Q1946">
        <v>-76.370587</v>
      </c>
      <c r="R1946" t="s">
        <v>3366</v>
      </c>
      <c r="S1946" t="s">
        <v>3357</v>
      </c>
      <c r="T1946" s="3">
        <v>2</v>
      </c>
      <c r="U1946" s="3">
        <v>2</v>
      </c>
      <c r="V1946" s="4">
        <v>1</v>
      </c>
      <c r="W1946" s="4">
        <v>2.5</v>
      </c>
      <c r="X1946" s="5">
        <v>251.67</v>
      </c>
      <c r="Y1946" s="6">
        <v>503.34</v>
      </c>
      <c r="Z1946" s="5">
        <v>108.875</v>
      </c>
      <c r="AA1946" s="5">
        <v>217.75000000000003</v>
      </c>
      <c r="AB1946">
        <v>11</v>
      </c>
      <c r="AC1946" s="11">
        <f t="shared" si="76"/>
        <v>0.43261016410378678</v>
      </c>
    </row>
    <row r="1947" spans="1:29">
      <c r="A1947" s="2">
        <v>286200</v>
      </c>
      <c r="B1947" t="s">
        <v>3362</v>
      </c>
      <c r="C1947" t="s">
        <v>3353</v>
      </c>
      <c r="D1947" t="s">
        <v>63</v>
      </c>
      <c r="E1947" s="2">
        <v>243347</v>
      </c>
      <c r="F1947" t="s">
        <v>1804</v>
      </c>
      <c r="G1947" s="2">
        <v>243347</v>
      </c>
      <c r="H1947" t="s">
        <v>1804</v>
      </c>
      <c r="I1947" t="s">
        <v>162</v>
      </c>
      <c r="J1947" t="s">
        <v>3389</v>
      </c>
      <c r="K1947" t="s">
        <v>5054</v>
      </c>
      <c r="L1947" t="s">
        <v>3407</v>
      </c>
      <c r="M1947" s="12">
        <v>18901</v>
      </c>
      <c r="N1947" s="12" t="str">
        <f t="shared" si="75"/>
        <v>10 Weldon Dr Doylestown, PA 18901</v>
      </c>
      <c r="O1947">
        <v>1430999</v>
      </c>
      <c r="P1947">
        <v>40.334859999999999</v>
      </c>
      <c r="Q1947">
        <v>-75.142419000000004</v>
      </c>
      <c r="R1947" t="s">
        <v>3362</v>
      </c>
      <c r="S1947" t="s">
        <v>3353</v>
      </c>
      <c r="T1947" s="3">
        <v>2</v>
      </c>
      <c r="U1947" s="3">
        <v>3</v>
      </c>
      <c r="V1947" s="4">
        <v>1.5</v>
      </c>
      <c r="W1947" s="4">
        <v>3.5</v>
      </c>
      <c r="X1947" s="5">
        <v>251.51500000000004</v>
      </c>
      <c r="Y1947" s="6">
        <v>503.03000000000009</v>
      </c>
      <c r="Z1947" s="5">
        <v>85.705000000000013</v>
      </c>
      <c r="AA1947" s="5">
        <v>171.41</v>
      </c>
      <c r="AB1947">
        <v>13</v>
      </c>
      <c r="AC1947" s="11">
        <f t="shared" si="76"/>
        <v>0.34075502455121953</v>
      </c>
    </row>
    <row r="1948" spans="1:29">
      <c r="A1948" s="2">
        <v>442480</v>
      </c>
      <c r="B1948" t="s">
        <v>3362</v>
      </c>
      <c r="C1948" t="s">
        <v>3353</v>
      </c>
      <c r="D1948" t="s">
        <v>37</v>
      </c>
      <c r="E1948" s="2">
        <v>241171</v>
      </c>
      <c r="F1948" t="s">
        <v>2557</v>
      </c>
      <c r="G1948" s="2">
        <v>241171</v>
      </c>
      <c r="H1948" t="s">
        <v>2557</v>
      </c>
      <c r="I1948" t="s">
        <v>176</v>
      </c>
      <c r="K1948" t="s">
        <v>4517</v>
      </c>
      <c r="L1948" t="s">
        <v>3407</v>
      </c>
      <c r="M1948" s="12">
        <v>17554</v>
      </c>
      <c r="N1948" s="12" t="str">
        <f t="shared" si="75"/>
        <v>26 N Lemon St Mountville, PA 17554</v>
      </c>
      <c r="O1948">
        <v>1430999</v>
      </c>
      <c r="P1948">
        <v>40.040047000000001</v>
      </c>
      <c r="Q1948">
        <v>-76.429304999999999</v>
      </c>
      <c r="R1948" t="s">
        <v>3367</v>
      </c>
      <c r="S1948" t="s">
        <v>3357</v>
      </c>
      <c r="T1948" s="3">
        <v>1</v>
      </c>
      <c r="U1948" s="3">
        <v>1</v>
      </c>
      <c r="V1948" s="4">
        <v>1</v>
      </c>
      <c r="W1948" s="4">
        <v>6</v>
      </c>
      <c r="X1948" s="5">
        <v>502.82000000000005</v>
      </c>
      <c r="Y1948" s="6">
        <v>502.82000000000005</v>
      </c>
      <c r="Z1948" s="5">
        <v>254.32</v>
      </c>
      <c r="AA1948" s="5">
        <v>254.32</v>
      </c>
      <c r="AB1948">
        <v>6</v>
      </c>
      <c r="AC1948" s="11">
        <f t="shared" si="76"/>
        <v>0.50578735929358409</v>
      </c>
    </row>
    <row r="1949" spans="1:29">
      <c r="A1949" s="2">
        <v>471241</v>
      </c>
      <c r="B1949" t="s">
        <v>3362</v>
      </c>
      <c r="C1949" t="s">
        <v>3357</v>
      </c>
      <c r="D1949" t="s">
        <v>32</v>
      </c>
      <c r="E1949" s="2">
        <v>240266</v>
      </c>
      <c r="F1949" t="s">
        <v>2044</v>
      </c>
      <c r="G1949" s="2">
        <v>240266</v>
      </c>
      <c r="H1949" t="s">
        <v>2044</v>
      </c>
      <c r="I1949" t="s">
        <v>116</v>
      </c>
      <c r="K1949" t="s">
        <v>4324</v>
      </c>
      <c r="L1949" t="s">
        <v>3407</v>
      </c>
      <c r="M1949" s="12">
        <v>17543</v>
      </c>
      <c r="N1949" s="12" t="str">
        <f t="shared" si="75"/>
        <v>221 W Lexington Rd Lititz, PA 17543</v>
      </c>
      <c r="O1949">
        <v>1430999</v>
      </c>
      <c r="P1949">
        <v>40.189981000000003</v>
      </c>
      <c r="Q1949">
        <v>-76.32159</v>
      </c>
      <c r="R1949" t="s">
        <v>3364</v>
      </c>
      <c r="S1949" t="s">
        <v>3356</v>
      </c>
      <c r="T1949" s="3">
        <v>2</v>
      </c>
      <c r="U1949" s="3">
        <v>2</v>
      </c>
      <c r="V1949" s="4">
        <v>1</v>
      </c>
      <c r="W1949" s="4">
        <v>1.5</v>
      </c>
      <c r="X1949" s="5">
        <v>251.34999999999997</v>
      </c>
      <c r="Y1949" s="6">
        <v>502.69999999999993</v>
      </c>
      <c r="Z1949" s="5">
        <v>106.15</v>
      </c>
      <c r="AA1949" s="5">
        <v>212.3</v>
      </c>
      <c r="AB1949">
        <v>9</v>
      </c>
      <c r="AC1949" s="11">
        <f t="shared" si="76"/>
        <v>0.42231947483588628</v>
      </c>
    </row>
    <row r="1950" spans="1:29">
      <c r="A1950" s="2">
        <v>330016</v>
      </c>
      <c r="B1950" t="e">
        <v>#N/A</v>
      </c>
      <c r="C1950" t="e">
        <v>#N/A</v>
      </c>
      <c r="D1950" t="s">
        <v>26</v>
      </c>
      <c r="E1950" s="2">
        <v>286711</v>
      </c>
      <c r="F1950" t="s">
        <v>1216</v>
      </c>
      <c r="G1950" s="2">
        <v>471907</v>
      </c>
      <c r="H1950" t="s">
        <v>1217</v>
      </c>
      <c r="I1950" t="s">
        <v>1218</v>
      </c>
      <c r="K1950" t="s">
        <v>3834</v>
      </c>
      <c r="L1950" t="s">
        <v>3407</v>
      </c>
      <c r="M1950" s="12">
        <v>17061</v>
      </c>
      <c r="N1950" s="12" t="str">
        <f t="shared" si="75"/>
        <v>101 Teardrop Rd MILLERSBURG, PA 17061</v>
      </c>
      <c r="O1950">
        <v>1430999</v>
      </c>
      <c r="P1950">
        <v>40.581434999999999</v>
      </c>
      <c r="Q1950">
        <v>-76.861856000000003</v>
      </c>
      <c r="R1950" t="s">
        <v>3366</v>
      </c>
      <c r="S1950" t="s">
        <v>3354</v>
      </c>
      <c r="T1950" s="3">
        <v>1</v>
      </c>
      <c r="U1950" s="3">
        <v>1</v>
      </c>
      <c r="V1950" s="4">
        <v>1</v>
      </c>
      <c r="W1950" s="4">
        <v>1</v>
      </c>
      <c r="X1950" s="5">
        <v>500.6</v>
      </c>
      <c r="Y1950" s="6">
        <v>500.6</v>
      </c>
      <c r="Z1950" s="5">
        <v>175.29</v>
      </c>
      <c r="AA1950" s="5">
        <v>175.29</v>
      </c>
      <c r="AB1950">
        <v>5</v>
      </c>
      <c r="AC1950" s="11">
        <f t="shared" si="76"/>
        <v>0.35015980823012383</v>
      </c>
    </row>
    <row r="1951" spans="1:29">
      <c r="A1951" s="2">
        <v>416113</v>
      </c>
      <c r="B1951" t="s">
        <v>3363</v>
      </c>
      <c r="C1951" t="s">
        <v>3351</v>
      </c>
      <c r="D1951" t="s">
        <v>26</v>
      </c>
      <c r="E1951" s="2">
        <v>240829</v>
      </c>
      <c r="F1951" t="s">
        <v>2297</v>
      </c>
      <c r="G1951" s="2">
        <v>240829</v>
      </c>
      <c r="H1951" t="s">
        <v>2297</v>
      </c>
      <c r="I1951" t="s">
        <v>165</v>
      </c>
      <c r="K1951" t="s">
        <v>4244</v>
      </c>
      <c r="L1951" t="s">
        <v>3407</v>
      </c>
      <c r="M1951" s="12">
        <v>17529</v>
      </c>
      <c r="N1951" s="12" t="str">
        <f t="shared" si="75"/>
        <v>3545 W. Newport Rd Gordonville, PA 17529</v>
      </c>
      <c r="O1951">
        <v>1430999</v>
      </c>
      <c r="P1951">
        <v>40.043410000000002</v>
      </c>
      <c r="Q1951">
        <v>-76.112480000000005</v>
      </c>
      <c r="R1951" t="s">
        <v>3364</v>
      </c>
      <c r="S1951" t="s">
        <v>3351</v>
      </c>
      <c r="T1951" s="3">
        <v>1</v>
      </c>
      <c r="U1951" s="3">
        <v>2</v>
      </c>
      <c r="V1951" s="4">
        <v>2</v>
      </c>
      <c r="W1951" s="4">
        <v>2</v>
      </c>
      <c r="X1951" s="5">
        <v>499.79999999999995</v>
      </c>
      <c r="Y1951" s="6">
        <v>499.79999999999995</v>
      </c>
      <c r="Z1951" s="5">
        <v>240.38</v>
      </c>
      <c r="AA1951" s="5">
        <v>240.38</v>
      </c>
      <c r="AB1951">
        <v>8</v>
      </c>
      <c r="AC1951" s="11">
        <f t="shared" si="76"/>
        <v>0.48095238095238096</v>
      </c>
    </row>
    <row r="1952" spans="1:29">
      <c r="A1952" s="2">
        <v>468567</v>
      </c>
      <c r="B1952" t="s">
        <v>3363</v>
      </c>
      <c r="C1952" t="s">
        <v>3351</v>
      </c>
      <c r="D1952" t="s">
        <v>32</v>
      </c>
      <c r="E1952" s="2">
        <v>242453</v>
      </c>
      <c r="F1952" t="s">
        <v>3338</v>
      </c>
      <c r="G1952" s="2">
        <v>242453</v>
      </c>
      <c r="H1952" t="s">
        <v>3338</v>
      </c>
      <c r="I1952" t="s">
        <v>59</v>
      </c>
      <c r="K1952" t="s">
        <v>4065</v>
      </c>
      <c r="L1952" t="s">
        <v>3407</v>
      </c>
      <c r="M1952" s="12">
        <v>17403</v>
      </c>
      <c r="N1952" s="12" t="str">
        <f t="shared" si="75"/>
        <v>941 Vander Ave York, PA 17403</v>
      </c>
      <c r="O1952">
        <v>1430999</v>
      </c>
      <c r="P1952">
        <v>39.954239999999999</v>
      </c>
      <c r="Q1952">
        <v>-76.710078999999993</v>
      </c>
      <c r="R1952" t="s">
        <v>3367</v>
      </c>
      <c r="S1952" t="s">
        <v>3357</v>
      </c>
      <c r="T1952" s="3">
        <v>1</v>
      </c>
      <c r="U1952" s="3">
        <v>2</v>
      </c>
      <c r="V1952" s="4">
        <v>2</v>
      </c>
      <c r="W1952" s="4">
        <v>1</v>
      </c>
      <c r="X1952" s="5">
        <v>498.81</v>
      </c>
      <c r="Y1952" s="6">
        <v>498.81</v>
      </c>
      <c r="Z1952" s="5">
        <v>238.56</v>
      </c>
      <c r="AA1952" s="5">
        <v>238.56</v>
      </c>
      <c r="AB1952">
        <v>4</v>
      </c>
      <c r="AC1952" s="11">
        <f t="shared" si="76"/>
        <v>0.47825825464605765</v>
      </c>
    </row>
    <row r="1953" spans="1:29">
      <c r="A1953" s="2">
        <v>246517</v>
      </c>
      <c r="B1953" t="s">
        <v>3363</v>
      </c>
      <c r="C1953" t="s">
        <v>3351</v>
      </c>
      <c r="D1953" t="s">
        <v>45</v>
      </c>
      <c r="E1953" s="2">
        <v>274439</v>
      </c>
      <c r="F1953" t="s">
        <v>613</v>
      </c>
      <c r="G1953" s="2">
        <v>472055</v>
      </c>
      <c r="H1953" t="s">
        <v>613</v>
      </c>
      <c r="I1953" t="s">
        <v>614</v>
      </c>
      <c r="K1953" t="s">
        <v>5392</v>
      </c>
      <c r="L1953" t="s">
        <v>3407</v>
      </c>
      <c r="M1953" s="12">
        <v>19087</v>
      </c>
      <c r="N1953" s="12" t="str">
        <f t="shared" si="75"/>
        <v>651 N Wayne Ave Wayne, PA 19087</v>
      </c>
      <c r="O1953">
        <v>1430999</v>
      </c>
      <c r="P1953">
        <v>40.054324999999999</v>
      </c>
      <c r="Q1953">
        <v>-75.390249999999995</v>
      </c>
      <c r="R1953" t="s">
        <v>3361</v>
      </c>
      <c r="S1953" t="s">
        <v>3352</v>
      </c>
      <c r="T1953" s="3">
        <v>3</v>
      </c>
      <c r="U1953" s="3">
        <v>3</v>
      </c>
      <c r="V1953" s="4">
        <v>1</v>
      </c>
      <c r="W1953" s="4">
        <v>2.6666666666666665</v>
      </c>
      <c r="X1953" s="5">
        <v>165.95</v>
      </c>
      <c r="Y1953" s="6">
        <v>497.84999999999997</v>
      </c>
      <c r="Z1953" s="5">
        <v>-640.94000000000005</v>
      </c>
      <c r="AA1953" s="5">
        <v>-1922.82</v>
      </c>
      <c r="AB1953">
        <v>51</v>
      </c>
      <c r="AC1953" s="11">
        <f t="shared" si="76"/>
        <v>-3.8622476649593254</v>
      </c>
    </row>
    <row r="1954" spans="1:29">
      <c r="A1954" s="2">
        <v>245288</v>
      </c>
      <c r="B1954" t="s">
        <v>3363</v>
      </c>
      <c r="C1954" t="s">
        <v>3351</v>
      </c>
      <c r="D1954" t="s">
        <v>37</v>
      </c>
      <c r="E1954" s="2">
        <v>273311</v>
      </c>
      <c r="F1954" t="s">
        <v>790</v>
      </c>
      <c r="G1954" s="2">
        <v>273311</v>
      </c>
      <c r="H1954" t="s">
        <v>790</v>
      </c>
      <c r="I1954" t="s">
        <v>108</v>
      </c>
      <c r="K1954" t="s">
        <v>4220</v>
      </c>
      <c r="L1954" t="s">
        <v>3407</v>
      </c>
      <c r="M1954" s="12">
        <v>17522</v>
      </c>
      <c r="N1954" s="12" t="str">
        <f t="shared" si="75"/>
        <v>320 Church Ave Ephrata, PA 17522</v>
      </c>
      <c r="O1954">
        <v>1430999</v>
      </c>
      <c r="P1954">
        <v>40.185301000000003</v>
      </c>
      <c r="Q1954">
        <v>-76.173469999999995</v>
      </c>
      <c r="R1954" t="s">
        <v>3365</v>
      </c>
      <c r="S1954" t="s">
        <v>3356</v>
      </c>
      <c r="T1954" s="3">
        <v>2</v>
      </c>
      <c r="U1954" s="3">
        <v>2</v>
      </c>
      <c r="V1954" s="4">
        <v>1</v>
      </c>
      <c r="W1954" s="4">
        <v>4</v>
      </c>
      <c r="X1954" s="5">
        <v>248.37499999999997</v>
      </c>
      <c r="Y1954" s="6">
        <v>496.74999999999994</v>
      </c>
      <c r="Z1954" s="5">
        <v>86.13</v>
      </c>
      <c r="AA1954" s="5">
        <v>172.26000000000002</v>
      </c>
      <c r="AB1954">
        <v>10</v>
      </c>
      <c r="AC1954" s="11">
        <f t="shared" si="76"/>
        <v>0.34677403120281841</v>
      </c>
    </row>
    <row r="1955" spans="1:29">
      <c r="A1955" s="2">
        <v>246143</v>
      </c>
      <c r="B1955" t="s">
        <v>3363</v>
      </c>
      <c r="C1955" t="s">
        <v>3351</v>
      </c>
      <c r="D1955" t="s">
        <v>16</v>
      </c>
      <c r="E1955" s="2">
        <v>311285</v>
      </c>
      <c r="F1955" t="s">
        <v>852</v>
      </c>
      <c r="G1955" s="2">
        <v>311285</v>
      </c>
      <c r="H1955" t="s">
        <v>852</v>
      </c>
      <c r="I1955" t="s">
        <v>663</v>
      </c>
      <c r="K1955" t="s">
        <v>4025</v>
      </c>
      <c r="L1955" t="s">
        <v>3407</v>
      </c>
      <c r="M1955" s="12">
        <v>17368</v>
      </c>
      <c r="N1955" s="12" t="str">
        <f t="shared" si="75"/>
        <v>950 Hellam St Wrightsville, PA 17368</v>
      </c>
      <c r="O1955">
        <v>1430999</v>
      </c>
      <c r="P1955">
        <v>40.023195000000001</v>
      </c>
      <c r="Q1955">
        <v>-76.543237000000005</v>
      </c>
      <c r="R1955" t="s">
        <v>3367</v>
      </c>
      <c r="S1955" t="s">
        <v>3357</v>
      </c>
      <c r="T1955" s="3">
        <v>2</v>
      </c>
      <c r="U1955" s="3">
        <v>3</v>
      </c>
      <c r="V1955" s="4">
        <v>1.5</v>
      </c>
      <c r="W1955" s="4">
        <v>2</v>
      </c>
      <c r="X1955" s="5">
        <v>247.97</v>
      </c>
      <c r="Y1955" s="6">
        <v>495.93999999999994</v>
      </c>
      <c r="Z1955" s="5">
        <v>95.125</v>
      </c>
      <c r="AA1955" s="5">
        <v>190.25</v>
      </c>
      <c r="AB1955">
        <v>5</v>
      </c>
      <c r="AC1955" s="11">
        <f t="shared" si="76"/>
        <v>0.38361495342178492</v>
      </c>
    </row>
    <row r="1956" spans="1:29">
      <c r="A1956" s="2">
        <v>431164</v>
      </c>
      <c r="B1956" t="s">
        <v>3363</v>
      </c>
      <c r="C1956" t="s">
        <v>3351</v>
      </c>
      <c r="D1956" t="s">
        <v>16</v>
      </c>
      <c r="E1956" s="2">
        <v>239591</v>
      </c>
      <c r="F1956" t="s">
        <v>1616</v>
      </c>
      <c r="G1956" s="2">
        <v>429514</v>
      </c>
      <c r="H1956" t="s">
        <v>1620</v>
      </c>
      <c r="I1956" t="s">
        <v>59</v>
      </c>
      <c r="K1956" t="s">
        <v>4069</v>
      </c>
      <c r="L1956" t="s">
        <v>3407</v>
      </c>
      <c r="M1956" s="12">
        <v>17403</v>
      </c>
      <c r="N1956" s="12" t="str">
        <f t="shared" si="75"/>
        <v>251 N Broad St York, PA 17403</v>
      </c>
      <c r="O1956">
        <v>1430999</v>
      </c>
      <c r="P1956">
        <v>39.969192999999997</v>
      </c>
      <c r="Q1956">
        <v>-76.720218000000003</v>
      </c>
      <c r="R1956" t="s">
        <v>3367</v>
      </c>
      <c r="S1956" t="s">
        <v>3357</v>
      </c>
      <c r="T1956" s="3">
        <v>1</v>
      </c>
      <c r="U1956" s="3">
        <v>2</v>
      </c>
      <c r="V1956" s="4">
        <v>2</v>
      </c>
      <c r="W1956" s="4">
        <v>2</v>
      </c>
      <c r="X1956" s="5">
        <v>495.45</v>
      </c>
      <c r="Y1956" s="6">
        <v>495.45</v>
      </c>
      <c r="Z1956" s="5">
        <v>198.15</v>
      </c>
      <c r="AA1956" s="5">
        <v>198.15</v>
      </c>
      <c r="AB1956">
        <v>21</v>
      </c>
      <c r="AC1956" s="11">
        <f t="shared" si="76"/>
        <v>0.39993944898577055</v>
      </c>
    </row>
    <row r="1957" spans="1:29">
      <c r="A1957" s="2">
        <v>242852</v>
      </c>
      <c r="B1957" t="s">
        <v>3363</v>
      </c>
      <c r="C1957" t="s">
        <v>3351</v>
      </c>
      <c r="D1957" t="s">
        <v>16</v>
      </c>
      <c r="E1957" s="2">
        <v>241279</v>
      </c>
      <c r="F1957" t="s">
        <v>2651</v>
      </c>
      <c r="G1957" s="2">
        <v>241279</v>
      </c>
      <c r="H1957" t="s">
        <v>2651</v>
      </c>
      <c r="I1957" t="s">
        <v>399</v>
      </c>
      <c r="K1957" t="s">
        <v>3707</v>
      </c>
      <c r="L1957" t="s">
        <v>3407</v>
      </c>
      <c r="M1957" s="12">
        <v>17019</v>
      </c>
      <c r="N1957" s="12" t="str">
        <f t="shared" si="75"/>
        <v>650 S Baltimore St Dillsburg, PA 17019</v>
      </c>
      <c r="O1957">
        <v>1430999</v>
      </c>
      <c r="P1957">
        <v>40.096220000000002</v>
      </c>
      <c r="Q1957">
        <v>-77.033415000000005</v>
      </c>
      <c r="R1957" t="s">
        <v>3366</v>
      </c>
      <c r="S1957" t="s">
        <v>3356</v>
      </c>
      <c r="T1957" s="3">
        <v>1</v>
      </c>
      <c r="U1957" s="3">
        <v>1</v>
      </c>
      <c r="V1957" s="4">
        <v>1</v>
      </c>
      <c r="W1957" s="4">
        <v>1</v>
      </c>
      <c r="X1957" s="5">
        <v>494.68</v>
      </c>
      <c r="Y1957" s="6">
        <v>494.68</v>
      </c>
      <c r="Z1957" s="5">
        <v>148.4</v>
      </c>
      <c r="AA1957" s="5">
        <v>148.4</v>
      </c>
      <c r="AB1957">
        <v>4</v>
      </c>
      <c r="AC1957" s="11">
        <f t="shared" si="76"/>
        <v>0.29999191396458319</v>
      </c>
    </row>
    <row r="1958" spans="1:29">
      <c r="A1958" s="2">
        <v>244718</v>
      </c>
      <c r="B1958" t="s">
        <v>3363</v>
      </c>
      <c r="C1958" t="s">
        <v>3351</v>
      </c>
      <c r="D1958" t="s">
        <v>32</v>
      </c>
      <c r="E1958" s="2">
        <v>331402</v>
      </c>
      <c r="F1958" t="s">
        <v>2612</v>
      </c>
      <c r="G1958" s="2">
        <v>471990</v>
      </c>
      <c r="H1958" t="s">
        <v>2613</v>
      </c>
      <c r="I1958" t="s">
        <v>1079</v>
      </c>
      <c r="K1958" t="s">
        <v>3768</v>
      </c>
      <c r="L1958" t="s">
        <v>3407</v>
      </c>
      <c r="M1958" s="12">
        <v>17038</v>
      </c>
      <c r="N1958" s="12" t="str">
        <f t="shared" si="75"/>
        <v>107 S King St Jonestown, PA 17038</v>
      </c>
      <c r="O1958">
        <v>1430999</v>
      </c>
      <c r="P1958">
        <v>40.412253</v>
      </c>
      <c r="Q1958">
        <v>-76.476609999999994</v>
      </c>
      <c r="R1958" t="s">
        <v>3366</v>
      </c>
      <c r="S1958" t="s">
        <v>3357</v>
      </c>
      <c r="T1958" s="3">
        <v>2</v>
      </c>
      <c r="U1958" s="3">
        <v>2</v>
      </c>
      <c r="V1958" s="4">
        <v>1</v>
      </c>
      <c r="W1958" s="4">
        <v>2</v>
      </c>
      <c r="X1958" s="5">
        <v>247.02</v>
      </c>
      <c r="Y1958" s="6">
        <v>494.04</v>
      </c>
      <c r="Z1958" s="5">
        <v>85.149999999999991</v>
      </c>
      <c r="AA1958" s="5">
        <v>170.29999999999998</v>
      </c>
      <c r="AB1958">
        <v>9</v>
      </c>
      <c r="AC1958" s="11">
        <f t="shared" si="76"/>
        <v>0.34470893045097556</v>
      </c>
    </row>
    <row r="1959" spans="1:29">
      <c r="A1959" s="2">
        <v>244695</v>
      </c>
      <c r="B1959" t="s">
        <v>3363</v>
      </c>
      <c r="C1959" t="s">
        <v>3351</v>
      </c>
      <c r="D1959" t="s">
        <v>63</v>
      </c>
      <c r="E1959" s="2">
        <v>283211</v>
      </c>
      <c r="F1959" t="s">
        <v>631</v>
      </c>
      <c r="G1959" s="2">
        <v>283211</v>
      </c>
      <c r="H1959" t="s">
        <v>631</v>
      </c>
      <c r="I1959" t="s">
        <v>298</v>
      </c>
      <c r="J1959" t="s">
        <v>3391</v>
      </c>
      <c r="K1959" t="s">
        <v>5228</v>
      </c>
      <c r="L1959" t="s">
        <v>3407</v>
      </c>
      <c r="M1959" s="12">
        <v>19007</v>
      </c>
      <c r="N1959" s="12" t="str">
        <f t="shared" si="75"/>
        <v>225 Radcliffe St Bristol, PA 19007</v>
      </c>
      <c r="O1959">
        <v>1430999</v>
      </c>
      <c r="P1959">
        <v>40.09563</v>
      </c>
      <c r="Q1959">
        <v>-74.854990999999998</v>
      </c>
      <c r="R1959" t="s">
        <v>3362</v>
      </c>
      <c r="S1959" t="s">
        <v>3353</v>
      </c>
      <c r="T1959" s="3">
        <v>4</v>
      </c>
      <c r="U1959" s="3">
        <v>4</v>
      </c>
      <c r="V1959" s="4">
        <v>1</v>
      </c>
      <c r="W1959" s="4">
        <v>1.25</v>
      </c>
      <c r="X1959" s="5">
        <v>123.3</v>
      </c>
      <c r="Y1959" s="6">
        <v>493.19999999999993</v>
      </c>
      <c r="Z1959" s="5">
        <v>44.81</v>
      </c>
      <c r="AA1959" s="5">
        <v>179.24</v>
      </c>
      <c r="AB1959">
        <v>6</v>
      </c>
      <c r="AC1959" s="11">
        <f t="shared" si="76"/>
        <v>0.36342254663422552</v>
      </c>
    </row>
    <row r="1960" spans="1:29">
      <c r="A1960" s="2">
        <v>305232</v>
      </c>
      <c r="B1960" t="s">
        <v>3361</v>
      </c>
      <c r="C1960" t="s">
        <v>3356</v>
      </c>
      <c r="D1960" t="s">
        <v>197</v>
      </c>
      <c r="E1960" s="2">
        <v>330258</v>
      </c>
      <c r="F1960" t="s">
        <v>1676</v>
      </c>
      <c r="G1960" s="2">
        <v>330258</v>
      </c>
      <c r="H1960" t="s">
        <v>1676</v>
      </c>
      <c r="I1960" t="s">
        <v>1677</v>
      </c>
      <c r="K1960" t="s">
        <v>3601</v>
      </c>
      <c r="L1960" t="s">
        <v>3406</v>
      </c>
      <c r="M1960" s="12">
        <v>8349</v>
      </c>
      <c r="N1960" s="12" t="str">
        <f t="shared" si="75"/>
        <v>1308 North Ave Port Norris, NJ 08349</v>
      </c>
      <c r="O1960">
        <v>1430999</v>
      </c>
      <c r="P1960">
        <v>39.282753</v>
      </c>
      <c r="Q1960">
        <v>-75.023844999999994</v>
      </c>
      <c r="R1960" t="s">
        <v>3363</v>
      </c>
      <c r="S1960" t="s">
        <v>3355</v>
      </c>
      <c r="T1960" s="3">
        <v>1</v>
      </c>
      <c r="U1960" s="3">
        <v>1</v>
      </c>
      <c r="V1960" s="4">
        <v>1</v>
      </c>
      <c r="W1960" s="4">
        <v>1</v>
      </c>
      <c r="X1960" s="5">
        <v>492.54</v>
      </c>
      <c r="Y1960" s="6">
        <v>492.54</v>
      </c>
      <c r="Z1960" s="5">
        <v>144.30000000000001</v>
      </c>
      <c r="AA1960" s="5">
        <v>144.30000000000001</v>
      </c>
      <c r="AB1960">
        <v>6</v>
      </c>
      <c r="AC1960" s="11">
        <f t="shared" si="76"/>
        <v>0.29297112924838592</v>
      </c>
    </row>
    <row r="1961" spans="1:29">
      <c r="A1961" s="2">
        <v>246572</v>
      </c>
      <c r="B1961" t="s">
        <v>3361</v>
      </c>
      <c r="C1961" t="s">
        <v>3356</v>
      </c>
      <c r="D1961" t="s">
        <v>29</v>
      </c>
      <c r="E1961" s="2">
        <v>244080</v>
      </c>
      <c r="F1961" t="s">
        <v>2618</v>
      </c>
      <c r="G1961" s="2">
        <v>458869</v>
      </c>
      <c r="H1961" t="s">
        <v>2629</v>
      </c>
      <c r="I1961" t="s">
        <v>1189</v>
      </c>
      <c r="K1961" t="s">
        <v>5624</v>
      </c>
      <c r="L1961" t="s">
        <v>3407</v>
      </c>
      <c r="M1961" s="12">
        <v>19438</v>
      </c>
      <c r="N1961" s="12" t="str">
        <f t="shared" si="75"/>
        <v>1560 Liberty Bell Dr Harleysville, PA 19438</v>
      </c>
      <c r="O1961">
        <v>1430015</v>
      </c>
      <c r="P1961">
        <v>40.235339000000003</v>
      </c>
      <c r="Q1961">
        <v>-75.347082</v>
      </c>
      <c r="R1961" t="s">
        <v>3363</v>
      </c>
      <c r="S1961" t="s">
        <v>3357</v>
      </c>
      <c r="T1961" s="3">
        <v>6</v>
      </c>
      <c r="U1961" s="3">
        <v>6</v>
      </c>
      <c r="V1961" s="4">
        <v>1</v>
      </c>
      <c r="W1961" s="4">
        <v>1.3333333333333333</v>
      </c>
      <c r="X1961" s="5">
        <v>82.006666666666675</v>
      </c>
      <c r="Y1961" s="6">
        <v>492.03999999999996</v>
      </c>
      <c r="Z1961" s="5">
        <v>19.904999999999998</v>
      </c>
      <c r="AA1961" s="5">
        <v>119.42999999999998</v>
      </c>
      <c r="AB1961">
        <v>16</v>
      </c>
      <c r="AC1961" s="11">
        <f t="shared" si="76"/>
        <v>0.24272416876676689</v>
      </c>
    </row>
    <row r="1962" spans="1:29">
      <c r="A1962" s="2">
        <v>419075</v>
      </c>
      <c r="B1962" t="s">
        <v>3361</v>
      </c>
      <c r="C1962" t="s">
        <v>3356</v>
      </c>
      <c r="D1962" t="s">
        <v>51</v>
      </c>
      <c r="E1962" s="2">
        <v>281240</v>
      </c>
      <c r="F1962" t="s">
        <v>129</v>
      </c>
      <c r="G1962" s="2">
        <v>474973</v>
      </c>
      <c r="H1962" t="s">
        <v>1970</v>
      </c>
      <c r="I1962" t="s">
        <v>39</v>
      </c>
      <c r="K1962" t="s">
        <v>4838</v>
      </c>
      <c r="L1962" t="s">
        <v>3407</v>
      </c>
      <c r="M1962" s="12">
        <v>17603</v>
      </c>
      <c r="N1962" s="12" t="str">
        <f t="shared" si="75"/>
        <v>760 Williamson Way Bldg 20 Lancaster, PA 17603</v>
      </c>
      <c r="O1962">
        <v>1430025</v>
      </c>
      <c r="P1962">
        <v>40.049410000000002</v>
      </c>
      <c r="Q1962">
        <v>-76.320229999999995</v>
      </c>
      <c r="R1962" t="s">
        <v>3364</v>
      </c>
      <c r="S1962" t="s">
        <v>3357</v>
      </c>
      <c r="T1962" s="3">
        <v>7</v>
      </c>
      <c r="U1962" s="3">
        <v>8</v>
      </c>
      <c r="V1962" s="4">
        <v>1.1428571428571428</v>
      </c>
      <c r="W1962" s="4">
        <v>1.4285714285714286</v>
      </c>
      <c r="X1962" s="5">
        <v>70.22</v>
      </c>
      <c r="Y1962" s="6">
        <v>491.54</v>
      </c>
      <c r="Z1962" s="5">
        <v>46.79</v>
      </c>
      <c r="AA1962" s="5">
        <v>327.53000000000003</v>
      </c>
      <c r="AB1962">
        <v>24</v>
      </c>
      <c r="AC1962" s="11">
        <f t="shared" si="76"/>
        <v>0.66633437767017945</v>
      </c>
    </row>
    <row r="1963" spans="1:29">
      <c r="A1963" s="2">
        <v>254555</v>
      </c>
      <c r="B1963" t="s">
        <v>3361</v>
      </c>
      <c r="C1963" t="s">
        <v>3356</v>
      </c>
      <c r="D1963" t="s">
        <v>26</v>
      </c>
      <c r="E1963" s="2">
        <v>241648</v>
      </c>
      <c r="F1963" t="s">
        <v>2882</v>
      </c>
      <c r="G1963" s="2">
        <v>241648</v>
      </c>
      <c r="H1963" t="s">
        <v>2882</v>
      </c>
      <c r="I1963" t="s">
        <v>190</v>
      </c>
      <c r="K1963" t="s">
        <v>4419</v>
      </c>
      <c r="L1963" t="s">
        <v>3407</v>
      </c>
      <c r="M1963" s="12">
        <v>17545</v>
      </c>
      <c r="N1963" s="12" t="str">
        <f t="shared" si="75"/>
        <v>4810 Elizabethtown Rd Manheim, PA 17545</v>
      </c>
      <c r="O1963">
        <v>1430999</v>
      </c>
      <c r="P1963">
        <v>40.200502999999998</v>
      </c>
      <c r="Q1963">
        <v>-76.435361</v>
      </c>
      <c r="R1963" t="s">
        <v>3366</v>
      </c>
      <c r="S1963" t="s">
        <v>3357</v>
      </c>
      <c r="T1963" s="3">
        <v>1</v>
      </c>
      <c r="U1963" s="3">
        <v>1</v>
      </c>
      <c r="V1963" s="4">
        <v>1</v>
      </c>
      <c r="W1963" s="4">
        <v>3</v>
      </c>
      <c r="X1963" s="5">
        <v>490.69</v>
      </c>
      <c r="Y1963" s="6">
        <v>490.69</v>
      </c>
      <c r="Z1963" s="5">
        <v>174.32</v>
      </c>
      <c r="AA1963" s="5">
        <v>174.32</v>
      </c>
      <c r="AB1963">
        <v>33</v>
      </c>
      <c r="AC1963" s="11">
        <f t="shared" si="76"/>
        <v>0.35525484521795836</v>
      </c>
    </row>
    <row r="1964" spans="1:29">
      <c r="A1964" s="2">
        <v>438155</v>
      </c>
      <c r="B1964" t="s">
        <v>3361</v>
      </c>
      <c r="C1964" t="s">
        <v>3356</v>
      </c>
      <c r="D1964" t="s">
        <v>37</v>
      </c>
      <c r="E1964" s="2">
        <v>240246</v>
      </c>
      <c r="F1964" t="s">
        <v>2041</v>
      </c>
      <c r="G1964" s="2">
        <v>240246</v>
      </c>
      <c r="H1964" t="s">
        <v>2041</v>
      </c>
      <c r="I1964" t="s">
        <v>39</v>
      </c>
      <c r="K1964" t="s">
        <v>4817</v>
      </c>
      <c r="L1964" t="s">
        <v>3407</v>
      </c>
      <c r="M1964" s="12">
        <v>17602</v>
      </c>
      <c r="N1964" s="12" t="str">
        <f t="shared" si="75"/>
        <v>300 Willow Valley Sq Lancaster, PA 17602</v>
      </c>
      <c r="O1964">
        <v>1430999</v>
      </c>
      <c r="P1964">
        <v>39.993732000000001</v>
      </c>
      <c r="Q1964">
        <v>-76.284308999999993</v>
      </c>
      <c r="R1964" t="s">
        <v>3364</v>
      </c>
      <c r="S1964" t="s">
        <v>3357</v>
      </c>
      <c r="T1964" s="3">
        <v>1</v>
      </c>
      <c r="U1964" s="3">
        <v>1</v>
      </c>
      <c r="V1964" s="4">
        <v>1</v>
      </c>
      <c r="W1964" s="4">
        <v>2</v>
      </c>
      <c r="X1964" s="5">
        <v>490.66</v>
      </c>
      <c r="Y1964" s="6">
        <v>490.66</v>
      </c>
      <c r="Z1964" s="5">
        <v>211.44</v>
      </c>
      <c r="AA1964" s="5">
        <v>211.44</v>
      </c>
      <c r="AB1964">
        <v>4</v>
      </c>
      <c r="AC1964" s="11">
        <f t="shared" si="76"/>
        <v>0.43092976806750088</v>
      </c>
    </row>
    <row r="1965" spans="1:29">
      <c r="A1965" s="2">
        <v>437511</v>
      </c>
      <c r="B1965" t="s">
        <v>3361</v>
      </c>
      <c r="C1965" t="s">
        <v>3356</v>
      </c>
      <c r="D1965" t="s">
        <v>149</v>
      </c>
      <c r="E1965" s="2">
        <v>307472</v>
      </c>
      <c r="F1965" t="s">
        <v>2160</v>
      </c>
      <c r="G1965" s="2">
        <v>307472</v>
      </c>
      <c r="H1965" t="s">
        <v>2160</v>
      </c>
      <c r="I1965" t="s">
        <v>2161</v>
      </c>
      <c r="K1965" t="s">
        <v>3438</v>
      </c>
      <c r="L1965" t="s">
        <v>3406</v>
      </c>
      <c r="M1965" s="12">
        <v>8012</v>
      </c>
      <c r="N1965" s="12" t="str">
        <f t="shared" si="75"/>
        <v>505 ROUTE 168 TURNERSVILLE, NJ 08012</v>
      </c>
      <c r="O1965">
        <v>1430999</v>
      </c>
      <c r="P1965">
        <v>39.770999000000003</v>
      </c>
      <c r="Q1965">
        <v>-75.051914999999994</v>
      </c>
      <c r="R1965" t="s">
        <v>3363</v>
      </c>
      <c r="S1965" t="s">
        <v>3354</v>
      </c>
      <c r="T1965" s="3">
        <v>1</v>
      </c>
      <c r="U1965" s="3">
        <v>1</v>
      </c>
      <c r="V1965" s="4">
        <v>1</v>
      </c>
      <c r="W1965" s="4">
        <v>5</v>
      </c>
      <c r="X1965" s="5">
        <v>490.22</v>
      </c>
      <c r="Y1965" s="6">
        <v>490.22</v>
      </c>
      <c r="Z1965" s="5">
        <v>486.73000000000008</v>
      </c>
      <c r="AA1965" s="5">
        <v>486.73000000000008</v>
      </c>
      <c r="AB1965">
        <v>7.5</v>
      </c>
      <c r="AC1965" s="11">
        <f t="shared" si="76"/>
        <v>0.99288074741952603</v>
      </c>
    </row>
    <row r="1966" spans="1:29">
      <c r="A1966" s="2">
        <v>423432</v>
      </c>
      <c r="B1966" t="s">
        <v>3361</v>
      </c>
      <c r="C1966" t="s">
        <v>3356</v>
      </c>
      <c r="D1966" t="s">
        <v>26</v>
      </c>
      <c r="E1966" s="2">
        <v>241337</v>
      </c>
      <c r="F1966" t="s">
        <v>1150</v>
      </c>
      <c r="G1966" s="2">
        <v>482841</v>
      </c>
      <c r="H1966" t="s">
        <v>1151</v>
      </c>
      <c r="I1966" t="s">
        <v>108</v>
      </c>
      <c r="K1966" t="s">
        <v>4187</v>
      </c>
      <c r="L1966" t="s">
        <v>3407</v>
      </c>
      <c r="M1966" s="12">
        <v>17522</v>
      </c>
      <c r="N1966" s="12" t="str">
        <f t="shared" si="75"/>
        <v>150 Slate Rd Ephrata, PA 17522</v>
      </c>
      <c r="O1966">
        <v>1430999</v>
      </c>
      <c r="P1966">
        <v>40.163629999999998</v>
      </c>
      <c r="Q1966">
        <v>-76.101399999999998</v>
      </c>
      <c r="R1966" t="s">
        <v>3364</v>
      </c>
      <c r="S1966" t="s">
        <v>3356</v>
      </c>
      <c r="T1966" s="3">
        <v>1</v>
      </c>
      <c r="U1966" s="3">
        <v>1</v>
      </c>
      <c r="V1966" s="4">
        <v>1</v>
      </c>
      <c r="W1966" s="4">
        <v>1</v>
      </c>
      <c r="X1966" s="5">
        <v>489.07</v>
      </c>
      <c r="Y1966" s="6">
        <v>489.07</v>
      </c>
      <c r="Z1966" s="5">
        <v>489.06</v>
      </c>
      <c r="AA1966" s="5">
        <v>489.06</v>
      </c>
      <c r="AB1966">
        <v>1</v>
      </c>
      <c r="AC1966" s="11">
        <f t="shared" si="76"/>
        <v>0.9999795530292187</v>
      </c>
    </row>
    <row r="1967" spans="1:29">
      <c r="A1967" s="2">
        <v>246237</v>
      </c>
      <c r="B1967" t="s">
        <v>3361</v>
      </c>
      <c r="C1967" t="s">
        <v>3356</v>
      </c>
      <c r="D1967" t="s">
        <v>17</v>
      </c>
      <c r="E1967" s="2">
        <v>278939</v>
      </c>
      <c r="F1967" t="s">
        <v>1190</v>
      </c>
      <c r="G1967" s="2">
        <v>436978</v>
      </c>
      <c r="H1967" t="s">
        <v>1190</v>
      </c>
      <c r="I1967" t="s">
        <v>1191</v>
      </c>
      <c r="K1967" t="s">
        <v>5030</v>
      </c>
      <c r="L1967" t="s">
        <v>3407</v>
      </c>
      <c r="M1967" s="12">
        <v>18330</v>
      </c>
      <c r="N1967" s="12" t="str">
        <f t="shared" si="75"/>
        <v>192 Chipperfield Dr Effort, PA 18330</v>
      </c>
      <c r="O1967">
        <v>1430999</v>
      </c>
      <c r="P1967">
        <v>40.973509999999997</v>
      </c>
      <c r="Q1967">
        <v>-75.435249999999996</v>
      </c>
      <c r="R1967" t="s">
        <v>3363</v>
      </c>
      <c r="S1967" t="s">
        <v>3353</v>
      </c>
      <c r="T1967" s="3">
        <v>1</v>
      </c>
      <c r="U1967" s="3">
        <v>1</v>
      </c>
      <c r="V1967" s="4">
        <v>1</v>
      </c>
      <c r="W1967" s="4">
        <v>1</v>
      </c>
      <c r="X1967" s="5">
        <v>486.63</v>
      </c>
      <c r="Y1967" s="6">
        <v>486.63</v>
      </c>
      <c r="Z1967" s="5">
        <v>194.75</v>
      </c>
      <c r="AA1967" s="5">
        <v>194.75</v>
      </c>
      <c r="AB1967">
        <v>5</v>
      </c>
      <c r="AC1967" s="11">
        <f t="shared" si="76"/>
        <v>0.40020138503585889</v>
      </c>
    </row>
    <row r="1968" spans="1:29">
      <c r="A1968" s="2">
        <v>320010</v>
      </c>
      <c r="B1968" t="s">
        <v>3361</v>
      </c>
      <c r="C1968" t="s">
        <v>3353</v>
      </c>
      <c r="D1968" t="s">
        <v>60</v>
      </c>
      <c r="E1968" s="2">
        <v>243006</v>
      </c>
      <c r="F1968" t="s">
        <v>1375</v>
      </c>
      <c r="G1968" s="2">
        <v>243006</v>
      </c>
      <c r="H1968" t="s">
        <v>1375</v>
      </c>
      <c r="I1968" t="s">
        <v>438</v>
      </c>
      <c r="K1968" t="s">
        <v>5582</v>
      </c>
      <c r="L1968" t="s">
        <v>3407</v>
      </c>
      <c r="M1968" s="12">
        <v>19382</v>
      </c>
      <c r="N1968" s="12" t="str">
        <f t="shared" ref="N1968:N2031" si="77">K1968&amp;" "&amp;I1968&amp;", "&amp;L1968&amp;" "&amp;TEXT(M1968, "00000")</f>
        <v>901 S Bolmar St Ste E West Chester, PA 19382</v>
      </c>
      <c r="O1968">
        <v>1430999</v>
      </c>
      <c r="P1968">
        <v>39.952077000000003</v>
      </c>
      <c r="Q1968">
        <v>-75.579888999999994</v>
      </c>
      <c r="R1968" t="s">
        <v>3361</v>
      </c>
      <c r="S1968" t="s">
        <v>3356</v>
      </c>
      <c r="T1968" s="3">
        <v>1</v>
      </c>
      <c r="U1968" s="3">
        <v>1</v>
      </c>
      <c r="V1968" s="4">
        <v>1</v>
      </c>
      <c r="W1968" s="4">
        <v>2</v>
      </c>
      <c r="X1968" s="5">
        <v>486.20000000000005</v>
      </c>
      <c r="Y1968" s="6">
        <v>486.20000000000005</v>
      </c>
      <c r="Z1968" s="5">
        <v>155.6</v>
      </c>
      <c r="AA1968" s="5">
        <v>155.6</v>
      </c>
      <c r="AB1968">
        <v>10</v>
      </c>
      <c r="AC1968" s="11">
        <f t="shared" si="76"/>
        <v>0.32003290826820235</v>
      </c>
    </row>
    <row r="1969" spans="1:29">
      <c r="A1969" s="2">
        <v>294050</v>
      </c>
      <c r="B1969" t="s">
        <v>3361</v>
      </c>
      <c r="C1969" t="s">
        <v>3353</v>
      </c>
      <c r="D1969" t="s">
        <v>51</v>
      </c>
      <c r="E1969" s="2">
        <v>315440</v>
      </c>
      <c r="F1969" t="s">
        <v>2879</v>
      </c>
      <c r="G1969" s="2">
        <v>315440</v>
      </c>
      <c r="H1969" t="s">
        <v>2879</v>
      </c>
      <c r="I1969" t="s">
        <v>116</v>
      </c>
      <c r="K1969" t="s">
        <v>4333</v>
      </c>
      <c r="L1969" t="s">
        <v>3407</v>
      </c>
      <c r="M1969" s="12">
        <v>17543</v>
      </c>
      <c r="N1969" s="12" t="str">
        <f t="shared" si="77"/>
        <v>2071 Main St Lititz, PA 17543</v>
      </c>
      <c r="O1969">
        <v>1430999</v>
      </c>
      <c r="P1969">
        <v>40.151829999999997</v>
      </c>
      <c r="Q1969">
        <v>-76.247969999999995</v>
      </c>
      <c r="R1969" t="s">
        <v>3364</v>
      </c>
      <c r="S1969" t="s">
        <v>3356</v>
      </c>
      <c r="T1969" s="3">
        <v>2</v>
      </c>
      <c r="U1969" s="3">
        <v>2</v>
      </c>
      <c r="V1969" s="4">
        <v>1</v>
      </c>
      <c r="W1969" s="4">
        <v>2</v>
      </c>
      <c r="X1969" s="5">
        <v>243.1</v>
      </c>
      <c r="Y1969" s="6">
        <v>486.2</v>
      </c>
      <c r="Z1969" s="5">
        <v>82.405000000000001</v>
      </c>
      <c r="AA1969" s="5">
        <v>164.81</v>
      </c>
      <c r="AB1969">
        <v>11</v>
      </c>
      <c r="AC1969" s="11">
        <f t="shared" si="76"/>
        <v>0.33897573015220073</v>
      </c>
    </row>
    <row r="1970" spans="1:29">
      <c r="A1970" s="2">
        <v>483124</v>
      </c>
      <c r="B1970" t="s">
        <v>3361</v>
      </c>
      <c r="C1970" t="s">
        <v>3352</v>
      </c>
      <c r="D1970" t="s">
        <v>50</v>
      </c>
      <c r="E1970" s="2">
        <v>240844</v>
      </c>
      <c r="F1970" t="s">
        <v>2298</v>
      </c>
      <c r="G1970" s="2">
        <v>466135</v>
      </c>
      <c r="H1970" t="s">
        <v>2300</v>
      </c>
      <c r="I1970" t="s">
        <v>157</v>
      </c>
      <c r="K1970" t="s">
        <v>3771</v>
      </c>
      <c r="L1970" t="s">
        <v>3407</v>
      </c>
      <c r="M1970" s="12">
        <v>17042</v>
      </c>
      <c r="N1970" s="12" t="str">
        <f t="shared" si="77"/>
        <v>1000 S 8th St Lebanon, PA 17042</v>
      </c>
      <c r="O1970">
        <v>1430999</v>
      </c>
      <c r="P1970">
        <v>40.326377999999998</v>
      </c>
      <c r="Q1970">
        <v>-76.421484000000007</v>
      </c>
      <c r="R1970" t="s">
        <v>3366</v>
      </c>
      <c r="S1970" t="s">
        <v>3357</v>
      </c>
      <c r="T1970" s="3">
        <v>1</v>
      </c>
      <c r="U1970" s="3">
        <v>1</v>
      </c>
      <c r="V1970" s="4">
        <v>1</v>
      </c>
      <c r="W1970" s="4">
        <v>1</v>
      </c>
      <c r="X1970" s="5">
        <v>484.2</v>
      </c>
      <c r="Y1970" s="6">
        <v>484.2</v>
      </c>
      <c r="Z1970" s="5">
        <v>81.349999999999994</v>
      </c>
      <c r="AA1970" s="5">
        <v>81.349999999999994</v>
      </c>
      <c r="AB1970">
        <v>12</v>
      </c>
      <c r="AC1970" s="11">
        <f t="shared" si="76"/>
        <v>0.16800908715406856</v>
      </c>
    </row>
    <row r="1971" spans="1:29">
      <c r="A1971" s="2">
        <v>471995</v>
      </c>
      <c r="B1971" t="s">
        <v>3361</v>
      </c>
      <c r="C1971" t="s">
        <v>3352</v>
      </c>
      <c r="D1971" t="s">
        <v>26</v>
      </c>
      <c r="E1971" s="2">
        <v>239102</v>
      </c>
      <c r="F1971" t="s">
        <v>1199</v>
      </c>
      <c r="G1971" s="2">
        <v>239102</v>
      </c>
      <c r="H1971" t="s">
        <v>1199</v>
      </c>
      <c r="I1971" t="s">
        <v>39</v>
      </c>
      <c r="K1971" t="s">
        <v>4687</v>
      </c>
      <c r="L1971" t="s">
        <v>3407</v>
      </c>
      <c r="M1971" s="12">
        <v>17601</v>
      </c>
      <c r="N1971" s="12" t="str">
        <f t="shared" si="77"/>
        <v>1834 Oregon Pike Ste 5 Lancaster, PA 17601</v>
      </c>
      <c r="O1971">
        <v>1430999</v>
      </c>
      <c r="P1971">
        <v>40.076582999999999</v>
      </c>
      <c r="Q1971">
        <v>-76.296959000000001</v>
      </c>
      <c r="R1971" t="s">
        <v>3364</v>
      </c>
      <c r="S1971" t="s">
        <v>3357</v>
      </c>
      <c r="T1971" s="3">
        <v>5</v>
      </c>
      <c r="U1971" s="3">
        <v>5</v>
      </c>
      <c r="V1971" s="4">
        <v>1</v>
      </c>
      <c r="W1971" s="4">
        <v>1.6</v>
      </c>
      <c r="X1971" s="5">
        <v>96.635999999999996</v>
      </c>
      <c r="Y1971" s="6">
        <v>483.18</v>
      </c>
      <c r="Z1971" s="5">
        <v>27.086000000000002</v>
      </c>
      <c r="AA1971" s="5">
        <v>135.42999999999998</v>
      </c>
      <c r="AB1971">
        <v>8</v>
      </c>
      <c r="AC1971" s="11">
        <f t="shared" si="76"/>
        <v>0.28028891924334609</v>
      </c>
    </row>
    <row r="1972" spans="1:29">
      <c r="A1972" s="2">
        <v>301231</v>
      </c>
      <c r="B1972" t="s">
        <v>3361</v>
      </c>
      <c r="C1972" t="s">
        <v>3352</v>
      </c>
      <c r="D1972" t="s">
        <v>40</v>
      </c>
      <c r="E1972" s="2">
        <v>307988</v>
      </c>
      <c r="F1972" t="s">
        <v>392</v>
      </c>
      <c r="G1972" s="2">
        <v>307988</v>
      </c>
      <c r="H1972" t="s">
        <v>392</v>
      </c>
      <c r="I1972" t="s">
        <v>393</v>
      </c>
      <c r="K1972" t="s">
        <v>5768</v>
      </c>
      <c r="L1972" t="s">
        <v>3407</v>
      </c>
      <c r="M1972" s="12">
        <v>19565</v>
      </c>
      <c r="N1972" s="12" t="str">
        <f t="shared" si="77"/>
        <v>6210 W Penn Ave Wernersville, PA 19565</v>
      </c>
      <c r="O1972">
        <v>1430999</v>
      </c>
      <c r="P1972">
        <v>40.332301000000001</v>
      </c>
      <c r="Q1972">
        <v>-76.092095</v>
      </c>
      <c r="R1972" t="s">
        <v>3365</v>
      </c>
      <c r="S1972" t="s">
        <v>3357</v>
      </c>
      <c r="T1972" s="3">
        <v>2</v>
      </c>
      <c r="U1972" s="3">
        <v>2</v>
      </c>
      <c r="V1972" s="4">
        <v>1</v>
      </c>
      <c r="W1972" s="4">
        <v>1</v>
      </c>
      <c r="X1972" s="5">
        <v>241.56</v>
      </c>
      <c r="Y1972" s="6">
        <v>483.12</v>
      </c>
      <c r="Z1972" s="5">
        <v>111.44</v>
      </c>
      <c r="AA1972" s="5">
        <v>222.88</v>
      </c>
      <c r="AB1972">
        <v>4</v>
      </c>
      <c r="AC1972" s="11">
        <f t="shared" si="76"/>
        <v>0.46133465805596952</v>
      </c>
    </row>
    <row r="1973" spans="1:29">
      <c r="A1973" s="2">
        <v>418143</v>
      </c>
      <c r="B1973" t="s">
        <v>3361</v>
      </c>
      <c r="C1973" t="s">
        <v>3352</v>
      </c>
      <c r="D1973" t="s">
        <v>37</v>
      </c>
      <c r="E1973" s="2">
        <v>315518</v>
      </c>
      <c r="F1973" t="s">
        <v>2328</v>
      </c>
      <c r="G1973" s="2">
        <v>315518</v>
      </c>
      <c r="H1973" t="s">
        <v>2328</v>
      </c>
      <c r="I1973" t="s">
        <v>116</v>
      </c>
      <c r="K1973" t="s">
        <v>4356</v>
      </c>
      <c r="L1973" t="s">
        <v>3407</v>
      </c>
      <c r="M1973" s="12">
        <v>17543</v>
      </c>
      <c r="N1973" s="12" t="str">
        <f t="shared" si="77"/>
        <v>165 Front St Lititz, PA 17543</v>
      </c>
      <c r="O1973">
        <v>1430999</v>
      </c>
      <c r="P1973">
        <v>40.159115999999997</v>
      </c>
      <c r="Q1973">
        <v>-76.300849999999997</v>
      </c>
      <c r="R1973" t="s">
        <v>3364</v>
      </c>
      <c r="S1973" t="s">
        <v>3356</v>
      </c>
      <c r="T1973" s="3">
        <v>1</v>
      </c>
      <c r="U1973" s="3">
        <v>1</v>
      </c>
      <c r="V1973" s="4">
        <v>1</v>
      </c>
      <c r="W1973" s="4">
        <v>7</v>
      </c>
      <c r="X1973" s="5">
        <v>481.94</v>
      </c>
      <c r="Y1973" s="6">
        <v>481.94</v>
      </c>
      <c r="Z1973" s="5">
        <v>166.57</v>
      </c>
      <c r="AA1973" s="5">
        <v>166.57</v>
      </c>
      <c r="AB1973">
        <v>8</v>
      </c>
      <c r="AC1973" s="11">
        <f t="shared" si="76"/>
        <v>0.34562393658961693</v>
      </c>
    </row>
    <row r="1974" spans="1:29">
      <c r="A1974" s="2">
        <v>284104</v>
      </c>
      <c r="B1974" t="s">
        <v>3362</v>
      </c>
      <c r="C1974" t="s">
        <v>3352</v>
      </c>
      <c r="D1974" t="s">
        <v>26</v>
      </c>
      <c r="E1974" s="2">
        <v>285695</v>
      </c>
      <c r="F1974" t="s">
        <v>2024</v>
      </c>
      <c r="G1974" s="2">
        <v>285695</v>
      </c>
      <c r="H1974" t="s">
        <v>2024</v>
      </c>
      <c r="I1974" t="s">
        <v>108</v>
      </c>
      <c r="K1974" t="s">
        <v>4186</v>
      </c>
      <c r="L1974" t="s">
        <v>3407</v>
      </c>
      <c r="M1974" s="12">
        <v>17522</v>
      </c>
      <c r="N1974" s="12" t="str">
        <f t="shared" si="77"/>
        <v>4361 Oregon Pike Ephrata, PA 17522</v>
      </c>
      <c r="O1974">
        <v>1430999</v>
      </c>
      <c r="P1974">
        <v>40.137881999999998</v>
      </c>
      <c r="Q1974">
        <v>-76.211657000000002</v>
      </c>
      <c r="R1974" t="s">
        <v>3364</v>
      </c>
      <c r="S1974" t="s">
        <v>3356</v>
      </c>
      <c r="T1974" s="3">
        <v>2</v>
      </c>
      <c r="U1974" s="3">
        <v>2</v>
      </c>
      <c r="V1974" s="4">
        <v>1</v>
      </c>
      <c r="W1974" s="4">
        <v>1</v>
      </c>
      <c r="X1974" s="5">
        <v>240.57499999999999</v>
      </c>
      <c r="Y1974" s="6">
        <v>481.15</v>
      </c>
      <c r="Z1974" s="5">
        <v>88.41</v>
      </c>
      <c r="AA1974" s="5">
        <v>176.82</v>
      </c>
      <c r="AB1974">
        <v>12</v>
      </c>
      <c r="AC1974" s="11">
        <f t="shared" si="76"/>
        <v>0.36749454432089784</v>
      </c>
    </row>
    <row r="1975" spans="1:29">
      <c r="A1975" s="2">
        <v>243526</v>
      </c>
      <c r="B1975" t="s">
        <v>3362</v>
      </c>
      <c r="C1975" t="s">
        <v>3352</v>
      </c>
      <c r="D1975" t="s">
        <v>74</v>
      </c>
      <c r="E1975" s="2">
        <v>240821</v>
      </c>
      <c r="F1975" t="s">
        <v>2294</v>
      </c>
      <c r="G1975" s="2">
        <v>240821</v>
      </c>
      <c r="H1975" t="s">
        <v>2294</v>
      </c>
      <c r="I1975" t="s">
        <v>403</v>
      </c>
      <c r="K1975" t="s">
        <v>4551</v>
      </c>
      <c r="L1975" t="s">
        <v>3407</v>
      </c>
      <c r="M1975" s="12">
        <v>17562</v>
      </c>
      <c r="N1975" s="12" t="str">
        <f t="shared" si="77"/>
        <v>1640 Mine Rd Paradise, PA 17562</v>
      </c>
      <c r="O1975">
        <v>1430999</v>
      </c>
      <c r="P1975">
        <v>39.970373000000002</v>
      </c>
      <c r="Q1975">
        <v>-76.061549999999997</v>
      </c>
      <c r="R1975" t="s">
        <v>3364</v>
      </c>
      <c r="S1975" t="s">
        <v>3351</v>
      </c>
      <c r="T1975" s="3">
        <v>1</v>
      </c>
      <c r="U1975" s="3">
        <v>1</v>
      </c>
      <c r="V1975" s="4">
        <v>1</v>
      </c>
      <c r="W1975" s="4">
        <v>2</v>
      </c>
      <c r="X1975" s="5">
        <v>481.07</v>
      </c>
      <c r="Y1975" s="6">
        <v>481.07</v>
      </c>
      <c r="Z1975" s="5">
        <v>202.07999999999998</v>
      </c>
      <c r="AA1975" s="5">
        <v>202.07999999999998</v>
      </c>
      <c r="AB1975">
        <v>12</v>
      </c>
      <c r="AC1975" s="11">
        <f t="shared" si="76"/>
        <v>0.42006360820670585</v>
      </c>
    </row>
    <row r="1976" spans="1:29">
      <c r="A1976" s="2">
        <v>243501</v>
      </c>
      <c r="B1976" t="s">
        <v>3362</v>
      </c>
      <c r="C1976" t="s">
        <v>3352</v>
      </c>
      <c r="D1976" t="s">
        <v>32</v>
      </c>
      <c r="E1976" s="2">
        <v>240263</v>
      </c>
      <c r="F1976" t="s">
        <v>2043</v>
      </c>
      <c r="G1976" s="2">
        <v>240263</v>
      </c>
      <c r="H1976" t="s">
        <v>2043</v>
      </c>
      <c r="I1976" t="s">
        <v>39</v>
      </c>
      <c r="K1976" t="s">
        <v>4681</v>
      </c>
      <c r="L1976" t="s">
        <v>3407</v>
      </c>
      <c r="M1976" s="12">
        <v>17601</v>
      </c>
      <c r="N1976" s="12" t="str">
        <f t="shared" si="77"/>
        <v>888 Pleasure Rd Lancaster, PA 17601</v>
      </c>
      <c r="O1976">
        <v>1430999</v>
      </c>
      <c r="P1976">
        <v>40.058832000000002</v>
      </c>
      <c r="Q1976">
        <v>-76.289904000000007</v>
      </c>
      <c r="R1976" t="s">
        <v>3364</v>
      </c>
      <c r="S1976" t="s">
        <v>3357</v>
      </c>
      <c r="T1976" s="3">
        <v>5</v>
      </c>
      <c r="U1976" s="3">
        <v>7</v>
      </c>
      <c r="V1976" s="4">
        <v>1.4</v>
      </c>
      <c r="W1976" s="4">
        <v>2</v>
      </c>
      <c r="X1976" s="5">
        <v>95.677999999999997</v>
      </c>
      <c r="Y1976" s="6">
        <v>478.39000000000004</v>
      </c>
      <c r="Z1976" s="5">
        <v>48.353999999999999</v>
      </c>
      <c r="AA1976" s="5">
        <v>241.76999999999998</v>
      </c>
      <c r="AB1976">
        <v>13</v>
      </c>
      <c r="AC1976" s="11">
        <f t="shared" si="76"/>
        <v>0.50538263759693969</v>
      </c>
    </row>
    <row r="1977" spans="1:29">
      <c r="A1977" s="2">
        <v>307934</v>
      </c>
      <c r="B1977" t="s">
        <v>3362</v>
      </c>
      <c r="C1977" t="s">
        <v>3352</v>
      </c>
      <c r="D1977" t="s">
        <v>37</v>
      </c>
      <c r="E1977" s="2">
        <v>254132</v>
      </c>
      <c r="F1977" t="s">
        <v>751</v>
      </c>
      <c r="G1977" s="2">
        <v>482767</v>
      </c>
      <c r="H1977" t="s">
        <v>752</v>
      </c>
      <c r="I1977" t="s">
        <v>196</v>
      </c>
      <c r="K1977" t="s">
        <v>4495</v>
      </c>
      <c r="L1977" t="s">
        <v>3407</v>
      </c>
      <c r="M1977" s="12">
        <v>17552</v>
      </c>
      <c r="N1977" s="12" t="str">
        <f t="shared" si="77"/>
        <v>964 W Main St Mount Joy, PA 17552</v>
      </c>
      <c r="O1977">
        <v>1430999</v>
      </c>
      <c r="P1977">
        <v>40.115544</v>
      </c>
      <c r="Q1977">
        <v>-76.525906000000006</v>
      </c>
      <c r="R1977" t="s">
        <v>3366</v>
      </c>
      <c r="S1977" t="s">
        <v>3357</v>
      </c>
      <c r="T1977" s="3">
        <v>2</v>
      </c>
      <c r="U1977" s="3">
        <v>2</v>
      </c>
      <c r="V1977" s="4">
        <v>1</v>
      </c>
      <c r="W1977" s="4">
        <v>3</v>
      </c>
      <c r="X1977" s="5">
        <v>238.70499999999998</v>
      </c>
      <c r="Y1977" s="6">
        <v>477.40999999999997</v>
      </c>
      <c r="Z1977" s="5">
        <v>106.94999999999999</v>
      </c>
      <c r="AA1977" s="5">
        <v>213.9</v>
      </c>
      <c r="AB1977">
        <v>11</v>
      </c>
      <c r="AC1977" s="11">
        <f t="shared" si="76"/>
        <v>0.44804256299616685</v>
      </c>
    </row>
    <row r="1978" spans="1:29">
      <c r="A1978" s="2">
        <v>298192</v>
      </c>
      <c r="B1978" t="s">
        <v>3362</v>
      </c>
      <c r="C1978" t="s">
        <v>3352</v>
      </c>
      <c r="D1978" t="s">
        <v>37</v>
      </c>
      <c r="E1978" s="2">
        <v>273199</v>
      </c>
      <c r="F1978" t="s">
        <v>3082</v>
      </c>
      <c r="G1978" s="2">
        <v>273199</v>
      </c>
      <c r="H1978" t="s">
        <v>3082</v>
      </c>
      <c r="I1978" t="s">
        <v>851</v>
      </c>
      <c r="K1978" t="s">
        <v>4544</v>
      </c>
      <c r="L1978" t="s">
        <v>3407</v>
      </c>
      <c r="M1978" s="12">
        <v>17560</v>
      </c>
      <c r="N1978" s="12" t="str">
        <f t="shared" si="77"/>
        <v>505 Sawmill Rd New Providence, PA 17560</v>
      </c>
      <c r="O1978">
        <v>1430999</v>
      </c>
      <c r="P1978">
        <v>39.929054999999998</v>
      </c>
      <c r="Q1978">
        <v>-76.236386999999993</v>
      </c>
      <c r="R1978" t="s">
        <v>3364</v>
      </c>
      <c r="S1978" t="s">
        <v>3357</v>
      </c>
      <c r="T1978" s="3">
        <v>4</v>
      </c>
      <c r="U1978" s="3">
        <v>6</v>
      </c>
      <c r="V1978" s="4">
        <v>1.5</v>
      </c>
      <c r="W1978" s="4">
        <v>2.25</v>
      </c>
      <c r="X1978" s="5">
        <v>119.07250000000001</v>
      </c>
      <c r="Y1978" s="6">
        <v>476.28999999999996</v>
      </c>
      <c r="Z1978" s="5">
        <v>49.287500000000009</v>
      </c>
      <c r="AA1978" s="5">
        <v>197.14999999999998</v>
      </c>
      <c r="AB1978">
        <v>47</v>
      </c>
      <c r="AC1978" s="11">
        <f t="shared" si="76"/>
        <v>0.4139284889458103</v>
      </c>
    </row>
    <row r="1979" spans="1:29">
      <c r="A1979" s="2">
        <v>441248</v>
      </c>
      <c r="B1979" t="s">
        <v>3362</v>
      </c>
      <c r="C1979" t="s">
        <v>3352</v>
      </c>
      <c r="D1979" t="s">
        <v>17</v>
      </c>
      <c r="E1979" s="2">
        <v>243116</v>
      </c>
      <c r="F1979" t="s">
        <v>600</v>
      </c>
      <c r="G1979" s="2">
        <v>419027</v>
      </c>
      <c r="H1979" t="s">
        <v>910</v>
      </c>
      <c r="I1979" t="s">
        <v>601</v>
      </c>
      <c r="J1979" t="s">
        <v>3389</v>
      </c>
      <c r="K1979" t="s">
        <v>5167</v>
      </c>
      <c r="L1979" t="s">
        <v>3407</v>
      </c>
      <c r="M1979" s="12">
        <v>18974</v>
      </c>
      <c r="N1979" s="12" t="str">
        <f t="shared" si="77"/>
        <v>333 Centennial Rd Warminster, PA 18974</v>
      </c>
      <c r="O1979">
        <v>1430999</v>
      </c>
      <c r="P1979">
        <v>40.182580000000002</v>
      </c>
      <c r="Q1979">
        <v>-75.069810000000004</v>
      </c>
      <c r="R1979" t="s">
        <v>3362</v>
      </c>
      <c r="S1979" t="s">
        <v>3352</v>
      </c>
      <c r="T1979" s="3">
        <v>5</v>
      </c>
      <c r="U1979" s="3">
        <v>6</v>
      </c>
      <c r="V1979" s="4">
        <v>1.2</v>
      </c>
      <c r="W1979" s="4">
        <v>1.4</v>
      </c>
      <c r="X1979" s="5">
        <v>95.205999999999989</v>
      </c>
      <c r="Y1979" s="6">
        <v>476.03</v>
      </c>
      <c r="Z1979" s="5">
        <v>48.782000000000004</v>
      </c>
      <c r="AA1979" s="5">
        <v>243.91000000000003</v>
      </c>
      <c r="AB1979">
        <v>21</v>
      </c>
      <c r="AC1979" s="11">
        <f t="shared" si="76"/>
        <v>0.51238367329790147</v>
      </c>
    </row>
    <row r="1980" spans="1:29">
      <c r="A1980" s="2">
        <v>331631</v>
      </c>
      <c r="B1980" t="s">
        <v>3362</v>
      </c>
      <c r="C1980" t="s">
        <v>3352</v>
      </c>
      <c r="D1980" t="s">
        <v>26</v>
      </c>
      <c r="E1980" s="2">
        <v>268912</v>
      </c>
      <c r="F1980" t="s">
        <v>1502</v>
      </c>
      <c r="G1980" s="2">
        <v>268912</v>
      </c>
      <c r="H1980" t="s">
        <v>1502</v>
      </c>
      <c r="I1980" t="s">
        <v>238</v>
      </c>
      <c r="K1980" t="s">
        <v>3729</v>
      </c>
      <c r="L1980" t="s">
        <v>3407</v>
      </c>
      <c r="M1980" s="12">
        <v>17022</v>
      </c>
      <c r="N1980" s="12" t="str">
        <f t="shared" si="77"/>
        <v>229 Plum St ELIZABETHTOWN, PA 17022</v>
      </c>
      <c r="O1980">
        <v>1430999</v>
      </c>
      <c r="P1980">
        <v>40.145440000000001</v>
      </c>
      <c r="Q1980">
        <v>-76.596019999999996</v>
      </c>
      <c r="R1980" t="s">
        <v>3366</v>
      </c>
      <c r="S1980" t="s">
        <v>3356</v>
      </c>
      <c r="T1980" s="3">
        <v>4</v>
      </c>
      <c r="U1980" s="3">
        <v>4</v>
      </c>
      <c r="V1980" s="4">
        <v>1</v>
      </c>
      <c r="W1980" s="4">
        <v>1.75</v>
      </c>
      <c r="X1980" s="5">
        <v>118.84750000000001</v>
      </c>
      <c r="Y1980" s="6">
        <v>475.39</v>
      </c>
      <c r="Z1980" s="5">
        <v>52.7425</v>
      </c>
      <c r="AA1980" s="5">
        <v>210.97</v>
      </c>
      <c r="AB1980">
        <v>10</v>
      </c>
      <c r="AC1980" s="11">
        <f t="shared" si="76"/>
        <v>0.44378299922169168</v>
      </c>
    </row>
    <row r="1981" spans="1:29">
      <c r="A1981" s="2">
        <v>312581</v>
      </c>
      <c r="B1981" t="s">
        <v>3362</v>
      </c>
      <c r="C1981" t="s">
        <v>3352</v>
      </c>
      <c r="D1981" t="s">
        <v>60</v>
      </c>
      <c r="E1981" s="2">
        <v>335889</v>
      </c>
      <c r="F1981" t="s">
        <v>3004</v>
      </c>
      <c r="G1981" s="2">
        <v>474334</v>
      </c>
      <c r="H1981" t="s">
        <v>3004</v>
      </c>
      <c r="I1981" t="s">
        <v>438</v>
      </c>
      <c r="K1981" t="s">
        <v>5570</v>
      </c>
      <c r="L1981" t="s">
        <v>3407</v>
      </c>
      <c r="M1981" s="12">
        <v>19380</v>
      </c>
      <c r="N1981" s="12" t="str">
        <f t="shared" si="77"/>
        <v>603 Montgomery Ave West Chester, PA 19380</v>
      </c>
      <c r="O1981">
        <v>1430999</v>
      </c>
      <c r="P1981">
        <v>39.971744000000001</v>
      </c>
      <c r="Q1981">
        <v>-75.599541000000002</v>
      </c>
      <c r="R1981" t="s">
        <v>3361</v>
      </c>
      <c r="S1981" t="s">
        <v>3352</v>
      </c>
      <c r="T1981" s="3">
        <v>1</v>
      </c>
      <c r="U1981" s="3">
        <v>2</v>
      </c>
      <c r="V1981" s="4">
        <v>2</v>
      </c>
      <c r="W1981" s="4">
        <v>3</v>
      </c>
      <c r="X1981" s="5">
        <v>475.08000000000004</v>
      </c>
      <c r="Y1981" s="6">
        <v>475.08000000000004</v>
      </c>
      <c r="Z1981" s="5">
        <v>160.93</v>
      </c>
      <c r="AA1981" s="5">
        <v>160.93</v>
      </c>
      <c r="AB1981">
        <v>7</v>
      </c>
      <c r="AC1981" s="11">
        <f t="shared" si="76"/>
        <v>0.33874294855603265</v>
      </c>
    </row>
    <row r="1982" spans="1:29">
      <c r="A1982" s="2">
        <v>342110</v>
      </c>
      <c r="B1982" t="s">
        <v>3362</v>
      </c>
      <c r="C1982" t="s">
        <v>3352</v>
      </c>
      <c r="D1982" t="s">
        <v>37</v>
      </c>
      <c r="E1982" s="2">
        <v>301291</v>
      </c>
      <c r="F1982" t="s">
        <v>3171</v>
      </c>
      <c r="G1982" s="2">
        <v>301291</v>
      </c>
      <c r="H1982" t="s">
        <v>3171</v>
      </c>
      <c r="I1982" t="s">
        <v>285</v>
      </c>
      <c r="K1982" t="s">
        <v>3827</v>
      </c>
      <c r="L1982" t="s">
        <v>3407</v>
      </c>
      <c r="M1982" s="12">
        <v>17057</v>
      </c>
      <c r="N1982" s="12" t="str">
        <f t="shared" si="77"/>
        <v>6 Berkley Dr MIDDLETOWN, PA 17057</v>
      </c>
      <c r="O1982">
        <v>1430999</v>
      </c>
      <c r="P1982">
        <v>40.215286999999996</v>
      </c>
      <c r="Q1982">
        <v>-76.773405999999994</v>
      </c>
      <c r="R1982" t="s">
        <v>3366</v>
      </c>
      <c r="S1982" t="s">
        <v>3356</v>
      </c>
      <c r="T1982" s="3">
        <v>1</v>
      </c>
      <c r="U1982" s="3">
        <v>1</v>
      </c>
      <c r="V1982" s="4">
        <v>1</v>
      </c>
      <c r="W1982" s="4">
        <v>2</v>
      </c>
      <c r="X1982" s="5">
        <v>475</v>
      </c>
      <c r="Y1982" s="6">
        <v>475</v>
      </c>
      <c r="Z1982" s="5">
        <v>174.48000000000002</v>
      </c>
      <c r="AA1982" s="5">
        <v>174.48000000000002</v>
      </c>
      <c r="AB1982">
        <v>4</v>
      </c>
      <c r="AC1982" s="11">
        <f t="shared" si="76"/>
        <v>0.36732631578947372</v>
      </c>
    </row>
    <row r="1983" spans="1:29">
      <c r="A1983" s="2">
        <v>311770</v>
      </c>
      <c r="B1983" t="s">
        <v>3362</v>
      </c>
      <c r="C1983" t="s">
        <v>3352</v>
      </c>
      <c r="D1983" t="s">
        <v>104</v>
      </c>
      <c r="E1983" s="2">
        <v>298547</v>
      </c>
      <c r="F1983" t="s">
        <v>2202</v>
      </c>
      <c r="G1983" s="2">
        <v>298547</v>
      </c>
      <c r="H1983" t="s">
        <v>2202</v>
      </c>
      <c r="I1983" t="s">
        <v>312</v>
      </c>
      <c r="J1983" t="s">
        <v>3389</v>
      </c>
      <c r="K1983" t="s">
        <v>5294</v>
      </c>
      <c r="L1983" t="s">
        <v>3407</v>
      </c>
      <c r="M1983" s="12">
        <v>19040</v>
      </c>
      <c r="N1983" s="12" t="str">
        <f t="shared" si="77"/>
        <v>244 Beatrice Ave Hatboro, PA 19040</v>
      </c>
      <c r="O1983">
        <v>1430999</v>
      </c>
      <c r="P1983">
        <v>40.193328000000001</v>
      </c>
      <c r="Q1983">
        <v>-75.119185999999999</v>
      </c>
      <c r="R1983" t="s">
        <v>3362</v>
      </c>
      <c r="S1983" t="s">
        <v>3352</v>
      </c>
      <c r="T1983" s="3">
        <v>3</v>
      </c>
      <c r="U1983" s="3">
        <v>4</v>
      </c>
      <c r="V1983" s="4">
        <v>1.3333333333333333</v>
      </c>
      <c r="W1983" s="4">
        <v>2.6666666666666665</v>
      </c>
      <c r="X1983" s="5">
        <v>158.29999999999998</v>
      </c>
      <c r="Y1983" s="6">
        <v>474.9</v>
      </c>
      <c r="Z1983" s="5">
        <v>22.313333333333333</v>
      </c>
      <c r="AA1983" s="5">
        <v>66.94</v>
      </c>
      <c r="AB1983">
        <v>18</v>
      </c>
      <c r="AC1983" s="11">
        <f t="shared" si="76"/>
        <v>0.14095599073489157</v>
      </c>
    </row>
    <row r="1984" spans="1:29">
      <c r="A1984" s="2">
        <v>482190</v>
      </c>
      <c r="B1984" t="s">
        <v>3362</v>
      </c>
      <c r="C1984" t="s">
        <v>3352</v>
      </c>
      <c r="D1984" t="s">
        <v>60</v>
      </c>
      <c r="E1984" s="2">
        <v>246528</v>
      </c>
      <c r="F1984" t="s">
        <v>458</v>
      </c>
      <c r="G1984" s="2">
        <v>419000</v>
      </c>
      <c r="H1984" t="s">
        <v>3262</v>
      </c>
      <c r="I1984" t="s">
        <v>438</v>
      </c>
      <c r="K1984" t="s">
        <v>5584</v>
      </c>
      <c r="L1984" t="s">
        <v>3407</v>
      </c>
      <c r="M1984" s="12">
        <v>19382</v>
      </c>
      <c r="N1984" s="12" t="str">
        <f t="shared" si="77"/>
        <v>306 Westtown Rd West Chester, PA 19382</v>
      </c>
      <c r="O1984">
        <v>1430999</v>
      </c>
      <c r="P1984">
        <v>39.961857000000002</v>
      </c>
      <c r="Q1984">
        <v>-75.589304999999996</v>
      </c>
      <c r="R1984" t="s">
        <v>3361</v>
      </c>
      <c r="S1984" t="s">
        <v>3352</v>
      </c>
      <c r="T1984" s="3">
        <v>1</v>
      </c>
      <c r="U1984" s="3">
        <v>1</v>
      </c>
      <c r="V1984" s="4">
        <v>1</v>
      </c>
      <c r="W1984" s="4">
        <v>1</v>
      </c>
      <c r="X1984" s="5">
        <v>472.8</v>
      </c>
      <c r="Y1984" s="6">
        <v>472.8</v>
      </c>
      <c r="Z1984" s="5">
        <v>128.35</v>
      </c>
      <c r="AA1984" s="5">
        <v>128.35</v>
      </c>
      <c r="AB1984">
        <v>120</v>
      </c>
      <c r="AC1984" s="11">
        <f t="shared" si="76"/>
        <v>0.27146785109983079</v>
      </c>
    </row>
    <row r="1985" spans="1:29">
      <c r="A1985" s="2">
        <v>295872</v>
      </c>
      <c r="B1985" t="s">
        <v>3363</v>
      </c>
      <c r="C1985" t="s">
        <v>3351</v>
      </c>
      <c r="D1985" t="s">
        <v>32</v>
      </c>
      <c r="E1985" s="2">
        <v>240723</v>
      </c>
      <c r="F1985" t="s">
        <v>303</v>
      </c>
      <c r="G1985" s="2">
        <v>465672</v>
      </c>
      <c r="H1985" t="s">
        <v>2252</v>
      </c>
      <c r="I1985" t="s">
        <v>135</v>
      </c>
      <c r="K1985" t="s">
        <v>3990</v>
      </c>
      <c r="L1985" t="s">
        <v>3407</v>
      </c>
      <c r="M1985" s="12">
        <v>17331</v>
      </c>
      <c r="N1985" s="12" t="str">
        <f t="shared" si="77"/>
        <v>1504 Broadway Hanover, PA 17331</v>
      </c>
      <c r="O1985">
        <v>1430999</v>
      </c>
      <c r="P1985">
        <v>39.827438999999998</v>
      </c>
      <c r="Q1985">
        <v>-76.973258000000001</v>
      </c>
      <c r="R1985" t="s">
        <v>3367</v>
      </c>
      <c r="S1985" t="s">
        <v>3355</v>
      </c>
      <c r="T1985" s="3">
        <v>1</v>
      </c>
      <c r="U1985" s="3">
        <v>2</v>
      </c>
      <c r="V1985" s="4">
        <v>2</v>
      </c>
      <c r="W1985" s="4">
        <v>5</v>
      </c>
      <c r="X1985" s="5">
        <v>471.54</v>
      </c>
      <c r="Y1985" s="6">
        <v>471.54</v>
      </c>
      <c r="Z1985" s="5">
        <v>168.05</v>
      </c>
      <c r="AA1985" s="5">
        <v>168.05</v>
      </c>
      <c r="AB1985">
        <v>7</v>
      </c>
      <c r="AC1985" s="11">
        <f t="shared" si="76"/>
        <v>0.35638546040632824</v>
      </c>
    </row>
    <row r="1986" spans="1:29">
      <c r="A1986" s="2">
        <v>453743</v>
      </c>
      <c r="B1986" t="s">
        <v>3362</v>
      </c>
      <c r="C1986" t="s">
        <v>3352</v>
      </c>
      <c r="D1986" t="s">
        <v>29</v>
      </c>
      <c r="E1986" s="2">
        <v>300307</v>
      </c>
      <c r="F1986" t="s">
        <v>1328</v>
      </c>
      <c r="G1986" s="2">
        <v>300307</v>
      </c>
      <c r="H1986" t="s">
        <v>1328</v>
      </c>
      <c r="I1986" t="s">
        <v>31</v>
      </c>
      <c r="K1986" t="s">
        <v>5131</v>
      </c>
      <c r="L1986" t="s">
        <v>3407</v>
      </c>
      <c r="M1986" s="12">
        <v>18951</v>
      </c>
      <c r="N1986" s="12" t="str">
        <f t="shared" si="77"/>
        <v>351 W Broad St Quakertown, PA 18951</v>
      </c>
      <c r="O1986">
        <v>1430999</v>
      </c>
      <c r="P1986">
        <v>40.442714000000002</v>
      </c>
      <c r="Q1986">
        <v>-75.338243000000006</v>
      </c>
      <c r="R1986" t="s">
        <v>3363</v>
      </c>
      <c r="S1986" t="s">
        <v>3357</v>
      </c>
      <c r="T1986" s="3">
        <v>3</v>
      </c>
      <c r="U1986" s="3">
        <v>3</v>
      </c>
      <c r="V1986" s="4">
        <v>1</v>
      </c>
      <c r="W1986" s="4">
        <v>1.6666666666666667</v>
      </c>
      <c r="X1986" s="5">
        <v>156.95333333333335</v>
      </c>
      <c r="Y1986" s="6">
        <v>470.86</v>
      </c>
      <c r="Z1986" s="5">
        <v>39.986666666666672</v>
      </c>
      <c r="AA1986" s="5">
        <v>119.96000000000001</v>
      </c>
      <c r="AB1986">
        <v>8</v>
      </c>
      <c r="AC1986" s="11">
        <f t="shared" ref="AC1986:AC2049" si="78">IFERROR(AA1986/Y1986,0)</f>
        <v>0.25476787155417746</v>
      </c>
    </row>
    <row r="1987" spans="1:29">
      <c r="A1987" s="2">
        <v>283211</v>
      </c>
      <c r="B1987" t="s">
        <v>3362</v>
      </c>
      <c r="C1987" t="s">
        <v>3353</v>
      </c>
      <c r="D1987" t="s">
        <v>26</v>
      </c>
      <c r="E1987" s="2">
        <v>268508</v>
      </c>
      <c r="F1987" t="s">
        <v>2980</v>
      </c>
      <c r="G1987" s="2">
        <v>268508</v>
      </c>
      <c r="H1987" t="s">
        <v>2980</v>
      </c>
      <c r="I1987" t="s">
        <v>618</v>
      </c>
      <c r="K1987" t="s">
        <v>4593</v>
      </c>
      <c r="L1987" t="s">
        <v>3407</v>
      </c>
      <c r="M1987" s="12">
        <v>17578</v>
      </c>
      <c r="N1987" s="12" t="str">
        <f t="shared" si="77"/>
        <v>12 E Church St Stevens, PA 17578</v>
      </c>
      <c r="O1987">
        <v>1430999</v>
      </c>
      <c r="P1987">
        <v>40.212079000000003</v>
      </c>
      <c r="Q1987">
        <v>-76.124840000000006</v>
      </c>
      <c r="R1987" t="s">
        <v>3365</v>
      </c>
      <c r="S1987" t="s">
        <v>3353</v>
      </c>
      <c r="T1987" s="3">
        <v>2</v>
      </c>
      <c r="U1987" s="3">
        <v>2</v>
      </c>
      <c r="V1987" s="4">
        <v>1</v>
      </c>
      <c r="W1987" s="4">
        <v>1.5</v>
      </c>
      <c r="X1987" s="5">
        <v>235.18000000000004</v>
      </c>
      <c r="Y1987" s="6">
        <v>470.36000000000007</v>
      </c>
      <c r="Z1987" s="5">
        <v>83.429999999999993</v>
      </c>
      <c r="AA1987" s="5">
        <v>166.85999999999999</v>
      </c>
      <c r="AB1987">
        <v>7</v>
      </c>
      <c r="AC1987" s="11">
        <f t="shared" si="78"/>
        <v>0.35474955353346366</v>
      </c>
    </row>
    <row r="1988" spans="1:29">
      <c r="A1988" s="2">
        <v>243707</v>
      </c>
      <c r="B1988" t="s">
        <v>3362</v>
      </c>
      <c r="C1988" t="s">
        <v>3353</v>
      </c>
      <c r="D1988" t="s">
        <v>51</v>
      </c>
      <c r="E1988" s="2">
        <v>239206</v>
      </c>
      <c r="F1988" t="s">
        <v>320</v>
      </c>
      <c r="G1988" s="2">
        <v>415338</v>
      </c>
      <c r="H1988" t="s">
        <v>321</v>
      </c>
      <c r="I1988" t="s">
        <v>322</v>
      </c>
      <c r="K1988" t="s">
        <v>4428</v>
      </c>
      <c r="L1988" t="s">
        <v>3407</v>
      </c>
      <c r="M1988" s="12">
        <v>17547</v>
      </c>
      <c r="N1988" s="12" t="str">
        <f t="shared" si="77"/>
        <v>1507 River Rd Marietta, PA 17547</v>
      </c>
      <c r="O1988">
        <v>1430999</v>
      </c>
      <c r="P1988">
        <v>40.059688000000001</v>
      </c>
      <c r="Q1988">
        <v>-76.587844000000004</v>
      </c>
      <c r="R1988" t="s">
        <v>3364</v>
      </c>
      <c r="S1988" t="s">
        <v>3357</v>
      </c>
      <c r="T1988" s="3">
        <v>2</v>
      </c>
      <c r="U1988" s="3">
        <v>2</v>
      </c>
      <c r="V1988" s="4">
        <v>1</v>
      </c>
      <c r="W1988" s="4">
        <v>1.5</v>
      </c>
      <c r="X1988" s="5">
        <v>234.375</v>
      </c>
      <c r="Y1988" s="6">
        <v>468.75</v>
      </c>
      <c r="Z1988" s="5">
        <v>83.35</v>
      </c>
      <c r="AA1988" s="5">
        <v>166.70000000000002</v>
      </c>
      <c r="AB1988">
        <v>44</v>
      </c>
      <c r="AC1988" s="11">
        <f t="shared" si="78"/>
        <v>0.3556266666666667</v>
      </c>
    </row>
    <row r="1989" spans="1:29">
      <c r="A1989" s="2">
        <v>243861</v>
      </c>
      <c r="B1989" t="s">
        <v>3362</v>
      </c>
      <c r="C1989" t="s">
        <v>3353</v>
      </c>
      <c r="D1989" t="s">
        <v>74</v>
      </c>
      <c r="E1989" s="2">
        <v>285089</v>
      </c>
      <c r="F1989" t="s">
        <v>435</v>
      </c>
      <c r="G1989" s="2">
        <v>285089</v>
      </c>
      <c r="H1989" t="s">
        <v>435</v>
      </c>
      <c r="I1989" t="s">
        <v>97</v>
      </c>
      <c r="K1989" t="s">
        <v>3874</v>
      </c>
      <c r="L1989" t="s">
        <v>3407</v>
      </c>
      <c r="M1989" s="12">
        <v>17110</v>
      </c>
      <c r="N1989" s="12" t="str">
        <f t="shared" si="77"/>
        <v>1900 Crooked Hill Rd Harrisburg, PA 17110</v>
      </c>
      <c r="O1989">
        <v>1430999</v>
      </c>
      <c r="P1989">
        <v>40.298065999999999</v>
      </c>
      <c r="Q1989">
        <v>-76.878124999999997</v>
      </c>
      <c r="R1989" t="s">
        <v>3366</v>
      </c>
      <c r="S1989" t="s">
        <v>3357</v>
      </c>
      <c r="T1989" s="3">
        <v>3</v>
      </c>
      <c r="U1989" s="3">
        <v>3</v>
      </c>
      <c r="V1989" s="4">
        <v>1</v>
      </c>
      <c r="W1989" s="4">
        <v>1.6666666666666667</v>
      </c>
      <c r="X1989" s="5">
        <v>156.17333333333335</v>
      </c>
      <c r="Y1989" s="6">
        <v>468.52</v>
      </c>
      <c r="Z1989" s="5">
        <v>39.323333333333331</v>
      </c>
      <c r="AA1989" s="5">
        <v>117.97</v>
      </c>
      <c r="AB1989">
        <v>8</v>
      </c>
      <c r="AC1989" s="11">
        <f t="shared" si="78"/>
        <v>0.25179287970630926</v>
      </c>
    </row>
    <row r="1990" spans="1:29">
      <c r="A1990" s="2">
        <v>453223</v>
      </c>
      <c r="B1990" t="s">
        <v>3362</v>
      </c>
      <c r="C1990" t="s">
        <v>3353</v>
      </c>
      <c r="D1990" t="s">
        <v>26</v>
      </c>
      <c r="E1990" s="2">
        <v>240670</v>
      </c>
      <c r="F1990" t="s">
        <v>225</v>
      </c>
      <c r="G1990" s="2">
        <v>240670</v>
      </c>
      <c r="H1990" t="s">
        <v>225</v>
      </c>
      <c r="I1990" t="s">
        <v>226</v>
      </c>
      <c r="K1990" t="s">
        <v>3839</v>
      </c>
      <c r="L1990" t="s">
        <v>3407</v>
      </c>
      <c r="M1990" s="12">
        <v>17067</v>
      </c>
      <c r="N1990" s="12" t="str">
        <f t="shared" si="77"/>
        <v>5 E Muth Ave Myerstown, PA 17067</v>
      </c>
      <c r="O1990">
        <v>1430999</v>
      </c>
      <c r="P1990">
        <v>40.368658000000003</v>
      </c>
      <c r="Q1990">
        <v>-76.301390999999995</v>
      </c>
      <c r="R1990" t="s">
        <v>3366</v>
      </c>
      <c r="S1990" t="s">
        <v>3357</v>
      </c>
      <c r="T1990" s="3">
        <v>3</v>
      </c>
      <c r="U1990" s="3">
        <v>3</v>
      </c>
      <c r="V1990" s="4">
        <v>1</v>
      </c>
      <c r="W1990" s="4">
        <v>1.3333333333333333</v>
      </c>
      <c r="X1990" s="5">
        <v>156.01666666666665</v>
      </c>
      <c r="Y1990" s="6">
        <v>468.04999999999995</v>
      </c>
      <c r="Z1990" s="5">
        <v>67.69</v>
      </c>
      <c r="AA1990" s="5">
        <v>203.07</v>
      </c>
      <c r="AB1990">
        <v>5</v>
      </c>
      <c r="AC1990" s="11">
        <f t="shared" si="78"/>
        <v>0.43386390342912085</v>
      </c>
    </row>
    <row r="1991" spans="1:29">
      <c r="A1991" s="2">
        <v>479155</v>
      </c>
      <c r="B1991" t="s">
        <v>3361</v>
      </c>
      <c r="C1991" t="s">
        <v>3352</v>
      </c>
      <c r="D1991" t="s">
        <v>32</v>
      </c>
      <c r="E1991" s="2">
        <v>240101</v>
      </c>
      <c r="F1991" t="s">
        <v>1133</v>
      </c>
      <c r="G1991" s="2">
        <v>240101</v>
      </c>
      <c r="H1991" t="s">
        <v>1133</v>
      </c>
      <c r="I1991" t="s">
        <v>59</v>
      </c>
      <c r="K1991" t="s">
        <v>4096</v>
      </c>
      <c r="L1991" t="s">
        <v>3407</v>
      </c>
      <c r="M1991" s="12">
        <v>17406</v>
      </c>
      <c r="N1991" s="12" t="str">
        <f t="shared" si="77"/>
        <v>4387 Run Way Bldg 2 York, PA 17406</v>
      </c>
      <c r="O1991">
        <v>1430999</v>
      </c>
      <c r="P1991">
        <v>40.002457999999997</v>
      </c>
      <c r="Q1991">
        <v>-76.622994000000006</v>
      </c>
      <c r="R1991" t="s">
        <v>3367</v>
      </c>
      <c r="S1991" t="s">
        <v>3357</v>
      </c>
      <c r="T1991" s="3">
        <v>1</v>
      </c>
      <c r="U1991" s="3">
        <v>1</v>
      </c>
      <c r="V1991" s="4">
        <v>1</v>
      </c>
      <c r="W1991" s="4">
        <v>1</v>
      </c>
      <c r="X1991" s="5">
        <v>467</v>
      </c>
      <c r="Y1991" s="6">
        <v>467</v>
      </c>
      <c r="Z1991" s="5">
        <v>466.98</v>
      </c>
      <c r="AA1991" s="5">
        <v>466.98</v>
      </c>
      <c r="AB1991">
        <v>2</v>
      </c>
      <c r="AC1991" s="11">
        <f t="shared" si="78"/>
        <v>0.99995717344753754</v>
      </c>
    </row>
    <row r="1992" spans="1:29">
      <c r="A1992" s="2">
        <v>323956</v>
      </c>
      <c r="B1992" t="s">
        <v>3361</v>
      </c>
      <c r="C1992" t="s">
        <v>3352</v>
      </c>
      <c r="D1992" t="s">
        <v>60</v>
      </c>
      <c r="E1992" s="2">
        <v>243006</v>
      </c>
      <c r="F1992" t="s">
        <v>1375</v>
      </c>
      <c r="G1992" s="2">
        <v>481004</v>
      </c>
      <c r="H1992" t="s">
        <v>1375</v>
      </c>
      <c r="I1992" t="s">
        <v>438</v>
      </c>
      <c r="K1992" t="s">
        <v>5582</v>
      </c>
      <c r="L1992" t="s">
        <v>3407</v>
      </c>
      <c r="M1992" s="12">
        <v>19382</v>
      </c>
      <c r="N1992" s="12" t="str">
        <f t="shared" si="77"/>
        <v>901 S Bolmar St Ste E West Chester, PA 19382</v>
      </c>
      <c r="O1992">
        <v>1430999</v>
      </c>
      <c r="P1992">
        <v>39.952077000000003</v>
      </c>
      <c r="Q1992">
        <v>-75.579888999999994</v>
      </c>
      <c r="R1992" t="s">
        <v>3361</v>
      </c>
      <c r="S1992" t="s">
        <v>3352</v>
      </c>
      <c r="T1992" s="3">
        <v>1</v>
      </c>
      <c r="U1992" s="3">
        <v>2</v>
      </c>
      <c r="V1992" s="4">
        <v>2</v>
      </c>
      <c r="W1992" s="4">
        <v>3</v>
      </c>
      <c r="X1992" s="5">
        <v>466.28</v>
      </c>
      <c r="Y1992" s="6">
        <v>466.28</v>
      </c>
      <c r="Z1992" s="5">
        <v>166.24</v>
      </c>
      <c r="AA1992" s="5">
        <v>166.24</v>
      </c>
      <c r="AB1992">
        <v>8</v>
      </c>
      <c r="AC1992" s="11">
        <f t="shared" si="78"/>
        <v>0.35652397700952221</v>
      </c>
    </row>
    <row r="1993" spans="1:29">
      <c r="A1993" s="2">
        <v>453879</v>
      </c>
      <c r="B1993" t="s">
        <v>3361</v>
      </c>
      <c r="C1993" t="s">
        <v>3352</v>
      </c>
      <c r="D1993" t="s">
        <v>104</v>
      </c>
      <c r="E1993" s="2">
        <v>330471</v>
      </c>
      <c r="F1993" t="s">
        <v>473</v>
      </c>
      <c r="G1993" s="2">
        <v>330471</v>
      </c>
      <c r="H1993" t="s">
        <v>473</v>
      </c>
      <c r="I1993" t="s">
        <v>474</v>
      </c>
      <c r="K1993" t="s">
        <v>3590</v>
      </c>
      <c r="L1993" t="s">
        <v>3406</v>
      </c>
      <c r="M1993" s="12">
        <v>8318</v>
      </c>
      <c r="N1993" s="12" t="str">
        <f t="shared" si="77"/>
        <v>1022 Almond Rd Pittsgrove, NJ 08318</v>
      </c>
      <c r="O1993">
        <v>1430999</v>
      </c>
      <c r="P1993">
        <v>39.528525000000002</v>
      </c>
      <c r="Q1993">
        <v>-75.155368999999993</v>
      </c>
      <c r="R1993" t="s">
        <v>3363</v>
      </c>
      <c r="S1993" t="s">
        <v>3355</v>
      </c>
      <c r="T1993" s="3">
        <v>2</v>
      </c>
      <c r="U1993" s="3">
        <v>2</v>
      </c>
      <c r="V1993" s="4">
        <v>1</v>
      </c>
      <c r="W1993" s="4">
        <v>1</v>
      </c>
      <c r="X1993" s="5">
        <v>232.51000000000002</v>
      </c>
      <c r="Y1993" s="6">
        <v>465.02000000000004</v>
      </c>
      <c r="Z1993" s="5">
        <v>52.484999999999999</v>
      </c>
      <c r="AA1993" s="5">
        <v>104.97</v>
      </c>
      <c r="AB1993">
        <v>3</v>
      </c>
      <c r="AC1993" s="11">
        <f t="shared" si="78"/>
        <v>0.22573222657090017</v>
      </c>
    </row>
    <row r="1994" spans="1:29">
      <c r="A1994" s="2">
        <v>309392</v>
      </c>
      <c r="B1994" t="s">
        <v>3361</v>
      </c>
      <c r="C1994" t="s">
        <v>3352</v>
      </c>
      <c r="D1994" t="s">
        <v>37</v>
      </c>
      <c r="E1994" s="2">
        <v>241382</v>
      </c>
      <c r="F1994" t="s">
        <v>2700</v>
      </c>
      <c r="G1994" s="2">
        <v>241382</v>
      </c>
      <c r="H1994" t="s">
        <v>2700</v>
      </c>
      <c r="I1994" t="s">
        <v>159</v>
      </c>
      <c r="K1994" t="s">
        <v>4537</v>
      </c>
      <c r="L1994" t="s">
        <v>3407</v>
      </c>
      <c r="M1994" s="12">
        <v>17557</v>
      </c>
      <c r="N1994" s="12" t="str">
        <f t="shared" si="77"/>
        <v>122 S Shirk Rd New Holland, PA 17557</v>
      </c>
      <c r="O1994">
        <v>1430999</v>
      </c>
      <c r="P1994">
        <v>40.092100000000002</v>
      </c>
      <c r="Q1994">
        <v>-76.113705999999993</v>
      </c>
      <c r="R1994" t="s">
        <v>3364</v>
      </c>
      <c r="S1994" t="s">
        <v>3356</v>
      </c>
      <c r="T1994" s="3">
        <v>1</v>
      </c>
      <c r="U1994" s="3">
        <v>1</v>
      </c>
      <c r="V1994" s="4">
        <v>1</v>
      </c>
      <c r="W1994" s="4">
        <v>1</v>
      </c>
      <c r="X1994" s="5">
        <v>465</v>
      </c>
      <c r="Y1994" s="6">
        <v>465</v>
      </c>
      <c r="Z1994" s="5">
        <v>464.99</v>
      </c>
      <c r="AA1994" s="5">
        <v>464.99</v>
      </c>
      <c r="AB1994">
        <v>1</v>
      </c>
      <c r="AC1994" s="11">
        <f t="shared" si="78"/>
        <v>0.99997849462365596</v>
      </c>
    </row>
    <row r="1995" spans="1:29">
      <c r="A1995" s="2">
        <v>272447</v>
      </c>
      <c r="B1995" t="s">
        <v>3361</v>
      </c>
      <c r="C1995" t="s">
        <v>3352</v>
      </c>
      <c r="D1995" t="s">
        <v>32</v>
      </c>
      <c r="E1995" s="2">
        <v>312501</v>
      </c>
      <c r="F1995" t="s">
        <v>2816</v>
      </c>
      <c r="G1995" s="2">
        <v>312501</v>
      </c>
      <c r="H1995" t="s">
        <v>2816</v>
      </c>
      <c r="I1995" t="s">
        <v>39</v>
      </c>
      <c r="K1995" t="s">
        <v>4732</v>
      </c>
      <c r="L1995" t="s">
        <v>3407</v>
      </c>
      <c r="M1995" s="12">
        <v>17601</v>
      </c>
      <c r="N1995" s="12" t="str">
        <f t="shared" si="77"/>
        <v>1397 Arcadia Rd Ste 104 Lancaster, PA 17601</v>
      </c>
      <c r="O1995">
        <v>1430999</v>
      </c>
      <c r="P1995">
        <v>40.068446999999999</v>
      </c>
      <c r="Q1995">
        <v>-76.325587999999996</v>
      </c>
      <c r="R1995" t="s">
        <v>3364</v>
      </c>
      <c r="S1995" t="s">
        <v>3357</v>
      </c>
      <c r="T1995" s="3">
        <v>1</v>
      </c>
      <c r="U1995" s="3">
        <v>1</v>
      </c>
      <c r="V1995" s="4">
        <v>1</v>
      </c>
      <c r="W1995" s="4">
        <v>1</v>
      </c>
      <c r="X1995" s="5">
        <v>463.66</v>
      </c>
      <c r="Y1995" s="6">
        <v>463.66</v>
      </c>
      <c r="Z1995" s="5">
        <v>226.37</v>
      </c>
      <c r="AA1995" s="5">
        <v>226.37</v>
      </c>
      <c r="AB1995">
        <v>2</v>
      </c>
      <c r="AC1995" s="11">
        <f t="shared" si="78"/>
        <v>0.48822412975024804</v>
      </c>
    </row>
    <row r="1996" spans="1:29">
      <c r="A1996" s="2">
        <v>469218</v>
      </c>
      <c r="B1996" t="s">
        <v>3361</v>
      </c>
      <c r="C1996" t="s">
        <v>3352</v>
      </c>
      <c r="D1996" t="s">
        <v>104</v>
      </c>
      <c r="E1996" s="2">
        <v>336658</v>
      </c>
      <c r="F1996" t="s">
        <v>388</v>
      </c>
      <c r="G1996" s="2">
        <v>336658</v>
      </c>
      <c r="H1996" t="s">
        <v>388</v>
      </c>
      <c r="I1996" t="s">
        <v>108</v>
      </c>
      <c r="K1996" t="s">
        <v>4211</v>
      </c>
      <c r="L1996" t="s">
        <v>3407</v>
      </c>
      <c r="M1996" s="12">
        <v>17522</v>
      </c>
      <c r="N1996" s="12" t="str">
        <f t="shared" si="77"/>
        <v>29 Cloister Ave Ephrata, PA 17522</v>
      </c>
      <c r="O1996">
        <v>1430999</v>
      </c>
      <c r="P1996">
        <v>40.18412</v>
      </c>
      <c r="Q1996">
        <v>-76.184223000000003</v>
      </c>
      <c r="R1996" t="s">
        <v>3365</v>
      </c>
      <c r="S1996" t="s">
        <v>3356</v>
      </c>
      <c r="T1996" s="3">
        <v>3</v>
      </c>
      <c r="U1996" s="3">
        <v>4</v>
      </c>
      <c r="V1996" s="4">
        <v>1.3333333333333333</v>
      </c>
      <c r="W1996" s="4">
        <v>1.6666666666666667</v>
      </c>
      <c r="X1996" s="5">
        <v>154.48666666666665</v>
      </c>
      <c r="Y1996" s="6">
        <v>463.46</v>
      </c>
      <c r="Z1996" s="5">
        <v>52.726666666666667</v>
      </c>
      <c r="AA1996" s="5">
        <v>158.17999999999998</v>
      </c>
      <c r="AB1996">
        <v>8</v>
      </c>
      <c r="AC1996" s="11">
        <f t="shared" si="78"/>
        <v>0.34130237776722905</v>
      </c>
    </row>
    <row r="1997" spans="1:29">
      <c r="A1997" s="2">
        <v>418446</v>
      </c>
      <c r="B1997" t="s">
        <v>3361</v>
      </c>
      <c r="C1997" t="s">
        <v>3352</v>
      </c>
      <c r="D1997" t="s">
        <v>60</v>
      </c>
      <c r="E1997" s="2">
        <v>254999</v>
      </c>
      <c r="F1997" t="s">
        <v>979</v>
      </c>
      <c r="G1997" s="2">
        <v>448988</v>
      </c>
      <c r="H1997" t="s">
        <v>980</v>
      </c>
      <c r="I1997" t="s">
        <v>981</v>
      </c>
      <c r="K1997" t="s">
        <v>5535</v>
      </c>
      <c r="L1997" t="s">
        <v>3407</v>
      </c>
      <c r="M1997" s="12">
        <v>19350</v>
      </c>
      <c r="N1997" s="12" t="str">
        <f t="shared" si="77"/>
        <v>1769 New London Rd Landenberg, PA 19350</v>
      </c>
      <c r="O1997">
        <v>1430999</v>
      </c>
      <c r="P1997">
        <v>39.750653999999997</v>
      </c>
      <c r="Q1997">
        <v>-75.825923000000003</v>
      </c>
      <c r="R1997" t="s">
        <v>3359</v>
      </c>
      <c r="S1997" t="s">
        <v>3352</v>
      </c>
      <c r="T1997" s="3">
        <v>2</v>
      </c>
      <c r="U1997" s="3">
        <v>2</v>
      </c>
      <c r="V1997" s="4">
        <v>1</v>
      </c>
      <c r="W1997" s="4">
        <v>3</v>
      </c>
      <c r="X1997" s="5">
        <v>231.69</v>
      </c>
      <c r="Y1997" s="6">
        <v>463.38</v>
      </c>
      <c r="Z1997" s="5">
        <v>96.61</v>
      </c>
      <c r="AA1997" s="5">
        <v>193.22</v>
      </c>
      <c r="AB1997">
        <v>9</v>
      </c>
      <c r="AC1997" s="11">
        <f t="shared" si="78"/>
        <v>0.41697958479002117</v>
      </c>
    </row>
    <row r="1998" spans="1:29">
      <c r="A1998" s="2">
        <v>417692</v>
      </c>
      <c r="B1998" t="s">
        <v>3359</v>
      </c>
      <c r="C1998" t="s">
        <v>3351</v>
      </c>
      <c r="D1998" t="s">
        <v>37</v>
      </c>
      <c r="E1998" s="2">
        <v>242070</v>
      </c>
      <c r="F1998" t="s">
        <v>3142</v>
      </c>
      <c r="G1998" s="2">
        <v>242070</v>
      </c>
      <c r="H1998" t="s">
        <v>3142</v>
      </c>
      <c r="I1998" t="s">
        <v>116</v>
      </c>
      <c r="K1998" t="s">
        <v>4341</v>
      </c>
      <c r="L1998" t="s">
        <v>3407</v>
      </c>
      <c r="M1998" s="12">
        <v>17543</v>
      </c>
      <c r="N1998" s="12" t="str">
        <f t="shared" si="77"/>
        <v>18 Richard Dr Lititz, PA 17543</v>
      </c>
      <c r="O1998">
        <v>1430999</v>
      </c>
      <c r="P1998">
        <v>40.120175000000003</v>
      </c>
      <c r="Q1998">
        <v>-76.312428999999995</v>
      </c>
      <c r="R1998" t="s">
        <v>3364</v>
      </c>
      <c r="S1998" t="s">
        <v>3356</v>
      </c>
      <c r="T1998" s="3">
        <v>1</v>
      </c>
      <c r="U1998" s="3">
        <v>1</v>
      </c>
      <c r="V1998" s="4">
        <v>1</v>
      </c>
      <c r="W1998" s="4">
        <v>1</v>
      </c>
      <c r="X1998" s="5">
        <v>463.36</v>
      </c>
      <c r="Y1998" s="6">
        <v>463.36</v>
      </c>
      <c r="Z1998" s="5">
        <v>215.32</v>
      </c>
      <c r="AA1998" s="5">
        <v>215.32</v>
      </c>
      <c r="AB1998">
        <v>6</v>
      </c>
      <c r="AC1998" s="11">
        <f t="shared" si="78"/>
        <v>0.46469267955801102</v>
      </c>
    </row>
    <row r="1999" spans="1:29">
      <c r="A1999" s="2">
        <v>345060</v>
      </c>
      <c r="B1999" t="s">
        <v>3359</v>
      </c>
      <c r="C1999" t="s">
        <v>3351</v>
      </c>
      <c r="D1999" t="s">
        <v>29</v>
      </c>
      <c r="E1999" s="2">
        <v>247068</v>
      </c>
      <c r="F1999" t="s">
        <v>2087</v>
      </c>
      <c r="G1999" s="2">
        <v>247068</v>
      </c>
      <c r="H1999" t="s">
        <v>2087</v>
      </c>
      <c r="I1999" t="s">
        <v>547</v>
      </c>
      <c r="K1999" t="s">
        <v>5464</v>
      </c>
      <c r="L1999" t="s">
        <v>3407</v>
      </c>
      <c r="M1999" s="12">
        <v>19312</v>
      </c>
      <c r="N1999" s="12" t="str">
        <f t="shared" si="77"/>
        <v>1055 Westlakes Dr Ste 300 Berwyn, PA 19312</v>
      </c>
      <c r="O1999">
        <v>1430999</v>
      </c>
      <c r="P1999">
        <v>40.064461000000001</v>
      </c>
      <c r="Q1999">
        <v>-75.468812</v>
      </c>
      <c r="R1999" t="s">
        <v>3361</v>
      </c>
      <c r="S1999" t="s">
        <v>3352</v>
      </c>
      <c r="T1999" s="3">
        <v>1</v>
      </c>
      <c r="U1999" s="3">
        <v>1</v>
      </c>
      <c r="V1999" s="4">
        <v>1</v>
      </c>
      <c r="W1999" s="4">
        <v>2</v>
      </c>
      <c r="X1999" s="5">
        <v>459.73</v>
      </c>
      <c r="Y1999" s="6">
        <v>459.73</v>
      </c>
      <c r="Z1999" s="5">
        <v>179.72</v>
      </c>
      <c r="AA1999" s="5">
        <v>179.72</v>
      </c>
      <c r="AB1999">
        <v>4</v>
      </c>
      <c r="AC1999" s="11">
        <f t="shared" si="78"/>
        <v>0.39092510821569182</v>
      </c>
    </row>
    <row r="2000" spans="1:29">
      <c r="A2000" s="2">
        <v>479161</v>
      </c>
      <c r="B2000" t="s">
        <v>3359</v>
      </c>
      <c r="C2000" t="s">
        <v>3351</v>
      </c>
      <c r="D2000" t="s">
        <v>74</v>
      </c>
      <c r="E2000" s="2">
        <v>241066</v>
      </c>
      <c r="F2000" t="s">
        <v>2420</v>
      </c>
      <c r="G2000" s="2">
        <v>241066</v>
      </c>
      <c r="H2000" t="s">
        <v>2420</v>
      </c>
      <c r="I2000" t="s">
        <v>39</v>
      </c>
      <c r="K2000" t="s">
        <v>4735</v>
      </c>
      <c r="L2000" t="s">
        <v>3407</v>
      </c>
      <c r="M2000" s="12">
        <v>17601</v>
      </c>
      <c r="N2000" s="12" t="str">
        <f t="shared" si="77"/>
        <v>694 Good Dr Ste 112 Lancaster, PA 17601</v>
      </c>
      <c r="O2000">
        <v>1430999</v>
      </c>
      <c r="P2000">
        <v>40.064925000000002</v>
      </c>
      <c r="Q2000">
        <v>-76.350374000000002</v>
      </c>
      <c r="R2000" t="s">
        <v>3364</v>
      </c>
      <c r="S2000" t="s">
        <v>3357</v>
      </c>
      <c r="T2000" s="3">
        <v>1</v>
      </c>
      <c r="U2000" s="3">
        <v>1</v>
      </c>
      <c r="V2000" s="4">
        <v>1</v>
      </c>
      <c r="W2000" s="4">
        <v>1</v>
      </c>
      <c r="X2000" s="5">
        <v>459.33</v>
      </c>
      <c r="Y2000" s="6">
        <v>459.33</v>
      </c>
      <c r="Z2000" s="5">
        <v>198.12</v>
      </c>
      <c r="AA2000" s="5">
        <v>198.12</v>
      </c>
      <c r="AB2000">
        <v>3</v>
      </c>
      <c r="AC2000" s="11">
        <f t="shared" si="78"/>
        <v>0.43132388478871403</v>
      </c>
    </row>
    <row r="2001" spans="1:29">
      <c r="A2001" s="2">
        <v>479160</v>
      </c>
      <c r="B2001" t="s">
        <v>3359</v>
      </c>
      <c r="C2001" t="s">
        <v>3351</v>
      </c>
      <c r="D2001" t="s">
        <v>60</v>
      </c>
      <c r="E2001" s="2">
        <v>242937</v>
      </c>
      <c r="F2001" t="s">
        <v>1299</v>
      </c>
      <c r="G2001" s="2">
        <v>431539</v>
      </c>
      <c r="H2001" t="s">
        <v>1300</v>
      </c>
      <c r="I2001" t="s">
        <v>100</v>
      </c>
      <c r="K2001" t="s">
        <v>5593</v>
      </c>
      <c r="L2001" t="s">
        <v>3407</v>
      </c>
      <c r="M2001" s="12">
        <v>19390</v>
      </c>
      <c r="N2001" s="12" t="str">
        <f t="shared" si="77"/>
        <v>257 State Rd West Grove, PA 19390</v>
      </c>
      <c r="O2001">
        <v>1430999</v>
      </c>
      <c r="P2001">
        <v>39.815815000000001</v>
      </c>
      <c r="Q2001">
        <v>-75.813868999999997</v>
      </c>
      <c r="R2001" t="s">
        <v>3359</v>
      </c>
      <c r="S2001" t="s">
        <v>3352</v>
      </c>
      <c r="T2001" s="3">
        <v>1</v>
      </c>
      <c r="U2001" s="3">
        <v>1</v>
      </c>
      <c r="V2001" s="4">
        <v>1</v>
      </c>
      <c r="W2001" s="4">
        <v>1</v>
      </c>
      <c r="X2001" s="5">
        <v>457.3</v>
      </c>
      <c r="Y2001" s="6">
        <v>457.3</v>
      </c>
      <c r="Z2001" s="5">
        <v>100.62</v>
      </c>
      <c r="AA2001" s="5">
        <v>100.62</v>
      </c>
      <c r="AB2001">
        <v>6</v>
      </c>
      <c r="AC2001" s="11">
        <f t="shared" si="78"/>
        <v>0.22003061447627378</v>
      </c>
    </row>
    <row r="2002" spans="1:29">
      <c r="A2002" s="2">
        <v>479159</v>
      </c>
      <c r="B2002" t="s">
        <v>3359</v>
      </c>
      <c r="C2002" t="s">
        <v>3351</v>
      </c>
      <c r="D2002" t="s">
        <v>50</v>
      </c>
      <c r="E2002" s="2">
        <v>241255</v>
      </c>
      <c r="F2002" t="s">
        <v>778</v>
      </c>
      <c r="G2002" s="2">
        <v>241255</v>
      </c>
      <c r="H2002" t="s">
        <v>778</v>
      </c>
      <c r="I2002" t="s">
        <v>780</v>
      </c>
      <c r="J2002" t="s">
        <v>3390</v>
      </c>
      <c r="K2002" t="s">
        <v>3846</v>
      </c>
      <c r="L2002" t="s">
        <v>3407</v>
      </c>
      <c r="M2002" s="12">
        <v>17074</v>
      </c>
      <c r="N2002" s="12" t="str">
        <f t="shared" si="77"/>
        <v>559 N 5th St Newport, PA 17074</v>
      </c>
      <c r="O2002">
        <v>1430999</v>
      </c>
      <c r="P2002">
        <v>40.483857999999998</v>
      </c>
      <c r="Q2002">
        <v>-77.139868000000007</v>
      </c>
      <c r="R2002" t="s">
        <v>3367</v>
      </c>
      <c r="S2002" t="s">
        <v>3354</v>
      </c>
      <c r="T2002" s="3">
        <v>2</v>
      </c>
      <c r="U2002" s="3">
        <v>2</v>
      </c>
      <c r="V2002" s="4">
        <v>1</v>
      </c>
      <c r="W2002" s="4">
        <v>3</v>
      </c>
      <c r="X2002" s="5">
        <v>228.255</v>
      </c>
      <c r="Y2002" s="6">
        <v>456.51</v>
      </c>
      <c r="Z2002" s="5">
        <v>84.185000000000002</v>
      </c>
      <c r="AA2002" s="5">
        <v>168.37</v>
      </c>
      <c r="AB2002">
        <v>19</v>
      </c>
      <c r="AC2002" s="11">
        <f t="shared" si="78"/>
        <v>0.36881996013230817</v>
      </c>
    </row>
    <row r="2003" spans="1:29">
      <c r="A2003" s="2">
        <v>342246</v>
      </c>
      <c r="B2003" t="s">
        <v>3362</v>
      </c>
      <c r="C2003" t="s">
        <v>3352</v>
      </c>
      <c r="D2003" t="s">
        <v>50</v>
      </c>
      <c r="E2003" s="2">
        <v>263408</v>
      </c>
      <c r="F2003" t="s">
        <v>180</v>
      </c>
      <c r="G2003" s="2">
        <v>432862</v>
      </c>
      <c r="H2003" t="s">
        <v>1147</v>
      </c>
      <c r="I2003" t="s">
        <v>1148</v>
      </c>
      <c r="K2003" t="s">
        <v>4915</v>
      </c>
      <c r="L2003" t="s">
        <v>3407</v>
      </c>
      <c r="M2003" s="12">
        <v>17754</v>
      </c>
      <c r="N2003" s="12" t="str">
        <f t="shared" si="77"/>
        <v>2800 Four Mile Dr Montoursville, PA 17754</v>
      </c>
      <c r="O2003">
        <v>1430999</v>
      </c>
      <c r="P2003">
        <v>41.261476999999999</v>
      </c>
      <c r="Q2003">
        <v>-76.947198999999998</v>
      </c>
      <c r="R2003" t="s">
        <v>3366</v>
      </c>
      <c r="S2003" t="s">
        <v>3354</v>
      </c>
      <c r="T2003" s="3">
        <v>2</v>
      </c>
      <c r="U2003" s="3">
        <v>2</v>
      </c>
      <c r="V2003" s="4">
        <v>1</v>
      </c>
      <c r="W2003" s="4">
        <v>1.5</v>
      </c>
      <c r="X2003" s="5">
        <v>227.32000000000002</v>
      </c>
      <c r="Y2003" s="6">
        <v>454.64000000000004</v>
      </c>
      <c r="Z2003" s="5">
        <v>58.325000000000003</v>
      </c>
      <c r="AA2003" s="5">
        <v>116.65</v>
      </c>
      <c r="AB2003">
        <v>13</v>
      </c>
      <c r="AC2003" s="11">
        <f t="shared" si="78"/>
        <v>0.25657663206053138</v>
      </c>
    </row>
    <row r="2004" spans="1:29">
      <c r="A2004" s="2">
        <v>479144</v>
      </c>
      <c r="B2004" t="s">
        <v>3359</v>
      </c>
      <c r="C2004" t="s">
        <v>3351</v>
      </c>
      <c r="D2004" t="s">
        <v>29</v>
      </c>
      <c r="E2004" s="2">
        <v>245510</v>
      </c>
      <c r="F2004" t="s">
        <v>3089</v>
      </c>
      <c r="G2004" s="2">
        <v>245510</v>
      </c>
      <c r="H2004" t="s">
        <v>3089</v>
      </c>
      <c r="I2004" t="s">
        <v>562</v>
      </c>
      <c r="J2004" t="s">
        <v>3389</v>
      </c>
      <c r="K2004" t="s">
        <v>5405</v>
      </c>
      <c r="L2004" t="s">
        <v>3407</v>
      </c>
      <c r="M2004" s="12">
        <v>19090</v>
      </c>
      <c r="N2004" s="12" t="str">
        <f t="shared" si="77"/>
        <v>316 Easton Rd WILLOW GROVE, PA 19090</v>
      </c>
      <c r="O2004">
        <v>1430999</v>
      </c>
      <c r="P2004">
        <v>40.146614999999997</v>
      </c>
      <c r="Q2004">
        <v>-75.118437999999998</v>
      </c>
      <c r="R2004" t="s">
        <v>3362</v>
      </c>
      <c r="S2004" t="s">
        <v>3352</v>
      </c>
      <c r="T2004" s="3">
        <v>1</v>
      </c>
      <c r="U2004" s="3">
        <v>1</v>
      </c>
      <c r="V2004" s="4">
        <v>1</v>
      </c>
      <c r="W2004" s="4">
        <v>3</v>
      </c>
      <c r="X2004" s="5">
        <v>453.75</v>
      </c>
      <c r="Y2004" s="6">
        <v>453.75</v>
      </c>
      <c r="Z2004" s="5">
        <v>197.85</v>
      </c>
      <c r="AA2004" s="5">
        <v>197.85</v>
      </c>
      <c r="AB2004">
        <v>6</v>
      </c>
      <c r="AC2004" s="11">
        <f t="shared" si="78"/>
        <v>0.43603305785123964</v>
      </c>
    </row>
    <row r="2005" spans="1:29">
      <c r="A2005" s="2">
        <v>345212</v>
      </c>
      <c r="B2005" t="s">
        <v>3359</v>
      </c>
      <c r="C2005" t="s">
        <v>3351</v>
      </c>
      <c r="D2005" t="s">
        <v>51</v>
      </c>
      <c r="E2005" s="2">
        <v>239053</v>
      </c>
      <c r="F2005" t="s">
        <v>497</v>
      </c>
      <c r="G2005" s="2">
        <v>415649</v>
      </c>
      <c r="H2005" t="s">
        <v>2701</v>
      </c>
      <c r="I2005" t="s">
        <v>39</v>
      </c>
      <c r="K2005" t="s">
        <v>4845</v>
      </c>
      <c r="L2005" t="s">
        <v>3407</v>
      </c>
      <c r="M2005" s="12">
        <v>17603</v>
      </c>
      <c r="N2005" s="12" t="str">
        <f t="shared" si="77"/>
        <v>2950 Charlestown Rd Lancaster, PA 17603</v>
      </c>
      <c r="O2005">
        <v>1430999</v>
      </c>
      <c r="P2005">
        <v>40.018064000000003</v>
      </c>
      <c r="Q2005">
        <v>-76.385112000000007</v>
      </c>
      <c r="R2005" t="s">
        <v>3364</v>
      </c>
      <c r="S2005" t="s">
        <v>3357</v>
      </c>
      <c r="T2005" s="3">
        <v>1</v>
      </c>
      <c r="U2005" s="3">
        <v>2</v>
      </c>
      <c r="V2005" s="4">
        <v>2</v>
      </c>
      <c r="W2005" s="4">
        <v>2</v>
      </c>
      <c r="X2005" s="5">
        <v>453.40999999999997</v>
      </c>
      <c r="Y2005" s="6">
        <v>453.40999999999997</v>
      </c>
      <c r="Z2005" s="5">
        <v>159.30000000000001</v>
      </c>
      <c r="AA2005" s="5">
        <v>159.30000000000001</v>
      </c>
      <c r="AB2005">
        <v>34</v>
      </c>
      <c r="AC2005" s="11">
        <f t="shared" si="78"/>
        <v>0.35133764142828794</v>
      </c>
    </row>
    <row r="2006" spans="1:29">
      <c r="A2006" s="2">
        <v>285884</v>
      </c>
      <c r="B2006" t="s">
        <v>3359</v>
      </c>
      <c r="C2006" t="s">
        <v>3351</v>
      </c>
      <c r="D2006" t="s">
        <v>82</v>
      </c>
      <c r="E2006" s="2">
        <v>305734</v>
      </c>
      <c r="F2006" t="s">
        <v>997</v>
      </c>
      <c r="G2006" s="2">
        <v>468731</v>
      </c>
      <c r="H2006" t="s">
        <v>2116</v>
      </c>
      <c r="I2006" t="s">
        <v>999</v>
      </c>
      <c r="K2006" t="s">
        <v>3423</v>
      </c>
      <c r="L2006" t="s">
        <v>3406</v>
      </c>
      <c r="M2006" s="12">
        <v>7733</v>
      </c>
      <c r="N2006" s="12" t="str">
        <f t="shared" si="77"/>
        <v>65 McCampbell Rd Holmdel, NJ 07733</v>
      </c>
      <c r="O2006">
        <v>1430999</v>
      </c>
      <c r="P2006">
        <v>40.344949999999997</v>
      </c>
      <c r="Q2006">
        <v>-74.168099999999995</v>
      </c>
      <c r="R2006" t="s">
        <v>3362</v>
      </c>
      <c r="S2006" t="s">
        <v>3354</v>
      </c>
      <c r="T2006" s="3">
        <v>2</v>
      </c>
      <c r="U2006" s="3">
        <v>2</v>
      </c>
      <c r="V2006" s="4">
        <v>1</v>
      </c>
      <c r="W2006" s="4">
        <v>1</v>
      </c>
      <c r="X2006" s="5">
        <v>226.7</v>
      </c>
      <c r="Y2006" s="6">
        <v>453.4</v>
      </c>
      <c r="Z2006" s="5">
        <v>133.72500000000002</v>
      </c>
      <c r="AA2006" s="5">
        <v>267.45000000000005</v>
      </c>
      <c r="AB2006">
        <v>5</v>
      </c>
      <c r="AC2006" s="11">
        <f t="shared" si="78"/>
        <v>0.58987648875165433</v>
      </c>
    </row>
    <row r="2007" spans="1:29">
      <c r="A2007" s="2">
        <v>244318</v>
      </c>
      <c r="B2007" t="s">
        <v>3362</v>
      </c>
      <c r="C2007" t="s">
        <v>3355</v>
      </c>
      <c r="D2007" t="s">
        <v>32</v>
      </c>
      <c r="E2007" s="2">
        <v>241646</v>
      </c>
      <c r="F2007" t="s">
        <v>3161</v>
      </c>
      <c r="G2007" s="2">
        <v>446984</v>
      </c>
      <c r="H2007" t="s">
        <v>3162</v>
      </c>
      <c r="I2007" t="s">
        <v>140</v>
      </c>
      <c r="K2007" t="s">
        <v>4279</v>
      </c>
      <c r="L2007" t="s">
        <v>3407</v>
      </c>
      <c r="M2007" s="12">
        <v>17540</v>
      </c>
      <c r="N2007" s="12" t="str">
        <f t="shared" si="77"/>
        <v>327 S State St Leola, PA 17540</v>
      </c>
      <c r="O2007">
        <v>1430999</v>
      </c>
      <c r="P2007">
        <v>40.115374000000003</v>
      </c>
      <c r="Q2007">
        <v>-76.211937000000006</v>
      </c>
      <c r="R2007" t="s">
        <v>3364</v>
      </c>
      <c r="S2007" t="s">
        <v>3356</v>
      </c>
      <c r="T2007" s="3">
        <v>1</v>
      </c>
      <c r="U2007" s="3">
        <v>1</v>
      </c>
      <c r="V2007" s="4">
        <v>1</v>
      </c>
      <c r="W2007" s="4">
        <v>1</v>
      </c>
      <c r="X2007" s="5">
        <v>453</v>
      </c>
      <c r="Y2007" s="6">
        <v>453</v>
      </c>
      <c r="Z2007" s="5">
        <v>181.2</v>
      </c>
      <c r="AA2007" s="5">
        <v>181.2</v>
      </c>
      <c r="AB2007">
        <v>3</v>
      </c>
      <c r="AC2007" s="11">
        <f t="shared" si="78"/>
        <v>0.39999999999999997</v>
      </c>
    </row>
    <row r="2008" spans="1:29">
      <c r="A2008" s="2">
        <v>245170</v>
      </c>
      <c r="B2008" t="s">
        <v>3362</v>
      </c>
      <c r="C2008" t="s">
        <v>3353</v>
      </c>
      <c r="D2008" t="s">
        <v>17</v>
      </c>
      <c r="E2008" s="2">
        <v>329971</v>
      </c>
      <c r="F2008" t="s">
        <v>3063</v>
      </c>
      <c r="G2008" s="2">
        <v>329971</v>
      </c>
      <c r="H2008" t="s">
        <v>3063</v>
      </c>
      <c r="I2008" t="s">
        <v>86</v>
      </c>
      <c r="J2008" t="s">
        <v>3389</v>
      </c>
      <c r="K2008" t="s">
        <v>5155</v>
      </c>
      <c r="L2008" t="s">
        <v>3407</v>
      </c>
      <c r="M2008" s="12">
        <v>18966</v>
      </c>
      <c r="N2008" s="12" t="str">
        <f t="shared" si="77"/>
        <v>925 Street Rd Southampton, PA 18966</v>
      </c>
      <c r="O2008">
        <v>1430999</v>
      </c>
      <c r="P2008">
        <v>40.170789999999997</v>
      </c>
      <c r="Q2008">
        <v>-75.037000000000006</v>
      </c>
      <c r="R2008" t="s">
        <v>3362</v>
      </c>
      <c r="S2008" t="s">
        <v>3352</v>
      </c>
      <c r="T2008" s="3">
        <v>1</v>
      </c>
      <c r="U2008" s="3">
        <v>1</v>
      </c>
      <c r="V2008" s="4">
        <v>1</v>
      </c>
      <c r="W2008" s="4">
        <v>1</v>
      </c>
      <c r="X2008" s="5">
        <v>452.22</v>
      </c>
      <c r="Y2008" s="6">
        <v>452.22</v>
      </c>
      <c r="Z2008" s="5">
        <v>99.49</v>
      </c>
      <c r="AA2008" s="5">
        <v>99.49</v>
      </c>
      <c r="AB2008">
        <v>2</v>
      </c>
      <c r="AC2008" s="11">
        <f t="shared" si="78"/>
        <v>0.2200035381009243</v>
      </c>
    </row>
    <row r="2009" spans="1:29">
      <c r="A2009" s="2">
        <v>272530</v>
      </c>
      <c r="B2009" t="s">
        <v>3362</v>
      </c>
      <c r="C2009" t="s">
        <v>3353</v>
      </c>
      <c r="D2009" t="s">
        <v>37</v>
      </c>
      <c r="E2009" s="2">
        <v>239347</v>
      </c>
      <c r="F2009" t="s">
        <v>3185</v>
      </c>
      <c r="G2009" s="2">
        <v>239347</v>
      </c>
      <c r="H2009" t="s">
        <v>3185</v>
      </c>
      <c r="I2009" t="s">
        <v>108</v>
      </c>
      <c r="K2009" t="s">
        <v>4210</v>
      </c>
      <c r="L2009" t="s">
        <v>3407</v>
      </c>
      <c r="M2009" s="12">
        <v>17522</v>
      </c>
      <c r="N2009" s="12" t="str">
        <f t="shared" si="77"/>
        <v>4423 Oregon Pike Ephrata, PA 17522</v>
      </c>
      <c r="O2009">
        <v>1430999</v>
      </c>
      <c r="P2009">
        <v>40.140051999999997</v>
      </c>
      <c r="Q2009">
        <v>-76.212340999999995</v>
      </c>
      <c r="R2009" t="s">
        <v>3365</v>
      </c>
      <c r="S2009" t="s">
        <v>3356</v>
      </c>
      <c r="T2009" s="3">
        <v>3</v>
      </c>
      <c r="U2009" s="3">
        <v>3</v>
      </c>
      <c r="V2009" s="4">
        <v>1</v>
      </c>
      <c r="W2009" s="4">
        <v>2</v>
      </c>
      <c r="X2009" s="5">
        <v>150.63000000000002</v>
      </c>
      <c r="Y2009" s="6">
        <v>451.89</v>
      </c>
      <c r="Z2009" s="5">
        <v>58.333333333333336</v>
      </c>
      <c r="AA2009" s="5">
        <v>175</v>
      </c>
      <c r="AB2009">
        <v>8</v>
      </c>
      <c r="AC2009" s="11">
        <f t="shared" si="78"/>
        <v>0.38726238686405984</v>
      </c>
    </row>
    <row r="2010" spans="1:29">
      <c r="A2010" s="2">
        <v>434880</v>
      </c>
      <c r="B2010" t="s">
        <v>3362</v>
      </c>
      <c r="C2010" t="s">
        <v>3353</v>
      </c>
      <c r="D2010" t="s">
        <v>32</v>
      </c>
      <c r="E2010" s="2">
        <v>241643</v>
      </c>
      <c r="F2010" t="s">
        <v>2351</v>
      </c>
      <c r="G2010" s="2">
        <v>345514</v>
      </c>
      <c r="H2010" t="s">
        <v>745</v>
      </c>
      <c r="I2010" t="s">
        <v>59</v>
      </c>
      <c r="K2010" t="s">
        <v>4041</v>
      </c>
      <c r="L2010" t="s">
        <v>3407</v>
      </c>
      <c r="M2010" s="12">
        <v>17402</v>
      </c>
      <c r="N2010" s="12" t="str">
        <f t="shared" si="77"/>
        <v>301 Butterfly Commons Dr York, PA 17402</v>
      </c>
      <c r="O2010">
        <v>1430999</v>
      </c>
      <c r="P2010">
        <v>39.95872</v>
      </c>
      <c r="Q2010">
        <v>-76.65155</v>
      </c>
      <c r="R2010" t="s">
        <v>3367</v>
      </c>
      <c r="S2010" t="s">
        <v>3357</v>
      </c>
      <c r="T2010" s="3">
        <v>1</v>
      </c>
      <c r="U2010" s="3">
        <v>1</v>
      </c>
      <c r="V2010" s="4">
        <v>1</v>
      </c>
      <c r="W2010" s="4">
        <v>1</v>
      </c>
      <c r="X2010" s="5">
        <v>449.1</v>
      </c>
      <c r="Y2010" s="6">
        <v>449.1</v>
      </c>
      <c r="Z2010" s="5">
        <v>134.69999999999999</v>
      </c>
      <c r="AA2010" s="5">
        <v>134.69999999999999</v>
      </c>
      <c r="AB2010">
        <v>10</v>
      </c>
      <c r="AC2010" s="11">
        <f t="shared" si="78"/>
        <v>0.29993319973279892</v>
      </c>
    </row>
    <row r="2011" spans="1:29">
      <c r="A2011" s="2">
        <v>474801</v>
      </c>
      <c r="B2011" t="s">
        <v>3362</v>
      </c>
      <c r="C2011" t="s">
        <v>3353</v>
      </c>
      <c r="D2011" t="s">
        <v>197</v>
      </c>
      <c r="E2011" s="2">
        <v>321797</v>
      </c>
      <c r="F2011" t="s">
        <v>3223</v>
      </c>
      <c r="G2011" s="2">
        <v>467245</v>
      </c>
      <c r="H2011" t="s">
        <v>3224</v>
      </c>
      <c r="I2011" t="s">
        <v>898</v>
      </c>
      <c r="K2011" t="s">
        <v>3580</v>
      </c>
      <c r="L2011" t="s">
        <v>3406</v>
      </c>
      <c r="M2011" s="12">
        <v>8270</v>
      </c>
      <c r="N2011" s="12" t="str">
        <f t="shared" si="77"/>
        <v>2100 Route 631 Woodbine, NJ 08270</v>
      </c>
      <c r="O2011">
        <v>1430999</v>
      </c>
      <c r="P2011">
        <v>39.262540000000001</v>
      </c>
      <c r="Q2011">
        <v>-74.727230000000006</v>
      </c>
      <c r="R2011" t="s">
        <v>3363</v>
      </c>
      <c r="S2011" t="s">
        <v>3355</v>
      </c>
      <c r="T2011" s="3">
        <v>1</v>
      </c>
      <c r="U2011" s="3">
        <v>1</v>
      </c>
      <c r="V2011" s="4">
        <v>1</v>
      </c>
      <c r="W2011" s="4">
        <v>1</v>
      </c>
      <c r="X2011" s="5">
        <v>448.41</v>
      </c>
      <c r="Y2011" s="6">
        <v>448.41</v>
      </c>
      <c r="Z2011" s="5">
        <v>146.6</v>
      </c>
      <c r="AA2011" s="5">
        <v>146.6</v>
      </c>
      <c r="AB2011">
        <v>5</v>
      </c>
      <c r="AC2011" s="11">
        <f t="shared" si="78"/>
        <v>0.32693294083539615</v>
      </c>
    </row>
    <row r="2012" spans="1:29">
      <c r="A2012" s="2">
        <v>416361</v>
      </c>
      <c r="B2012" t="s">
        <v>3362</v>
      </c>
      <c r="C2012" t="s">
        <v>3353</v>
      </c>
      <c r="D2012" t="s">
        <v>45</v>
      </c>
      <c r="E2012" s="2">
        <v>243854</v>
      </c>
      <c r="F2012" t="s">
        <v>2344</v>
      </c>
      <c r="G2012" s="2">
        <v>418143</v>
      </c>
      <c r="H2012" t="s">
        <v>2345</v>
      </c>
      <c r="I2012" t="s">
        <v>290</v>
      </c>
      <c r="J2012" t="s">
        <v>3385</v>
      </c>
      <c r="K2012" t="s">
        <v>5215</v>
      </c>
      <c r="L2012" t="s">
        <v>3407</v>
      </c>
      <c r="M2012" s="12">
        <v>19004</v>
      </c>
      <c r="N2012" s="12" t="str">
        <f t="shared" si="77"/>
        <v>55 Rock Hill Rd Bala Cynwyd, PA 19004</v>
      </c>
      <c r="O2012">
        <v>1430999</v>
      </c>
      <c r="P2012">
        <v>40.020130000000002</v>
      </c>
      <c r="Q2012">
        <v>-75.239231000000004</v>
      </c>
      <c r="R2012" t="s">
        <v>3361</v>
      </c>
      <c r="S2012" t="s">
        <v>3352</v>
      </c>
      <c r="T2012" s="3">
        <v>1</v>
      </c>
      <c r="U2012" s="3">
        <v>1</v>
      </c>
      <c r="V2012" s="4">
        <v>1</v>
      </c>
      <c r="W2012" s="4">
        <v>2</v>
      </c>
      <c r="X2012" s="5">
        <v>447.91999999999996</v>
      </c>
      <c r="Y2012" s="6">
        <v>447.91999999999996</v>
      </c>
      <c r="Z2012" s="5">
        <v>186.95999999999998</v>
      </c>
      <c r="AA2012" s="5">
        <v>186.95999999999998</v>
      </c>
      <c r="AB2012">
        <v>4</v>
      </c>
      <c r="AC2012" s="11">
        <f t="shared" si="78"/>
        <v>0.41739596356492231</v>
      </c>
    </row>
    <row r="2013" spans="1:29">
      <c r="A2013" s="2">
        <v>346508</v>
      </c>
      <c r="B2013" t="s">
        <v>3362</v>
      </c>
      <c r="C2013" t="s">
        <v>3353</v>
      </c>
      <c r="D2013" t="s">
        <v>29</v>
      </c>
      <c r="E2013" s="2">
        <v>244080</v>
      </c>
      <c r="F2013" t="s">
        <v>2618</v>
      </c>
      <c r="G2013" s="2">
        <v>461576</v>
      </c>
      <c r="H2013" t="s">
        <v>2631</v>
      </c>
      <c r="I2013" t="s">
        <v>151</v>
      </c>
      <c r="K2013" t="s">
        <v>5645</v>
      </c>
      <c r="L2013" t="s">
        <v>3407</v>
      </c>
      <c r="M2013" s="12">
        <v>19446</v>
      </c>
      <c r="N2013" s="12" t="str">
        <f t="shared" si="77"/>
        <v>700 York Ave Lansdale, PA 19446</v>
      </c>
      <c r="O2013">
        <v>1430999</v>
      </c>
      <c r="P2013">
        <v>40.244399999999999</v>
      </c>
      <c r="Q2013">
        <v>-75.29589</v>
      </c>
      <c r="R2013" t="s">
        <v>3361</v>
      </c>
      <c r="S2013" t="s">
        <v>3353</v>
      </c>
      <c r="T2013" s="3">
        <v>4</v>
      </c>
      <c r="U2013" s="3">
        <v>4</v>
      </c>
      <c r="V2013" s="4">
        <v>1</v>
      </c>
      <c r="W2013" s="4">
        <v>1</v>
      </c>
      <c r="X2013" s="5">
        <v>111.875</v>
      </c>
      <c r="Y2013" s="6">
        <v>447.5</v>
      </c>
      <c r="Z2013" s="5">
        <v>31.727499999999996</v>
      </c>
      <c r="AA2013" s="5">
        <v>126.90999999999998</v>
      </c>
      <c r="AB2013">
        <v>10</v>
      </c>
      <c r="AC2013" s="11">
        <f t="shared" si="78"/>
        <v>0.28359776536312847</v>
      </c>
    </row>
    <row r="2014" spans="1:29">
      <c r="A2014" s="2">
        <v>272804</v>
      </c>
      <c r="B2014" t="s">
        <v>3362</v>
      </c>
      <c r="C2014" t="s">
        <v>3353</v>
      </c>
      <c r="D2014" t="s">
        <v>17</v>
      </c>
      <c r="E2014" s="2">
        <v>245908</v>
      </c>
      <c r="F2014" t="s">
        <v>2040</v>
      </c>
      <c r="G2014" s="2">
        <v>245908</v>
      </c>
      <c r="H2014" t="s">
        <v>2040</v>
      </c>
      <c r="I2014" t="s">
        <v>31</v>
      </c>
      <c r="K2014" t="s">
        <v>5135</v>
      </c>
      <c r="L2014" t="s">
        <v>3407</v>
      </c>
      <c r="M2014" s="12">
        <v>18951</v>
      </c>
      <c r="N2014" s="12" t="str">
        <f t="shared" si="77"/>
        <v>1811 N Old Bethlehem Pike Quakertown, PA 18951</v>
      </c>
      <c r="O2014">
        <v>1430999</v>
      </c>
      <c r="P2014">
        <v>40.448382000000002</v>
      </c>
      <c r="Q2014">
        <v>-75.368735000000001</v>
      </c>
      <c r="R2014" t="s">
        <v>3363</v>
      </c>
      <c r="S2014" t="s">
        <v>3357</v>
      </c>
      <c r="T2014" s="3">
        <v>1</v>
      </c>
      <c r="U2014" s="3">
        <v>1</v>
      </c>
      <c r="V2014" s="4">
        <v>1</v>
      </c>
      <c r="W2014" s="4">
        <v>4</v>
      </c>
      <c r="X2014" s="5">
        <v>447.19</v>
      </c>
      <c r="Y2014" s="6">
        <v>447.19</v>
      </c>
      <c r="Z2014" s="5">
        <v>198.96</v>
      </c>
      <c r="AA2014" s="5">
        <v>198.96</v>
      </c>
      <c r="AB2014">
        <v>6</v>
      </c>
      <c r="AC2014" s="11">
        <f t="shared" si="78"/>
        <v>0.44491155884523359</v>
      </c>
    </row>
    <row r="2015" spans="1:29">
      <c r="A2015" s="2">
        <v>439077</v>
      </c>
      <c r="B2015" t="s">
        <v>3362</v>
      </c>
      <c r="C2015" t="s">
        <v>3353</v>
      </c>
      <c r="D2015" t="s">
        <v>45</v>
      </c>
      <c r="E2015" s="2">
        <v>286889</v>
      </c>
      <c r="F2015" t="s">
        <v>2538</v>
      </c>
      <c r="G2015" s="2">
        <v>286889</v>
      </c>
      <c r="H2015" t="s">
        <v>2538</v>
      </c>
      <c r="I2015" t="s">
        <v>874</v>
      </c>
      <c r="K2015" t="s">
        <v>5594</v>
      </c>
      <c r="L2015" t="s">
        <v>3407</v>
      </c>
      <c r="M2015" s="12">
        <v>19401</v>
      </c>
      <c r="N2015" s="12" t="str">
        <f t="shared" si="77"/>
        <v>2 W Lafayette St NORRISTOWN, PA 19401</v>
      </c>
      <c r="O2015">
        <v>1430999</v>
      </c>
      <c r="P2015">
        <v>40.113832000000002</v>
      </c>
      <c r="Q2015">
        <v>-75.345701000000005</v>
      </c>
      <c r="R2015" t="s">
        <v>3361</v>
      </c>
      <c r="S2015" t="s">
        <v>3354</v>
      </c>
      <c r="T2015" s="3">
        <v>1</v>
      </c>
      <c r="U2015" s="3">
        <v>1</v>
      </c>
      <c r="V2015" s="4">
        <v>1</v>
      </c>
      <c r="W2015" s="4">
        <v>1</v>
      </c>
      <c r="X2015" s="5">
        <v>446.89</v>
      </c>
      <c r="Y2015" s="6">
        <v>446.89</v>
      </c>
      <c r="Z2015" s="5">
        <v>111.7</v>
      </c>
      <c r="AA2015" s="5">
        <v>111.7</v>
      </c>
      <c r="AB2015">
        <v>10</v>
      </c>
      <c r="AC2015" s="11">
        <f t="shared" si="78"/>
        <v>0.24994965203965183</v>
      </c>
    </row>
    <row r="2016" spans="1:29">
      <c r="A2016" s="2">
        <v>455677</v>
      </c>
      <c r="B2016" t="s">
        <v>3361</v>
      </c>
      <c r="C2016" t="s">
        <v>3356</v>
      </c>
      <c r="D2016" t="s">
        <v>91</v>
      </c>
      <c r="E2016" s="2">
        <v>302608</v>
      </c>
      <c r="F2016" t="s">
        <v>504</v>
      </c>
      <c r="G2016" s="2">
        <v>302608</v>
      </c>
      <c r="H2016" t="s">
        <v>504</v>
      </c>
      <c r="I2016" t="s">
        <v>295</v>
      </c>
      <c r="K2016" t="s">
        <v>5870</v>
      </c>
      <c r="L2016" t="s">
        <v>8347</v>
      </c>
      <c r="M2016" s="12">
        <v>19720</v>
      </c>
      <c r="N2016" s="12" t="str">
        <f t="shared" si="77"/>
        <v>153 S Dupont Hwy New Castle, DE 19720</v>
      </c>
      <c r="O2016">
        <v>1430999</v>
      </c>
      <c r="P2016">
        <v>39.660246999999998</v>
      </c>
      <c r="Q2016">
        <v>-75.610730000000004</v>
      </c>
      <c r="R2016" t="s">
        <v>3359</v>
      </c>
      <c r="S2016" t="s">
        <v>3353</v>
      </c>
      <c r="T2016" s="3">
        <v>3</v>
      </c>
      <c r="U2016" s="3">
        <v>3</v>
      </c>
      <c r="V2016" s="4">
        <v>1</v>
      </c>
      <c r="W2016" s="4">
        <v>1.6666666666666667</v>
      </c>
      <c r="X2016" s="5">
        <v>148.15666666666667</v>
      </c>
      <c r="Y2016" s="6">
        <v>444.47</v>
      </c>
      <c r="Z2016" s="5">
        <v>65.966666666666654</v>
      </c>
      <c r="AA2016" s="5">
        <v>197.89999999999998</v>
      </c>
      <c r="AB2016">
        <v>7</v>
      </c>
      <c r="AC2016" s="11">
        <f t="shared" si="78"/>
        <v>0.44524939815960574</v>
      </c>
    </row>
    <row r="2017" spans="1:29">
      <c r="A2017" s="2">
        <v>461471</v>
      </c>
      <c r="B2017" t="s">
        <v>3361</v>
      </c>
      <c r="C2017" t="s">
        <v>3356</v>
      </c>
      <c r="D2017" t="s">
        <v>26</v>
      </c>
      <c r="E2017" s="2">
        <v>345066</v>
      </c>
      <c r="F2017" t="s">
        <v>338</v>
      </c>
      <c r="G2017" s="2">
        <v>345066</v>
      </c>
      <c r="H2017" t="s">
        <v>338</v>
      </c>
      <c r="I2017" t="s">
        <v>39</v>
      </c>
      <c r="K2017" t="s">
        <v>4775</v>
      </c>
      <c r="L2017" t="s">
        <v>3407</v>
      </c>
      <c r="M2017" s="12">
        <v>17602</v>
      </c>
      <c r="N2017" s="12" t="str">
        <f t="shared" si="77"/>
        <v>439 E King St Lancaster, PA 17602</v>
      </c>
      <c r="O2017">
        <v>1430999</v>
      </c>
      <c r="P2017">
        <v>40.039375</v>
      </c>
      <c r="Q2017">
        <v>-76.295889000000003</v>
      </c>
      <c r="R2017" t="s">
        <v>3364</v>
      </c>
      <c r="S2017" t="s">
        <v>3356</v>
      </c>
      <c r="T2017" s="3">
        <v>3</v>
      </c>
      <c r="U2017" s="3">
        <v>4</v>
      </c>
      <c r="V2017" s="4">
        <v>1.3333333333333333</v>
      </c>
      <c r="W2017" s="4">
        <v>2</v>
      </c>
      <c r="X2017" s="5">
        <v>148.1</v>
      </c>
      <c r="Y2017" s="6">
        <v>444.30000000000007</v>
      </c>
      <c r="Z2017" s="5">
        <v>76.160000000000011</v>
      </c>
      <c r="AA2017" s="5">
        <v>228.48000000000002</v>
      </c>
      <c r="AB2017">
        <v>6</v>
      </c>
      <c r="AC2017" s="11">
        <f t="shared" si="78"/>
        <v>0.51424713031735314</v>
      </c>
    </row>
    <row r="2018" spans="1:29">
      <c r="A2018" s="2">
        <v>334799</v>
      </c>
      <c r="B2018" t="s">
        <v>3359</v>
      </c>
      <c r="C2018" t="s">
        <v>3351</v>
      </c>
      <c r="D2018" t="s">
        <v>17</v>
      </c>
      <c r="E2018" s="2">
        <v>272804</v>
      </c>
      <c r="F2018" t="s">
        <v>1439</v>
      </c>
      <c r="G2018" s="2">
        <v>272804</v>
      </c>
      <c r="H2018" t="s">
        <v>1439</v>
      </c>
      <c r="I2018" t="s">
        <v>1440</v>
      </c>
      <c r="J2018" t="s">
        <v>3391</v>
      </c>
      <c r="K2018" t="s">
        <v>5255</v>
      </c>
      <c r="L2018" t="s">
        <v>3407</v>
      </c>
      <c r="M2018" s="12">
        <v>19021</v>
      </c>
      <c r="N2018" s="12" t="str">
        <f t="shared" si="77"/>
        <v>300 Cedar Ave Croydon, PA 19021</v>
      </c>
      <c r="O2018">
        <v>1430999</v>
      </c>
      <c r="P2018">
        <v>40.091363999999999</v>
      </c>
      <c r="Q2018">
        <v>-74.906521999999995</v>
      </c>
      <c r="R2018" t="s">
        <v>3362</v>
      </c>
      <c r="S2018" t="s">
        <v>3353</v>
      </c>
      <c r="T2018" s="3">
        <v>3</v>
      </c>
      <c r="U2018" s="3">
        <v>3</v>
      </c>
      <c r="V2018" s="4">
        <v>1</v>
      </c>
      <c r="W2018" s="4">
        <v>1.6666666666666667</v>
      </c>
      <c r="X2018" s="5">
        <v>147.75666666666666</v>
      </c>
      <c r="Y2018" s="6">
        <v>443.27</v>
      </c>
      <c r="Z2018" s="5">
        <v>54.666666666666664</v>
      </c>
      <c r="AA2018" s="5">
        <v>164.00000000000003</v>
      </c>
      <c r="AB2018">
        <v>6</v>
      </c>
      <c r="AC2018" s="11">
        <f t="shared" si="78"/>
        <v>0.36997766598235848</v>
      </c>
    </row>
    <row r="2019" spans="1:29">
      <c r="A2019" s="2">
        <v>270093</v>
      </c>
      <c r="B2019" t="s">
        <v>3359</v>
      </c>
      <c r="C2019" t="s">
        <v>3351</v>
      </c>
      <c r="D2019" t="s">
        <v>37</v>
      </c>
      <c r="E2019" s="2">
        <v>285018</v>
      </c>
      <c r="F2019" t="s">
        <v>1215</v>
      </c>
      <c r="G2019" s="2">
        <v>285018</v>
      </c>
      <c r="H2019" t="s">
        <v>1215</v>
      </c>
      <c r="I2019" t="s">
        <v>39</v>
      </c>
      <c r="K2019" t="s">
        <v>4720</v>
      </c>
      <c r="L2019" t="s">
        <v>3407</v>
      </c>
      <c r="M2019" s="12">
        <v>17601</v>
      </c>
      <c r="N2019" s="12" t="str">
        <f t="shared" si="77"/>
        <v>1046 New Holland Ave Lancaster, PA 17601</v>
      </c>
      <c r="O2019">
        <v>1430999</v>
      </c>
      <c r="P2019">
        <v>40.054715000000002</v>
      </c>
      <c r="Q2019">
        <v>-76.284702999999993</v>
      </c>
      <c r="R2019" t="s">
        <v>3364</v>
      </c>
      <c r="S2019" t="s">
        <v>3357</v>
      </c>
      <c r="T2019" s="3">
        <v>2</v>
      </c>
      <c r="U2019" s="3">
        <v>2</v>
      </c>
      <c r="V2019" s="4">
        <v>1</v>
      </c>
      <c r="W2019" s="4">
        <v>1</v>
      </c>
      <c r="X2019" s="5">
        <v>221.46</v>
      </c>
      <c r="Y2019" s="6">
        <v>442.92</v>
      </c>
      <c r="Z2019" s="5">
        <v>88.59</v>
      </c>
      <c r="AA2019" s="5">
        <v>177.18</v>
      </c>
      <c r="AB2019">
        <v>4</v>
      </c>
      <c r="AC2019" s="11">
        <f t="shared" si="78"/>
        <v>0.40002709292874561</v>
      </c>
    </row>
    <row r="2020" spans="1:29">
      <c r="A2020" s="2">
        <v>471594</v>
      </c>
      <c r="B2020" t="s">
        <v>3359</v>
      </c>
      <c r="C2020" t="s">
        <v>3351</v>
      </c>
      <c r="D2020" t="s">
        <v>32</v>
      </c>
      <c r="E2020" s="2">
        <v>342785</v>
      </c>
      <c r="F2020" t="s">
        <v>2643</v>
      </c>
      <c r="G2020" s="2">
        <v>342785</v>
      </c>
      <c r="H2020" t="s">
        <v>2643</v>
      </c>
      <c r="I2020" t="s">
        <v>176</v>
      </c>
      <c r="K2020" t="s">
        <v>4513</v>
      </c>
      <c r="L2020" t="s">
        <v>3407</v>
      </c>
      <c r="M2020" s="12">
        <v>17554</v>
      </c>
      <c r="N2020" s="12" t="str">
        <f t="shared" si="77"/>
        <v>308 Primrose Ln Mountville, PA 17554</v>
      </c>
      <c r="O2020">
        <v>1430999</v>
      </c>
      <c r="P2020">
        <v>40.047172000000003</v>
      </c>
      <c r="Q2020">
        <v>-76.423240000000007</v>
      </c>
      <c r="R2020" t="s">
        <v>3367</v>
      </c>
      <c r="S2020" t="s">
        <v>3357</v>
      </c>
      <c r="T2020" s="3">
        <v>5</v>
      </c>
      <c r="U2020" s="3">
        <v>5</v>
      </c>
      <c r="V2020" s="4">
        <v>1</v>
      </c>
      <c r="W2020" s="4">
        <v>1.4</v>
      </c>
      <c r="X2020" s="5">
        <v>88.513999999999996</v>
      </c>
      <c r="Y2020" s="6">
        <v>442.57000000000005</v>
      </c>
      <c r="Z2020" s="5">
        <v>43.817999999999998</v>
      </c>
      <c r="AA2020" s="5">
        <v>219.09000000000003</v>
      </c>
      <c r="AB2020">
        <v>19</v>
      </c>
      <c r="AC2020" s="11">
        <f t="shared" si="78"/>
        <v>0.4950403326027521</v>
      </c>
    </row>
    <row r="2021" spans="1:29">
      <c r="A2021" s="2">
        <v>462592</v>
      </c>
      <c r="B2021" t="s">
        <v>3359</v>
      </c>
      <c r="C2021" t="s">
        <v>3351</v>
      </c>
      <c r="D2021" t="s">
        <v>186</v>
      </c>
      <c r="E2021" s="2">
        <v>244487</v>
      </c>
      <c r="F2021" t="s">
        <v>1448</v>
      </c>
      <c r="G2021" s="2">
        <v>480534</v>
      </c>
      <c r="H2021" t="s">
        <v>1451</v>
      </c>
      <c r="I2021" t="s">
        <v>560</v>
      </c>
      <c r="J2021" t="s">
        <v>560</v>
      </c>
      <c r="K2021" t="s">
        <v>3615</v>
      </c>
      <c r="L2021" t="s">
        <v>3406</v>
      </c>
      <c r="M2021" s="12">
        <v>8401</v>
      </c>
      <c r="N2021" s="12" t="str">
        <f t="shared" si="77"/>
        <v>Arkansas &amp; Boardwalk Ave Atlantic City, NJ 08401</v>
      </c>
      <c r="O2021">
        <v>1430999</v>
      </c>
      <c r="P2021">
        <v>39.354664499999998</v>
      </c>
      <c r="Q2021">
        <v>-74.437060250000002</v>
      </c>
      <c r="R2021" t="s">
        <v>3363</v>
      </c>
      <c r="S2021" t="s">
        <v>3354</v>
      </c>
      <c r="T2021" s="3">
        <v>1</v>
      </c>
      <c r="U2021" s="3">
        <v>1</v>
      </c>
      <c r="V2021" s="4">
        <v>1</v>
      </c>
      <c r="W2021" s="4">
        <v>1</v>
      </c>
      <c r="X2021" s="5">
        <v>442.2</v>
      </c>
      <c r="Y2021" s="6">
        <v>442.2</v>
      </c>
      <c r="Z2021" s="5">
        <v>176.88</v>
      </c>
      <c r="AA2021" s="5">
        <v>176.88</v>
      </c>
      <c r="AB2021">
        <v>6</v>
      </c>
      <c r="AC2021" s="11">
        <f t="shared" si="78"/>
        <v>0.4</v>
      </c>
    </row>
    <row r="2022" spans="1:29">
      <c r="A2022" s="2">
        <v>447600</v>
      </c>
      <c r="B2022" t="s">
        <v>3359</v>
      </c>
      <c r="C2022" t="s">
        <v>3351</v>
      </c>
      <c r="D2022" t="s">
        <v>26</v>
      </c>
      <c r="E2022" s="2">
        <v>239062</v>
      </c>
      <c r="F2022" t="s">
        <v>3119</v>
      </c>
      <c r="G2022" s="2">
        <v>239062</v>
      </c>
      <c r="H2022" t="s">
        <v>3119</v>
      </c>
      <c r="I2022" t="s">
        <v>111</v>
      </c>
      <c r="J2022" t="s">
        <v>3375</v>
      </c>
      <c r="K2022" t="s">
        <v>4112</v>
      </c>
      <c r="L2022" t="s">
        <v>3407</v>
      </c>
      <c r="M2022" s="12">
        <v>17501</v>
      </c>
      <c r="N2022" s="12" t="str">
        <f t="shared" si="77"/>
        <v>328 S 7th St AKRON, PA 17501</v>
      </c>
      <c r="O2022">
        <v>1430999</v>
      </c>
      <c r="P2022">
        <v>40.151166000000003</v>
      </c>
      <c r="Q2022">
        <v>-76.208160000000007</v>
      </c>
      <c r="R2022" t="s">
        <v>3364</v>
      </c>
      <c r="S2022" t="s">
        <v>3351</v>
      </c>
      <c r="T2022" s="3">
        <v>2</v>
      </c>
      <c r="U2022" s="3">
        <v>2</v>
      </c>
      <c r="V2022" s="4">
        <v>1</v>
      </c>
      <c r="W2022" s="4">
        <v>1.5</v>
      </c>
      <c r="X2022" s="5">
        <v>219.26999999999998</v>
      </c>
      <c r="Y2022" s="6">
        <v>438.53999999999996</v>
      </c>
      <c r="Z2022" s="5">
        <v>78.344999999999999</v>
      </c>
      <c r="AA2022" s="5">
        <v>156.69</v>
      </c>
      <c r="AB2022">
        <v>6</v>
      </c>
      <c r="AC2022" s="11">
        <f t="shared" si="78"/>
        <v>0.35729922013955401</v>
      </c>
    </row>
    <row r="2023" spans="1:29">
      <c r="A2023" s="2">
        <v>313903</v>
      </c>
      <c r="B2023" t="s">
        <v>3359</v>
      </c>
      <c r="C2023" t="s">
        <v>3351</v>
      </c>
      <c r="D2023" t="s">
        <v>51</v>
      </c>
      <c r="E2023" s="2">
        <v>240798</v>
      </c>
      <c r="F2023" t="s">
        <v>381</v>
      </c>
      <c r="G2023" s="2">
        <v>481118</v>
      </c>
      <c r="H2023" t="s">
        <v>382</v>
      </c>
      <c r="I2023" t="s">
        <v>190</v>
      </c>
      <c r="K2023" t="s">
        <v>4394</v>
      </c>
      <c r="L2023" t="s">
        <v>3407</v>
      </c>
      <c r="M2023" s="12">
        <v>17545</v>
      </c>
      <c r="N2023" s="12" t="str">
        <f t="shared" si="77"/>
        <v>111 S Penn St Manheim, PA 17545</v>
      </c>
      <c r="O2023">
        <v>1430999</v>
      </c>
      <c r="P2023">
        <v>40.158588999999999</v>
      </c>
      <c r="Q2023">
        <v>-76.397148000000001</v>
      </c>
      <c r="R2023" t="s">
        <v>3366</v>
      </c>
      <c r="S2023" t="s">
        <v>3357</v>
      </c>
      <c r="T2023" s="3">
        <v>2</v>
      </c>
      <c r="U2023" s="3">
        <v>2</v>
      </c>
      <c r="V2023" s="4">
        <v>1</v>
      </c>
      <c r="W2023" s="4">
        <v>1</v>
      </c>
      <c r="X2023" s="5">
        <v>219.01</v>
      </c>
      <c r="Y2023" s="6">
        <v>438.02</v>
      </c>
      <c r="Z2023" s="5">
        <v>90.88</v>
      </c>
      <c r="AA2023" s="5">
        <v>181.76</v>
      </c>
      <c r="AB2023">
        <v>3</v>
      </c>
      <c r="AC2023" s="11">
        <f t="shared" si="78"/>
        <v>0.41495822108579516</v>
      </c>
    </row>
    <row r="2024" spans="1:29">
      <c r="A2024" s="2">
        <v>243162</v>
      </c>
      <c r="B2024" t="s">
        <v>3363</v>
      </c>
      <c r="C2024" t="s">
        <v>3351</v>
      </c>
      <c r="D2024" t="s">
        <v>26</v>
      </c>
      <c r="E2024" s="2">
        <v>333039</v>
      </c>
      <c r="F2024" t="s">
        <v>1601</v>
      </c>
      <c r="G2024" s="2">
        <v>333039</v>
      </c>
      <c r="H2024" t="s">
        <v>1601</v>
      </c>
      <c r="I2024" t="s">
        <v>39</v>
      </c>
      <c r="K2024" t="s">
        <v>4820</v>
      </c>
      <c r="L2024" t="s">
        <v>3407</v>
      </c>
      <c r="M2024" s="12">
        <v>17603</v>
      </c>
      <c r="N2024" s="12" t="str">
        <f t="shared" si="77"/>
        <v>2 W Strawberry St Lancaster, PA 17603</v>
      </c>
      <c r="O2024">
        <v>1430999</v>
      </c>
      <c r="P2024">
        <v>40.036949999999997</v>
      </c>
      <c r="Q2024">
        <v>-76.312379000000007</v>
      </c>
      <c r="R2024" t="s">
        <v>3364</v>
      </c>
      <c r="S2024" t="s">
        <v>3351</v>
      </c>
      <c r="T2024" s="3">
        <v>4</v>
      </c>
      <c r="U2024" s="3">
        <v>4</v>
      </c>
      <c r="V2024" s="4">
        <v>1</v>
      </c>
      <c r="W2024" s="4">
        <v>2</v>
      </c>
      <c r="X2024" s="5">
        <v>109.30249999999999</v>
      </c>
      <c r="Y2024" s="6">
        <v>437.21000000000004</v>
      </c>
      <c r="Z2024" s="5">
        <v>55.142499999999998</v>
      </c>
      <c r="AA2024" s="5">
        <v>220.57</v>
      </c>
      <c r="AB2024">
        <v>10</v>
      </c>
      <c r="AC2024" s="11">
        <f t="shared" si="78"/>
        <v>0.50449440772168974</v>
      </c>
    </row>
    <row r="2025" spans="1:29">
      <c r="A2025" s="2">
        <v>471946</v>
      </c>
      <c r="B2025" t="s">
        <v>3363</v>
      </c>
      <c r="C2025" t="s">
        <v>3351</v>
      </c>
      <c r="D2025" t="s">
        <v>74</v>
      </c>
      <c r="E2025" s="2">
        <v>255901</v>
      </c>
      <c r="F2025" t="s">
        <v>3015</v>
      </c>
      <c r="G2025" s="2">
        <v>481208</v>
      </c>
      <c r="H2025" t="s">
        <v>3016</v>
      </c>
      <c r="I2025" t="s">
        <v>1060</v>
      </c>
      <c r="K2025" t="s">
        <v>4252</v>
      </c>
      <c r="L2025" t="s">
        <v>3407</v>
      </c>
      <c r="M2025" s="12">
        <v>17536</v>
      </c>
      <c r="N2025" s="12" t="str">
        <f t="shared" si="77"/>
        <v>1960 NOBLE RD KIRKWOOD, PA 17536</v>
      </c>
      <c r="O2025">
        <v>1430999</v>
      </c>
      <c r="P2025">
        <v>39.854320000000001</v>
      </c>
      <c r="Q2025">
        <v>-76.093209999999999</v>
      </c>
      <c r="R2025" t="s">
        <v>3359</v>
      </c>
      <c r="S2025" t="s">
        <v>3352</v>
      </c>
      <c r="T2025" s="3">
        <v>1</v>
      </c>
      <c r="U2025" s="3">
        <v>1</v>
      </c>
      <c r="V2025" s="4">
        <v>1</v>
      </c>
      <c r="W2025" s="4">
        <v>2</v>
      </c>
      <c r="X2025" s="5">
        <v>437.2</v>
      </c>
      <c r="Y2025" s="6">
        <v>437.2</v>
      </c>
      <c r="Z2025" s="5">
        <v>173</v>
      </c>
      <c r="AA2025" s="5">
        <v>173</v>
      </c>
      <c r="AB2025">
        <v>4</v>
      </c>
      <c r="AC2025" s="11">
        <f t="shared" si="78"/>
        <v>0.39569990850869169</v>
      </c>
    </row>
    <row r="2026" spans="1:29">
      <c r="A2026" s="2">
        <v>244115</v>
      </c>
      <c r="B2026" t="s">
        <v>3363</v>
      </c>
      <c r="C2026" t="s">
        <v>3351</v>
      </c>
      <c r="D2026" t="s">
        <v>74</v>
      </c>
      <c r="E2026" s="2">
        <v>283338</v>
      </c>
      <c r="F2026" t="s">
        <v>1878</v>
      </c>
      <c r="G2026" s="2">
        <v>283338</v>
      </c>
      <c r="H2026" t="s">
        <v>1878</v>
      </c>
      <c r="I2026" t="s">
        <v>238</v>
      </c>
      <c r="K2026" t="s">
        <v>3750</v>
      </c>
      <c r="L2026" t="s">
        <v>3407</v>
      </c>
      <c r="M2026" s="12">
        <v>17022</v>
      </c>
      <c r="N2026" s="12" t="str">
        <f t="shared" si="77"/>
        <v>1980 Turnpike Rd ELIZABETHTOWN, PA 17022</v>
      </c>
      <c r="O2026">
        <v>1430999</v>
      </c>
      <c r="P2026">
        <v>40.139600000000002</v>
      </c>
      <c r="Q2026">
        <v>-76.658860000000004</v>
      </c>
      <c r="R2026" t="s">
        <v>3366</v>
      </c>
      <c r="S2026" t="s">
        <v>3356</v>
      </c>
      <c r="T2026" s="3">
        <v>1</v>
      </c>
      <c r="U2026" s="3">
        <v>1</v>
      </c>
      <c r="V2026" s="4">
        <v>1</v>
      </c>
      <c r="W2026" s="4">
        <v>2</v>
      </c>
      <c r="X2026" s="5">
        <v>437.06</v>
      </c>
      <c r="Y2026" s="6">
        <v>437.06</v>
      </c>
      <c r="Z2026" s="5">
        <v>193.32</v>
      </c>
      <c r="AA2026" s="5">
        <v>193.32</v>
      </c>
      <c r="AB2026">
        <v>15</v>
      </c>
      <c r="AC2026" s="11">
        <f t="shared" si="78"/>
        <v>0.4423191323845696</v>
      </c>
    </row>
    <row r="2027" spans="1:29">
      <c r="A2027" s="2">
        <v>469362</v>
      </c>
      <c r="B2027" t="s">
        <v>3362</v>
      </c>
      <c r="C2027" t="s">
        <v>3353</v>
      </c>
      <c r="D2027" t="s">
        <v>17</v>
      </c>
      <c r="E2027" s="2">
        <v>344362</v>
      </c>
      <c r="F2027" t="s">
        <v>2758</v>
      </c>
      <c r="G2027" s="2">
        <v>344362</v>
      </c>
      <c r="H2027" t="s">
        <v>2758</v>
      </c>
      <c r="I2027" t="s">
        <v>56</v>
      </c>
      <c r="K2027" t="s">
        <v>5419</v>
      </c>
      <c r="L2027" t="s">
        <v>3407</v>
      </c>
      <c r="M2027" s="12">
        <v>19107</v>
      </c>
      <c r="N2027" s="12" t="str">
        <f t="shared" si="77"/>
        <v>301 N 9th St Philadelphia, PA 19107</v>
      </c>
      <c r="O2027">
        <v>1430999</v>
      </c>
      <c r="P2027">
        <v>39.957255000000004</v>
      </c>
      <c r="Q2027">
        <v>-75.153642000000005</v>
      </c>
      <c r="R2027" t="s">
        <v>3363</v>
      </c>
      <c r="S2027" t="s">
        <v>3351</v>
      </c>
      <c r="T2027" s="3">
        <v>1</v>
      </c>
      <c r="U2027" s="3">
        <v>1</v>
      </c>
      <c r="V2027" s="4">
        <v>1</v>
      </c>
      <c r="W2027" s="4">
        <v>1</v>
      </c>
      <c r="X2027" s="5">
        <v>433.85</v>
      </c>
      <c r="Y2027" s="6">
        <v>433.85</v>
      </c>
      <c r="Z2027" s="5">
        <v>173.6</v>
      </c>
      <c r="AA2027" s="5">
        <v>173.6</v>
      </c>
      <c r="AB2027">
        <v>4</v>
      </c>
      <c r="AC2027" s="11">
        <f t="shared" si="78"/>
        <v>0.40013829664630629</v>
      </c>
    </row>
    <row r="2028" spans="1:29">
      <c r="A2028" s="2">
        <v>418321</v>
      </c>
      <c r="B2028" t="s">
        <v>3362</v>
      </c>
      <c r="C2028" t="s">
        <v>3353</v>
      </c>
      <c r="D2028" t="s">
        <v>60</v>
      </c>
      <c r="E2028" s="2">
        <v>243006</v>
      </c>
      <c r="F2028" t="s">
        <v>1375</v>
      </c>
      <c r="G2028" s="2">
        <v>416397</v>
      </c>
      <c r="H2028" t="s">
        <v>1375</v>
      </c>
      <c r="I2028" t="s">
        <v>438</v>
      </c>
      <c r="K2028" t="s">
        <v>5583</v>
      </c>
      <c r="L2028" t="s">
        <v>3407</v>
      </c>
      <c r="M2028" s="12">
        <v>19382</v>
      </c>
      <c r="N2028" s="12" t="str">
        <f t="shared" si="77"/>
        <v>1330 W Chester Pike West Chester, PA 19382</v>
      </c>
      <c r="O2028">
        <v>1430999</v>
      </c>
      <c r="P2028">
        <v>39.965575999999999</v>
      </c>
      <c r="Q2028">
        <v>-75.547793999999996</v>
      </c>
      <c r="R2028" t="s">
        <v>3361</v>
      </c>
      <c r="S2028" t="s">
        <v>3352</v>
      </c>
      <c r="T2028" s="3">
        <v>1</v>
      </c>
      <c r="U2028" s="3">
        <v>1</v>
      </c>
      <c r="V2028" s="4">
        <v>1</v>
      </c>
      <c r="W2028" s="4">
        <v>3</v>
      </c>
      <c r="X2028" s="5">
        <v>433.72</v>
      </c>
      <c r="Y2028" s="6">
        <v>433.72</v>
      </c>
      <c r="Z2028" s="5">
        <v>151.80000000000001</v>
      </c>
      <c r="AA2028" s="5">
        <v>151.80000000000001</v>
      </c>
      <c r="AB2028">
        <v>9</v>
      </c>
      <c r="AC2028" s="11">
        <f t="shared" si="78"/>
        <v>0.34999538873005626</v>
      </c>
    </row>
    <row r="2029" spans="1:29">
      <c r="A2029" s="2">
        <v>243049</v>
      </c>
      <c r="B2029" t="s">
        <v>3362</v>
      </c>
      <c r="C2029" t="s">
        <v>3353</v>
      </c>
      <c r="D2029" t="s">
        <v>104</v>
      </c>
      <c r="E2029" s="2">
        <v>335604</v>
      </c>
      <c r="F2029" t="s">
        <v>2697</v>
      </c>
      <c r="G2029" s="2">
        <v>335604</v>
      </c>
      <c r="H2029" t="s">
        <v>2697</v>
      </c>
      <c r="I2029" t="s">
        <v>39</v>
      </c>
      <c r="K2029" t="s">
        <v>4813</v>
      </c>
      <c r="L2029" t="s">
        <v>3407</v>
      </c>
      <c r="M2029" s="12">
        <v>17602</v>
      </c>
      <c r="N2029" s="12" t="str">
        <f t="shared" si="77"/>
        <v>315 Lampeter Rd Lancaster, PA 17602</v>
      </c>
      <c r="O2029">
        <v>1430999</v>
      </c>
      <c r="P2029">
        <v>40.030358999999997</v>
      </c>
      <c r="Q2029">
        <v>-76.269469999999998</v>
      </c>
      <c r="R2029" t="s">
        <v>3364</v>
      </c>
      <c r="S2029" t="s">
        <v>3353</v>
      </c>
      <c r="T2029" s="3">
        <v>1</v>
      </c>
      <c r="U2029" s="3">
        <v>1</v>
      </c>
      <c r="V2029" s="4">
        <v>1</v>
      </c>
      <c r="W2029" s="4">
        <v>5</v>
      </c>
      <c r="X2029" s="5">
        <v>433.36</v>
      </c>
      <c r="Y2029" s="6">
        <v>433.36</v>
      </c>
      <c r="Z2029" s="5">
        <v>194.14</v>
      </c>
      <c r="AA2029" s="5">
        <v>194.14</v>
      </c>
      <c r="AB2029">
        <v>6</v>
      </c>
      <c r="AC2029" s="11">
        <f t="shared" si="78"/>
        <v>0.4479878161343917</v>
      </c>
    </row>
    <row r="2030" spans="1:29">
      <c r="A2030" s="2">
        <v>243426</v>
      </c>
      <c r="B2030" t="s">
        <v>3362</v>
      </c>
      <c r="C2030" t="s">
        <v>3353</v>
      </c>
      <c r="D2030" t="s">
        <v>26</v>
      </c>
      <c r="E2030" s="2">
        <v>264922</v>
      </c>
      <c r="F2030" t="s">
        <v>2306</v>
      </c>
      <c r="G2030" s="2">
        <v>264922</v>
      </c>
      <c r="H2030" t="s">
        <v>2306</v>
      </c>
      <c r="I2030" t="s">
        <v>108</v>
      </c>
      <c r="K2030" t="s">
        <v>4229</v>
      </c>
      <c r="L2030" t="s">
        <v>3407</v>
      </c>
      <c r="M2030" s="12">
        <v>17522</v>
      </c>
      <c r="N2030" s="12" t="str">
        <f t="shared" si="77"/>
        <v>1686 W Main St Ephrata, PA 17522</v>
      </c>
      <c r="O2030">
        <v>1430999</v>
      </c>
      <c r="P2030">
        <v>40.199536999999999</v>
      </c>
      <c r="Q2030">
        <v>-76.205589000000003</v>
      </c>
      <c r="R2030" t="s">
        <v>3365</v>
      </c>
      <c r="S2030" t="s">
        <v>3356</v>
      </c>
      <c r="T2030" s="3">
        <v>1</v>
      </c>
      <c r="U2030" s="3">
        <v>3</v>
      </c>
      <c r="V2030" s="4">
        <v>3</v>
      </c>
      <c r="W2030" s="4">
        <v>3</v>
      </c>
      <c r="X2030" s="5">
        <v>432.34</v>
      </c>
      <c r="Y2030" s="6">
        <v>432.34</v>
      </c>
      <c r="Z2030" s="5">
        <v>177.82</v>
      </c>
      <c r="AA2030" s="5">
        <v>177.82</v>
      </c>
      <c r="AB2030">
        <v>9</v>
      </c>
      <c r="AC2030" s="11">
        <f t="shared" si="78"/>
        <v>0.41129666466207154</v>
      </c>
    </row>
    <row r="2031" spans="1:29">
      <c r="A2031" s="2">
        <v>418322</v>
      </c>
      <c r="B2031" t="s">
        <v>3362</v>
      </c>
      <c r="C2031" t="s">
        <v>3353</v>
      </c>
      <c r="D2031" t="s">
        <v>63</v>
      </c>
      <c r="E2031" s="2">
        <v>246118</v>
      </c>
      <c r="F2031" t="s">
        <v>2853</v>
      </c>
      <c r="G2031" s="2">
        <v>246118</v>
      </c>
      <c r="H2031" t="s">
        <v>2853</v>
      </c>
      <c r="I2031" t="s">
        <v>554</v>
      </c>
      <c r="J2031" t="s">
        <v>3389</v>
      </c>
      <c r="K2031" t="s">
        <v>5140</v>
      </c>
      <c r="L2031" t="s">
        <v>3407</v>
      </c>
      <c r="M2031" s="12">
        <v>18954</v>
      </c>
      <c r="N2031" s="12" t="str">
        <f t="shared" si="77"/>
        <v>1078 2nd Street Pike Richboro, PA 18954</v>
      </c>
      <c r="O2031">
        <v>1430999</v>
      </c>
      <c r="P2031">
        <v>40.217993</v>
      </c>
      <c r="Q2031">
        <v>-75.010903999999996</v>
      </c>
      <c r="R2031" t="s">
        <v>3362</v>
      </c>
      <c r="S2031" t="s">
        <v>3352</v>
      </c>
      <c r="T2031" s="3">
        <v>1</v>
      </c>
      <c r="U2031" s="3">
        <v>3</v>
      </c>
      <c r="V2031" s="4">
        <v>3</v>
      </c>
      <c r="W2031" s="4">
        <v>5</v>
      </c>
      <c r="X2031" s="5">
        <v>431.65999999999997</v>
      </c>
      <c r="Y2031" s="6">
        <v>431.65999999999997</v>
      </c>
      <c r="Z2031" s="5">
        <v>234.04</v>
      </c>
      <c r="AA2031" s="5">
        <v>234.04</v>
      </c>
      <c r="AB2031">
        <v>12</v>
      </c>
      <c r="AC2031" s="11">
        <f t="shared" si="78"/>
        <v>0.54218597970625027</v>
      </c>
    </row>
    <row r="2032" spans="1:29">
      <c r="A2032" s="2">
        <v>418325</v>
      </c>
      <c r="B2032" t="s">
        <v>3362</v>
      </c>
      <c r="C2032" t="s">
        <v>3353</v>
      </c>
      <c r="D2032" t="s">
        <v>104</v>
      </c>
      <c r="E2032" s="2">
        <v>315018</v>
      </c>
      <c r="F2032" t="s">
        <v>2364</v>
      </c>
      <c r="G2032" s="2">
        <v>315018</v>
      </c>
      <c r="H2032" t="s">
        <v>2364</v>
      </c>
      <c r="I2032" t="s">
        <v>56</v>
      </c>
      <c r="K2032" t="s">
        <v>5420</v>
      </c>
      <c r="L2032" t="s">
        <v>3407</v>
      </c>
      <c r="M2032" s="12">
        <v>19111</v>
      </c>
      <c r="N2032" s="12" t="str">
        <f t="shared" ref="N2032:N2095" si="79">K2032&amp;" "&amp;I2032&amp;", "&amp;L2032&amp;" "&amp;TEXT(M2032, "00000")</f>
        <v>1330 Magee Ave Philadelphia, PA 19111</v>
      </c>
      <c r="O2032">
        <v>1430009</v>
      </c>
      <c r="P2032">
        <v>40.043213000000002</v>
      </c>
      <c r="Q2032">
        <v>-75.077809999999999</v>
      </c>
      <c r="R2032" t="s">
        <v>3363</v>
      </c>
      <c r="S2032" t="s">
        <v>3351</v>
      </c>
      <c r="T2032" s="3">
        <v>12</v>
      </c>
      <c r="U2032" s="3">
        <v>12</v>
      </c>
      <c r="V2032" s="4">
        <v>1</v>
      </c>
      <c r="W2032" s="4">
        <v>1.4166666666666667</v>
      </c>
      <c r="X2032" s="5">
        <v>35.869166666666665</v>
      </c>
      <c r="Y2032" s="6">
        <v>430.42999999999995</v>
      </c>
      <c r="Z2032" s="5">
        <v>-0.19499999999999998</v>
      </c>
      <c r="AA2032" s="5">
        <v>-2.34</v>
      </c>
      <c r="AB2032">
        <v>23</v>
      </c>
      <c r="AC2032" s="11">
        <f t="shared" si="78"/>
        <v>-5.4364240410752045E-3</v>
      </c>
    </row>
    <row r="2033" spans="1:29">
      <c r="A2033" s="2">
        <v>418324</v>
      </c>
      <c r="B2033" t="s">
        <v>3362</v>
      </c>
      <c r="C2033" t="s">
        <v>3353</v>
      </c>
      <c r="D2033" t="s">
        <v>74</v>
      </c>
      <c r="E2033" s="2">
        <v>240358</v>
      </c>
      <c r="F2033" t="s">
        <v>2092</v>
      </c>
      <c r="G2033" s="2">
        <v>240358</v>
      </c>
      <c r="H2033" t="s">
        <v>2092</v>
      </c>
      <c r="I2033" t="s">
        <v>190</v>
      </c>
      <c r="K2033" t="s">
        <v>4403</v>
      </c>
      <c r="L2033" t="s">
        <v>3407</v>
      </c>
      <c r="M2033" s="12">
        <v>17545</v>
      </c>
      <c r="N2033" s="12" t="str">
        <f t="shared" si="79"/>
        <v>1186 Stevens St Manheim, PA 17545</v>
      </c>
      <c r="O2033">
        <v>1430999</v>
      </c>
      <c r="P2033">
        <v>40.102345999999997</v>
      </c>
      <c r="Q2033">
        <v>-76.375522000000004</v>
      </c>
      <c r="R2033" t="s">
        <v>3366</v>
      </c>
      <c r="S2033" t="s">
        <v>3357</v>
      </c>
      <c r="T2033" s="3">
        <v>1</v>
      </c>
      <c r="U2033" s="3">
        <v>1</v>
      </c>
      <c r="V2033" s="4">
        <v>1</v>
      </c>
      <c r="W2033" s="4">
        <v>4</v>
      </c>
      <c r="X2033" s="5">
        <v>429.77</v>
      </c>
      <c r="Y2033" s="6">
        <v>429.77</v>
      </c>
      <c r="Z2033" s="5">
        <v>204.31</v>
      </c>
      <c r="AA2033" s="5">
        <v>204.31</v>
      </c>
      <c r="AB2033">
        <v>10</v>
      </c>
      <c r="AC2033" s="11">
        <f t="shared" si="78"/>
        <v>0.475393815296554</v>
      </c>
    </row>
    <row r="2034" spans="1:29">
      <c r="A2034" s="2">
        <v>247750</v>
      </c>
      <c r="B2034" t="s">
        <v>3362</v>
      </c>
      <c r="C2034" t="s">
        <v>3353</v>
      </c>
      <c r="D2034" t="s">
        <v>16</v>
      </c>
      <c r="E2034" s="2">
        <v>327407</v>
      </c>
      <c r="F2034" t="s">
        <v>3144</v>
      </c>
      <c r="G2034" s="2">
        <v>472658</v>
      </c>
      <c r="H2034" t="s">
        <v>3145</v>
      </c>
      <c r="I2034" t="s">
        <v>59</v>
      </c>
      <c r="K2034" t="s">
        <v>4070</v>
      </c>
      <c r="L2034" t="s">
        <v>3407</v>
      </c>
      <c r="M2034" s="12">
        <v>17403</v>
      </c>
      <c r="N2034" s="12" t="str">
        <f t="shared" si="79"/>
        <v>2000 Hollywood Dr York, PA 17403</v>
      </c>
      <c r="O2034">
        <v>1430999</v>
      </c>
      <c r="P2034">
        <v>39.945031999999998</v>
      </c>
      <c r="Q2034">
        <v>-76.69135</v>
      </c>
      <c r="R2034" t="s">
        <v>3367</v>
      </c>
      <c r="S2034" t="s">
        <v>3357</v>
      </c>
      <c r="T2034" s="3">
        <v>1</v>
      </c>
      <c r="U2034" s="3">
        <v>1</v>
      </c>
      <c r="V2034" s="4">
        <v>1</v>
      </c>
      <c r="W2034" s="4">
        <v>3</v>
      </c>
      <c r="X2034" s="5">
        <v>428.23999999999995</v>
      </c>
      <c r="Y2034" s="6">
        <v>428.23999999999995</v>
      </c>
      <c r="Z2034" s="5">
        <v>156.4</v>
      </c>
      <c r="AA2034" s="5">
        <v>156.4</v>
      </c>
      <c r="AB2034">
        <v>6</v>
      </c>
      <c r="AC2034" s="11">
        <f t="shared" si="78"/>
        <v>0.36521576685970492</v>
      </c>
    </row>
    <row r="2035" spans="1:29">
      <c r="A2035" s="2">
        <v>483783</v>
      </c>
      <c r="B2035" t="s">
        <v>3361</v>
      </c>
      <c r="C2035" t="s">
        <v>3353</v>
      </c>
      <c r="D2035" t="s">
        <v>82</v>
      </c>
      <c r="E2035" s="2">
        <v>343239</v>
      </c>
      <c r="F2035" t="s">
        <v>3191</v>
      </c>
      <c r="G2035" s="2">
        <v>343239</v>
      </c>
      <c r="H2035" t="s">
        <v>3191</v>
      </c>
      <c r="I2035" t="s">
        <v>507</v>
      </c>
      <c r="K2035" t="s">
        <v>3640</v>
      </c>
      <c r="L2035" t="s">
        <v>3406</v>
      </c>
      <c r="M2035" s="12">
        <v>8608</v>
      </c>
      <c r="N2035" s="12" t="str">
        <f t="shared" si="79"/>
        <v>319 E State St Trenton, NJ 08608</v>
      </c>
      <c r="O2035">
        <v>1430999</v>
      </c>
      <c r="P2035">
        <v>40.220024000000002</v>
      </c>
      <c r="Q2035">
        <v>-74.758938999999998</v>
      </c>
      <c r="R2035" t="s">
        <v>3362</v>
      </c>
      <c r="S2035" t="s">
        <v>3354</v>
      </c>
      <c r="T2035" s="3">
        <v>1</v>
      </c>
      <c r="U2035" s="3">
        <v>1</v>
      </c>
      <c r="V2035" s="4">
        <v>1</v>
      </c>
      <c r="W2035" s="4">
        <v>1</v>
      </c>
      <c r="X2035" s="5">
        <v>428.09</v>
      </c>
      <c r="Y2035" s="6">
        <v>428.09</v>
      </c>
      <c r="Z2035" s="5">
        <v>171.21</v>
      </c>
      <c r="AA2035" s="5">
        <v>171.21</v>
      </c>
      <c r="AB2035">
        <v>13</v>
      </c>
      <c r="AC2035" s="11">
        <f t="shared" si="78"/>
        <v>0.39993926510780448</v>
      </c>
    </row>
    <row r="2036" spans="1:29">
      <c r="A2036" s="2">
        <v>479156</v>
      </c>
      <c r="B2036" t="s">
        <v>3359</v>
      </c>
      <c r="C2036" t="s">
        <v>3351</v>
      </c>
      <c r="D2036" t="s">
        <v>74</v>
      </c>
      <c r="E2036" s="2">
        <v>239741</v>
      </c>
      <c r="F2036" t="s">
        <v>1725</v>
      </c>
      <c r="G2036" s="2">
        <v>239741</v>
      </c>
      <c r="H2036" t="s">
        <v>1725</v>
      </c>
      <c r="I2036" t="s">
        <v>492</v>
      </c>
      <c r="K2036" t="s">
        <v>4468</v>
      </c>
      <c r="L2036" t="s">
        <v>3407</v>
      </c>
      <c r="M2036" s="12">
        <v>17551</v>
      </c>
      <c r="N2036" s="12" t="str">
        <f t="shared" si="79"/>
        <v>1 Crossland Pass Millersville, PA 17551</v>
      </c>
      <c r="O2036">
        <v>1430999</v>
      </c>
      <c r="P2036">
        <v>39.989803000000002</v>
      </c>
      <c r="Q2036">
        <v>-76.345359999999999</v>
      </c>
      <c r="R2036" t="s">
        <v>3364</v>
      </c>
      <c r="S2036" t="s">
        <v>3357</v>
      </c>
      <c r="T2036" s="3">
        <v>1</v>
      </c>
      <c r="U2036" s="3">
        <v>1</v>
      </c>
      <c r="V2036" s="4">
        <v>1</v>
      </c>
      <c r="W2036" s="4">
        <v>3</v>
      </c>
      <c r="X2036" s="5">
        <v>426.46</v>
      </c>
      <c r="Y2036" s="6">
        <v>426.46</v>
      </c>
      <c r="Z2036" s="5">
        <v>131.19</v>
      </c>
      <c r="AA2036" s="5">
        <v>131.19</v>
      </c>
      <c r="AB2036">
        <v>9</v>
      </c>
      <c r="AC2036" s="11">
        <f t="shared" si="78"/>
        <v>0.3076255686348075</v>
      </c>
    </row>
    <row r="2037" spans="1:29">
      <c r="A2037" s="2">
        <v>418900</v>
      </c>
      <c r="B2037" t="s">
        <v>3361</v>
      </c>
      <c r="C2037" t="s">
        <v>3356</v>
      </c>
      <c r="D2037" t="s">
        <v>16</v>
      </c>
      <c r="E2037" s="2">
        <v>327407</v>
      </c>
      <c r="F2037" t="s">
        <v>3144</v>
      </c>
      <c r="G2037" s="2">
        <v>327407</v>
      </c>
      <c r="H2037" t="s">
        <v>3144</v>
      </c>
      <c r="I2037" t="s">
        <v>59</v>
      </c>
      <c r="K2037" t="s">
        <v>4068</v>
      </c>
      <c r="L2037" t="s">
        <v>3407</v>
      </c>
      <c r="M2037" s="12">
        <v>17403</v>
      </c>
      <c r="N2037" s="12" t="str">
        <f t="shared" si="79"/>
        <v>2090 Hollywood Dr York, PA 17403</v>
      </c>
      <c r="O2037">
        <v>1430999</v>
      </c>
      <c r="P2037">
        <v>39.943910000000002</v>
      </c>
      <c r="Q2037">
        <v>-76.692800000000005</v>
      </c>
      <c r="R2037" t="s">
        <v>3367</v>
      </c>
      <c r="S2037" t="s">
        <v>3357</v>
      </c>
      <c r="T2037" s="3">
        <v>1</v>
      </c>
      <c r="U2037" s="3">
        <v>1</v>
      </c>
      <c r="V2037" s="4">
        <v>1</v>
      </c>
      <c r="W2037" s="4">
        <v>3</v>
      </c>
      <c r="X2037" s="5">
        <v>426.32</v>
      </c>
      <c r="Y2037" s="6">
        <v>426.32</v>
      </c>
      <c r="Z2037" s="5">
        <v>174.2</v>
      </c>
      <c r="AA2037" s="5">
        <v>174.2</v>
      </c>
      <c r="AB2037">
        <v>6</v>
      </c>
      <c r="AC2037" s="11">
        <f t="shared" si="78"/>
        <v>0.40861324826421463</v>
      </c>
    </row>
    <row r="2038" spans="1:29">
      <c r="A2038" s="2">
        <v>245667</v>
      </c>
      <c r="B2038" t="s">
        <v>3361</v>
      </c>
      <c r="C2038" t="s">
        <v>3356</v>
      </c>
      <c r="D2038" t="s">
        <v>29</v>
      </c>
      <c r="E2038" s="2">
        <v>305036</v>
      </c>
      <c r="F2038" t="s">
        <v>3045</v>
      </c>
      <c r="G2038" s="2">
        <v>305036</v>
      </c>
      <c r="H2038" t="s">
        <v>3045</v>
      </c>
      <c r="I2038" t="s">
        <v>1459</v>
      </c>
      <c r="K2038" t="s">
        <v>5146</v>
      </c>
      <c r="L2038" t="s">
        <v>3407</v>
      </c>
      <c r="M2038" s="12">
        <v>18964</v>
      </c>
      <c r="N2038" s="12" t="str">
        <f t="shared" si="79"/>
        <v>494 Cherry Rd Souderton, PA 18964</v>
      </c>
      <c r="O2038">
        <v>1430999</v>
      </c>
      <c r="P2038">
        <v>40.319161000000001</v>
      </c>
      <c r="Q2038">
        <v>-75.302428000000006</v>
      </c>
      <c r="R2038" t="s">
        <v>3363</v>
      </c>
      <c r="S2038" t="s">
        <v>3357</v>
      </c>
      <c r="T2038" s="3">
        <v>1</v>
      </c>
      <c r="U2038" s="3">
        <v>1</v>
      </c>
      <c r="V2038" s="4">
        <v>1</v>
      </c>
      <c r="W2038" s="4">
        <v>1</v>
      </c>
      <c r="X2038" s="5">
        <v>426.31</v>
      </c>
      <c r="Y2038" s="6">
        <v>426.31</v>
      </c>
      <c r="Z2038" s="5">
        <v>149.19999999999999</v>
      </c>
      <c r="AA2038" s="5">
        <v>149.19999999999999</v>
      </c>
      <c r="AB2038">
        <v>5</v>
      </c>
      <c r="AC2038" s="11">
        <f t="shared" si="78"/>
        <v>0.34998006145762472</v>
      </c>
    </row>
    <row r="2039" spans="1:29">
      <c r="A2039" s="2">
        <v>460766</v>
      </c>
      <c r="B2039" t="s">
        <v>3361</v>
      </c>
      <c r="C2039" t="s">
        <v>3356</v>
      </c>
      <c r="D2039" t="s">
        <v>197</v>
      </c>
      <c r="E2039" s="2">
        <v>273703</v>
      </c>
      <c r="F2039" t="s">
        <v>198</v>
      </c>
      <c r="G2039" s="2">
        <v>273703</v>
      </c>
      <c r="H2039" t="s">
        <v>198</v>
      </c>
      <c r="I2039" t="s">
        <v>199</v>
      </c>
      <c r="K2039" t="s">
        <v>3583</v>
      </c>
      <c r="L2039" t="s">
        <v>3406</v>
      </c>
      <c r="M2039" s="12">
        <v>8302</v>
      </c>
      <c r="N2039" s="12" t="str">
        <f t="shared" si="79"/>
        <v>133 Polk Ln Bridgeton, NJ 08302</v>
      </c>
      <c r="O2039">
        <v>1430999</v>
      </c>
      <c r="P2039">
        <v>39.52243</v>
      </c>
      <c r="Q2039">
        <v>-75.216427999999993</v>
      </c>
      <c r="R2039" t="s">
        <v>3363</v>
      </c>
      <c r="S2039" t="s">
        <v>3355</v>
      </c>
      <c r="T2039" s="3">
        <v>3</v>
      </c>
      <c r="U2039" s="3">
        <v>8</v>
      </c>
      <c r="V2039" s="4">
        <v>2.6666666666666665</v>
      </c>
      <c r="W2039" s="4">
        <v>3</v>
      </c>
      <c r="X2039" s="5">
        <v>141.97</v>
      </c>
      <c r="Y2039" s="6">
        <v>425.90999999999991</v>
      </c>
      <c r="Z2039" s="5">
        <v>45.706666666666671</v>
      </c>
      <c r="AA2039" s="5">
        <v>137.12</v>
      </c>
      <c r="AB2039">
        <v>40</v>
      </c>
      <c r="AC2039" s="11">
        <f t="shared" si="78"/>
        <v>0.32194595102251655</v>
      </c>
    </row>
    <row r="2040" spans="1:29">
      <c r="A2040" s="2">
        <v>416794</v>
      </c>
      <c r="B2040" t="s">
        <v>3361</v>
      </c>
      <c r="C2040" t="s">
        <v>3356</v>
      </c>
      <c r="D2040" t="s">
        <v>26</v>
      </c>
      <c r="E2040" s="2">
        <v>239181</v>
      </c>
      <c r="F2040" t="s">
        <v>1235</v>
      </c>
      <c r="G2040" s="2">
        <v>239181</v>
      </c>
      <c r="H2040" t="s">
        <v>1235</v>
      </c>
      <c r="I2040" t="s">
        <v>578</v>
      </c>
      <c r="K2040" t="s">
        <v>4624</v>
      </c>
      <c r="L2040" t="s">
        <v>3407</v>
      </c>
      <c r="M2040" s="12">
        <v>17584</v>
      </c>
      <c r="N2040" s="12" t="str">
        <f t="shared" si="79"/>
        <v>5 W Willow Rd Willow Street, PA 17584</v>
      </c>
      <c r="O2040">
        <v>1430999</v>
      </c>
      <c r="P2040">
        <v>39.974856000000003</v>
      </c>
      <c r="Q2040">
        <v>-76.276346000000004</v>
      </c>
      <c r="R2040" t="s">
        <v>3364</v>
      </c>
      <c r="S2040" t="s">
        <v>3357</v>
      </c>
      <c r="T2040" s="3">
        <v>1</v>
      </c>
      <c r="U2040" s="3">
        <v>1</v>
      </c>
      <c r="V2040" s="4">
        <v>1</v>
      </c>
      <c r="W2040" s="4">
        <v>2</v>
      </c>
      <c r="X2040" s="5">
        <v>423.68</v>
      </c>
      <c r="Y2040" s="6">
        <v>423.68</v>
      </c>
      <c r="Z2040" s="5">
        <v>163.07</v>
      </c>
      <c r="AA2040" s="5">
        <v>163.07</v>
      </c>
      <c r="AB2040">
        <v>5</v>
      </c>
      <c r="AC2040" s="11">
        <f t="shared" si="78"/>
        <v>0.38488953927492447</v>
      </c>
    </row>
    <row r="2041" spans="1:29">
      <c r="A2041" s="2">
        <v>244665</v>
      </c>
      <c r="B2041" t="s">
        <v>3361</v>
      </c>
      <c r="C2041" t="s">
        <v>3356</v>
      </c>
      <c r="D2041" t="s">
        <v>26</v>
      </c>
      <c r="E2041" s="2">
        <v>325104</v>
      </c>
      <c r="F2041" t="s">
        <v>2139</v>
      </c>
      <c r="G2041" s="2">
        <v>325104</v>
      </c>
      <c r="H2041" t="s">
        <v>2139</v>
      </c>
      <c r="I2041" t="s">
        <v>39</v>
      </c>
      <c r="K2041" t="s">
        <v>4860</v>
      </c>
      <c r="L2041" t="s">
        <v>3407</v>
      </c>
      <c r="M2041" s="12">
        <v>17603</v>
      </c>
      <c r="N2041" s="12" t="str">
        <f t="shared" si="79"/>
        <v>609 Prospect St Lancaster, PA 17603</v>
      </c>
      <c r="O2041">
        <v>1430999</v>
      </c>
      <c r="P2041">
        <v>40.025568</v>
      </c>
      <c r="Q2041">
        <v>-76.311832999999993</v>
      </c>
      <c r="R2041" t="s">
        <v>3364</v>
      </c>
      <c r="S2041" t="s">
        <v>3357</v>
      </c>
      <c r="T2041" s="3">
        <v>3</v>
      </c>
      <c r="U2041" s="3">
        <v>4</v>
      </c>
      <c r="V2041" s="4">
        <v>1.3333333333333333</v>
      </c>
      <c r="W2041" s="4">
        <v>2.6666666666666665</v>
      </c>
      <c r="X2041" s="5">
        <v>140.49</v>
      </c>
      <c r="Y2041" s="6">
        <v>421.47</v>
      </c>
      <c r="Z2041" s="5">
        <v>51.68</v>
      </c>
      <c r="AA2041" s="5">
        <v>155.04</v>
      </c>
      <c r="AB2041">
        <v>14</v>
      </c>
      <c r="AC2041" s="11">
        <f t="shared" si="78"/>
        <v>0.3678553633710584</v>
      </c>
    </row>
    <row r="2042" spans="1:29">
      <c r="A2042" s="2">
        <v>340136</v>
      </c>
      <c r="B2042" t="s">
        <v>3361</v>
      </c>
      <c r="C2042" t="s">
        <v>3356</v>
      </c>
      <c r="D2042" t="s">
        <v>37</v>
      </c>
      <c r="E2042" s="2">
        <v>253834</v>
      </c>
      <c r="F2042" t="s">
        <v>2836</v>
      </c>
      <c r="G2042" s="2">
        <v>253834</v>
      </c>
      <c r="H2042" t="s">
        <v>2836</v>
      </c>
      <c r="I2042" t="s">
        <v>618</v>
      </c>
      <c r="K2042" t="s">
        <v>4593</v>
      </c>
      <c r="L2042" t="s">
        <v>3407</v>
      </c>
      <c r="M2042" s="12">
        <v>17578</v>
      </c>
      <c r="N2042" s="12" t="str">
        <f t="shared" si="79"/>
        <v>12 E Church St Stevens, PA 17578</v>
      </c>
      <c r="O2042">
        <v>1430999</v>
      </c>
      <c r="P2042">
        <v>40.212079000000003</v>
      </c>
      <c r="Q2042">
        <v>-76.124840000000006</v>
      </c>
      <c r="R2042" t="s">
        <v>3365</v>
      </c>
      <c r="S2042" t="s">
        <v>3353</v>
      </c>
      <c r="T2042" s="3">
        <v>2</v>
      </c>
      <c r="U2042" s="3">
        <v>2</v>
      </c>
      <c r="V2042" s="4">
        <v>1</v>
      </c>
      <c r="W2042" s="4">
        <v>3.5</v>
      </c>
      <c r="X2042" s="5">
        <v>210.54</v>
      </c>
      <c r="Y2042" s="6">
        <v>421.08</v>
      </c>
      <c r="Z2042" s="5">
        <v>70.055000000000007</v>
      </c>
      <c r="AA2042" s="5">
        <v>140.10999999999999</v>
      </c>
      <c r="AB2042">
        <v>11</v>
      </c>
      <c r="AC2042" s="11">
        <f t="shared" si="78"/>
        <v>0.3327396219245749</v>
      </c>
    </row>
    <row r="2043" spans="1:29">
      <c r="A2043" s="2">
        <v>246171</v>
      </c>
      <c r="B2043" t="s">
        <v>3361</v>
      </c>
      <c r="C2043" t="s">
        <v>3352</v>
      </c>
      <c r="D2043" t="s">
        <v>74</v>
      </c>
      <c r="E2043" s="2">
        <v>308672</v>
      </c>
      <c r="F2043" t="s">
        <v>1933</v>
      </c>
      <c r="G2043" s="2">
        <v>308672</v>
      </c>
      <c r="H2043" t="s">
        <v>1933</v>
      </c>
      <c r="I2043" t="s">
        <v>97</v>
      </c>
      <c r="K2043" t="s">
        <v>3858</v>
      </c>
      <c r="L2043" t="s">
        <v>3407</v>
      </c>
      <c r="M2043" s="12">
        <v>17103</v>
      </c>
      <c r="N2043" s="12" t="str">
        <f t="shared" si="79"/>
        <v>1306 N 14th St Harrisburg, PA 17103</v>
      </c>
      <c r="O2043">
        <v>1430999</v>
      </c>
      <c r="P2043">
        <v>40.276327000000002</v>
      </c>
      <c r="Q2043">
        <v>-76.873710000000003</v>
      </c>
      <c r="R2043" t="s">
        <v>3366</v>
      </c>
      <c r="S2043" t="s">
        <v>3356</v>
      </c>
      <c r="T2043" s="3">
        <v>2</v>
      </c>
      <c r="U2043" s="3">
        <v>2</v>
      </c>
      <c r="V2043" s="4">
        <v>1</v>
      </c>
      <c r="W2043" s="4">
        <v>2</v>
      </c>
      <c r="X2043" s="5">
        <v>210.53499999999997</v>
      </c>
      <c r="Y2043" s="6">
        <v>421.07</v>
      </c>
      <c r="Z2043" s="5">
        <v>83.56</v>
      </c>
      <c r="AA2043" s="5">
        <v>167.12</v>
      </c>
      <c r="AB2043">
        <v>6</v>
      </c>
      <c r="AC2043" s="11">
        <f t="shared" si="78"/>
        <v>0.39689362813783935</v>
      </c>
    </row>
    <row r="2044" spans="1:29">
      <c r="A2044" s="2">
        <v>308449</v>
      </c>
      <c r="B2044" t="s">
        <v>3361</v>
      </c>
      <c r="C2044" t="s">
        <v>3352</v>
      </c>
      <c r="D2044" t="s">
        <v>37</v>
      </c>
      <c r="E2044" s="2">
        <v>344755</v>
      </c>
      <c r="F2044" t="s">
        <v>1734</v>
      </c>
      <c r="G2044" s="2">
        <v>344755</v>
      </c>
      <c r="H2044" t="s">
        <v>1734</v>
      </c>
      <c r="I2044" t="s">
        <v>140</v>
      </c>
      <c r="K2044" t="s">
        <v>4266</v>
      </c>
      <c r="L2044" t="s">
        <v>3407</v>
      </c>
      <c r="M2044" s="12">
        <v>17540</v>
      </c>
      <c r="N2044" s="12" t="str">
        <f t="shared" si="79"/>
        <v>33 Glenola Dr Leola, PA 17540</v>
      </c>
      <c r="O2044">
        <v>1430999</v>
      </c>
      <c r="P2044">
        <v>40.086227999999998</v>
      </c>
      <c r="Q2044">
        <v>-76.181743999999995</v>
      </c>
      <c r="R2044" t="s">
        <v>3364</v>
      </c>
      <c r="S2044" t="s">
        <v>3356</v>
      </c>
      <c r="T2044" s="3">
        <v>1</v>
      </c>
      <c r="U2044" s="3">
        <v>1</v>
      </c>
      <c r="V2044" s="4">
        <v>1</v>
      </c>
      <c r="W2044" s="4">
        <v>1</v>
      </c>
      <c r="X2044" s="5">
        <v>421</v>
      </c>
      <c r="Y2044" s="6">
        <v>421</v>
      </c>
      <c r="Z2044" s="5">
        <v>123.14</v>
      </c>
      <c r="AA2044" s="5">
        <v>123.14</v>
      </c>
      <c r="AB2044">
        <v>10</v>
      </c>
      <c r="AC2044" s="11">
        <f t="shared" si="78"/>
        <v>0.29249406175771969</v>
      </c>
    </row>
    <row r="2045" spans="1:29">
      <c r="A2045" s="2">
        <v>296325</v>
      </c>
      <c r="B2045" t="s">
        <v>3361</v>
      </c>
      <c r="C2045" t="s">
        <v>3353</v>
      </c>
      <c r="D2045" t="s">
        <v>37</v>
      </c>
      <c r="E2045" s="2">
        <v>241452</v>
      </c>
      <c r="F2045" t="s">
        <v>2768</v>
      </c>
      <c r="G2045" s="2">
        <v>241452</v>
      </c>
      <c r="H2045" t="s">
        <v>2768</v>
      </c>
      <c r="I2045" t="s">
        <v>108</v>
      </c>
      <c r="K2045" t="s">
        <v>4230</v>
      </c>
      <c r="L2045" t="s">
        <v>3407</v>
      </c>
      <c r="M2045" s="12">
        <v>17522</v>
      </c>
      <c r="N2045" s="12" t="str">
        <f t="shared" si="79"/>
        <v>144 Pleasant Valley Rd Ephrata, PA 17522</v>
      </c>
      <c r="O2045">
        <v>1430999</v>
      </c>
      <c r="P2045">
        <v>40.160896000000001</v>
      </c>
      <c r="Q2045">
        <v>-76.157089999999997</v>
      </c>
      <c r="R2045" t="s">
        <v>3365</v>
      </c>
      <c r="S2045" t="s">
        <v>3356</v>
      </c>
      <c r="T2045" s="3">
        <v>1</v>
      </c>
      <c r="U2045" s="3">
        <v>1</v>
      </c>
      <c r="V2045" s="4">
        <v>1</v>
      </c>
      <c r="W2045" s="4">
        <v>2</v>
      </c>
      <c r="X2045" s="5">
        <v>420.22999999999996</v>
      </c>
      <c r="Y2045" s="6">
        <v>420.22999999999996</v>
      </c>
      <c r="Z2045" s="5">
        <v>171.21</v>
      </c>
      <c r="AA2045" s="5">
        <v>171.21</v>
      </c>
      <c r="AB2045">
        <v>9</v>
      </c>
      <c r="AC2045" s="11">
        <f t="shared" si="78"/>
        <v>0.4074197463293911</v>
      </c>
    </row>
    <row r="2046" spans="1:29">
      <c r="A2046" s="2">
        <v>294138</v>
      </c>
      <c r="B2046" t="s">
        <v>3363</v>
      </c>
      <c r="C2046" t="s">
        <v>3351</v>
      </c>
      <c r="D2046" t="s">
        <v>82</v>
      </c>
      <c r="E2046" s="2">
        <v>329625</v>
      </c>
      <c r="F2046" t="s">
        <v>2861</v>
      </c>
      <c r="G2046" s="2">
        <v>329625</v>
      </c>
      <c r="H2046" t="s">
        <v>2861</v>
      </c>
      <c r="I2046" t="s">
        <v>918</v>
      </c>
      <c r="K2046" t="s">
        <v>3655</v>
      </c>
      <c r="L2046" t="s">
        <v>3406</v>
      </c>
      <c r="M2046" s="12">
        <v>8691</v>
      </c>
      <c r="N2046" s="12" t="str">
        <f t="shared" si="79"/>
        <v>155 Robbinsville Edinburg Rd Robbinsville, NJ 08691</v>
      </c>
      <c r="O2046">
        <v>1430999</v>
      </c>
      <c r="P2046">
        <v>40.238022000000001</v>
      </c>
      <c r="Q2046">
        <v>-74.618263999999996</v>
      </c>
      <c r="R2046" t="s">
        <v>3362</v>
      </c>
      <c r="S2046" t="s">
        <v>3354</v>
      </c>
      <c r="T2046" s="3">
        <v>1</v>
      </c>
      <c r="U2046" s="3">
        <v>1</v>
      </c>
      <c r="V2046" s="4">
        <v>1</v>
      </c>
      <c r="W2046" s="4">
        <v>1</v>
      </c>
      <c r="X2046" s="5">
        <v>419.52</v>
      </c>
      <c r="Y2046" s="6">
        <v>419.52</v>
      </c>
      <c r="Z2046" s="5">
        <v>288.02</v>
      </c>
      <c r="AA2046" s="5">
        <v>288.02</v>
      </c>
      <c r="AB2046">
        <v>3</v>
      </c>
      <c r="AC2046" s="11">
        <f t="shared" si="78"/>
        <v>0.68654652936689553</v>
      </c>
    </row>
    <row r="2047" spans="1:29">
      <c r="A2047" s="2">
        <v>343501</v>
      </c>
      <c r="B2047" t="s">
        <v>3363</v>
      </c>
      <c r="C2047" t="s">
        <v>3351</v>
      </c>
      <c r="D2047" t="s">
        <v>37</v>
      </c>
      <c r="E2047" s="2">
        <v>239115</v>
      </c>
      <c r="F2047" t="s">
        <v>1207</v>
      </c>
      <c r="G2047" s="2">
        <v>482964</v>
      </c>
      <c r="H2047" t="s">
        <v>1208</v>
      </c>
      <c r="I2047" t="s">
        <v>1209</v>
      </c>
      <c r="K2047" t="s">
        <v>4583</v>
      </c>
      <c r="L2047" t="s">
        <v>3407</v>
      </c>
      <c r="M2047" s="12">
        <v>17569</v>
      </c>
      <c r="N2047" s="12" t="str">
        <f t="shared" si="79"/>
        <v>65 Steeple Ct Reinholds, PA 17569</v>
      </c>
      <c r="O2047">
        <v>1430999</v>
      </c>
      <c r="P2047">
        <v>40.269710000000003</v>
      </c>
      <c r="Q2047">
        <v>-76.106549999999999</v>
      </c>
      <c r="R2047" t="s">
        <v>3365</v>
      </c>
      <c r="S2047" t="s">
        <v>3353</v>
      </c>
      <c r="T2047" s="3">
        <v>1</v>
      </c>
      <c r="U2047" s="3">
        <v>1</v>
      </c>
      <c r="V2047" s="4">
        <v>1</v>
      </c>
      <c r="W2047" s="4">
        <v>4</v>
      </c>
      <c r="X2047" s="5">
        <v>418.68</v>
      </c>
      <c r="Y2047" s="6">
        <v>418.68</v>
      </c>
      <c r="Z2047" s="5">
        <v>209.34</v>
      </c>
      <c r="AA2047" s="5">
        <v>209.34</v>
      </c>
      <c r="AB2047">
        <v>8</v>
      </c>
      <c r="AC2047" s="11">
        <f t="shared" si="78"/>
        <v>0.5</v>
      </c>
    </row>
    <row r="2048" spans="1:29">
      <c r="A2048" s="2">
        <v>470628</v>
      </c>
      <c r="B2048" t="s">
        <v>3363</v>
      </c>
      <c r="C2048" t="s">
        <v>3351</v>
      </c>
      <c r="D2048" t="s">
        <v>17</v>
      </c>
      <c r="E2048" s="2">
        <v>308303</v>
      </c>
      <c r="F2048" t="s">
        <v>544</v>
      </c>
      <c r="G2048" s="2">
        <v>308303</v>
      </c>
      <c r="H2048" t="s">
        <v>544</v>
      </c>
      <c r="I2048" t="s">
        <v>545</v>
      </c>
      <c r="K2048" t="s">
        <v>4988</v>
      </c>
      <c r="L2048" t="s">
        <v>3407</v>
      </c>
      <c r="M2048" s="12">
        <v>18045</v>
      </c>
      <c r="N2048" s="12" t="str">
        <f t="shared" si="79"/>
        <v>3738 Northwood Ave EASTON, PA 18045</v>
      </c>
      <c r="O2048">
        <v>1430999</v>
      </c>
      <c r="P2048">
        <v>40.709645999999999</v>
      </c>
      <c r="Q2048">
        <v>-75.282134999999997</v>
      </c>
      <c r="R2048" t="s">
        <v>3363</v>
      </c>
      <c r="S2048" t="s">
        <v>3357</v>
      </c>
      <c r="T2048" s="3">
        <v>2</v>
      </c>
      <c r="U2048" s="3">
        <v>2</v>
      </c>
      <c r="V2048" s="4">
        <v>1</v>
      </c>
      <c r="W2048" s="4">
        <v>1</v>
      </c>
      <c r="X2048" s="5">
        <v>209.11</v>
      </c>
      <c r="Y2048" s="6">
        <v>418.22</v>
      </c>
      <c r="Z2048" s="5">
        <v>49.204999999999998</v>
      </c>
      <c r="AA2048" s="5">
        <v>98.41</v>
      </c>
      <c r="AB2048">
        <v>2</v>
      </c>
      <c r="AC2048" s="11">
        <f t="shared" si="78"/>
        <v>0.23530677633781261</v>
      </c>
    </row>
    <row r="2049" spans="1:29">
      <c r="A2049" s="2">
        <v>340988</v>
      </c>
      <c r="B2049" t="s">
        <v>3362</v>
      </c>
      <c r="C2049" t="s">
        <v>3352</v>
      </c>
      <c r="D2049" t="s">
        <v>37</v>
      </c>
      <c r="E2049" s="2">
        <v>247675</v>
      </c>
      <c r="F2049" t="s">
        <v>2141</v>
      </c>
      <c r="G2049" s="2">
        <v>469832</v>
      </c>
      <c r="H2049" t="s">
        <v>2142</v>
      </c>
      <c r="I2049" t="s">
        <v>39</v>
      </c>
      <c r="K2049" t="s">
        <v>4661</v>
      </c>
      <c r="L2049" t="s">
        <v>3407</v>
      </c>
      <c r="M2049" s="12">
        <v>17601</v>
      </c>
      <c r="N2049" s="12" t="str">
        <f t="shared" si="79"/>
        <v>1373 Manheim Pike Lancaster, PA 17601</v>
      </c>
      <c r="O2049">
        <v>1430999</v>
      </c>
      <c r="P2049">
        <v>40.069428000000002</v>
      </c>
      <c r="Q2049">
        <v>-76.330018999999993</v>
      </c>
      <c r="R2049" t="s">
        <v>3364</v>
      </c>
      <c r="S2049" t="s">
        <v>3357</v>
      </c>
      <c r="T2049" s="3">
        <v>4</v>
      </c>
      <c r="U2049" s="3">
        <v>4</v>
      </c>
      <c r="V2049" s="4">
        <v>1</v>
      </c>
      <c r="W2049" s="4">
        <v>1</v>
      </c>
      <c r="X2049" s="5">
        <v>104.4875</v>
      </c>
      <c r="Y2049" s="6">
        <v>417.95</v>
      </c>
      <c r="Z2049" s="5">
        <v>44.715000000000003</v>
      </c>
      <c r="AA2049" s="5">
        <v>178.86</v>
      </c>
      <c r="AB2049">
        <v>4</v>
      </c>
      <c r="AC2049" s="11">
        <f t="shared" si="78"/>
        <v>0.42794592654623764</v>
      </c>
    </row>
    <row r="2050" spans="1:29">
      <c r="A2050" s="2">
        <v>245422</v>
      </c>
      <c r="B2050" t="s">
        <v>3362</v>
      </c>
      <c r="C2050" t="s">
        <v>3352</v>
      </c>
      <c r="D2050" t="s">
        <v>26</v>
      </c>
      <c r="E2050" s="2">
        <v>239394</v>
      </c>
      <c r="F2050" t="s">
        <v>326</v>
      </c>
      <c r="G2050" s="2">
        <v>239394</v>
      </c>
      <c r="H2050" t="s">
        <v>326</v>
      </c>
      <c r="I2050" t="s">
        <v>39</v>
      </c>
      <c r="K2050" t="s">
        <v>4725</v>
      </c>
      <c r="L2050" t="s">
        <v>3407</v>
      </c>
      <c r="M2050" s="12">
        <v>17601</v>
      </c>
      <c r="N2050" s="12" t="str">
        <f t="shared" si="79"/>
        <v>171 Greenfield Rd Lancaster, PA 17601</v>
      </c>
      <c r="O2050">
        <v>1430999</v>
      </c>
      <c r="P2050">
        <v>40.045470000000002</v>
      </c>
      <c r="Q2050">
        <v>-76.253761999999995</v>
      </c>
      <c r="R2050" t="s">
        <v>3364</v>
      </c>
      <c r="S2050" t="s">
        <v>3357</v>
      </c>
      <c r="T2050" s="3">
        <v>2</v>
      </c>
      <c r="U2050" s="3">
        <v>3</v>
      </c>
      <c r="V2050" s="4">
        <v>1.5</v>
      </c>
      <c r="W2050" s="4">
        <v>1</v>
      </c>
      <c r="X2050" s="5">
        <v>208.64999999999998</v>
      </c>
      <c r="Y2050" s="6">
        <v>417.29999999999995</v>
      </c>
      <c r="Z2050" s="5">
        <v>75.179999999999993</v>
      </c>
      <c r="AA2050" s="5">
        <v>150.35999999999999</v>
      </c>
      <c r="AB2050">
        <v>6</v>
      </c>
      <c r="AC2050" s="11">
        <f t="shared" ref="AC2050:AC2113" si="80">IFERROR(AA2050/Y2050,0)</f>
        <v>0.36031631919482388</v>
      </c>
    </row>
    <row r="2051" spans="1:29">
      <c r="A2051" s="2">
        <v>345521</v>
      </c>
      <c r="B2051" t="s">
        <v>3362</v>
      </c>
      <c r="C2051" t="s">
        <v>3352</v>
      </c>
      <c r="D2051" t="s">
        <v>26</v>
      </c>
      <c r="E2051" s="2">
        <v>281418</v>
      </c>
      <c r="F2051" t="s">
        <v>2395</v>
      </c>
      <c r="G2051" s="2">
        <v>281418</v>
      </c>
      <c r="H2051" t="s">
        <v>2395</v>
      </c>
      <c r="I2051" t="s">
        <v>322</v>
      </c>
      <c r="K2051" t="s">
        <v>4426</v>
      </c>
      <c r="L2051" t="s">
        <v>3407</v>
      </c>
      <c r="M2051" s="12">
        <v>17547</v>
      </c>
      <c r="N2051" s="12" t="str">
        <f t="shared" si="79"/>
        <v>1125 River Rd Marietta, PA 17547</v>
      </c>
      <c r="O2051">
        <v>1430999</v>
      </c>
      <c r="P2051">
        <v>40.061300000000003</v>
      </c>
      <c r="Q2051">
        <v>-76.539760000000001</v>
      </c>
      <c r="R2051" t="s">
        <v>3364</v>
      </c>
      <c r="S2051" t="s">
        <v>3353</v>
      </c>
      <c r="T2051" s="3">
        <v>1</v>
      </c>
      <c r="U2051" s="3">
        <v>1</v>
      </c>
      <c r="V2051" s="4">
        <v>1</v>
      </c>
      <c r="W2051" s="4">
        <v>1</v>
      </c>
      <c r="X2051" s="5">
        <v>416.92</v>
      </c>
      <c r="Y2051" s="6">
        <v>416.92</v>
      </c>
      <c r="Z2051" s="5">
        <v>145.97999999999999</v>
      </c>
      <c r="AA2051" s="5">
        <v>145.97999999999999</v>
      </c>
      <c r="AB2051">
        <v>6</v>
      </c>
      <c r="AC2051" s="11">
        <f t="shared" si="80"/>
        <v>0.35013911541782594</v>
      </c>
    </row>
    <row r="2052" spans="1:29">
      <c r="A2052" s="2">
        <v>418904</v>
      </c>
      <c r="B2052" t="s">
        <v>3362</v>
      </c>
      <c r="C2052" t="s">
        <v>3352</v>
      </c>
      <c r="D2052" t="s">
        <v>51</v>
      </c>
      <c r="E2052" s="2">
        <v>241140</v>
      </c>
      <c r="F2052" t="s">
        <v>2495</v>
      </c>
      <c r="G2052" s="2">
        <v>471885</v>
      </c>
      <c r="H2052" t="s">
        <v>2517</v>
      </c>
      <c r="I2052" t="s">
        <v>492</v>
      </c>
      <c r="K2052" t="s">
        <v>4469</v>
      </c>
      <c r="L2052" t="s">
        <v>3407</v>
      </c>
      <c r="M2052" s="12">
        <v>17551</v>
      </c>
      <c r="N2052" s="12" t="str">
        <f t="shared" si="79"/>
        <v>80 Brooks Dr Millersville, PA 17551</v>
      </c>
      <c r="O2052">
        <v>1430999</v>
      </c>
      <c r="P2052">
        <v>39.999890000000001</v>
      </c>
      <c r="Q2052">
        <v>-76.35924</v>
      </c>
      <c r="R2052" t="s">
        <v>3364</v>
      </c>
      <c r="S2052" t="s">
        <v>3357</v>
      </c>
      <c r="T2052" s="3">
        <v>1</v>
      </c>
      <c r="U2052" s="3">
        <v>2</v>
      </c>
      <c r="V2052" s="4">
        <v>2</v>
      </c>
      <c r="W2052" s="4">
        <v>5</v>
      </c>
      <c r="X2052" s="5">
        <v>416.27</v>
      </c>
      <c r="Y2052" s="6">
        <v>416.27</v>
      </c>
      <c r="Z2052" s="5">
        <v>123.09</v>
      </c>
      <c r="AA2052" s="5">
        <v>123.09</v>
      </c>
      <c r="AB2052">
        <v>7</v>
      </c>
      <c r="AC2052" s="11">
        <f t="shared" si="80"/>
        <v>0.29569750402383072</v>
      </c>
    </row>
    <row r="2053" spans="1:29">
      <c r="A2053" s="2">
        <v>243731</v>
      </c>
      <c r="B2053" t="s">
        <v>3362</v>
      </c>
      <c r="C2053" t="s">
        <v>3352</v>
      </c>
      <c r="D2053" t="s">
        <v>32</v>
      </c>
      <c r="E2053" s="2">
        <v>240235</v>
      </c>
      <c r="F2053" t="s">
        <v>1053</v>
      </c>
      <c r="G2053" s="2">
        <v>480988</v>
      </c>
      <c r="H2053" t="s">
        <v>1053</v>
      </c>
      <c r="I2053" t="s">
        <v>108</v>
      </c>
      <c r="K2053" t="s">
        <v>4227</v>
      </c>
      <c r="L2053" t="s">
        <v>3407</v>
      </c>
      <c r="M2053" s="12">
        <v>17522</v>
      </c>
      <c r="N2053" s="12" t="str">
        <f t="shared" si="79"/>
        <v>1127 S State St Ephrata, PA 17522</v>
      </c>
      <c r="O2053">
        <v>1430999</v>
      </c>
      <c r="P2053">
        <v>40.167999000000002</v>
      </c>
      <c r="Q2053">
        <v>-76.200558999999998</v>
      </c>
      <c r="R2053" t="s">
        <v>3365</v>
      </c>
      <c r="S2053" t="s">
        <v>3356</v>
      </c>
      <c r="T2053" s="3">
        <v>1</v>
      </c>
      <c r="U2053" s="3">
        <v>3</v>
      </c>
      <c r="V2053" s="4">
        <v>3</v>
      </c>
      <c r="W2053" s="4">
        <v>5</v>
      </c>
      <c r="X2053" s="5">
        <v>416.13000000000005</v>
      </c>
      <c r="Y2053" s="6">
        <v>416.13000000000005</v>
      </c>
      <c r="Z2053" s="5">
        <v>173.43</v>
      </c>
      <c r="AA2053" s="5">
        <v>173.43</v>
      </c>
      <c r="AB2053">
        <v>7</v>
      </c>
      <c r="AC2053" s="11">
        <f t="shared" si="80"/>
        <v>0.41676879821209717</v>
      </c>
    </row>
    <row r="2054" spans="1:29">
      <c r="A2054" s="2">
        <v>298547</v>
      </c>
      <c r="B2054" t="s">
        <v>3362</v>
      </c>
      <c r="C2054" t="s">
        <v>3352</v>
      </c>
      <c r="D2054" t="s">
        <v>186</v>
      </c>
      <c r="E2054" s="2">
        <v>342664</v>
      </c>
      <c r="F2054" t="s">
        <v>1290</v>
      </c>
      <c r="G2054" s="2">
        <v>342664</v>
      </c>
      <c r="H2054" t="s">
        <v>1290</v>
      </c>
      <c r="I2054" t="s">
        <v>560</v>
      </c>
      <c r="J2054" t="s">
        <v>560</v>
      </c>
      <c r="K2054" t="s">
        <v>3608</v>
      </c>
      <c r="L2054" t="s">
        <v>3406</v>
      </c>
      <c r="M2054" s="12">
        <v>8401</v>
      </c>
      <c r="N2054" s="12" t="str">
        <f t="shared" si="79"/>
        <v>1507 Boardwalk Atlantic City, NJ 08401</v>
      </c>
      <c r="O2054">
        <v>1430999</v>
      </c>
      <c r="P2054">
        <v>39.357050000000001</v>
      </c>
      <c r="Q2054">
        <v>-74.426636999999999</v>
      </c>
      <c r="R2054" t="s">
        <v>3363</v>
      </c>
      <c r="S2054" t="s">
        <v>3354</v>
      </c>
      <c r="T2054" s="3">
        <v>1</v>
      </c>
      <c r="U2054" s="3">
        <v>1</v>
      </c>
      <c r="V2054" s="4">
        <v>1</v>
      </c>
      <c r="W2054" s="4">
        <v>3</v>
      </c>
      <c r="X2054" s="5">
        <v>414.73</v>
      </c>
      <c r="Y2054" s="6">
        <v>414.73</v>
      </c>
      <c r="Z2054" s="5">
        <v>149.19999999999999</v>
      </c>
      <c r="AA2054" s="5">
        <v>149.19999999999999</v>
      </c>
      <c r="AB2054">
        <v>38</v>
      </c>
      <c r="AC2054" s="11">
        <f t="shared" si="80"/>
        <v>0.3597521278904347</v>
      </c>
    </row>
    <row r="2055" spans="1:29">
      <c r="A2055" s="2">
        <v>341164</v>
      </c>
      <c r="B2055" t="s">
        <v>3362</v>
      </c>
      <c r="C2055" t="s">
        <v>3352</v>
      </c>
      <c r="D2055" t="s">
        <v>26</v>
      </c>
      <c r="E2055" s="2">
        <v>313135</v>
      </c>
      <c r="F2055" t="s">
        <v>1806</v>
      </c>
      <c r="G2055" s="2">
        <v>313135</v>
      </c>
      <c r="H2055" t="s">
        <v>1806</v>
      </c>
      <c r="I2055" t="s">
        <v>956</v>
      </c>
      <c r="K2055" t="s">
        <v>4258</v>
      </c>
      <c r="L2055" t="s">
        <v>3407</v>
      </c>
      <c r="M2055" s="12">
        <v>17538</v>
      </c>
      <c r="N2055" s="12" t="str">
        <f t="shared" si="79"/>
        <v>365 Stony Battery Rd Landisville, PA 17538</v>
      </c>
      <c r="O2055">
        <v>1430999</v>
      </c>
      <c r="P2055">
        <v>40.09207</v>
      </c>
      <c r="Q2055">
        <v>-76.422059000000004</v>
      </c>
      <c r="R2055" t="s">
        <v>3364</v>
      </c>
      <c r="S2055" t="s">
        <v>3357</v>
      </c>
      <c r="T2055" s="3">
        <v>2</v>
      </c>
      <c r="U2055" s="3">
        <v>2</v>
      </c>
      <c r="V2055" s="4">
        <v>1</v>
      </c>
      <c r="W2055" s="4">
        <v>1</v>
      </c>
      <c r="X2055" s="5">
        <v>206.98000000000002</v>
      </c>
      <c r="Y2055" s="6">
        <v>413.96000000000004</v>
      </c>
      <c r="Z2055" s="5">
        <v>98.32</v>
      </c>
      <c r="AA2055" s="5">
        <v>196.64</v>
      </c>
      <c r="AB2055">
        <v>8</v>
      </c>
      <c r="AC2055" s="11">
        <f t="shared" si="80"/>
        <v>0.47502174123103674</v>
      </c>
    </row>
    <row r="2056" spans="1:29">
      <c r="A2056" s="2">
        <v>297799</v>
      </c>
      <c r="B2056" t="s">
        <v>3362</v>
      </c>
      <c r="C2056" t="s">
        <v>3352</v>
      </c>
      <c r="D2056" t="s">
        <v>74</v>
      </c>
      <c r="E2056" s="2">
        <v>239397</v>
      </c>
      <c r="F2056" t="s">
        <v>1418</v>
      </c>
      <c r="G2056" s="2">
        <v>239397</v>
      </c>
      <c r="H2056" t="s">
        <v>1418</v>
      </c>
      <c r="I2056" t="s">
        <v>39</v>
      </c>
      <c r="K2056" t="s">
        <v>4802</v>
      </c>
      <c r="L2056" t="s">
        <v>3407</v>
      </c>
      <c r="M2056" s="12">
        <v>17602</v>
      </c>
      <c r="N2056" s="12" t="str">
        <f t="shared" si="79"/>
        <v>1020 Lititz Ave # 60 Lancaster, PA 17602</v>
      </c>
      <c r="O2056">
        <v>1430999</v>
      </c>
      <c r="P2056">
        <v>40.053609000000002</v>
      </c>
      <c r="Q2056">
        <v>-76.305537999999999</v>
      </c>
      <c r="R2056" t="s">
        <v>3364</v>
      </c>
      <c r="S2056" t="s">
        <v>3356</v>
      </c>
      <c r="T2056" s="3">
        <v>1</v>
      </c>
      <c r="U2056" s="3">
        <v>1</v>
      </c>
      <c r="V2056" s="4">
        <v>1</v>
      </c>
      <c r="W2056" s="4">
        <v>1</v>
      </c>
      <c r="X2056" s="5">
        <v>412.44</v>
      </c>
      <c r="Y2056" s="6">
        <v>412.44</v>
      </c>
      <c r="Z2056" s="5">
        <v>172.08</v>
      </c>
      <c r="AA2056" s="5">
        <v>172.08</v>
      </c>
      <c r="AB2056">
        <v>12</v>
      </c>
      <c r="AC2056" s="11">
        <f t="shared" si="80"/>
        <v>0.41722432353796918</v>
      </c>
    </row>
    <row r="2057" spans="1:29">
      <c r="A2057" s="2">
        <v>244899</v>
      </c>
      <c r="B2057" t="s">
        <v>3362</v>
      </c>
      <c r="C2057" t="s">
        <v>3352</v>
      </c>
      <c r="D2057" t="s">
        <v>186</v>
      </c>
      <c r="E2057" s="2">
        <v>301876</v>
      </c>
      <c r="F2057" t="s">
        <v>1473</v>
      </c>
      <c r="G2057" s="2">
        <v>456603</v>
      </c>
      <c r="H2057" t="s">
        <v>1474</v>
      </c>
      <c r="I2057" t="s">
        <v>1468</v>
      </c>
      <c r="K2057" t="s">
        <v>3531</v>
      </c>
      <c r="L2057" t="s">
        <v>3406</v>
      </c>
      <c r="M2057" s="12">
        <v>8204</v>
      </c>
      <c r="N2057" s="12" t="str">
        <f t="shared" si="79"/>
        <v>251 Beach Ave Cape May, NJ 08204</v>
      </c>
      <c r="O2057">
        <v>1430999</v>
      </c>
      <c r="P2057">
        <v>38.931404999999998</v>
      </c>
      <c r="Q2057">
        <v>-74.924430999999998</v>
      </c>
      <c r="R2057" t="s">
        <v>3363</v>
      </c>
      <c r="S2057" t="s">
        <v>3355</v>
      </c>
      <c r="T2057" s="3">
        <v>1</v>
      </c>
      <c r="U2057" s="3">
        <v>1</v>
      </c>
      <c r="V2057" s="4">
        <v>1</v>
      </c>
      <c r="W2057" s="4">
        <v>2</v>
      </c>
      <c r="X2057" s="5">
        <v>412.43</v>
      </c>
      <c r="Y2057" s="6">
        <v>412.43</v>
      </c>
      <c r="Z2057" s="5">
        <v>132</v>
      </c>
      <c r="AA2057" s="5">
        <v>132</v>
      </c>
      <c r="AB2057">
        <v>28</v>
      </c>
      <c r="AC2057" s="11">
        <f t="shared" si="80"/>
        <v>0.32005431224692676</v>
      </c>
    </row>
    <row r="2058" spans="1:29">
      <c r="A2058" s="2">
        <v>471948</v>
      </c>
      <c r="B2058" t="s">
        <v>3362</v>
      </c>
      <c r="C2058" t="s">
        <v>3352</v>
      </c>
      <c r="D2058" t="s">
        <v>50</v>
      </c>
      <c r="E2058" s="2">
        <v>242021</v>
      </c>
      <c r="F2058" t="s">
        <v>848</v>
      </c>
      <c r="G2058" s="2">
        <v>242021</v>
      </c>
      <c r="H2058" t="s">
        <v>848</v>
      </c>
      <c r="I2058" t="s">
        <v>849</v>
      </c>
      <c r="K2058" t="s">
        <v>5037</v>
      </c>
      <c r="L2058" t="s">
        <v>3407</v>
      </c>
      <c r="M2058" s="12">
        <v>18626</v>
      </c>
      <c r="N2058" s="12" t="str">
        <f t="shared" si="79"/>
        <v>777 South St Laporte, PA 18626</v>
      </c>
      <c r="O2058">
        <v>1430999</v>
      </c>
      <c r="P2058">
        <v>41.419271999999999</v>
      </c>
      <c r="Q2058">
        <v>-76.498538999999994</v>
      </c>
      <c r="R2058" t="e">
        <v>#N/A</v>
      </c>
      <c r="S2058" t="e">
        <v>#N/A</v>
      </c>
      <c r="T2058" s="3">
        <v>1</v>
      </c>
      <c r="U2058" s="3">
        <v>1</v>
      </c>
      <c r="V2058" s="4">
        <v>1</v>
      </c>
      <c r="W2058" s="4">
        <v>2</v>
      </c>
      <c r="X2058" s="5">
        <v>411.46</v>
      </c>
      <c r="Y2058" s="6">
        <v>411.46</v>
      </c>
      <c r="Z2058" s="5">
        <v>174.88</v>
      </c>
      <c r="AA2058" s="5">
        <v>174.88</v>
      </c>
      <c r="AB2058">
        <v>2</v>
      </c>
      <c r="AC2058" s="11">
        <f t="shared" si="80"/>
        <v>0.42502308851407183</v>
      </c>
    </row>
    <row r="2059" spans="1:29">
      <c r="A2059" s="2">
        <v>246332</v>
      </c>
      <c r="B2059" t="s">
        <v>3362</v>
      </c>
      <c r="C2059" t="s">
        <v>3352</v>
      </c>
      <c r="D2059" t="s">
        <v>32</v>
      </c>
      <c r="E2059" s="2">
        <v>240723</v>
      </c>
      <c r="F2059" t="s">
        <v>303</v>
      </c>
      <c r="G2059" s="2">
        <v>480259</v>
      </c>
      <c r="H2059" t="s">
        <v>2256</v>
      </c>
      <c r="I2059" t="s">
        <v>428</v>
      </c>
      <c r="K2059" t="s">
        <v>5041</v>
      </c>
      <c r="L2059" t="s">
        <v>3407</v>
      </c>
      <c r="M2059" s="12">
        <v>18705</v>
      </c>
      <c r="N2059" s="12" t="str">
        <f t="shared" si="79"/>
        <v>667 S River St Wilkes Barre, PA 18705</v>
      </c>
      <c r="O2059">
        <v>1430999</v>
      </c>
      <c r="P2059">
        <v>41.261111</v>
      </c>
      <c r="Q2059">
        <v>-75.866578000000004</v>
      </c>
      <c r="R2059" t="s">
        <v>3365</v>
      </c>
      <c r="S2059" t="s">
        <v>3354</v>
      </c>
      <c r="T2059" s="3">
        <v>1</v>
      </c>
      <c r="U2059" s="3">
        <v>3</v>
      </c>
      <c r="V2059" s="4">
        <v>3</v>
      </c>
      <c r="W2059" s="4">
        <v>6</v>
      </c>
      <c r="X2059" s="5">
        <v>408.88000000000005</v>
      </c>
      <c r="Y2059" s="6">
        <v>408.88000000000005</v>
      </c>
      <c r="Z2059" s="5">
        <v>161.59</v>
      </c>
      <c r="AA2059" s="5">
        <v>161.59</v>
      </c>
      <c r="AB2059">
        <v>7</v>
      </c>
      <c r="AC2059" s="11">
        <f t="shared" si="80"/>
        <v>0.39520152612013298</v>
      </c>
    </row>
    <row r="2060" spans="1:29">
      <c r="A2060" s="2">
        <v>418903</v>
      </c>
      <c r="B2060" t="s">
        <v>3362</v>
      </c>
      <c r="C2060" t="s">
        <v>3352</v>
      </c>
      <c r="D2060" t="s">
        <v>63</v>
      </c>
      <c r="E2060" s="2">
        <v>243124</v>
      </c>
      <c r="F2060" t="s">
        <v>1524</v>
      </c>
      <c r="G2060" s="2">
        <v>467204</v>
      </c>
      <c r="H2060" t="s">
        <v>1531</v>
      </c>
      <c r="I2060" t="s">
        <v>162</v>
      </c>
      <c r="J2060" t="s">
        <v>3389</v>
      </c>
      <c r="K2060" t="s">
        <v>5074</v>
      </c>
      <c r="L2060" t="s">
        <v>3407</v>
      </c>
      <c r="M2060" s="12">
        <v>18902</v>
      </c>
      <c r="N2060" s="12" t="str">
        <f t="shared" si="79"/>
        <v>5051 Old Easton Rd Doylestown, PA 18902</v>
      </c>
      <c r="O2060">
        <v>1430999</v>
      </c>
      <c r="P2060">
        <v>40.362133</v>
      </c>
      <c r="Q2060">
        <v>-75.131922000000003</v>
      </c>
      <c r="R2060" t="s">
        <v>3362</v>
      </c>
      <c r="S2060" t="s">
        <v>3357</v>
      </c>
      <c r="T2060" s="3">
        <v>5</v>
      </c>
      <c r="U2060" s="3">
        <v>5</v>
      </c>
      <c r="V2060" s="4">
        <v>1</v>
      </c>
      <c r="W2060" s="4">
        <v>1</v>
      </c>
      <c r="X2060" s="5">
        <v>81.775999999999982</v>
      </c>
      <c r="Y2060" s="6">
        <v>408.87999999999994</v>
      </c>
      <c r="Z2060" s="5">
        <v>42.277999999999999</v>
      </c>
      <c r="AA2060" s="5">
        <v>211.39</v>
      </c>
      <c r="AB2060">
        <v>9</v>
      </c>
      <c r="AC2060" s="11">
        <f t="shared" si="80"/>
        <v>0.5169976521228723</v>
      </c>
    </row>
    <row r="2061" spans="1:29">
      <c r="A2061" s="2">
        <v>314233</v>
      </c>
      <c r="B2061" t="s">
        <v>3362</v>
      </c>
      <c r="C2061" t="s">
        <v>3352</v>
      </c>
      <c r="D2061" t="s">
        <v>26</v>
      </c>
      <c r="E2061" s="2">
        <v>282605</v>
      </c>
      <c r="F2061" t="s">
        <v>2107</v>
      </c>
      <c r="G2061" s="2">
        <v>282605</v>
      </c>
      <c r="H2061" t="s">
        <v>2107</v>
      </c>
      <c r="I2061" t="s">
        <v>116</v>
      </c>
      <c r="K2061" t="s">
        <v>4354</v>
      </c>
      <c r="L2061" t="s">
        <v>3407</v>
      </c>
      <c r="M2061" s="12">
        <v>17543</v>
      </c>
      <c r="N2061" s="12" t="str">
        <f t="shared" si="79"/>
        <v>1603 Rothsville Rd Lititz, PA 17543</v>
      </c>
      <c r="O2061">
        <v>1430999</v>
      </c>
      <c r="P2061">
        <v>40.151308</v>
      </c>
      <c r="Q2061">
        <v>-76.258730999999997</v>
      </c>
      <c r="R2061" t="s">
        <v>3364</v>
      </c>
      <c r="S2061" t="s">
        <v>3356</v>
      </c>
      <c r="T2061" s="3">
        <v>1</v>
      </c>
      <c r="U2061" s="3">
        <v>1</v>
      </c>
      <c r="V2061" s="4">
        <v>1</v>
      </c>
      <c r="W2061" s="4">
        <v>1</v>
      </c>
      <c r="X2061" s="5">
        <v>408.46</v>
      </c>
      <c r="Y2061" s="6">
        <v>408.46</v>
      </c>
      <c r="Z2061" s="5">
        <v>150</v>
      </c>
      <c r="AA2061" s="5">
        <v>150</v>
      </c>
      <c r="AB2061">
        <v>6</v>
      </c>
      <c r="AC2061" s="11">
        <f t="shared" si="80"/>
        <v>0.36723302159330168</v>
      </c>
    </row>
    <row r="2062" spans="1:29">
      <c r="A2062" s="2">
        <v>299777</v>
      </c>
      <c r="B2062" t="s">
        <v>3361</v>
      </c>
      <c r="C2062" t="s">
        <v>3352</v>
      </c>
      <c r="D2062" t="s">
        <v>82</v>
      </c>
      <c r="E2062" s="2">
        <v>245826</v>
      </c>
      <c r="F2062" t="s">
        <v>2759</v>
      </c>
      <c r="G2062" s="2">
        <v>245826</v>
      </c>
      <c r="H2062" t="s">
        <v>2759</v>
      </c>
      <c r="I2062" t="s">
        <v>229</v>
      </c>
      <c r="J2062" t="s">
        <v>3398</v>
      </c>
      <c r="K2062" t="s">
        <v>3629</v>
      </c>
      <c r="L2062" t="s">
        <v>3406</v>
      </c>
      <c r="M2062" s="12">
        <v>8530</v>
      </c>
      <c r="N2062" s="12" t="str">
        <f t="shared" si="79"/>
        <v>1484 Route 179 Lambertville, NJ 08530</v>
      </c>
      <c r="O2062">
        <v>1430999</v>
      </c>
      <c r="P2062">
        <v>40.378458999999999</v>
      </c>
      <c r="Q2062">
        <v>-74.929677999999996</v>
      </c>
      <c r="R2062" t="s">
        <v>3362</v>
      </c>
      <c r="S2062" t="s">
        <v>3353</v>
      </c>
      <c r="T2062" s="3">
        <v>1</v>
      </c>
      <c r="U2062" s="3">
        <v>2</v>
      </c>
      <c r="V2062" s="4">
        <v>2</v>
      </c>
      <c r="W2062" s="4">
        <v>4</v>
      </c>
      <c r="X2062" s="5">
        <v>406.43999999999994</v>
      </c>
      <c r="Y2062" s="6">
        <v>406.43999999999994</v>
      </c>
      <c r="Z2062" s="5">
        <v>203.5</v>
      </c>
      <c r="AA2062" s="5">
        <v>203.5</v>
      </c>
      <c r="AB2062">
        <v>9</v>
      </c>
      <c r="AC2062" s="11">
        <f t="shared" si="80"/>
        <v>0.500688908571991</v>
      </c>
    </row>
    <row r="2063" spans="1:29">
      <c r="A2063" s="2">
        <v>322474</v>
      </c>
      <c r="B2063" t="s">
        <v>3361</v>
      </c>
      <c r="C2063" t="s">
        <v>3352</v>
      </c>
      <c r="D2063" t="s">
        <v>63</v>
      </c>
      <c r="E2063" s="2">
        <v>245637</v>
      </c>
      <c r="F2063" t="s">
        <v>1143</v>
      </c>
      <c r="G2063" s="2">
        <v>430032</v>
      </c>
      <c r="H2063" t="s">
        <v>1802</v>
      </c>
      <c r="I2063" t="s">
        <v>162</v>
      </c>
      <c r="J2063" t="s">
        <v>3389</v>
      </c>
      <c r="K2063" t="s">
        <v>5058</v>
      </c>
      <c r="L2063" t="s">
        <v>3407</v>
      </c>
      <c r="M2063" s="12">
        <v>18901</v>
      </c>
      <c r="N2063" s="12" t="str">
        <f t="shared" si="79"/>
        <v>68 Shewell Ave Doylestown, PA 18901</v>
      </c>
      <c r="O2063">
        <v>1430999</v>
      </c>
      <c r="P2063">
        <v>40.311230000000002</v>
      </c>
      <c r="Q2063">
        <v>-75.131345999999994</v>
      </c>
      <c r="R2063" t="s">
        <v>3362</v>
      </c>
      <c r="S2063" t="s">
        <v>3353</v>
      </c>
      <c r="T2063" s="3">
        <v>1</v>
      </c>
      <c r="U2063" s="3">
        <v>2</v>
      </c>
      <c r="V2063" s="4">
        <v>2</v>
      </c>
      <c r="W2063" s="4">
        <v>5</v>
      </c>
      <c r="X2063" s="5">
        <v>406.04000000000008</v>
      </c>
      <c r="Y2063" s="6">
        <v>406.04000000000008</v>
      </c>
      <c r="Z2063" s="5">
        <v>144.33000000000001</v>
      </c>
      <c r="AA2063" s="5">
        <v>144.33000000000001</v>
      </c>
      <c r="AB2063">
        <v>8</v>
      </c>
      <c r="AC2063" s="11">
        <f t="shared" si="80"/>
        <v>0.35545759038518371</v>
      </c>
    </row>
    <row r="2064" spans="1:29">
      <c r="A2064" s="2">
        <v>452927</v>
      </c>
      <c r="B2064" t="s">
        <v>3361</v>
      </c>
      <c r="C2064" t="s">
        <v>3352</v>
      </c>
      <c r="D2064" t="s">
        <v>37</v>
      </c>
      <c r="E2064" s="2">
        <v>325871</v>
      </c>
      <c r="F2064" t="s">
        <v>3264</v>
      </c>
      <c r="G2064" s="2">
        <v>325871</v>
      </c>
      <c r="H2064" t="s">
        <v>3264</v>
      </c>
      <c r="I2064" t="s">
        <v>39</v>
      </c>
      <c r="K2064" t="s">
        <v>4718</v>
      </c>
      <c r="L2064" t="s">
        <v>3407</v>
      </c>
      <c r="M2064" s="12">
        <v>17601</v>
      </c>
      <c r="N2064" s="12" t="str">
        <f t="shared" si="79"/>
        <v>3476 Marietta Ave Lancaster, PA 17601</v>
      </c>
      <c r="O2064">
        <v>1430999</v>
      </c>
      <c r="P2064">
        <v>40.061889999999998</v>
      </c>
      <c r="Q2064">
        <v>-76.426526999999993</v>
      </c>
      <c r="R2064" t="s">
        <v>3364</v>
      </c>
      <c r="S2064" t="s">
        <v>3357</v>
      </c>
      <c r="T2064" s="3">
        <v>2</v>
      </c>
      <c r="U2064" s="3">
        <v>2</v>
      </c>
      <c r="V2064" s="4">
        <v>1</v>
      </c>
      <c r="W2064" s="4">
        <v>2.5</v>
      </c>
      <c r="X2064" s="5">
        <v>203.01999999999998</v>
      </c>
      <c r="Y2064" s="6">
        <v>406.03999999999996</v>
      </c>
      <c r="Z2064" s="5">
        <v>87.474999999999994</v>
      </c>
      <c r="AA2064" s="5">
        <v>174.95000000000002</v>
      </c>
      <c r="AB2064">
        <v>8</v>
      </c>
      <c r="AC2064" s="11">
        <f t="shared" si="80"/>
        <v>0.43086887991330913</v>
      </c>
    </row>
    <row r="2065" spans="1:29">
      <c r="A2065" s="2">
        <v>246395</v>
      </c>
      <c r="B2065" t="s">
        <v>3362</v>
      </c>
      <c r="C2065" t="s">
        <v>3352</v>
      </c>
      <c r="D2065" t="s">
        <v>91</v>
      </c>
      <c r="E2065" s="2">
        <v>244047</v>
      </c>
      <c r="F2065" t="s">
        <v>1394</v>
      </c>
      <c r="G2065" s="2">
        <v>418753</v>
      </c>
      <c r="H2065" t="s">
        <v>1403</v>
      </c>
      <c r="I2065" t="s">
        <v>36</v>
      </c>
      <c r="K2065" t="s">
        <v>5908</v>
      </c>
      <c r="L2065" t="s">
        <v>8347</v>
      </c>
      <c r="M2065" s="12">
        <v>19810</v>
      </c>
      <c r="N2065" s="12" t="str">
        <f t="shared" si="79"/>
        <v>1110 Cypress Rd Wilmington, DE 19810</v>
      </c>
      <c r="O2065">
        <v>1430999</v>
      </c>
      <c r="P2065">
        <v>39.822861000000003</v>
      </c>
      <c r="Q2065">
        <v>-75.472547000000006</v>
      </c>
      <c r="R2065" t="s">
        <v>3359</v>
      </c>
      <c r="S2065" t="s">
        <v>3353</v>
      </c>
      <c r="T2065" s="3">
        <v>1</v>
      </c>
      <c r="U2065" s="3">
        <v>1</v>
      </c>
      <c r="V2065" s="4">
        <v>1</v>
      </c>
      <c r="W2065" s="4">
        <v>1</v>
      </c>
      <c r="X2065" s="5">
        <v>405.36</v>
      </c>
      <c r="Y2065" s="6">
        <v>405.36</v>
      </c>
      <c r="Z2065" s="5">
        <v>109.44</v>
      </c>
      <c r="AA2065" s="5">
        <v>109.44</v>
      </c>
      <c r="AB2065">
        <v>2</v>
      </c>
      <c r="AC2065" s="11">
        <f t="shared" si="80"/>
        <v>0.26998223801065718</v>
      </c>
    </row>
    <row r="2066" spans="1:29">
      <c r="A2066" s="2">
        <v>295439</v>
      </c>
      <c r="B2066" t="s">
        <v>3362</v>
      </c>
      <c r="C2066" t="s">
        <v>3352</v>
      </c>
      <c r="D2066" t="s">
        <v>186</v>
      </c>
      <c r="E2066" s="2">
        <v>279046</v>
      </c>
      <c r="F2066" t="s">
        <v>1204</v>
      </c>
      <c r="G2066" s="2">
        <v>473388</v>
      </c>
      <c r="H2066" t="s">
        <v>1204</v>
      </c>
      <c r="I2066" t="s">
        <v>1205</v>
      </c>
      <c r="K2066" t="s">
        <v>3622</v>
      </c>
      <c r="L2066" t="s">
        <v>3406</v>
      </c>
      <c r="M2066" s="12">
        <v>8403</v>
      </c>
      <c r="N2066" s="12" t="str">
        <f t="shared" si="79"/>
        <v>218 N Colgate Ave Longport, NJ 08403</v>
      </c>
      <c r="O2066">
        <v>1430999</v>
      </c>
      <c r="P2066">
        <v>39.321804999999998</v>
      </c>
      <c r="Q2066">
        <v>-74.523246999999998</v>
      </c>
      <c r="R2066" t="s">
        <v>3363</v>
      </c>
      <c r="S2066" t="s">
        <v>3354</v>
      </c>
      <c r="T2066" s="3">
        <v>1</v>
      </c>
      <c r="U2066" s="3">
        <v>1</v>
      </c>
      <c r="V2066" s="4">
        <v>1</v>
      </c>
      <c r="W2066" s="4">
        <v>4</v>
      </c>
      <c r="X2066" s="5">
        <v>404.84</v>
      </c>
      <c r="Y2066" s="6">
        <v>404.84</v>
      </c>
      <c r="Z2066" s="5">
        <v>166.60999999999999</v>
      </c>
      <c r="AA2066" s="5">
        <v>166.60999999999999</v>
      </c>
      <c r="AB2066">
        <v>31</v>
      </c>
      <c r="AC2066" s="11">
        <f t="shared" si="80"/>
        <v>0.41154530184764349</v>
      </c>
    </row>
    <row r="2067" spans="1:29">
      <c r="A2067" s="2">
        <v>304821</v>
      </c>
      <c r="B2067" t="s">
        <v>3362</v>
      </c>
      <c r="C2067" t="s">
        <v>3352</v>
      </c>
      <c r="D2067" t="s">
        <v>37</v>
      </c>
      <c r="E2067" s="2">
        <v>322725</v>
      </c>
      <c r="F2067" t="s">
        <v>1419</v>
      </c>
      <c r="G2067" s="2">
        <v>322725</v>
      </c>
      <c r="H2067" t="s">
        <v>1419</v>
      </c>
      <c r="I2067" t="s">
        <v>116</v>
      </c>
      <c r="K2067" t="s">
        <v>4343</v>
      </c>
      <c r="L2067" t="s">
        <v>3407</v>
      </c>
      <c r="M2067" s="12">
        <v>17543</v>
      </c>
      <c r="N2067" s="12" t="str">
        <f t="shared" si="79"/>
        <v>1302 Church St Lititz, PA 17543</v>
      </c>
      <c r="O2067">
        <v>1430999</v>
      </c>
      <c r="P2067">
        <v>40.184522999999999</v>
      </c>
      <c r="Q2067">
        <v>-76.283895999999999</v>
      </c>
      <c r="R2067" t="s">
        <v>3364</v>
      </c>
      <c r="S2067" t="s">
        <v>3356</v>
      </c>
      <c r="T2067" s="3">
        <v>1</v>
      </c>
      <c r="U2067" s="3">
        <v>1</v>
      </c>
      <c r="V2067" s="4">
        <v>1</v>
      </c>
      <c r="W2067" s="4">
        <v>6</v>
      </c>
      <c r="X2067" s="5">
        <v>404.2</v>
      </c>
      <c r="Y2067" s="6">
        <v>404.2</v>
      </c>
      <c r="Z2067" s="5">
        <v>178.98000000000002</v>
      </c>
      <c r="AA2067" s="5">
        <v>178.98000000000002</v>
      </c>
      <c r="AB2067">
        <v>13</v>
      </c>
      <c r="AC2067" s="11">
        <f t="shared" si="80"/>
        <v>0.44280059376546271</v>
      </c>
    </row>
    <row r="2068" spans="1:29">
      <c r="A2068" s="2">
        <v>457721</v>
      </c>
      <c r="B2068" t="s">
        <v>3362</v>
      </c>
      <c r="C2068" t="s">
        <v>3352</v>
      </c>
      <c r="D2068" t="s">
        <v>29</v>
      </c>
      <c r="E2068" s="2">
        <v>331019</v>
      </c>
      <c r="F2068" t="s">
        <v>824</v>
      </c>
      <c r="G2068" s="2">
        <v>471946</v>
      </c>
      <c r="H2068" t="s">
        <v>2992</v>
      </c>
      <c r="I2068" t="s">
        <v>612</v>
      </c>
      <c r="K2068" t="s">
        <v>5266</v>
      </c>
      <c r="L2068" t="s">
        <v>3407</v>
      </c>
      <c r="M2068" s="12">
        <v>19027</v>
      </c>
      <c r="N2068" s="12" t="str">
        <f t="shared" si="79"/>
        <v>876 Jenkintown Rd Elkins Park, PA 19027</v>
      </c>
      <c r="O2068">
        <v>1430999</v>
      </c>
      <c r="P2068">
        <v>40.082949999999997</v>
      </c>
      <c r="Q2068">
        <v>-75.113735000000005</v>
      </c>
      <c r="R2068" t="s">
        <v>3363</v>
      </c>
      <c r="S2068" t="s">
        <v>3351</v>
      </c>
      <c r="T2068" s="3">
        <v>1</v>
      </c>
      <c r="U2068" s="3">
        <v>1</v>
      </c>
      <c r="V2068" s="4">
        <v>1</v>
      </c>
      <c r="W2068" s="4">
        <v>4</v>
      </c>
      <c r="X2068" s="5">
        <v>403.77</v>
      </c>
      <c r="Y2068" s="6">
        <v>403.77</v>
      </c>
      <c r="Z2068" s="5">
        <v>170.44</v>
      </c>
      <c r="AA2068" s="5">
        <v>170.44</v>
      </c>
      <c r="AB2068">
        <v>4</v>
      </c>
      <c r="AC2068" s="11">
        <f t="shared" si="80"/>
        <v>0.42212150481709887</v>
      </c>
    </row>
    <row r="2069" spans="1:29">
      <c r="A2069" s="2">
        <v>243031</v>
      </c>
      <c r="B2069" t="s">
        <v>3362</v>
      </c>
      <c r="C2069" t="s">
        <v>3352</v>
      </c>
      <c r="D2069" t="s">
        <v>29</v>
      </c>
      <c r="E2069" s="2">
        <v>331019</v>
      </c>
      <c r="F2069" t="s">
        <v>824</v>
      </c>
      <c r="G2069" s="2">
        <v>471949</v>
      </c>
      <c r="H2069" t="s">
        <v>2994</v>
      </c>
      <c r="I2069" t="s">
        <v>521</v>
      </c>
      <c r="K2069" t="s">
        <v>5604</v>
      </c>
      <c r="L2069" t="s">
        <v>3407</v>
      </c>
      <c r="M2069" s="12">
        <v>19422</v>
      </c>
      <c r="N2069" s="12" t="str">
        <f t="shared" si="79"/>
        <v>960 Wentz Rd Blue Bell, PA 19422</v>
      </c>
      <c r="O2069">
        <v>1430999</v>
      </c>
      <c r="P2069">
        <v>40.161867000000001</v>
      </c>
      <c r="Q2069">
        <v>-75.284842999999995</v>
      </c>
      <c r="R2069" t="s">
        <v>3361</v>
      </c>
      <c r="S2069" t="s">
        <v>3356</v>
      </c>
      <c r="T2069" s="3">
        <v>1</v>
      </c>
      <c r="U2069" s="3">
        <v>1</v>
      </c>
      <c r="V2069" s="4">
        <v>1</v>
      </c>
      <c r="W2069" s="4">
        <v>4</v>
      </c>
      <c r="X2069" s="5">
        <v>403.77</v>
      </c>
      <c r="Y2069" s="6">
        <v>403.77</v>
      </c>
      <c r="Z2069" s="5">
        <v>170.44</v>
      </c>
      <c r="AA2069" s="5">
        <v>170.44</v>
      </c>
      <c r="AB2069">
        <v>4</v>
      </c>
      <c r="AC2069" s="11">
        <f t="shared" si="80"/>
        <v>0.42212150481709887</v>
      </c>
    </row>
    <row r="2070" spans="1:29">
      <c r="A2070" s="2">
        <v>423320</v>
      </c>
      <c r="B2070" t="s">
        <v>3362</v>
      </c>
      <c r="C2070" t="s">
        <v>3352</v>
      </c>
      <c r="D2070" t="s">
        <v>26</v>
      </c>
      <c r="E2070" s="2">
        <v>316491</v>
      </c>
      <c r="F2070" t="s">
        <v>2576</v>
      </c>
      <c r="G2070" s="2">
        <v>316491</v>
      </c>
      <c r="H2070" t="s">
        <v>2576</v>
      </c>
      <c r="I2070" t="s">
        <v>39</v>
      </c>
      <c r="K2070" t="s">
        <v>4702</v>
      </c>
      <c r="L2070" t="s">
        <v>3407</v>
      </c>
      <c r="M2070" s="12">
        <v>17601</v>
      </c>
      <c r="N2070" s="12" t="str">
        <f t="shared" si="79"/>
        <v>2660 Lititz Pike Lancaster, PA 17601</v>
      </c>
      <c r="O2070">
        <v>1430999</v>
      </c>
      <c r="P2070">
        <v>40.099268000000002</v>
      </c>
      <c r="Q2070">
        <v>-76.305811000000006</v>
      </c>
      <c r="R2070" t="s">
        <v>3364</v>
      </c>
      <c r="S2070" t="s">
        <v>3357</v>
      </c>
      <c r="T2070" s="3">
        <v>3</v>
      </c>
      <c r="U2070" s="3">
        <v>3</v>
      </c>
      <c r="V2070" s="4">
        <v>1</v>
      </c>
      <c r="W2070" s="4">
        <v>2.3333333333333335</v>
      </c>
      <c r="X2070" s="5">
        <v>134.29333333333332</v>
      </c>
      <c r="Y2070" s="6">
        <v>402.88</v>
      </c>
      <c r="Z2070" s="5">
        <v>49.629999999999995</v>
      </c>
      <c r="AA2070" s="5">
        <v>148.89000000000001</v>
      </c>
      <c r="AB2070">
        <v>13</v>
      </c>
      <c r="AC2070" s="11">
        <f t="shared" si="80"/>
        <v>0.36956413820492456</v>
      </c>
    </row>
    <row r="2071" spans="1:29">
      <c r="A2071" s="2">
        <v>459971</v>
      </c>
      <c r="B2071" t="s">
        <v>3361</v>
      </c>
      <c r="C2071" t="s">
        <v>3353</v>
      </c>
      <c r="D2071" t="s">
        <v>26</v>
      </c>
      <c r="E2071" s="2">
        <v>317062</v>
      </c>
      <c r="F2071" t="s">
        <v>1445</v>
      </c>
      <c r="G2071" s="2">
        <v>317062</v>
      </c>
      <c r="H2071" t="s">
        <v>1445</v>
      </c>
      <c r="I2071" t="s">
        <v>578</v>
      </c>
      <c r="K2071" t="s">
        <v>4623</v>
      </c>
      <c r="L2071" t="s">
        <v>3407</v>
      </c>
      <c r="M2071" s="12">
        <v>17584</v>
      </c>
      <c r="N2071" s="12" t="str">
        <f t="shared" si="79"/>
        <v>931 Byerland Church Rd Willow Street, PA 17584</v>
      </c>
      <c r="O2071">
        <v>1430999</v>
      </c>
      <c r="P2071">
        <v>39.938347999999998</v>
      </c>
      <c r="Q2071">
        <v>-76.288815</v>
      </c>
      <c r="R2071" t="s">
        <v>3364</v>
      </c>
      <c r="S2071" t="s">
        <v>3357</v>
      </c>
      <c r="T2071" s="3">
        <v>1</v>
      </c>
      <c r="U2071" s="3">
        <v>1</v>
      </c>
      <c r="V2071" s="4">
        <v>1</v>
      </c>
      <c r="W2071" s="4">
        <v>2</v>
      </c>
      <c r="X2071" s="5">
        <v>401.38</v>
      </c>
      <c r="Y2071" s="6">
        <v>401.38</v>
      </c>
      <c r="Z2071" s="5">
        <v>157.93</v>
      </c>
      <c r="AA2071" s="5">
        <v>157.93</v>
      </c>
      <c r="AB2071">
        <v>7</v>
      </c>
      <c r="AC2071" s="11">
        <f t="shared" si="80"/>
        <v>0.39346753699735915</v>
      </c>
    </row>
    <row r="2072" spans="1:29">
      <c r="A2072" s="2">
        <v>459982</v>
      </c>
      <c r="B2072" t="s">
        <v>3361</v>
      </c>
      <c r="C2072" t="s">
        <v>3353</v>
      </c>
      <c r="D2072" t="s">
        <v>40</v>
      </c>
      <c r="E2072" s="2">
        <v>310818</v>
      </c>
      <c r="F2072" t="s">
        <v>2683</v>
      </c>
      <c r="G2072" s="2">
        <v>310818</v>
      </c>
      <c r="H2072" t="s">
        <v>2683</v>
      </c>
      <c r="I2072" t="s">
        <v>987</v>
      </c>
      <c r="K2072" t="s">
        <v>5738</v>
      </c>
      <c r="L2072" t="s">
        <v>3407</v>
      </c>
      <c r="M2072" s="12">
        <v>19526</v>
      </c>
      <c r="N2072" s="12" t="str">
        <f t="shared" si="79"/>
        <v>1080 S 4th St Hamburg, PA 19526</v>
      </c>
      <c r="O2072">
        <v>1430999</v>
      </c>
      <c r="P2072">
        <v>40.539262000000001</v>
      </c>
      <c r="Q2072">
        <v>-75.977959999999996</v>
      </c>
      <c r="R2072" t="s">
        <v>3364</v>
      </c>
      <c r="S2072" t="s">
        <v>3354</v>
      </c>
      <c r="T2072" s="3">
        <v>1</v>
      </c>
      <c r="U2072" s="3">
        <v>1</v>
      </c>
      <c r="V2072" s="4">
        <v>1</v>
      </c>
      <c r="W2072" s="4">
        <v>1</v>
      </c>
      <c r="X2072" s="5">
        <v>400.26</v>
      </c>
      <c r="Y2072" s="6">
        <v>400.26</v>
      </c>
      <c r="Z2072" s="5">
        <v>193.42</v>
      </c>
      <c r="AA2072" s="5">
        <v>193.42</v>
      </c>
      <c r="AB2072">
        <v>1</v>
      </c>
      <c r="AC2072" s="11">
        <f t="shared" si="80"/>
        <v>0.48323589666716632</v>
      </c>
    </row>
    <row r="2073" spans="1:29">
      <c r="A2073" s="2">
        <v>463918</v>
      </c>
      <c r="B2073" t="s">
        <v>3361</v>
      </c>
      <c r="C2073" t="s">
        <v>3353</v>
      </c>
      <c r="D2073" t="s">
        <v>60</v>
      </c>
      <c r="E2073" s="2">
        <v>337486</v>
      </c>
      <c r="F2073" t="s">
        <v>1295</v>
      </c>
      <c r="G2073" s="2">
        <v>337486</v>
      </c>
      <c r="H2073" t="s">
        <v>1295</v>
      </c>
      <c r="I2073" t="s">
        <v>208</v>
      </c>
      <c r="K2073" t="s">
        <v>5499</v>
      </c>
      <c r="L2073" t="s">
        <v>3407</v>
      </c>
      <c r="M2073" s="12">
        <v>19335</v>
      </c>
      <c r="N2073" s="12" t="str">
        <f t="shared" si="79"/>
        <v>4102 Edges Mill Rd Downingtown, PA 19335</v>
      </c>
      <c r="O2073">
        <v>1430999</v>
      </c>
      <c r="P2073">
        <v>40.009642999999997</v>
      </c>
      <c r="Q2073">
        <v>-75.740038999999996</v>
      </c>
      <c r="R2073" t="s">
        <v>3361</v>
      </c>
      <c r="S2073" t="s">
        <v>3356</v>
      </c>
      <c r="T2073" s="3">
        <v>1</v>
      </c>
      <c r="U2073" s="3">
        <v>1</v>
      </c>
      <c r="V2073" s="4">
        <v>1</v>
      </c>
      <c r="W2073" s="4">
        <v>1</v>
      </c>
      <c r="X2073" s="5">
        <v>400</v>
      </c>
      <c r="Y2073" s="6">
        <v>400</v>
      </c>
      <c r="Z2073" s="5">
        <v>189</v>
      </c>
      <c r="AA2073" s="5">
        <v>189</v>
      </c>
      <c r="AB2073">
        <v>1</v>
      </c>
      <c r="AC2073" s="11">
        <f t="shared" si="80"/>
        <v>0.47249999999999998</v>
      </c>
    </row>
    <row r="2074" spans="1:29">
      <c r="A2074" s="2">
        <v>459965</v>
      </c>
      <c r="B2074" t="s">
        <v>3361</v>
      </c>
      <c r="C2074" t="s">
        <v>3353</v>
      </c>
      <c r="D2074" t="s">
        <v>26</v>
      </c>
      <c r="E2074" s="2">
        <v>239990</v>
      </c>
      <c r="F2074" t="s">
        <v>1900</v>
      </c>
      <c r="G2074" s="2">
        <v>239990</v>
      </c>
      <c r="H2074" t="s">
        <v>1900</v>
      </c>
      <c r="I2074" t="s">
        <v>108</v>
      </c>
      <c r="K2074" t="s">
        <v>4223</v>
      </c>
      <c r="L2074" t="s">
        <v>3407</v>
      </c>
      <c r="M2074" s="12">
        <v>17522</v>
      </c>
      <c r="N2074" s="12" t="str">
        <f t="shared" si="79"/>
        <v>528 W Main St Ephrata, PA 17522</v>
      </c>
      <c r="O2074">
        <v>1430999</v>
      </c>
      <c r="P2074">
        <v>40.183525000000003</v>
      </c>
      <c r="Q2074">
        <v>-76.185590000000005</v>
      </c>
      <c r="R2074" t="s">
        <v>3365</v>
      </c>
      <c r="S2074" t="s">
        <v>3356</v>
      </c>
      <c r="T2074" s="3">
        <v>1</v>
      </c>
      <c r="U2074" s="3">
        <v>1</v>
      </c>
      <c r="V2074" s="4">
        <v>1</v>
      </c>
      <c r="W2074" s="4">
        <v>1</v>
      </c>
      <c r="X2074" s="5">
        <v>398.22</v>
      </c>
      <c r="Y2074" s="6">
        <v>398.22</v>
      </c>
      <c r="Z2074" s="5">
        <v>199.12</v>
      </c>
      <c r="AA2074" s="5">
        <v>199.12</v>
      </c>
      <c r="AB2074">
        <v>2</v>
      </c>
      <c r="AC2074" s="11">
        <f t="shared" si="80"/>
        <v>0.50002511174727537</v>
      </c>
    </row>
    <row r="2075" spans="1:29">
      <c r="A2075" s="2">
        <v>459978</v>
      </c>
      <c r="B2075" t="s">
        <v>3361</v>
      </c>
      <c r="C2075" t="s">
        <v>3353</v>
      </c>
      <c r="D2075" t="s">
        <v>32</v>
      </c>
      <c r="E2075" s="2">
        <v>239927</v>
      </c>
      <c r="F2075" t="s">
        <v>1821</v>
      </c>
      <c r="G2075" s="2">
        <v>415446</v>
      </c>
      <c r="H2075" t="s">
        <v>1822</v>
      </c>
      <c r="I2075" t="s">
        <v>39</v>
      </c>
      <c r="K2075" t="s">
        <v>4782</v>
      </c>
      <c r="L2075" t="s">
        <v>3407</v>
      </c>
      <c r="M2075" s="12">
        <v>17602</v>
      </c>
      <c r="N2075" s="12" t="str">
        <f t="shared" si="79"/>
        <v>2090 Lincoln Hwy E Lancaster, PA 17602</v>
      </c>
      <c r="O2075">
        <v>1430999</v>
      </c>
      <c r="P2075">
        <v>40.030109000000003</v>
      </c>
      <c r="Q2075">
        <v>-76.237826999999996</v>
      </c>
      <c r="R2075" t="s">
        <v>3364</v>
      </c>
      <c r="S2075" t="s">
        <v>3356</v>
      </c>
      <c r="T2075" s="3">
        <v>2</v>
      </c>
      <c r="U2075" s="3">
        <v>2</v>
      </c>
      <c r="V2075" s="4">
        <v>1</v>
      </c>
      <c r="W2075" s="4">
        <v>1</v>
      </c>
      <c r="X2075" s="5">
        <v>198.70999999999998</v>
      </c>
      <c r="Y2075" s="6">
        <v>397.41999999999996</v>
      </c>
      <c r="Z2075" s="5">
        <v>97.605000000000004</v>
      </c>
      <c r="AA2075" s="5">
        <v>195.21</v>
      </c>
      <c r="AB2075">
        <v>6</v>
      </c>
      <c r="AC2075" s="11">
        <f t="shared" si="80"/>
        <v>0.49119319611494144</v>
      </c>
    </row>
    <row r="2076" spans="1:29">
      <c r="A2076" s="2">
        <v>459998</v>
      </c>
      <c r="B2076" t="s">
        <v>3361</v>
      </c>
      <c r="C2076" t="s">
        <v>3353</v>
      </c>
      <c r="D2076" t="s">
        <v>32</v>
      </c>
      <c r="E2076" s="2">
        <v>282186</v>
      </c>
      <c r="F2076" t="s">
        <v>1074</v>
      </c>
      <c r="G2076" s="2">
        <v>282186</v>
      </c>
      <c r="H2076" t="s">
        <v>1074</v>
      </c>
      <c r="I2076" t="s">
        <v>108</v>
      </c>
      <c r="K2076" t="s">
        <v>4184</v>
      </c>
      <c r="L2076" t="s">
        <v>3407</v>
      </c>
      <c r="M2076" s="12">
        <v>17522</v>
      </c>
      <c r="N2076" s="12" t="str">
        <f t="shared" si="79"/>
        <v>1717 W Main St Ephrata, PA 17522</v>
      </c>
      <c r="O2076">
        <v>1430999</v>
      </c>
      <c r="P2076">
        <v>40.201808</v>
      </c>
      <c r="Q2076">
        <v>-76.206102999999999</v>
      </c>
      <c r="R2076" t="s">
        <v>3364</v>
      </c>
      <c r="S2076" t="s">
        <v>3356</v>
      </c>
      <c r="T2076" s="3">
        <v>3</v>
      </c>
      <c r="U2076" s="3">
        <v>3</v>
      </c>
      <c r="V2076" s="4">
        <v>1</v>
      </c>
      <c r="W2076" s="4">
        <v>1</v>
      </c>
      <c r="X2076" s="5">
        <v>132.24</v>
      </c>
      <c r="Y2076" s="6">
        <v>396.72</v>
      </c>
      <c r="Z2076" s="5">
        <v>47.919999999999995</v>
      </c>
      <c r="AA2076" s="5">
        <v>143.76</v>
      </c>
      <c r="AB2076">
        <v>6</v>
      </c>
      <c r="AC2076" s="11">
        <f t="shared" si="80"/>
        <v>0.36237144585601933</v>
      </c>
    </row>
    <row r="2077" spans="1:29">
      <c r="A2077" s="2">
        <v>459943</v>
      </c>
      <c r="B2077" t="s">
        <v>3361</v>
      </c>
      <c r="C2077" t="s">
        <v>3353</v>
      </c>
      <c r="D2077" t="s">
        <v>37</v>
      </c>
      <c r="E2077" s="2">
        <v>241751</v>
      </c>
      <c r="F2077" t="s">
        <v>1017</v>
      </c>
      <c r="G2077" s="2">
        <v>447043</v>
      </c>
      <c r="H2077" t="s">
        <v>1017</v>
      </c>
      <c r="I2077" t="s">
        <v>39</v>
      </c>
      <c r="K2077" t="s">
        <v>4792</v>
      </c>
      <c r="L2077" t="s">
        <v>3407</v>
      </c>
      <c r="M2077" s="12">
        <v>17602</v>
      </c>
      <c r="N2077" s="12" t="str">
        <f t="shared" si="79"/>
        <v>1075 Grofftown Rd Lancaster, PA 17602</v>
      </c>
      <c r="O2077">
        <v>1430999</v>
      </c>
      <c r="P2077">
        <v>40.045610000000003</v>
      </c>
      <c r="Q2077">
        <v>-76.284599999999998</v>
      </c>
      <c r="R2077" t="s">
        <v>3364</v>
      </c>
      <c r="S2077" t="s">
        <v>3356</v>
      </c>
      <c r="T2077" s="3">
        <v>1</v>
      </c>
      <c r="U2077" s="3">
        <v>1</v>
      </c>
      <c r="V2077" s="4">
        <v>1</v>
      </c>
      <c r="W2077" s="4">
        <v>2</v>
      </c>
      <c r="X2077" s="5">
        <v>395.34000000000003</v>
      </c>
      <c r="Y2077" s="6">
        <v>395.34000000000003</v>
      </c>
      <c r="Z2077" s="5">
        <v>251.51</v>
      </c>
      <c r="AA2077" s="5">
        <v>251.51</v>
      </c>
      <c r="AB2077">
        <v>12</v>
      </c>
      <c r="AC2077" s="11">
        <f t="shared" si="80"/>
        <v>0.63618657358223296</v>
      </c>
    </row>
    <row r="2078" spans="1:29">
      <c r="A2078" s="2">
        <v>466038</v>
      </c>
      <c r="B2078" t="s">
        <v>3361</v>
      </c>
      <c r="C2078" t="s">
        <v>3353</v>
      </c>
      <c r="D2078" t="s">
        <v>37</v>
      </c>
      <c r="E2078" s="2">
        <v>331559</v>
      </c>
      <c r="F2078" t="s">
        <v>2788</v>
      </c>
      <c r="G2078" s="2">
        <v>331559</v>
      </c>
      <c r="H2078" t="s">
        <v>2788</v>
      </c>
      <c r="I2078" t="s">
        <v>196</v>
      </c>
      <c r="K2078" t="s">
        <v>4502</v>
      </c>
      <c r="L2078" t="s">
        <v>3407</v>
      </c>
      <c r="M2078" s="12">
        <v>17552</v>
      </c>
      <c r="N2078" s="12" t="str">
        <f t="shared" si="79"/>
        <v>208 E Main St Mount Joy, PA 17552</v>
      </c>
      <c r="O2078">
        <v>1430999</v>
      </c>
      <c r="P2078">
        <v>40.109028000000002</v>
      </c>
      <c r="Q2078">
        <v>-76.496972</v>
      </c>
      <c r="R2078" t="s">
        <v>3366</v>
      </c>
      <c r="S2078" t="s">
        <v>3357</v>
      </c>
      <c r="T2078" s="3">
        <v>1</v>
      </c>
      <c r="U2078" s="3">
        <v>1</v>
      </c>
      <c r="V2078" s="4">
        <v>1</v>
      </c>
      <c r="W2078" s="4">
        <v>2</v>
      </c>
      <c r="X2078" s="5">
        <v>393.29999999999995</v>
      </c>
      <c r="Y2078" s="6">
        <v>393.29999999999995</v>
      </c>
      <c r="Z2078" s="5">
        <v>209.23000000000002</v>
      </c>
      <c r="AA2078" s="5">
        <v>209.23000000000002</v>
      </c>
      <c r="AB2078">
        <v>2</v>
      </c>
      <c r="AC2078" s="11">
        <f t="shared" si="80"/>
        <v>0.53198576150521237</v>
      </c>
    </row>
    <row r="2079" spans="1:29">
      <c r="A2079" s="2">
        <v>465741</v>
      </c>
      <c r="B2079" t="s">
        <v>3361</v>
      </c>
      <c r="C2079" t="s">
        <v>3353</v>
      </c>
      <c r="D2079" t="s">
        <v>45</v>
      </c>
      <c r="E2079" s="2">
        <v>243323</v>
      </c>
      <c r="F2079" t="s">
        <v>1142</v>
      </c>
      <c r="G2079" s="2">
        <v>243323</v>
      </c>
      <c r="H2079" t="s">
        <v>1142</v>
      </c>
      <c r="I2079" t="s">
        <v>547</v>
      </c>
      <c r="K2079" t="s">
        <v>5461</v>
      </c>
      <c r="L2079" t="s">
        <v>3407</v>
      </c>
      <c r="M2079" s="12">
        <v>19312</v>
      </c>
      <c r="N2079" s="12" t="str">
        <f t="shared" si="79"/>
        <v>139 Leopard Rd Berwyn, PA 19312</v>
      </c>
      <c r="O2079">
        <v>1430999</v>
      </c>
      <c r="P2079">
        <v>40.040371</v>
      </c>
      <c r="Q2079">
        <v>-75.447419999999994</v>
      </c>
      <c r="R2079" t="s">
        <v>3361</v>
      </c>
      <c r="S2079" t="s">
        <v>3352</v>
      </c>
      <c r="T2079" s="3">
        <v>3</v>
      </c>
      <c r="U2079" s="3">
        <v>4</v>
      </c>
      <c r="V2079" s="4">
        <v>1.3333333333333333</v>
      </c>
      <c r="W2079" s="4">
        <v>1</v>
      </c>
      <c r="X2079" s="5">
        <v>129.71333333333334</v>
      </c>
      <c r="Y2079" s="6">
        <v>389.14</v>
      </c>
      <c r="Z2079" s="5">
        <v>68.226666666666674</v>
      </c>
      <c r="AA2079" s="5">
        <v>204.68</v>
      </c>
      <c r="AB2079">
        <v>5</v>
      </c>
      <c r="AC2079" s="11">
        <f t="shared" si="80"/>
        <v>0.52598036696304673</v>
      </c>
    </row>
    <row r="2080" spans="1:29">
      <c r="A2080" s="2">
        <v>459953</v>
      </c>
      <c r="B2080" t="s">
        <v>3361</v>
      </c>
      <c r="C2080" t="s">
        <v>3353</v>
      </c>
      <c r="D2080" t="s">
        <v>37</v>
      </c>
      <c r="E2080" s="2">
        <v>268074</v>
      </c>
      <c r="F2080" t="s">
        <v>370</v>
      </c>
      <c r="G2080" s="2">
        <v>431515</v>
      </c>
      <c r="H2080" t="s">
        <v>371</v>
      </c>
      <c r="I2080" t="s">
        <v>372</v>
      </c>
      <c r="K2080" t="s">
        <v>4246</v>
      </c>
      <c r="L2080" t="s">
        <v>3407</v>
      </c>
      <c r="M2080" s="12">
        <v>17534</v>
      </c>
      <c r="N2080" s="12" t="str">
        <f t="shared" si="79"/>
        <v>31 Center S Intercourse, PA 17534</v>
      </c>
      <c r="O2080">
        <v>1430999</v>
      </c>
      <c r="P2080">
        <v>40.036014000000002</v>
      </c>
      <c r="Q2080">
        <v>-76.108373</v>
      </c>
      <c r="R2080" t="s">
        <v>3364</v>
      </c>
      <c r="S2080" t="s">
        <v>3351</v>
      </c>
      <c r="T2080" s="3">
        <v>3</v>
      </c>
      <c r="U2080" s="3">
        <v>3</v>
      </c>
      <c r="V2080" s="4">
        <v>1</v>
      </c>
      <c r="W2080" s="4">
        <v>1.6666666666666667</v>
      </c>
      <c r="X2080" s="5">
        <v>128.09</v>
      </c>
      <c r="Y2080" s="6">
        <v>384.27</v>
      </c>
      <c r="Z2080" s="5">
        <v>50.816666666666663</v>
      </c>
      <c r="AA2080" s="5">
        <v>152.44999999999999</v>
      </c>
      <c r="AB2080">
        <v>7</v>
      </c>
      <c r="AC2080" s="11">
        <f t="shared" si="80"/>
        <v>0.39672626018164309</v>
      </c>
    </row>
    <row r="2081" spans="1:29">
      <c r="A2081" s="2">
        <v>459967</v>
      </c>
      <c r="B2081" t="s">
        <v>3361</v>
      </c>
      <c r="C2081" t="s">
        <v>3353</v>
      </c>
      <c r="D2081" t="s">
        <v>104</v>
      </c>
      <c r="E2081" s="2">
        <v>267431</v>
      </c>
      <c r="F2081" t="s">
        <v>909</v>
      </c>
      <c r="G2081" s="2">
        <v>462979</v>
      </c>
      <c r="H2081" s="13" t="s">
        <v>2573</v>
      </c>
      <c r="I2081" t="s">
        <v>838</v>
      </c>
      <c r="K2081" s="13" t="s">
        <v>8469</v>
      </c>
      <c r="L2081" t="s">
        <v>3407</v>
      </c>
      <c r="M2081" s="12">
        <v>19426</v>
      </c>
      <c r="N2081" s="12" t="str">
        <f t="shared" si="79"/>
        <v>600 Commerce Drive Collegeville, PA 19426</v>
      </c>
      <c r="O2081">
        <v>1430999</v>
      </c>
      <c r="P2081">
        <v>40.1643941574685</v>
      </c>
      <c r="Q2081">
        <v>-75.483441965755304</v>
      </c>
      <c r="R2081" t="s">
        <v>3361</v>
      </c>
      <c r="S2081" t="s">
        <v>3354</v>
      </c>
      <c r="T2081" s="3">
        <v>1</v>
      </c>
      <c r="U2081" s="3">
        <v>1</v>
      </c>
      <c r="V2081" s="4">
        <v>1</v>
      </c>
      <c r="W2081" s="4">
        <v>1</v>
      </c>
      <c r="X2081" s="5">
        <v>383.36</v>
      </c>
      <c r="Y2081" s="6">
        <v>383.36</v>
      </c>
      <c r="Z2081" s="5">
        <v>127.24</v>
      </c>
      <c r="AA2081" s="5">
        <v>127.24</v>
      </c>
      <c r="AB2081">
        <v>1</v>
      </c>
      <c r="AC2081" s="11">
        <f t="shared" si="80"/>
        <v>0.33190734557595991</v>
      </c>
    </row>
    <row r="2082" spans="1:29">
      <c r="A2082" s="2">
        <v>459981</v>
      </c>
      <c r="B2082" t="s">
        <v>3361</v>
      </c>
      <c r="C2082" t="s">
        <v>3353</v>
      </c>
      <c r="D2082" t="s">
        <v>104</v>
      </c>
      <c r="E2082" s="2">
        <v>307934</v>
      </c>
      <c r="F2082" t="s">
        <v>2138</v>
      </c>
      <c r="G2082" s="2">
        <v>307934</v>
      </c>
      <c r="H2082" t="s">
        <v>2138</v>
      </c>
      <c r="I2082" t="s">
        <v>361</v>
      </c>
      <c r="J2082" t="s">
        <v>3389</v>
      </c>
      <c r="K2082" t="s">
        <v>5219</v>
      </c>
      <c r="L2082" t="s">
        <v>3407</v>
      </c>
      <c r="M2082" s="12">
        <v>19006</v>
      </c>
      <c r="N2082" s="12" t="str">
        <f t="shared" si="79"/>
        <v>2560 Walton Rd Huntingdon Valley, PA 19006</v>
      </c>
      <c r="O2082">
        <v>1430999</v>
      </c>
      <c r="P2082">
        <v>40.125120000000003</v>
      </c>
      <c r="Q2082">
        <v>-75.063800999999998</v>
      </c>
      <c r="R2082" t="s">
        <v>3362</v>
      </c>
      <c r="S2082" t="s">
        <v>3352</v>
      </c>
      <c r="T2082" s="3">
        <v>3</v>
      </c>
      <c r="U2082" s="3">
        <v>3</v>
      </c>
      <c r="V2082" s="4">
        <v>1</v>
      </c>
      <c r="W2082" s="4">
        <v>1.3333333333333333</v>
      </c>
      <c r="X2082" s="5">
        <v>127.75666666666666</v>
      </c>
      <c r="Y2082" s="6">
        <v>383.27</v>
      </c>
      <c r="Z2082" s="5">
        <v>65.433333333333337</v>
      </c>
      <c r="AA2082" s="5">
        <v>196.3</v>
      </c>
      <c r="AB2082">
        <v>5</v>
      </c>
      <c r="AC2082" s="11">
        <f t="shared" si="80"/>
        <v>0.51217157617345477</v>
      </c>
    </row>
    <row r="2083" spans="1:29">
      <c r="A2083" s="2">
        <v>286760</v>
      </c>
      <c r="B2083" t="s">
        <v>3363</v>
      </c>
      <c r="C2083" t="s">
        <v>3351</v>
      </c>
      <c r="D2083" t="s">
        <v>32</v>
      </c>
      <c r="E2083" s="2">
        <v>297406</v>
      </c>
      <c r="F2083" t="s">
        <v>319</v>
      </c>
      <c r="G2083" s="2">
        <v>297406</v>
      </c>
      <c r="H2083" t="s">
        <v>319</v>
      </c>
      <c r="I2083" t="s">
        <v>190</v>
      </c>
      <c r="K2083" t="s">
        <v>4397</v>
      </c>
      <c r="L2083" t="s">
        <v>3407</v>
      </c>
      <c r="M2083" s="12">
        <v>17545</v>
      </c>
      <c r="N2083" s="12" t="str">
        <f t="shared" si="79"/>
        <v>1926 Auction Rd Manheim, PA 17545</v>
      </c>
      <c r="O2083">
        <v>1430999</v>
      </c>
      <c r="P2083">
        <v>40.113739000000002</v>
      </c>
      <c r="Q2083">
        <v>-76.445440000000005</v>
      </c>
      <c r="R2083" t="s">
        <v>3366</v>
      </c>
      <c r="S2083" t="s">
        <v>3357</v>
      </c>
      <c r="T2083" s="3">
        <v>2</v>
      </c>
      <c r="U2083" s="3">
        <v>2</v>
      </c>
      <c r="V2083" s="4">
        <v>1</v>
      </c>
      <c r="W2083" s="4">
        <v>2</v>
      </c>
      <c r="X2083" s="5">
        <v>191.38</v>
      </c>
      <c r="Y2083" s="6">
        <v>382.76</v>
      </c>
      <c r="Z2083" s="5">
        <v>67.805000000000007</v>
      </c>
      <c r="AA2083" s="5">
        <v>135.61000000000001</v>
      </c>
      <c r="AB2083">
        <v>7</v>
      </c>
      <c r="AC2083" s="11">
        <f t="shared" si="80"/>
        <v>0.35429511965722649</v>
      </c>
    </row>
    <row r="2084" spans="1:29">
      <c r="A2084" s="2">
        <v>243823</v>
      </c>
      <c r="B2084" t="s">
        <v>3363</v>
      </c>
      <c r="C2084" t="s">
        <v>3351</v>
      </c>
      <c r="D2084" t="s">
        <v>32</v>
      </c>
      <c r="E2084" s="2">
        <v>311898</v>
      </c>
      <c r="F2084" t="s">
        <v>1703</v>
      </c>
      <c r="G2084" s="2">
        <v>311898</v>
      </c>
      <c r="H2084" t="s">
        <v>1703</v>
      </c>
      <c r="I2084" t="s">
        <v>116</v>
      </c>
      <c r="K2084" t="s">
        <v>4361</v>
      </c>
      <c r="L2084" t="s">
        <v>3407</v>
      </c>
      <c r="M2084" s="12">
        <v>17543</v>
      </c>
      <c r="N2084" s="12" t="str">
        <f t="shared" si="79"/>
        <v>80 W Brubaker Valley Rd Lititz, PA 17543</v>
      </c>
      <c r="O2084">
        <v>1430999</v>
      </c>
      <c r="P2084">
        <v>40.208621999999998</v>
      </c>
      <c r="Q2084">
        <v>-76.307181</v>
      </c>
      <c r="R2084" t="s">
        <v>3364</v>
      </c>
      <c r="S2084" t="s">
        <v>3356</v>
      </c>
      <c r="T2084" s="3">
        <v>1</v>
      </c>
      <c r="U2084" s="3">
        <v>1</v>
      </c>
      <c r="V2084" s="4">
        <v>1</v>
      </c>
      <c r="W2084" s="4">
        <v>3</v>
      </c>
      <c r="X2084" s="5">
        <v>382.33</v>
      </c>
      <c r="Y2084" s="6">
        <v>382.33</v>
      </c>
      <c r="Z2084" s="5">
        <v>114.69999999999999</v>
      </c>
      <c r="AA2084" s="5">
        <v>114.69999999999999</v>
      </c>
      <c r="AB2084">
        <v>7</v>
      </c>
      <c r="AC2084" s="11">
        <f t="shared" si="80"/>
        <v>0.30000261554154783</v>
      </c>
    </row>
    <row r="2085" spans="1:29">
      <c r="A2085" s="2">
        <v>344722</v>
      </c>
      <c r="B2085" t="s">
        <v>3363</v>
      </c>
      <c r="C2085" t="s">
        <v>3351</v>
      </c>
      <c r="D2085" t="s">
        <v>74</v>
      </c>
      <c r="E2085" s="2">
        <v>286426</v>
      </c>
      <c r="F2085" t="s">
        <v>189</v>
      </c>
      <c r="G2085" s="2">
        <v>467575</v>
      </c>
      <c r="H2085" t="s">
        <v>1102</v>
      </c>
      <c r="I2085" t="s">
        <v>184</v>
      </c>
      <c r="K2085" t="s">
        <v>4178</v>
      </c>
      <c r="L2085" t="s">
        <v>3407</v>
      </c>
      <c r="M2085" s="12">
        <v>17520</v>
      </c>
      <c r="N2085" s="12" t="str">
        <f t="shared" si="79"/>
        <v>1901 Miller Rd East Petersburg, PA 17520</v>
      </c>
      <c r="O2085">
        <v>1430999</v>
      </c>
      <c r="P2085">
        <v>40.094000000000001</v>
      </c>
      <c r="Q2085">
        <v>-76.354527000000004</v>
      </c>
      <c r="R2085" t="s">
        <v>3366</v>
      </c>
      <c r="S2085" t="s">
        <v>3357</v>
      </c>
      <c r="T2085" s="3">
        <v>2</v>
      </c>
      <c r="U2085" s="3">
        <v>2</v>
      </c>
      <c r="V2085" s="4">
        <v>1</v>
      </c>
      <c r="W2085" s="4">
        <v>3.5</v>
      </c>
      <c r="X2085" s="5">
        <v>190.20999999999998</v>
      </c>
      <c r="Y2085" s="6">
        <v>380.41999999999996</v>
      </c>
      <c r="Z2085" s="5">
        <v>162.16500000000002</v>
      </c>
      <c r="AA2085" s="5">
        <v>324.33000000000004</v>
      </c>
      <c r="AB2085">
        <v>9.5</v>
      </c>
      <c r="AC2085" s="11">
        <f t="shared" si="80"/>
        <v>0.85255769938489057</v>
      </c>
    </row>
    <row r="2086" spans="1:29">
      <c r="A2086" s="2">
        <v>244083</v>
      </c>
      <c r="B2086" t="s">
        <v>3363</v>
      </c>
      <c r="C2086" t="s">
        <v>3351</v>
      </c>
      <c r="D2086" t="s">
        <v>16</v>
      </c>
      <c r="E2086" s="2">
        <v>241152</v>
      </c>
      <c r="F2086" t="s">
        <v>768</v>
      </c>
      <c r="G2086" s="2">
        <v>241152</v>
      </c>
      <c r="H2086" t="s">
        <v>768</v>
      </c>
      <c r="I2086" t="s">
        <v>759</v>
      </c>
      <c r="K2086" t="s">
        <v>3820</v>
      </c>
      <c r="L2086" t="s">
        <v>3407</v>
      </c>
      <c r="M2086" s="12">
        <v>17055</v>
      </c>
      <c r="N2086" s="12" t="str">
        <f t="shared" si="79"/>
        <v>1220 Boiling Springs Rd Mechanicsburg, PA 17055</v>
      </c>
      <c r="O2086">
        <v>1430999</v>
      </c>
      <c r="P2086">
        <v>40.167659999999998</v>
      </c>
      <c r="Q2086">
        <v>-77.078280000000007</v>
      </c>
      <c r="R2086" t="s">
        <v>3366</v>
      </c>
      <c r="S2086" t="s">
        <v>3356</v>
      </c>
      <c r="T2086" s="3">
        <v>1</v>
      </c>
      <c r="U2086" s="3">
        <v>1</v>
      </c>
      <c r="V2086" s="4">
        <v>1</v>
      </c>
      <c r="W2086" s="4">
        <v>1</v>
      </c>
      <c r="X2086" s="5">
        <v>379.88</v>
      </c>
      <c r="Y2086" s="6">
        <v>379.88</v>
      </c>
      <c r="Z2086" s="5">
        <v>164.58</v>
      </c>
      <c r="AA2086" s="5">
        <v>164.58</v>
      </c>
      <c r="AB2086">
        <v>2</v>
      </c>
      <c r="AC2086" s="11">
        <f t="shared" si="80"/>
        <v>0.43324207644519325</v>
      </c>
    </row>
    <row r="2087" spans="1:29">
      <c r="A2087" s="2">
        <v>246489</v>
      </c>
      <c r="B2087" t="s">
        <v>3363</v>
      </c>
      <c r="C2087" t="s">
        <v>3351</v>
      </c>
      <c r="D2087" t="s">
        <v>37</v>
      </c>
      <c r="E2087" s="2">
        <v>292950</v>
      </c>
      <c r="F2087" t="s">
        <v>2421</v>
      </c>
      <c r="G2087" s="2">
        <v>292950</v>
      </c>
      <c r="H2087" t="s">
        <v>2421</v>
      </c>
      <c r="I2087" t="s">
        <v>39</v>
      </c>
      <c r="K2087" t="s">
        <v>4751</v>
      </c>
      <c r="L2087" t="s">
        <v>3407</v>
      </c>
      <c r="M2087" s="12">
        <v>17601</v>
      </c>
      <c r="N2087" s="12" t="str">
        <f t="shared" si="79"/>
        <v>962 Mill Mar Rd Lancaster, PA 17601</v>
      </c>
      <c r="O2087">
        <v>1430999</v>
      </c>
      <c r="P2087">
        <v>40.072780000000002</v>
      </c>
      <c r="Q2087">
        <v>-76.390569999999997</v>
      </c>
      <c r="R2087" t="s">
        <v>3364</v>
      </c>
      <c r="S2087" t="s">
        <v>3357</v>
      </c>
      <c r="T2087" s="3">
        <v>1</v>
      </c>
      <c r="U2087" s="3">
        <v>1</v>
      </c>
      <c r="V2087" s="4">
        <v>1</v>
      </c>
      <c r="W2087" s="4">
        <v>1</v>
      </c>
      <c r="X2087" s="5">
        <v>379.75</v>
      </c>
      <c r="Y2087" s="6">
        <v>379.75</v>
      </c>
      <c r="Z2087" s="5">
        <v>103.33</v>
      </c>
      <c r="AA2087" s="5">
        <v>103.33</v>
      </c>
      <c r="AB2087">
        <v>7</v>
      </c>
      <c r="AC2087" s="11">
        <f t="shared" si="80"/>
        <v>0.27210006583278473</v>
      </c>
    </row>
    <row r="2088" spans="1:29">
      <c r="A2088" s="2">
        <v>418531</v>
      </c>
      <c r="B2088" t="s">
        <v>3363</v>
      </c>
      <c r="C2088" t="s">
        <v>3351</v>
      </c>
      <c r="D2088" t="s">
        <v>60</v>
      </c>
      <c r="E2088" s="2">
        <v>328504</v>
      </c>
      <c r="F2088" t="s">
        <v>354</v>
      </c>
      <c r="G2088" s="2">
        <v>328504</v>
      </c>
      <c r="H2088" t="s">
        <v>354</v>
      </c>
      <c r="I2088" t="s">
        <v>208</v>
      </c>
      <c r="K2088" t="s">
        <v>5497</v>
      </c>
      <c r="L2088" t="s">
        <v>3407</v>
      </c>
      <c r="M2088" s="12">
        <v>19335</v>
      </c>
      <c r="N2088" s="12" t="str">
        <f t="shared" si="79"/>
        <v>983 E Lancaster Ave Apt A Downingtown, PA 19335</v>
      </c>
      <c r="O2088">
        <v>1430999</v>
      </c>
      <c r="P2088">
        <v>40.016489999999997</v>
      </c>
      <c r="Q2088">
        <v>-75.684089999999998</v>
      </c>
      <c r="R2088" t="s">
        <v>3361</v>
      </c>
      <c r="S2088" t="s">
        <v>3356</v>
      </c>
      <c r="T2088" s="3">
        <v>2</v>
      </c>
      <c r="U2088" s="3">
        <v>2</v>
      </c>
      <c r="V2088" s="4">
        <v>1</v>
      </c>
      <c r="W2088" s="4">
        <v>1.5</v>
      </c>
      <c r="X2088" s="5">
        <v>189.53</v>
      </c>
      <c r="Y2088" s="6">
        <v>379.06</v>
      </c>
      <c r="Z2088" s="5">
        <v>58.754999999999995</v>
      </c>
      <c r="AA2088" s="5">
        <v>117.50999999999999</v>
      </c>
      <c r="AB2088">
        <v>6</v>
      </c>
      <c r="AC2088" s="11">
        <f t="shared" si="80"/>
        <v>0.31000369334669969</v>
      </c>
    </row>
    <row r="2089" spans="1:29">
      <c r="A2089" s="2">
        <v>245854</v>
      </c>
      <c r="B2089" t="s">
        <v>3363</v>
      </c>
      <c r="C2089" t="s">
        <v>3351</v>
      </c>
      <c r="D2089" t="s">
        <v>50</v>
      </c>
      <c r="E2089" s="2">
        <v>343530</v>
      </c>
      <c r="F2089" t="s">
        <v>373</v>
      </c>
      <c r="G2089" s="2">
        <v>480737</v>
      </c>
      <c r="H2089" t="s">
        <v>374</v>
      </c>
      <c r="I2089" t="s">
        <v>375</v>
      </c>
      <c r="K2089" t="s">
        <v>4928</v>
      </c>
      <c r="L2089" t="s">
        <v>3407</v>
      </c>
      <c r="M2089" s="12">
        <v>17801</v>
      </c>
      <c r="N2089" s="12" t="str">
        <f t="shared" si="79"/>
        <v>911 Greenough St Sunbury, PA 17801</v>
      </c>
      <c r="O2089">
        <v>1430999</v>
      </c>
      <c r="P2089">
        <v>40.866491000000003</v>
      </c>
      <c r="Q2089">
        <v>-76.780681999999999</v>
      </c>
      <c r="R2089" t="s">
        <v>3366</v>
      </c>
      <c r="S2089" t="s">
        <v>3354</v>
      </c>
      <c r="T2089" s="3">
        <v>2</v>
      </c>
      <c r="U2089" s="3">
        <v>2</v>
      </c>
      <c r="V2089" s="4">
        <v>1</v>
      </c>
      <c r="W2089" s="4">
        <v>1</v>
      </c>
      <c r="X2089" s="5">
        <v>188.78</v>
      </c>
      <c r="Y2089" s="6">
        <v>377.56</v>
      </c>
      <c r="Z2089" s="5">
        <v>100.42</v>
      </c>
      <c r="AA2089" s="5">
        <v>200.84</v>
      </c>
      <c r="AB2089">
        <v>4</v>
      </c>
      <c r="AC2089" s="11">
        <f t="shared" si="80"/>
        <v>0.53194194300243669</v>
      </c>
    </row>
    <row r="2090" spans="1:29">
      <c r="A2090" s="2">
        <v>418156</v>
      </c>
      <c r="B2090" t="s">
        <v>3362</v>
      </c>
      <c r="C2090" t="s">
        <v>3353</v>
      </c>
      <c r="D2090" t="s">
        <v>17</v>
      </c>
      <c r="E2090" s="2">
        <v>286450</v>
      </c>
      <c r="F2090" t="s">
        <v>2002</v>
      </c>
      <c r="G2090" s="2">
        <v>286450</v>
      </c>
      <c r="H2090" t="s">
        <v>2002</v>
      </c>
      <c r="I2090" t="s">
        <v>601</v>
      </c>
      <c r="J2090" t="s">
        <v>3389</v>
      </c>
      <c r="K2090" t="s">
        <v>5168</v>
      </c>
      <c r="L2090" t="s">
        <v>3407</v>
      </c>
      <c r="M2090" s="12">
        <v>18974</v>
      </c>
      <c r="N2090" s="12" t="str">
        <f t="shared" si="79"/>
        <v>626 Jacksonville Road Ste 210 Warminster, PA 18974</v>
      </c>
      <c r="O2090">
        <v>1430999</v>
      </c>
      <c r="P2090">
        <v>40.198405999999999</v>
      </c>
      <c r="Q2090">
        <v>-75.081395999999998</v>
      </c>
      <c r="R2090" t="s">
        <v>3362</v>
      </c>
      <c r="S2090" t="s">
        <v>3352</v>
      </c>
      <c r="T2090" s="3">
        <v>4</v>
      </c>
      <c r="U2090" s="3">
        <v>4</v>
      </c>
      <c r="V2090" s="4">
        <v>1</v>
      </c>
      <c r="W2090" s="4">
        <v>1.25</v>
      </c>
      <c r="X2090" s="5">
        <v>94.287499999999994</v>
      </c>
      <c r="Y2090" s="6">
        <v>377.15</v>
      </c>
      <c r="Z2090" s="5">
        <v>41.3</v>
      </c>
      <c r="AA2090" s="5">
        <v>165.2</v>
      </c>
      <c r="AB2090">
        <v>9</v>
      </c>
      <c r="AC2090" s="11">
        <f t="shared" si="80"/>
        <v>0.43802200715895534</v>
      </c>
    </row>
    <row r="2091" spans="1:29">
      <c r="A2091" s="2">
        <v>313176</v>
      </c>
      <c r="B2091" t="s">
        <v>3362</v>
      </c>
      <c r="C2091" t="s">
        <v>3353</v>
      </c>
      <c r="D2091" t="s">
        <v>26</v>
      </c>
      <c r="E2091" s="2">
        <v>330034</v>
      </c>
      <c r="F2091" t="s">
        <v>2179</v>
      </c>
      <c r="G2091" s="2">
        <v>330034</v>
      </c>
      <c r="H2091" t="s">
        <v>2179</v>
      </c>
      <c r="I2091" t="s">
        <v>39</v>
      </c>
      <c r="K2091" t="s">
        <v>4636</v>
      </c>
      <c r="L2091" t="s">
        <v>3407</v>
      </c>
      <c r="M2091" s="12">
        <v>17601</v>
      </c>
      <c r="N2091" s="12" t="str">
        <f t="shared" si="79"/>
        <v>401 Eden Rd Lancaster, PA 17601</v>
      </c>
      <c r="O2091">
        <v>1430024</v>
      </c>
      <c r="P2091">
        <v>40.072004999999997</v>
      </c>
      <c r="Q2091">
        <v>-76.295435999999995</v>
      </c>
      <c r="R2091" t="s">
        <v>3364</v>
      </c>
      <c r="S2091" t="s">
        <v>3356</v>
      </c>
      <c r="T2091" s="3">
        <v>8</v>
      </c>
      <c r="U2091" s="3">
        <v>10</v>
      </c>
      <c r="V2091" s="4">
        <v>1.25</v>
      </c>
      <c r="W2091" s="4">
        <v>2.25</v>
      </c>
      <c r="X2091" s="5">
        <v>47.1175</v>
      </c>
      <c r="Y2091" s="6">
        <v>376.94</v>
      </c>
      <c r="Z2091" s="5">
        <v>15.018750000000002</v>
      </c>
      <c r="AA2091" s="5">
        <v>120.15</v>
      </c>
      <c r="AB2091">
        <v>290</v>
      </c>
      <c r="AC2091" s="11">
        <f t="shared" si="80"/>
        <v>0.31875099485329234</v>
      </c>
    </row>
    <row r="2092" spans="1:29">
      <c r="A2092" s="2">
        <v>418327</v>
      </c>
      <c r="B2092" t="s">
        <v>3362</v>
      </c>
      <c r="C2092" t="s">
        <v>3353</v>
      </c>
      <c r="D2092" t="s">
        <v>26</v>
      </c>
      <c r="E2092" s="2">
        <v>239977</v>
      </c>
      <c r="F2092" t="s">
        <v>1881</v>
      </c>
      <c r="G2092" s="2">
        <v>239977</v>
      </c>
      <c r="H2092" t="s">
        <v>1881</v>
      </c>
      <c r="I2092" t="s">
        <v>654</v>
      </c>
      <c r="K2092" t="s">
        <v>4127</v>
      </c>
      <c r="L2092" t="s">
        <v>3407</v>
      </c>
      <c r="M2092" s="12">
        <v>17508</v>
      </c>
      <c r="N2092" s="12" t="str">
        <f t="shared" si="79"/>
        <v>11 N Church St Brownstown, PA 17508</v>
      </c>
      <c r="O2092">
        <v>1430999</v>
      </c>
      <c r="P2092">
        <v>40.124873999999998</v>
      </c>
      <c r="Q2092">
        <v>-76.209586999999999</v>
      </c>
      <c r="R2092" t="s">
        <v>3365</v>
      </c>
      <c r="S2092" t="s">
        <v>3351</v>
      </c>
      <c r="T2092" s="3">
        <v>2</v>
      </c>
      <c r="U2092" s="3">
        <v>3</v>
      </c>
      <c r="V2092" s="4">
        <v>1.5</v>
      </c>
      <c r="W2092" s="4">
        <v>2.5</v>
      </c>
      <c r="X2092" s="5">
        <v>188.03</v>
      </c>
      <c r="Y2092" s="6">
        <v>376.06</v>
      </c>
      <c r="Z2092" s="5">
        <v>92.334999999999994</v>
      </c>
      <c r="AA2092" s="5">
        <v>184.67</v>
      </c>
      <c r="AB2092">
        <v>7</v>
      </c>
      <c r="AC2092" s="11">
        <f t="shared" si="80"/>
        <v>0.49106525554432801</v>
      </c>
    </row>
    <row r="2093" spans="1:29">
      <c r="A2093" s="2">
        <v>243092</v>
      </c>
      <c r="B2093" t="s">
        <v>3362</v>
      </c>
      <c r="C2093" t="s">
        <v>3353</v>
      </c>
      <c r="D2093" t="s">
        <v>26</v>
      </c>
      <c r="E2093" s="2">
        <v>241062</v>
      </c>
      <c r="F2093" t="s">
        <v>1777</v>
      </c>
      <c r="G2093" s="2">
        <v>241062</v>
      </c>
      <c r="H2093" t="s">
        <v>1777</v>
      </c>
      <c r="I2093" t="s">
        <v>39</v>
      </c>
      <c r="K2093" t="s">
        <v>4713</v>
      </c>
      <c r="L2093" t="s">
        <v>3407</v>
      </c>
      <c r="M2093" s="12">
        <v>17601</v>
      </c>
      <c r="N2093" s="12" t="str">
        <f t="shared" si="79"/>
        <v>620 Delp Rd Lancaster, PA 17601</v>
      </c>
      <c r="O2093">
        <v>1430999</v>
      </c>
      <c r="P2093">
        <v>40.086253999999997</v>
      </c>
      <c r="Q2093">
        <v>-76.339710999999994</v>
      </c>
      <c r="R2093" t="s">
        <v>3364</v>
      </c>
      <c r="S2093" t="s">
        <v>3357</v>
      </c>
      <c r="T2093" s="3">
        <v>2</v>
      </c>
      <c r="U2093" s="3">
        <v>3</v>
      </c>
      <c r="V2093" s="4">
        <v>1.5</v>
      </c>
      <c r="W2093" s="4">
        <v>2</v>
      </c>
      <c r="X2093" s="5">
        <v>187.71</v>
      </c>
      <c r="Y2093" s="6">
        <v>375.41999999999996</v>
      </c>
      <c r="Z2093" s="5">
        <v>89.43</v>
      </c>
      <c r="AA2093" s="5">
        <v>178.85999999999999</v>
      </c>
      <c r="AB2093">
        <v>7</v>
      </c>
      <c r="AC2093" s="11">
        <f t="shared" si="80"/>
        <v>0.47642640242927919</v>
      </c>
    </row>
    <row r="2094" spans="1:29">
      <c r="A2094" s="2">
        <v>243799</v>
      </c>
      <c r="B2094" t="s">
        <v>3362</v>
      </c>
      <c r="C2094" t="s">
        <v>3353</v>
      </c>
      <c r="D2094" t="s">
        <v>37</v>
      </c>
      <c r="E2094" s="2">
        <v>285976</v>
      </c>
      <c r="F2094" t="s">
        <v>2532</v>
      </c>
      <c r="G2094" s="2">
        <v>285976</v>
      </c>
      <c r="H2094" t="s">
        <v>2532</v>
      </c>
      <c r="I2094" t="s">
        <v>108</v>
      </c>
      <c r="K2094" t="s">
        <v>4185</v>
      </c>
      <c r="L2094" t="s">
        <v>3407</v>
      </c>
      <c r="M2094" s="12">
        <v>17522</v>
      </c>
      <c r="N2094" s="12" t="str">
        <f t="shared" si="79"/>
        <v>21 E Mohler Church Rd Ephrata, PA 17522</v>
      </c>
      <c r="O2094">
        <v>1430999</v>
      </c>
      <c r="P2094">
        <v>40.187220000000003</v>
      </c>
      <c r="Q2094">
        <v>-76.159390999999999</v>
      </c>
      <c r="R2094" t="s">
        <v>3364</v>
      </c>
      <c r="S2094" t="s">
        <v>3356</v>
      </c>
      <c r="T2094" s="3">
        <v>2</v>
      </c>
      <c r="U2094" s="3">
        <v>3</v>
      </c>
      <c r="V2094" s="4">
        <v>1.5</v>
      </c>
      <c r="W2094" s="4">
        <v>2</v>
      </c>
      <c r="X2094" s="5">
        <v>187.45499999999998</v>
      </c>
      <c r="Y2094" s="6">
        <v>374.90999999999997</v>
      </c>
      <c r="Z2094" s="5">
        <v>81.515000000000001</v>
      </c>
      <c r="AA2094" s="5">
        <v>163.03</v>
      </c>
      <c r="AB2094">
        <v>13</v>
      </c>
      <c r="AC2094" s="11">
        <f t="shared" si="80"/>
        <v>0.43485103091408611</v>
      </c>
    </row>
    <row r="2095" spans="1:29">
      <c r="A2095" s="2">
        <v>330183</v>
      </c>
      <c r="B2095" t="s">
        <v>3362</v>
      </c>
      <c r="C2095" t="s">
        <v>3353</v>
      </c>
      <c r="D2095" t="s">
        <v>26</v>
      </c>
      <c r="E2095" s="2">
        <v>241368</v>
      </c>
      <c r="F2095" t="s">
        <v>404</v>
      </c>
      <c r="G2095" s="2">
        <v>241368</v>
      </c>
      <c r="H2095" t="s">
        <v>404</v>
      </c>
      <c r="I2095" t="s">
        <v>405</v>
      </c>
      <c r="K2095" t="s">
        <v>5561</v>
      </c>
      <c r="L2095" t="s">
        <v>3407</v>
      </c>
      <c r="M2095" s="12">
        <v>19365</v>
      </c>
      <c r="N2095" s="12" t="str">
        <f t="shared" si="79"/>
        <v>105 West St Parkesburg, PA 19365</v>
      </c>
      <c r="O2095">
        <v>1430999</v>
      </c>
      <c r="P2095">
        <v>39.957935999999997</v>
      </c>
      <c r="Q2095">
        <v>-75.918490000000006</v>
      </c>
      <c r="R2095" t="s">
        <v>3361</v>
      </c>
      <c r="S2095" t="s">
        <v>3356</v>
      </c>
      <c r="T2095" s="3">
        <v>2</v>
      </c>
      <c r="U2095" s="3">
        <v>2</v>
      </c>
      <c r="V2095" s="4">
        <v>1</v>
      </c>
      <c r="W2095" s="4">
        <v>1</v>
      </c>
      <c r="X2095" s="5">
        <v>185.66</v>
      </c>
      <c r="Y2095" s="6">
        <v>371.32</v>
      </c>
      <c r="Z2095" s="5">
        <v>64.98</v>
      </c>
      <c r="AA2095" s="5">
        <v>129.96</v>
      </c>
      <c r="AB2095">
        <v>6</v>
      </c>
      <c r="AC2095" s="11">
        <f t="shared" si="80"/>
        <v>0.3499946138101907</v>
      </c>
    </row>
    <row r="2096" spans="1:29">
      <c r="A2096" s="2">
        <v>244036</v>
      </c>
      <c r="B2096" t="s">
        <v>3362</v>
      </c>
      <c r="C2096" t="s">
        <v>3353</v>
      </c>
      <c r="D2096" t="s">
        <v>104</v>
      </c>
      <c r="E2096" s="2">
        <v>265759</v>
      </c>
      <c r="F2096" t="s">
        <v>152</v>
      </c>
      <c r="G2096" s="2">
        <v>265759</v>
      </c>
      <c r="H2096" t="s">
        <v>152</v>
      </c>
      <c r="I2096" t="s">
        <v>153</v>
      </c>
      <c r="K2096" t="s">
        <v>4991</v>
      </c>
      <c r="L2096" t="s">
        <v>3407</v>
      </c>
      <c r="M2096" s="12">
        <v>18052</v>
      </c>
      <c r="N2096" s="12" t="str">
        <f t="shared" ref="N2096:N2159" si="81">K2096&amp;" "&amp;I2096&amp;", "&amp;L2096&amp;" "&amp;TEXT(M2096, "00000")</f>
        <v>2300 Eberhart Rd WHITEHALL, PA 18052</v>
      </c>
      <c r="O2096">
        <v>1430999</v>
      </c>
      <c r="P2096">
        <v>40.653415000000003</v>
      </c>
      <c r="Q2096">
        <v>-75.485031000000006</v>
      </c>
      <c r="R2096" t="s">
        <v>3363</v>
      </c>
      <c r="S2096" t="s">
        <v>3357</v>
      </c>
      <c r="T2096" s="3">
        <v>4</v>
      </c>
      <c r="U2096" s="3">
        <v>5</v>
      </c>
      <c r="V2096" s="4">
        <v>1.25</v>
      </c>
      <c r="W2096" s="4">
        <v>1</v>
      </c>
      <c r="X2096" s="5">
        <v>92.262500000000003</v>
      </c>
      <c r="Y2096" s="6">
        <v>369.05</v>
      </c>
      <c r="Z2096" s="5">
        <v>31.725000000000001</v>
      </c>
      <c r="AA2096" s="5">
        <v>126.9</v>
      </c>
      <c r="AB2096">
        <v>78</v>
      </c>
      <c r="AC2096" s="11">
        <f t="shared" si="80"/>
        <v>0.34385584609131553</v>
      </c>
    </row>
    <row r="2097" spans="1:29">
      <c r="A2097" s="2">
        <v>450387</v>
      </c>
      <c r="B2097" t="s">
        <v>3362</v>
      </c>
      <c r="C2097" t="s">
        <v>3353</v>
      </c>
      <c r="D2097" t="s">
        <v>26</v>
      </c>
      <c r="E2097" s="2">
        <v>240545</v>
      </c>
      <c r="F2097" t="s">
        <v>2171</v>
      </c>
      <c r="G2097" s="2">
        <v>240545</v>
      </c>
      <c r="H2097" t="s">
        <v>2171</v>
      </c>
      <c r="I2097" t="s">
        <v>116</v>
      </c>
      <c r="K2097" t="s">
        <v>4312</v>
      </c>
      <c r="L2097" t="s">
        <v>3407</v>
      </c>
      <c r="M2097" s="12">
        <v>17543</v>
      </c>
      <c r="N2097" s="12" t="str">
        <f t="shared" si="81"/>
        <v>36 Church Sq Lititz, PA 17543</v>
      </c>
      <c r="O2097">
        <v>1430999</v>
      </c>
      <c r="P2097">
        <v>40.1494</v>
      </c>
      <c r="Q2097">
        <v>-76.250479999999996</v>
      </c>
      <c r="R2097" t="s">
        <v>3364</v>
      </c>
      <c r="S2097" t="s">
        <v>3356</v>
      </c>
      <c r="T2097" s="3">
        <v>3</v>
      </c>
      <c r="U2097" s="3">
        <v>3</v>
      </c>
      <c r="V2097" s="4">
        <v>1</v>
      </c>
      <c r="W2097" s="4">
        <v>2.3333333333333335</v>
      </c>
      <c r="X2097" s="5">
        <v>122.68</v>
      </c>
      <c r="Y2097" s="6">
        <v>368.03999999999996</v>
      </c>
      <c r="Z2097" s="5">
        <v>53.846666666666664</v>
      </c>
      <c r="AA2097" s="5">
        <v>161.54000000000002</v>
      </c>
      <c r="AB2097">
        <v>11</v>
      </c>
      <c r="AC2097" s="11">
        <f t="shared" si="80"/>
        <v>0.43891968264319103</v>
      </c>
    </row>
    <row r="2098" spans="1:29">
      <c r="A2098" s="2">
        <v>418154</v>
      </c>
      <c r="B2098" t="s">
        <v>3362</v>
      </c>
      <c r="C2098" t="s">
        <v>3353</v>
      </c>
      <c r="D2098" t="s">
        <v>60</v>
      </c>
      <c r="E2098" s="2">
        <v>274065</v>
      </c>
      <c r="F2098" t="s">
        <v>430</v>
      </c>
      <c r="G2098" s="2">
        <v>436014</v>
      </c>
      <c r="H2098" t="s">
        <v>431</v>
      </c>
      <c r="I2098" t="s">
        <v>432</v>
      </c>
      <c r="K2098" t="s">
        <v>5529</v>
      </c>
      <c r="L2098" t="s">
        <v>3407</v>
      </c>
      <c r="M2098" s="12">
        <v>19348</v>
      </c>
      <c r="N2098" s="12" t="str">
        <f t="shared" si="81"/>
        <v>100 Primrose Dr Kennett Square, PA 19348</v>
      </c>
      <c r="O2098">
        <v>1430999</v>
      </c>
      <c r="P2098">
        <v>39.880389999999998</v>
      </c>
      <c r="Q2098">
        <v>-75.703590000000005</v>
      </c>
      <c r="R2098" t="s">
        <v>3359</v>
      </c>
      <c r="S2098" t="s">
        <v>3352</v>
      </c>
      <c r="T2098" s="3">
        <v>2</v>
      </c>
      <c r="U2098" s="3">
        <v>2</v>
      </c>
      <c r="V2098" s="4">
        <v>1</v>
      </c>
      <c r="W2098" s="4">
        <v>1.5</v>
      </c>
      <c r="X2098" s="5">
        <v>183.60499999999999</v>
      </c>
      <c r="Y2098" s="6">
        <v>367.21</v>
      </c>
      <c r="Z2098" s="5">
        <v>69.94</v>
      </c>
      <c r="AA2098" s="5">
        <v>139.88</v>
      </c>
      <c r="AB2098">
        <v>16</v>
      </c>
      <c r="AC2098" s="11">
        <f t="shared" si="80"/>
        <v>0.38092644535824188</v>
      </c>
    </row>
    <row r="2099" spans="1:29">
      <c r="A2099" s="2">
        <v>417325</v>
      </c>
      <c r="B2099" t="s">
        <v>3362</v>
      </c>
      <c r="C2099" t="s">
        <v>3353</v>
      </c>
      <c r="D2099" t="s">
        <v>104</v>
      </c>
      <c r="E2099" s="2">
        <v>244083</v>
      </c>
      <c r="F2099" t="s">
        <v>396</v>
      </c>
      <c r="G2099" s="2">
        <v>244083</v>
      </c>
      <c r="H2099" t="s">
        <v>396</v>
      </c>
      <c r="I2099" t="s">
        <v>397</v>
      </c>
      <c r="K2099" t="s">
        <v>5324</v>
      </c>
      <c r="L2099" t="s">
        <v>3407</v>
      </c>
      <c r="M2099" s="12">
        <v>19046</v>
      </c>
      <c r="N2099" s="12" t="str">
        <f t="shared" si="81"/>
        <v>500 York Rd Jenkintown, PA 19046</v>
      </c>
      <c r="O2099">
        <v>1430999</v>
      </c>
      <c r="P2099">
        <v>40.099328</v>
      </c>
      <c r="Q2099">
        <v>-75.125622000000007</v>
      </c>
      <c r="R2099" t="s">
        <v>3363</v>
      </c>
      <c r="S2099" t="s">
        <v>3351</v>
      </c>
      <c r="T2099" s="3">
        <v>4</v>
      </c>
      <c r="U2099" s="3">
        <v>4</v>
      </c>
      <c r="V2099" s="4">
        <v>1</v>
      </c>
      <c r="W2099" s="4">
        <v>1</v>
      </c>
      <c r="X2099" s="5">
        <v>91.632499999999993</v>
      </c>
      <c r="Y2099" s="6">
        <v>366.53</v>
      </c>
      <c r="Z2099" s="5">
        <v>38.227499999999999</v>
      </c>
      <c r="AA2099" s="5">
        <v>152.91</v>
      </c>
      <c r="AB2099">
        <v>7</v>
      </c>
      <c r="AC2099" s="11">
        <f t="shared" si="80"/>
        <v>0.41718276812266392</v>
      </c>
    </row>
    <row r="2100" spans="1:29">
      <c r="A2100" s="2">
        <v>417970</v>
      </c>
      <c r="B2100" t="s">
        <v>3362</v>
      </c>
      <c r="C2100" t="s">
        <v>3353</v>
      </c>
      <c r="D2100" t="s">
        <v>26</v>
      </c>
      <c r="E2100" s="2">
        <v>322645</v>
      </c>
      <c r="F2100" t="s">
        <v>622</v>
      </c>
      <c r="G2100" s="2">
        <v>322645</v>
      </c>
      <c r="H2100" t="s">
        <v>622</v>
      </c>
      <c r="I2100" t="s">
        <v>108</v>
      </c>
      <c r="K2100" t="s">
        <v>4231</v>
      </c>
      <c r="L2100" t="s">
        <v>3407</v>
      </c>
      <c r="M2100" s="12">
        <v>17522</v>
      </c>
      <c r="N2100" s="12" t="str">
        <f t="shared" si="81"/>
        <v>127 Schoeneck Rd Ephrata, PA 17522</v>
      </c>
      <c r="O2100">
        <v>1430999</v>
      </c>
      <c r="P2100">
        <v>40.200690999999999</v>
      </c>
      <c r="Q2100">
        <v>-76.171339000000003</v>
      </c>
      <c r="R2100" t="s">
        <v>3365</v>
      </c>
      <c r="S2100" t="s">
        <v>3356</v>
      </c>
      <c r="T2100" s="3">
        <v>1</v>
      </c>
      <c r="U2100" s="3">
        <v>1</v>
      </c>
      <c r="V2100" s="4">
        <v>1</v>
      </c>
      <c r="W2100" s="4">
        <v>2</v>
      </c>
      <c r="X2100" s="5">
        <v>365.69</v>
      </c>
      <c r="Y2100" s="6">
        <v>365.69</v>
      </c>
      <c r="Z2100" s="5">
        <v>128.62</v>
      </c>
      <c r="AA2100" s="5">
        <v>128.62</v>
      </c>
      <c r="AB2100">
        <v>7</v>
      </c>
      <c r="AC2100" s="11">
        <f t="shared" si="80"/>
        <v>0.35171866881785119</v>
      </c>
    </row>
    <row r="2101" spans="1:29">
      <c r="A2101" s="2">
        <v>300574</v>
      </c>
      <c r="B2101" t="s">
        <v>3362</v>
      </c>
      <c r="C2101" t="s">
        <v>3353</v>
      </c>
      <c r="D2101" t="s">
        <v>37</v>
      </c>
      <c r="E2101" s="2">
        <v>239004</v>
      </c>
      <c r="F2101" t="s">
        <v>3298</v>
      </c>
      <c r="G2101" s="2">
        <v>457144</v>
      </c>
      <c r="H2101" t="s">
        <v>3299</v>
      </c>
      <c r="I2101" t="s">
        <v>578</v>
      </c>
      <c r="K2101" t="s">
        <v>4626</v>
      </c>
      <c r="L2101" t="s">
        <v>3407</v>
      </c>
      <c r="M2101" s="12">
        <v>17584</v>
      </c>
      <c r="N2101" s="12" t="str">
        <f t="shared" si="81"/>
        <v>900 Willow Valley Lakes Dr Willow Street, PA 17584</v>
      </c>
      <c r="O2101">
        <v>1430999</v>
      </c>
      <c r="P2101">
        <v>39.985453</v>
      </c>
      <c r="Q2101">
        <v>-76.272336999999993</v>
      </c>
      <c r="R2101" t="s">
        <v>3364</v>
      </c>
      <c r="S2101" t="s">
        <v>3357</v>
      </c>
      <c r="T2101" s="3">
        <v>1</v>
      </c>
      <c r="U2101" s="3">
        <v>1</v>
      </c>
      <c r="V2101" s="4">
        <v>1</v>
      </c>
      <c r="W2101" s="4">
        <v>1</v>
      </c>
      <c r="X2101" s="5">
        <v>363.52</v>
      </c>
      <c r="Y2101" s="6">
        <v>363.52</v>
      </c>
      <c r="Z2101" s="5">
        <v>116.29</v>
      </c>
      <c r="AA2101" s="5">
        <v>116.29</v>
      </c>
      <c r="AB2101">
        <v>4</v>
      </c>
      <c r="AC2101" s="11">
        <f t="shared" si="80"/>
        <v>0.3198998679577465</v>
      </c>
    </row>
    <row r="2102" spans="1:29">
      <c r="A2102" s="2">
        <v>455462</v>
      </c>
      <c r="B2102" t="s">
        <v>3359</v>
      </c>
      <c r="C2102" t="s">
        <v>3351</v>
      </c>
      <c r="D2102" t="s">
        <v>74</v>
      </c>
      <c r="E2102" s="2">
        <v>241860</v>
      </c>
      <c r="F2102" t="s">
        <v>247</v>
      </c>
      <c r="G2102" s="2">
        <v>241860</v>
      </c>
      <c r="H2102" t="s">
        <v>247</v>
      </c>
      <c r="I2102" t="s">
        <v>157</v>
      </c>
      <c r="K2102" t="s">
        <v>3779</v>
      </c>
      <c r="L2102" t="s">
        <v>3407</v>
      </c>
      <c r="M2102" s="12">
        <v>17042</v>
      </c>
      <c r="N2102" s="12" t="str">
        <f t="shared" si="81"/>
        <v>1800 S 5th Ave Lebanon, PA 17042</v>
      </c>
      <c r="O2102">
        <v>1430999</v>
      </c>
      <c r="P2102">
        <v>40.318465000000003</v>
      </c>
      <c r="Q2102">
        <v>-76.368301000000002</v>
      </c>
      <c r="R2102" t="s">
        <v>3366</v>
      </c>
      <c r="S2102" t="s">
        <v>3357</v>
      </c>
      <c r="T2102" s="3">
        <v>3</v>
      </c>
      <c r="U2102" s="3">
        <v>3</v>
      </c>
      <c r="V2102" s="4">
        <v>1</v>
      </c>
      <c r="W2102" s="4">
        <v>1.3333333333333333</v>
      </c>
      <c r="X2102" s="5">
        <v>119.62</v>
      </c>
      <c r="Y2102" s="6">
        <v>358.86</v>
      </c>
      <c r="Z2102" s="5">
        <v>56.206666666666671</v>
      </c>
      <c r="AA2102" s="5">
        <v>168.62</v>
      </c>
      <c r="AB2102">
        <v>10</v>
      </c>
      <c r="AC2102" s="11">
        <f t="shared" si="80"/>
        <v>0.46987683219082649</v>
      </c>
    </row>
    <row r="2103" spans="1:29">
      <c r="A2103" s="2">
        <v>462132</v>
      </c>
      <c r="B2103" t="s">
        <v>3362</v>
      </c>
      <c r="C2103" t="s">
        <v>3352</v>
      </c>
      <c r="D2103" t="s">
        <v>51</v>
      </c>
      <c r="E2103" s="2">
        <v>241140</v>
      </c>
      <c r="F2103" t="s">
        <v>2495</v>
      </c>
      <c r="G2103" s="2">
        <v>471878</v>
      </c>
      <c r="H2103" t="s">
        <v>2511</v>
      </c>
      <c r="I2103" t="s">
        <v>492</v>
      </c>
      <c r="K2103" t="s">
        <v>4467</v>
      </c>
      <c r="L2103" t="s">
        <v>3407</v>
      </c>
      <c r="M2103" s="12">
        <v>17551</v>
      </c>
      <c r="N2103" s="12" t="str">
        <f t="shared" si="81"/>
        <v>164 W Cottage Ave Millersville, PA 17551</v>
      </c>
      <c r="O2103">
        <v>1430999</v>
      </c>
      <c r="P2103">
        <v>40.000278999999999</v>
      </c>
      <c r="Q2103">
        <v>-76.363221999999993</v>
      </c>
      <c r="R2103" t="s">
        <v>3364</v>
      </c>
      <c r="S2103" t="s">
        <v>3357</v>
      </c>
      <c r="T2103" s="3">
        <v>1</v>
      </c>
      <c r="U2103" s="3">
        <v>1</v>
      </c>
      <c r="V2103" s="4">
        <v>1</v>
      </c>
      <c r="W2103" s="4">
        <v>1</v>
      </c>
      <c r="X2103" s="5">
        <v>356.79</v>
      </c>
      <c r="Y2103" s="6">
        <v>356.79</v>
      </c>
      <c r="Z2103" s="5">
        <v>125.04</v>
      </c>
      <c r="AA2103" s="5">
        <v>125.04</v>
      </c>
      <c r="AB2103">
        <v>3</v>
      </c>
      <c r="AC2103" s="11">
        <f t="shared" si="80"/>
        <v>0.35045825275372067</v>
      </c>
    </row>
    <row r="2104" spans="1:29">
      <c r="A2104" s="2">
        <v>418399</v>
      </c>
      <c r="B2104" t="s">
        <v>3362</v>
      </c>
      <c r="C2104" t="s">
        <v>3352</v>
      </c>
      <c r="D2104" t="s">
        <v>29</v>
      </c>
      <c r="E2104" s="2">
        <v>246237</v>
      </c>
      <c r="F2104" t="s">
        <v>3214</v>
      </c>
      <c r="G2104" s="2">
        <v>246237</v>
      </c>
      <c r="H2104" t="s">
        <v>3214</v>
      </c>
      <c r="I2104" t="s">
        <v>1506</v>
      </c>
      <c r="K2104" t="s">
        <v>5209</v>
      </c>
      <c r="L2104" t="s">
        <v>3407</v>
      </c>
      <c r="M2104" s="12">
        <v>19002</v>
      </c>
      <c r="N2104" s="12" t="str">
        <f t="shared" si="81"/>
        <v>1580 Fort Washington Ave Maple Glen, PA 19002</v>
      </c>
      <c r="O2104">
        <v>1430999</v>
      </c>
      <c r="P2104">
        <v>40.165421000000002</v>
      </c>
      <c r="Q2104">
        <v>-75.184591999999995</v>
      </c>
      <c r="R2104" t="s">
        <v>3361</v>
      </c>
      <c r="S2104" t="s">
        <v>3356</v>
      </c>
      <c r="T2104" s="3">
        <v>4</v>
      </c>
      <c r="U2104" s="3">
        <v>5</v>
      </c>
      <c r="V2104" s="4">
        <v>1.25</v>
      </c>
      <c r="W2104" s="4">
        <v>1.25</v>
      </c>
      <c r="X2104" s="5">
        <v>88.41</v>
      </c>
      <c r="Y2104" s="6">
        <v>353.64</v>
      </c>
      <c r="Z2104" s="5">
        <v>23.87</v>
      </c>
      <c r="AA2104" s="5">
        <v>95.48</v>
      </c>
      <c r="AB2104">
        <v>31</v>
      </c>
      <c r="AC2104" s="11">
        <f t="shared" si="80"/>
        <v>0.26999208234362632</v>
      </c>
    </row>
    <row r="2105" spans="1:29">
      <c r="A2105" s="2">
        <v>418758</v>
      </c>
      <c r="B2105" t="s">
        <v>3362</v>
      </c>
      <c r="C2105" t="s">
        <v>3353</v>
      </c>
      <c r="D2105" t="s">
        <v>26</v>
      </c>
      <c r="E2105" s="2">
        <v>242316</v>
      </c>
      <c r="F2105" t="s">
        <v>3242</v>
      </c>
      <c r="G2105" s="2">
        <v>242316</v>
      </c>
      <c r="H2105" t="s">
        <v>3242</v>
      </c>
      <c r="I2105" t="s">
        <v>116</v>
      </c>
      <c r="K2105" t="s">
        <v>4348</v>
      </c>
      <c r="L2105" t="s">
        <v>3407</v>
      </c>
      <c r="M2105" s="12">
        <v>17543</v>
      </c>
      <c r="N2105" s="12" t="str">
        <f t="shared" si="81"/>
        <v>700 Furnace Hills Pike Lititz, PA 17543</v>
      </c>
      <c r="O2105">
        <v>1430999</v>
      </c>
      <c r="P2105">
        <v>40.177135999999997</v>
      </c>
      <c r="Q2105">
        <v>-76.309513999999993</v>
      </c>
      <c r="R2105" t="s">
        <v>3364</v>
      </c>
      <c r="S2105" t="s">
        <v>3356</v>
      </c>
      <c r="T2105" s="3">
        <v>1</v>
      </c>
      <c r="U2105" s="3">
        <v>1</v>
      </c>
      <c r="V2105" s="4">
        <v>1</v>
      </c>
      <c r="W2105" s="4">
        <v>1</v>
      </c>
      <c r="X2105" s="5">
        <v>351.67</v>
      </c>
      <c r="Y2105" s="6">
        <v>351.67</v>
      </c>
      <c r="Z2105" s="5">
        <v>140.66999999999999</v>
      </c>
      <c r="AA2105" s="5">
        <v>140.66999999999999</v>
      </c>
      <c r="AB2105">
        <v>1</v>
      </c>
      <c r="AC2105" s="11">
        <f t="shared" si="80"/>
        <v>0.40000568714988477</v>
      </c>
    </row>
    <row r="2106" spans="1:29">
      <c r="A2106" s="2">
        <v>246527</v>
      </c>
      <c r="B2106" t="s">
        <v>3362</v>
      </c>
      <c r="C2106" t="s">
        <v>3353</v>
      </c>
      <c r="D2106" t="s">
        <v>32</v>
      </c>
      <c r="E2106" s="2">
        <v>317747</v>
      </c>
      <c r="F2106" t="s">
        <v>1012</v>
      </c>
      <c r="G2106" s="2">
        <v>317747</v>
      </c>
      <c r="H2106" t="s">
        <v>1012</v>
      </c>
      <c r="I2106" t="s">
        <v>1013</v>
      </c>
      <c r="K2106" t="s">
        <v>4248</v>
      </c>
      <c r="L2106" t="s">
        <v>3407</v>
      </c>
      <c r="M2106" s="12">
        <v>17535</v>
      </c>
      <c r="N2106" s="12" t="str">
        <f t="shared" si="81"/>
        <v>5081 Lincoln Hwy Kinzers, PA 17535</v>
      </c>
      <c r="O2106">
        <v>1430999</v>
      </c>
      <c r="P2106">
        <v>39.995812999999998</v>
      </c>
      <c r="Q2106">
        <v>-76.042129000000003</v>
      </c>
      <c r="R2106" t="s">
        <v>3364</v>
      </c>
      <c r="S2106" t="s">
        <v>3351</v>
      </c>
      <c r="T2106" s="3">
        <v>1</v>
      </c>
      <c r="U2106" s="3">
        <v>1</v>
      </c>
      <c r="V2106" s="4">
        <v>1</v>
      </c>
      <c r="W2106" s="4">
        <v>1</v>
      </c>
      <c r="X2106" s="5">
        <v>350.99</v>
      </c>
      <c r="Y2106" s="6">
        <v>350.99</v>
      </c>
      <c r="Z2106" s="5">
        <v>258.43</v>
      </c>
      <c r="AA2106" s="5">
        <v>258.43</v>
      </c>
      <c r="AB2106">
        <v>1</v>
      </c>
      <c r="AC2106" s="11">
        <f t="shared" si="80"/>
        <v>0.73628878315621527</v>
      </c>
    </row>
    <row r="2107" spans="1:29">
      <c r="A2107" s="2">
        <v>418323</v>
      </c>
      <c r="B2107" t="s">
        <v>3362</v>
      </c>
      <c r="C2107" t="s">
        <v>3353</v>
      </c>
      <c r="D2107" t="s">
        <v>74</v>
      </c>
      <c r="E2107" s="2">
        <v>240931</v>
      </c>
      <c r="F2107" t="s">
        <v>2336</v>
      </c>
      <c r="G2107" s="2">
        <v>240931</v>
      </c>
      <c r="H2107" t="s">
        <v>2336</v>
      </c>
      <c r="I2107" t="s">
        <v>39</v>
      </c>
      <c r="K2107" t="s">
        <v>4786</v>
      </c>
      <c r="L2107" t="s">
        <v>3407</v>
      </c>
      <c r="M2107" s="12">
        <v>17602</v>
      </c>
      <c r="N2107" s="12" t="str">
        <f t="shared" si="81"/>
        <v>133 E Vine St Lancaster, PA 17602</v>
      </c>
      <c r="O2107">
        <v>1430999</v>
      </c>
      <c r="P2107">
        <v>40.036911000000003</v>
      </c>
      <c r="Q2107">
        <v>-76.302019000000001</v>
      </c>
      <c r="R2107" t="s">
        <v>3364</v>
      </c>
      <c r="S2107" t="s">
        <v>3356</v>
      </c>
      <c r="T2107" s="3">
        <v>2</v>
      </c>
      <c r="U2107" s="3">
        <v>2</v>
      </c>
      <c r="V2107" s="4">
        <v>1</v>
      </c>
      <c r="W2107" s="4">
        <v>1</v>
      </c>
      <c r="X2107" s="5">
        <v>174.88</v>
      </c>
      <c r="Y2107" s="6">
        <v>349.76</v>
      </c>
      <c r="Z2107" s="5">
        <v>74.099999999999994</v>
      </c>
      <c r="AA2107" s="5">
        <v>148.19999999999999</v>
      </c>
      <c r="AB2107">
        <v>4</v>
      </c>
      <c r="AC2107" s="11">
        <f t="shared" si="80"/>
        <v>0.42371912168344006</v>
      </c>
    </row>
    <row r="2108" spans="1:29">
      <c r="A2108" s="2">
        <v>418301</v>
      </c>
      <c r="B2108" t="s">
        <v>3362</v>
      </c>
      <c r="C2108" t="s">
        <v>3353</v>
      </c>
      <c r="D2108" t="s">
        <v>91</v>
      </c>
      <c r="E2108" s="2">
        <v>317257</v>
      </c>
      <c r="F2108" t="s">
        <v>257</v>
      </c>
      <c r="G2108" s="2">
        <v>317257</v>
      </c>
      <c r="H2108" t="s">
        <v>257</v>
      </c>
      <c r="I2108" t="s">
        <v>93</v>
      </c>
      <c r="K2108" t="s">
        <v>5911</v>
      </c>
      <c r="L2108" t="s">
        <v>8347</v>
      </c>
      <c r="M2108" s="12">
        <v>19901</v>
      </c>
      <c r="N2108" s="12" t="str">
        <f t="shared" si="81"/>
        <v>551 S Dupont Hwy Dover, DE 19901</v>
      </c>
      <c r="O2108">
        <v>1430999</v>
      </c>
      <c r="P2108">
        <v>39.153771999999996</v>
      </c>
      <c r="Q2108">
        <v>-75.512387000000004</v>
      </c>
      <c r="R2108" t="s">
        <v>3359</v>
      </c>
      <c r="S2108" t="s">
        <v>3354</v>
      </c>
      <c r="T2108" s="3">
        <v>3</v>
      </c>
      <c r="U2108" s="3">
        <v>3</v>
      </c>
      <c r="V2108" s="4">
        <v>1</v>
      </c>
      <c r="W2108" s="4">
        <v>1</v>
      </c>
      <c r="X2108" s="5">
        <v>116.26666666666667</v>
      </c>
      <c r="Y2108" s="6">
        <v>348.8</v>
      </c>
      <c r="Z2108" s="5">
        <v>27.91</v>
      </c>
      <c r="AA2108" s="5">
        <v>83.73</v>
      </c>
      <c r="AB2108">
        <v>6</v>
      </c>
      <c r="AC2108" s="11">
        <f t="shared" si="80"/>
        <v>0.24005160550458715</v>
      </c>
    </row>
    <row r="2109" spans="1:29">
      <c r="A2109" s="2">
        <v>417963</v>
      </c>
      <c r="B2109" t="s">
        <v>3362</v>
      </c>
      <c r="C2109" t="s">
        <v>3353</v>
      </c>
      <c r="D2109" t="s">
        <v>149</v>
      </c>
      <c r="E2109" s="2">
        <v>345626</v>
      </c>
      <c r="F2109" t="s">
        <v>811</v>
      </c>
      <c r="G2109" s="2">
        <v>345626</v>
      </c>
      <c r="H2109" t="s">
        <v>811</v>
      </c>
      <c r="I2109" t="s">
        <v>812</v>
      </c>
      <c r="J2109" t="s">
        <v>680</v>
      </c>
      <c r="K2109" t="s">
        <v>3498</v>
      </c>
      <c r="L2109" t="s">
        <v>3406</v>
      </c>
      <c r="M2109" s="12">
        <v>8077</v>
      </c>
      <c r="N2109" s="12" t="str">
        <f t="shared" si="81"/>
        <v>600 5th Street Riverton, NJ 08077</v>
      </c>
      <c r="O2109">
        <v>1430999</v>
      </c>
      <c r="P2109">
        <v>40.011372000000001</v>
      </c>
      <c r="Q2109">
        <v>-75.012898000000007</v>
      </c>
      <c r="R2109" t="s">
        <v>3362</v>
      </c>
      <c r="S2109" t="s">
        <v>3351</v>
      </c>
      <c r="T2109" s="3">
        <v>1</v>
      </c>
      <c r="U2109" s="3">
        <v>1</v>
      </c>
      <c r="V2109" s="4">
        <v>1</v>
      </c>
      <c r="W2109" s="4">
        <v>3</v>
      </c>
      <c r="X2109" s="5">
        <v>344.1</v>
      </c>
      <c r="Y2109" s="6">
        <v>344.1</v>
      </c>
      <c r="Z2109" s="5">
        <v>146.29000000000002</v>
      </c>
      <c r="AA2109" s="5">
        <v>146.29000000000002</v>
      </c>
      <c r="AB2109">
        <v>3</v>
      </c>
      <c r="AC2109" s="11">
        <f t="shared" si="80"/>
        <v>0.42513804126707355</v>
      </c>
    </row>
    <row r="2110" spans="1:29">
      <c r="A2110" s="2">
        <v>418972</v>
      </c>
      <c r="B2110" t="s">
        <v>3362</v>
      </c>
      <c r="C2110" t="s">
        <v>3353</v>
      </c>
      <c r="D2110" t="s">
        <v>26</v>
      </c>
      <c r="E2110" s="2">
        <v>301538</v>
      </c>
      <c r="F2110" t="s">
        <v>2223</v>
      </c>
      <c r="G2110" s="2">
        <v>474419</v>
      </c>
      <c r="H2110" t="s">
        <v>2224</v>
      </c>
      <c r="I2110" t="s">
        <v>190</v>
      </c>
      <c r="K2110" t="s">
        <v>4410</v>
      </c>
      <c r="L2110" t="s">
        <v>3407</v>
      </c>
      <c r="M2110" s="12">
        <v>17545</v>
      </c>
      <c r="N2110" s="12" t="str">
        <f t="shared" si="81"/>
        <v>196 N LAUREL ST Manheim, PA 17545</v>
      </c>
      <c r="O2110">
        <v>1430999</v>
      </c>
      <c r="P2110">
        <v>40.170870000000001</v>
      </c>
      <c r="Q2110">
        <v>-76.395439999999994</v>
      </c>
      <c r="R2110" t="s">
        <v>3366</v>
      </c>
      <c r="S2110" t="s">
        <v>3357</v>
      </c>
      <c r="T2110" s="3">
        <v>1</v>
      </c>
      <c r="U2110" s="3">
        <v>1</v>
      </c>
      <c r="V2110" s="4">
        <v>1</v>
      </c>
      <c r="W2110" s="4">
        <v>2</v>
      </c>
      <c r="X2110" s="5">
        <v>341.98</v>
      </c>
      <c r="Y2110" s="6">
        <v>341.98</v>
      </c>
      <c r="Z2110" s="5">
        <v>147.76999999999998</v>
      </c>
      <c r="AA2110" s="5">
        <v>147.76999999999998</v>
      </c>
      <c r="AB2110">
        <v>3</v>
      </c>
      <c r="AC2110" s="11">
        <f t="shared" si="80"/>
        <v>0.43210129247324397</v>
      </c>
    </row>
    <row r="2111" spans="1:29">
      <c r="A2111" s="2">
        <v>418544</v>
      </c>
      <c r="B2111" t="s">
        <v>3362</v>
      </c>
      <c r="C2111" t="s">
        <v>3353</v>
      </c>
      <c r="D2111" t="s">
        <v>51</v>
      </c>
      <c r="E2111" s="2">
        <v>241140</v>
      </c>
      <c r="F2111" t="s">
        <v>2495</v>
      </c>
      <c r="G2111" s="2">
        <v>471859</v>
      </c>
      <c r="H2111" t="s">
        <v>2505</v>
      </c>
      <c r="I2111" t="s">
        <v>492</v>
      </c>
      <c r="K2111" t="s">
        <v>4471</v>
      </c>
      <c r="L2111" t="s">
        <v>3407</v>
      </c>
      <c r="M2111" s="12">
        <v>17551</v>
      </c>
      <c r="N2111" s="12" t="str">
        <f t="shared" si="81"/>
        <v>35 Pucillo Drive Millersville, PA 17551</v>
      </c>
      <c r="O2111">
        <v>1430999</v>
      </c>
      <c r="P2111">
        <v>39.999760000000002</v>
      </c>
      <c r="Q2111">
        <v>-76.352279999999993</v>
      </c>
      <c r="R2111" t="s">
        <v>3364</v>
      </c>
      <c r="S2111" t="s">
        <v>3357</v>
      </c>
      <c r="T2111" s="3">
        <v>1</v>
      </c>
      <c r="U2111" s="3">
        <v>1</v>
      </c>
      <c r="V2111" s="4">
        <v>1</v>
      </c>
      <c r="W2111" s="4">
        <v>3</v>
      </c>
      <c r="X2111" s="5">
        <v>341.76</v>
      </c>
      <c r="Y2111" s="6">
        <v>341.76</v>
      </c>
      <c r="Z2111" s="5">
        <v>85.490000000000009</v>
      </c>
      <c r="AA2111" s="5">
        <v>85.490000000000009</v>
      </c>
      <c r="AB2111">
        <v>16</v>
      </c>
      <c r="AC2111" s="11">
        <f t="shared" si="80"/>
        <v>0.25014630149812739</v>
      </c>
    </row>
    <row r="2112" spans="1:29">
      <c r="A2112" s="2">
        <v>282246</v>
      </c>
      <c r="B2112" t="s">
        <v>3362</v>
      </c>
      <c r="C2112" t="s">
        <v>3353</v>
      </c>
      <c r="D2112" t="s">
        <v>29</v>
      </c>
      <c r="E2112" s="2">
        <v>244080</v>
      </c>
      <c r="F2112" t="s">
        <v>2618</v>
      </c>
      <c r="G2112" s="2">
        <v>469287</v>
      </c>
      <c r="H2112" t="s">
        <v>2634</v>
      </c>
      <c r="I2112" t="s">
        <v>151</v>
      </c>
      <c r="K2112" t="s">
        <v>5644</v>
      </c>
      <c r="L2112" t="s">
        <v>3407</v>
      </c>
      <c r="M2112" s="12">
        <v>19446</v>
      </c>
      <c r="N2112" s="12" t="str">
        <f t="shared" si="81"/>
        <v>500 Squirrel Ln Lansdale, PA 19446</v>
      </c>
      <c r="O2112">
        <v>1430999</v>
      </c>
      <c r="P2112">
        <v>40.254919999999998</v>
      </c>
      <c r="Q2112">
        <v>-75.296189999999996</v>
      </c>
      <c r="R2112" t="s">
        <v>3361</v>
      </c>
      <c r="S2112" t="s">
        <v>3353</v>
      </c>
      <c r="T2112" s="3">
        <v>4</v>
      </c>
      <c r="U2112" s="3">
        <v>4</v>
      </c>
      <c r="V2112" s="4">
        <v>1</v>
      </c>
      <c r="W2112" s="4">
        <v>1.5</v>
      </c>
      <c r="X2112" s="5">
        <v>84.920000000000016</v>
      </c>
      <c r="Y2112" s="6">
        <v>339.67999999999995</v>
      </c>
      <c r="Z2112" s="5">
        <v>24.354999999999997</v>
      </c>
      <c r="AA2112" s="5">
        <v>97.419999999999987</v>
      </c>
      <c r="AB2112">
        <v>10</v>
      </c>
      <c r="AC2112" s="11">
        <f t="shared" si="80"/>
        <v>0.28679934055581724</v>
      </c>
    </row>
    <row r="2113" spans="1:29">
      <c r="A2113" s="2">
        <v>417602</v>
      </c>
      <c r="B2113" t="s">
        <v>3362</v>
      </c>
      <c r="C2113" t="s">
        <v>3353</v>
      </c>
      <c r="D2113" t="s">
        <v>26</v>
      </c>
      <c r="E2113" s="2">
        <v>240884</v>
      </c>
      <c r="F2113" t="s">
        <v>383</v>
      </c>
      <c r="G2113" s="2">
        <v>240884</v>
      </c>
      <c r="H2113" t="s">
        <v>383</v>
      </c>
      <c r="I2113" t="s">
        <v>159</v>
      </c>
      <c r="K2113" t="s">
        <v>4533</v>
      </c>
      <c r="L2113" t="s">
        <v>3407</v>
      </c>
      <c r="M2113" s="12">
        <v>17557</v>
      </c>
      <c r="N2113" s="12" t="str">
        <f t="shared" si="81"/>
        <v>105 Earland Dr New Holland, PA 17557</v>
      </c>
      <c r="O2113">
        <v>1430999</v>
      </c>
      <c r="P2113">
        <v>40.112381999999997</v>
      </c>
      <c r="Q2113">
        <v>-76.061036000000001</v>
      </c>
      <c r="R2113" t="s">
        <v>3364</v>
      </c>
      <c r="S2113" t="s">
        <v>3356</v>
      </c>
      <c r="T2113" s="3">
        <v>2</v>
      </c>
      <c r="U2113" s="3">
        <v>3</v>
      </c>
      <c r="V2113" s="4">
        <v>1.5</v>
      </c>
      <c r="W2113" s="4">
        <v>2</v>
      </c>
      <c r="X2113" s="5">
        <v>169.54499999999999</v>
      </c>
      <c r="Y2113" s="6">
        <v>339.09</v>
      </c>
      <c r="Z2113" s="5">
        <v>81.745000000000005</v>
      </c>
      <c r="AA2113" s="5">
        <v>163.48999999999998</v>
      </c>
      <c r="AB2113">
        <v>9</v>
      </c>
      <c r="AC2113" s="11">
        <f t="shared" si="80"/>
        <v>0.48214338376242294</v>
      </c>
    </row>
    <row r="2114" spans="1:29">
      <c r="A2114" s="2">
        <v>246191</v>
      </c>
      <c r="B2114" t="s">
        <v>3362</v>
      </c>
      <c r="C2114" t="s">
        <v>3353</v>
      </c>
      <c r="D2114" t="s">
        <v>32</v>
      </c>
      <c r="E2114" s="2">
        <v>240354</v>
      </c>
      <c r="F2114" t="s">
        <v>914</v>
      </c>
      <c r="G2114" s="2">
        <v>240354</v>
      </c>
      <c r="H2114" t="s">
        <v>914</v>
      </c>
      <c r="I2114" t="s">
        <v>142</v>
      </c>
      <c r="K2114" t="s">
        <v>4145</v>
      </c>
      <c r="L2114" t="s">
        <v>3407</v>
      </c>
      <c r="M2114" s="12">
        <v>17512</v>
      </c>
      <c r="N2114" s="12" t="str">
        <f t="shared" si="81"/>
        <v>615 Florence St Columbia, PA 17512</v>
      </c>
      <c r="O2114">
        <v>1430999</v>
      </c>
      <c r="P2114">
        <v>40.028162999999999</v>
      </c>
      <c r="Q2114">
        <v>-76.493981000000005</v>
      </c>
      <c r="R2114" t="s">
        <v>3367</v>
      </c>
      <c r="S2114" t="s">
        <v>3357</v>
      </c>
      <c r="T2114" s="3">
        <v>1</v>
      </c>
      <c r="U2114" s="3">
        <v>1</v>
      </c>
      <c r="V2114" s="4">
        <v>1</v>
      </c>
      <c r="W2114" s="4">
        <v>1</v>
      </c>
      <c r="X2114" s="5">
        <v>335.31</v>
      </c>
      <c r="Y2114" s="6">
        <v>335.31</v>
      </c>
      <c r="Z2114" s="5">
        <v>73.77</v>
      </c>
      <c r="AA2114" s="5">
        <v>73.77</v>
      </c>
      <c r="AB2114">
        <v>1</v>
      </c>
      <c r="AC2114" s="11">
        <f t="shared" ref="AC2114:AC2177" si="82">IFERROR(AA2114/Y2114,0)</f>
        <v>0.22000536816677105</v>
      </c>
    </row>
    <row r="2115" spans="1:29">
      <c r="A2115" s="2">
        <v>483221</v>
      </c>
      <c r="B2115" t="s">
        <v>3362</v>
      </c>
      <c r="C2115" t="s">
        <v>3353</v>
      </c>
      <c r="D2115" t="s">
        <v>37</v>
      </c>
      <c r="E2115" s="2">
        <v>299704</v>
      </c>
      <c r="F2115" t="s">
        <v>1479</v>
      </c>
      <c r="G2115" s="2">
        <v>451010</v>
      </c>
      <c r="H2115" t="s">
        <v>1480</v>
      </c>
      <c r="I2115" t="s">
        <v>184</v>
      </c>
      <c r="K2115" t="s">
        <v>4177</v>
      </c>
      <c r="L2115" t="s">
        <v>3407</v>
      </c>
      <c r="M2115" s="12">
        <v>17520</v>
      </c>
      <c r="N2115" s="12" t="str">
        <f t="shared" si="81"/>
        <v>1185 Enterprise Rd East Petersburg, PA 17520</v>
      </c>
      <c r="O2115">
        <v>1430999</v>
      </c>
      <c r="P2115">
        <v>40.089530000000003</v>
      </c>
      <c r="Q2115">
        <v>-76.354650000000007</v>
      </c>
      <c r="R2115" t="s">
        <v>3366</v>
      </c>
      <c r="S2115" t="s">
        <v>3357</v>
      </c>
      <c r="T2115" s="3">
        <v>3</v>
      </c>
      <c r="U2115" s="3">
        <v>3</v>
      </c>
      <c r="V2115" s="4">
        <v>1</v>
      </c>
      <c r="W2115" s="4">
        <v>1</v>
      </c>
      <c r="X2115" s="5">
        <v>110.91333333333334</v>
      </c>
      <c r="Y2115" s="6">
        <v>332.74</v>
      </c>
      <c r="Z2115" s="5">
        <v>43.776666666666664</v>
      </c>
      <c r="AA2115" s="5">
        <v>131.32999999999998</v>
      </c>
      <c r="AB2115">
        <v>6</v>
      </c>
      <c r="AC2115" s="11">
        <f t="shared" si="82"/>
        <v>0.39469255274388404</v>
      </c>
    </row>
    <row r="2116" spans="1:29">
      <c r="A2116" s="2">
        <v>456996</v>
      </c>
      <c r="B2116" t="s">
        <v>3362</v>
      </c>
      <c r="C2116" t="s">
        <v>3352</v>
      </c>
      <c r="D2116" t="s">
        <v>37</v>
      </c>
      <c r="E2116" s="2">
        <v>298098</v>
      </c>
      <c r="F2116" t="s">
        <v>1791</v>
      </c>
      <c r="G2116" s="2">
        <v>469621</v>
      </c>
      <c r="H2116" t="s">
        <v>1792</v>
      </c>
      <c r="I2116" t="s">
        <v>322</v>
      </c>
      <c r="K2116" t="s">
        <v>4425</v>
      </c>
      <c r="L2116" t="s">
        <v>3407</v>
      </c>
      <c r="M2116" s="12">
        <v>17547</v>
      </c>
      <c r="N2116" s="12" t="str">
        <f t="shared" si="81"/>
        <v>1177 River Rd Marietta, PA 17547</v>
      </c>
      <c r="O2116">
        <v>1430999</v>
      </c>
      <c r="P2116">
        <v>40.061973000000002</v>
      </c>
      <c r="Q2116">
        <v>-76.544362000000007</v>
      </c>
      <c r="R2116" t="s">
        <v>3364</v>
      </c>
      <c r="S2116" t="s">
        <v>3353</v>
      </c>
      <c r="T2116" s="3">
        <v>3</v>
      </c>
      <c r="U2116" s="3">
        <v>3</v>
      </c>
      <c r="V2116" s="4">
        <v>1</v>
      </c>
      <c r="W2116" s="4">
        <v>1</v>
      </c>
      <c r="X2116" s="5">
        <v>110.66333333333334</v>
      </c>
      <c r="Y2116" s="6">
        <v>331.99</v>
      </c>
      <c r="Z2116" s="5">
        <v>40.4</v>
      </c>
      <c r="AA2116" s="5">
        <v>121.2</v>
      </c>
      <c r="AB2116">
        <v>4</v>
      </c>
      <c r="AC2116" s="11">
        <f t="shared" si="82"/>
        <v>0.36507123708545436</v>
      </c>
    </row>
    <row r="2117" spans="1:29">
      <c r="A2117" s="2">
        <v>284678</v>
      </c>
      <c r="B2117" t="s">
        <v>3362</v>
      </c>
      <c r="C2117" t="s">
        <v>3353</v>
      </c>
      <c r="D2117" t="s">
        <v>37</v>
      </c>
      <c r="E2117" s="2">
        <v>345355</v>
      </c>
      <c r="F2117" t="s">
        <v>3282</v>
      </c>
      <c r="G2117" s="2">
        <v>345355</v>
      </c>
      <c r="H2117" t="s">
        <v>3282</v>
      </c>
      <c r="I2117" t="s">
        <v>34</v>
      </c>
      <c r="K2117" t="s">
        <v>4569</v>
      </c>
      <c r="L2117" t="s">
        <v>3407</v>
      </c>
      <c r="M2117" s="12">
        <v>17566</v>
      </c>
      <c r="N2117" s="12" t="str">
        <f t="shared" si="81"/>
        <v>3156 White Oak Rd Quarryville, PA 17566</v>
      </c>
      <c r="O2117">
        <v>1430999</v>
      </c>
      <c r="P2117">
        <v>39.943939999999998</v>
      </c>
      <c r="Q2117">
        <v>-76.140069999999994</v>
      </c>
      <c r="R2117" t="s">
        <v>3364</v>
      </c>
      <c r="S2117" t="s">
        <v>3357</v>
      </c>
      <c r="T2117" s="3">
        <v>3</v>
      </c>
      <c r="U2117" s="3">
        <v>3</v>
      </c>
      <c r="V2117" s="4">
        <v>1</v>
      </c>
      <c r="W2117" s="4">
        <v>1</v>
      </c>
      <c r="X2117" s="5">
        <v>110.49666666666667</v>
      </c>
      <c r="Y2117" s="6">
        <v>331.49</v>
      </c>
      <c r="Z2117" s="5">
        <v>45.963333333333331</v>
      </c>
      <c r="AA2117" s="5">
        <v>137.88999999999999</v>
      </c>
      <c r="AB2117">
        <v>3</v>
      </c>
      <c r="AC2117" s="11">
        <f t="shared" si="82"/>
        <v>0.4159703158466318</v>
      </c>
    </row>
    <row r="2118" spans="1:29">
      <c r="A2118" s="2">
        <v>441315</v>
      </c>
      <c r="B2118" t="s">
        <v>3362</v>
      </c>
      <c r="C2118" t="s">
        <v>3353</v>
      </c>
      <c r="D2118" t="s">
        <v>104</v>
      </c>
      <c r="E2118" s="2">
        <v>246332</v>
      </c>
      <c r="F2118" t="s">
        <v>3123</v>
      </c>
      <c r="G2118" s="2">
        <v>246332</v>
      </c>
      <c r="H2118" t="s">
        <v>3123</v>
      </c>
      <c r="I2118" t="s">
        <v>312</v>
      </c>
      <c r="J2118" t="s">
        <v>3389</v>
      </c>
      <c r="K2118" t="s">
        <v>5298</v>
      </c>
      <c r="L2118" t="s">
        <v>3407</v>
      </c>
      <c r="M2118" s="12">
        <v>19040</v>
      </c>
      <c r="N2118" s="12" t="str">
        <f t="shared" si="81"/>
        <v>400 S Warminster Rd Hatboro, PA 19040</v>
      </c>
      <c r="O2118">
        <v>1430999</v>
      </c>
      <c r="P2118">
        <v>40.168232000000003</v>
      </c>
      <c r="Q2118">
        <v>-75.103729999999999</v>
      </c>
      <c r="R2118" t="s">
        <v>3362</v>
      </c>
      <c r="S2118" t="s">
        <v>3352</v>
      </c>
      <c r="T2118" s="3">
        <v>1</v>
      </c>
      <c r="U2118" s="3">
        <v>1</v>
      </c>
      <c r="V2118" s="4">
        <v>1</v>
      </c>
      <c r="W2118" s="4">
        <v>3</v>
      </c>
      <c r="X2118" s="5">
        <v>330.11</v>
      </c>
      <c r="Y2118" s="6">
        <v>330.11</v>
      </c>
      <c r="Z2118" s="5">
        <v>133.55000000000001</v>
      </c>
      <c r="AA2118" s="5">
        <v>133.55000000000001</v>
      </c>
      <c r="AB2118">
        <v>6</v>
      </c>
      <c r="AC2118" s="11">
        <f t="shared" si="82"/>
        <v>0.40456211565841693</v>
      </c>
    </row>
    <row r="2119" spans="1:29">
      <c r="A2119" s="2">
        <v>340399</v>
      </c>
      <c r="B2119" t="s">
        <v>3362</v>
      </c>
      <c r="C2119" t="s">
        <v>3353</v>
      </c>
      <c r="D2119" t="s">
        <v>808</v>
      </c>
      <c r="E2119" s="2">
        <v>254583</v>
      </c>
      <c r="F2119" t="s">
        <v>809</v>
      </c>
      <c r="G2119" s="2">
        <v>254583</v>
      </c>
      <c r="H2119" t="s">
        <v>809</v>
      </c>
      <c r="I2119" t="s">
        <v>196</v>
      </c>
      <c r="K2119" t="s">
        <v>4472</v>
      </c>
      <c r="L2119" t="s">
        <v>3407</v>
      </c>
      <c r="M2119" s="12">
        <v>17552</v>
      </c>
      <c r="N2119" s="12" t="str">
        <f t="shared" si="81"/>
        <v>222 W Donegal St Mount Joy, PA 17552</v>
      </c>
      <c r="O2119">
        <v>1430999</v>
      </c>
      <c r="P2119">
        <v>40.109499999999997</v>
      </c>
      <c r="Q2119">
        <v>-76.509630000000001</v>
      </c>
      <c r="R2119" t="s">
        <v>3364</v>
      </c>
      <c r="S2119" t="s">
        <v>3357</v>
      </c>
      <c r="T2119" s="3">
        <v>4</v>
      </c>
      <c r="U2119" s="3">
        <v>4</v>
      </c>
      <c r="V2119" s="4">
        <v>1</v>
      </c>
      <c r="W2119" s="4">
        <v>2.25</v>
      </c>
      <c r="X2119" s="5">
        <v>82.447499999999991</v>
      </c>
      <c r="Y2119" s="6">
        <v>329.79</v>
      </c>
      <c r="Z2119" s="5">
        <v>8.7774999999999999</v>
      </c>
      <c r="AA2119" s="5">
        <v>35.11</v>
      </c>
      <c r="AB2119">
        <v>13</v>
      </c>
      <c r="AC2119" s="11">
        <f t="shared" si="82"/>
        <v>0.10646168774068346</v>
      </c>
    </row>
    <row r="2120" spans="1:29">
      <c r="A2120" s="2">
        <v>418974</v>
      </c>
      <c r="B2120" t="s">
        <v>3362</v>
      </c>
      <c r="C2120" t="s">
        <v>3353</v>
      </c>
      <c r="D2120" t="s">
        <v>37</v>
      </c>
      <c r="E2120" s="2">
        <v>273198</v>
      </c>
      <c r="F2120" t="s">
        <v>2400</v>
      </c>
      <c r="G2120" s="2">
        <v>463771</v>
      </c>
      <c r="H2120" t="s">
        <v>2401</v>
      </c>
      <c r="I2120" t="s">
        <v>805</v>
      </c>
      <c r="K2120" t="s">
        <v>4162</v>
      </c>
      <c r="L2120" t="s">
        <v>3407</v>
      </c>
      <c r="M2120" s="12">
        <v>17519</v>
      </c>
      <c r="N2120" s="12" t="str">
        <f t="shared" si="81"/>
        <v>136 Vine St East Earl, PA 17519</v>
      </c>
      <c r="O2120">
        <v>1430999</v>
      </c>
      <c r="P2120">
        <v>40.163519999999998</v>
      </c>
      <c r="Q2120">
        <v>-76.059569999999994</v>
      </c>
      <c r="R2120" t="s">
        <v>3364</v>
      </c>
      <c r="S2120" t="s">
        <v>3351</v>
      </c>
      <c r="T2120" s="3">
        <v>1</v>
      </c>
      <c r="U2120" s="3">
        <v>1</v>
      </c>
      <c r="V2120" s="4">
        <v>1</v>
      </c>
      <c r="W2120" s="4">
        <v>3</v>
      </c>
      <c r="X2120" s="5">
        <v>329.75</v>
      </c>
      <c r="Y2120" s="6">
        <v>329.75</v>
      </c>
      <c r="Z2120" s="5">
        <v>133.44</v>
      </c>
      <c r="AA2120" s="5">
        <v>133.44</v>
      </c>
      <c r="AB2120">
        <v>9</v>
      </c>
      <c r="AC2120" s="11">
        <f t="shared" si="82"/>
        <v>0.40467020470053072</v>
      </c>
    </row>
    <row r="2121" spans="1:29">
      <c r="A2121" s="2">
        <v>268865</v>
      </c>
      <c r="B2121" t="s">
        <v>3362</v>
      </c>
      <c r="C2121" t="s">
        <v>3353</v>
      </c>
      <c r="D2121" t="s">
        <v>808</v>
      </c>
      <c r="E2121" s="2">
        <v>272808</v>
      </c>
      <c r="F2121" t="s">
        <v>2862</v>
      </c>
      <c r="G2121" s="2">
        <v>272808</v>
      </c>
      <c r="H2121" t="s">
        <v>2862</v>
      </c>
      <c r="I2121" t="s">
        <v>116</v>
      </c>
      <c r="K2121" t="s">
        <v>4297</v>
      </c>
      <c r="L2121" t="s">
        <v>3407</v>
      </c>
      <c r="M2121" s="12">
        <v>17543</v>
      </c>
      <c r="N2121" s="12" t="str">
        <f t="shared" si="81"/>
        <v>1 Sussex Place Lititz, PA 17543</v>
      </c>
      <c r="O2121">
        <v>1430024</v>
      </c>
      <c r="P2121">
        <v>40.162660000000002</v>
      </c>
      <c r="Q2121">
        <v>-76.309629999999999</v>
      </c>
      <c r="R2121" t="s">
        <v>3364</v>
      </c>
      <c r="S2121" t="s">
        <v>3356</v>
      </c>
      <c r="T2121" s="3">
        <v>7</v>
      </c>
      <c r="U2121" s="3">
        <v>7</v>
      </c>
      <c r="V2121" s="4">
        <v>1</v>
      </c>
      <c r="W2121" s="4">
        <v>1.2857142857142858</v>
      </c>
      <c r="X2121" s="5">
        <v>47.08428571428572</v>
      </c>
      <c r="Y2121" s="6">
        <v>329.59000000000003</v>
      </c>
      <c r="Z2121" s="5">
        <v>3.4628571428571426</v>
      </c>
      <c r="AA2121" s="5">
        <v>24.24</v>
      </c>
      <c r="AB2121">
        <v>19</v>
      </c>
      <c r="AC2121" s="11">
        <f t="shared" si="82"/>
        <v>7.3545920689341293E-2</v>
      </c>
    </row>
    <row r="2122" spans="1:29">
      <c r="A2122" s="2">
        <v>336489</v>
      </c>
      <c r="B2122" t="s">
        <v>3359</v>
      </c>
      <c r="C2122" t="s">
        <v>3351</v>
      </c>
      <c r="D2122" t="s">
        <v>51</v>
      </c>
      <c r="E2122" s="2">
        <v>241140</v>
      </c>
      <c r="F2122" t="s">
        <v>2495</v>
      </c>
      <c r="G2122" s="2">
        <v>471879</v>
      </c>
      <c r="H2122" t="s">
        <v>2512</v>
      </c>
      <c r="I2122" t="s">
        <v>492</v>
      </c>
      <c r="K2122" t="s">
        <v>4470</v>
      </c>
      <c r="L2122" t="s">
        <v>3407</v>
      </c>
      <c r="M2122" s="12">
        <v>17551</v>
      </c>
      <c r="N2122" s="12" t="str">
        <f t="shared" si="81"/>
        <v>88 James Street Millersville, PA 17551</v>
      </c>
      <c r="O2122">
        <v>1430999</v>
      </c>
      <c r="P2122">
        <v>39.996870000000001</v>
      </c>
      <c r="Q2122">
        <v>-76.352119999999999</v>
      </c>
      <c r="R2122" t="s">
        <v>3364</v>
      </c>
      <c r="S2122" t="s">
        <v>3357</v>
      </c>
      <c r="T2122" s="3">
        <v>1</v>
      </c>
      <c r="U2122" s="3">
        <v>1</v>
      </c>
      <c r="V2122" s="4">
        <v>1</v>
      </c>
      <c r="W2122" s="4">
        <v>2</v>
      </c>
      <c r="X2122" s="5">
        <v>328.02</v>
      </c>
      <c r="Y2122" s="6">
        <v>328.02</v>
      </c>
      <c r="Z2122" s="5">
        <v>87.2</v>
      </c>
      <c r="AA2122" s="5">
        <v>87.2</v>
      </c>
      <c r="AB2122">
        <v>5</v>
      </c>
      <c r="AC2122" s="11">
        <f t="shared" si="82"/>
        <v>0.2658374489360405</v>
      </c>
    </row>
    <row r="2123" spans="1:29">
      <c r="A2123" s="2">
        <v>419200</v>
      </c>
      <c r="B2123" t="s">
        <v>3361</v>
      </c>
      <c r="C2123" t="s">
        <v>3352</v>
      </c>
      <c r="D2123" t="s">
        <v>60</v>
      </c>
      <c r="E2123" s="2">
        <v>260252</v>
      </c>
      <c r="F2123" t="s">
        <v>441</v>
      </c>
      <c r="G2123" s="2">
        <v>260252</v>
      </c>
      <c r="H2123" t="s">
        <v>441</v>
      </c>
      <c r="I2123" t="s">
        <v>442</v>
      </c>
      <c r="K2123" t="s">
        <v>5553</v>
      </c>
      <c r="L2123" t="s">
        <v>3407</v>
      </c>
      <c r="M2123" s="12">
        <v>19355</v>
      </c>
      <c r="N2123" s="12" t="str">
        <f t="shared" si="81"/>
        <v>101 Lindenwood Dr Ste 350 Malvern, PA 19355</v>
      </c>
      <c r="O2123">
        <v>1430999</v>
      </c>
      <c r="P2123">
        <v>40.050206000000003</v>
      </c>
      <c r="Q2123">
        <v>-75.527176999999995</v>
      </c>
      <c r="R2123" t="s">
        <v>3361</v>
      </c>
      <c r="S2123" t="s">
        <v>3356</v>
      </c>
      <c r="T2123" s="3">
        <v>2</v>
      </c>
      <c r="U2123" s="3">
        <v>2</v>
      </c>
      <c r="V2123" s="4">
        <v>1</v>
      </c>
      <c r="W2123" s="4">
        <v>1</v>
      </c>
      <c r="X2123" s="5">
        <v>162.72500000000002</v>
      </c>
      <c r="Y2123" s="6">
        <v>325.45000000000005</v>
      </c>
      <c r="Z2123" s="5">
        <v>51.620000000000005</v>
      </c>
      <c r="AA2123" s="5">
        <v>103.24000000000001</v>
      </c>
      <c r="AB2123">
        <v>5</v>
      </c>
      <c r="AC2123" s="11">
        <f t="shared" si="82"/>
        <v>0.31722230757412812</v>
      </c>
    </row>
    <row r="2124" spans="1:29">
      <c r="A2124" s="2">
        <v>419199</v>
      </c>
      <c r="B2124" t="s">
        <v>3361</v>
      </c>
      <c r="C2124" t="s">
        <v>3352</v>
      </c>
      <c r="D2124" t="s">
        <v>32</v>
      </c>
      <c r="E2124" s="2">
        <v>242477</v>
      </c>
      <c r="F2124" t="s">
        <v>266</v>
      </c>
      <c r="G2124" s="2">
        <v>242477</v>
      </c>
      <c r="H2124" t="s">
        <v>266</v>
      </c>
      <c r="I2124" t="s">
        <v>956</v>
      </c>
      <c r="K2124" t="s">
        <v>4254</v>
      </c>
      <c r="L2124" t="s">
        <v>3407</v>
      </c>
      <c r="M2124" s="12">
        <v>17538</v>
      </c>
      <c r="N2124" s="12" t="str">
        <f t="shared" si="81"/>
        <v>75 E Brandt Blvd Landisville, PA 17538</v>
      </c>
      <c r="O2124">
        <v>1430999</v>
      </c>
      <c r="P2124">
        <v>40.097850000000001</v>
      </c>
      <c r="Q2124">
        <v>-76.419920000000005</v>
      </c>
      <c r="R2124" t="s">
        <v>3364</v>
      </c>
      <c r="S2124" t="s">
        <v>3357</v>
      </c>
      <c r="T2124" s="3">
        <v>5</v>
      </c>
      <c r="U2124" s="3">
        <v>5</v>
      </c>
      <c r="V2124" s="4">
        <v>1</v>
      </c>
      <c r="W2124" s="4">
        <v>1.2</v>
      </c>
      <c r="X2124" s="5">
        <v>65.022000000000006</v>
      </c>
      <c r="Y2124" s="6">
        <v>325.10999999999996</v>
      </c>
      <c r="Z2124" s="5">
        <v>25.375999999999998</v>
      </c>
      <c r="AA2124" s="5">
        <v>126.88</v>
      </c>
      <c r="AB2124">
        <v>9</v>
      </c>
      <c r="AC2124" s="11">
        <f t="shared" si="82"/>
        <v>0.39026790932299843</v>
      </c>
    </row>
    <row r="2125" spans="1:29">
      <c r="A2125" s="2">
        <v>419197</v>
      </c>
      <c r="B2125" t="s">
        <v>3361</v>
      </c>
      <c r="C2125" t="s">
        <v>3352</v>
      </c>
      <c r="D2125" t="s">
        <v>40</v>
      </c>
      <c r="E2125" s="2">
        <v>239368</v>
      </c>
      <c r="F2125" t="s">
        <v>1387</v>
      </c>
      <c r="G2125" s="2">
        <v>415368</v>
      </c>
      <c r="H2125" t="s">
        <v>1388</v>
      </c>
      <c r="I2125" t="s">
        <v>1139</v>
      </c>
      <c r="K2125" t="s">
        <v>5716</v>
      </c>
      <c r="L2125" t="s">
        <v>3407</v>
      </c>
      <c r="M2125" s="12">
        <v>19512</v>
      </c>
      <c r="N2125" s="12" t="str">
        <f t="shared" si="81"/>
        <v>1131 Montgomery Ave Boyertown, PA 19512</v>
      </c>
      <c r="O2125">
        <v>1430999</v>
      </c>
      <c r="P2125">
        <v>40.34158</v>
      </c>
      <c r="Q2125">
        <v>-75.627989999999997</v>
      </c>
      <c r="R2125" t="s">
        <v>3365</v>
      </c>
      <c r="S2125" t="s">
        <v>3351</v>
      </c>
      <c r="T2125" s="3">
        <v>2</v>
      </c>
      <c r="U2125" s="3">
        <v>2</v>
      </c>
      <c r="V2125" s="4">
        <v>1</v>
      </c>
      <c r="W2125" s="4">
        <v>1.5</v>
      </c>
      <c r="X2125" s="5">
        <v>162.43</v>
      </c>
      <c r="Y2125" s="6">
        <v>324.86</v>
      </c>
      <c r="Z2125" s="5">
        <v>69.525000000000006</v>
      </c>
      <c r="AA2125" s="5">
        <v>139.05000000000001</v>
      </c>
      <c r="AB2125">
        <v>3</v>
      </c>
      <c r="AC2125" s="11">
        <f t="shared" si="82"/>
        <v>0.42803053623099185</v>
      </c>
    </row>
    <row r="2126" spans="1:29">
      <c r="A2126" s="2">
        <v>416930</v>
      </c>
      <c r="B2126" t="s">
        <v>3361</v>
      </c>
      <c r="C2126" t="s">
        <v>3352</v>
      </c>
      <c r="D2126" t="s">
        <v>26</v>
      </c>
      <c r="E2126" s="2">
        <v>299826</v>
      </c>
      <c r="F2126" t="s">
        <v>1192</v>
      </c>
      <c r="G2126" s="2">
        <v>299826</v>
      </c>
      <c r="H2126" t="s">
        <v>1192</v>
      </c>
      <c r="I2126" t="s">
        <v>108</v>
      </c>
      <c r="K2126" t="s">
        <v>4226</v>
      </c>
      <c r="L2126" t="s">
        <v>3407</v>
      </c>
      <c r="M2126" s="12">
        <v>17522</v>
      </c>
      <c r="N2126" s="12" t="str">
        <f t="shared" si="81"/>
        <v>132 W Sunset Ave Ephrata, PA 17522</v>
      </c>
      <c r="O2126">
        <v>1430999</v>
      </c>
      <c r="P2126">
        <v>40.178750000000001</v>
      </c>
      <c r="Q2126">
        <v>-76.183949999999996</v>
      </c>
      <c r="R2126" t="s">
        <v>3365</v>
      </c>
      <c r="S2126" t="s">
        <v>3356</v>
      </c>
      <c r="T2126" s="3">
        <v>1</v>
      </c>
      <c r="U2126" s="3">
        <v>2</v>
      </c>
      <c r="V2126" s="4">
        <v>2</v>
      </c>
      <c r="W2126" s="4">
        <v>3</v>
      </c>
      <c r="X2126" s="5">
        <v>324.63</v>
      </c>
      <c r="Y2126" s="6">
        <v>324.63</v>
      </c>
      <c r="Z2126" s="5">
        <v>143.28</v>
      </c>
      <c r="AA2126" s="5">
        <v>143.28</v>
      </c>
      <c r="AB2126">
        <v>4</v>
      </c>
      <c r="AC2126" s="11">
        <f t="shared" si="82"/>
        <v>0.44136401441641254</v>
      </c>
    </row>
    <row r="2127" spans="1:29">
      <c r="A2127" s="2">
        <v>419196</v>
      </c>
      <c r="B2127" t="s">
        <v>3361</v>
      </c>
      <c r="C2127" t="s">
        <v>3352</v>
      </c>
      <c r="D2127" t="s">
        <v>32</v>
      </c>
      <c r="E2127" s="2">
        <v>240731</v>
      </c>
      <c r="F2127" t="s">
        <v>2259</v>
      </c>
      <c r="G2127" s="2">
        <v>240731</v>
      </c>
      <c r="H2127" t="s">
        <v>2259</v>
      </c>
      <c r="I2127" t="s">
        <v>116</v>
      </c>
      <c r="K2127" t="s">
        <v>4358</v>
      </c>
      <c r="L2127" t="s">
        <v>3407</v>
      </c>
      <c r="M2127" s="12">
        <v>17543</v>
      </c>
      <c r="N2127" s="12" t="str">
        <f t="shared" si="81"/>
        <v>630 E Oregon Rd Lititz, PA 17543</v>
      </c>
      <c r="O2127">
        <v>1430999</v>
      </c>
      <c r="P2127">
        <v>40.111109999999996</v>
      </c>
      <c r="Q2127">
        <v>-76.287227000000001</v>
      </c>
      <c r="R2127" t="s">
        <v>3364</v>
      </c>
      <c r="S2127" t="s">
        <v>3356</v>
      </c>
      <c r="T2127" s="3">
        <v>1</v>
      </c>
      <c r="U2127" s="3">
        <v>2</v>
      </c>
      <c r="V2127" s="4">
        <v>2</v>
      </c>
      <c r="W2127" s="4">
        <v>3</v>
      </c>
      <c r="X2127" s="5">
        <v>324.49</v>
      </c>
      <c r="Y2127" s="6">
        <v>324.49</v>
      </c>
      <c r="Z2127" s="5">
        <v>104.91</v>
      </c>
      <c r="AA2127" s="5">
        <v>104.91</v>
      </c>
      <c r="AB2127">
        <v>17</v>
      </c>
      <c r="AC2127" s="11">
        <f t="shared" si="82"/>
        <v>0.32330734383185922</v>
      </c>
    </row>
    <row r="2128" spans="1:29">
      <c r="A2128" s="2">
        <v>419198</v>
      </c>
      <c r="B2128" t="s">
        <v>3361</v>
      </c>
      <c r="C2128" t="s">
        <v>3352</v>
      </c>
      <c r="D2128" t="s">
        <v>26</v>
      </c>
      <c r="E2128" s="2">
        <v>240546</v>
      </c>
      <c r="F2128" t="s">
        <v>712</v>
      </c>
      <c r="G2128" s="2">
        <v>240546</v>
      </c>
      <c r="H2128" t="s">
        <v>712</v>
      </c>
      <c r="I2128" t="s">
        <v>190</v>
      </c>
      <c r="K2128" t="s">
        <v>4405</v>
      </c>
      <c r="L2128" t="s">
        <v>3407</v>
      </c>
      <c r="M2128" s="12">
        <v>17545</v>
      </c>
      <c r="N2128" s="12" t="str">
        <f t="shared" si="81"/>
        <v>1620 Newport Rd Manheim, PA 17545</v>
      </c>
      <c r="O2128">
        <v>1430999</v>
      </c>
      <c r="P2128">
        <v>40.208019</v>
      </c>
      <c r="Q2128">
        <v>-76.380611000000002</v>
      </c>
      <c r="R2128" t="s">
        <v>3366</v>
      </c>
      <c r="S2128" t="s">
        <v>3357</v>
      </c>
      <c r="T2128" s="3">
        <v>1</v>
      </c>
      <c r="U2128" s="3">
        <v>1</v>
      </c>
      <c r="V2128" s="4">
        <v>1</v>
      </c>
      <c r="W2128" s="4">
        <v>3</v>
      </c>
      <c r="X2128" s="5">
        <v>322.77</v>
      </c>
      <c r="Y2128" s="6">
        <v>322.77</v>
      </c>
      <c r="Z2128" s="5">
        <v>149.82999999999998</v>
      </c>
      <c r="AA2128" s="5">
        <v>149.82999999999998</v>
      </c>
      <c r="AB2128">
        <v>6</v>
      </c>
      <c r="AC2128" s="11">
        <f t="shared" si="82"/>
        <v>0.46420051429810699</v>
      </c>
    </row>
    <row r="2129" spans="1:29">
      <c r="A2129" s="2">
        <v>479157</v>
      </c>
      <c r="B2129" t="s">
        <v>3361</v>
      </c>
      <c r="C2129" t="s">
        <v>3352</v>
      </c>
      <c r="D2129" t="s">
        <v>26</v>
      </c>
      <c r="E2129" s="2">
        <v>322846</v>
      </c>
      <c r="F2129" t="s">
        <v>2535</v>
      </c>
      <c r="G2129" s="2">
        <v>322846</v>
      </c>
      <c r="H2129" t="s">
        <v>2535</v>
      </c>
      <c r="I2129" t="s">
        <v>157</v>
      </c>
      <c r="K2129" t="s">
        <v>3789</v>
      </c>
      <c r="L2129" t="s">
        <v>3407</v>
      </c>
      <c r="M2129" s="12">
        <v>17042</v>
      </c>
      <c r="N2129" s="12" t="str">
        <f t="shared" si="81"/>
        <v>451 State Route 117 Lebanon, PA 17042</v>
      </c>
      <c r="O2129">
        <v>1430999</v>
      </c>
      <c r="P2129">
        <v>40.249752999999998</v>
      </c>
      <c r="Q2129">
        <v>-76.470293999999996</v>
      </c>
      <c r="R2129" t="s">
        <v>3366</v>
      </c>
      <c r="S2129" t="s">
        <v>3357</v>
      </c>
      <c r="T2129" s="3">
        <v>1</v>
      </c>
      <c r="U2129" s="3">
        <v>1</v>
      </c>
      <c r="V2129" s="4">
        <v>1</v>
      </c>
      <c r="W2129" s="4">
        <v>4</v>
      </c>
      <c r="X2129" s="5">
        <v>322.02</v>
      </c>
      <c r="Y2129" s="6">
        <v>322.02</v>
      </c>
      <c r="Z2129" s="5">
        <v>128.81</v>
      </c>
      <c r="AA2129" s="5">
        <v>128.81</v>
      </c>
      <c r="AB2129">
        <v>7</v>
      </c>
      <c r="AC2129" s="11">
        <f t="shared" si="82"/>
        <v>0.40000621079436061</v>
      </c>
    </row>
    <row r="2130" spans="1:29">
      <c r="A2130" s="2">
        <v>335424</v>
      </c>
      <c r="B2130" t="s">
        <v>3361</v>
      </c>
      <c r="C2130" t="s">
        <v>3352</v>
      </c>
      <c r="D2130" t="s">
        <v>29</v>
      </c>
      <c r="E2130" s="2">
        <v>244080</v>
      </c>
      <c r="F2130" t="s">
        <v>2618</v>
      </c>
      <c r="G2130" s="2">
        <v>417418</v>
      </c>
      <c r="H2130" t="s">
        <v>2620</v>
      </c>
      <c r="I2130" t="s">
        <v>70</v>
      </c>
      <c r="K2130" t="s">
        <v>5659</v>
      </c>
      <c r="L2130" t="s">
        <v>3407</v>
      </c>
      <c r="M2130" s="12">
        <v>19454</v>
      </c>
      <c r="N2130" s="12" t="str">
        <f t="shared" si="81"/>
        <v>139 Hancock Rd North Wales, PA 19454</v>
      </c>
      <c r="O2130">
        <v>1430999</v>
      </c>
      <c r="P2130">
        <v>40.221758000000001</v>
      </c>
      <c r="Q2130">
        <v>-75.262927000000005</v>
      </c>
      <c r="R2130" t="s">
        <v>3361</v>
      </c>
      <c r="S2130" t="s">
        <v>3353</v>
      </c>
      <c r="T2130" s="3">
        <v>3</v>
      </c>
      <c r="U2130" s="3">
        <v>3</v>
      </c>
      <c r="V2130" s="4">
        <v>1</v>
      </c>
      <c r="W2130" s="4">
        <v>1</v>
      </c>
      <c r="X2130" s="5">
        <v>106.93333333333334</v>
      </c>
      <c r="Y2130" s="6">
        <v>320.8</v>
      </c>
      <c r="Z2130" s="5">
        <v>28.996666666666666</v>
      </c>
      <c r="AA2130" s="5">
        <v>86.99</v>
      </c>
      <c r="AB2130">
        <v>8</v>
      </c>
      <c r="AC2130" s="11">
        <f t="shared" si="82"/>
        <v>0.27116583541147132</v>
      </c>
    </row>
    <row r="2131" spans="1:29">
      <c r="A2131" s="2">
        <v>281212</v>
      </c>
      <c r="B2131" t="s">
        <v>3359</v>
      </c>
      <c r="C2131" t="s">
        <v>3351</v>
      </c>
      <c r="D2131" t="s">
        <v>37</v>
      </c>
      <c r="E2131" s="2">
        <v>307334</v>
      </c>
      <c r="F2131" t="s">
        <v>3300</v>
      </c>
      <c r="G2131" s="2">
        <v>468781</v>
      </c>
      <c r="H2131" t="s">
        <v>3299</v>
      </c>
      <c r="I2131" t="s">
        <v>578</v>
      </c>
      <c r="K2131" t="s">
        <v>4626</v>
      </c>
      <c r="L2131" t="s">
        <v>3407</v>
      </c>
      <c r="M2131" s="12">
        <v>17584</v>
      </c>
      <c r="N2131" s="12" t="str">
        <f t="shared" si="81"/>
        <v>900 Willow Valley Lakes Dr Willow Street, PA 17584</v>
      </c>
      <c r="O2131">
        <v>1430999</v>
      </c>
      <c r="P2131">
        <v>39.985453</v>
      </c>
      <c r="Q2131">
        <v>-76.272336999999993</v>
      </c>
      <c r="R2131" t="s">
        <v>3364</v>
      </c>
      <c r="S2131" t="s">
        <v>3357</v>
      </c>
      <c r="T2131" s="3">
        <v>1</v>
      </c>
      <c r="U2131" s="3">
        <v>1</v>
      </c>
      <c r="V2131" s="4">
        <v>1</v>
      </c>
      <c r="W2131" s="4">
        <v>1</v>
      </c>
      <c r="X2131" s="5">
        <v>319.68</v>
      </c>
      <c r="Y2131" s="6">
        <v>319.68</v>
      </c>
      <c r="Z2131" s="5">
        <v>73.77</v>
      </c>
      <c r="AA2131" s="5">
        <v>73.77</v>
      </c>
      <c r="AB2131">
        <v>4</v>
      </c>
      <c r="AC2131" s="11">
        <f t="shared" si="82"/>
        <v>0.23076201201201199</v>
      </c>
    </row>
    <row r="2132" spans="1:29">
      <c r="A2132" s="2">
        <v>310872</v>
      </c>
      <c r="B2132" t="s">
        <v>3359</v>
      </c>
      <c r="C2132" t="s">
        <v>3351</v>
      </c>
      <c r="D2132" t="s">
        <v>29</v>
      </c>
      <c r="E2132" s="2">
        <v>281982</v>
      </c>
      <c r="F2132" t="s">
        <v>1184</v>
      </c>
      <c r="G2132" s="2">
        <v>439606</v>
      </c>
      <c r="H2132" t="s">
        <v>1184</v>
      </c>
      <c r="I2132" t="s">
        <v>324</v>
      </c>
      <c r="K2132" t="s">
        <v>5098</v>
      </c>
      <c r="L2132" t="s">
        <v>3407</v>
      </c>
      <c r="M2132" s="12">
        <v>18936</v>
      </c>
      <c r="N2132" s="12" t="str">
        <f t="shared" si="81"/>
        <v>104 Bettys Ave Montgomeryville, PA 18936</v>
      </c>
      <c r="O2132">
        <v>1430999</v>
      </c>
      <c r="P2132">
        <v>40.249853000000002</v>
      </c>
      <c r="Q2132">
        <v>-75.242920999999996</v>
      </c>
      <c r="R2132" t="s">
        <v>3361</v>
      </c>
      <c r="S2132" t="s">
        <v>3353</v>
      </c>
      <c r="T2132" s="3">
        <v>1</v>
      </c>
      <c r="U2132" s="3">
        <v>1</v>
      </c>
      <c r="V2132" s="4">
        <v>1</v>
      </c>
      <c r="W2132" s="4">
        <v>4</v>
      </c>
      <c r="X2132" s="5">
        <v>319.29999999999995</v>
      </c>
      <c r="Y2132" s="6">
        <v>319.29999999999995</v>
      </c>
      <c r="Z2132" s="5">
        <v>88.78</v>
      </c>
      <c r="AA2132" s="5">
        <v>88.78</v>
      </c>
      <c r="AB2132">
        <v>6</v>
      </c>
      <c r="AC2132" s="11">
        <f t="shared" si="82"/>
        <v>0.2780457250234889</v>
      </c>
    </row>
    <row r="2133" spans="1:29">
      <c r="A2133" s="2">
        <v>416684</v>
      </c>
      <c r="B2133" t="s">
        <v>3363</v>
      </c>
      <c r="C2133" t="s">
        <v>3351</v>
      </c>
      <c r="D2133" t="s">
        <v>50</v>
      </c>
      <c r="E2133" s="2">
        <v>342235</v>
      </c>
      <c r="F2133" t="s">
        <v>495</v>
      </c>
      <c r="G2133" s="2">
        <v>342235</v>
      </c>
      <c r="H2133" t="s">
        <v>495</v>
      </c>
      <c r="I2133" t="s">
        <v>496</v>
      </c>
      <c r="K2133" t="s">
        <v>4917</v>
      </c>
      <c r="L2133" t="s">
        <v>3407</v>
      </c>
      <c r="M2133" s="12">
        <v>17756</v>
      </c>
      <c r="N2133" s="12" t="str">
        <f t="shared" si="81"/>
        <v>1203 Lycoming Mall Cir Muncy, PA 17756</v>
      </c>
      <c r="O2133">
        <v>1430999</v>
      </c>
      <c r="P2133">
        <v>41.239182999999997</v>
      </c>
      <c r="Q2133">
        <v>-76.831289999999996</v>
      </c>
      <c r="R2133" t="s">
        <v>3366</v>
      </c>
      <c r="S2133" t="s">
        <v>3354</v>
      </c>
      <c r="T2133" s="3">
        <v>3</v>
      </c>
      <c r="U2133" s="3">
        <v>3</v>
      </c>
      <c r="V2133" s="4">
        <v>1</v>
      </c>
      <c r="W2133" s="4">
        <v>1</v>
      </c>
      <c r="X2133" s="5">
        <v>106.18666666666667</v>
      </c>
      <c r="Y2133" s="6">
        <v>318.56</v>
      </c>
      <c r="Z2133" s="5">
        <v>45.476666666666659</v>
      </c>
      <c r="AA2133" s="5">
        <v>136.42999999999998</v>
      </c>
      <c r="AB2133">
        <v>5</v>
      </c>
      <c r="AC2133" s="11">
        <f t="shared" si="82"/>
        <v>0.42827096936212949</v>
      </c>
    </row>
    <row r="2134" spans="1:29">
      <c r="A2134" s="2">
        <v>246234</v>
      </c>
      <c r="B2134" t="s">
        <v>3362</v>
      </c>
      <c r="C2134" t="s">
        <v>3353</v>
      </c>
      <c r="D2134" t="s">
        <v>26</v>
      </c>
      <c r="E2134" s="2">
        <v>239945</v>
      </c>
      <c r="F2134" t="s">
        <v>1859</v>
      </c>
      <c r="G2134" s="2">
        <v>239945</v>
      </c>
      <c r="H2134" t="s">
        <v>1859</v>
      </c>
      <c r="I2134" t="s">
        <v>39</v>
      </c>
      <c r="K2134" t="s">
        <v>4810</v>
      </c>
      <c r="L2134" t="s">
        <v>3407</v>
      </c>
      <c r="M2134" s="12">
        <v>17602</v>
      </c>
      <c r="N2134" s="12" t="str">
        <f t="shared" si="81"/>
        <v>701 N Lime St Lancaster, PA 17602</v>
      </c>
      <c r="O2134">
        <v>1430999</v>
      </c>
      <c r="P2134">
        <v>40.049494000000003</v>
      </c>
      <c r="Q2134">
        <v>-76.302999</v>
      </c>
      <c r="R2134" t="s">
        <v>3364</v>
      </c>
      <c r="S2134" t="s">
        <v>3356</v>
      </c>
      <c r="T2134" s="3">
        <v>1</v>
      </c>
      <c r="U2134" s="3">
        <v>1</v>
      </c>
      <c r="V2134" s="4">
        <v>1</v>
      </c>
      <c r="W2134" s="4">
        <v>2</v>
      </c>
      <c r="X2134" s="5">
        <v>316.69</v>
      </c>
      <c r="Y2134" s="6">
        <v>316.69</v>
      </c>
      <c r="Z2134" s="5">
        <v>113.69999999999999</v>
      </c>
      <c r="AA2134" s="5">
        <v>113.69999999999999</v>
      </c>
      <c r="AB2134">
        <v>6</v>
      </c>
      <c r="AC2134" s="11">
        <f t="shared" si="82"/>
        <v>0.35902617701853545</v>
      </c>
    </row>
    <row r="2135" spans="1:29">
      <c r="A2135" s="2">
        <v>418512</v>
      </c>
      <c r="B2135" t="s">
        <v>3362</v>
      </c>
      <c r="C2135" t="s">
        <v>3353</v>
      </c>
      <c r="D2135" t="s">
        <v>32</v>
      </c>
      <c r="E2135" s="2">
        <v>240177</v>
      </c>
      <c r="F2135" t="s">
        <v>2003</v>
      </c>
      <c r="G2135" s="2">
        <v>240177</v>
      </c>
      <c r="H2135" t="s">
        <v>2003</v>
      </c>
      <c r="I2135" t="s">
        <v>956</v>
      </c>
      <c r="K2135" t="s">
        <v>4260</v>
      </c>
      <c r="L2135" t="s">
        <v>3407</v>
      </c>
      <c r="M2135" s="12">
        <v>17538</v>
      </c>
      <c r="N2135" s="12" t="str">
        <f t="shared" si="81"/>
        <v>928 Links Ave Landisville, PA 17538</v>
      </c>
      <c r="O2135">
        <v>1430999</v>
      </c>
      <c r="P2135">
        <v>40.075319999999998</v>
      </c>
      <c r="Q2135">
        <v>-76.418104</v>
      </c>
      <c r="R2135" t="s">
        <v>3364</v>
      </c>
      <c r="S2135" t="s">
        <v>3357</v>
      </c>
      <c r="T2135" s="3">
        <v>1</v>
      </c>
      <c r="U2135" s="3">
        <v>2</v>
      </c>
      <c r="V2135" s="4">
        <v>2</v>
      </c>
      <c r="W2135" s="4">
        <v>2</v>
      </c>
      <c r="X2135" s="5">
        <v>315.72000000000003</v>
      </c>
      <c r="Y2135" s="6">
        <v>315.72000000000003</v>
      </c>
      <c r="Z2135" s="5">
        <v>139</v>
      </c>
      <c r="AA2135" s="5">
        <v>139</v>
      </c>
      <c r="AB2135">
        <v>4</v>
      </c>
      <c r="AC2135" s="11">
        <f t="shared" si="82"/>
        <v>0.4402635246420879</v>
      </c>
    </row>
    <row r="2136" spans="1:29">
      <c r="A2136" s="2">
        <v>484067</v>
      </c>
      <c r="B2136" t="s">
        <v>3362</v>
      </c>
      <c r="C2136" t="s">
        <v>3353</v>
      </c>
      <c r="D2136" t="s">
        <v>104</v>
      </c>
      <c r="E2136" s="2">
        <v>243087</v>
      </c>
      <c r="F2136" t="s">
        <v>2696</v>
      </c>
      <c r="G2136" s="2">
        <v>243087</v>
      </c>
      <c r="H2136" t="s">
        <v>2696</v>
      </c>
      <c r="I2136" t="s">
        <v>438</v>
      </c>
      <c r="K2136" t="s">
        <v>5579</v>
      </c>
      <c r="L2136" t="s">
        <v>3407</v>
      </c>
      <c r="M2136" s="12">
        <v>19382</v>
      </c>
      <c r="N2136" s="12" t="str">
        <f t="shared" si="81"/>
        <v>712 Revere Rd West Chester, PA 19382</v>
      </c>
      <c r="O2136">
        <v>1430999</v>
      </c>
      <c r="P2136">
        <v>39.907054000000002</v>
      </c>
      <c r="Q2136">
        <v>-75.571675999999997</v>
      </c>
      <c r="R2136" t="s">
        <v>3361</v>
      </c>
      <c r="S2136" t="s">
        <v>3352</v>
      </c>
      <c r="T2136" s="3">
        <v>3</v>
      </c>
      <c r="U2136" s="3">
        <v>3</v>
      </c>
      <c r="V2136" s="4">
        <v>1</v>
      </c>
      <c r="W2136" s="4">
        <v>2</v>
      </c>
      <c r="X2136" s="5">
        <v>105.16333333333334</v>
      </c>
      <c r="Y2136" s="6">
        <v>315.49</v>
      </c>
      <c r="Z2136" s="5">
        <v>-46.359999999999992</v>
      </c>
      <c r="AA2136" s="5">
        <v>-139.07999999999998</v>
      </c>
      <c r="AB2136">
        <v>34</v>
      </c>
      <c r="AC2136" s="11">
        <f t="shared" si="82"/>
        <v>-0.44083806142825438</v>
      </c>
    </row>
    <row r="2137" spans="1:29">
      <c r="A2137" s="2">
        <v>417133</v>
      </c>
      <c r="B2137" t="s">
        <v>3362</v>
      </c>
      <c r="C2137" t="s">
        <v>3353</v>
      </c>
      <c r="D2137" t="s">
        <v>37</v>
      </c>
      <c r="E2137" s="2">
        <v>254428</v>
      </c>
      <c r="F2137" t="s">
        <v>753</v>
      </c>
      <c r="G2137" s="2">
        <v>254428</v>
      </c>
      <c r="H2137" t="s">
        <v>753</v>
      </c>
      <c r="I2137" t="s">
        <v>754</v>
      </c>
      <c r="K2137" t="s">
        <v>4433</v>
      </c>
      <c r="L2137" t="s">
        <v>3407</v>
      </c>
      <c r="M2137" s="12">
        <v>17550</v>
      </c>
      <c r="N2137" s="12" t="str">
        <f t="shared" si="81"/>
        <v>160 E High St Maytown, PA 17550</v>
      </c>
      <c r="O2137">
        <v>1430999</v>
      </c>
      <c r="P2137">
        <v>40.077620000000003</v>
      </c>
      <c r="Q2137">
        <v>-76.578320000000005</v>
      </c>
      <c r="R2137" t="s">
        <v>3364</v>
      </c>
      <c r="S2137" t="s">
        <v>3357</v>
      </c>
      <c r="T2137" s="3">
        <v>2</v>
      </c>
      <c r="U2137" s="3">
        <v>2</v>
      </c>
      <c r="V2137" s="4">
        <v>1</v>
      </c>
      <c r="W2137" s="4">
        <v>1.5</v>
      </c>
      <c r="X2137" s="5">
        <v>157.435</v>
      </c>
      <c r="Y2137" s="6">
        <v>314.87</v>
      </c>
      <c r="Z2137" s="5">
        <v>65.125</v>
      </c>
      <c r="AA2137" s="5">
        <v>130.25</v>
      </c>
      <c r="AB2137">
        <v>6</v>
      </c>
      <c r="AC2137" s="11">
        <f t="shared" si="82"/>
        <v>0.41366278146536667</v>
      </c>
    </row>
    <row r="2138" spans="1:29">
      <c r="A2138" s="2">
        <v>419026</v>
      </c>
      <c r="B2138" t="s">
        <v>3362</v>
      </c>
      <c r="C2138" t="s">
        <v>3353</v>
      </c>
      <c r="D2138" t="s">
        <v>37</v>
      </c>
      <c r="E2138" s="2">
        <v>292603</v>
      </c>
      <c r="F2138" t="s">
        <v>1857</v>
      </c>
      <c r="G2138" s="2">
        <v>483827</v>
      </c>
      <c r="H2138" t="s">
        <v>1858</v>
      </c>
      <c r="I2138" t="s">
        <v>39</v>
      </c>
      <c r="K2138" t="s">
        <v>4740</v>
      </c>
      <c r="L2138" t="s">
        <v>3407</v>
      </c>
      <c r="M2138" s="12">
        <v>17601</v>
      </c>
      <c r="N2138" s="12" t="str">
        <f t="shared" si="81"/>
        <v>1846 Charter Ln, Suite 212 Lancaster, PA 17601</v>
      </c>
      <c r="O2138">
        <v>1430999</v>
      </c>
      <c r="P2138">
        <v>40.051771000000002</v>
      </c>
      <c r="Q2138">
        <v>-76.247202000000001</v>
      </c>
      <c r="R2138" t="s">
        <v>3364</v>
      </c>
      <c r="S2138" t="s">
        <v>3357</v>
      </c>
      <c r="T2138" s="3">
        <v>1</v>
      </c>
      <c r="U2138" s="3">
        <v>1</v>
      </c>
      <c r="V2138" s="4">
        <v>1</v>
      </c>
      <c r="W2138" s="4">
        <v>4</v>
      </c>
      <c r="X2138" s="5">
        <v>314.62</v>
      </c>
      <c r="Y2138" s="6">
        <v>314.62</v>
      </c>
      <c r="Z2138" s="5">
        <v>125.85</v>
      </c>
      <c r="AA2138" s="5">
        <v>125.85</v>
      </c>
      <c r="AB2138">
        <v>4</v>
      </c>
      <c r="AC2138" s="11">
        <f t="shared" si="82"/>
        <v>0.40000635687496022</v>
      </c>
    </row>
    <row r="2139" spans="1:29">
      <c r="A2139" s="2">
        <v>416141</v>
      </c>
      <c r="B2139" t="s">
        <v>3362</v>
      </c>
      <c r="C2139" t="s">
        <v>3353</v>
      </c>
      <c r="D2139" t="s">
        <v>60</v>
      </c>
      <c r="E2139" s="2">
        <v>316884</v>
      </c>
      <c r="F2139" t="s">
        <v>349</v>
      </c>
      <c r="G2139" s="2">
        <v>316884</v>
      </c>
      <c r="H2139" t="s">
        <v>349</v>
      </c>
      <c r="I2139" t="s">
        <v>208</v>
      </c>
      <c r="K2139" t="s">
        <v>5492</v>
      </c>
      <c r="L2139" t="s">
        <v>3407</v>
      </c>
      <c r="M2139" s="12">
        <v>19335</v>
      </c>
      <c r="N2139" s="12" t="str">
        <f t="shared" si="81"/>
        <v>4214 W Lincoln Hwy Downingtown, PA 19335</v>
      </c>
      <c r="O2139">
        <v>1430999</v>
      </c>
      <c r="P2139">
        <v>39.997194</v>
      </c>
      <c r="Q2139">
        <v>-75.736500000000007</v>
      </c>
      <c r="R2139" t="s">
        <v>3361</v>
      </c>
      <c r="S2139" t="s">
        <v>3356</v>
      </c>
      <c r="T2139" s="3">
        <v>2</v>
      </c>
      <c r="U2139" s="3">
        <v>3</v>
      </c>
      <c r="V2139" s="4">
        <v>1.5</v>
      </c>
      <c r="W2139" s="4">
        <v>2.5</v>
      </c>
      <c r="X2139" s="5">
        <v>156.9</v>
      </c>
      <c r="Y2139" s="6">
        <v>313.8</v>
      </c>
      <c r="Z2139" s="5">
        <v>62.86999999999999</v>
      </c>
      <c r="AA2139" s="5">
        <v>125.73999999999998</v>
      </c>
      <c r="AB2139">
        <v>7</v>
      </c>
      <c r="AC2139" s="11">
        <f t="shared" si="82"/>
        <v>0.40070108349267042</v>
      </c>
    </row>
    <row r="2140" spans="1:29">
      <c r="A2140" s="2">
        <v>417957</v>
      </c>
      <c r="B2140" t="s">
        <v>3362</v>
      </c>
      <c r="C2140" t="s">
        <v>3353</v>
      </c>
      <c r="D2140" t="s">
        <v>149</v>
      </c>
      <c r="E2140" s="2">
        <v>242994</v>
      </c>
      <c r="F2140" t="s">
        <v>1007</v>
      </c>
      <c r="G2140" s="2">
        <v>242994</v>
      </c>
      <c r="H2140" t="s">
        <v>1007</v>
      </c>
      <c r="I2140" t="s">
        <v>1008</v>
      </c>
      <c r="J2140" t="s">
        <v>680</v>
      </c>
      <c r="K2140" t="s">
        <v>3435</v>
      </c>
      <c r="L2140" t="s">
        <v>3406</v>
      </c>
      <c r="M2140" s="12">
        <v>8012</v>
      </c>
      <c r="N2140" s="12" t="str">
        <f t="shared" si="81"/>
        <v>580 Erial Rd Blackwood, NJ 08012</v>
      </c>
      <c r="O2140">
        <v>1430999</v>
      </c>
      <c r="P2140">
        <v>39.79992</v>
      </c>
      <c r="Q2140">
        <v>-75.047449999999998</v>
      </c>
      <c r="R2140" t="s">
        <v>3362</v>
      </c>
      <c r="S2140" t="s">
        <v>3355</v>
      </c>
      <c r="T2140" s="3">
        <v>1</v>
      </c>
      <c r="U2140" s="3">
        <v>1</v>
      </c>
      <c r="V2140" s="4">
        <v>1</v>
      </c>
      <c r="W2140" s="4">
        <v>6</v>
      </c>
      <c r="X2140" s="5">
        <v>312.30999999999995</v>
      </c>
      <c r="Y2140" s="6">
        <v>312.30999999999995</v>
      </c>
      <c r="Z2140" s="5">
        <v>132.18</v>
      </c>
      <c r="AA2140" s="5">
        <v>132.18</v>
      </c>
      <c r="AB2140">
        <v>9</v>
      </c>
      <c r="AC2140" s="11">
        <f t="shared" si="82"/>
        <v>0.42323332586212425</v>
      </c>
    </row>
    <row r="2141" spans="1:29">
      <c r="A2141" s="2">
        <v>418331</v>
      </c>
      <c r="B2141" t="s">
        <v>3362</v>
      </c>
      <c r="C2141" t="s">
        <v>3353</v>
      </c>
      <c r="D2141" t="s">
        <v>26</v>
      </c>
      <c r="E2141" s="2">
        <v>241984</v>
      </c>
      <c r="F2141" t="s">
        <v>422</v>
      </c>
      <c r="G2141" s="2">
        <v>241984</v>
      </c>
      <c r="H2141" t="s">
        <v>422</v>
      </c>
      <c r="I2141" t="s">
        <v>423</v>
      </c>
      <c r="K2141" t="s">
        <v>4604</v>
      </c>
      <c r="L2141" t="s">
        <v>3407</v>
      </c>
      <c r="M2141" s="12">
        <v>17580</v>
      </c>
      <c r="N2141" s="12" t="str">
        <f t="shared" si="81"/>
        <v>337 S State ST Talmage, PA 17580</v>
      </c>
      <c r="O2141">
        <v>1430999</v>
      </c>
      <c r="P2141">
        <v>40.115290000000002</v>
      </c>
      <c r="Q2141">
        <v>-76.211190000000002</v>
      </c>
      <c r="R2141" t="s">
        <v>3365</v>
      </c>
      <c r="S2141" t="s">
        <v>3351</v>
      </c>
      <c r="T2141" s="3">
        <v>2</v>
      </c>
      <c r="U2141" s="3">
        <v>2</v>
      </c>
      <c r="V2141" s="4">
        <v>1</v>
      </c>
      <c r="W2141" s="4">
        <v>1.5</v>
      </c>
      <c r="X2141" s="5">
        <v>155.80500000000001</v>
      </c>
      <c r="Y2141" s="6">
        <v>311.61</v>
      </c>
      <c r="Z2141" s="5">
        <v>65.44</v>
      </c>
      <c r="AA2141" s="5">
        <v>130.88</v>
      </c>
      <c r="AB2141">
        <v>5</v>
      </c>
      <c r="AC2141" s="11">
        <f t="shared" si="82"/>
        <v>0.4200121947305927</v>
      </c>
    </row>
    <row r="2142" spans="1:29">
      <c r="A2142" s="2">
        <v>418438</v>
      </c>
      <c r="B2142" t="s">
        <v>3362</v>
      </c>
      <c r="C2142" t="s">
        <v>3353</v>
      </c>
      <c r="D2142" t="s">
        <v>26</v>
      </c>
      <c r="E2142" s="2">
        <v>239459</v>
      </c>
      <c r="F2142" t="s">
        <v>1452</v>
      </c>
      <c r="G2142" s="2">
        <v>239459</v>
      </c>
      <c r="H2142" t="s">
        <v>1452</v>
      </c>
      <c r="I2142" t="s">
        <v>190</v>
      </c>
      <c r="K2142" t="s">
        <v>4385</v>
      </c>
      <c r="L2142" t="s">
        <v>3407</v>
      </c>
      <c r="M2142" s="12">
        <v>17545</v>
      </c>
      <c r="N2142" s="12" t="str">
        <f t="shared" si="81"/>
        <v>670 Lancaster Rd Manheim, PA 17545</v>
      </c>
      <c r="O2142">
        <v>1430999</v>
      </c>
      <c r="P2142">
        <v>40.150427999999998</v>
      </c>
      <c r="Q2142">
        <v>-76.382454999999993</v>
      </c>
      <c r="R2142" t="s">
        <v>3366</v>
      </c>
      <c r="S2142" t="s">
        <v>3357</v>
      </c>
      <c r="T2142" s="3">
        <v>3</v>
      </c>
      <c r="U2142" s="3">
        <v>3</v>
      </c>
      <c r="V2142" s="4">
        <v>1</v>
      </c>
      <c r="W2142" s="4">
        <v>1.6666666666666667</v>
      </c>
      <c r="X2142" s="5">
        <v>103.86333333333334</v>
      </c>
      <c r="Y2142" s="6">
        <v>311.58999999999997</v>
      </c>
      <c r="Z2142" s="5">
        <v>37.85</v>
      </c>
      <c r="AA2142" s="5">
        <v>113.55000000000001</v>
      </c>
      <c r="AB2142">
        <v>5</v>
      </c>
      <c r="AC2142" s="11">
        <f t="shared" si="82"/>
        <v>0.36442119451843774</v>
      </c>
    </row>
    <row r="2143" spans="1:29">
      <c r="A2143" s="2">
        <v>416587</v>
      </c>
      <c r="B2143" t="s">
        <v>3362</v>
      </c>
      <c r="C2143" t="s">
        <v>3353</v>
      </c>
      <c r="D2143" t="s">
        <v>26</v>
      </c>
      <c r="E2143" s="2">
        <v>279388</v>
      </c>
      <c r="F2143" t="s">
        <v>327</v>
      </c>
      <c r="G2143" s="2">
        <v>279388</v>
      </c>
      <c r="H2143" t="s">
        <v>327</v>
      </c>
      <c r="I2143" t="s">
        <v>328</v>
      </c>
      <c r="K2143" t="s">
        <v>4522</v>
      </c>
      <c r="L2143" t="s">
        <v>3407</v>
      </c>
      <c r="M2143" s="12">
        <v>17555</v>
      </c>
      <c r="N2143" s="12" t="str">
        <f t="shared" si="81"/>
        <v>2024 Main St NARVON, PA 17555</v>
      </c>
      <c r="O2143">
        <v>1430999</v>
      </c>
      <c r="P2143">
        <v>40.132309999999997</v>
      </c>
      <c r="Q2143">
        <v>-75.968220000000002</v>
      </c>
      <c r="R2143" t="s">
        <v>3364</v>
      </c>
      <c r="S2143" t="s">
        <v>3351</v>
      </c>
      <c r="T2143" s="3">
        <v>3</v>
      </c>
      <c r="U2143" s="3">
        <v>3</v>
      </c>
      <c r="V2143" s="4">
        <v>1</v>
      </c>
      <c r="W2143" s="4">
        <v>1.6666666666666667</v>
      </c>
      <c r="X2143" s="5">
        <v>103.21333333333332</v>
      </c>
      <c r="Y2143" s="6">
        <v>309.64</v>
      </c>
      <c r="Z2143" s="5">
        <v>46.916666666666664</v>
      </c>
      <c r="AA2143" s="5">
        <v>140.75</v>
      </c>
      <c r="AB2143">
        <v>9</v>
      </c>
      <c r="AC2143" s="11">
        <f t="shared" si="82"/>
        <v>0.45456013434956727</v>
      </c>
    </row>
    <row r="2144" spans="1:29">
      <c r="A2144" s="2">
        <v>265138</v>
      </c>
      <c r="B2144" t="s">
        <v>3362</v>
      </c>
      <c r="C2144" t="s">
        <v>3353</v>
      </c>
      <c r="D2144" t="s">
        <v>37</v>
      </c>
      <c r="E2144" s="2">
        <v>270963</v>
      </c>
      <c r="F2144" t="s">
        <v>3133</v>
      </c>
      <c r="G2144" s="2">
        <v>270963</v>
      </c>
      <c r="H2144" t="s">
        <v>3133</v>
      </c>
      <c r="I2144" t="s">
        <v>39</v>
      </c>
      <c r="K2144" t="s">
        <v>4701</v>
      </c>
      <c r="L2144" t="s">
        <v>3407</v>
      </c>
      <c r="M2144" s="12">
        <v>17601</v>
      </c>
      <c r="N2144" s="12" t="str">
        <f t="shared" si="81"/>
        <v>650 Delp Rd Lancaster, PA 17601</v>
      </c>
      <c r="O2144">
        <v>1430999</v>
      </c>
      <c r="P2144">
        <v>40.085244000000003</v>
      </c>
      <c r="Q2144">
        <v>-76.340941000000001</v>
      </c>
      <c r="R2144" t="s">
        <v>3364</v>
      </c>
      <c r="S2144" t="s">
        <v>3357</v>
      </c>
      <c r="T2144" s="3">
        <v>3</v>
      </c>
      <c r="U2144" s="3">
        <v>3</v>
      </c>
      <c r="V2144" s="4">
        <v>1</v>
      </c>
      <c r="W2144" s="4">
        <v>1</v>
      </c>
      <c r="X2144" s="5">
        <v>103.17999999999999</v>
      </c>
      <c r="Y2144" s="6">
        <v>309.53999999999996</v>
      </c>
      <c r="Z2144" s="5">
        <v>40.71</v>
      </c>
      <c r="AA2144" s="5">
        <v>122.13000000000001</v>
      </c>
      <c r="AB2144">
        <v>4</v>
      </c>
      <c r="AC2144" s="11">
        <f t="shared" si="82"/>
        <v>0.39455320798604387</v>
      </c>
    </row>
    <row r="2145" spans="1:29">
      <c r="A2145" s="2">
        <v>243874</v>
      </c>
      <c r="B2145" t="s">
        <v>3362</v>
      </c>
      <c r="C2145" t="s">
        <v>3353</v>
      </c>
      <c r="D2145" t="s">
        <v>26</v>
      </c>
      <c r="E2145" s="2">
        <v>240890</v>
      </c>
      <c r="F2145" t="s">
        <v>384</v>
      </c>
      <c r="G2145" s="2">
        <v>240890</v>
      </c>
      <c r="H2145" t="s">
        <v>384</v>
      </c>
      <c r="I2145" t="s">
        <v>116</v>
      </c>
      <c r="K2145" t="s">
        <v>4320</v>
      </c>
      <c r="L2145" t="s">
        <v>3407</v>
      </c>
      <c r="M2145" s="12">
        <v>17543</v>
      </c>
      <c r="N2145" s="12" t="str">
        <f t="shared" si="81"/>
        <v>212 E Main St Lititz, PA 17543</v>
      </c>
      <c r="O2145">
        <v>1430999</v>
      </c>
      <c r="P2145">
        <v>40.155904999999997</v>
      </c>
      <c r="Q2145">
        <v>-76.301709000000002</v>
      </c>
      <c r="R2145" t="s">
        <v>3364</v>
      </c>
      <c r="S2145" t="s">
        <v>3356</v>
      </c>
      <c r="T2145" s="3">
        <v>2</v>
      </c>
      <c r="U2145" s="3">
        <v>3</v>
      </c>
      <c r="V2145" s="4">
        <v>1.5</v>
      </c>
      <c r="W2145" s="4">
        <v>1</v>
      </c>
      <c r="X2145" s="5">
        <v>154.60000000000002</v>
      </c>
      <c r="Y2145" s="6">
        <v>309.20000000000005</v>
      </c>
      <c r="Z2145" s="5">
        <v>82.24</v>
      </c>
      <c r="AA2145" s="5">
        <v>164.48</v>
      </c>
      <c r="AB2145">
        <v>5</v>
      </c>
      <c r="AC2145" s="11">
        <f t="shared" si="82"/>
        <v>0.53195342820181102</v>
      </c>
    </row>
    <row r="2146" spans="1:29">
      <c r="A2146" s="2">
        <v>296933</v>
      </c>
      <c r="B2146" t="s">
        <v>3359</v>
      </c>
      <c r="C2146" t="s">
        <v>3351</v>
      </c>
      <c r="D2146" t="s">
        <v>50</v>
      </c>
      <c r="E2146" s="2">
        <v>285279</v>
      </c>
      <c r="F2146" t="s">
        <v>2475</v>
      </c>
      <c r="G2146" s="2">
        <v>474185</v>
      </c>
      <c r="H2146" t="s">
        <v>2486</v>
      </c>
      <c r="I2146" t="s">
        <v>2476</v>
      </c>
      <c r="J2146" t="s">
        <v>2476</v>
      </c>
      <c r="K2146" t="s">
        <v>3799</v>
      </c>
      <c r="L2146" t="s">
        <v>3407</v>
      </c>
      <c r="M2146" s="12">
        <v>17044</v>
      </c>
      <c r="N2146" s="12" t="str">
        <f t="shared" si="81"/>
        <v>201 8th St Lewistown, PA 17044</v>
      </c>
      <c r="O2146">
        <v>1430999</v>
      </c>
      <c r="P2146">
        <v>40.622374000000001</v>
      </c>
      <c r="Q2146">
        <v>-77.563897999999995</v>
      </c>
      <c r="R2146" t="s">
        <v>3367</v>
      </c>
      <c r="S2146" t="s">
        <v>3354</v>
      </c>
      <c r="T2146" s="3">
        <v>2</v>
      </c>
      <c r="U2146" s="3">
        <v>2</v>
      </c>
      <c r="V2146" s="4">
        <v>1</v>
      </c>
      <c r="W2146" s="4">
        <v>1.5</v>
      </c>
      <c r="X2146" s="5">
        <v>154.35999999999999</v>
      </c>
      <c r="Y2146" s="6">
        <v>308.72000000000003</v>
      </c>
      <c r="Z2146" s="5">
        <v>65.435000000000002</v>
      </c>
      <c r="AA2146" s="5">
        <v>130.87</v>
      </c>
      <c r="AB2146">
        <v>3</v>
      </c>
      <c r="AC2146" s="11">
        <f t="shared" si="82"/>
        <v>0.42391163513863694</v>
      </c>
    </row>
    <row r="2147" spans="1:29">
      <c r="A2147" s="2">
        <v>345424</v>
      </c>
      <c r="B2147" t="s">
        <v>3359</v>
      </c>
      <c r="C2147" t="s">
        <v>3351</v>
      </c>
      <c r="D2147" t="s">
        <v>60</v>
      </c>
      <c r="E2147" s="2">
        <v>243341</v>
      </c>
      <c r="F2147" t="s">
        <v>937</v>
      </c>
      <c r="G2147" s="2">
        <v>417793</v>
      </c>
      <c r="H2147" t="s">
        <v>938</v>
      </c>
      <c r="I2147" t="s">
        <v>125</v>
      </c>
      <c r="K2147" t="s">
        <v>5509</v>
      </c>
      <c r="L2147" t="s">
        <v>3407</v>
      </c>
      <c r="M2147" s="12">
        <v>19341</v>
      </c>
      <c r="N2147" s="12" t="str">
        <f t="shared" si="81"/>
        <v>550 W Uwchlan Ave EXTON, PA 19341</v>
      </c>
      <c r="O2147">
        <v>1430999</v>
      </c>
      <c r="P2147">
        <v>40.048220000000001</v>
      </c>
      <c r="Q2147">
        <v>-75.660539999999997</v>
      </c>
      <c r="R2147" t="s">
        <v>3361</v>
      </c>
      <c r="S2147" t="s">
        <v>3356</v>
      </c>
      <c r="T2147" s="3">
        <v>2</v>
      </c>
      <c r="U2147" s="3">
        <v>2</v>
      </c>
      <c r="V2147" s="4">
        <v>1</v>
      </c>
      <c r="W2147" s="4">
        <v>1</v>
      </c>
      <c r="X2147" s="5">
        <v>153.78</v>
      </c>
      <c r="Y2147" s="6">
        <v>307.56</v>
      </c>
      <c r="Z2147" s="5">
        <v>52.63</v>
      </c>
      <c r="AA2147" s="5">
        <v>105.26</v>
      </c>
      <c r="AB2147">
        <v>3</v>
      </c>
      <c r="AC2147" s="11">
        <f t="shared" si="82"/>
        <v>0.34224216413057618</v>
      </c>
    </row>
    <row r="2148" spans="1:29">
      <c r="A2148" s="2">
        <v>243402</v>
      </c>
      <c r="B2148" t="s">
        <v>3361</v>
      </c>
      <c r="C2148" t="s">
        <v>3352</v>
      </c>
      <c r="D2148" t="s">
        <v>37</v>
      </c>
      <c r="E2148" s="2">
        <v>241751</v>
      </c>
      <c r="F2148" t="s">
        <v>1017</v>
      </c>
      <c r="G2148" s="2">
        <v>241751</v>
      </c>
      <c r="H2148" t="s">
        <v>1017</v>
      </c>
      <c r="I2148" t="s">
        <v>39</v>
      </c>
      <c r="K2148" t="s">
        <v>4783</v>
      </c>
      <c r="L2148" t="s">
        <v>3407</v>
      </c>
      <c r="M2148" s="12">
        <v>17602</v>
      </c>
      <c r="N2148" s="12" t="str">
        <f t="shared" si="81"/>
        <v>1020 Lehigh Ave Lancaster, PA 17602</v>
      </c>
      <c r="O2148">
        <v>1430999</v>
      </c>
      <c r="P2148">
        <v>40.047871999999998</v>
      </c>
      <c r="Q2148">
        <v>-76.287166999999997</v>
      </c>
      <c r="R2148" t="s">
        <v>3364</v>
      </c>
      <c r="S2148" t="s">
        <v>3356</v>
      </c>
      <c r="T2148" s="3">
        <v>2</v>
      </c>
      <c r="U2148" s="3">
        <v>2</v>
      </c>
      <c r="V2148" s="4">
        <v>1</v>
      </c>
      <c r="W2148" s="4">
        <v>1</v>
      </c>
      <c r="X2148" s="5">
        <v>153.28</v>
      </c>
      <c r="Y2148" s="6">
        <v>306.56</v>
      </c>
      <c r="Z2148" s="5">
        <v>71.794999999999987</v>
      </c>
      <c r="AA2148" s="5">
        <v>143.58999999999997</v>
      </c>
      <c r="AB2148">
        <v>8</v>
      </c>
      <c r="AC2148" s="11">
        <f t="shared" si="82"/>
        <v>0.46839117954070975</v>
      </c>
    </row>
    <row r="2149" spans="1:29">
      <c r="A2149" s="2">
        <v>343008</v>
      </c>
      <c r="B2149" t="s">
        <v>3361</v>
      </c>
      <c r="C2149" t="s">
        <v>3352</v>
      </c>
      <c r="D2149" t="s">
        <v>37</v>
      </c>
      <c r="E2149" s="2">
        <v>315104</v>
      </c>
      <c r="F2149" t="s">
        <v>1334</v>
      </c>
      <c r="G2149" s="2">
        <v>315104</v>
      </c>
      <c r="H2149" t="s">
        <v>1334</v>
      </c>
      <c r="I2149" t="s">
        <v>578</v>
      </c>
      <c r="K2149" t="s">
        <v>4621</v>
      </c>
      <c r="L2149" t="s">
        <v>3407</v>
      </c>
      <c r="M2149" s="12">
        <v>17584</v>
      </c>
      <c r="N2149" s="12" t="str">
        <f t="shared" si="81"/>
        <v>119 Charleston Dr Willow Street, PA 17584</v>
      </c>
      <c r="O2149">
        <v>1430999</v>
      </c>
      <c r="P2149">
        <v>39.978999999999999</v>
      </c>
      <c r="Q2149">
        <v>-76.281750000000002</v>
      </c>
      <c r="R2149" t="s">
        <v>3364</v>
      </c>
      <c r="S2149" t="s">
        <v>3357</v>
      </c>
      <c r="T2149" s="3">
        <v>1</v>
      </c>
      <c r="U2149" s="3">
        <v>1</v>
      </c>
      <c r="V2149" s="4">
        <v>1</v>
      </c>
      <c r="W2149" s="4">
        <v>3</v>
      </c>
      <c r="X2149" s="5">
        <v>306.10000000000002</v>
      </c>
      <c r="Y2149" s="6">
        <v>306.10000000000002</v>
      </c>
      <c r="Z2149" s="5">
        <v>153.79999999999998</v>
      </c>
      <c r="AA2149" s="5">
        <v>153.79999999999998</v>
      </c>
      <c r="AB2149">
        <v>4</v>
      </c>
      <c r="AC2149" s="11">
        <f t="shared" si="82"/>
        <v>0.50245017967984307</v>
      </c>
    </row>
    <row r="2150" spans="1:29">
      <c r="A2150" s="2">
        <v>254248</v>
      </c>
      <c r="B2150" t="s">
        <v>3361</v>
      </c>
      <c r="C2150" t="s">
        <v>3352</v>
      </c>
      <c r="D2150" t="s">
        <v>26</v>
      </c>
      <c r="E2150" s="2">
        <v>255266</v>
      </c>
      <c r="F2150" t="s">
        <v>1936</v>
      </c>
      <c r="G2150" s="2">
        <v>255266</v>
      </c>
      <c r="H2150" t="s">
        <v>1936</v>
      </c>
      <c r="I2150" t="s">
        <v>196</v>
      </c>
      <c r="K2150" t="s">
        <v>4492</v>
      </c>
      <c r="L2150" t="s">
        <v>3407</v>
      </c>
      <c r="M2150" s="12">
        <v>17552</v>
      </c>
      <c r="N2150" s="12" t="str">
        <f t="shared" si="81"/>
        <v>151 Orange St Mount Joy, PA 17552</v>
      </c>
      <c r="O2150">
        <v>1430999</v>
      </c>
      <c r="P2150">
        <v>40.112664000000002</v>
      </c>
      <c r="Q2150">
        <v>-76.518822</v>
      </c>
      <c r="R2150" t="s">
        <v>3366</v>
      </c>
      <c r="S2150" t="s">
        <v>3357</v>
      </c>
      <c r="T2150" s="3">
        <v>3</v>
      </c>
      <c r="U2150" s="3">
        <v>3</v>
      </c>
      <c r="V2150" s="4">
        <v>1</v>
      </c>
      <c r="W2150" s="4">
        <v>1.3333333333333333</v>
      </c>
      <c r="X2150" s="5">
        <v>101.7</v>
      </c>
      <c r="Y2150" s="6">
        <v>305.10000000000002</v>
      </c>
      <c r="Z2150" s="5">
        <v>35.596666666666664</v>
      </c>
      <c r="AA2150" s="5">
        <v>106.79</v>
      </c>
      <c r="AB2150">
        <v>9</v>
      </c>
      <c r="AC2150" s="11">
        <f t="shared" si="82"/>
        <v>0.35001638806948543</v>
      </c>
    </row>
    <row r="2151" spans="1:29">
      <c r="A2151" s="2">
        <v>244097</v>
      </c>
      <c r="B2151" t="s">
        <v>3359</v>
      </c>
      <c r="C2151" t="s">
        <v>3351</v>
      </c>
      <c r="D2151" t="s">
        <v>149</v>
      </c>
      <c r="E2151" s="2">
        <v>340681</v>
      </c>
      <c r="F2151" t="s">
        <v>677</v>
      </c>
      <c r="G2151" s="2">
        <v>340681</v>
      </c>
      <c r="H2151" t="s">
        <v>677</v>
      </c>
      <c r="I2151" t="s">
        <v>678</v>
      </c>
      <c r="J2151" t="s">
        <v>680</v>
      </c>
      <c r="K2151" t="s">
        <v>3453</v>
      </c>
      <c r="L2151" t="s">
        <v>3406</v>
      </c>
      <c r="M2151" s="12">
        <v>8035</v>
      </c>
      <c r="N2151" s="12" t="str">
        <f t="shared" si="81"/>
        <v>704 Garden St Haddon Heights, NJ 08035</v>
      </c>
      <c r="O2151">
        <v>1430999</v>
      </c>
      <c r="P2151">
        <v>39.879550000000002</v>
      </c>
      <c r="Q2151">
        <v>-75.058368999999999</v>
      </c>
      <c r="R2151" t="s">
        <v>3362</v>
      </c>
      <c r="S2151" t="s">
        <v>3355</v>
      </c>
      <c r="T2151" s="3">
        <v>1</v>
      </c>
      <c r="U2151" s="3">
        <v>1</v>
      </c>
      <c r="V2151" s="4">
        <v>1</v>
      </c>
      <c r="W2151" s="4">
        <v>1</v>
      </c>
      <c r="X2151" s="5">
        <v>303.24</v>
      </c>
      <c r="Y2151" s="6">
        <v>303.24</v>
      </c>
      <c r="Z2151" s="5">
        <v>126.52</v>
      </c>
      <c r="AA2151" s="5">
        <v>126.52</v>
      </c>
      <c r="AB2151">
        <v>4</v>
      </c>
      <c r="AC2151" s="11">
        <f t="shared" si="82"/>
        <v>0.4172272787231236</v>
      </c>
    </row>
    <row r="2152" spans="1:29">
      <c r="A2152" s="2">
        <v>481647</v>
      </c>
      <c r="B2152" t="s">
        <v>3359</v>
      </c>
      <c r="C2152" t="s">
        <v>3351</v>
      </c>
      <c r="D2152" t="s">
        <v>50</v>
      </c>
      <c r="E2152" s="2">
        <v>331465</v>
      </c>
      <c r="F2152" t="s">
        <v>799</v>
      </c>
      <c r="G2152" s="2">
        <v>331465</v>
      </c>
      <c r="H2152" t="s">
        <v>799</v>
      </c>
      <c r="I2152" t="s">
        <v>182</v>
      </c>
      <c r="K2152" t="s">
        <v>4911</v>
      </c>
      <c r="L2152" t="s">
        <v>3407</v>
      </c>
      <c r="M2152" s="12">
        <v>17701</v>
      </c>
      <c r="N2152" s="12" t="str">
        <f t="shared" si="81"/>
        <v>810 Louisa St Williamsport, PA 17701</v>
      </c>
      <c r="O2152">
        <v>1430999</v>
      </c>
      <c r="P2152">
        <v>41.246834999999997</v>
      </c>
      <c r="Q2152">
        <v>-77.018244999999993</v>
      </c>
      <c r="R2152" t="s">
        <v>3366</v>
      </c>
      <c r="S2152" t="s">
        <v>3354</v>
      </c>
      <c r="T2152" s="3">
        <v>1</v>
      </c>
      <c r="U2152" s="3">
        <v>1</v>
      </c>
      <c r="V2152" s="4">
        <v>1</v>
      </c>
      <c r="W2152" s="4">
        <v>1</v>
      </c>
      <c r="X2152" s="5">
        <v>302.64</v>
      </c>
      <c r="Y2152" s="6">
        <v>302.64</v>
      </c>
      <c r="Z2152" s="5">
        <v>63.72</v>
      </c>
      <c r="AA2152" s="5">
        <v>63.72</v>
      </c>
      <c r="AB2152">
        <v>8</v>
      </c>
      <c r="AC2152" s="11">
        <f t="shared" si="82"/>
        <v>0.2105471847739889</v>
      </c>
    </row>
    <row r="2153" spans="1:29">
      <c r="A2153" s="2">
        <v>479158</v>
      </c>
      <c r="B2153" t="s">
        <v>3359</v>
      </c>
      <c r="C2153" t="s">
        <v>3351</v>
      </c>
      <c r="D2153" t="s">
        <v>74</v>
      </c>
      <c r="E2153" s="2">
        <v>331985</v>
      </c>
      <c r="F2153" t="s">
        <v>268</v>
      </c>
      <c r="G2153" s="2">
        <v>331985</v>
      </c>
      <c r="H2153" t="s">
        <v>269</v>
      </c>
      <c r="I2153" t="s">
        <v>285</v>
      </c>
      <c r="K2153" t="s">
        <v>3825</v>
      </c>
      <c r="L2153" t="s">
        <v>3407</v>
      </c>
      <c r="M2153" s="12">
        <v>17057</v>
      </c>
      <c r="N2153" s="12" t="str">
        <f t="shared" si="81"/>
        <v>121 N Spring St MIDDLETOWN, PA 17057</v>
      </c>
      <c r="O2153">
        <v>1430999</v>
      </c>
      <c r="P2153">
        <v>40.196272</v>
      </c>
      <c r="Q2153">
        <v>-76.731412000000006</v>
      </c>
      <c r="R2153" t="s">
        <v>3366</v>
      </c>
      <c r="S2153" t="s">
        <v>3356</v>
      </c>
      <c r="T2153" s="3">
        <v>1</v>
      </c>
      <c r="U2153" s="3">
        <v>1</v>
      </c>
      <c r="V2153" s="4">
        <v>1</v>
      </c>
      <c r="W2153" s="4">
        <v>5</v>
      </c>
      <c r="X2153" s="5">
        <v>302.39000000000004</v>
      </c>
      <c r="Y2153" s="6">
        <v>302.39000000000004</v>
      </c>
      <c r="Z2153" s="5">
        <v>146.36000000000001</v>
      </c>
      <c r="AA2153" s="5">
        <v>146.36000000000001</v>
      </c>
      <c r="AB2153">
        <v>5</v>
      </c>
      <c r="AC2153" s="11">
        <f t="shared" si="82"/>
        <v>0.48401071464003437</v>
      </c>
    </row>
    <row r="2154" spans="1:29">
      <c r="A2154" s="2">
        <v>482350</v>
      </c>
      <c r="B2154" t="s">
        <v>3359</v>
      </c>
      <c r="C2154" t="s">
        <v>3355</v>
      </c>
      <c r="D2154" t="s">
        <v>74</v>
      </c>
      <c r="E2154" s="2">
        <v>241289</v>
      </c>
      <c r="F2154" t="s">
        <v>355</v>
      </c>
      <c r="G2154" s="2">
        <v>432860</v>
      </c>
      <c r="H2154" t="s">
        <v>356</v>
      </c>
      <c r="I2154" t="s">
        <v>97</v>
      </c>
      <c r="K2154" t="s">
        <v>3856</v>
      </c>
      <c r="L2154" t="s">
        <v>3407</v>
      </c>
      <c r="M2154" s="12">
        <v>17101</v>
      </c>
      <c r="N2154" s="12" t="str">
        <f t="shared" si="81"/>
        <v>900 Walnut St Harrisburg, PA 17101</v>
      </c>
      <c r="O2154">
        <v>1430999</v>
      </c>
      <c r="P2154">
        <v>40.26558</v>
      </c>
      <c r="Q2154">
        <v>-76.876779999999997</v>
      </c>
      <c r="R2154" t="s">
        <v>3366</v>
      </c>
      <c r="S2154" t="s">
        <v>3356</v>
      </c>
      <c r="T2154" s="3">
        <v>2</v>
      </c>
      <c r="U2154" s="3">
        <v>2</v>
      </c>
      <c r="V2154" s="4">
        <v>1</v>
      </c>
      <c r="W2154" s="4">
        <v>1</v>
      </c>
      <c r="X2154" s="5">
        <v>151.19</v>
      </c>
      <c r="Y2154" s="6">
        <v>302.38</v>
      </c>
      <c r="Z2154" s="5">
        <v>43.29</v>
      </c>
      <c r="AA2154" s="5">
        <v>86.58</v>
      </c>
      <c r="AB2154">
        <v>8</v>
      </c>
      <c r="AC2154" s="11">
        <f t="shared" si="82"/>
        <v>0.28632846087704211</v>
      </c>
    </row>
    <row r="2155" spans="1:29">
      <c r="A2155" s="2">
        <v>462665</v>
      </c>
      <c r="B2155" t="s">
        <v>3359</v>
      </c>
      <c r="C2155" t="s">
        <v>3351</v>
      </c>
      <c r="D2155" t="s">
        <v>149</v>
      </c>
      <c r="E2155" s="2">
        <v>299259</v>
      </c>
      <c r="F2155" t="s">
        <v>150</v>
      </c>
      <c r="G2155" s="2">
        <v>299259</v>
      </c>
      <c r="H2155" t="s">
        <v>150</v>
      </c>
      <c r="I2155" t="s">
        <v>151</v>
      </c>
      <c r="K2155" t="s">
        <v>5646</v>
      </c>
      <c r="L2155" t="s">
        <v>3407</v>
      </c>
      <c r="M2155" s="12">
        <v>19446</v>
      </c>
      <c r="N2155" s="12" t="str">
        <f t="shared" si="81"/>
        <v>762 E Main St Ste 2 Lansdale, PA 19446</v>
      </c>
      <c r="O2155">
        <v>1430999</v>
      </c>
      <c r="P2155">
        <v>40.231937000000002</v>
      </c>
      <c r="Q2155">
        <v>-75.268069999999994</v>
      </c>
      <c r="R2155" t="s">
        <v>3361</v>
      </c>
      <c r="S2155" t="s">
        <v>3353</v>
      </c>
      <c r="T2155" s="3">
        <v>4</v>
      </c>
      <c r="U2155" s="3">
        <v>4</v>
      </c>
      <c r="V2155" s="4">
        <v>1</v>
      </c>
      <c r="W2155" s="4">
        <v>1.25</v>
      </c>
      <c r="X2155" s="5">
        <v>75.522500000000008</v>
      </c>
      <c r="Y2155" s="6">
        <v>302.08999999999997</v>
      </c>
      <c r="Z2155" s="5">
        <v>20.387499999999999</v>
      </c>
      <c r="AA2155" s="5">
        <v>81.55</v>
      </c>
      <c r="AB2155">
        <v>5</v>
      </c>
      <c r="AC2155" s="11">
        <f t="shared" si="82"/>
        <v>0.26995266311364163</v>
      </c>
    </row>
    <row r="2156" spans="1:29">
      <c r="A2156" s="2">
        <v>418570</v>
      </c>
      <c r="B2156" t="s">
        <v>3361</v>
      </c>
      <c r="C2156" t="s">
        <v>3352</v>
      </c>
      <c r="D2156" t="s">
        <v>51</v>
      </c>
      <c r="E2156" s="2">
        <v>341917</v>
      </c>
      <c r="F2156" t="s">
        <v>2406</v>
      </c>
      <c r="G2156" s="2">
        <v>480503</v>
      </c>
      <c r="H2156" t="s">
        <v>2413</v>
      </c>
      <c r="I2156" t="s">
        <v>601</v>
      </c>
      <c r="J2156" t="s">
        <v>3389</v>
      </c>
      <c r="K2156" t="s">
        <v>5178</v>
      </c>
      <c r="L2156" t="s">
        <v>3407</v>
      </c>
      <c r="M2156" s="12">
        <v>18974</v>
      </c>
      <c r="N2156" s="12" t="str">
        <f t="shared" si="81"/>
        <v>850 Norristown Rd Warminster, PA 18974</v>
      </c>
      <c r="O2156">
        <v>1430999</v>
      </c>
      <c r="P2156">
        <v>40.217140999999998</v>
      </c>
      <c r="Q2156">
        <v>-75.102645999999993</v>
      </c>
      <c r="R2156" t="s">
        <v>3362</v>
      </c>
      <c r="S2156" t="s">
        <v>3352</v>
      </c>
      <c r="T2156" s="3">
        <v>1</v>
      </c>
      <c r="U2156" s="3">
        <v>1</v>
      </c>
      <c r="V2156" s="4">
        <v>1</v>
      </c>
      <c r="W2156" s="4">
        <v>1</v>
      </c>
      <c r="X2156" s="5">
        <v>300.42</v>
      </c>
      <c r="Y2156" s="6">
        <v>300.42</v>
      </c>
      <c r="Z2156" s="5">
        <v>117.17</v>
      </c>
      <c r="AA2156" s="5">
        <v>117.17</v>
      </c>
      <c r="AB2156">
        <v>3</v>
      </c>
      <c r="AC2156" s="11">
        <f t="shared" si="82"/>
        <v>0.39002063777378337</v>
      </c>
    </row>
    <row r="2157" spans="1:29">
      <c r="A2157" s="2">
        <v>418444</v>
      </c>
      <c r="B2157" t="s">
        <v>3361</v>
      </c>
      <c r="C2157" t="s">
        <v>3352</v>
      </c>
      <c r="D2157" t="s">
        <v>32</v>
      </c>
      <c r="E2157" s="2">
        <v>240235</v>
      </c>
      <c r="F2157" t="s">
        <v>1053</v>
      </c>
      <c r="G2157" s="2">
        <v>415484</v>
      </c>
      <c r="H2157" t="s">
        <v>1053</v>
      </c>
      <c r="I2157" t="s">
        <v>1814</v>
      </c>
      <c r="K2157" t="s">
        <v>3855</v>
      </c>
      <c r="L2157" t="s">
        <v>3407</v>
      </c>
      <c r="M2157" s="12">
        <v>17088</v>
      </c>
      <c r="N2157" s="12" t="str">
        <f t="shared" si="81"/>
        <v>2499 Stiegel Pike Schaefferstown, PA 17088</v>
      </c>
      <c r="O2157">
        <v>1430999</v>
      </c>
      <c r="P2157">
        <v>40.301890999999998</v>
      </c>
      <c r="Q2157">
        <v>-76.306809000000001</v>
      </c>
      <c r="R2157" t="s">
        <v>3365</v>
      </c>
      <c r="S2157" t="s">
        <v>3353</v>
      </c>
      <c r="T2157" s="3">
        <v>1</v>
      </c>
      <c r="U2157" s="3">
        <v>1</v>
      </c>
      <c r="V2157" s="4">
        <v>1</v>
      </c>
      <c r="W2157" s="4">
        <v>4</v>
      </c>
      <c r="X2157" s="5">
        <v>299.27999999999997</v>
      </c>
      <c r="Y2157" s="6">
        <v>299.27999999999997</v>
      </c>
      <c r="Z2157" s="5">
        <v>119.89</v>
      </c>
      <c r="AA2157" s="5">
        <v>119.89</v>
      </c>
      <c r="AB2157">
        <v>7</v>
      </c>
      <c r="AC2157" s="11">
        <f t="shared" si="82"/>
        <v>0.40059476075915534</v>
      </c>
    </row>
    <row r="2158" spans="1:29">
      <c r="A2158" s="2">
        <v>245745</v>
      </c>
      <c r="B2158" t="s">
        <v>3361</v>
      </c>
      <c r="C2158" t="s">
        <v>3352</v>
      </c>
      <c r="D2158" t="s">
        <v>808</v>
      </c>
      <c r="E2158" s="2">
        <v>249200</v>
      </c>
      <c r="F2158" t="s">
        <v>2398</v>
      </c>
      <c r="G2158" s="2">
        <v>249200</v>
      </c>
      <c r="H2158" t="s">
        <v>2398</v>
      </c>
      <c r="I2158" t="s">
        <v>663</v>
      </c>
      <c r="K2158" t="s">
        <v>4023</v>
      </c>
      <c r="L2158" t="s">
        <v>3407</v>
      </c>
      <c r="M2158" s="12">
        <v>17368</v>
      </c>
      <c r="N2158" s="12" t="str">
        <f t="shared" si="81"/>
        <v>6598 Southridge Ln Wrightsville, PA 17368</v>
      </c>
      <c r="O2158">
        <v>1430040</v>
      </c>
      <c r="P2158">
        <v>40.009610000000002</v>
      </c>
      <c r="Q2158">
        <v>-76.548370000000006</v>
      </c>
      <c r="R2158" t="s">
        <v>3367</v>
      </c>
      <c r="S2158" t="s">
        <v>3357</v>
      </c>
      <c r="T2158" s="3">
        <v>6</v>
      </c>
      <c r="U2158" s="3">
        <v>8</v>
      </c>
      <c r="V2158" s="4">
        <v>1.3333333333333333</v>
      </c>
      <c r="W2158" s="4">
        <v>1.6666666666666667</v>
      </c>
      <c r="X2158" s="5">
        <v>49.843333333333341</v>
      </c>
      <c r="Y2158" s="6">
        <v>299.06</v>
      </c>
      <c r="Z2158" s="5">
        <v>-4.3033333333333319</v>
      </c>
      <c r="AA2158" s="5">
        <v>-25.819999999999993</v>
      </c>
      <c r="AB2158">
        <v>21</v>
      </c>
      <c r="AC2158" s="11">
        <f t="shared" si="82"/>
        <v>-8.6337189861566216E-2</v>
      </c>
    </row>
    <row r="2159" spans="1:29">
      <c r="A2159" s="2">
        <v>418443</v>
      </c>
      <c r="B2159" t="s">
        <v>3361</v>
      </c>
      <c r="C2159" t="s">
        <v>3352</v>
      </c>
      <c r="D2159" t="s">
        <v>51</v>
      </c>
      <c r="E2159" s="2">
        <v>242491</v>
      </c>
      <c r="F2159" t="s">
        <v>255</v>
      </c>
      <c r="G2159" s="2">
        <v>431347</v>
      </c>
      <c r="H2159" t="s">
        <v>256</v>
      </c>
      <c r="I2159" t="s">
        <v>159</v>
      </c>
      <c r="K2159" t="s">
        <v>4530</v>
      </c>
      <c r="L2159" t="s">
        <v>3407</v>
      </c>
      <c r="M2159" s="12">
        <v>17557</v>
      </c>
      <c r="N2159" s="12" t="str">
        <f t="shared" si="81"/>
        <v>403 S Custer Ave New Holland, PA 17557</v>
      </c>
      <c r="O2159">
        <v>1430999</v>
      </c>
      <c r="P2159">
        <v>40.0961</v>
      </c>
      <c r="Q2159">
        <v>-76.08681</v>
      </c>
      <c r="R2159" t="s">
        <v>3364</v>
      </c>
      <c r="S2159" t="s">
        <v>3356</v>
      </c>
      <c r="T2159" s="3">
        <v>3</v>
      </c>
      <c r="U2159" s="3">
        <v>3</v>
      </c>
      <c r="V2159" s="4">
        <v>1</v>
      </c>
      <c r="W2159" s="4">
        <v>1</v>
      </c>
      <c r="X2159" s="5">
        <v>99.36</v>
      </c>
      <c r="Y2159" s="6">
        <v>298.08</v>
      </c>
      <c r="Z2159" s="5">
        <v>52.853333333333332</v>
      </c>
      <c r="AA2159" s="5">
        <v>158.56</v>
      </c>
      <c r="AB2159">
        <v>3</v>
      </c>
      <c r="AC2159" s="11">
        <f t="shared" si="82"/>
        <v>0.53193773483628559</v>
      </c>
    </row>
    <row r="2160" spans="1:29">
      <c r="A2160" s="2">
        <v>274439</v>
      </c>
      <c r="B2160" t="s">
        <v>3361</v>
      </c>
      <c r="C2160" t="s">
        <v>3352</v>
      </c>
      <c r="D2160" t="s">
        <v>17</v>
      </c>
      <c r="E2160" s="2">
        <v>343079</v>
      </c>
      <c r="F2160" t="s">
        <v>561</v>
      </c>
      <c r="G2160" s="2">
        <v>343079</v>
      </c>
      <c r="H2160" t="s">
        <v>561</v>
      </c>
      <c r="I2160" t="s">
        <v>562</v>
      </c>
      <c r="J2160" t="s">
        <v>3389</v>
      </c>
      <c r="K2160" t="s">
        <v>5403</v>
      </c>
      <c r="L2160" t="s">
        <v>3407</v>
      </c>
      <c r="M2160" s="12">
        <v>19090</v>
      </c>
      <c r="N2160" s="12" t="str">
        <f t="shared" ref="N2160:N2223" si="83">K2160&amp;" "&amp;I2160&amp;", "&amp;L2160&amp;" "&amp;TEXT(M2160, "00000")</f>
        <v>212 Summit Ave WILLOW GROVE, PA 19090</v>
      </c>
      <c r="O2160">
        <v>1430999</v>
      </c>
      <c r="P2160">
        <v>40.147815999999999</v>
      </c>
      <c r="Q2160">
        <v>-75.117459999999994</v>
      </c>
      <c r="R2160" t="s">
        <v>3362</v>
      </c>
      <c r="S2160" t="s">
        <v>3352</v>
      </c>
      <c r="T2160" s="3">
        <v>3</v>
      </c>
      <c r="U2160" s="3">
        <v>4</v>
      </c>
      <c r="V2160" s="4">
        <v>1.3333333333333333</v>
      </c>
      <c r="W2160" s="4">
        <v>1.6666666666666667</v>
      </c>
      <c r="X2160" s="5">
        <v>98.976666666666645</v>
      </c>
      <c r="Y2160" s="6">
        <v>296.93</v>
      </c>
      <c r="Z2160" s="5">
        <v>48.71</v>
      </c>
      <c r="AA2160" s="5">
        <v>146.13</v>
      </c>
      <c r="AB2160">
        <v>10</v>
      </c>
      <c r="AC2160" s="11">
        <f t="shared" si="82"/>
        <v>0.49213619371569056</v>
      </c>
    </row>
    <row r="2161" spans="1:29">
      <c r="A2161" s="2">
        <v>331272</v>
      </c>
      <c r="B2161" t="s">
        <v>3361</v>
      </c>
      <c r="C2161" t="s">
        <v>3352</v>
      </c>
      <c r="D2161" t="s">
        <v>32</v>
      </c>
      <c r="E2161" s="2">
        <v>241465</v>
      </c>
      <c r="F2161" t="s">
        <v>2790</v>
      </c>
      <c r="G2161" s="2">
        <v>241465</v>
      </c>
      <c r="H2161" t="s">
        <v>2790</v>
      </c>
      <c r="I2161" t="s">
        <v>116</v>
      </c>
      <c r="K2161" t="s">
        <v>4329</v>
      </c>
      <c r="L2161" t="s">
        <v>3407</v>
      </c>
      <c r="M2161" s="12">
        <v>17543</v>
      </c>
      <c r="N2161" s="12" t="str">
        <f t="shared" si="83"/>
        <v>148 W Airport Rd Lititz, PA 17543</v>
      </c>
      <c r="O2161">
        <v>1430999</v>
      </c>
      <c r="P2161">
        <v>40.115895000000002</v>
      </c>
      <c r="Q2161">
        <v>-76.312797000000003</v>
      </c>
      <c r="R2161" t="s">
        <v>3364</v>
      </c>
      <c r="S2161" t="s">
        <v>3356</v>
      </c>
      <c r="T2161" s="3">
        <v>2</v>
      </c>
      <c r="U2161" s="3">
        <v>2</v>
      </c>
      <c r="V2161" s="4">
        <v>1</v>
      </c>
      <c r="W2161" s="4">
        <v>1</v>
      </c>
      <c r="X2161" s="5">
        <v>148.32</v>
      </c>
      <c r="Y2161" s="6">
        <v>296.64</v>
      </c>
      <c r="Z2161" s="5">
        <v>59.34</v>
      </c>
      <c r="AA2161" s="5">
        <v>118.68</v>
      </c>
      <c r="AB2161">
        <v>3</v>
      </c>
      <c r="AC2161" s="11">
        <f t="shared" si="82"/>
        <v>0.40008090614886738</v>
      </c>
    </row>
    <row r="2162" spans="1:29">
      <c r="A2162" s="2">
        <v>460002</v>
      </c>
      <c r="B2162" t="s">
        <v>3361</v>
      </c>
      <c r="C2162" t="s">
        <v>3352</v>
      </c>
      <c r="D2162" t="s">
        <v>51</v>
      </c>
      <c r="E2162" s="2">
        <v>240798</v>
      </c>
      <c r="F2162" t="s">
        <v>381</v>
      </c>
      <c r="G2162" s="2">
        <v>462421</v>
      </c>
      <c r="H2162" t="s">
        <v>733</v>
      </c>
      <c r="I2162" t="s">
        <v>190</v>
      </c>
      <c r="K2162" t="s">
        <v>4411</v>
      </c>
      <c r="L2162" t="s">
        <v>3407</v>
      </c>
      <c r="M2162" s="12">
        <v>17545</v>
      </c>
      <c r="N2162" s="12" t="str">
        <f t="shared" si="83"/>
        <v>1713 Newport Rd Manheim, PA 17545</v>
      </c>
      <c r="O2162">
        <v>1430999</v>
      </c>
      <c r="P2162">
        <v>40.206989999999998</v>
      </c>
      <c r="Q2162">
        <v>-76.384119999999996</v>
      </c>
      <c r="R2162" t="s">
        <v>3366</v>
      </c>
      <c r="S2162" t="s">
        <v>3357</v>
      </c>
      <c r="T2162" s="3">
        <v>1</v>
      </c>
      <c r="U2162" s="3">
        <v>1</v>
      </c>
      <c r="V2162" s="4">
        <v>1</v>
      </c>
      <c r="W2162" s="4">
        <v>1</v>
      </c>
      <c r="X2162" s="5">
        <v>295.82</v>
      </c>
      <c r="Y2162" s="6">
        <v>295.82</v>
      </c>
      <c r="Z2162" s="5">
        <v>122.76</v>
      </c>
      <c r="AA2162" s="5">
        <v>122.76</v>
      </c>
      <c r="AB2162">
        <v>2</v>
      </c>
      <c r="AC2162" s="11">
        <f t="shared" si="82"/>
        <v>0.41498208369954703</v>
      </c>
    </row>
    <row r="2163" spans="1:29">
      <c r="A2163" s="2">
        <v>481112</v>
      </c>
      <c r="B2163" t="s">
        <v>3361</v>
      </c>
      <c r="C2163" t="s">
        <v>3352</v>
      </c>
      <c r="D2163" t="s">
        <v>51</v>
      </c>
      <c r="E2163" s="2">
        <v>240798</v>
      </c>
      <c r="F2163" t="s">
        <v>381</v>
      </c>
      <c r="G2163" s="2">
        <v>483782</v>
      </c>
      <c r="H2163" t="s">
        <v>735</v>
      </c>
      <c r="I2163" t="s">
        <v>190</v>
      </c>
      <c r="K2163" t="s">
        <v>4412</v>
      </c>
      <c r="L2163" t="s">
        <v>3407</v>
      </c>
      <c r="M2163" s="12">
        <v>17545</v>
      </c>
      <c r="N2163" s="12" t="str">
        <f t="shared" si="83"/>
        <v>8 Fairland Rd Manheim, PA 17545</v>
      </c>
      <c r="O2163">
        <v>1430999</v>
      </c>
      <c r="P2163">
        <v>40.148440000000001</v>
      </c>
      <c r="Q2163">
        <v>-76.362039999999993</v>
      </c>
      <c r="R2163" t="s">
        <v>3366</v>
      </c>
      <c r="S2163" t="s">
        <v>3357</v>
      </c>
      <c r="T2163" s="3">
        <v>1</v>
      </c>
      <c r="U2163" s="3">
        <v>1</v>
      </c>
      <c r="V2163" s="4">
        <v>1</v>
      </c>
      <c r="W2163" s="4">
        <v>1</v>
      </c>
      <c r="X2163" s="5">
        <v>295.82</v>
      </c>
      <c r="Y2163" s="6">
        <v>295.82</v>
      </c>
      <c r="Z2163" s="5">
        <v>122.76</v>
      </c>
      <c r="AA2163" s="5">
        <v>122.76</v>
      </c>
      <c r="AB2163">
        <v>2</v>
      </c>
      <c r="AC2163" s="11">
        <f t="shared" si="82"/>
        <v>0.41498208369954703</v>
      </c>
    </row>
    <row r="2164" spans="1:29">
      <c r="A2164" s="2">
        <v>286495</v>
      </c>
      <c r="B2164" t="s">
        <v>3361</v>
      </c>
      <c r="C2164" t="s">
        <v>3352</v>
      </c>
      <c r="D2164" t="s">
        <v>26</v>
      </c>
      <c r="E2164" s="2">
        <v>318272</v>
      </c>
      <c r="F2164" t="s">
        <v>606</v>
      </c>
      <c r="G2164" s="2">
        <v>318272</v>
      </c>
      <c r="H2164" t="s">
        <v>606</v>
      </c>
      <c r="I2164" t="s">
        <v>607</v>
      </c>
      <c r="K2164" t="s">
        <v>4954</v>
      </c>
      <c r="L2164" t="s">
        <v>3407</v>
      </c>
      <c r="M2164" s="12">
        <v>17859</v>
      </c>
      <c r="N2164" s="12" t="str">
        <f t="shared" si="83"/>
        <v>712 Winding Rd Orangeville, PA 17859</v>
      </c>
      <c r="O2164">
        <v>1430999</v>
      </c>
      <c r="P2164">
        <v>41.127650000000003</v>
      </c>
      <c r="Q2164">
        <v>-76.308070000000001</v>
      </c>
      <c r="R2164" t="s">
        <v>3366</v>
      </c>
      <c r="S2164" t="s">
        <v>3354</v>
      </c>
      <c r="T2164" s="3">
        <v>1</v>
      </c>
      <c r="U2164" s="3">
        <v>1</v>
      </c>
      <c r="V2164" s="4">
        <v>1</v>
      </c>
      <c r="W2164" s="4">
        <v>1</v>
      </c>
      <c r="X2164" s="5">
        <v>294.79000000000002</v>
      </c>
      <c r="Y2164" s="6">
        <v>294.79000000000002</v>
      </c>
      <c r="Z2164" s="5">
        <v>114.16</v>
      </c>
      <c r="AA2164" s="5">
        <v>114.16</v>
      </c>
      <c r="AB2164">
        <v>4</v>
      </c>
      <c r="AC2164" s="11">
        <f t="shared" si="82"/>
        <v>0.38725872655110416</v>
      </c>
    </row>
    <row r="2165" spans="1:29">
      <c r="A2165" s="2">
        <v>418990</v>
      </c>
      <c r="B2165" t="s">
        <v>3361</v>
      </c>
      <c r="C2165" t="s">
        <v>3352</v>
      </c>
      <c r="D2165" t="s">
        <v>74</v>
      </c>
      <c r="E2165" s="2">
        <v>293030</v>
      </c>
      <c r="F2165" t="s">
        <v>1735</v>
      </c>
      <c r="G2165" s="2">
        <v>293030</v>
      </c>
      <c r="H2165" t="s">
        <v>1735</v>
      </c>
      <c r="I2165" t="s">
        <v>759</v>
      </c>
      <c r="K2165" t="s">
        <v>3811</v>
      </c>
      <c r="L2165" t="s">
        <v>3407</v>
      </c>
      <c r="M2165" s="12">
        <v>17050</v>
      </c>
      <c r="N2165" s="12" t="str">
        <f t="shared" si="83"/>
        <v>110 Old Willow Mill Rd Mechanicsburg, PA 17050</v>
      </c>
      <c r="O2165">
        <v>1430999</v>
      </c>
      <c r="P2165">
        <v>40.255958</v>
      </c>
      <c r="Q2165">
        <v>-77.036247000000003</v>
      </c>
      <c r="R2165" t="s">
        <v>3366</v>
      </c>
      <c r="S2165" t="s">
        <v>3356</v>
      </c>
      <c r="T2165" s="3">
        <v>1</v>
      </c>
      <c r="U2165" s="3">
        <v>1</v>
      </c>
      <c r="V2165" s="4">
        <v>1</v>
      </c>
      <c r="W2165" s="4">
        <v>1</v>
      </c>
      <c r="X2165" s="5">
        <v>294.77999999999997</v>
      </c>
      <c r="Y2165" s="6">
        <v>294.77999999999997</v>
      </c>
      <c r="Z2165" s="5">
        <v>112.26</v>
      </c>
      <c r="AA2165" s="5">
        <v>112.26</v>
      </c>
      <c r="AB2165">
        <v>3</v>
      </c>
      <c r="AC2165" s="11">
        <f t="shared" si="82"/>
        <v>0.38082637899450444</v>
      </c>
    </row>
    <row r="2166" spans="1:29">
      <c r="A2166" s="2">
        <v>445960</v>
      </c>
      <c r="B2166" t="s">
        <v>3361</v>
      </c>
      <c r="C2166" t="s">
        <v>3352</v>
      </c>
      <c r="D2166" t="s">
        <v>104</v>
      </c>
      <c r="E2166" s="2">
        <v>243946</v>
      </c>
      <c r="F2166" t="s">
        <v>715</v>
      </c>
      <c r="G2166" s="2">
        <v>243946</v>
      </c>
      <c r="H2166" t="s">
        <v>715</v>
      </c>
      <c r="I2166" t="s">
        <v>25</v>
      </c>
      <c r="K2166" t="s">
        <v>5189</v>
      </c>
      <c r="L2166" t="s">
        <v>3407</v>
      </c>
      <c r="M2166" s="12">
        <v>18976</v>
      </c>
      <c r="N2166" s="12" t="str">
        <f t="shared" si="83"/>
        <v>1409 Easton Rd Warrington, PA 18976</v>
      </c>
      <c r="O2166">
        <v>1430999</v>
      </c>
      <c r="P2166">
        <v>40.251933000000001</v>
      </c>
      <c r="Q2166">
        <v>-75.132563000000005</v>
      </c>
      <c r="R2166" t="s">
        <v>3362</v>
      </c>
      <c r="S2166" t="s">
        <v>3353</v>
      </c>
      <c r="T2166" s="3">
        <v>1</v>
      </c>
      <c r="U2166" s="3">
        <v>1</v>
      </c>
      <c r="V2166" s="4">
        <v>1</v>
      </c>
      <c r="W2166" s="4">
        <v>2</v>
      </c>
      <c r="X2166" s="5">
        <v>294.68</v>
      </c>
      <c r="Y2166" s="6">
        <v>294.68</v>
      </c>
      <c r="Z2166" s="5">
        <v>147.34</v>
      </c>
      <c r="AA2166" s="5">
        <v>147.34</v>
      </c>
      <c r="AB2166">
        <v>3</v>
      </c>
      <c r="AC2166" s="11">
        <f t="shared" si="82"/>
        <v>0.5</v>
      </c>
    </row>
    <row r="2167" spans="1:29">
      <c r="A2167" s="2">
        <v>437785</v>
      </c>
      <c r="B2167" t="s">
        <v>3361</v>
      </c>
      <c r="C2167" t="s">
        <v>3352</v>
      </c>
      <c r="D2167" t="s">
        <v>74</v>
      </c>
      <c r="E2167" s="2">
        <v>239972</v>
      </c>
      <c r="F2167" t="s">
        <v>1879</v>
      </c>
      <c r="G2167" s="2">
        <v>239972</v>
      </c>
      <c r="H2167" t="s">
        <v>1879</v>
      </c>
      <c r="I2167" t="s">
        <v>238</v>
      </c>
      <c r="K2167" t="s">
        <v>3733</v>
      </c>
      <c r="L2167" t="s">
        <v>3407</v>
      </c>
      <c r="M2167" s="12">
        <v>17022</v>
      </c>
      <c r="N2167" s="12" t="str">
        <f t="shared" si="83"/>
        <v>300 S Spruce St ELIZABETHTOWN, PA 17022</v>
      </c>
      <c r="O2167">
        <v>1430999</v>
      </c>
      <c r="P2167">
        <v>40.149070000000002</v>
      </c>
      <c r="Q2167">
        <v>-76.600489999999994</v>
      </c>
      <c r="R2167" t="s">
        <v>3366</v>
      </c>
      <c r="S2167" t="s">
        <v>3356</v>
      </c>
      <c r="T2167" s="3">
        <v>4</v>
      </c>
      <c r="U2167" s="3">
        <v>5</v>
      </c>
      <c r="V2167" s="4">
        <v>1.25</v>
      </c>
      <c r="W2167" s="4">
        <v>1.5</v>
      </c>
      <c r="X2167" s="5">
        <v>73.559999999999988</v>
      </c>
      <c r="Y2167" s="6">
        <v>294.24</v>
      </c>
      <c r="Z2167" s="5">
        <v>24.84</v>
      </c>
      <c r="AA2167" s="5">
        <v>99.360000000000014</v>
      </c>
      <c r="AB2167">
        <v>7</v>
      </c>
      <c r="AC2167" s="11">
        <f t="shared" si="82"/>
        <v>0.33768352365415988</v>
      </c>
    </row>
    <row r="2168" spans="1:29">
      <c r="A2168" s="2">
        <v>472055</v>
      </c>
      <c r="B2168" t="s">
        <v>3361</v>
      </c>
      <c r="C2168" t="s">
        <v>3352</v>
      </c>
      <c r="D2168" t="s">
        <v>91</v>
      </c>
      <c r="E2168" s="2">
        <v>346252</v>
      </c>
      <c r="F2168" t="s">
        <v>864</v>
      </c>
      <c r="G2168" s="2">
        <v>483939</v>
      </c>
      <c r="H2168" t="s">
        <v>865</v>
      </c>
      <c r="I2168" t="s">
        <v>36</v>
      </c>
      <c r="K2168" t="s">
        <v>5894</v>
      </c>
      <c r="L2168" t="s">
        <v>8347</v>
      </c>
      <c r="M2168" s="12">
        <v>19802</v>
      </c>
      <c r="N2168" s="12" t="str">
        <f t="shared" si="83"/>
        <v>1121 THATCHER ST Wilmington, DE 19802</v>
      </c>
      <c r="O2168">
        <v>1430999</v>
      </c>
      <c r="P2168">
        <v>39.742496000000003</v>
      </c>
      <c r="Q2168">
        <v>-75.536118000000002</v>
      </c>
      <c r="R2168" t="s">
        <v>3359</v>
      </c>
      <c r="S2168" t="s">
        <v>3353</v>
      </c>
      <c r="T2168" s="3">
        <v>1</v>
      </c>
      <c r="U2168" s="3">
        <v>2</v>
      </c>
      <c r="V2168" s="4">
        <v>2</v>
      </c>
      <c r="W2168" s="4">
        <v>2</v>
      </c>
      <c r="X2168" s="5">
        <v>290.64999999999998</v>
      </c>
      <c r="Y2168" s="6">
        <v>290.64999999999998</v>
      </c>
      <c r="Z2168" s="5">
        <v>110.44</v>
      </c>
      <c r="AA2168" s="5">
        <v>110.44</v>
      </c>
      <c r="AB2168">
        <v>2</v>
      </c>
      <c r="AC2168" s="11">
        <f t="shared" si="82"/>
        <v>0.37997591605023229</v>
      </c>
    </row>
    <row r="2169" spans="1:29">
      <c r="A2169" s="2">
        <v>246088</v>
      </c>
      <c r="B2169" t="s">
        <v>3361</v>
      </c>
      <c r="C2169" t="s">
        <v>3352</v>
      </c>
      <c r="D2169" t="s">
        <v>51</v>
      </c>
      <c r="E2169" s="2">
        <v>242491</v>
      </c>
      <c r="F2169" t="s">
        <v>255</v>
      </c>
      <c r="G2169" s="2">
        <v>431348</v>
      </c>
      <c r="H2169" t="s">
        <v>434</v>
      </c>
      <c r="I2169" t="s">
        <v>159</v>
      </c>
      <c r="K2169" t="s">
        <v>4530</v>
      </c>
      <c r="L2169" t="s">
        <v>3407</v>
      </c>
      <c r="M2169" s="12">
        <v>17557</v>
      </c>
      <c r="N2169" s="12" t="str">
        <f t="shared" si="83"/>
        <v>403 S Custer Ave New Holland, PA 17557</v>
      </c>
      <c r="O2169">
        <v>1430999</v>
      </c>
      <c r="P2169">
        <v>40.0961</v>
      </c>
      <c r="Q2169">
        <v>-76.08681</v>
      </c>
      <c r="R2169" t="s">
        <v>3364</v>
      </c>
      <c r="S2169" t="s">
        <v>3356</v>
      </c>
      <c r="T2169" s="3">
        <v>2</v>
      </c>
      <c r="U2169" s="3">
        <v>2</v>
      </c>
      <c r="V2169" s="4">
        <v>1</v>
      </c>
      <c r="W2169" s="4">
        <v>1</v>
      </c>
      <c r="X2169" s="5">
        <v>145.23500000000001</v>
      </c>
      <c r="Y2169" s="6">
        <v>290.47000000000003</v>
      </c>
      <c r="Z2169" s="5">
        <v>58.2</v>
      </c>
      <c r="AA2169" s="5">
        <v>116.4</v>
      </c>
      <c r="AB2169">
        <v>4</v>
      </c>
      <c r="AC2169" s="11">
        <f t="shared" si="82"/>
        <v>0.40072985161978858</v>
      </c>
    </row>
    <row r="2170" spans="1:29">
      <c r="A2170" s="2">
        <v>243405</v>
      </c>
      <c r="B2170" t="s">
        <v>3361</v>
      </c>
      <c r="C2170" t="s">
        <v>3352</v>
      </c>
      <c r="D2170" t="s">
        <v>51</v>
      </c>
      <c r="E2170" s="2">
        <v>240142</v>
      </c>
      <c r="F2170" t="s">
        <v>1981</v>
      </c>
      <c r="G2170" s="2">
        <v>240142</v>
      </c>
      <c r="H2170" t="s">
        <v>1981</v>
      </c>
      <c r="I2170" t="s">
        <v>238</v>
      </c>
      <c r="K2170" t="s">
        <v>3738</v>
      </c>
      <c r="L2170" t="s">
        <v>3407</v>
      </c>
      <c r="M2170" s="12">
        <v>17022</v>
      </c>
      <c r="N2170" s="12" t="str">
        <f t="shared" si="83"/>
        <v>171 N Mount Joy St ELIZABETHTOWN, PA 17022</v>
      </c>
      <c r="O2170">
        <v>1430999</v>
      </c>
      <c r="P2170">
        <v>40.15596</v>
      </c>
      <c r="Q2170">
        <v>-76.600224999999995</v>
      </c>
      <c r="R2170" t="s">
        <v>3366</v>
      </c>
      <c r="S2170" t="s">
        <v>3356</v>
      </c>
      <c r="T2170" s="3">
        <v>3</v>
      </c>
      <c r="U2170" s="3">
        <v>3</v>
      </c>
      <c r="V2170" s="4">
        <v>1</v>
      </c>
      <c r="W2170" s="4">
        <v>2</v>
      </c>
      <c r="X2170" s="5">
        <v>96.60333333333331</v>
      </c>
      <c r="Y2170" s="6">
        <v>289.81000000000006</v>
      </c>
      <c r="Z2170" s="5">
        <v>29.696666666666669</v>
      </c>
      <c r="AA2170" s="5">
        <v>89.09</v>
      </c>
      <c r="AB2170">
        <v>10</v>
      </c>
      <c r="AC2170" s="11">
        <f t="shared" si="82"/>
        <v>0.30740830199095953</v>
      </c>
    </row>
    <row r="2171" spans="1:29">
      <c r="A2171" s="2">
        <v>462025</v>
      </c>
      <c r="B2171" t="s">
        <v>3362</v>
      </c>
      <c r="C2171" t="s">
        <v>3352</v>
      </c>
      <c r="D2171" t="s">
        <v>74</v>
      </c>
      <c r="E2171" s="2">
        <v>239184</v>
      </c>
      <c r="F2171" t="s">
        <v>1244</v>
      </c>
      <c r="G2171" s="2">
        <v>239184</v>
      </c>
      <c r="H2171" t="s">
        <v>1244</v>
      </c>
      <c r="I2171" t="s">
        <v>39</v>
      </c>
      <c r="K2171" t="s">
        <v>4884</v>
      </c>
      <c r="L2171" t="s">
        <v>3407</v>
      </c>
      <c r="M2171" s="12">
        <v>17603</v>
      </c>
      <c r="N2171" s="12" t="str">
        <f t="shared" si="83"/>
        <v>64 Hershey Ave Lancaster, PA 17603</v>
      </c>
      <c r="O2171">
        <v>1430999</v>
      </c>
      <c r="P2171">
        <v>40.027987000000003</v>
      </c>
      <c r="Q2171">
        <v>-76.322619000000003</v>
      </c>
      <c r="R2171" t="s">
        <v>3364</v>
      </c>
      <c r="S2171" t="s">
        <v>3357</v>
      </c>
      <c r="T2171" s="3">
        <v>1</v>
      </c>
      <c r="U2171" s="3">
        <v>2</v>
      </c>
      <c r="V2171" s="4">
        <v>2</v>
      </c>
      <c r="W2171" s="4">
        <v>4</v>
      </c>
      <c r="X2171" s="5">
        <v>289.13</v>
      </c>
      <c r="Y2171" s="6">
        <v>289.13</v>
      </c>
      <c r="Z2171" s="5">
        <v>131.4</v>
      </c>
      <c r="AA2171" s="5">
        <v>131.4</v>
      </c>
      <c r="AB2171">
        <v>9</v>
      </c>
      <c r="AC2171" s="11">
        <f t="shared" si="82"/>
        <v>0.45446684882232907</v>
      </c>
    </row>
    <row r="2172" spans="1:29">
      <c r="A2172" s="2">
        <v>246473</v>
      </c>
      <c r="B2172" t="s">
        <v>3362</v>
      </c>
      <c r="C2172" t="s">
        <v>3352</v>
      </c>
      <c r="D2172" t="s">
        <v>32</v>
      </c>
      <c r="E2172" s="2">
        <v>239900</v>
      </c>
      <c r="F2172" t="s">
        <v>655</v>
      </c>
      <c r="G2172" s="2">
        <v>239900</v>
      </c>
      <c r="H2172" t="s">
        <v>655</v>
      </c>
      <c r="I2172" t="s">
        <v>226</v>
      </c>
      <c r="K2172" t="s">
        <v>3841</v>
      </c>
      <c r="L2172" t="s">
        <v>3407</v>
      </c>
      <c r="M2172" s="12">
        <v>17067</v>
      </c>
      <c r="N2172" s="12" t="str">
        <f t="shared" si="83"/>
        <v>7615 Lancaster Ave Myerstown, PA 17067</v>
      </c>
      <c r="O2172">
        <v>1430999</v>
      </c>
      <c r="P2172">
        <v>40.409962999999998</v>
      </c>
      <c r="Q2172">
        <v>-76.300561000000002</v>
      </c>
      <c r="R2172" t="s">
        <v>3366</v>
      </c>
      <c r="S2172" t="s">
        <v>3357</v>
      </c>
      <c r="T2172" s="3">
        <v>1</v>
      </c>
      <c r="U2172" s="3">
        <v>1</v>
      </c>
      <c r="V2172" s="4">
        <v>1</v>
      </c>
      <c r="W2172" s="4">
        <v>2</v>
      </c>
      <c r="X2172" s="5">
        <v>287.12</v>
      </c>
      <c r="Y2172" s="6">
        <v>287.12</v>
      </c>
      <c r="Z2172" s="5">
        <v>145.88999999999999</v>
      </c>
      <c r="AA2172" s="5">
        <v>145.88999999999999</v>
      </c>
      <c r="AB2172">
        <v>9</v>
      </c>
      <c r="AC2172" s="11">
        <f t="shared" si="82"/>
        <v>0.50811507383672327</v>
      </c>
    </row>
    <row r="2173" spans="1:29">
      <c r="A2173" s="2">
        <v>483220</v>
      </c>
      <c r="B2173" t="s">
        <v>3362</v>
      </c>
      <c r="C2173" t="s">
        <v>3352</v>
      </c>
      <c r="D2173" t="s">
        <v>205</v>
      </c>
      <c r="E2173" s="2">
        <v>331582</v>
      </c>
      <c r="F2173" t="s">
        <v>957</v>
      </c>
      <c r="G2173" s="2">
        <v>471779</v>
      </c>
      <c r="H2173" t="s">
        <v>2099</v>
      </c>
      <c r="I2173" t="s">
        <v>59</v>
      </c>
      <c r="K2173" t="s">
        <v>4048</v>
      </c>
      <c r="L2173" t="s">
        <v>3407</v>
      </c>
      <c r="M2173" s="12">
        <v>17402</v>
      </c>
      <c r="N2173" s="12" t="str">
        <f t="shared" si="83"/>
        <v>2810 E Prospect Rd York, PA 17402</v>
      </c>
      <c r="O2173">
        <v>1430999</v>
      </c>
      <c r="P2173">
        <v>39.958595000000003</v>
      </c>
      <c r="Q2173">
        <v>-76.664385999999993</v>
      </c>
      <c r="R2173" t="s">
        <v>3367</v>
      </c>
      <c r="S2173" t="s">
        <v>3357</v>
      </c>
      <c r="T2173" s="3">
        <v>1</v>
      </c>
      <c r="U2173" s="3">
        <v>1</v>
      </c>
      <c r="V2173" s="4">
        <v>1</v>
      </c>
      <c r="W2173" s="4">
        <v>3</v>
      </c>
      <c r="X2173" s="5">
        <v>286.39999999999998</v>
      </c>
      <c r="Y2173" s="6">
        <v>286.39999999999998</v>
      </c>
      <c r="Z2173" s="5">
        <v>151.88</v>
      </c>
      <c r="AA2173" s="5">
        <v>151.88</v>
      </c>
      <c r="AB2173">
        <v>8</v>
      </c>
      <c r="AC2173" s="11">
        <f t="shared" si="82"/>
        <v>0.5303072625698324</v>
      </c>
    </row>
    <row r="2174" spans="1:29">
      <c r="A2174" s="2">
        <v>418577</v>
      </c>
      <c r="B2174" t="s">
        <v>3362</v>
      </c>
      <c r="C2174" t="s">
        <v>3352</v>
      </c>
      <c r="D2174" t="s">
        <v>26</v>
      </c>
      <c r="E2174" s="2">
        <v>318708</v>
      </c>
      <c r="F2174" t="s">
        <v>2742</v>
      </c>
      <c r="G2174" s="2">
        <v>318708</v>
      </c>
      <c r="H2174" t="s">
        <v>2742</v>
      </c>
      <c r="I2174" t="s">
        <v>39</v>
      </c>
      <c r="K2174" t="s">
        <v>4723</v>
      </c>
      <c r="L2174" t="s">
        <v>3407</v>
      </c>
      <c r="M2174" s="12">
        <v>17601</v>
      </c>
      <c r="N2174" s="12" t="str">
        <f t="shared" si="83"/>
        <v>482 Delp Rd Lancaster, PA 17601</v>
      </c>
      <c r="O2174">
        <v>1430999</v>
      </c>
      <c r="P2174">
        <v>40.087384999999998</v>
      </c>
      <c r="Q2174">
        <v>-76.335181000000006</v>
      </c>
      <c r="R2174" t="s">
        <v>3364</v>
      </c>
      <c r="S2174" t="s">
        <v>3357</v>
      </c>
      <c r="T2174" s="3">
        <v>2</v>
      </c>
      <c r="U2174" s="3">
        <v>2</v>
      </c>
      <c r="V2174" s="4">
        <v>1</v>
      </c>
      <c r="W2174" s="4">
        <v>1</v>
      </c>
      <c r="X2174" s="5">
        <v>143.18</v>
      </c>
      <c r="Y2174" s="6">
        <v>286.36</v>
      </c>
      <c r="Z2174" s="5">
        <v>52.58</v>
      </c>
      <c r="AA2174" s="5">
        <v>105.16</v>
      </c>
      <c r="AB2174">
        <v>4</v>
      </c>
      <c r="AC2174" s="11">
        <f t="shared" si="82"/>
        <v>0.36723006006425474</v>
      </c>
    </row>
    <row r="2175" spans="1:29">
      <c r="A2175" s="2">
        <v>343079</v>
      </c>
      <c r="B2175" t="s">
        <v>3362</v>
      </c>
      <c r="C2175" t="s">
        <v>3352</v>
      </c>
      <c r="D2175" t="s">
        <v>29</v>
      </c>
      <c r="E2175" s="2">
        <v>295872</v>
      </c>
      <c r="F2175" t="s">
        <v>1726</v>
      </c>
      <c r="G2175" s="2">
        <v>295872</v>
      </c>
      <c r="H2175" t="s">
        <v>1726</v>
      </c>
      <c r="I2175" t="s">
        <v>361</v>
      </c>
      <c r="K2175" t="s">
        <v>5226</v>
      </c>
      <c r="L2175" t="s">
        <v>3407</v>
      </c>
      <c r="M2175" s="12">
        <v>19006</v>
      </c>
      <c r="N2175" s="12" t="str">
        <f t="shared" si="83"/>
        <v>855 Old Huntingdon Pike Huntingdon Valley, PA 19006</v>
      </c>
      <c r="O2175">
        <v>1430999</v>
      </c>
      <c r="P2175">
        <v>40.090848999999999</v>
      </c>
      <c r="Q2175">
        <v>-75.093738999999999</v>
      </c>
      <c r="R2175" t="s">
        <v>3363</v>
      </c>
      <c r="S2175" t="s">
        <v>3351</v>
      </c>
      <c r="T2175" s="3">
        <v>2</v>
      </c>
      <c r="U2175" s="3">
        <v>2</v>
      </c>
      <c r="V2175" s="4">
        <v>1</v>
      </c>
      <c r="W2175" s="4">
        <v>1</v>
      </c>
      <c r="X2175" s="5">
        <v>142.72999999999999</v>
      </c>
      <c r="Y2175" s="6">
        <v>285.45999999999998</v>
      </c>
      <c r="Z2175" s="5">
        <v>52.42</v>
      </c>
      <c r="AA2175" s="5">
        <v>104.84</v>
      </c>
      <c r="AB2175">
        <v>4</v>
      </c>
      <c r="AC2175" s="11">
        <f t="shared" si="82"/>
        <v>0.36726686751208582</v>
      </c>
    </row>
    <row r="2176" spans="1:29">
      <c r="A2176" s="2">
        <v>331019</v>
      </c>
      <c r="B2176" t="s">
        <v>3362</v>
      </c>
      <c r="C2176" t="s">
        <v>3352</v>
      </c>
      <c r="D2176" t="s">
        <v>63</v>
      </c>
      <c r="E2176" s="2">
        <v>272471</v>
      </c>
      <c r="F2176" t="s">
        <v>1161</v>
      </c>
      <c r="G2176" s="2">
        <v>272471</v>
      </c>
      <c r="H2176" t="s">
        <v>1161</v>
      </c>
      <c r="I2176" t="s">
        <v>162</v>
      </c>
      <c r="J2176" t="s">
        <v>3389</v>
      </c>
      <c r="K2176" t="s">
        <v>5069</v>
      </c>
      <c r="L2176" t="s">
        <v>3407</v>
      </c>
      <c r="M2176" s="12">
        <v>18902</v>
      </c>
      <c r="N2176" s="12" t="str">
        <f t="shared" si="83"/>
        <v>845 N Easton Rd Doylestown, PA 18902</v>
      </c>
      <c r="O2176">
        <v>1430999</v>
      </c>
      <c r="P2176">
        <v>40.337240000000001</v>
      </c>
      <c r="Q2176">
        <v>-75.130769999999998</v>
      </c>
      <c r="R2176" t="s">
        <v>3362</v>
      </c>
      <c r="S2176" t="s">
        <v>3353</v>
      </c>
      <c r="T2176" s="3">
        <v>3</v>
      </c>
      <c r="U2176" s="3">
        <v>3</v>
      </c>
      <c r="V2176" s="4">
        <v>1</v>
      </c>
      <c r="W2176" s="4">
        <v>2.3333333333333335</v>
      </c>
      <c r="X2176" s="5">
        <v>94.886666666666656</v>
      </c>
      <c r="Y2176" s="6">
        <v>284.65999999999997</v>
      </c>
      <c r="Z2176" s="5">
        <v>42.746666666666663</v>
      </c>
      <c r="AA2176" s="5">
        <v>128.23999999999998</v>
      </c>
      <c r="AB2176">
        <v>10</v>
      </c>
      <c r="AC2176" s="11">
        <f t="shared" si="82"/>
        <v>0.450502353685098</v>
      </c>
    </row>
    <row r="2177" spans="1:29">
      <c r="A2177" s="2">
        <v>482719</v>
      </c>
      <c r="B2177" t="s">
        <v>3362</v>
      </c>
      <c r="C2177" t="s">
        <v>3352</v>
      </c>
      <c r="D2177" t="s">
        <v>32</v>
      </c>
      <c r="E2177" s="2">
        <v>317363</v>
      </c>
      <c r="F2177" t="s">
        <v>1279</v>
      </c>
      <c r="G2177" s="2">
        <v>317363</v>
      </c>
      <c r="H2177" t="s">
        <v>1279</v>
      </c>
      <c r="I2177" t="s">
        <v>159</v>
      </c>
      <c r="K2177" t="s">
        <v>4540</v>
      </c>
      <c r="L2177" t="s">
        <v>3407</v>
      </c>
      <c r="M2177" s="12">
        <v>17557</v>
      </c>
      <c r="N2177" s="12" t="str">
        <f t="shared" si="83"/>
        <v>1 Meadow Ln New Holland, PA 17557</v>
      </c>
      <c r="O2177">
        <v>1430999</v>
      </c>
      <c r="P2177">
        <v>40.106450000000002</v>
      </c>
      <c r="Q2177">
        <v>-76.079560000000001</v>
      </c>
      <c r="R2177" t="s">
        <v>3364</v>
      </c>
      <c r="S2177" t="s">
        <v>3356</v>
      </c>
      <c r="T2177" s="3">
        <v>1</v>
      </c>
      <c r="U2177" s="3">
        <v>1</v>
      </c>
      <c r="V2177" s="4">
        <v>1</v>
      </c>
      <c r="W2177" s="4">
        <v>1</v>
      </c>
      <c r="X2177" s="5">
        <v>283.99</v>
      </c>
      <c r="Y2177" s="6">
        <v>283.99</v>
      </c>
      <c r="Z2177" s="5">
        <v>109.12</v>
      </c>
      <c r="AA2177" s="5">
        <v>109.12</v>
      </c>
      <c r="AB2177">
        <v>2</v>
      </c>
      <c r="AC2177" s="11">
        <f t="shared" si="82"/>
        <v>0.38423888165076237</v>
      </c>
    </row>
    <row r="2178" spans="1:29">
      <c r="A2178" s="2">
        <v>298005</v>
      </c>
      <c r="B2178" t="s">
        <v>3362</v>
      </c>
      <c r="C2178" t="s">
        <v>3352</v>
      </c>
      <c r="D2178" t="s">
        <v>60</v>
      </c>
      <c r="E2178" s="2">
        <v>243341</v>
      </c>
      <c r="F2178" t="s">
        <v>937</v>
      </c>
      <c r="G2178" s="2">
        <v>416616</v>
      </c>
      <c r="H2178" t="s">
        <v>993</v>
      </c>
      <c r="I2178" t="s">
        <v>208</v>
      </c>
      <c r="K2178" t="s">
        <v>5493</v>
      </c>
      <c r="L2178" t="s">
        <v>3407</v>
      </c>
      <c r="M2178" s="12">
        <v>19335</v>
      </c>
      <c r="N2178" s="12" t="str">
        <f t="shared" si="83"/>
        <v>445 Manor Ave Downingtown, PA 19335</v>
      </c>
      <c r="O2178">
        <v>1430999</v>
      </c>
      <c r="P2178">
        <v>40.011710000000001</v>
      </c>
      <c r="Q2178">
        <v>-75.718247000000005</v>
      </c>
      <c r="R2178" t="s">
        <v>3361</v>
      </c>
      <c r="S2178" t="s">
        <v>3356</v>
      </c>
      <c r="T2178" s="3">
        <v>2</v>
      </c>
      <c r="U2178" s="3">
        <v>2</v>
      </c>
      <c r="V2178" s="4">
        <v>1</v>
      </c>
      <c r="W2178" s="4">
        <v>1</v>
      </c>
      <c r="X2178" s="5">
        <v>141.82</v>
      </c>
      <c r="Y2178" s="6">
        <v>283.64</v>
      </c>
      <c r="Z2178" s="5">
        <v>53.325000000000003</v>
      </c>
      <c r="AA2178" s="5">
        <v>106.65</v>
      </c>
      <c r="AB2178">
        <v>3</v>
      </c>
      <c r="AC2178" s="11">
        <f t="shared" ref="AC2178:AC2241" si="84">IFERROR(AA2178/Y2178,0)</f>
        <v>0.37600479481032301</v>
      </c>
    </row>
    <row r="2179" spans="1:29">
      <c r="A2179" s="2">
        <v>245510</v>
      </c>
      <c r="B2179" t="s">
        <v>3362</v>
      </c>
      <c r="C2179" t="s">
        <v>3352</v>
      </c>
      <c r="D2179" t="s">
        <v>104</v>
      </c>
      <c r="E2179" s="2">
        <v>329952</v>
      </c>
      <c r="F2179" t="s">
        <v>2440</v>
      </c>
      <c r="G2179" s="2">
        <v>329952</v>
      </c>
      <c r="H2179" t="s">
        <v>2440</v>
      </c>
      <c r="I2179" t="s">
        <v>601</v>
      </c>
      <c r="J2179" t="s">
        <v>3389</v>
      </c>
      <c r="K2179" t="s">
        <v>5173</v>
      </c>
      <c r="L2179" t="s">
        <v>3407</v>
      </c>
      <c r="M2179" s="12">
        <v>18974</v>
      </c>
      <c r="N2179" s="12" t="str">
        <f t="shared" si="83"/>
        <v>125 Industrial Dr Warminster, PA 18974</v>
      </c>
      <c r="O2179">
        <v>1430999</v>
      </c>
      <c r="P2179">
        <v>40.227485999999999</v>
      </c>
      <c r="Q2179">
        <v>-75.061170000000004</v>
      </c>
      <c r="R2179" t="s">
        <v>3362</v>
      </c>
      <c r="S2179" t="s">
        <v>3352</v>
      </c>
      <c r="T2179" s="3">
        <v>3</v>
      </c>
      <c r="U2179" s="3">
        <v>3</v>
      </c>
      <c r="V2179" s="4">
        <v>1</v>
      </c>
      <c r="W2179" s="4">
        <v>1.3333333333333333</v>
      </c>
      <c r="X2179" s="5">
        <v>93.793333333333337</v>
      </c>
      <c r="Y2179" s="6">
        <v>281.38</v>
      </c>
      <c r="Z2179" s="5">
        <v>33.839999999999996</v>
      </c>
      <c r="AA2179" s="5">
        <v>101.52</v>
      </c>
      <c r="AB2179">
        <v>6</v>
      </c>
      <c r="AC2179" s="11">
        <f t="shared" si="84"/>
        <v>0.36079323334991825</v>
      </c>
    </row>
    <row r="2180" spans="1:29">
      <c r="A2180" s="2">
        <v>243783</v>
      </c>
      <c r="B2180" t="s">
        <v>3362</v>
      </c>
      <c r="C2180" t="s">
        <v>3352</v>
      </c>
      <c r="D2180" t="s">
        <v>16</v>
      </c>
      <c r="E2180" s="2">
        <v>239591</v>
      </c>
      <c r="F2180" t="s">
        <v>1616</v>
      </c>
      <c r="G2180" s="2">
        <v>429487</v>
      </c>
      <c r="H2180" t="s">
        <v>1619</v>
      </c>
      <c r="I2180" t="s">
        <v>59</v>
      </c>
      <c r="K2180" t="s">
        <v>4076</v>
      </c>
      <c r="L2180" t="s">
        <v>3407</v>
      </c>
      <c r="M2180" s="12">
        <v>17404</v>
      </c>
      <c r="N2180" s="12" t="str">
        <f t="shared" si="83"/>
        <v>701 Texas Ave York, PA 17404</v>
      </c>
      <c r="O2180">
        <v>1430999</v>
      </c>
      <c r="P2180">
        <v>39.963692999999999</v>
      </c>
      <c r="Q2180">
        <v>-76.754160999999996</v>
      </c>
      <c r="R2180" t="s">
        <v>3367</v>
      </c>
      <c r="S2180" t="s">
        <v>3357</v>
      </c>
      <c r="T2180" s="3">
        <v>3</v>
      </c>
      <c r="U2180" s="3">
        <v>4</v>
      </c>
      <c r="V2180" s="4">
        <v>1.3333333333333333</v>
      </c>
      <c r="W2180" s="4">
        <v>3.3333333333333335</v>
      </c>
      <c r="X2180" s="5">
        <v>93.75</v>
      </c>
      <c r="Y2180" s="6">
        <v>281.25</v>
      </c>
      <c r="Z2180" s="5">
        <v>35.03</v>
      </c>
      <c r="AA2180" s="5">
        <v>105.08999999999999</v>
      </c>
      <c r="AB2180">
        <v>135</v>
      </c>
      <c r="AC2180" s="11">
        <f t="shared" si="84"/>
        <v>0.37365333333333328</v>
      </c>
    </row>
    <row r="2181" spans="1:29">
      <c r="A2181" s="2">
        <v>242924</v>
      </c>
      <c r="B2181" t="s">
        <v>3362</v>
      </c>
      <c r="C2181" t="s">
        <v>3352</v>
      </c>
      <c r="D2181" t="s">
        <v>74</v>
      </c>
      <c r="E2181" s="2">
        <v>240020</v>
      </c>
      <c r="F2181" t="s">
        <v>1919</v>
      </c>
      <c r="G2181" s="2">
        <v>240020</v>
      </c>
      <c r="H2181" t="s">
        <v>1919</v>
      </c>
      <c r="I2181" t="s">
        <v>39</v>
      </c>
      <c r="K2181" t="s">
        <v>4790</v>
      </c>
      <c r="L2181" t="s">
        <v>3407</v>
      </c>
      <c r="M2181" s="12">
        <v>17602</v>
      </c>
      <c r="N2181" s="12" t="str">
        <f t="shared" si="83"/>
        <v>525 Beaver Valley Pike Lancaster, PA 17602</v>
      </c>
      <c r="O2181">
        <v>1430999</v>
      </c>
      <c r="P2181">
        <v>39.991115000000001</v>
      </c>
      <c r="Q2181">
        <v>-76.257221999999999</v>
      </c>
      <c r="R2181" t="s">
        <v>3364</v>
      </c>
      <c r="S2181" t="s">
        <v>3356</v>
      </c>
      <c r="T2181" s="3">
        <v>2</v>
      </c>
      <c r="U2181" s="3">
        <v>2</v>
      </c>
      <c r="V2181" s="4">
        <v>1</v>
      </c>
      <c r="W2181" s="4">
        <v>1</v>
      </c>
      <c r="X2181" s="5">
        <v>140.29500000000002</v>
      </c>
      <c r="Y2181" s="6">
        <v>280.59000000000003</v>
      </c>
      <c r="Z2181" s="5">
        <v>49.984999999999999</v>
      </c>
      <c r="AA2181" s="5">
        <v>99.97</v>
      </c>
      <c r="AB2181">
        <v>4</v>
      </c>
      <c r="AC2181" s="11">
        <f t="shared" si="84"/>
        <v>0.35628497095406103</v>
      </c>
    </row>
    <row r="2182" spans="1:29">
      <c r="A2182" s="2">
        <v>437899</v>
      </c>
      <c r="B2182" t="s">
        <v>3363</v>
      </c>
      <c r="C2182" t="s">
        <v>3351</v>
      </c>
      <c r="D2182" t="s">
        <v>74</v>
      </c>
      <c r="E2182" s="2">
        <v>303419</v>
      </c>
      <c r="F2182" t="s">
        <v>942</v>
      </c>
      <c r="G2182" s="2">
        <v>303419</v>
      </c>
      <c r="H2182" t="s">
        <v>942</v>
      </c>
      <c r="I2182" t="s">
        <v>157</v>
      </c>
      <c r="K2182" t="s">
        <v>3785</v>
      </c>
      <c r="L2182" t="s">
        <v>3407</v>
      </c>
      <c r="M2182" s="12">
        <v>17042</v>
      </c>
      <c r="N2182" s="12" t="str">
        <f t="shared" si="83"/>
        <v>1125 Birch Rd Lebanon, PA 17042</v>
      </c>
      <c r="O2182">
        <v>1430999</v>
      </c>
      <c r="P2182">
        <v>40.337102999999999</v>
      </c>
      <c r="Q2182">
        <v>-76.385307999999995</v>
      </c>
      <c r="R2182" t="s">
        <v>3366</v>
      </c>
      <c r="S2182" t="s">
        <v>3357</v>
      </c>
      <c r="T2182" s="3">
        <v>2</v>
      </c>
      <c r="U2182" s="3">
        <v>2</v>
      </c>
      <c r="V2182" s="4">
        <v>1</v>
      </c>
      <c r="W2182" s="4">
        <v>1</v>
      </c>
      <c r="X2182" s="5">
        <v>139.94499999999999</v>
      </c>
      <c r="Y2182" s="6">
        <v>279.89</v>
      </c>
      <c r="Z2182" s="5">
        <v>60.879999999999995</v>
      </c>
      <c r="AA2182" s="5">
        <v>121.75999999999999</v>
      </c>
      <c r="AB2182">
        <v>2</v>
      </c>
      <c r="AC2182" s="11">
        <f t="shared" si="84"/>
        <v>0.43502804673264495</v>
      </c>
    </row>
    <row r="2183" spans="1:29">
      <c r="A2183" s="2">
        <v>243918</v>
      </c>
      <c r="B2183" t="s">
        <v>3363</v>
      </c>
      <c r="C2183" t="s">
        <v>3351</v>
      </c>
      <c r="D2183" t="s">
        <v>26</v>
      </c>
      <c r="E2183" s="2">
        <v>308621</v>
      </c>
      <c r="F2183" t="s">
        <v>1781</v>
      </c>
      <c r="G2183" s="2">
        <v>308621</v>
      </c>
      <c r="H2183" t="s">
        <v>1781</v>
      </c>
      <c r="I2183" t="s">
        <v>39</v>
      </c>
      <c r="K2183" t="s">
        <v>4784</v>
      </c>
      <c r="L2183" t="s">
        <v>3407</v>
      </c>
      <c r="M2183" s="12">
        <v>17602</v>
      </c>
      <c r="N2183" s="12" t="str">
        <f t="shared" si="83"/>
        <v>2410 Old Philadelphia Pike Lancaster, PA 17602</v>
      </c>
      <c r="O2183">
        <v>1430999</v>
      </c>
      <c r="P2183">
        <v>40.039245000000001</v>
      </c>
      <c r="Q2183">
        <v>-76.209311</v>
      </c>
      <c r="R2183" t="s">
        <v>3364</v>
      </c>
      <c r="S2183" t="s">
        <v>3356</v>
      </c>
      <c r="T2183" s="3">
        <v>2</v>
      </c>
      <c r="U2183" s="3">
        <v>2</v>
      </c>
      <c r="V2183" s="4">
        <v>1</v>
      </c>
      <c r="W2183" s="4">
        <v>1.5</v>
      </c>
      <c r="X2183" s="5">
        <v>139.5</v>
      </c>
      <c r="Y2183" s="6">
        <v>279</v>
      </c>
      <c r="Z2183" s="5">
        <v>65.275000000000006</v>
      </c>
      <c r="AA2183" s="5">
        <v>130.55000000000001</v>
      </c>
      <c r="AB2183">
        <v>6</v>
      </c>
      <c r="AC2183" s="11">
        <f t="shared" si="84"/>
        <v>0.46792114695340503</v>
      </c>
    </row>
    <row r="2184" spans="1:29">
      <c r="A2184" s="2">
        <v>346519</v>
      </c>
      <c r="B2184" t="s">
        <v>3363</v>
      </c>
      <c r="C2184" t="s">
        <v>3351</v>
      </c>
      <c r="D2184" t="s">
        <v>37</v>
      </c>
      <c r="E2184" s="2">
        <v>240956</v>
      </c>
      <c r="F2184" t="s">
        <v>925</v>
      </c>
      <c r="G2184" s="2">
        <v>442578</v>
      </c>
      <c r="H2184" t="s">
        <v>958</v>
      </c>
      <c r="I2184" t="s">
        <v>116</v>
      </c>
      <c r="K2184" t="s">
        <v>4321</v>
      </c>
      <c r="L2184" t="s">
        <v>3407</v>
      </c>
      <c r="M2184" s="12">
        <v>17543</v>
      </c>
      <c r="N2184" s="12" t="str">
        <f t="shared" si="83"/>
        <v>300 Saint Mark Ave Lititz, PA 17543</v>
      </c>
      <c r="O2184">
        <v>1430999</v>
      </c>
      <c r="P2184">
        <v>40.152509999999999</v>
      </c>
      <c r="Q2184">
        <v>-76.290087999999997</v>
      </c>
      <c r="R2184" t="s">
        <v>3364</v>
      </c>
      <c r="S2184" t="s">
        <v>3356</v>
      </c>
      <c r="T2184" s="3">
        <v>2</v>
      </c>
      <c r="U2184" s="3">
        <v>2</v>
      </c>
      <c r="V2184" s="4">
        <v>1</v>
      </c>
      <c r="W2184" s="4">
        <v>1</v>
      </c>
      <c r="X2184" s="5">
        <v>139.5</v>
      </c>
      <c r="Y2184" s="6">
        <v>279</v>
      </c>
      <c r="Z2184" s="5">
        <v>73.39</v>
      </c>
      <c r="AA2184" s="5">
        <v>146.78</v>
      </c>
      <c r="AB2184">
        <v>2</v>
      </c>
      <c r="AC2184" s="11">
        <f t="shared" si="84"/>
        <v>0.52609318996415766</v>
      </c>
    </row>
    <row r="2185" spans="1:29">
      <c r="A2185" s="2">
        <v>243952</v>
      </c>
      <c r="B2185" t="s">
        <v>3363</v>
      </c>
      <c r="C2185" t="s">
        <v>3351</v>
      </c>
      <c r="D2185" t="s">
        <v>104</v>
      </c>
      <c r="E2185" s="2">
        <v>245529</v>
      </c>
      <c r="F2185" t="s">
        <v>440</v>
      </c>
      <c r="G2185" s="2">
        <v>245529</v>
      </c>
      <c r="H2185" t="s">
        <v>440</v>
      </c>
      <c r="I2185" t="s">
        <v>36</v>
      </c>
      <c r="K2185" t="s">
        <v>5898</v>
      </c>
      <c r="L2185" t="s">
        <v>8347</v>
      </c>
      <c r="M2185" s="12">
        <v>19803</v>
      </c>
      <c r="N2185" s="12" t="str">
        <f t="shared" si="83"/>
        <v>3200 Concord Pike Wilmington, DE 19803</v>
      </c>
      <c r="O2185">
        <v>1430999</v>
      </c>
      <c r="P2185">
        <v>39.800243999999999</v>
      </c>
      <c r="Q2185">
        <v>-75.548356999999996</v>
      </c>
      <c r="R2185" t="s">
        <v>3359</v>
      </c>
      <c r="S2185" t="s">
        <v>3353</v>
      </c>
      <c r="T2185" s="3">
        <v>2</v>
      </c>
      <c r="U2185" s="3">
        <v>2</v>
      </c>
      <c r="V2185" s="4">
        <v>1</v>
      </c>
      <c r="W2185" s="4">
        <v>1</v>
      </c>
      <c r="X2185" s="5">
        <v>139.38999999999999</v>
      </c>
      <c r="Y2185" s="6">
        <v>278.77999999999997</v>
      </c>
      <c r="Z2185" s="5">
        <v>72.12</v>
      </c>
      <c r="AA2185" s="5">
        <v>144.24</v>
      </c>
      <c r="AB2185">
        <v>13</v>
      </c>
      <c r="AC2185" s="11">
        <f t="shared" si="84"/>
        <v>0.51739723079130506</v>
      </c>
    </row>
    <row r="2186" spans="1:29">
      <c r="A2186" s="2">
        <v>244085</v>
      </c>
      <c r="B2186" t="s">
        <v>3363</v>
      </c>
      <c r="C2186" t="s">
        <v>3351</v>
      </c>
      <c r="D2186" t="s">
        <v>74</v>
      </c>
      <c r="E2186" s="2">
        <v>346288</v>
      </c>
      <c r="F2186" t="s">
        <v>2656</v>
      </c>
      <c r="G2186" s="2">
        <v>484122</v>
      </c>
      <c r="H2186" t="s">
        <v>2660</v>
      </c>
      <c r="I2186" t="s">
        <v>2657</v>
      </c>
      <c r="K2186" t="s">
        <v>4953</v>
      </c>
      <c r="L2186" t="s">
        <v>3407</v>
      </c>
      <c r="M2186" s="12">
        <v>17857</v>
      </c>
      <c r="N2186" s="12" t="str">
        <f t="shared" si="83"/>
        <v>281 IRONSTONE DR NORTHUMBERLAND, PA 17857</v>
      </c>
      <c r="O2186">
        <v>1430999</v>
      </c>
      <c r="P2186">
        <v>40.91207</v>
      </c>
      <c r="Q2186">
        <v>-76.827110000000005</v>
      </c>
      <c r="R2186" t="s">
        <v>3366</v>
      </c>
      <c r="S2186" t="s">
        <v>3354</v>
      </c>
      <c r="T2186" s="3">
        <v>1</v>
      </c>
      <c r="U2186" s="3">
        <v>1</v>
      </c>
      <c r="V2186" s="4">
        <v>1</v>
      </c>
      <c r="W2186" s="4">
        <v>4</v>
      </c>
      <c r="X2186" s="5">
        <v>278.52999999999997</v>
      </c>
      <c r="Y2186" s="6">
        <v>278.52999999999997</v>
      </c>
      <c r="Z2186" s="5">
        <v>49.129999999999995</v>
      </c>
      <c r="AA2186" s="5">
        <v>49.129999999999995</v>
      </c>
      <c r="AB2186">
        <v>9</v>
      </c>
      <c r="AC2186" s="11">
        <f t="shared" si="84"/>
        <v>0.17639033497289341</v>
      </c>
    </row>
    <row r="2187" spans="1:29">
      <c r="A2187" s="2">
        <v>416623</v>
      </c>
      <c r="B2187" t="s">
        <v>3363</v>
      </c>
      <c r="C2187" t="s">
        <v>3351</v>
      </c>
      <c r="D2187" t="s">
        <v>91</v>
      </c>
      <c r="E2187" s="2">
        <v>317122</v>
      </c>
      <c r="F2187" t="s">
        <v>843</v>
      </c>
      <c r="G2187" s="2">
        <v>317122</v>
      </c>
      <c r="H2187" t="s">
        <v>843</v>
      </c>
      <c r="I2187" t="s">
        <v>644</v>
      </c>
      <c r="K2187" t="s">
        <v>5929</v>
      </c>
      <c r="L2187" t="s">
        <v>8347</v>
      </c>
      <c r="M2187" s="12">
        <v>19977</v>
      </c>
      <c r="N2187" s="12" t="str">
        <f t="shared" si="83"/>
        <v>55 Ransom Ln SMYRNA, DE 19977</v>
      </c>
      <c r="O2187">
        <v>1430999</v>
      </c>
      <c r="P2187">
        <v>39.294249999999998</v>
      </c>
      <c r="Q2187">
        <v>-75.610500000000002</v>
      </c>
      <c r="R2187" t="s">
        <v>3359</v>
      </c>
      <c r="S2187" t="s">
        <v>3354</v>
      </c>
      <c r="T2187" s="3">
        <v>1</v>
      </c>
      <c r="U2187" s="3">
        <v>1</v>
      </c>
      <c r="V2187" s="4">
        <v>1</v>
      </c>
      <c r="W2187" s="4">
        <v>1</v>
      </c>
      <c r="X2187" s="5">
        <v>276.35000000000002</v>
      </c>
      <c r="Y2187" s="6">
        <v>276.35000000000002</v>
      </c>
      <c r="Z2187" s="5">
        <v>101.48</v>
      </c>
      <c r="AA2187" s="5">
        <v>101.48</v>
      </c>
      <c r="AB2187">
        <v>2</v>
      </c>
      <c r="AC2187" s="11">
        <f t="shared" si="84"/>
        <v>0.36721548760629635</v>
      </c>
    </row>
    <row r="2188" spans="1:29">
      <c r="A2188" s="2">
        <v>483123</v>
      </c>
      <c r="B2188" t="s">
        <v>3363</v>
      </c>
      <c r="C2188" t="s">
        <v>3351</v>
      </c>
      <c r="D2188" t="s">
        <v>37</v>
      </c>
      <c r="E2188" s="2">
        <v>240956</v>
      </c>
      <c r="F2188" t="s">
        <v>925</v>
      </c>
      <c r="G2188" s="2">
        <v>465916</v>
      </c>
      <c r="H2188" t="s">
        <v>972</v>
      </c>
      <c r="I2188" t="s">
        <v>142</v>
      </c>
      <c r="K2188" t="s">
        <v>4140</v>
      </c>
      <c r="L2188" t="s">
        <v>3407</v>
      </c>
      <c r="M2188" s="12">
        <v>17512</v>
      </c>
      <c r="N2188" s="12" t="str">
        <f t="shared" si="83"/>
        <v>200 Luther Ln Columbia, PA 17512</v>
      </c>
      <c r="O2188">
        <v>1430999</v>
      </c>
      <c r="P2188">
        <v>40.041367000000001</v>
      </c>
      <c r="Q2188">
        <v>-76.486680000000007</v>
      </c>
      <c r="R2188" t="s">
        <v>3367</v>
      </c>
      <c r="S2188" t="s">
        <v>3357</v>
      </c>
      <c r="T2188" s="3">
        <v>2</v>
      </c>
      <c r="U2188" s="3">
        <v>2</v>
      </c>
      <c r="V2188" s="4">
        <v>1</v>
      </c>
      <c r="W2188" s="4">
        <v>1.5</v>
      </c>
      <c r="X2188" s="5">
        <v>138.01</v>
      </c>
      <c r="Y2188" s="6">
        <v>276.02000000000004</v>
      </c>
      <c r="Z2188" s="5">
        <v>64.484999999999999</v>
      </c>
      <c r="AA2188" s="5">
        <v>128.97</v>
      </c>
      <c r="AB2188">
        <v>7</v>
      </c>
      <c r="AC2188" s="11">
        <f t="shared" si="84"/>
        <v>0.4672487500905731</v>
      </c>
    </row>
    <row r="2189" spans="1:29">
      <c r="A2189" s="2">
        <v>345959</v>
      </c>
      <c r="B2189" t="s">
        <v>3363</v>
      </c>
      <c r="C2189" t="s">
        <v>3351</v>
      </c>
      <c r="D2189" t="s">
        <v>29</v>
      </c>
      <c r="E2189" s="2">
        <v>246473</v>
      </c>
      <c r="F2189" t="s">
        <v>882</v>
      </c>
      <c r="G2189" s="2">
        <v>418903</v>
      </c>
      <c r="H2189" t="s">
        <v>1110</v>
      </c>
      <c r="I2189" t="s">
        <v>312</v>
      </c>
      <c r="J2189" t="s">
        <v>3389</v>
      </c>
      <c r="K2189" t="s">
        <v>5299</v>
      </c>
      <c r="L2189" t="s">
        <v>3407</v>
      </c>
      <c r="M2189" s="12">
        <v>19040</v>
      </c>
      <c r="N2189" s="12" t="str">
        <f t="shared" si="83"/>
        <v>4000 Orangemans Rd Hatboro, PA 19040</v>
      </c>
      <c r="O2189">
        <v>1430999</v>
      </c>
      <c r="P2189">
        <v>40.172857999999998</v>
      </c>
      <c r="Q2189">
        <v>-75.089016000000001</v>
      </c>
      <c r="R2189" t="s">
        <v>3362</v>
      </c>
      <c r="S2189" t="s">
        <v>3352</v>
      </c>
      <c r="T2189" s="3">
        <v>1</v>
      </c>
      <c r="U2189" s="3">
        <v>1</v>
      </c>
      <c r="V2189" s="4">
        <v>1</v>
      </c>
      <c r="W2189" s="4">
        <v>1</v>
      </c>
      <c r="X2189" s="5">
        <v>275.29000000000002</v>
      </c>
      <c r="Y2189" s="6">
        <v>275.29000000000002</v>
      </c>
      <c r="Z2189" s="5">
        <v>110.12</v>
      </c>
      <c r="AA2189" s="5">
        <v>110.12</v>
      </c>
      <c r="AB2189">
        <v>1</v>
      </c>
      <c r="AC2189" s="11">
        <f t="shared" si="84"/>
        <v>0.40001453013186095</v>
      </c>
    </row>
    <row r="2190" spans="1:29">
      <c r="A2190" s="2">
        <v>345026</v>
      </c>
      <c r="B2190" t="s">
        <v>3363</v>
      </c>
      <c r="C2190" t="s">
        <v>3351</v>
      </c>
      <c r="D2190" t="s">
        <v>32</v>
      </c>
      <c r="E2190" s="2">
        <v>330639</v>
      </c>
      <c r="F2190" t="s">
        <v>389</v>
      </c>
      <c r="G2190" s="2">
        <v>330639</v>
      </c>
      <c r="H2190" t="s">
        <v>389</v>
      </c>
      <c r="I2190" t="s">
        <v>196</v>
      </c>
      <c r="K2190" t="s">
        <v>4510</v>
      </c>
      <c r="L2190" t="s">
        <v>3407</v>
      </c>
      <c r="M2190" s="12">
        <v>17552</v>
      </c>
      <c r="N2190" s="12" t="str">
        <f t="shared" si="83"/>
        <v>1243 Milton Grove Rd Mount Joy, PA 17552</v>
      </c>
      <c r="O2190">
        <v>1430999</v>
      </c>
      <c r="P2190">
        <v>40.138109999999998</v>
      </c>
      <c r="Q2190">
        <v>-76.494410000000002</v>
      </c>
      <c r="R2190" t="s">
        <v>3366</v>
      </c>
      <c r="S2190" t="s">
        <v>3357</v>
      </c>
      <c r="T2190" s="3">
        <v>1</v>
      </c>
      <c r="U2190" s="3">
        <v>1</v>
      </c>
      <c r="V2190" s="4">
        <v>1</v>
      </c>
      <c r="W2190" s="4">
        <v>1</v>
      </c>
      <c r="X2190" s="5">
        <v>274.39999999999998</v>
      </c>
      <c r="Y2190" s="6">
        <v>274.39999999999998</v>
      </c>
      <c r="Z2190" s="5">
        <v>0</v>
      </c>
      <c r="AA2190" s="5">
        <v>0</v>
      </c>
      <c r="AB2190">
        <v>2</v>
      </c>
      <c r="AC2190" s="11">
        <f t="shared" si="84"/>
        <v>0</v>
      </c>
    </row>
    <row r="2191" spans="1:29">
      <c r="A2191" s="2">
        <v>246141</v>
      </c>
      <c r="B2191" t="s">
        <v>3363</v>
      </c>
      <c r="C2191" t="s">
        <v>3351</v>
      </c>
      <c r="D2191" t="s">
        <v>37</v>
      </c>
      <c r="E2191" s="2">
        <v>315974</v>
      </c>
      <c r="F2191" t="s">
        <v>3072</v>
      </c>
      <c r="G2191" s="2">
        <v>315974</v>
      </c>
      <c r="H2191" t="s">
        <v>3072</v>
      </c>
      <c r="I2191" t="s">
        <v>956</v>
      </c>
      <c r="K2191" t="s">
        <v>4259</v>
      </c>
      <c r="L2191" t="s">
        <v>3407</v>
      </c>
      <c r="M2191" s="12">
        <v>17538</v>
      </c>
      <c r="N2191" s="12" t="str">
        <f t="shared" si="83"/>
        <v>3739 Daryl Dr Landisville, PA 17538</v>
      </c>
      <c r="O2191">
        <v>1430999</v>
      </c>
      <c r="P2191">
        <v>40.074700999999997</v>
      </c>
      <c r="Q2191">
        <v>-76.410469000000006</v>
      </c>
      <c r="R2191" t="s">
        <v>3364</v>
      </c>
      <c r="S2191" t="s">
        <v>3357</v>
      </c>
      <c r="T2191" s="3">
        <v>2</v>
      </c>
      <c r="U2191" s="3">
        <v>3</v>
      </c>
      <c r="V2191" s="4">
        <v>1.5</v>
      </c>
      <c r="W2191" s="4">
        <v>2</v>
      </c>
      <c r="X2191" s="5">
        <v>137.16</v>
      </c>
      <c r="Y2191" s="6">
        <v>274.32</v>
      </c>
      <c r="Z2191" s="5">
        <v>48.150000000000006</v>
      </c>
      <c r="AA2191" s="5">
        <v>96.300000000000011</v>
      </c>
      <c r="AB2191">
        <v>4</v>
      </c>
      <c r="AC2191" s="11">
        <f t="shared" si="84"/>
        <v>0.35104986876640426</v>
      </c>
    </row>
    <row r="2192" spans="1:29">
      <c r="A2192" s="2">
        <v>424742</v>
      </c>
      <c r="B2192" t="s">
        <v>3363</v>
      </c>
      <c r="C2192" t="s">
        <v>3351</v>
      </c>
      <c r="D2192" t="s">
        <v>37</v>
      </c>
      <c r="E2192" s="2">
        <v>300753</v>
      </c>
      <c r="F2192" t="s">
        <v>341</v>
      </c>
      <c r="G2192" s="2">
        <v>300753</v>
      </c>
      <c r="H2192" t="s">
        <v>341</v>
      </c>
      <c r="I2192" t="s">
        <v>142</v>
      </c>
      <c r="K2192" t="s">
        <v>4142</v>
      </c>
      <c r="L2192" t="s">
        <v>3407</v>
      </c>
      <c r="M2192" s="12">
        <v>17512</v>
      </c>
      <c r="N2192" s="12" t="str">
        <f t="shared" si="83"/>
        <v>601 S 16th St Columbia, PA 17512</v>
      </c>
      <c r="O2192">
        <v>1430999</v>
      </c>
      <c r="P2192">
        <v>40.029825000000002</v>
      </c>
      <c r="Q2192">
        <v>-76.479258999999999</v>
      </c>
      <c r="R2192" t="s">
        <v>3367</v>
      </c>
      <c r="S2192" t="s">
        <v>3357</v>
      </c>
      <c r="T2192" s="3">
        <v>2</v>
      </c>
      <c r="U2192" s="3">
        <v>2</v>
      </c>
      <c r="V2192" s="4">
        <v>1</v>
      </c>
      <c r="W2192" s="4">
        <v>1</v>
      </c>
      <c r="X2192" s="5">
        <v>136.19</v>
      </c>
      <c r="Y2192" s="6">
        <v>272.38</v>
      </c>
      <c r="Z2192" s="5">
        <v>46.35</v>
      </c>
      <c r="AA2192" s="5">
        <v>92.7</v>
      </c>
      <c r="AB2192">
        <v>4</v>
      </c>
      <c r="AC2192" s="11">
        <f t="shared" si="84"/>
        <v>0.34033335780894342</v>
      </c>
    </row>
    <row r="2193" spans="1:29">
      <c r="A2193" s="2">
        <v>344362</v>
      </c>
      <c r="B2193" t="s">
        <v>3363</v>
      </c>
      <c r="C2193" t="s">
        <v>3351</v>
      </c>
      <c r="D2193" t="s">
        <v>29</v>
      </c>
      <c r="E2193" s="2">
        <v>308404</v>
      </c>
      <c r="F2193" t="s">
        <v>376</v>
      </c>
      <c r="G2193" s="2">
        <v>482857</v>
      </c>
      <c r="H2193" t="s">
        <v>710</v>
      </c>
      <c r="I2193" t="s">
        <v>179</v>
      </c>
      <c r="J2193" t="s">
        <v>179</v>
      </c>
      <c r="K2193" t="s">
        <v>5007</v>
      </c>
      <c r="L2193" t="s">
        <v>3407</v>
      </c>
      <c r="M2193" s="12">
        <v>18103</v>
      </c>
      <c r="N2193" s="12" t="str">
        <f t="shared" si="83"/>
        <v>2141 Downyflake Ln Allentown, PA 18103</v>
      </c>
      <c r="O2193">
        <v>1430999</v>
      </c>
      <c r="P2193">
        <v>40.572432999999997</v>
      </c>
      <c r="Q2193">
        <v>-75.476995000000002</v>
      </c>
      <c r="R2193" t="s">
        <v>3363</v>
      </c>
      <c r="S2193" t="s">
        <v>3357</v>
      </c>
      <c r="T2193" s="3">
        <v>1</v>
      </c>
      <c r="U2193" s="3">
        <v>1</v>
      </c>
      <c r="V2193" s="4">
        <v>1</v>
      </c>
      <c r="W2193" s="4">
        <v>1</v>
      </c>
      <c r="X2193" s="5">
        <v>271.88</v>
      </c>
      <c r="Y2193" s="6">
        <v>271.88</v>
      </c>
      <c r="Z2193" s="5">
        <v>95.16</v>
      </c>
      <c r="AA2193" s="5">
        <v>95.16</v>
      </c>
      <c r="AB2193">
        <v>4</v>
      </c>
      <c r="AC2193" s="11">
        <f t="shared" si="84"/>
        <v>0.35000735618655288</v>
      </c>
    </row>
    <row r="2194" spans="1:29">
      <c r="A2194" s="2">
        <v>315018</v>
      </c>
      <c r="B2194" t="s">
        <v>3363</v>
      </c>
      <c r="C2194" t="s">
        <v>3351</v>
      </c>
      <c r="D2194" t="s">
        <v>32</v>
      </c>
      <c r="E2194" s="2">
        <v>307286</v>
      </c>
      <c r="F2194" t="s">
        <v>769</v>
      </c>
      <c r="G2194" s="2">
        <v>482606</v>
      </c>
      <c r="H2194" t="s">
        <v>2542</v>
      </c>
      <c r="I2194" t="s">
        <v>238</v>
      </c>
      <c r="K2194" t="s">
        <v>3749</v>
      </c>
      <c r="L2194" t="s">
        <v>3407</v>
      </c>
      <c r="M2194" s="12">
        <v>17022</v>
      </c>
      <c r="N2194" s="12" t="str">
        <f t="shared" si="83"/>
        <v>50 N Spruce St ELIZABETHTOWN, PA 17022</v>
      </c>
      <c r="O2194">
        <v>1430999</v>
      </c>
      <c r="P2194">
        <v>40.153959999999998</v>
      </c>
      <c r="Q2194">
        <v>-76.603386</v>
      </c>
      <c r="R2194" t="s">
        <v>3366</v>
      </c>
      <c r="S2194" t="s">
        <v>3356</v>
      </c>
      <c r="T2194" s="3">
        <v>1</v>
      </c>
      <c r="U2194" s="3">
        <v>1</v>
      </c>
      <c r="V2194" s="4">
        <v>1</v>
      </c>
      <c r="W2194" s="4">
        <v>3</v>
      </c>
      <c r="X2194" s="5">
        <v>270.10000000000002</v>
      </c>
      <c r="Y2194" s="6">
        <v>270.10000000000002</v>
      </c>
      <c r="Z2194" s="5">
        <v>124.17</v>
      </c>
      <c r="AA2194" s="5">
        <v>124.17</v>
      </c>
      <c r="AB2194">
        <v>5</v>
      </c>
      <c r="AC2194" s="11">
        <f t="shared" si="84"/>
        <v>0.45971862273232134</v>
      </c>
    </row>
    <row r="2195" spans="1:29">
      <c r="A2195" s="2">
        <v>269161</v>
      </c>
      <c r="B2195" t="s">
        <v>3363</v>
      </c>
      <c r="C2195" t="s">
        <v>3351</v>
      </c>
      <c r="D2195" t="s">
        <v>26</v>
      </c>
      <c r="E2195" s="2">
        <v>240612</v>
      </c>
      <c r="F2195" t="s">
        <v>639</v>
      </c>
      <c r="G2195" s="2">
        <v>240612</v>
      </c>
      <c r="H2195" t="s">
        <v>639</v>
      </c>
      <c r="I2195" t="s">
        <v>39</v>
      </c>
      <c r="K2195" t="s">
        <v>4809</v>
      </c>
      <c r="L2195" t="s">
        <v>3407</v>
      </c>
      <c r="M2195" s="12">
        <v>17602</v>
      </c>
      <c r="N2195" s="12" t="str">
        <f t="shared" si="83"/>
        <v>141 E Orange St Lancaster, PA 17602</v>
      </c>
      <c r="O2195">
        <v>1430999</v>
      </c>
      <c r="P2195">
        <v>40.040269000000002</v>
      </c>
      <c r="Q2195">
        <v>-76.302375999999995</v>
      </c>
      <c r="R2195" t="s">
        <v>3364</v>
      </c>
      <c r="S2195" t="s">
        <v>3356</v>
      </c>
      <c r="T2195" s="3">
        <v>1</v>
      </c>
      <c r="U2195" s="3">
        <v>1</v>
      </c>
      <c r="V2195" s="4">
        <v>1</v>
      </c>
      <c r="W2195" s="4">
        <v>3</v>
      </c>
      <c r="X2195" s="5">
        <v>269.53999999999996</v>
      </c>
      <c r="Y2195" s="6">
        <v>269.53999999999996</v>
      </c>
      <c r="Z2195" s="5">
        <v>97.03</v>
      </c>
      <c r="AA2195" s="5">
        <v>97.03</v>
      </c>
      <c r="AB2195">
        <v>4</v>
      </c>
      <c r="AC2195" s="11">
        <f t="shared" si="84"/>
        <v>0.35998367589226093</v>
      </c>
    </row>
    <row r="2196" spans="1:29">
      <c r="A2196" s="2">
        <v>336919</v>
      </c>
      <c r="B2196" t="s">
        <v>3363</v>
      </c>
      <c r="C2196" t="s">
        <v>3351</v>
      </c>
      <c r="D2196" t="s">
        <v>60</v>
      </c>
      <c r="E2196" s="2">
        <v>343158</v>
      </c>
      <c r="F2196" t="s">
        <v>1039</v>
      </c>
      <c r="G2196" s="2">
        <v>343158</v>
      </c>
      <c r="H2196" t="s">
        <v>1039</v>
      </c>
      <c r="I2196" t="s">
        <v>457</v>
      </c>
      <c r="K2196" t="s">
        <v>5668</v>
      </c>
      <c r="L2196" t="s">
        <v>3407</v>
      </c>
      <c r="M2196" s="12">
        <v>19460</v>
      </c>
      <c r="N2196" s="12" t="str">
        <f t="shared" si="83"/>
        <v>1570 EGYPT RD STE 110 Phoenixville, PA 19460</v>
      </c>
      <c r="O2196">
        <v>1430999</v>
      </c>
      <c r="P2196">
        <v>40.1355</v>
      </c>
      <c r="Q2196">
        <v>-75.476770000000002</v>
      </c>
      <c r="R2196" t="s">
        <v>3361</v>
      </c>
      <c r="S2196" t="s">
        <v>3354</v>
      </c>
      <c r="T2196" s="3">
        <v>2</v>
      </c>
      <c r="U2196" s="3">
        <v>2</v>
      </c>
      <c r="V2196" s="4">
        <v>1</v>
      </c>
      <c r="W2196" s="4">
        <v>2.5</v>
      </c>
      <c r="X2196" s="5">
        <v>134.215</v>
      </c>
      <c r="Y2196" s="6">
        <v>268.43</v>
      </c>
      <c r="Z2196" s="5">
        <v>91.75</v>
      </c>
      <c r="AA2196" s="5">
        <v>183.5</v>
      </c>
      <c r="AB2196">
        <v>5</v>
      </c>
      <c r="AC2196" s="11">
        <f t="shared" si="84"/>
        <v>0.68360466415825349</v>
      </c>
    </row>
    <row r="2197" spans="1:29">
      <c r="A2197" s="2">
        <v>269602</v>
      </c>
      <c r="B2197" t="s">
        <v>3363</v>
      </c>
      <c r="C2197" t="s">
        <v>3351</v>
      </c>
      <c r="D2197" t="s">
        <v>74</v>
      </c>
      <c r="E2197" s="2">
        <v>268258</v>
      </c>
      <c r="F2197" t="s">
        <v>2488</v>
      </c>
      <c r="G2197" s="2">
        <v>268258</v>
      </c>
      <c r="H2197" t="s">
        <v>2488</v>
      </c>
      <c r="I2197" t="s">
        <v>59</v>
      </c>
      <c r="K2197" t="s">
        <v>4034</v>
      </c>
      <c r="L2197" t="s">
        <v>3407</v>
      </c>
      <c r="M2197" s="12">
        <v>17401</v>
      </c>
      <c r="N2197" s="12" t="str">
        <f t="shared" si="83"/>
        <v>306 S Penn St York, PA 17401</v>
      </c>
      <c r="O2197">
        <v>1430999</v>
      </c>
      <c r="P2197">
        <v>39.955190000000002</v>
      </c>
      <c r="Q2197">
        <v>-76.734909999999999</v>
      </c>
      <c r="R2197" t="s">
        <v>3367</v>
      </c>
      <c r="S2197" t="s">
        <v>3357</v>
      </c>
      <c r="T2197" s="3">
        <v>2</v>
      </c>
      <c r="U2197" s="3">
        <v>2</v>
      </c>
      <c r="V2197" s="4">
        <v>1</v>
      </c>
      <c r="W2197" s="4">
        <v>1.5</v>
      </c>
      <c r="X2197" s="5">
        <v>134.13999999999999</v>
      </c>
      <c r="Y2197" s="6">
        <v>268.27999999999997</v>
      </c>
      <c r="Z2197" s="5">
        <v>77.484999999999985</v>
      </c>
      <c r="AA2197" s="5">
        <v>154.97</v>
      </c>
      <c r="AB2197">
        <v>9</v>
      </c>
      <c r="AC2197" s="11">
        <f t="shared" si="84"/>
        <v>0.57764276129417036</v>
      </c>
    </row>
    <row r="2198" spans="1:29">
      <c r="A2198" s="2">
        <v>325064</v>
      </c>
      <c r="B2198" t="s">
        <v>3363</v>
      </c>
      <c r="C2198" t="s">
        <v>3351</v>
      </c>
      <c r="D2198" t="s">
        <v>26</v>
      </c>
      <c r="E2198" s="2">
        <v>317264</v>
      </c>
      <c r="F2198" t="s">
        <v>2797</v>
      </c>
      <c r="G2198" s="2">
        <v>317264</v>
      </c>
      <c r="H2198" t="s">
        <v>2797</v>
      </c>
      <c r="I2198" t="s">
        <v>39</v>
      </c>
      <c r="K2198" t="s">
        <v>4693</v>
      </c>
      <c r="L2198" t="s">
        <v>3407</v>
      </c>
      <c r="M2198" s="12">
        <v>17601</v>
      </c>
      <c r="N2198" s="12" t="str">
        <f t="shared" si="83"/>
        <v>759 Flory Mill Rd Apt Orad Lancaster, PA 17601</v>
      </c>
      <c r="O2198">
        <v>1430999</v>
      </c>
      <c r="P2198">
        <v>40.080781000000002</v>
      </c>
      <c r="Q2198">
        <v>-76.343540000000004</v>
      </c>
      <c r="R2198" t="s">
        <v>3364</v>
      </c>
      <c r="S2198" t="s">
        <v>3357</v>
      </c>
      <c r="T2198" s="3">
        <v>4</v>
      </c>
      <c r="U2198" s="3">
        <v>4</v>
      </c>
      <c r="V2198" s="4">
        <v>1</v>
      </c>
      <c r="W2198" s="4">
        <v>1</v>
      </c>
      <c r="X2198" s="5">
        <v>66.974999999999994</v>
      </c>
      <c r="Y2198" s="6">
        <v>267.89999999999998</v>
      </c>
      <c r="Z2198" s="5">
        <v>24.594999999999999</v>
      </c>
      <c r="AA2198" s="5">
        <v>98.38</v>
      </c>
      <c r="AB2198">
        <v>4</v>
      </c>
      <c r="AC2198" s="11">
        <f t="shared" si="84"/>
        <v>0.36722657708100037</v>
      </c>
    </row>
    <row r="2199" spans="1:29">
      <c r="A2199" s="2">
        <v>253928</v>
      </c>
      <c r="B2199" t="s">
        <v>3363</v>
      </c>
      <c r="C2199" t="s">
        <v>3351</v>
      </c>
      <c r="D2199" t="s">
        <v>26</v>
      </c>
      <c r="E2199" s="2">
        <v>264056</v>
      </c>
      <c r="F2199" t="s">
        <v>932</v>
      </c>
      <c r="G2199" s="2">
        <v>264056</v>
      </c>
      <c r="H2199" t="s">
        <v>932</v>
      </c>
      <c r="I2199" t="s">
        <v>157</v>
      </c>
      <c r="K2199" t="s">
        <v>3790</v>
      </c>
      <c r="L2199" t="s">
        <v>3407</v>
      </c>
      <c r="M2199" s="12">
        <v>17042</v>
      </c>
      <c r="N2199" s="12" t="str">
        <f t="shared" si="83"/>
        <v>701 E Cumberland St Lebanon, PA 17042</v>
      </c>
      <c r="O2199">
        <v>1430999</v>
      </c>
      <c r="P2199">
        <v>40.342092999999998</v>
      </c>
      <c r="Q2199">
        <v>-76.400220000000004</v>
      </c>
      <c r="R2199" t="s">
        <v>3366</v>
      </c>
      <c r="S2199" t="s">
        <v>3357</v>
      </c>
      <c r="T2199" s="3">
        <v>1</v>
      </c>
      <c r="U2199" s="3">
        <v>1</v>
      </c>
      <c r="V2199" s="4">
        <v>1</v>
      </c>
      <c r="W2199" s="4">
        <v>1</v>
      </c>
      <c r="X2199" s="5">
        <v>267.42</v>
      </c>
      <c r="Y2199" s="6">
        <v>267.42</v>
      </c>
      <c r="Z2199" s="5">
        <v>98.22</v>
      </c>
      <c r="AA2199" s="5">
        <v>98.22</v>
      </c>
      <c r="AB2199">
        <v>6</v>
      </c>
      <c r="AC2199" s="11">
        <f t="shared" si="84"/>
        <v>0.3672874130581108</v>
      </c>
    </row>
    <row r="2200" spans="1:29">
      <c r="A2200" s="2">
        <v>244576</v>
      </c>
      <c r="B2200" t="s">
        <v>3362</v>
      </c>
      <c r="C2200" t="s">
        <v>3352</v>
      </c>
      <c r="D2200" t="s">
        <v>37</v>
      </c>
      <c r="E2200" s="2">
        <v>331559</v>
      </c>
      <c r="F2200" t="s">
        <v>2788</v>
      </c>
      <c r="G2200" s="2">
        <v>471732</v>
      </c>
      <c r="H2200" t="s">
        <v>2789</v>
      </c>
      <c r="I2200" t="s">
        <v>196</v>
      </c>
      <c r="K2200" t="s">
        <v>4505</v>
      </c>
      <c r="L2200" t="s">
        <v>3407</v>
      </c>
      <c r="M2200" s="12">
        <v>17552</v>
      </c>
      <c r="N2200" s="12" t="str">
        <f t="shared" si="83"/>
        <v>616 Mitchell Ave Mount Joy, PA 17552</v>
      </c>
      <c r="O2200">
        <v>1430999</v>
      </c>
      <c r="P2200">
        <v>40.099062000000004</v>
      </c>
      <c r="Q2200">
        <v>-76.518417999999997</v>
      </c>
      <c r="R2200" t="s">
        <v>3366</v>
      </c>
      <c r="S2200" t="s">
        <v>3357</v>
      </c>
      <c r="T2200" s="3">
        <v>1</v>
      </c>
      <c r="U2200" s="3">
        <v>1</v>
      </c>
      <c r="V2200" s="4">
        <v>1</v>
      </c>
      <c r="W2200" s="4">
        <v>1</v>
      </c>
      <c r="X2200" s="5">
        <v>265.14</v>
      </c>
      <c r="Y2200" s="6">
        <v>265.14</v>
      </c>
      <c r="Z2200" s="5">
        <v>110.64</v>
      </c>
      <c r="AA2200" s="5">
        <v>110.64</v>
      </c>
      <c r="AB2200">
        <v>3</v>
      </c>
      <c r="AC2200" s="11">
        <f t="shared" si="84"/>
        <v>0.41728897940710569</v>
      </c>
    </row>
    <row r="2201" spans="1:29">
      <c r="A2201" s="2">
        <v>305641</v>
      </c>
      <c r="B2201" t="s">
        <v>3363</v>
      </c>
      <c r="C2201" t="s">
        <v>3351</v>
      </c>
      <c r="D2201" t="s">
        <v>37</v>
      </c>
      <c r="E2201" s="2">
        <v>268257</v>
      </c>
      <c r="F2201" t="s">
        <v>38</v>
      </c>
      <c r="G2201" s="2">
        <v>456416</v>
      </c>
      <c r="H2201" t="s">
        <v>732</v>
      </c>
      <c r="I2201" t="s">
        <v>97</v>
      </c>
      <c r="K2201" t="s">
        <v>3861</v>
      </c>
      <c r="L2201" t="s">
        <v>3407</v>
      </c>
      <c r="M2201" s="12">
        <v>17104</v>
      </c>
      <c r="N2201" s="12" t="str">
        <f t="shared" si="83"/>
        <v>1670 S 19th St Harrisburg, PA 17104</v>
      </c>
      <c r="O2201">
        <v>1430999</v>
      </c>
      <c r="P2201">
        <v>40.244380999999997</v>
      </c>
      <c r="Q2201">
        <v>-76.851879999999994</v>
      </c>
      <c r="R2201" t="s">
        <v>3366</v>
      </c>
      <c r="S2201" t="s">
        <v>3356</v>
      </c>
      <c r="T2201" s="3">
        <v>1</v>
      </c>
      <c r="U2201" s="3">
        <v>2</v>
      </c>
      <c r="V2201" s="4">
        <v>2</v>
      </c>
      <c r="W2201" s="4">
        <v>2</v>
      </c>
      <c r="X2201" s="5">
        <v>264.52</v>
      </c>
      <c r="Y2201" s="6">
        <v>264.52</v>
      </c>
      <c r="Z2201" s="5">
        <v>81.02</v>
      </c>
      <c r="AA2201" s="5">
        <v>81.02</v>
      </c>
      <c r="AB2201">
        <v>3</v>
      </c>
      <c r="AC2201" s="11">
        <f t="shared" si="84"/>
        <v>0.30629063964917586</v>
      </c>
    </row>
    <row r="2202" spans="1:29">
      <c r="A2202" s="2">
        <v>465487</v>
      </c>
      <c r="B2202" t="s">
        <v>3363</v>
      </c>
      <c r="C2202" t="s">
        <v>3351</v>
      </c>
      <c r="D2202" t="s">
        <v>45</v>
      </c>
      <c r="E2202" s="2">
        <v>286200</v>
      </c>
      <c r="F2202" t="s">
        <v>1437</v>
      </c>
      <c r="G2202" s="2">
        <v>442480</v>
      </c>
      <c r="H2202" t="s">
        <v>1437</v>
      </c>
      <c r="I2202" t="s">
        <v>25</v>
      </c>
      <c r="K2202" t="s">
        <v>5191</v>
      </c>
      <c r="L2202" t="s">
        <v>3407</v>
      </c>
      <c r="M2202" s="12">
        <v>18976</v>
      </c>
      <c r="N2202" s="12" t="str">
        <f t="shared" si="83"/>
        <v>1432 Easton Rd Ste 3D Warrington, PA 18976</v>
      </c>
      <c r="O2202">
        <v>1430999</v>
      </c>
      <c r="P2202">
        <v>40.254381000000002</v>
      </c>
      <c r="Q2202">
        <v>-75.134279000000006</v>
      </c>
      <c r="R2202" t="s">
        <v>3362</v>
      </c>
      <c r="S2202" t="s">
        <v>3353</v>
      </c>
      <c r="T2202" s="3">
        <v>1</v>
      </c>
      <c r="U2202" s="3">
        <v>1</v>
      </c>
      <c r="V2202" s="4">
        <v>1</v>
      </c>
      <c r="W2202" s="4">
        <v>2</v>
      </c>
      <c r="X2202" s="5">
        <v>263.3</v>
      </c>
      <c r="Y2202" s="6">
        <v>263.3</v>
      </c>
      <c r="Z2202" s="5">
        <v>94.44</v>
      </c>
      <c r="AA2202" s="5">
        <v>94.44</v>
      </c>
      <c r="AB2202">
        <v>27</v>
      </c>
      <c r="AC2202" s="11">
        <f t="shared" si="84"/>
        <v>0.35867831371059627</v>
      </c>
    </row>
    <row r="2203" spans="1:29">
      <c r="A2203" s="2">
        <v>313100</v>
      </c>
      <c r="B2203" t="s">
        <v>3363</v>
      </c>
      <c r="C2203" t="s">
        <v>3351</v>
      </c>
      <c r="D2203" t="s">
        <v>16</v>
      </c>
      <c r="E2203" s="2">
        <v>313217</v>
      </c>
      <c r="F2203" t="s">
        <v>757</v>
      </c>
      <c r="G2203" s="2">
        <v>472476</v>
      </c>
      <c r="H2203" t="s">
        <v>758</v>
      </c>
      <c r="I2203" t="s">
        <v>759</v>
      </c>
      <c r="K2203" t="s">
        <v>3821</v>
      </c>
      <c r="L2203" t="s">
        <v>3407</v>
      </c>
      <c r="M2203" s="12">
        <v>17055</v>
      </c>
      <c r="N2203" s="12" t="str">
        <f t="shared" si="83"/>
        <v>1298 S Market St Mechanicsburg, PA 17055</v>
      </c>
      <c r="O2203">
        <v>1430999</v>
      </c>
      <c r="P2203">
        <v>40.19614</v>
      </c>
      <c r="Q2203">
        <v>-76.99485</v>
      </c>
      <c r="R2203" t="s">
        <v>3366</v>
      </c>
      <c r="S2203" t="s">
        <v>3356</v>
      </c>
      <c r="T2203" s="3">
        <v>1</v>
      </c>
      <c r="U2203" s="3">
        <v>1</v>
      </c>
      <c r="V2203" s="4">
        <v>1</v>
      </c>
      <c r="W2203" s="4">
        <v>1</v>
      </c>
      <c r="X2203" s="5">
        <v>263.16000000000003</v>
      </c>
      <c r="Y2203" s="6">
        <v>263.16000000000003</v>
      </c>
      <c r="Z2203" s="5">
        <v>109.2</v>
      </c>
      <c r="AA2203" s="5">
        <v>109.2</v>
      </c>
      <c r="AB2203">
        <v>3</v>
      </c>
      <c r="AC2203" s="11">
        <f t="shared" si="84"/>
        <v>0.41495668034655719</v>
      </c>
    </row>
    <row r="2204" spans="1:29">
      <c r="A2204" s="2">
        <v>246381</v>
      </c>
      <c r="B2204" t="s">
        <v>3363</v>
      </c>
      <c r="C2204" t="s">
        <v>3351</v>
      </c>
      <c r="D2204" t="s">
        <v>104</v>
      </c>
      <c r="E2204" s="2">
        <v>266110</v>
      </c>
      <c r="F2204" t="s">
        <v>595</v>
      </c>
      <c r="G2204" s="2">
        <v>468670</v>
      </c>
      <c r="H2204" t="s">
        <v>596</v>
      </c>
      <c r="I2204" t="s">
        <v>597</v>
      </c>
      <c r="J2204" t="s">
        <v>3393</v>
      </c>
      <c r="K2204" t="s">
        <v>3624</v>
      </c>
      <c r="L2204" t="s">
        <v>3406</v>
      </c>
      <c r="M2204" s="12">
        <v>8505</v>
      </c>
      <c r="N2204" s="12" t="str">
        <f t="shared" si="83"/>
        <v>1301 Jacksonville Smithville Rd Bordentown, NJ 08505</v>
      </c>
      <c r="O2204">
        <v>1430999</v>
      </c>
      <c r="P2204">
        <v>40.040979999999998</v>
      </c>
      <c r="Q2204">
        <v>-74.761510000000001</v>
      </c>
      <c r="R2204" t="s">
        <v>3362</v>
      </c>
      <c r="S2204" t="s">
        <v>3351</v>
      </c>
      <c r="T2204" s="3">
        <v>1</v>
      </c>
      <c r="U2204" s="3">
        <v>1</v>
      </c>
      <c r="V2204" s="4">
        <v>1</v>
      </c>
      <c r="W2204" s="4">
        <v>2</v>
      </c>
      <c r="X2204" s="5">
        <v>260.8</v>
      </c>
      <c r="Y2204" s="6">
        <v>260.8</v>
      </c>
      <c r="Z2204" s="5">
        <v>118.32000000000001</v>
      </c>
      <c r="AA2204" s="5">
        <v>118.32000000000001</v>
      </c>
      <c r="AB2204">
        <v>4</v>
      </c>
      <c r="AC2204" s="11">
        <f t="shared" si="84"/>
        <v>0.45368098159509201</v>
      </c>
    </row>
    <row r="2205" spans="1:29">
      <c r="A2205" s="2">
        <v>331730</v>
      </c>
      <c r="B2205" t="s">
        <v>3363</v>
      </c>
      <c r="C2205" t="s">
        <v>3351</v>
      </c>
      <c r="D2205" t="s">
        <v>26</v>
      </c>
      <c r="E2205" s="2">
        <v>240083</v>
      </c>
      <c r="F2205" t="s">
        <v>1938</v>
      </c>
      <c r="G2205" s="2">
        <v>240083</v>
      </c>
      <c r="H2205" t="s">
        <v>1939</v>
      </c>
      <c r="I2205" t="s">
        <v>39</v>
      </c>
      <c r="K2205" t="s">
        <v>4883</v>
      </c>
      <c r="L2205" t="s">
        <v>3407</v>
      </c>
      <c r="M2205" s="12">
        <v>17603</v>
      </c>
      <c r="N2205" s="12" t="str">
        <f t="shared" si="83"/>
        <v>1025 Columbia Ave Lancaster, PA 17603</v>
      </c>
      <c r="O2205">
        <v>1430999</v>
      </c>
      <c r="P2205">
        <v>40.039039000000002</v>
      </c>
      <c r="Q2205">
        <v>-76.327230999999998</v>
      </c>
      <c r="R2205" t="s">
        <v>3364</v>
      </c>
      <c r="S2205" t="s">
        <v>3357</v>
      </c>
      <c r="T2205" s="3">
        <v>1</v>
      </c>
      <c r="U2205" s="3">
        <v>1</v>
      </c>
      <c r="V2205" s="4">
        <v>1</v>
      </c>
      <c r="W2205" s="4">
        <v>6</v>
      </c>
      <c r="X2205" s="5">
        <v>259.75</v>
      </c>
      <c r="Y2205" s="6">
        <v>259.75</v>
      </c>
      <c r="Z2205" s="5">
        <v>118.89</v>
      </c>
      <c r="AA2205" s="5">
        <v>118.89</v>
      </c>
      <c r="AB2205">
        <v>8</v>
      </c>
      <c r="AC2205" s="11">
        <f t="shared" si="84"/>
        <v>0.45770933589990376</v>
      </c>
    </row>
    <row r="2206" spans="1:29">
      <c r="A2206" s="2">
        <v>483194</v>
      </c>
      <c r="B2206" t="s">
        <v>3363</v>
      </c>
      <c r="C2206" t="s">
        <v>3351</v>
      </c>
      <c r="D2206" t="s">
        <v>26</v>
      </c>
      <c r="E2206" s="2">
        <v>330506</v>
      </c>
      <c r="F2206" t="s">
        <v>2195</v>
      </c>
      <c r="G2206" s="2">
        <v>330506</v>
      </c>
      <c r="H2206" t="s">
        <v>2195</v>
      </c>
      <c r="I2206" t="s">
        <v>116</v>
      </c>
      <c r="K2206" t="s">
        <v>4347</v>
      </c>
      <c r="L2206" t="s">
        <v>3407</v>
      </c>
      <c r="M2206" s="12">
        <v>17543</v>
      </c>
      <c r="N2206" s="12" t="str">
        <f t="shared" si="83"/>
        <v>225 New Haven Dr Lititz, PA 17543</v>
      </c>
      <c r="O2206">
        <v>1430999</v>
      </c>
      <c r="P2206">
        <v>40.13749</v>
      </c>
      <c r="Q2206">
        <v>-76.293830999999997</v>
      </c>
      <c r="R2206" t="s">
        <v>3364</v>
      </c>
      <c r="S2206" t="s">
        <v>3356</v>
      </c>
      <c r="T2206" s="3">
        <v>1</v>
      </c>
      <c r="U2206" s="3">
        <v>1</v>
      </c>
      <c r="V2206" s="4">
        <v>1</v>
      </c>
      <c r="W2206" s="4">
        <v>5</v>
      </c>
      <c r="X2206" s="5">
        <v>259.68</v>
      </c>
      <c r="Y2206" s="6">
        <v>259.68</v>
      </c>
      <c r="Z2206" s="5">
        <v>103.88</v>
      </c>
      <c r="AA2206" s="5">
        <v>103.88</v>
      </c>
      <c r="AB2206">
        <v>22</v>
      </c>
      <c r="AC2206" s="11">
        <f t="shared" si="84"/>
        <v>0.40003080714725814</v>
      </c>
    </row>
    <row r="2207" spans="1:29">
      <c r="A2207" s="2">
        <v>245302</v>
      </c>
      <c r="B2207" t="s">
        <v>3363</v>
      </c>
      <c r="C2207" t="s">
        <v>3351</v>
      </c>
      <c r="D2207" t="s">
        <v>50</v>
      </c>
      <c r="E2207" s="2">
        <v>241281</v>
      </c>
      <c r="F2207" t="s">
        <v>400</v>
      </c>
      <c r="G2207" s="2">
        <v>241281</v>
      </c>
      <c r="H2207" t="s">
        <v>400</v>
      </c>
      <c r="I2207" t="s">
        <v>401</v>
      </c>
      <c r="K2207" t="s">
        <v>5038</v>
      </c>
      <c r="L2207" t="s">
        <v>3407</v>
      </c>
      <c r="M2207" s="12">
        <v>18655</v>
      </c>
      <c r="N2207" s="12" t="str">
        <f t="shared" si="83"/>
        <v>243 Thorne Hill Rd Shickshinny, PA 18655</v>
      </c>
      <c r="O2207">
        <v>1430999</v>
      </c>
      <c r="P2207">
        <v>41.182810000000003</v>
      </c>
      <c r="Q2207">
        <v>-76.189499999999995</v>
      </c>
      <c r="R2207" t="e">
        <v>#N/A</v>
      </c>
      <c r="S2207" t="e">
        <v>#N/A</v>
      </c>
      <c r="T2207" s="3">
        <v>3</v>
      </c>
      <c r="U2207" s="3">
        <v>3</v>
      </c>
      <c r="V2207" s="4">
        <v>1</v>
      </c>
      <c r="W2207" s="4">
        <v>1</v>
      </c>
      <c r="X2207" s="5">
        <v>86.48</v>
      </c>
      <c r="Y2207" s="6">
        <v>259.44</v>
      </c>
      <c r="Z2207" s="5">
        <v>33.32</v>
      </c>
      <c r="AA2207" s="5">
        <v>99.960000000000008</v>
      </c>
      <c r="AB2207">
        <v>24</v>
      </c>
      <c r="AC2207" s="11">
        <f t="shared" si="84"/>
        <v>0.38529139685476416</v>
      </c>
    </row>
    <row r="2208" spans="1:29">
      <c r="A2208" s="2">
        <v>244013</v>
      </c>
      <c r="B2208" t="s">
        <v>3363</v>
      </c>
      <c r="C2208" t="s">
        <v>3351</v>
      </c>
      <c r="D2208" t="s">
        <v>104</v>
      </c>
      <c r="E2208" s="2">
        <v>334995</v>
      </c>
      <c r="F2208" t="s">
        <v>766</v>
      </c>
      <c r="G2208" s="2">
        <v>334995</v>
      </c>
      <c r="H2208" t="s">
        <v>766</v>
      </c>
      <c r="I2208" t="s">
        <v>310</v>
      </c>
      <c r="K2208" t="s">
        <v>3557</v>
      </c>
      <c r="L2208" t="s">
        <v>3406</v>
      </c>
      <c r="M2208" s="12">
        <v>8210</v>
      </c>
      <c r="N2208" s="12" t="str">
        <f t="shared" si="83"/>
        <v>202 S Main St Cape May Court House, NJ 08210</v>
      </c>
      <c r="O2208">
        <v>1430999</v>
      </c>
      <c r="P2208">
        <v>39.07985</v>
      </c>
      <c r="Q2208">
        <v>-74.824815999999998</v>
      </c>
      <c r="R2208" t="s">
        <v>3363</v>
      </c>
      <c r="S2208" t="s">
        <v>3355</v>
      </c>
      <c r="T2208" s="3">
        <v>1</v>
      </c>
      <c r="U2208" s="3">
        <v>1</v>
      </c>
      <c r="V2208" s="4">
        <v>1</v>
      </c>
      <c r="W2208" s="4">
        <v>1</v>
      </c>
      <c r="X2208" s="5">
        <v>258.47000000000003</v>
      </c>
      <c r="Y2208" s="6">
        <v>258.47000000000003</v>
      </c>
      <c r="Z2208" s="5">
        <v>129.24</v>
      </c>
      <c r="AA2208" s="5">
        <v>129.24</v>
      </c>
      <c r="AB2208">
        <v>3</v>
      </c>
      <c r="AC2208" s="11">
        <f t="shared" si="84"/>
        <v>0.5000193446047897</v>
      </c>
    </row>
    <row r="2209" spans="1:29">
      <c r="A2209" s="2">
        <v>243100</v>
      </c>
      <c r="B2209" t="s">
        <v>3363</v>
      </c>
      <c r="C2209" t="s">
        <v>3351</v>
      </c>
      <c r="D2209" t="s">
        <v>104</v>
      </c>
      <c r="E2209" s="2">
        <v>346271</v>
      </c>
      <c r="F2209" t="s">
        <v>2798</v>
      </c>
      <c r="G2209" s="2">
        <v>346271</v>
      </c>
      <c r="H2209" t="s">
        <v>2798</v>
      </c>
      <c r="I2209" t="s">
        <v>56</v>
      </c>
      <c r="K2209" t="s">
        <v>5436</v>
      </c>
      <c r="L2209" t="s">
        <v>3407</v>
      </c>
      <c r="M2209" s="12">
        <v>19128</v>
      </c>
      <c r="N2209" s="12" t="str">
        <f t="shared" si="83"/>
        <v>822 GRAKYN LN Philadelphia, PA 19128</v>
      </c>
      <c r="O2209">
        <v>1430999</v>
      </c>
      <c r="P2209">
        <v>40.066659999999999</v>
      </c>
      <c r="Q2209">
        <v>-75.235370000000003</v>
      </c>
      <c r="R2209" t="s">
        <v>3363</v>
      </c>
      <c r="S2209" t="s">
        <v>3351</v>
      </c>
      <c r="T2209" s="3">
        <v>2</v>
      </c>
      <c r="U2209" s="3">
        <v>2</v>
      </c>
      <c r="V2209" s="4">
        <v>1</v>
      </c>
      <c r="W2209" s="4">
        <v>1.5</v>
      </c>
      <c r="X2209" s="5">
        <v>128.875</v>
      </c>
      <c r="Y2209" s="6">
        <v>257.75</v>
      </c>
      <c r="Z2209" s="5">
        <v>51.555</v>
      </c>
      <c r="AA2209" s="5">
        <v>103.11</v>
      </c>
      <c r="AB2209">
        <v>3</v>
      </c>
      <c r="AC2209" s="11">
        <f t="shared" si="84"/>
        <v>0.40003879728419012</v>
      </c>
    </row>
    <row r="2210" spans="1:29">
      <c r="A2210" s="2">
        <v>346271</v>
      </c>
      <c r="B2210" t="s">
        <v>3363</v>
      </c>
      <c r="C2210" t="s">
        <v>3351</v>
      </c>
      <c r="D2210" t="s">
        <v>26</v>
      </c>
      <c r="E2210" s="2">
        <v>325687</v>
      </c>
      <c r="F2210" t="s">
        <v>2555</v>
      </c>
      <c r="G2210" s="2">
        <v>325687</v>
      </c>
      <c r="H2210" t="s">
        <v>2555</v>
      </c>
      <c r="I2210" t="s">
        <v>176</v>
      </c>
      <c r="K2210" t="s">
        <v>4520</v>
      </c>
      <c r="L2210" t="s">
        <v>3407</v>
      </c>
      <c r="M2210" s="12">
        <v>17554</v>
      </c>
      <c r="N2210" s="12" t="str">
        <f t="shared" si="83"/>
        <v>21 E Main St Mountville, PA 17554</v>
      </c>
      <c r="O2210">
        <v>1430999</v>
      </c>
      <c r="P2210">
        <v>40.039319999999996</v>
      </c>
      <c r="Q2210">
        <v>-76.430149999999998</v>
      </c>
      <c r="R2210" t="s">
        <v>3367</v>
      </c>
      <c r="S2210" t="s">
        <v>3357</v>
      </c>
      <c r="T2210" s="3">
        <v>1</v>
      </c>
      <c r="U2210" s="3">
        <v>1</v>
      </c>
      <c r="V2210" s="4">
        <v>1</v>
      </c>
      <c r="W2210" s="4">
        <v>4</v>
      </c>
      <c r="X2210" s="5">
        <v>256.27999999999997</v>
      </c>
      <c r="Y2210" s="6">
        <v>256.27999999999997</v>
      </c>
      <c r="Z2210" s="5">
        <v>89.67</v>
      </c>
      <c r="AA2210" s="5">
        <v>89.67</v>
      </c>
      <c r="AB2210">
        <v>5</v>
      </c>
      <c r="AC2210" s="11">
        <f t="shared" si="84"/>
        <v>0.34989074449820512</v>
      </c>
    </row>
    <row r="2211" spans="1:29">
      <c r="A2211" s="2">
        <v>482682</v>
      </c>
      <c r="B2211" t="s">
        <v>3363</v>
      </c>
      <c r="C2211" t="s">
        <v>3351</v>
      </c>
      <c r="D2211" t="s">
        <v>45</v>
      </c>
      <c r="E2211" s="2">
        <v>286200</v>
      </c>
      <c r="F2211" t="s">
        <v>1437</v>
      </c>
      <c r="G2211" s="2">
        <v>286200</v>
      </c>
      <c r="H2211" t="s">
        <v>1437</v>
      </c>
      <c r="I2211" t="s">
        <v>25</v>
      </c>
      <c r="K2211" t="s">
        <v>5190</v>
      </c>
      <c r="L2211" t="s">
        <v>3407</v>
      </c>
      <c r="M2211" s="12">
        <v>18976</v>
      </c>
      <c r="N2211" s="12" t="str">
        <f t="shared" si="83"/>
        <v>83 S Woodridge Dr Warrington, PA 18976</v>
      </c>
      <c r="O2211">
        <v>1430999</v>
      </c>
      <c r="P2211">
        <v>40.273040999999999</v>
      </c>
      <c r="Q2211">
        <v>-75.147730999999993</v>
      </c>
      <c r="R2211" t="s">
        <v>3362</v>
      </c>
      <c r="S2211" t="s">
        <v>3353</v>
      </c>
      <c r="T2211" s="3">
        <v>1</v>
      </c>
      <c r="U2211" s="3">
        <v>1</v>
      </c>
      <c r="V2211" s="4">
        <v>1</v>
      </c>
      <c r="W2211" s="4">
        <v>1</v>
      </c>
      <c r="X2211" s="5">
        <v>256.02</v>
      </c>
      <c r="Y2211" s="6">
        <v>256.02</v>
      </c>
      <c r="Z2211" s="5">
        <v>108.36</v>
      </c>
      <c r="AA2211" s="5">
        <v>108.36</v>
      </c>
      <c r="AB2211">
        <v>6</v>
      </c>
      <c r="AC2211" s="11">
        <f t="shared" si="84"/>
        <v>0.42324818373564566</v>
      </c>
    </row>
    <row r="2212" spans="1:29">
      <c r="A2212" s="2">
        <v>282323</v>
      </c>
      <c r="B2212" t="s">
        <v>3363</v>
      </c>
      <c r="C2212" t="s">
        <v>3351</v>
      </c>
      <c r="D2212" t="s">
        <v>50</v>
      </c>
      <c r="E2212" s="2">
        <v>240876</v>
      </c>
      <c r="F2212" t="s">
        <v>919</v>
      </c>
      <c r="G2212" s="2">
        <v>470497</v>
      </c>
      <c r="H2212" t="s">
        <v>2315</v>
      </c>
      <c r="I2212" t="s">
        <v>920</v>
      </c>
      <c r="K2212" t="s">
        <v>4944</v>
      </c>
      <c r="L2212" t="s">
        <v>3407</v>
      </c>
      <c r="M2212" s="12">
        <v>17837</v>
      </c>
      <c r="N2212" s="12" t="str">
        <f t="shared" si="83"/>
        <v>545 Newman Rd Lewisburg, PA 17837</v>
      </c>
      <c r="O2212">
        <v>1430999</v>
      </c>
      <c r="P2212">
        <v>40.978340000000003</v>
      </c>
      <c r="Q2212">
        <v>-76.901160000000004</v>
      </c>
      <c r="R2212" t="s">
        <v>3366</v>
      </c>
      <c r="S2212" t="s">
        <v>3354</v>
      </c>
      <c r="T2212" s="3">
        <v>1</v>
      </c>
      <c r="U2212" s="3">
        <v>2</v>
      </c>
      <c r="V2212" s="4">
        <v>2</v>
      </c>
      <c r="W2212" s="4">
        <v>2</v>
      </c>
      <c r="X2212" s="5">
        <v>255.66</v>
      </c>
      <c r="Y2212" s="6">
        <v>255.66</v>
      </c>
      <c r="Z2212" s="5">
        <v>102.24000000000001</v>
      </c>
      <c r="AA2212" s="5">
        <v>102.24000000000001</v>
      </c>
      <c r="AB2212">
        <v>8</v>
      </c>
      <c r="AC2212" s="11">
        <f t="shared" si="84"/>
        <v>0.39990612532269426</v>
      </c>
    </row>
    <row r="2213" spans="1:29">
      <c r="A2213" s="2">
        <v>307689</v>
      </c>
      <c r="B2213" t="s">
        <v>3363</v>
      </c>
      <c r="C2213" t="s">
        <v>3351</v>
      </c>
      <c r="D2213" t="s">
        <v>17</v>
      </c>
      <c r="E2213" s="2">
        <v>301311</v>
      </c>
      <c r="F2213" t="s">
        <v>43</v>
      </c>
      <c r="G2213" s="2">
        <v>465169</v>
      </c>
      <c r="H2213" t="s">
        <v>43</v>
      </c>
      <c r="I2213" t="s">
        <v>36</v>
      </c>
      <c r="K2213" t="s">
        <v>5890</v>
      </c>
      <c r="L2213" t="s">
        <v>8347</v>
      </c>
      <c r="M2213" s="12">
        <v>19801</v>
      </c>
      <c r="N2213" s="12" t="str">
        <f t="shared" si="83"/>
        <v>300 Water St Wilmington, DE 19801</v>
      </c>
      <c r="O2213">
        <v>1430999</v>
      </c>
      <c r="P2213">
        <v>39.738430000000001</v>
      </c>
      <c r="Q2213">
        <v>-75.555976000000001</v>
      </c>
      <c r="R2213" t="s">
        <v>3359</v>
      </c>
      <c r="S2213" t="s">
        <v>3353</v>
      </c>
      <c r="T2213" s="3">
        <v>1</v>
      </c>
      <c r="U2213" s="3">
        <v>1</v>
      </c>
      <c r="V2213" s="4">
        <v>1</v>
      </c>
      <c r="W2213" s="4">
        <v>1</v>
      </c>
      <c r="X2213" s="5">
        <v>254.22</v>
      </c>
      <c r="Y2213" s="6">
        <v>254.22</v>
      </c>
      <c r="Z2213" s="5">
        <v>68.64</v>
      </c>
      <c r="AA2213" s="5">
        <v>68.64</v>
      </c>
      <c r="AB2213">
        <v>4</v>
      </c>
      <c r="AC2213" s="11">
        <f t="shared" si="84"/>
        <v>0.2700023601604909</v>
      </c>
    </row>
    <row r="2214" spans="1:29">
      <c r="A2214" s="2">
        <v>460534</v>
      </c>
      <c r="B2214" t="s">
        <v>3363</v>
      </c>
      <c r="C2214" t="s">
        <v>3351</v>
      </c>
      <c r="D2214" t="s">
        <v>40</v>
      </c>
      <c r="E2214" s="2">
        <v>239963</v>
      </c>
      <c r="F2214" t="s">
        <v>72</v>
      </c>
      <c r="G2214" s="2">
        <v>481935</v>
      </c>
      <c r="H2214" t="s">
        <v>72</v>
      </c>
      <c r="I2214" t="s">
        <v>59</v>
      </c>
      <c r="K2214" t="s">
        <v>4078</v>
      </c>
      <c r="L2214" t="s">
        <v>3407</v>
      </c>
      <c r="M2214" s="12">
        <v>17404</v>
      </c>
      <c r="N2214" s="12" t="str">
        <f t="shared" si="83"/>
        <v>44 Hokes Mill Rd York, PA 17404</v>
      </c>
      <c r="O2214">
        <v>1430999</v>
      </c>
      <c r="P2214">
        <v>39.951636999999998</v>
      </c>
      <c r="Q2214">
        <v>-76.769878000000006</v>
      </c>
      <c r="R2214" t="s">
        <v>3367</v>
      </c>
      <c r="S2214" t="s">
        <v>3357</v>
      </c>
      <c r="T2214" s="3">
        <v>1</v>
      </c>
      <c r="U2214" s="3">
        <v>1</v>
      </c>
      <c r="V2214" s="4">
        <v>1</v>
      </c>
      <c r="W2214" s="4">
        <v>1</v>
      </c>
      <c r="X2214" s="5">
        <v>254.2</v>
      </c>
      <c r="Y2214" s="6">
        <v>254.2</v>
      </c>
      <c r="Z2214" s="5">
        <v>88.96</v>
      </c>
      <c r="AA2214" s="5">
        <v>88.96</v>
      </c>
      <c r="AB2214">
        <v>4</v>
      </c>
      <c r="AC2214" s="11">
        <f t="shared" si="84"/>
        <v>0.34996066089693156</v>
      </c>
    </row>
    <row r="2215" spans="1:29">
      <c r="A2215" s="2">
        <v>449067</v>
      </c>
      <c r="B2215" t="s">
        <v>3363</v>
      </c>
      <c r="C2215" t="s">
        <v>3351</v>
      </c>
      <c r="D2215" t="s">
        <v>26</v>
      </c>
      <c r="E2215" s="2">
        <v>239686</v>
      </c>
      <c r="F2215" t="s">
        <v>1678</v>
      </c>
      <c r="G2215" s="2">
        <v>239686</v>
      </c>
      <c r="H2215" t="s">
        <v>1678</v>
      </c>
      <c r="I2215" t="s">
        <v>39</v>
      </c>
      <c r="K2215" t="s">
        <v>4797</v>
      </c>
      <c r="L2215" t="s">
        <v>3407</v>
      </c>
      <c r="M2215" s="12">
        <v>17602</v>
      </c>
      <c r="N2215" s="12" t="str">
        <f t="shared" si="83"/>
        <v>130 Tennyson Dr Lancaster, PA 17602</v>
      </c>
      <c r="O2215">
        <v>1430999</v>
      </c>
      <c r="P2215">
        <v>40.033276000000001</v>
      </c>
      <c r="Q2215">
        <v>-76.265872000000002</v>
      </c>
      <c r="R2215" t="s">
        <v>3364</v>
      </c>
      <c r="S2215" t="s">
        <v>3356</v>
      </c>
      <c r="T2215" s="3">
        <v>1</v>
      </c>
      <c r="U2215" s="3">
        <v>1</v>
      </c>
      <c r="V2215" s="4">
        <v>1</v>
      </c>
      <c r="W2215" s="4">
        <v>2</v>
      </c>
      <c r="X2215" s="5">
        <v>254.09</v>
      </c>
      <c r="Y2215" s="6">
        <v>254.09</v>
      </c>
      <c r="Z2215" s="5">
        <v>110.24000000000001</v>
      </c>
      <c r="AA2215" s="5">
        <v>110.24000000000001</v>
      </c>
      <c r="AB2215">
        <v>4</v>
      </c>
      <c r="AC2215" s="11">
        <f t="shared" si="84"/>
        <v>0.43386201739541108</v>
      </c>
    </row>
    <row r="2216" spans="1:29">
      <c r="A2216" s="2">
        <v>297040</v>
      </c>
      <c r="B2216" t="s">
        <v>3363</v>
      </c>
      <c r="C2216" t="s">
        <v>3351</v>
      </c>
      <c r="D2216" t="s">
        <v>74</v>
      </c>
      <c r="E2216" s="2">
        <v>285604</v>
      </c>
      <c r="F2216" t="s">
        <v>340</v>
      </c>
      <c r="G2216" s="2">
        <v>285604</v>
      </c>
      <c r="H2216" t="s">
        <v>340</v>
      </c>
      <c r="I2216" t="s">
        <v>135</v>
      </c>
      <c r="K2216" t="s">
        <v>3985</v>
      </c>
      <c r="L2216" t="s">
        <v>3407</v>
      </c>
      <c r="M2216" s="12">
        <v>17331</v>
      </c>
      <c r="N2216" s="12" t="str">
        <f t="shared" si="83"/>
        <v>2288 Grandview Rd Hanover, PA 17331</v>
      </c>
      <c r="O2216">
        <v>1430999</v>
      </c>
      <c r="P2216">
        <v>39.785924999999999</v>
      </c>
      <c r="Q2216">
        <v>-76.943766999999994</v>
      </c>
      <c r="R2216" t="s">
        <v>3367</v>
      </c>
      <c r="S2216" t="s">
        <v>3355</v>
      </c>
      <c r="T2216" s="3">
        <v>2</v>
      </c>
      <c r="U2216" s="3">
        <v>2</v>
      </c>
      <c r="V2216" s="4">
        <v>1</v>
      </c>
      <c r="W2216" s="4">
        <v>1.5</v>
      </c>
      <c r="X2216" s="5">
        <v>125.72</v>
      </c>
      <c r="Y2216" s="6">
        <v>251.44</v>
      </c>
      <c r="Z2216" s="5">
        <v>42.15</v>
      </c>
      <c r="AA2216" s="5">
        <v>84.3</v>
      </c>
      <c r="AB2216">
        <v>14</v>
      </c>
      <c r="AC2216" s="11">
        <f t="shared" si="84"/>
        <v>0.33526885141584473</v>
      </c>
    </row>
    <row r="2217" spans="1:29">
      <c r="A2217" s="2">
        <v>472664</v>
      </c>
      <c r="B2217" t="s">
        <v>3363</v>
      </c>
      <c r="C2217" t="s">
        <v>3351</v>
      </c>
      <c r="D2217" t="s">
        <v>26</v>
      </c>
      <c r="E2217" s="2">
        <v>317840</v>
      </c>
      <c r="F2217" t="s">
        <v>1796</v>
      </c>
      <c r="G2217" s="2">
        <v>317840</v>
      </c>
      <c r="H2217" t="s">
        <v>1796</v>
      </c>
      <c r="I2217" t="s">
        <v>196</v>
      </c>
      <c r="K2217" t="s">
        <v>4496</v>
      </c>
      <c r="L2217" t="s">
        <v>3407</v>
      </c>
      <c r="M2217" s="12">
        <v>17552</v>
      </c>
      <c r="N2217" s="12" t="str">
        <f t="shared" si="83"/>
        <v>4538 Miller Dr Mount Joy, PA 17552</v>
      </c>
      <c r="O2217">
        <v>1430999</v>
      </c>
      <c r="P2217">
        <v>40.067318</v>
      </c>
      <c r="Q2217">
        <v>-76.474284999999995</v>
      </c>
      <c r="R2217" t="s">
        <v>3366</v>
      </c>
      <c r="S2217" t="s">
        <v>3357</v>
      </c>
      <c r="T2217" s="3">
        <v>2</v>
      </c>
      <c r="U2217" s="3">
        <v>2</v>
      </c>
      <c r="V2217" s="4">
        <v>1</v>
      </c>
      <c r="W2217" s="4">
        <v>1</v>
      </c>
      <c r="X2217" s="5">
        <v>125.50999999999999</v>
      </c>
      <c r="Y2217" s="6">
        <v>251.01999999999998</v>
      </c>
      <c r="Z2217" s="5">
        <v>54</v>
      </c>
      <c r="AA2217" s="5">
        <v>108</v>
      </c>
      <c r="AB2217">
        <v>3</v>
      </c>
      <c r="AC2217" s="11">
        <f t="shared" si="84"/>
        <v>0.43024460202374315</v>
      </c>
    </row>
    <row r="2218" spans="1:29">
      <c r="A2218" s="2">
        <v>419096</v>
      </c>
      <c r="B2218" t="s">
        <v>3363</v>
      </c>
      <c r="C2218" t="s">
        <v>3351</v>
      </c>
      <c r="D2218" t="s">
        <v>104</v>
      </c>
      <c r="E2218" s="2">
        <v>345532</v>
      </c>
      <c r="F2218" t="s">
        <v>2023</v>
      </c>
      <c r="G2218" s="2">
        <v>345532</v>
      </c>
      <c r="H2218" t="s">
        <v>2023</v>
      </c>
      <c r="I2218" t="s">
        <v>184</v>
      </c>
      <c r="K2218" t="s">
        <v>4172</v>
      </c>
      <c r="L2218" t="s">
        <v>3407</v>
      </c>
      <c r="M2218" s="12">
        <v>17520</v>
      </c>
      <c r="N2218" s="12" t="str">
        <f t="shared" si="83"/>
        <v>5939 Main St East Petersburg, PA 17520</v>
      </c>
      <c r="O2218">
        <v>1430999</v>
      </c>
      <c r="P2218">
        <v>40.098514999999999</v>
      </c>
      <c r="Q2218">
        <v>-76.353025000000002</v>
      </c>
      <c r="R2218" t="s">
        <v>3364</v>
      </c>
      <c r="S2218" t="s">
        <v>3357</v>
      </c>
      <c r="T2218" s="3">
        <v>1</v>
      </c>
      <c r="U2218" s="3">
        <v>1</v>
      </c>
      <c r="V2218" s="4">
        <v>1</v>
      </c>
      <c r="W2218" s="4">
        <v>4</v>
      </c>
      <c r="X2218" s="5">
        <v>249.24999999999997</v>
      </c>
      <c r="Y2218" s="6">
        <v>249.24999999999997</v>
      </c>
      <c r="Z2218" s="5">
        <v>95.52</v>
      </c>
      <c r="AA2218" s="5">
        <v>95.52</v>
      </c>
      <c r="AB2218">
        <v>4</v>
      </c>
      <c r="AC2218" s="11">
        <f t="shared" si="84"/>
        <v>0.38322968906720162</v>
      </c>
    </row>
    <row r="2219" spans="1:29">
      <c r="A2219" s="2">
        <v>330889</v>
      </c>
      <c r="B2219" t="s">
        <v>3363</v>
      </c>
      <c r="C2219" t="s">
        <v>3351</v>
      </c>
      <c r="D2219" t="s">
        <v>26</v>
      </c>
      <c r="E2219" s="2">
        <v>312587</v>
      </c>
      <c r="F2219" t="s">
        <v>213</v>
      </c>
      <c r="G2219" s="2">
        <v>312587</v>
      </c>
      <c r="H2219" t="s">
        <v>213</v>
      </c>
      <c r="I2219" t="s">
        <v>39</v>
      </c>
      <c r="K2219" t="s">
        <v>4705</v>
      </c>
      <c r="L2219" t="s">
        <v>3407</v>
      </c>
      <c r="M2219" s="12">
        <v>17601</v>
      </c>
      <c r="N2219" s="12" t="str">
        <f t="shared" si="83"/>
        <v>1400 Rohrerstown Rd Lancaster, PA 17601</v>
      </c>
      <c r="O2219">
        <v>1430999</v>
      </c>
      <c r="P2219">
        <v>40.07667</v>
      </c>
      <c r="Q2219">
        <v>-76.357190000000003</v>
      </c>
      <c r="R2219" t="s">
        <v>3364</v>
      </c>
      <c r="S2219" t="s">
        <v>3357</v>
      </c>
      <c r="T2219" s="3">
        <v>3</v>
      </c>
      <c r="U2219" s="3">
        <v>3</v>
      </c>
      <c r="V2219" s="4">
        <v>1</v>
      </c>
      <c r="W2219" s="4">
        <v>1.3333333333333333</v>
      </c>
      <c r="X2219" s="5">
        <v>82.743333333333339</v>
      </c>
      <c r="Y2219" s="6">
        <v>248.23000000000002</v>
      </c>
      <c r="Z2219" s="5">
        <v>28.323333333333334</v>
      </c>
      <c r="AA2219" s="5">
        <v>84.97</v>
      </c>
      <c r="AB2219">
        <v>6</v>
      </c>
      <c r="AC2219" s="11">
        <f t="shared" si="84"/>
        <v>0.34230350884260563</v>
      </c>
    </row>
    <row r="2220" spans="1:29">
      <c r="A2220" s="2">
        <v>459319</v>
      </c>
      <c r="B2220" t="s">
        <v>3363</v>
      </c>
      <c r="C2220" t="s">
        <v>3351</v>
      </c>
      <c r="D2220" t="s">
        <v>762</v>
      </c>
      <c r="E2220" s="2">
        <v>244085</v>
      </c>
      <c r="F2220" t="s">
        <v>785</v>
      </c>
      <c r="G2220" s="2">
        <v>244085</v>
      </c>
      <c r="H2220" t="s">
        <v>785</v>
      </c>
      <c r="I2220" t="s">
        <v>56</v>
      </c>
      <c r="K2220" t="s">
        <v>5412</v>
      </c>
      <c r="L2220" t="s">
        <v>3407</v>
      </c>
      <c r="M2220" s="12">
        <v>19104</v>
      </c>
      <c r="N2220" s="12" t="str">
        <f t="shared" si="83"/>
        <v>3904 Spruce St Philadelphia, PA 19104</v>
      </c>
      <c r="O2220">
        <v>1430999</v>
      </c>
      <c r="P2220">
        <v>39.951191999999999</v>
      </c>
      <c r="Q2220">
        <v>-75.201199000000003</v>
      </c>
      <c r="R2220" t="s">
        <v>3363</v>
      </c>
      <c r="S2220" t="s">
        <v>3351</v>
      </c>
      <c r="T2220" s="3">
        <v>1</v>
      </c>
      <c r="U2220" s="3">
        <v>1</v>
      </c>
      <c r="V2220" s="4">
        <v>1</v>
      </c>
      <c r="W2220" s="4">
        <v>1</v>
      </c>
      <c r="X2220" s="5">
        <v>247.09</v>
      </c>
      <c r="Y2220" s="6">
        <v>247.09</v>
      </c>
      <c r="Z2220" s="5">
        <v>111.18</v>
      </c>
      <c r="AA2220" s="5">
        <v>111.18</v>
      </c>
      <c r="AB2220">
        <v>3</v>
      </c>
      <c r="AC2220" s="11">
        <f t="shared" si="84"/>
        <v>0.44995750536241857</v>
      </c>
    </row>
    <row r="2221" spans="1:29">
      <c r="A2221" s="2">
        <v>449489</v>
      </c>
      <c r="B2221" t="s">
        <v>3363</v>
      </c>
      <c r="C2221" t="s">
        <v>3351</v>
      </c>
      <c r="D2221" t="s">
        <v>50</v>
      </c>
      <c r="E2221" s="2">
        <v>320244</v>
      </c>
      <c r="F2221" t="s">
        <v>582</v>
      </c>
      <c r="G2221" s="2">
        <v>320244</v>
      </c>
      <c r="H2221" t="s">
        <v>582</v>
      </c>
      <c r="I2221" t="s">
        <v>583</v>
      </c>
      <c r="K2221" t="s">
        <v>4971</v>
      </c>
      <c r="L2221" t="s">
        <v>3407</v>
      </c>
      <c r="M2221" s="12">
        <v>17961</v>
      </c>
      <c r="N2221" s="12" t="str">
        <f t="shared" si="83"/>
        <v>333 S LIBERTY ST Orwigsburg, PA 17961</v>
      </c>
      <c r="O2221">
        <v>1430999</v>
      </c>
      <c r="P2221">
        <v>40.651122000000001</v>
      </c>
      <c r="Q2221">
        <v>-76.103757999999999</v>
      </c>
      <c r="R2221" t="s">
        <v>3364</v>
      </c>
      <c r="S2221" t="s">
        <v>3354</v>
      </c>
      <c r="T2221" s="3">
        <v>1</v>
      </c>
      <c r="U2221" s="3">
        <v>1</v>
      </c>
      <c r="V2221" s="4">
        <v>1</v>
      </c>
      <c r="W2221" s="4">
        <v>2</v>
      </c>
      <c r="X2221" s="5">
        <v>247.02</v>
      </c>
      <c r="Y2221" s="6">
        <v>247.02</v>
      </c>
      <c r="Z2221" s="5">
        <v>111.16</v>
      </c>
      <c r="AA2221" s="5">
        <v>111.16</v>
      </c>
      <c r="AB2221">
        <v>2</v>
      </c>
      <c r="AC2221" s="11">
        <f t="shared" si="84"/>
        <v>0.45000404825520196</v>
      </c>
    </row>
    <row r="2222" spans="1:29">
      <c r="A2222" s="2">
        <v>246370</v>
      </c>
      <c r="B2222" t="s">
        <v>3363</v>
      </c>
      <c r="C2222" t="s">
        <v>3351</v>
      </c>
      <c r="D2222" t="s">
        <v>26</v>
      </c>
      <c r="E2222" s="2">
        <v>240342</v>
      </c>
      <c r="F2222" t="s">
        <v>2085</v>
      </c>
      <c r="G2222" s="2">
        <v>240342</v>
      </c>
      <c r="H2222" t="s">
        <v>2085</v>
      </c>
      <c r="I2222" t="s">
        <v>190</v>
      </c>
      <c r="K2222" t="s">
        <v>4417</v>
      </c>
      <c r="L2222" t="s">
        <v>3407</v>
      </c>
      <c r="M2222" s="12">
        <v>17545</v>
      </c>
      <c r="N2222" s="12" t="str">
        <f t="shared" si="83"/>
        <v>629 Graystone Rd Manheim, PA 17545</v>
      </c>
      <c r="O2222">
        <v>1430999</v>
      </c>
      <c r="P2222">
        <v>40.120199999999997</v>
      </c>
      <c r="Q2222">
        <v>-76.378919999999994</v>
      </c>
      <c r="R2222" t="s">
        <v>3366</v>
      </c>
      <c r="S2222" t="s">
        <v>3357</v>
      </c>
      <c r="T2222" s="3">
        <v>1</v>
      </c>
      <c r="U2222" s="3">
        <v>1</v>
      </c>
      <c r="V2222" s="4">
        <v>1</v>
      </c>
      <c r="W2222" s="4">
        <v>1</v>
      </c>
      <c r="X2222" s="5">
        <v>245.1</v>
      </c>
      <c r="Y2222" s="6">
        <v>245.1</v>
      </c>
      <c r="Z2222" s="5">
        <v>90.02</v>
      </c>
      <c r="AA2222" s="5">
        <v>90.02</v>
      </c>
      <c r="AB2222">
        <v>2</v>
      </c>
      <c r="AC2222" s="11">
        <f t="shared" si="84"/>
        <v>0.36727866177070584</v>
      </c>
    </row>
    <row r="2223" spans="1:29">
      <c r="A2223" s="2">
        <v>245969</v>
      </c>
      <c r="B2223" t="s">
        <v>3361</v>
      </c>
      <c r="C2223" t="s">
        <v>3352</v>
      </c>
      <c r="D2223" t="s">
        <v>37</v>
      </c>
      <c r="E2223" s="2">
        <v>298098</v>
      </c>
      <c r="F2223" t="s">
        <v>1791</v>
      </c>
      <c r="G2223" s="2">
        <v>298098</v>
      </c>
      <c r="H2223" t="s">
        <v>1791</v>
      </c>
      <c r="I2223" t="s">
        <v>196</v>
      </c>
      <c r="K2223" t="s">
        <v>4493</v>
      </c>
      <c r="L2223" t="s">
        <v>3407</v>
      </c>
      <c r="M2223" s="12">
        <v>17552</v>
      </c>
      <c r="N2223" s="12" t="str">
        <f t="shared" si="83"/>
        <v>1051 KOSER RD Mount Joy, PA 17552</v>
      </c>
      <c r="O2223">
        <v>1430999</v>
      </c>
      <c r="P2223">
        <v>40.096961</v>
      </c>
      <c r="Q2223">
        <v>-76.507561999999993</v>
      </c>
      <c r="R2223" t="s">
        <v>3366</v>
      </c>
      <c r="S2223" t="s">
        <v>3357</v>
      </c>
      <c r="T2223" s="3">
        <v>2</v>
      </c>
      <c r="U2223" s="3">
        <v>2</v>
      </c>
      <c r="V2223" s="4">
        <v>1</v>
      </c>
      <c r="W2223" s="4">
        <v>1</v>
      </c>
      <c r="X2223" s="5">
        <v>122.485</v>
      </c>
      <c r="Y2223" s="6">
        <v>244.97</v>
      </c>
      <c r="Z2223" s="5">
        <v>19.625</v>
      </c>
      <c r="AA2223" s="5">
        <v>39.25</v>
      </c>
      <c r="AB2223">
        <v>5</v>
      </c>
      <c r="AC2223" s="11">
        <f t="shared" si="84"/>
        <v>0.16022370086132995</v>
      </c>
    </row>
    <row r="2224" spans="1:29">
      <c r="A2224" s="2">
        <v>243950</v>
      </c>
      <c r="B2224" t="s">
        <v>3361</v>
      </c>
      <c r="C2224" t="s">
        <v>3352</v>
      </c>
      <c r="D2224" t="s">
        <v>32</v>
      </c>
      <c r="E2224" s="2">
        <v>307286</v>
      </c>
      <c r="F2224" t="s">
        <v>769</v>
      </c>
      <c r="G2224" s="2">
        <v>482607</v>
      </c>
      <c r="H2224" t="s">
        <v>2543</v>
      </c>
      <c r="I2224" t="s">
        <v>190</v>
      </c>
      <c r="K2224" t="s">
        <v>4408</v>
      </c>
      <c r="L2224" t="s">
        <v>3407</v>
      </c>
      <c r="M2224" s="12">
        <v>17545</v>
      </c>
      <c r="N2224" s="12" t="str">
        <f t="shared" ref="N2224:N2287" si="85">K2224&amp;" "&amp;I2224&amp;", "&amp;L2224&amp;" "&amp;TEXT(M2224, "00000")</f>
        <v>125 E High St Manheim, PA 17545</v>
      </c>
      <c r="O2224">
        <v>1430999</v>
      </c>
      <c r="P2224">
        <v>40.165129999999998</v>
      </c>
      <c r="Q2224">
        <v>-76.392557999999994</v>
      </c>
      <c r="R2224" t="s">
        <v>3366</v>
      </c>
      <c r="S2224" t="s">
        <v>3357</v>
      </c>
      <c r="T2224" s="3">
        <v>1</v>
      </c>
      <c r="U2224" s="3">
        <v>1</v>
      </c>
      <c r="V2224" s="4">
        <v>1</v>
      </c>
      <c r="W2224" s="4">
        <v>2</v>
      </c>
      <c r="X2224" s="5">
        <v>241.9</v>
      </c>
      <c r="Y2224" s="6">
        <v>241.9</v>
      </c>
      <c r="Z2224" s="5">
        <v>107.9</v>
      </c>
      <c r="AA2224" s="5">
        <v>107.9</v>
      </c>
      <c r="AB2224">
        <v>4</v>
      </c>
      <c r="AC2224" s="11">
        <f t="shared" si="84"/>
        <v>0.44605208763952048</v>
      </c>
    </row>
    <row r="2225" spans="1:29">
      <c r="A2225" s="2">
        <v>418079</v>
      </c>
      <c r="B2225" t="s">
        <v>3361</v>
      </c>
      <c r="C2225" t="s">
        <v>3352</v>
      </c>
      <c r="D2225" t="s">
        <v>63</v>
      </c>
      <c r="E2225" s="2">
        <v>245832</v>
      </c>
      <c r="F2225" t="s">
        <v>953</v>
      </c>
      <c r="G2225" s="2">
        <v>245832</v>
      </c>
      <c r="H2225" t="s">
        <v>953</v>
      </c>
      <c r="I2225" t="s">
        <v>162</v>
      </c>
      <c r="J2225" t="s">
        <v>3389</v>
      </c>
      <c r="K2225" t="s">
        <v>5071</v>
      </c>
      <c r="L2225" t="s">
        <v>3407</v>
      </c>
      <c r="M2225" s="12">
        <v>18902</v>
      </c>
      <c r="N2225" s="12" t="str">
        <f t="shared" si="85"/>
        <v>854 N Easton Rd Doylestown, PA 18902</v>
      </c>
      <c r="O2225">
        <v>1430999</v>
      </c>
      <c r="P2225">
        <v>40.336162000000002</v>
      </c>
      <c r="Q2225">
        <v>-75.132088999999993</v>
      </c>
      <c r="R2225" t="s">
        <v>3362</v>
      </c>
      <c r="S2225" t="s">
        <v>3353</v>
      </c>
      <c r="T2225" s="3">
        <v>2</v>
      </c>
      <c r="U2225" s="3">
        <v>2</v>
      </c>
      <c r="V2225" s="4">
        <v>1</v>
      </c>
      <c r="W2225" s="4">
        <v>3</v>
      </c>
      <c r="X2225" s="5">
        <v>120.44499999999999</v>
      </c>
      <c r="Y2225" s="6">
        <v>240.89</v>
      </c>
      <c r="Z2225" s="5">
        <v>52.955000000000005</v>
      </c>
      <c r="AA2225" s="5">
        <v>105.91000000000001</v>
      </c>
      <c r="AB2225">
        <v>7</v>
      </c>
      <c r="AC2225" s="11">
        <f t="shared" si="84"/>
        <v>0.43966125617501772</v>
      </c>
    </row>
    <row r="2226" spans="1:29">
      <c r="A2226" s="2">
        <v>285791</v>
      </c>
      <c r="B2226" t="s">
        <v>3361</v>
      </c>
      <c r="C2226" t="s">
        <v>3352</v>
      </c>
      <c r="D2226" t="s">
        <v>26</v>
      </c>
      <c r="E2226" s="2">
        <v>332926</v>
      </c>
      <c r="F2226" t="s">
        <v>3184</v>
      </c>
      <c r="G2226" s="2">
        <v>332926</v>
      </c>
      <c r="H2226" t="s">
        <v>3184</v>
      </c>
      <c r="I2226" t="s">
        <v>133</v>
      </c>
      <c r="K2226" t="s">
        <v>4588</v>
      </c>
      <c r="L2226" t="s">
        <v>3407</v>
      </c>
      <c r="M2226" s="12">
        <v>17572</v>
      </c>
      <c r="N2226" s="12" t="str">
        <f t="shared" si="85"/>
        <v>300 Paradise Ln Ronks, PA 17572</v>
      </c>
      <c r="O2226">
        <v>1430999</v>
      </c>
      <c r="P2226">
        <v>39.987586</v>
      </c>
      <c r="Q2226">
        <v>-76.151916</v>
      </c>
      <c r="R2226" t="s">
        <v>3364</v>
      </c>
      <c r="S2226" t="s">
        <v>3351</v>
      </c>
      <c r="T2226" s="3">
        <v>2</v>
      </c>
      <c r="U2226" s="3">
        <v>3</v>
      </c>
      <c r="V2226" s="4">
        <v>1.5</v>
      </c>
      <c r="W2226" s="4">
        <v>1.5</v>
      </c>
      <c r="X2226" s="5">
        <v>120.36999999999999</v>
      </c>
      <c r="Y2226" s="6">
        <v>240.74</v>
      </c>
      <c r="Z2226" s="5">
        <v>58.14</v>
      </c>
      <c r="AA2226" s="5">
        <v>116.28</v>
      </c>
      <c r="AB2226">
        <v>3</v>
      </c>
      <c r="AC2226" s="11">
        <f t="shared" si="84"/>
        <v>0.48301071695605213</v>
      </c>
    </row>
    <row r="2227" spans="1:29">
      <c r="A2227" s="2">
        <v>241148</v>
      </c>
      <c r="B2227" t="s">
        <v>3361</v>
      </c>
      <c r="C2227" t="s">
        <v>3356</v>
      </c>
      <c r="D2227" t="s">
        <v>26</v>
      </c>
      <c r="E2227" s="2">
        <v>325841</v>
      </c>
      <c r="F2227" t="s">
        <v>945</v>
      </c>
      <c r="G2227" s="2">
        <v>325841</v>
      </c>
      <c r="H2227" t="s">
        <v>945</v>
      </c>
      <c r="I2227" t="s">
        <v>39</v>
      </c>
      <c r="K2227" t="s">
        <v>4698</v>
      </c>
      <c r="L2227" t="s">
        <v>3407</v>
      </c>
      <c r="M2227" s="12">
        <v>17601</v>
      </c>
      <c r="N2227" s="12" t="str">
        <f t="shared" si="85"/>
        <v>1466 New Holland Pike Lancaster, PA 17601</v>
      </c>
      <c r="O2227">
        <v>1430999</v>
      </c>
      <c r="P2227">
        <v>40.062390000000001</v>
      </c>
      <c r="Q2227">
        <v>-76.271180000000001</v>
      </c>
      <c r="R2227" t="s">
        <v>3364</v>
      </c>
      <c r="S2227" t="s">
        <v>3357</v>
      </c>
      <c r="T2227" s="3">
        <v>3</v>
      </c>
      <c r="U2227" s="3">
        <v>3</v>
      </c>
      <c r="V2227" s="4">
        <v>1</v>
      </c>
      <c r="W2227" s="4">
        <v>1</v>
      </c>
      <c r="X2227" s="5">
        <v>78.333333333333329</v>
      </c>
      <c r="Y2227" s="6">
        <v>235</v>
      </c>
      <c r="Z2227" s="5">
        <v>42.276666666666671</v>
      </c>
      <c r="AA2227" s="5">
        <v>126.83000000000001</v>
      </c>
      <c r="AB2227">
        <v>3</v>
      </c>
      <c r="AC2227" s="11">
        <f t="shared" si="84"/>
        <v>0.53970212765957448</v>
      </c>
    </row>
    <row r="2228" spans="1:29">
      <c r="A2228" s="2">
        <v>244088</v>
      </c>
      <c r="B2228" t="s">
        <v>3361</v>
      </c>
      <c r="C2228" t="s">
        <v>3356</v>
      </c>
      <c r="D2228" t="s">
        <v>29</v>
      </c>
      <c r="E2228" s="2">
        <v>245952</v>
      </c>
      <c r="F2228" t="s">
        <v>1504</v>
      </c>
      <c r="G2228" s="2">
        <v>438155</v>
      </c>
      <c r="H2228" t="s">
        <v>1507</v>
      </c>
      <c r="I2228" t="s">
        <v>169</v>
      </c>
      <c r="J2228" t="s">
        <v>3376</v>
      </c>
      <c r="K2228" t="s">
        <v>5206</v>
      </c>
      <c r="L2228" t="s">
        <v>3407</v>
      </c>
      <c r="M2228" s="12">
        <v>19002</v>
      </c>
      <c r="N2228" s="12" t="str">
        <f t="shared" si="85"/>
        <v>4 S Ridge Ave Ambler, PA 19002</v>
      </c>
      <c r="O2228">
        <v>1430999</v>
      </c>
      <c r="P2228">
        <v>40.154111999999998</v>
      </c>
      <c r="Q2228">
        <v>-75.221221</v>
      </c>
      <c r="R2228" t="s">
        <v>3361</v>
      </c>
      <c r="S2228" t="s">
        <v>3356</v>
      </c>
      <c r="T2228" s="3">
        <v>1</v>
      </c>
      <c r="U2228" s="3">
        <v>3</v>
      </c>
      <c r="V2228" s="4">
        <v>3</v>
      </c>
      <c r="W2228" s="4">
        <v>7</v>
      </c>
      <c r="X2228" s="5">
        <v>234.79</v>
      </c>
      <c r="Y2228" s="6">
        <v>234.79</v>
      </c>
      <c r="Z2228" s="5">
        <v>102.27</v>
      </c>
      <c r="AA2228" s="5">
        <v>102.27</v>
      </c>
      <c r="AB2228">
        <v>16</v>
      </c>
      <c r="AC2228" s="11">
        <f t="shared" si="84"/>
        <v>0.43558073171770517</v>
      </c>
    </row>
    <row r="2229" spans="1:29">
      <c r="A2229" s="2">
        <v>431718</v>
      </c>
      <c r="B2229" t="s">
        <v>3361</v>
      </c>
      <c r="C2229" t="s">
        <v>3356</v>
      </c>
      <c r="D2229" t="s">
        <v>26</v>
      </c>
      <c r="E2229" s="2">
        <v>317688</v>
      </c>
      <c r="F2229" t="s">
        <v>2310</v>
      </c>
      <c r="G2229" s="2">
        <v>317688</v>
      </c>
      <c r="H2229" t="s">
        <v>2310</v>
      </c>
      <c r="I2229" t="s">
        <v>1483</v>
      </c>
      <c r="K2229" t="s">
        <v>4148</v>
      </c>
      <c r="L2229" t="s">
        <v>3407</v>
      </c>
      <c r="M2229" s="12">
        <v>17516</v>
      </c>
      <c r="N2229" s="12" t="str">
        <f t="shared" si="85"/>
        <v>248 River Corner Rd Conestoga, PA 17516</v>
      </c>
      <c r="O2229">
        <v>1430999</v>
      </c>
      <c r="P2229">
        <v>39.934384999999999</v>
      </c>
      <c r="Q2229">
        <v>-76.350061999999994</v>
      </c>
      <c r="R2229" t="s">
        <v>3364</v>
      </c>
      <c r="S2229" t="s">
        <v>3357</v>
      </c>
      <c r="T2229" s="3">
        <v>1</v>
      </c>
      <c r="U2229" s="3">
        <v>2</v>
      </c>
      <c r="V2229" s="4">
        <v>2</v>
      </c>
      <c r="W2229" s="4">
        <v>3</v>
      </c>
      <c r="X2229" s="5">
        <v>234.23000000000002</v>
      </c>
      <c r="Y2229" s="6">
        <v>234.23000000000002</v>
      </c>
      <c r="Z2229" s="5">
        <v>93.460000000000008</v>
      </c>
      <c r="AA2229" s="5">
        <v>93.460000000000008</v>
      </c>
      <c r="AB2229">
        <v>22</v>
      </c>
      <c r="AC2229" s="11">
        <f t="shared" si="84"/>
        <v>0.39900952055671773</v>
      </c>
    </row>
    <row r="2230" spans="1:29">
      <c r="A2230" s="2">
        <v>323660</v>
      </c>
      <c r="B2230" t="e">
        <v>#N/A</v>
      </c>
      <c r="C2230" t="e">
        <v>#N/A</v>
      </c>
      <c r="D2230" t="s">
        <v>63</v>
      </c>
      <c r="E2230" s="2">
        <v>243124</v>
      </c>
      <c r="F2230" t="s">
        <v>1524</v>
      </c>
      <c r="G2230" s="2">
        <v>483465</v>
      </c>
      <c r="H2230" t="s">
        <v>1536</v>
      </c>
      <c r="I2230" t="s">
        <v>162</v>
      </c>
      <c r="J2230" t="s">
        <v>3389</v>
      </c>
      <c r="K2230" t="s">
        <v>5067</v>
      </c>
      <c r="L2230" t="s">
        <v>3407</v>
      </c>
      <c r="M2230" s="12">
        <v>18901</v>
      </c>
      <c r="N2230" s="12" t="str">
        <f t="shared" si="85"/>
        <v>16 Welden Dr Doylestown, PA 18901</v>
      </c>
      <c r="O2230">
        <v>1430999</v>
      </c>
      <c r="P2230">
        <v>40.335661999999999</v>
      </c>
      <c r="Q2230">
        <v>-75.143102999999996</v>
      </c>
      <c r="R2230" t="s">
        <v>3362</v>
      </c>
      <c r="S2230" t="s">
        <v>3357</v>
      </c>
      <c r="T2230" s="3">
        <v>1</v>
      </c>
      <c r="U2230" s="3">
        <v>2</v>
      </c>
      <c r="V2230" s="4">
        <v>2</v>
      </c>
      <c r="W2230" s="4">
        <v>5</v>
      </c>
      <c r="X2230" s="5">
        <v>233.95999999999998</v>
      </c>
      <c r="Y2230" s="6">
        <v>233.95999999999998</v>
      </c>
      <c r="Z2230" s="5">
        <v>70.88</v>
      </c>
      <c r="AA2230" s="5">
        <v>70.88</v>
      </c>
      <c r="AB2230">
        <v>88</v>
      </c>
      <c r="AC2230" s="11">
        <f t="shared" si="84"/>
        <v>0.30295777055906992</v>
      </c>
    </row>
    <row r="2231" spans="1:29">
      <c r="A2231" s="2">
        <v>318590</v>
      </c>
      <c r="B2231" t="s">
        <v>3359</v>
      </c>
      <c r="C2231" t="s">
        <v>3352</v>
      </c>
      <c r="D2231" t="s">
        <v>26</v>
      </c>
      <c r="E2231" s="2">
        <v>321085</v>
      </c>
      <c r="F2231" t="s">
        <v>3043</v>
      </c>
      <c r="G2231" s="2">
        <v>321085</v>
      </c>
      <c r="H2231" t="s">
        <v>3043</v>
      </c>
      <c r="I2231" t="s">
        <v>39</v>
      </c>
      <c r="K2231" t="s">
        <v>4736</v>
      </c>
      <c r="L2231" t="s">
        <v>3407</v>
      </c>
      <c r="M2231" s="12">
        <v>17601</v>
      </c>
      <c r="N2231" s="12" t="str">
        <f t="shared" si="85"/>
        <v>409 Parkwynne Rd Lancaster, PA 17601</v>
      </c>
      <c r="O2231">
        <v>1430999</v>
      </c>
      <c r="P2231">
        <v>40.087359999999997</v>
      </c>
      <c r="Q2231">
        <v>-76.329679999999996</v>
      </c>
      <c r="R2231" t="s">
        <v>3364</v>
      </c>
      <c r="S2231" t="s">
        <v>3357</v>
      </c>
      <c r="T2231" s="3">
        <v>1</v>
      </c>
      <c r="U2231" s="3">
        <v>1</v>
      </c>
      <c r="V2231" s="4">
        <v>1</v>
      </c>
      <c r="W2231" s="4">
        <v>1</v>
      </c>
      <c r="X2231" s="5">
        <v>233.23</v>
      </c>
      <c r="Y2231" s="6">
        <v>233.23</v>
      </c>
      <c r="Z2231" s="5">
        <v>97.32</v>
      </c>
      <c r="AA2231" s="5">
        <v>97.32</v>
      </c>
      <c r="AB2231">
        <v>3</v>
      </c>
      <c r="AC2231" s="11">
        <f t="shared" si="84"/>
        <v>0.41727050550958278</v>
      </c>
    </row>
    <row r="2232" spans="1:29">
      <c r="A2232" s="2">
        <v>418850</v>
      </c>
      <c r="B2232" t="s">
        <v>3361</v>
      </c>
      <c r="C2232" t="s">
        <v>3352</v>
      </c>
      <c r="D2232" t="s">
        <v>26</v>
      </c>
      <c r="E2232" s="2">
        <v>239811</v>
      </c>
      <c r="F2232" t="s">
        <v>646</v>
      </c>
      <c r="G2232" s="2">
        <v>480478</v>
      </c>
      <c r="H2232" t="s">
        <v>647</v>
      </c>
      <c r="I2232" t="s">
        <v>108</v>
      </c>
      <c r="K2232" t="s">
        <v>4189</v>
      </c>
      <c r="L2232" t="s">
        <v>3407</v>
      </c>
      <c r="M2232" s="12">
        <v>17522</v>
      </c>
      <c r="N2232" s="12" t="str">
        <f t="shared" si="85"/>
        <v>1825 W Main St Ephrata, PA 17522</v>
      </c>
      <c r="O2232">
        <v>1430999</v>
      </c>
      <c r="P2232">
        <v>40.206612999999997</v>
      </c>
      <c r="Q2232">
        <v>-76.217074999999994</v>
      </c>
      <c r="R2232" t="s">
        <v>3364</v>
      </c>
      <c r="S2232" t="s">
        <v>3356</v>
      </c>
      <c r="T2232" s="3">
        <v>1</v>
      </c>
      <c r="U2232" s="3">
        <v>1</v>
      </c>
      <c r="V2232" s="4">
        <v>1</v>
      </c>
      <c r="W2232" s="4">
        <v>1</v>
      </c>
      <c r="X2232" s="5">
        <v>233.13</v>
      </c>
      <c r="Y2232" s="6">
        <v>233.13</v>
      </c>
      <c r="Z2232" s="5">
        <v>91.2</v>
      </c>
      <c r="AA2232" s="5">
        <v>91.2</v>
      </c>
      <c r="AB2232">
        <v>3</v>
      </c>
      <c r="AC2232" s="11">
        <f t="shared" si="84"/>
        <v>0.39119804400977998</v>
      </c>
    </row>
    <row r="2233" spans="1:29">
      <c r="A2233" s="2">
        <v>339092</v>
      </c>
      <c r="B2233" t="s">
        <v>3361</v>
      </c>
      <c r="C2233" t="s">
        <v>3352</v>
      </c>
      <c r="D2233" t="s">
        <v>29</v>
      </c>
      <c r="E2233" s="2">
        <v>244080</v>
      </c>
      <c r="F2233" t="s">
        <v>2618</v>
      </c>
      <c r="G2233" s="2">
        <v>428392</v>
      </c>
      <c r="H2233" t="s">
        <v>2625</v>
      </c>
      <c r="I2233" t="s">
        <v>151</v>
      </c>
      <c r="K2233" t="s">
        <v>5650</v>
      </c>
      <c r="L2233" t="s">
        <v>3407</v>
      </c>
      <c r="M2233" s="12">
        <v>19446</v>
      </c>
      <c r="N2233" s="12" t="str">
        <f t="shared" si="85"/>
        <v>1610 Allentown Rd Lansdale, PA 19446</v>
      </c>
      <c r="O2233">
        <v>1430999</v>
      </c>
      <c r="P2233">
        <v>40.254922000000001</v>
      </c>
      <c r="Q2233">
        <v>-75.324364000000003</v>
      </c>
      <c r="R2233" t="s">
        <v>3361</v>
      </c>
      <c r="S2233" t="s">
        <v>3353</v>
      </c>
      <c r="T2233" s="3">
        <v>2</v>
      </c>
      <c r="U2233" s="3">
        <v>2</v>
      </c>
      <c r="V2233" s="4">
        <v>1</v>
      </c>
      <c r="W2233" s="4">
        <v>1.5</v>
      </c>
      <c r="X2233" s="5">
        <v>116.375</v>
      </c>
      <c r="Y2233" s="6">
        <v>232.75</v>
      </c>
      <c r="Z2233" s="5">
        <v>27.2</v>
      </c>
      <c r="AA2233" s="5">
        <v>54.4</v>
      </c>
      <c r="AB2233">
        <v>8</v>
      </c>
      <c r="AC2233" s="11">
        <f t="shared" si="84"/>
        <v>0.23372717508055854</v>
      </c>
    </row>
    <row r="2234" spans="1:29">
      <c r="A2234" s="2">
        <v>284013</v>
      </c>
      <c r="B2234" t="s">
        <v>3361</v>
      </c>
      <c r="C2234" t="s">
        <v>3352</v>
      </c>
      <c r="D2234" t="s">
        <v>40</v>
      </c>
      <c r="E2234" s="2">
        <v>331079</v>
      </c>
      <c r="F2234" t="s">
        <v>515</v>
      </c>
      <c r="G2234" s="2">
        <v>331079</v>
      </c>
      <c r="H2234" t="s">
        <v>515</v>
      </c>
      <c r="I2234" t="s">
        <v>516</v>
      </c>
      <c r="K2234" t="s">
        <v>5753</v>
      </c>
      <c r="L2234" t="s">
        <v>3407</v>
      </c>
      <c r="M2234" s="12">
        <v>19540</v>
      </c>
      <c r="N2234" s="12" t="str">
        <f t="shared" si="85"/>
        <v>1775 Welsh Rd Mohnton, PA 19540</v>
      </c>
      <c r="O2234">
        <v>1430999</v>
      </c>
      <c r="P2234">
        <v>40.280051</v>
      </c>
      <c r="Q2234">
        <v>-75.971548999999996</v>
      </c>
      <c r="R2234" t="s">
        <v>3365</v>
      </c>
      <c r="S2234" t="s">
        <v>3353</v>
      </c>
      <c r="T2234" s="3">
        <v>2</v>
      </c>
      <c r="U2234" s="3">
        <v>2</v>
      </c>
      <c r="V2234" s="4">
        <v>1</v>
      </c>
      <c r="W2234" s="4">
        <v>1</v>
      </c>
      <c r="X2234" s="5">
        <v>114.755</v>
      </c>
      <c r="Y2234" s="6">
        <v>229.51</v>
      </c>
      <c r="Z2234" s="5">
        <v>53.134999999999998</v>
      </c>
      <c r="AA2234" s="5">
        <v>106.27</v>
      </c>
      <c r="AB2234">
        <v>2</v>
      </c>
      <c r="AC2234" s="11">
        <f t="shared" si="84"/>
        <v>0.4630299333362381</v>
      </c>
    </row>
    <row r="2235" spans="1:29">
      <c r="A2235" s="2">
        <v>243323</v>
      </c>
      <c r="B2235" t="s">
        <v>3361</v>
      </c>
      <c r="C2235" t="s">
        <v>3352</v>
      </c>
      <c r="D2235" t="s">
        <v>32</v>
      </c>
      <c r="E2235" s="2">
        <v>306334</v>
      </c>
      <c r="F2235" t="s">
        <v>2642</v>
      </c>
      <c r="G2235" s="2">
        <v>342785</v>
      </c>
      <c r="H2235" t="s">
        <v>2643</v>
      </c>
      <c r="I2235" t="s">
        <v>176</v>
      </c>
      <c r="K2235" t="s">
        <v>4513</v>
      </c>
      <c r="L2235" t="s">
        <v>3407</v>
      </c>
      <c r="M2235" s="12">
        <v>17554</v>
      </c>
      <c r="N2235" s="12" t="str">
        <f t="shared" si="85"/>
        <v>308 Primrose Ln Mountville, PA 17554</v>
      </c>
      <c r="O2235">
        <v>1430999</v>
      </c>
      <c r="P2235">
        <v>40.047172000000003</v>
      </c>
      <c r="Q2235">
        <v>-76.423240000000007</v>
      </c>
      <c r="R2235" t="s">
        <v>3367</v>
      </c>
      <c r="S2235" t="s">
        <v>3357</v>
      </c>
      <c r="T2235" s="3">
        <v>1</v>
      </c>
      <c r="U2235" s="3">
        <v>1</v>
      </c>
      <c r="V2235" s="4">
        <v>1</v>
      </c>
      <c r="W2235" s="4">
        <v>1</v>
      </c>
      <c r="X2235" s="5">
        <v>229.22</v>
      </c>
      <c r="Y2235" s="6">
        <v>229.22</v>
      </c>
      <c r="Z2235" s="5">
        <v>0</v>
      </c>
      <c r="AA2235" s="5">
        <v>0</v>
      </c>
      <c r="AB2235">
        <v>2</v>
      </c>
      <c r="AC2235" s="11">
        <f t="shared" si="84"/>
        <v>0</v>
      </c>
    </row>
    <row r="2236" spans="1:29">
      <c r="A2236" s="2">
        <v>417073</v>
      </c>
      <c r="B2236" t="s">
        <v>3361</v>
      </c>
      <c r="C2236" t="s">
        <v>3352</v>
      </c>
      <c r="D2236" t="s">
        <v>16</v>
      </c>
      <c r="E2236" s="2">
        <v>242462</v>
      </c>
      <c r="F2236" t="s">
        <v>901</v>
      </c>
      <c r="G2236" s="2">
        <v>242462</v>
      </c>
      <c r="H2236" t="s">
        <v>901</v>
      </c>
      <c r="I2236" t="s">
        <v>59</v>
      </c>
      <c r="K2236" t="s">
        <v>4097</v>
      </c>
      <c r="L2236" t="s">
        <v>3407</v>
      </c>
      <c r="M2236" s="12">
        <v>17406</v>
      </c>
      <c r="N2236" s="12" t="str">
        <f t="shared" si="85"/>
        <v>4054 Park Ln York, PA 17406</v>
      </c>
      <c r="O2236">
        <v>1430999</v>
      </c>
      <c r="P2236">
        <v>39.984479999999998</v>
      </c>
      <c r="Q2236">
        <v>-76.595119999999994</v>
      </c>
      <c r="R2236" t="s">
        <v>3367</v>
      </c>
      <c r="S2236" t="s">
        <v>3357</v>
      </c>
      <c r="T2236" s="3">
        <v>1</v>
      </c>
      <c r="U2236" s="3">
        <v>1</v>
      </c>
      <c r="V2236" s="4">
        <v>1</v>
      </c>
      <c r="W2236" s="4">
        <v>2</v>
      </c>
      <c r="X2236" s="5">
        <v>228.95</v>
      </c>
      <c r="Y2236" s="6">
        <v>228.95</v>
      </c>
      <c r="Z2236" s="5">
        <v>96.16</v>
      </c>
      <c r="AA2236" s="5">
        <v>96.16</v>
      </c>
      <c r="AB2236">
        <v>2</v>
      </c>
      <c r="AC2236" s="11">
        <f t="shared" si="84"/>
        <v>0.42000436776588773</v>
      </c>
    </row>
    <row r="2237" spans="1:29">
      <c r="A2237" s="2">
        <v>244431</v>
      </c>
      <c r="B2237" t="s">
        <v>3361</v>
      </c>
      <c r="C2237" t="s">
        <v>3352</v>
      </c>
      <c r="D2237" t="s">
        <v>51</v>
      </c>
      <c r="E2237" s="2">
        <v>292991</v>
      </c>
      <c r="F2237" t="s">
        <v>1727</v>
      </c>
      <c r="G2237" s="2">
        <v>292991</v>
      </c>
      <c r="H2237" t="s">
        <v>1727</v>
      </c>
      <c r="I2237" t="s">
        <v>492</v>
      </c>
      <c r="K2237" t="s">
        <v>4462</v>
      </c>
      <c r="L2237" t="s">
        <v>3407</v>
      </c>
      <c r="M2237" s="12">
        <v>17551</v>
      </c>
      <c r="N2237" s="12" t="str">
        <f t="shared" si="85"/>
        <v>330 Barbara St Millersville, PA 17551</v>
      </c>
      <c r="O2237">
        <v>1430999</v>
      </c>
      <c r="P2237">
        <v>40.003188000000002</v>
      </c>
      <c r="Q2237">
        <v>-76.342519999999993</v>
      </c>
      <c r="R2237" t="s">
        <v>3364</v>
      </c>
      <c r="S2237" t="s">
        <v>3357</v>
      </c>
      <c r="T2237" s="3">
        <v>2</v>
      </c>
      <c r="U2237" s="3">
        <v>2</v>
      </c>
      <c r="V2237" s="4">
        <v>1</v>
      </c>
      <c r="W2237" s="4">
        <v>1</v>
      </c>
      <c r="X2237" s="5">
        <v>114.18</v>
      </c>
      <c r="Y2237" s="6">
        <v>228.36</v>
      </c>
      <c r="Z2237" s="5">
        <v>45.66</v>
      </c>
      <c r="AA2237" s="5">
        <v>91.32</v>
      </c>
      <c r="AB2237">
        <v>2</v>
      </c>
      <c r="AC2237" s="11">
        <f t="shared" si="84"/>
        <v>0.39989490278507617</v>
      </c>
    </row>
    <row r="2238" spans="1:29">
      <c r="A2238" s="2">
        <v>247068</v>
      </c>
      <c r="B2238" t="s">
        <v>3361</v>
      </c>
      <c r="C2238" t="s">
        <v>3352</v>
      </c>
      <c r="D2238" t="s">
        <v>16</v>
      </c>
      <c r="E2238" s="2">
        <v>241811</v>
      </c>
      <c r="F2238" t="s">
        <v>826</v>
      </c>
      <c r="G2238" s="2">
        <v>241811</v>
      </c>
      <c r="H2238" t="s">
        <v>826</v>
      </c>
      <c r="I2238" t="s">
        <v>59</v>
      </c>
      <c r="K2238" t="s">
        <v>4050</v>
      </c>
      <c r="L2238" t="s">
        <v>3407</v>
      </c>
      <c r="M2238" s="12">
        <v>17402</v>
      </c>
      <c r="N2238" s="12" t="str">
        <f t="shared" si="85"/>
        <v>2816 E Market St York, PA 17402</v>
      </c>
      <c r="O2238">
        <v>1430999</v>
      </c>
      <c r="P2238">
        <v>39.975234999999998</v>
      </c>
      <c r="Q2238">
        <v>-76.670289999999994</v>
      </c>
      <c r="R2238" t="s">
        <v>3367</v>
      </c>
      <c r="S2238" t="s">
        <v>3357</v>
      </c>
      <c r="T2238" s="3">
        <v>1</v>
      </c>
      <c r="U2238" s="3">
        <v>1</v>
      </c>
      <c r="V2238" s="4">
        <v>1</v>
      </c>
      <c r="W2238" s="4">
        <v>1</v>
      </c>
      <c r="X2238" s="5">
        <v>227.85</v>
      </c>
      <c r="Y2238" s="6">
        <v>227.85</v>
      </c>
      <c r="Z2238" s="5">
        <v>95.31</v>
      </c>
      <c r="AA2238" s="5">
        <v>95.31</v>
      </c>
      <c r="AB2238">
        <v>3</v>
      </c>
      <c r="AC2238" s="11">
        <f t="shared" si="84"/>
        <v>0.41830151415404876</v>
      </c>
    </row>
    <row r="2239" spans="1:29">
      <c r="A2239" s="2">
        <v>484000</v>
      </c>
      <c r="B2239" t="s">
        <v>3361</v>
      </c>
      <c r="C2239" t="s">
        <v>3352</v>
      </c>
      <c r="D2239" t="s">
        <v>91</v>
      </c>
      <c r="E2239" s="2">
        <v>244047</v>
      </c>
      <c r="F2239" t="s">
        <v>1394</v>
      </c>
      <c r="G2239" s="2">
        <v>416673</v>
      </c>
      <c r="H2239" t="s">
        <v>1395</v>
      </c>
      <c r="I2239" t="s">
        <v>1396</v>
      </c>
      <c r="K2239" t="s">
        <v>5835</v>
      </c>
      <c r="L2239" t="s">
        <v>8347</v>
      </c>
      <c r="M2239" s="12">
        <v>19703</v>
      </c>
      <c r="N2239" s="12" t="str">
        <f t="shared" si="85"/>
        <v>3401 Green St Claymont, DE 19703</v>
      </c>
      <c r="O2239">
        <v>1430999</v>
      </c>
      <c r="P2239">
        <v>39.803744999999999</v>
      </c>
      <c r="Q2239">
        <v>-75.463920999999999</v>
      </c>
      <c r="R2239" t="s">
        <v>3359</v>
      </c>
      <c r="S2239" t="s">
        <v>3353</v>
      </c>
      <c r="T2239" s="3">
        <v>2</v>
      </c>
      <c r="U2239" s="3">
        <v>2</v>
      </c>
      <c r="V2239" s="4">
        <v>1</v>
      </c>
      <c r="W2239" s="4">
        <v>1</v>
      </c>
      <c r="X2239" s="5">
        <v>113.83</v>
      </c>
      <c r="Y2239" s="6">
        <v>227.66</v>
      </c>
      <c r="Z2239" s="5">
        <v>-52.36</v>
      </c>
      <c r="AA2239" s="5">
        <v>-104.72</v>
      </c>
      <c r="AB2239">
        <v>2</v>
      </c>
      <c r="AC2239" s="11">
        <f t="shared" si="84"/>
        <v>-0.45998418694544496</v>
      </c>
    </row>
    <row r="2240" spans="1:29">
      <c r="A2240" s="2">
        <v>418853</v>
      </c>
      <c r="B2240" t="s">
        <v>3361</v>
      </c>
      <c r="C2240" t="s">
        <v>3352</v>
      </c>
      <c r="D2240" t="s">
        <v>91</v>
      </c>
      <c r="E2240" s="2">
        <v>244047</v>
      </c>
      <c r="F2240" t="s">
        <v>1394</v>
      </c>
      <c r="G2240" s="2">
        <v>417804</v>
      </c>
      <c r="H2240" t="s">
        <v>1399</v>
      </c>
      <c r="I2240" t="s">
        <v>36</v>
      </c>
      <c r="K2240" t="s">
        <v>5899</v>
      </c>
      <c r="L2240" t="s">
        <v>8347</v>
      </c>
      <c r="M2240" s="12">
        <v>19803</v>
      </c>
      <c r="N2240" s="12" t="str">
        <f t="shared" si="85"/>
        <v>412 Foulk Rd Wilmington, DE 19803</v>
      </c>
      <c r="O2240">
        <v>1430999</v>
      </c>
      <c r="P2240">
        <v>39.784371</v>
      </c>
      <c r="Q2240">
        <v>-75.535111999999998</v>
      </c>
      <c r="R2240" t="s">
        <v>3359</v>
      </c>
      <c r="S2240" t="s">
        <v>3353</v>
      </c>
      <c r="T2240" s="3">
        <v>1</v>
      </c>
      <c r="U2240" s="3">
        <v>1</v>
      </c>
      <c r="V2240" s="4">
        <v>1</v>
      </c>
      <c r="W2240" s="4">
        <v>1</v>
      </c>
      <c r="X2240" s="5">
        <v>227.66</v>
      </c>
      <c r="Y2240" s="6">
        <v>227.66</v>
      </c>
      <c r="Z2240" s="5">
        <v>61.47</v>
      </c>
      <c r="AA2240" s="5">
        <v>61.47</v>
      </c>
      <c r="AB2240">
        <v>1</v>
      </c>
      <c r="AC2240" s="11">
        <f t="shared" si="84"/>
        <v>0.27000790652727752</v>
      </c>
    </row>
    <row r="2241" spans="1:29">
      <c r="A2241" s="2">
        <v>425017</v>
      </c>
      <c r="B2241" t="s">
        <v>3361</v>
      </c>
      <c r="C2241" t="s">
        <v>3352</v>
      </c>
      <c r="D2241" t="s">
        <v>91</v>
      </c>
      <c r="E2241" s="2">
        <v>244047</v>
      </c>
      <c r="F2241" t="s">
        <v>1394</v>
      </c>
      <c r="G2241" s="2">
        <v>418422</v>
      </c>
      <c r="H2241" t="s">
        <v>1401</v>
      </c>
      <c r="I2241" t="s">
        <v>36</v>
      </c>
      <c r="K2241" t="s">
        <v>5895</v>
      </c>
      <c r="L2241" t="s">
        <v>8347</v>
      </c>
      <c r="M2241" s="12">
        <v>19802</v>
      </c>
      <c r="N2241" s="12" t="str">
        <f t="shared" si="85"/>
        <v>701 W 34th St Wilmington, DE 19802</v>
      </c>
      <c r="O2241">
        <v>1430999</v>
      </c>
      <c r="P2241">
        <v>39.764260999999998</v>
      </c>
      <c r="Q2241">
        <v>-75.533052999999995</v>
      </c>
      <c r="R2241" t="s">
        <v>3359</v>
      </c>
      <c r="S2241" t="s">
        <v>3353</v>
      </c>
      <c r="T2241" s="3">
        <v>1</v>
      </c>
      <c r="U2241" s="3">
        <v>1</v>
      </c>
      <c r="V2241" s="4">
        <v>1</v>
      </c>
      <c r="W2241" s="4">
        <v>1</v>
      </c>
      <c r="X2241" s="5">
        <v>227.66</v>
      </c>
      <c r="Y2241" s="6">
        <v>227.66</v>
      </c>
      <c r="Z2241" s="5">
        <v>61.47</v>
      </c>
      <c r="AA2241" s="5">
        <v>61.47</v>
      </c>
      <c r="AB2241">
        <v>1</v>
      </c>
      <c r="AC2241" s="11">
        <f t="shared" si="84"/>
        <v>0.27000790652727752</v>
      </c>
    </row>
    <row r="2242" spans="1:29">
      <c r="A2242" s="2">
        <v>461275</v>
      </c>
      <c r="B2242" t="s">
        <v>3359</v>
      </c>
      <c r="C2242" t="s">
        <v>3352</v>
      </c>
      <c r="D2242" t="s">
        <v>29</v>
      </c>
      <c r="E2242" s="2">
        <v>296980</v>
      </c>
      <c r="F2242" t="s">
        <v>1187</v>
      </c>
      <c r="G2242" s="2">
        <v>449041</v>
      </c>
      <c r="H2242" t="s">
        <v>1188</v>
      </c>
      <c r="I2242" t="s">
        <v>1189</v>
      </c>
      <c r="K2242" t="s">
        <v>5626</v>
      </c>
      <c r="L2242" t="s">
        <v>3407</v>
      </c>
      <c r="M2242" s="12">
        <v>19438</v>
      </c>
      <c r="N2242" s="12" t="str">
        <f t="shared" si="85"/>
        <v>138 Morris Rd Harleysville, PA 19438</v>
      </c>
      <c r="O2242">
        <v>1430999</v>
      </c>
      <c r="P2242">
        <v>40.25027</v>
      </c>
      <c r="Q2242">
        <v>-75.37679</v>
      </c>
      <c r="R2242" t="s">
        <v>3363</v>
      </c>
      <c r="S2242" t="s">
        <v>3357</v>
      </c>
      <c r="T2242" s="3">
        <v>1</v>
      </c>
      <c r="U2242" s="3">
        <v>1</v>
      </c>
      <c r="V2242" s="4">
        <v>1</v>
      </c>
      <c r="W2242" s="4">
        <v>4</v>
      </c>
      <c r="X2242" s="5">
        <v>223.71000000000004</v>
      </c>
      <c r="Y2242" s="6">
        <v>223.71000000000004</v>
      </c>
      <c r="Z2242" s="5">
        <v>76.25</v>
      </c>
      <c r="AA2242" s="5">
        <v>76.25</v>
      </c>
      <c r="AB2242">
        <v>8</v>
      </c>
      <c r="AC2242" s="11">
        <f t="shared" ref="AC2242:AC2305" si="86">IFERROR(AA2242/Y2242,0)</f>
        <v>0.34084305574180851</v>
      </c>
    </row>
    <row r="2243" spans="1:29">
      <c r="A2243" s="2">
        <v>322083</v>
      </c>
      <c r="B2243" t="s">
        <v>3359</v>
      </c>
      <c r="C2243" t="s">
        <v>3351</v>
      </c>
      <c r="D2243" t="s">
        <v>37</v>
      </c>
      <c r="E2243" s="2">
        <v>286370</v>
      </c>
      <c r="F2243" t="s">
        <v>577</v>
      </c>
      <c r="G2243" s="2">
        <v>286370</v>
      </c>
      <c r="H2243" t="s">
        <v>577</v>
      </c>
      <c r="I2243" t="s">
        <v>578</v>
      </c>
      <c r="K2243" t="s">
        <v>4619</v>
      </c>
      <c r="L2243" t="s">
        <v>3407</v>
      </c>
      <c r="M2243" s="12">
        <v>17584</v>
      </c>
      <c r="N2243" s="12" t="str">
        <f t="shared" si="85"/>
        <v>2600 Willow Street Pike N Willow Street, PA 17584</v>
      </c>
      <c r="O2243">
        <v>1430999</v>
      </c>
      <c r="P2243">
        <v>39.985398000000004</v>
      </c>
      <c r="Q2243">
        <v>-76.284197000000006</v>
      </c>
      <c r="R2243" t="s">
        <v>3364</v>
      </c>
      <c r="S2243" t="s">
        <v>3357</v>
      </c>
      <c r="T2243" s="3">
        <v>1</v>
      </c>
      <c r="U2243" s="3">
        <v>1</v>
      </c>
      <c r="V2243" s="4">
        <v>1</v>
      </c>
      <c r="W2243" s="4">
        <v>2</v>
      </c>
      <c r="X2243" s="5">
        <v>223.23000000000002</v>
      </c>
      <c r="Y2243" s="6">
        <v>223.23000000000002</v>
      </c>
      <c r="Z2243" s="5">
        <v>115.47</v>
      </c>
      <c r="AA2243" s="5">
        <v>115.47</v>
      </c>
      <c r="AB2243">
        <v>3</v>
      </c>
      <c r="AC2243" s="11">
        <f t="shared" si="86"/>
        <v>0.5172691842494288</v>
      </c>
    </row>
    <row r="2244" spans="1:29">
      <c r="A2244" s="2">
        <v>433003</v>
      </c>
      <c r="B2244" t="s">
        <v>3361</v>
      </c>
      <c r="C2244" t="s">
        <v>3356</v>
      </c>
      <c r="D2244" t="s">
        <v>91</v>
      </c>
      <c r="E2244" s="2">
        <v>255513</v>
      </c>
      <c r="F2244" t="s">
        <v>588</v>
      </c>
      <c r="G2244" s="2">
        <v>255513</v>
      </c>
      <c r="H2244" t="s">
        <v>588</v>
      </c>
      <c r="I2244" t="s">
        <v>93</v>
      </c>
      <c r="K2244" t="s">
        <v>5914</v>
      </c>
      <c r="L2244" t="s">
        <v>8347</v>
      </c>
      <c r="M2244" s="12">
        <v>19901</v>
      </c>
      <c r="N2244" s="12" t="str">
        <f t="shared" si="85"/>
        <v>1141 E Lebanon Rd Dover, DE 19901</v>
      </c>
      <c r="O2244">
        <v>1430999</v>
      </c>
      <c r="P2244">
        <v>39.119101999999998</v>
      </c>
      <c r="Q2244">
        <v>-75.513580000000005</v>
      </c>
      <c r="R2244" t="s">
        <v>3359</v>
      </c>
      <c r="S2244" t="s">
        <v>3354</v>
      </c>
      <c r="T2244" s="3">
        <v>1</v>
      </c>
      <c r="U2244" s="3">
        <v>1</v>
      </c>
      <c r="V2244" s="4">
        <v>1</v>
      </c>
      <c r="W2244" s="4">
        <v>1</v>
      </c>
      <c r="X2244" s="5">
        <v>222.63</v>
      </c>
      <c r="Y2244" s="6">
        <v>222.63</v>
      </c>
      <c r="Z2244" s="5">
        <v>59.52</v>
      </c>
      <c r="AA2244" s="5">
        <v>59.52</v>
      </c>
      <c r="AB2244">
        <v>6</v>
      </c>
      <c r="AC2244" s="11">
        <f t="shared" si="86"/>
        <v>0.26734941382562999</v>
      </c>
    </row>
    <row r="2245" spans="1:29">
      <c r="A2245" s="2">
        <v>345426</v>
      </c>
      <c r="B2245" t="s">
        <v>3361</v>
      </c>
      <c r="C2245" t="s">
        <v>3356</v>
      </c>
      <c r="D2245" t="s">
        <v>26</v>
      </c>
      <c r="E2245" s="2">
        <v>239062</v>
      </c>
      <c r="F2245" t="s">
        <v>3119</v>
      </c>
      <c r="G2245" s="2">
        <v>415495</v>
      </c>
      <c r="H2245" t="s">
        <v>3120</v>
      </c>
      <c r="I2245" t="s">
        <v>111</v>
      </c>
      <c r="J2245" t="s">
        <v>3375</v>
      </c>
      <c r="K2245" t="s">
        <v>4112</v>
      </c>
      <c r="L2245" t="s">
        <v>3407</v>
      </c>
      <c r="M2245" s="12">
        <v>17501</v>
      </c>
      <c r="N2245" s="12" t="str">
        <f t="shared" si="85"/>
        <v>328 S 7th St AKRON, PA 17501</v>
      </c>
      <c r="O2245">
        <v>1430999</v>
      </c>
      <c r="P2245">
        <v>40.151166000000003</v>
      </c>
      <c r="Q2245">
        <v>-76.208160000000007</v>
      </c>
      <c r="R2245" t="s">
        <v>3364</v>
      </c>
      <c r="S2245" t="s">
        <v>3351</v>
      </c>
      <c r="T2245" s="3">
        <v>1</v>
      </c>
      <c r="U2245" s="3">
        <v>1</v>
      </c>
      <c r="V2245" s="4">
        <v>1</v>
      </c>
      <c r="W2245" s="4">
        <v>2</v>
      </c>
      <c r="X2245" s="5">
        <v>222.06</v>
      </c>
      <c r="Y2245" s="6">
        <v>222.06</v>
      </c>
      <c r="Z2245" s="5">
        <v>82.14</v>
      </c>
      <c r="AA2245" s="5">
        <v>82.14</v>
      </c>
      <c r="AB2245">
        <v>3</v>
      </c>
      <c r="AC2245" s="11">
        <f t="shared" si="86"/>
        <v>0.36990002701972441</v>
      </c>
    </row>
    <row r="2246" spans="1:29">
      <c r="A2246" s="2">
        <v>282591</v>
      </c>
      <c r="B2246" t="s">
        <v>3361</v>
      </c>
      <c r="C2246" t="s">
        <v>3356</v>
      </c>
      <c r="D2246" t="s">
        <v>104</v>
      </c>
      <c r="E2246" s="2">
        <v>308164</v>
      </c>
      <c r="F2246" t="s">
        <v>598</v>
      </c>
      <c r="G2246" s="2">
        <v>308164</v>
      </c>
      <c r="H2246" t="s">
        <v>598</v>
      </c>
      <c r="I2246" t="s">
        <v>599</v>
      </c>
      <c r="K2246" t="s">
        <v>3684</v>
      </c>
      <c r="L2246" t="s">
        <v>3406</v>
      </c>
      <c r="M2246" s="12">
        <v>8857</v>
      </c>
      <c r="N2246" s="12" t="str">
        <f t="shared" si="85"/>
        <v>28 Throckmorton Ln Old Bridge, NJ 08857</v>
      </c>
      <c r="O2246">
        <v>1430999</v>
      </c>
      <c r="P2246">
        <v>40.397221999999999</v>
      </c>
      <c r="Q2246">
        <v>-74.310755</v>
      </c>
      <c r="R2246" t="s">
        <v>3362</v>
      </c>
      <c r="S2246" t="s">
        <v>3354</v>
      </c>
      <c r="T2246" s="3">
        <v>1</v>
      </c>
      <c r="U2246" s="3">
        <v>1</v>
      </c>
      <c r="V2246" s="4">
        <v>1</v>
      </c>
      <c r="W2246" s="4">
        <v>1</v>
      </c>
      <c r="X2246" s="5">
        <v>221.81</v>
      </c>
      <c r="Y2246" s="6">
        <v>221.81</v>
      </c>
      <c r="Z2246" s="5">
        <v>92.58</v>
      </c>
      <c r="AA2246" s="5">
        <v>92.58</v>
      </c>
      <c r="AB2246">
        <v>3</v>
      </c>
      <c r="AC2246" s="11">
        <f t="shared" si="86"/>
        <v>0.41738424777963118</v>
      </c>
    </row>
    <row r="2247" spans="1:29">
      <c r="A2247" s="2">
        <v>418448</v>
      </c>
      <c r="B2247" t="s">
        <v>3361</v>
      </c>
      <c r="C2247" t="s">
        <v>3356</v>
      </c>
      <c r="D2247" t="s">
        <v>60</v>
      </c>
      <c r="E2247" s="2">
        <v>334923</v>
      </c>
      <c r="F2247" t="s">
        <v>1132</v>
      </c>
      <c r="G2247" s="2">
        <v>334923</v>
      </c>
      <c r="H2247" t="s">
        <v>1132</v>
      </c>
      <c r="I2247" t="s">
        <v>151</v>
      </c>
      <c r="K2247" t="s">
        <v>5651</v>
      </c>
      <c r="L2247" t="s">
        <v>3407</v>
      </c>
      <c r="M2247" s="12">
        <v>19446</v>
      </c>
      <c r="N2247" s="12" t="str">
        <f t="shared" si="85"/>
        <v>220 Forty Foot Rd Lansdale, PA 19446</v>
      </c>
      <c r="O2247">
        <v>1430999</v>
      </c>
      <c r="P2247">
        <v>40.262732999999997</v>
      </c>
      <c r="Q2247">
        <v>-75.321879999999993</v>
      </c>
      <c r="R2247" t="s">
        <v>3361</v>
      </c>
      <c r="S2247" t="s">
        <v>3353</v>
      </c>
      <c r="T2247" s="3">
        <v>1</v>
      </c>
      <c r="U2247" s="3">
        <v>1</v>
      </c>
      <c r="V2247" s="4">
        <v>1</v>
      </c>
      <c r="W2247" s="4">
        <v>2</v>
      </c>
      <c r="X2247" s="5">
        <v>220.69</v>
      </c>
      <c r="Y2247" s="6">
        <v>220.69</v>
      </c>
      <c r="Z2247" s="5">
        <v>88.27</v>
      </c>
      <c r="AA2247" s="5">
        <v>88.27</v>
      </c>
      <c r="AB2247">
        <v>2</v>
      </c>
      <c r="AC2247" s="11">
        <f t="shared" si="86"/>
        <v>0.3999728125424804</v>
      </c>
    </row>
    <row r="2248" spans="1:29">
      <c r="A2248" s="2">
        <v>416512</v>
      </c>
      <c r="B2248" t="s">
        <v>3361</v>
      </c>
      <c r="C2248" t="s">
        <v>3356</v>
      </c>
      <c r="D2248" t="s">
        <v>63</v>
      </c>
      <c r="E2248" s="2">
        <v>243124</v>
      </c>
      <c r="F2248" t="s">
        <v>1524</v>
      </c>
      <c r="G2248" s="2">
        <v>471302</v>
      </c>
      <c r="H2248" t="s">
        <v>1535</v>
      </c>
      <c r="I2248" t="s">
        <v>162</v>
      </c>
      <c r="J2248" t="s">
        <v>3389</v>
      </c>
      <c r="K2248" t="s">
        <v>5075</v>
      </c>
      <c r="L2248" t="s">
        <v>3407</v>
      </c>
      <c r="M2248" s="12">
        <v>18902</v>
      </c>
      <c r="N2248" s="12" t="str">
        <f t="shared" si="85"/>
        <v>4150 Durham Rd Doylestown, PA 18902</v>
      </c>
      <c r="O2248">
        <v>1430999</v>
      </c>
      <c r="P2248">
        <v>40.360695999999997</v>
      </c>
      <c r="Q2248">
        <v>-75.092248999999995</v>
      </c>
      <c r="R2248" t="s">
        <v>3362</v>
      </c>
      <c r="S2248" t="s">
        <v>3357</v>
      </c>
      <c r="T2248" s="3">
        <v>2</v>
      </c>
      <c r="U2248" s="3">
        <v>2</v>
      </c>
      <c r="V2248" s="4">
        <v>1</v>
      </c>
      <c r="W2248" s="4">
        <v>1</v>
      </c>
      <c r="X2248" s="5">
        <v>110.25</v>
      </c>
      <c r="Y2248" s="6">
        <v>220.5</v>
      </c>
      <c r="Z2248" s="5">
        <v>51.265000000000001</v>
      </c>
      <c r="AA2248" s="5">
        <v>102.53</v>
      </c>
      <c r="AB2248">
        <v>2</v>
      </c>
      <c r="AC2248" s="11">
        <f t="shared" si="86"/>
        <v>0.46498866213151929</v>
      </c>
    </row>
    <row r="2249" spans="1:29">
      <c r="A2249" s="2">
        <v>418585</v>
      </c>
      <c r="B2249" t="s">
        <v>3361</v>
      </c>
      <c r="C2249" t="s">
        <v>3356</v>
      </c>
      <c r="D2249" t="s">
        <v>16</v>
      </c>
      <c r="E2249" s="2">
        <v>239099</v>
      </c>
      <c r="F2249" t="s">
        <v>517</v>
      </c>
      <c r="G2249" s="2">
        <v>239099</v>
      </c>
      <c r="H2249" t="s">
        <v>517</v>
      </c>
      <c r="I2249" t="s">
        <v>39</v>
      </c>
      <c r="K2249" t="s">
        <v>4685</v>
      </c>
      <c r="L2249" t="s">
        <v>3407</v>
      </c>
      <c r="M2249" s="12">
        <v>17601</v>
      </c>
      <c r="N2249" s="12" t="str">
        <f t="shared" si="85"/>
        <v>2330 Dairy Rd Lancaster, PA 17601</v>
      </c>
      <c r="O2249">
        <v>1430999</v>
      </c>
      <c r="P2249">
        <v>40.082586999999997</v>
      </c>
      <c r="Q2249">
        <v>-76.364221000000001</v>
      </c>
      <c r="R2249" t="s">
        <v>3364</v>
      </c>
      <c r="S2249" t="s">
        <v>3357</v>
      </c>
      <c r="T2249" s="3">
        <v>5</v>
      </c>
      <c r="U2249" s="3">
        <v>5</v>
      </c>
      <c r="V2249" s="4">
        <v>1</v>
      </c>
      <c r="W2249" s="4">
        <v>1.6</v>
      </c>
      <c r="X2249" s="5">
        <v>44.081999999999994</v>
      </c>
      <c r="Y2249" s="6">
        <v>220.40999999999997</v>
      </c>
      <c r="Z2249" s="5">
        <v>16.308</v>
      </c>
      <c r="AA2249" s="5">
        <v>81.540000000000006</v>
      </c>
      <c r="AB2249">
        <v>11</v>
      </c>
      <c r="AC2249" s="11">
        <f t="shared" si="86"/>
        <v>0.36994691710902416</v>
      </c>
    </row>
    <row r="2250" spans="1:29">
      <c r="A2250" s="2">
        <v>417953</v>
      </c>
      <c r="B2250" t="s">
        <v>3361</v>
      </c>
      <c r="C2250" t="s">
        <v>3356</v>
      </c>
      <c r="D2250" t="s">
        <v>40</v>
      </c>
      <c r="E2250" s="2">
        <v>281256</v>
      </c>
      <c r="F2250" t="s">
        <v>1119</v>
      </c>
      <c r="G2250" s="2">
        <v>281256</v>
      </c>
      <c r="H2250" t="s">
        <v>1119</v>
      </c>
      <c r="I2250" t="s">
        <v>278</v>
      </c>
      <c r="K2250" t="s">
        <v>5517</v>
      </c>
      <c r="L2250" t="s">
        <v>3407</v>
      </c>
      <c r="M2250" s="12">
        <v>19344</v>
      </c>
      <c r="N2250" s="12" t="str">
        <f t="shared" si="85"/>
        <v>4960 Horseshoe Pike Honey Brook, PA 19344</v>
      </c>
      <c r="O2250">
        <v>1430999</v>
      </c>
      <c r="P2250">
        <v>40.0974</v>
      </c>
      <c r="Q2250">
        <v>-75.917728999999994</v>
      </c>
      <c r="R2250" t="s">
        <v>3361</v>
      </c>
      <c r="S2250" t="s">
        <v>3356</v>
      </c>
      <c r="T2250" s="3">
        <v>1</v>
      </c>
      <c r="U2250" s="3">
        <v>1</v>
      </c>
      <c r="V2250" s="4">
        <v>1</v>
      </c>
      <c r="W2250" s="4">
        <v>1</v>
      </c>
      <c r="X2250" s="5">
        <v>220.38</v>
      </c>
      <c r="Y2250" s="6">
        <v>220.38</v>
      </c>
      <c r="Z2250" s="5">
        <v>171.71</v>
      </c>
      <c r="AA2250" s="5">
        <v>171.71</v>
      </c>
      <c r="AB2250">
        <v>1</v>
      </c>
      <c r="AC2250" s="11">
        <f t="shared" si="86"/>
        <v>0.77915418822034677</v>
      </c>
    </row>
    <row r="2251" spans="1:29">
      <c r="A2251" s="2">
        <v>417488</v>
      </c>
      <c r="B2251" t="s">
        <v>3361</v>
      </c>
      <c r="C2251" t="s">
        <v>3356</v>
      </c>
      <c r="D2251" t="s">
        <v>29</v>
      </c>
      <c r="E2251" s="2">
        <v>246567</v>
      </c>
      <c r="F2251" t="s">
        <v>128</v>
      </c>
      <c r="G2251" s="2">
        <v>446148</v>
      </c>
      <c r="H2251" t="s">
        <v>439</v>
      </c>
      <c r="I2251" t="s">
        <v>36</v>
      </c>
      <c r="K2251" t="s">
        <v>5904</v>
      </c>
      <c r="L2251" t="s">
        <v>8347</v>
      </c>
      <c r="M2251" s="12">
        <v>19807</v>
      </c>
      <c r="N2251" s="12" t="str">
        <f t="shared" si="85"/>
        <v>5804 Kennett Pike Wilmington, DE 19807</v>
      </c>
      <c r="O2251">
        <v>1430999</v>
      </c>
      <c r="P2251">
        <v>39.822056000000003</v>
      </c>
      <c r="Q2251">
        <v>-75.617276000000004</v>
      </c>
      <c r="R2251" t="s">
        <v>3359</v>
      </c>
      <c r="S2251" t="s">
        <v>3353</v>
      </c>
      <c r="T2251" s="3">
        <v>2</v>
      </c>
      <c r="U2251" s="3">
        <v>2</v>
      </c>
      <c r="V2251" s="4">
        <v>1</v>
      </c>
      <c r="W2251" s="4">
        <v>1</v>
      </c>
      <c r="X2251" s="5">
        <v>109.85499999999999</v>
      </c>
      <c r="Y2251" s="6">
        <v>219.70999999999998</v>
      </c>
      <c r="Z2251" s="5">
        <v>28.05</v>
      </c>
      <c r="AA2251" s="5">
        <v>56.1</v>
      </c>
      <c r="AB2251">
        <v>6</v>
      </c>
      <c r="AC2251" s="11">
        <f t="shared" si="86"/>
        <v>0.25533658003732196</v>
      </c>
    </row>
    <row r="2252" spans="1:29">
      <c r="A2252" s="2">
        <v>251825</v>
      </c>
      <c r="B2252" t="s">
        <v>3361</v>
      </c>
      <c r="C2252" t="s">
        <v>3356</v>
      </c>
      <c r="D2252" t="s">
        <v>32</v>
      </c>
      <c r="E2252" s="2">
        <v>318367</v>
      </c>
      <c r="F2252" t="s">
        <v>2103</v>
      </c>
      <c r="G2252" s="2">
        <v>318367</v>
      </c>
      <c r="H2252" t="s">
        <v>2103</v>
      </c>
      <c r="I2252" t="s">
        <v>108</v>
      </c>
      <c r="K2252" t="s">
        <v>4221</v>
      </c>
      <c r="L2252" t="s">
        <v>3407</v>
      </c>
      <c r="M2252" s="12">
        <v>17522</v>
      </c>
      <c r="N2252" s="12" t="str">
        <f t="shared" si="85"/>
        <v>55 New St Ste 1 Ephrata, PA 17522</v>
      </c>
      <c r="O2252">
        <v>1430999</v>
      </c>
      <c r="P2252">
        <v>40.181981999999998</v>
      </c>
      <c r="Q2252">
        <v>-76.169247999999996</v>
      </c>
      <c r="R2252" t="s">
        <v>3365</v>
      </c>
      <c r="S2252" t="s">
        <v>3356</v>
      </c>
      <c r="T2252" s="3">
        <v>2</v>
      </c>
      <c r="U2252" s="3">
        <v>2</v>
      </c>
      <c r="V2252" s="4">
        <v>1</v>
      </c>
      <c r="W2252" s="4">
        <v>1</v>
      </c>
      <c r="X2252" s="5">
        <v>109.22999999999999</v>
      </c>
      <c r="Y2252" s="6">
        <v>218.45999999999998</v>
      </c>
      <c r="Z2252" s="5">
        <v>34.885000000000005</v>
      </c>
      <c r="AA2252" s="5">
        <v>69.77000000000001</v>
      </c>
      <c r="AB2252">
        <v>4</v>
      </c>
      <c r="AC2252" s="11">
        <f t="shared" si="86"/>
        <v>0.31937196740822127</v>
      </c>
    </row>
    <row r="2253" spans="1:29">
      <c r="A2253" s="2">
        <v>344019</v>
      </c>
      <c r="B2253" t="s">
        <v>3361</v>
      </c>
      <c r="C2253" t="s">
        <v>3356</v>
      </c>
      <c r="D2253" t="s">
        <v>32</v>
      </c>
      <c r="E2253" s="2">
        <v>240870</v>
      </c>
      <c r="F2253" t="s">
        <v>2309</v>
      </c>
      <c r="G2253" s="2">
        <v>240870</v>
      </c>
      <c r="H2253" t="s">
        <v>2309</v>
      </c>
      <c r="I2253" t="s">
        <v>140</v>
      </c>
      <c r="K2253" t="s">
        <v>4275</v>
      </c>
      <c r="L2253" t="s">
        <v>3407</v>
      </c>
      <c r="M2253" s="12">
        <v>17540</v>
      </c>
      <c r="N2253" s="12" t="str">
        <f t="shared" si="85"/>
        <v>7 W Main St Leola, PA 17540</v>
      </c>
      <c r="O2253">
        <v>1430999</v>
      </c>
      <c r="P2253">
        <v>40.088678000000002</v>
      </c>
      <c r="Q2253">
        <v>-76.183435000000003</v>
      </c>
      <c r="R2253" t="s">
        <v>3364</v>
      </c>
      <c r="S2253" t="s">
        <v>3356</v>
      </c>
      <c r="T2253" s="3">
        <v>2</v>
      </c>
      <c r="U2253" s="3">
        <v>2</v>
      </c>
      <c r="V2253" s="4">
        <v>1</v>
      </c>
      <c r="W2253" s="4">
        <v>1.5</v>
      </c>
      <c r="X2253" s="5">
        <v>109.09</v>
      </c>
      <c r="Y2253" s="6">
        <v>218.18</v>
      </c>
      <c r="Z2253" s="5">
        <v>26.014999999999997</v>
      </c>
      <c r="AA2253" s="5">
        <v>52.03</v>
      </c>
      <c r="AB2253">
        <v>5</v>
      </c>
      <c r="AC2253" s="11">
        <f t="shared" si="86"/>
        <v>0.23847282060683839</v>
      </c>
    </row>
    <row r="2254" spans="1:29">
      <c r="A2254" s="2">
        <v>319931</v>
      </c>
      <c r="B2254" t="s">
        <v>3361</v>
      </c>
      <c r="C2254" t="s">
        <v>3352</v>
      </c>
      <c r="D2254" t="s">
        <v>51</v>
      </c>
      <c r="E2254" s="2">
        <v>341917</v>
      </c>
      <c r="F2254" t="s">
        <v>2406</v>
      </c>
      <c r="G2254" s="2">
        <v>480511</v>
      </c>
      <c r="H2254" t="s">
        <v>2415</v>
      </c>
      <c r="I2254" t="s">
        <v>238</v>
      </c>
      <c r="K2254" t="s">
        <v>3751</v>
      </c>
      <c r="L2254" t="s">
        <v>3407</v>
      </c>
      <c r="M2254" s="12">
        <v>17022</v>
      </c>
      <c r="N2254" s="12" t="str">
        <f t="shared" si="85"/>
        <v>137 PUMP HOUSE LANE ELIZABETHTOWN, PA 17022</v>
      </c>
      <c r="O2254">
        <v>1430999</v>
      </c>
      <c r="P2254">
        <v>40.132570000000001</v>
      </c>
      <c r="Q2254">
        <v>-76.625410000000002</v>
      </c>
      <c r="R2254" t="s">
        <v>3366</v>
      </c>
      <c r="S2254" t="s">
        <v>3356</v>
      </c>
      <c r="T2254" s="3">
        <v>1</v>
      </c>
      <c r="U2254" s="3">
        <v>1</v>
      </c>
      <c r="V2254" s="4">
        <v>1</v>
      </c>
      <c r="W2254" s="4">
        <v>5</v>
      </c>
      <c r="X2254" s="5">
        <v>217.29</v>
      </c>
      <c r="Y2254" s="6">
        <v>217.29</v>
      </c>
      <c r="Z2254" s="5">
        <v>49.74</v>
      </c>
      <c r="AA2254" s="5">
        <v>49.74</v>
      </c>
      <c r="AB2254">
        <v>7</v>
      </c>
      <c r="AC2254" s="11">
        <f t="shared" si="86"/>
        <v>0.22891067237332599</v>
      </c>
    </row>
    <row r="2255" spans="1:29">
      <c r="A2255" s="2">
        <v>279804</v>
      </c>
      <c r="B2255" t="s">
        <v>3361</v>
      </c>
      <c r="C2255" t="s">
        <v>3352</v>
      </c>
      <c r="D2255" t="s">
        <v>29</v>
      </c>
      <c r="E2255" s="2">
        <v>282323</v>
      </c>
      <c r="F2255" t="s">
        <v>963</v>
      </c>
      <c r="G2255" s="2">
        <v>282323</v>
      </c>
      <c r="H2255" t="s">
        <v>963</v>
      </c>
      <c r="I2255" t="s">
        <v>56</v>
      </c>
      <c r="K2255" t="s">
        <v>5438</v>
      </c>
      <c r="L2255" t="s">
        <v>3407</v>
      </c>
      <c r="M2255" s="12">
        <v>19134</v>
      </c>
      <c r="N2255" s="12" t="str">
        <f t="shared" si="85"/>
        <v>3601 A St Philadelphia, PA 19134</v>
      </c>
      <c r="O2255">
        <v>1430999</v>
      </c>
      <c r="P2255">
        <v>40.006507999999997</v>
      </c>
      <c r="Q2255">
        <v>-75.124781999999996</v>
      </c>
      <c r="R2255" t="s">
        <v>3363</v>
      </c>
      <c r="S2255" t="s">
        <v>3351</v>
      </c>
      <c r="T2255" s="3">
        <v>2</v>
      </c>
      <c r="U2255" s="3">
        <v>2</v>
      </c>
      <c r="V2255" s="4">
        <v>1</v>
      </c>
      <c r="W2255" s="4">
        <v>1</v>
      </c>
      <c r="X2255" s="5">
        <v>108.38999999999999</v>
      </c>
      <c r="Y2255" s="6">
        <v>216.77999999999997</v>
      </c>
      <c r="Z2255" s="5">
        <v>61.59</v>
      </c>
      <c r="AA2255" s="5">
        <v>123.18</v>
      </c>
      <c r="AB2255">
        <v>3</v>
      </c>
      <c r="AC2255" s="11">
        <f t="shared" si="86"/>
        <v>0.56822585109327439</v>
      </c>
    </row>
    <row r="2256" spans="1:29">
      <c r="A2256" s="2">
        <v>320926</v>
      </c>
      <c r="B2256" t="s">
        <v>3361</v>
      </c>
      <c r="C2256" t="s">
        <v>3352</v>
      </c>
      <c r="D2256" t="s">
        <v>104</v>
      </c>
      <c r="E2256" s="2">
        <v>253928</v>
      </c>
      <c r="F2256" t="s">
        <v>2567</v>
      </c>
      <c r="G2256" s="2">
        <v>253928</v>
      </c>
      <c r="H2256" t="s">
        <v>2567</v>
      </c>
      <c r="I2256" t="s">
        <v>56</v>
      </c>
      <c r="K2256" t="s">
        <v>5425</v>
      </c>
      <c r="L2256" t="s">
        <v>3407</v>
      </c>
      <c r="M2256" s="12">
        <v>19115</v>
      </c>
      <c r="N2256" s="12" t="str">
        <f t="shared" si="85"/>
        <v>9119 Mather St Philadelphia, PA 19115</v>
      </c>
      <c r="O2256">
        <v>1430999</v>
      </c>
      <c r="P2256">
        <v>40.077232000000002</v>
      </c>
      <c r="Q2256">
        <v>-75.040531000000001</v>
      </c>
      <c r="R2256" t="s">
        <v>3363</v>
      </c>
      <c r="S2256" t="s">
        <v>3351</v>
      </c>
      <c r="T2256" s="3">
        <v>1</v>
      </c>
      <c r="U2256" s="3">
        <v>1</v>
      </c>
      <c r="V2256" s="4">
        <v>1</v>
      </c>
      <c r="W2256" s="4">
        <v>2</v>
      </c>
      <c r="X2256" s="5">
        <v>216.54</v>
      </c>
      <c r="Y2256" s="6">
        <v>216.54</v>
      </c>
      <c r="Z2256" s="5">
        <v>83.960000000000008</v>
      </c>
      <c r="AA2256" s="5">
        <v>83.960000000000008</v>
      </c>
      <c r="AB2256">
        <v>3</v>
      </c>
      <c r="AC2256" s="11">
        <f t="shared" si="86"/>
        <v>0.38773436778424314</v>
      </c>
    </row>
    <row r="2257" spans="1:29">
      <c r="A2257" s="2">
        <v>245956</v>
      </c>
      <c r="B2257" t="s">
        <v>3361</v>
      </c>
      <c r="C2257" t="s">
        <v>3352</v>
      </c>
      <c r="D2257" t="s">
        <v>26</v>
      </c>
      <c r="E2257" s="2">
        <v>239895</v>
      </c>
      <c r="F2257" t="s">
        <v>653</v>
      </c>
      <c r="G2257" s="2">
        <v>239895</v>
      </c>
      <c r="H2257" t="s">
        <v>653</v>
      </c>
      <c r="I2257" t="s">
        <v>654</v>
      </c>
      <c r="K2257" t="s">
        <v>4128</v>
      </c>
      <c r="L2257" t="s">
        <v>3407</v>
      </c>
      <c r="M2257" s="12">
        <v>17508</v>
      </c>
      <c r="N2257" s="12" t="str">
        <f t="shared" si="85"/>
        <v>53 Industrial Dr Brownstown, PA 17508</v>
      </c>
      <c r="O2257">
        <v>1430999</v>
      </c>
      <c r="P2257">
        <v>40.130476000000002</v>
      </c>
      <c r="Q2257">
        <v>-76.221532999999994</v>
      </c>
      <c r="R2257" t="s">
        <v>3365</v>
      </c>
      <c r="S2257" t="s">
        <v>3351</v>
      </c>
      <c r="T2257" s="3">
        <v>2</v>
      </c>
      <c r="U2257" s="3">
        <v>2</v>
      </c>
      <c r="V2257" s="4">
        <v>1</v>
      </c>
      <c r="W2257" s="4">
        <v>2</v>
      </c>
      <c r="X2257" s="5">
        <v>107.90500000000002</v>
      </c>
      <c r="Y2257" s="6">
        <v>215.81</v>
      </c>
      <c r="Z2257" s="5">
        <v>40.75</v>
      </c>
      <c r="AA2257" s="5">
        <v>81.5</v>
      </c>
      <c r="AB2257">
        <v>4</v>
      </c>
      <c r="AC2257" s="11">
        <f t="shared" si="86"/>
        <v>0.37764700430934617</v>
      </c>
    </row>
    <row r="2258" spans="1:29">
      <c r="A2258" s="2">
        <v>416280</v>
      </c>
      <c r="B2258" t="s">
        <v>3361</v>
      </c>
      <c r="C2258" t="s">
        <v>3356</v>
      </c>
      <c r="D2258" t="s">
        <v>26</v>
      </c>
      <c r="E2258" s="2">
        <v>241519</v>
      </c>
      <c r="F2258" t="s">
        <v>2822</v>
      </c>
      <c r="G2258" s="2">
        <v>241519</v>
      </c>
      <c r="H2258" t="s">
        <v>2822</v>
      </c>
      <c r="I2258" t="s">
        <v>39</v>
      </c>
      <c r="K2258" t="s">
        <v>4867</v>
      </c>
      <c r="L2258" t="s">
        <v>3407</v>
      </c>
      <c r="M2258" s="12">
        <v>17603</v>
      </c>
      <c r="N2258" s="12" t="str">
        <f t="shared" si="85"/>
        <v>2203 Stratford Rd Lancaster, PA 17603</v>
      </c>
      <c r="O2258">
        <v>1430999</v>
      </c>
      <c r="P2258">
        <v>40.01811</v>
      </c>
      <c r="Q2258">
        <v>-76.353431</v>
      </c>
      <c r="R2258" t="s">
        <v>3364</v>
      </c>
      <c r="S2258" t="s">
        <v>3357</v>
      </c>
      <c r="T2258" s="3">
        <v>2</v>
      </c>
      <c r="U2258" s="3">
        <v>2</v>
      </c>
      <c r="V2258" s="4">
        <v>1</v>
      </c>
      <c r="W2258" s="4">
        <v>1.5</v>
      </c>
      <c r="X2258" s="5">
        <v>107.78</v>
      </c>
      <c r="Y2258" s="6">
        <v>215.56</v>
      </c>
      <c r="Z2258" s="5">
        <v>50.795000000000002</v>
      </c>
      <c r="AA2258" s="5">
        <v>101.59</v>
      </c>
      <c r="AB2258">
        <v>3</v>
      </c>
      <c r="AC2258" s="11">
        <f t="shared" si="86"/>
        <v>0.47128409723510856</v>
      </c>
    </row>
    <row r="2259" spans="1:29">
      <c r="A2259" s="2">
        <v>245576</v>
      </c>
      <c r="B2259" t="s">
        <v>3361</v>
      </c>
      <c r="C2259" t="s">
        <v>3356</v>
      </c>
      <c r="D2259" t="s">
        <v>17</v>
      </c>
      <c r="E2259" s="2">
        <v>244036</v>
      </c>
      <c r="F2259" t="s">
        <v>2578</v>
      </c>
      <c r="G2259" s="2">
        <v>244036</v>
      </c>
      <c r="H2259" t="s">
        <v>2578</v>
      </c>
      <c r="I2259" t="s">
        <v>1157</v>
      </c>
      <c r="K2259" t="s">
        <v>5328</v>
      </c>
      <c r="L2259" t="s">
        <v>3407</v>
      </c>
      <c r="M2259" s="12">
        <v>19047</v>
      </c>
      <c r="N2259" s="12" t="str">
        <f t="shared" si="85"/>
        <v>2001 Old Lincoln Hwy Langhorne, PA 19047</v>
      </c>
      <c r="O2259">
        <v>1430999</v>
      </c>
      <c r="P2259">
        <v>40.157806999999998</v>
      </c>
      <c r="Q2259">
        <v>-74.948453000000001</v>
      </c>
      <c r="R2259" t="s">
        <v>3362</v>
      </c>
      <c r="S2259" t="s">
        <v>3353</v>
      </c>
      <c r="T2259" s="3">
        <v>1</v>
      </c>
      <c r="U2259" s="3">
        <v>1</v>
      </c>
      <c r="V2259" s="4">
        <v>1</v>
      </c>
      <c r="W2259" s="4">
        <v>1</v>
      </c>
      <c r="X2259" s="5">
        <v>215.56</v>
      </c>
      <c r="Y2259" s="6">
        <v>215.56</v>
      </c>
      <c r="Z2259" s="5">
        <v>86.23</v>
      </c>
      <c r="AA2259" s="5">
        <v>86.23</v>
      </c>
      <c r="AB2259">
        <v>2</v>
      </c>
      <c r="AC2259" s="11">
        <f t="shared" si="86"/>
        <v>0.40002783447763968</v>
      </c>
    </row>
    <row r="2260" spans="1:29">
      <c r="A2260" s="2">
        <v>282370</v>
      </c>
      <c r="B2260" t="s">
        <v>3361</v>
      </c>
      <c r="C2260" t="s">
        <v>3356</v>
      </c>
      <c r="D2260" t="s">
        <v>26</v>
      </c>
      <c r="E2260" s="2">
        <v>319048</v>
      </c>
      <c r="F2260" t="s">
        <v>1420</v>
      </c>
      <c r="G2260" s="2">
        <v>319048</v>
      </c>
      <c r="H2260" t="s">
        <v>1420</v>
      </c>
      <c r="I2260" t="s">
        <v>190</v>
      </c>
      <c r="K2260" t="s">
        <v>4416</v>
      </c>
      <c r="L2260" t="s">
        <v>3407</v>
      </c>
      <c r="M2260" s="12">
        <v>17545</v>
      </c>
      <c r="N2260" s="12" t="str">
        <f t="shared" si="85"/>
        <v>21 Market Sq Manheim, PA 17545</v>
      </c>
      <c r="O2260">
        <v>1430999</v>
      </c>
      <c r="P2260">
        <v>40.163131</v>
      </c>
      <c r="Q2260">
        <v>-76.395566000000002</v>
      </c>
      <c r="R2260" t="s">
        <v>3366</v>
      </c>
      <c r="S2260" t="s">
        <v>3357</v>
      </c>
      <c r="T2260" s="3">
        <v>1</v>
      </c>
      <c r="U2260" s="3">
        <v>1</v>
      </c>
      <c r="V2260" s="4">
        <v>1</v>
      </c>
      <c r="W2260" s="4">
        <v>1</v>
      </c>
      <c r="X2260" s="5">
        <v>215.16</v>
      </c>
      <c r="Y2260" s="6">
        <v>215.16</v>
      </c>
      <c r="Z2260" s="5">
        <v>79.349999999999994</v>
      </c>
      <c r="AA2260" s="5">
        <v>79.349999999999994</v>
      </c>
      <c r="AB2260">
        <v>3</v>
      </c>
      <c r="AC2260" s="11">
        <f t="shared" si="86"/>
        <v>0.3687953151143335</v>
      </c>
    </row>
    <row r="2261" spans="1:29">
      <c r="A2261" s="2">
        <v>283059</v>
      </c>
      <c r="B2261" t="s">
        <v>3361</v>
      </c>
      <c r="C2261" t="s">
        <v>3356</v>
      </c>
      <c r="D2261" t="s">
        <v>149</v>
      </c>
      <c r="E2261" s="2">
        <v>298486</v>
      </c>
      <c r="F2261" t="s">
        <v>1463</v>
      </c>
      <c r="G2261" s="2">
        <v>298486</v>
      </c>
      <c r="H2261" t="s">
        <v>1463</v>
      </c>
      <c r="I2261" t="s">
        <v>657</v>
      </c>
      <c r="J2261" t="s">
        <v>657</v>
      </c>
      <c r="K2261" t="s">
        <v>3516</v>
      </c>
      <c r="L2261" t="s">
        <v>3406</v>
      </c>
      <c r="M2261" s="12">
        <v>8105</v>
      </c>
      <c r="N2261" s="12" t="str">
        <f t="shared" si="85"/>
        <v>879 Beideman Ave Camden, NJ 08105</v>
      </c>
      <c r="O2261">
        <v>1430999</v>
      </c>
      <c r="P2261">
        <v>39.957586999999997</v>
      </c>
      <c r="Q2261">
        <v>-75.085829000000004</v>
      </c>
      <c r="R2261" t="s">
        <v>3362</v>
      </c>
      <c r="S2261" t="s">
        <v>3355</v>
      </c>
      <c r="T2261" s="3">
        <v>1</v>
      </c>
      <c r="U2261" s="3">
        <v>1</v>
      </c>
      <c r="V2261" s="4">
        <v>1</v>
      </c>
      <c r="W2261" s="4">
        <v>2</v>
      </c>
      <c r="X2261" s="5">
        <v>215.04000000000002</v>
      </c>
      <c r="Y2261" s="6">
        <v>215.04000000000002</v>
      </c>
      <c r="Z2261" s="5">
        <v>86.039999999999992</v>
      </c>
      <c r="AA2261" s="5">
        <v>86.039999999999992</v>
      </c>
      <c r="AB2261">
        <v>13</v>
      </c>
      <c r="AC2261" s="11">
        <f t="shared" si="86"/>
        <v>0.4001116071428571</v>
      </c>
    </row>
    <row r="2262" spans="1:29">
      <c r="A2262" s="2">
        <v>439956</v>
      </c>
      <c r="B2262" t="s">
        <v>3361</v>
      </c>
      <c r="C2262" t="s">
        <v>3356</v>
      </c>
      <c r="D2262" t="s">
        <v>37</v>
      </c>
      <c r="E2262" s="2">
        <v>241108</v>
      </c>
      <c r="F2262" t="s">
        <v>2451</v>
      </c>
      <c r="G2262" s="2">
        <v>241108</v>
      </c>
      <c r="H2262" t="s">
        <v>2451</v>
      </c>
      <c r="I2262" t="s">
        <v>39</v>
      </c>
      <c r="K2262" t="s">
        <v>4855</v>
      </c>
      <c r="L2262" t="s">
        <v>3407</v>
      </c>
      <c r="M2262" s="12">
        <v>17603</v>
      </c>
      <c r="N2262" s="12" t="str">
        <f t="shared" si="85"/>
        <v>922 N Queen St Lancaster, PA 17603</v>
      </c>
      <c r="O2262">
        <v>1430999</v>
      </c>
      <c r="P2262">
        <v>40.052644000000001</v>
      </c>
      <c r="Q2262">
        <v>-76.309139000000002</v>
      </c>
      <c r="R2262" t="s">
        <v>3364</v>
      </c>
      <c r="S2262" t="s">
        <v>3357</v>
      </c>
      <c r="T2262" s="3">
        <v>4</v>
      </c>
      <c r="U2262" s="3">
        <v>4</v>
      </c>
      <c r="V2262" s="4">
        <v>1</v>
      </c>
      <c r="W2262" s="4">
        <v>1.25</v>
      </c>
      <c r="X2262" s="5">
        <v>53.31</v>
      </c>
      <c r="Y2262" s="6">
        <v>213.24</v>
      </c>
      <c r="Z2262" s="5">
        <v>20.522500000000001</v>
      </c>
      <c r="AA2262" s="5">
        <v>82.09</v>
      </c>
      <c r="AB2262">
        <v>5</v>
      </c>
      <c r="AC2262" s="11">
        <f t="shared" si="86"/>
        <v>0.38496529731757645</v>
      </c>
    </row>
    <row r="2263" spans="1:29">
      <c r="A2263" s="2">
        <v>416615</v>
      </c>
      <c r="B2263" t="s">
        <v>3361</v>
      </c>
      <c r="C2263" t="s">
        <v>3356</v>
      </c>
      <c r="D2263" t="s">
        <v>29</v>
      </c>
      <c r="E2263" s="2">
        <v>246280</v>
      </c>
      <c r="F2263" t="s">
        <v>860</v>
      </c>
      <c r="G2263" s="2">
        <v>246280</v>
      </c>
      <c r="H2263" t="s">
        <v>860</v>
      </c>
      <c r="I2263" t="s">
        <v>162</v>
      </c>
      <c r="J2263" t="s">
        <v>3389</v>
      </c>
      <c r="K2263" t="s">
        <v>5056</v>
      </c>
      <c r="L2263" t="s">
        <v>3407</v>
      </c>
      <c r="M2263" s="12">
        <v>18901</v>
      </c>
      <c r="N2263" s="12" t="str">
        <f t="shared" si="85"/>
        <v>654 Ferry Rd Doylestown, PA 18901</v>
      </c>
      <c r="O2263">
        <v>1430999</v>
      </c>
      <c r="P2263">
        <v>40.319070000000004</v>
      </c>
      <c r="Q2263">
        <v>-75.179417999999998</v>
      </c>
      <c r="R2263" t="s">
        <v>3362</v>
      </c>
      <c r="S2263" t="s">
        <v>3353</v>
      </c>
      <c r="T2263" s="3">
        <v>1</v>
      </c>
      <c r="U2263" s="3">
        <v>1</v>
      </c>
      <c r="V2263" s="4">
        <v>1</v>
      </c>
      <c r="W2263" s="4">
        <v>1</v>
      </c>
      <c r="X2263" s="5">
        <v>213.2</v>
      </c>
      <c r="Y2263" s="6">
        <v>213.2</v>
      </c>
      <c r="Z2263" s="5">
        <v>106.6</v>
      </c>
      <c r="AA2263" s="5">
        <v>106.6</v>
      </c>
      <c r="AB2263">
        <v>5</v>
      </c>
      <c r="AC2263" s="11">
        <f t="shared" si="86"/>
        <v>0.5</v>
      </c>
    </row>
    <row r="2264" spans="1:29">
      <c r="A2264" s="2">
        <v>324287</v>
      </c>
      <c r="B2264" t="s">
        <v>3361</v>
      </c>
      <c r="C2264" t="s">
        <v>3356</v>
      </c>
      <c r="D2264" t="s">
        <v>29</v>
      </c>
      <c r="E2264" s="2">
        <v>244080</v>
      </c>
      <c r="F2264" t="s">
        <v>2618</v>
      </c>
      <c r="G2264" s="2">
        <v>461668</v>
      </c>
      <c r="H2264" t="s">
        <v>2633</v>
      </c>
      <c r="I2264" t="s">
        <v>151</v>
      </c>
      <c r="K2264" t="s">
        <v>5649</v>
      </c>
      <c r="L2264" t="s">
        <v>3407</v>
      </c>
      <c r="M2264" s="12">
        <v>19446</v>
      </c>
      <c r="N2264" s="12" t="str">
        <f t="shared" si="85"/>
        <v>1313 Allentown Rd Lansdale, PA 19446</v>
      </c>
      <c r="O2264">
        <v>1430999</v>
      </c>
      <c r="P2264">
        <v>40.249577000000002</v>
      </c>
      <c r="Q2264">
        <v>-75.305436</v>
      </c>
      <c r="R2264" t="s">
        <v>3361</v>
      </c>
      <c r="S2264" t="s">
        <v>3353</v>
      </c>
      <c r="T2264" s="3">
        <v>2</v>
      </c>
      <c r="U2264" s="3">
        <v>3</v>
      </c>
      <c r="V2264" s="4">
        <v>1.5</v>
      </c>
      <c r="W2264" s="4">
        <v>2</v>
      </c>
      <c r="X2264" s="5">
        <v>106.05499999999999</v>
      </c>
      <c r="Y2264" s="6">
        <v>212.10999999999999</v>
      </c>
      <c r="Z2264" s="5">
        <v>30.284999999999997</v>
      </c>
      <c r="AA2264" s="5">
        <v>60.569999999999993</v>
      </c>
      <c r="AB2264">
        <v>9</v>
      </c>
      <c r="AC2264" s="11">
        <f t="shared" si="86"/>
        <v>0.28555937956720567</v>
      </c>
    </row>
    <row r="2265" spans="1:29">
      <c r="A2265" s="2">
        <v>282909</v>
      </c>
      <c r="B2265" t="s">
        <v>3361</v>
      </c>
      <c r="C2265" t="s">
        <v>3356</v>
      </c>
      <c r="D2265" t="s">
        <v>26</v>
      </c>
      <c r="E2265" s="2">
        <v>239214</v>
      </c>
      <c r="F2265" t="s">
        <v>1280</v>
      </c>
      <c r="G2265" s="2">
        <v>239214</v>
      </c>
      <c r="H2265" t="s">
        <v>1280</v>
      </c>
      <c r="I2265" t="s">
        <v>578</v>
      </c>
      <c r="K2265" t="s">
        <v>4617</v>
      </c>
      <c r="L2265" t="s">
        <v>3407</v>
      </c>
      <c r="M2265" s="12">
        <v>17584</v>
      </c>
      <c r="N2265" s="12" t="str">
        <f t="shared" si="85"/>
        <v>600 EAST PENN GRANT RD Willow Street, PA 17584</v>
      </c>
      <c r="O2265">
        <v>1430999</v>
      </c>
      <c r="P2265">
        <v>39.972316999999997</v>
      </c>
      <c r="Q2265">
        <v>-76.263457000000002</v>
      </c>
      <c r="R2265" t="s">
        <v>3364</v>
      </c>
      <c r="S2265" t="s">
        <v>3357</v>
      </c>
      <c r="T2265" s="3">
        <v>2</v>
      </c>
      <c r="U2265" s="3">
        <v>2</v>
      </c>
      <c r="V2265" s="4">
        <v>1</v>
      </c>
      <c r="W2265" s="4">
        <v>1</v>
      </c>
      <c r="X2265" s="5">
        <v>105.85</v>
      </c>
      <c r="Y2265" s="6">
        <v>211.7</v>
      </c>
      <c r="Z2265" s="5">
        <v>42.349999999999994</v>
      </c>
      <c r="AA2265" s="5">
        <v>84.699999999999989</v>
      </c>
      <c r="AB2265">
        <v>3</v>
      </c>
      <c r="AC2265" s="11">
        <f t="shared" si="86"/>
        <v>0.40009447331128956</v>
      </c>
    </row>
    <row r="2266" spans="1:29">
      <c r="A2266" s="2">
        <v>316884</v>
      </c>
      <c r="B2266" t="s">
        <v>3361</v>
      </c>
      <c r="C2266" t="s">
        <v>3356</v>
      </c>
      <c r="D2266" t="s">
        <v>51</v>
      </c>
      <c r="E2266" s="2">
        <v>341326</v>
      </c>
      <c r="F2266" t="s">
        <v>796</v>
      </c>
      <c r="G2266" s="2">
        <v>341326</v>
      </c>
      <c r="H2266" t="s">
        <v>796</v>
      </c>
      <c r="I2266" t="s">
        <v>797</v>
      </c>
      <c r="K2266" t="s">
        <v>4158</v>
      </c>
      <c r="L2266" t="s">
        <v>3407</v>
      </c>
      <c r="M2266" s="12">
        <v>17517</v>
      </c>
      <c r="N2266" s="12" t="str">
        <f t="shared" si="85"/>
        <v>561 S Muddy Creek Rd Denver, PA 17517</v>
      </c>
      <c r="O2266">
        <v>1430999</v>
      </c>
      <c r="P2266">
        <v>40.210118999999999</v>
      </c>
      <c r="Q2266">
        <v>-76.086442000000005</v>
      </c>
      <c r="R2266" t="s">
        <v>3365</v>
      </c>
      <c r="S2266" t="s">
        <v>3357</v>
      </c>
      <c r="T2266" s="3">
        <v>1</v>
      </c>
      <c r="U2266" s="3">
        <v>1</v>
      </c>
      <c r="V2266" s="4">
        <v>1</v>
      </c>
      <c r="W2266" s="4">
        <v>5</v>
      </c>
      <c r="X2266" s="5">
        <v>210.53</v>
      </c>
      <c r="Y2266" s="6">
        <v>210.53</v>
      </c>
      <c r="Z2266" s="5">
        <v>98.96</v>
      </c>
      <c r="AA2266" s="5">
        <v>98.96</v>
      </c>
      <c r="AB2266">
        <v>6</v>
      </c>
      <c r="AC2266" s="11">
        <f t="shared" si="86"/>
        <v>0.47005177409395332</v>
      </c>
    </row>
    <row r="2267" spans="1:29">
      <c r="A2267" s="2">
        <v>416616</v>
      </c>
      <c r="B2267" t="s">
        <v>3361</v>
      </c>
      <c r="C2267" t="s">
        <v>3356</v>
      </c>
      <c r="D2267" t="s">
        <v>17</v>
      </c>
      <c r="E2267" s="2">
        <v>242862</v>
      </c>
      <c r="F2267" t="s">
        <v>553</v>
      </c>
      <c r="G2267" s="2">
        <v>242862</v>
      </c>
      <c r="H2267" t="s">
        <v>553</v>
      </c>
      <c r="I2267" t="s">
        <v>554</v>
      </c>
      <c r="J2267" t="s">
        <v>3389</v>
      </c>
      <c r="K2267" t="s">
        <v>5139</v>
      </c>
      <c r="L2267" t="s">
        <v>3407</v>
      </c>
      <c r="M2267" s="12">
        <v>18954</v>
      </c>
      <c r="N2267" s="12" t="str">
        <f t="shared" si="85"/>
        <v>945 2nd Street Pike Richboro, PA 18954</v>
      </c>
      <c r="O2267">
        <v>1430999</v>
      </c>
      <c r="P2267">
        <v>40.213304000000001</v>
      </c>
      <c r="Q2267">
        <v>-75.009829999999994</v>
      </c>
      <c r="R2267" t="s">
        <v>3362</v>
      </c>
      <c r="S2267" t="s">
        <v>3352</v>
      </c>
      <c r="T2267" s="3">
        <v>1</v>
      </c>
      <c r="U2267" s="3">
        <v>2</v>
      </c>
      <c r="V2267" s="4">
        <v>2</v>
      </c>
      <c r="W2267" s="4">
        <v>4</v>
      </c>
      <c r="X2267" s="5">
        <v>210.01999999999998</v>
      </c>
      <c r="Y2267" s="6">
        <v>210.01999999999998</v>
      </c>
      <c r="Z2267" s="5">
        <v>116.71999999999998</v>
      </c>
      <c r="AA2267" s="5">
        <v>116.71999999999998</v>
      </c>
      <c r="AB2267">
        <v>7</v>
      </c>
      <c r="AC2267" s="11">
        <f t="shared" si="86"/>
        <v>0.55575659461003712</v>
      </c>
    </row>
    <row r="2268" spans="1:29">
      <c r="A2268" s="2">
        <v>454537</v>
      </c>
      <c r="B2268" t="s">
        <v>3361</v>
      </c>
      <c r="C2268" t="s">
        <v>3356</v>
      </c>
      <c r="D2268" t="s">
        <v>26</v>
      </c>
      <c r="E2268" s="2">
        <v>328686</v>
      </c>
      <c r="F2268" t="s">
        <v>1778</v>
      </c>
      <c r="G2268" s="2">
        <v>328686</v>
      </c>
      <c r="H2268" t="s">
        <v>1778</v>
      </c>
      <c r="I2268" t="s">
        <v>492</v>
      </c>
      <c r="K2268" t="s">
        <v>4459</v>
      </c>
      <c r="L2268" t="s">
        <v>3407</v>
      </c>
      <c r="M2268" s="12">
        <v>17551</v>
      </c>
      <c r="N2268" s="12" t="str">
        <f t="shared" si="85"/>
        <v>17 Blue Rock Rd Millersville, PA 17551</v>
      </c>
      <c r="O2268">
        <v>1430999</v>
      </c>
      <c r="P2268">
        <v>40.008009999999999</v>
      </c>
      <c r="Q2268">
        <v>-76.359530000000007</v>
      </c>
      <c r="R2268" t="s">
        <v>3364</v>
      </c>
      <c r="S2268" t="s">
        <v>3357</v>
      </c>
      <c r="T2268" s="3">
        <v>4</v>
      </c>
      <c r="U2268" s="3">
        <v>4</v>
      </c>
      <c r="V2268" s="4">
        <v>1</v>
      </c>
      <c r="W2268" s="4">
        <v>1</v>
      </c>
      <c r="X2268" s="5">
        <v>52.427500000000002</v>
      </c>
      <c r="Y2268" s="6">
        <v>209.71</v>
      </c>
      <c r="Z2268" s="5">
        <v>7.3550000000000004</v>
      </c>
      <c r="AA2268" s="5">
        <v>29.42</v>
      </c>
      <c r="AB2268">
        <v>4</v>
      </c>
      <c r="AC2268" s="11">
        <f t="shared" si="86"/>
        <v>0.14028897048304803</v>
      </c>
    </row>
    <row r="2269" spans="1:29">
      <c r="A2269" s="2">
        <v>452764</v>
      </c>
      <c r="B2269" t="s">
        <v>3361</v>
      </c>
      <c r="C2269" t="s">
        <v>3356</v>
      </c>
      <c r="D2269" t="s">
        <v>17</v>
      </c>
      <c r="E2269" s="2">
        <v>300036</v>
      </c>
      <c r="F2269" t="s">
        <v>772</v>
      </c>
      <c r="G2269" s="2">
        <v>479839</v>
      </c>
      <c r="H2269" t="s">
        <v>773</v>
      </c>
      <c r="I2269" t="s">
        <v>774</v>
      </c>
      <c r="K2269" t="s">
        <v>5000</v>
      </c>
      <c r="L2269" t="s">
        <v>3407</v>
      </c>
      <c r="M2269" s="12">
        <v>18073</v>
      </c>
      <c r="N2269" s="12" t="str">
        <f t="shared" si="85"/>
        <v>2788 Geryville Pike Pennsburg, PA 18073</v>
      </c>
      <c r="O2269">
        <v>1430999</v>
      </c>
      <c r="P2269">
        <v>40.411659999999998</v>
      </c>
      <c r="Q2269">
        <v>-75.475480000000005</v>
      </c>
      <c r="R2269" t="s">
        <v>3363</v>
      </c>
      <c r="S2269" t="s">
        <v>3357</v>
      </c>
      <c r="T2269" s="3">
        <v>2</v>
      </c>
      <c r="U2269" s="3">
        <v>2</v>
      </c>
      <c r="V2269" s="4">
        <v>1</v>
      </c>
      <c r="W2269" s="4">
        <v>1</v>
      </c>
      <c r="X2269" s="5">
        <v>104.745</v>
      </c>
      <c r="Y2269" s="6">
        <v>209.49</v>
      </c>
      <c r="Z2269" s="5">
        <v>38.465000000000003</v>
      </c>
      <c r="AA2269" s="5">
        <v>76.930000000000007</v>
      </c>
      <c r="AB2269">
        <v>5</v>
      </c>
      <c r="AC2269" s="11">
        <f t="shared" si="86"/>
        <v>0.36722516587903958</v>
      </c>
    </row>
    <row r="2270" spans="1:29">
      <c r="A2270" s="2">
        <v>432311</v>
      </c>
      <c r="B2270" t="s">
        <v>3361</v>
      </c>
      <c r="C2270" t="s">
        <v>3356</v>
      </c>
      <c r="D2270" t="s">
        <v>16</v>
      </c>
      <c r="E2270" s="2">
        <v>315984</v>
      </c>
      <c r="F2270" t="s">
        <v>698</v>
      </c>
      <c r="G2270" s="2">
        <v>315984</v>
      </c>
      <c r="H2270" t="s">
        <v>698</v>
      </c>
      <c r="I2270" t="s">
        <v>97</v>
      </c>
      <c r="K2270" t="s">
        <v>3896</v>
      </c>
      <c r="L2270" t="s">
        <v>3407</v>
      </c>
      <c r="M2270" s="12">
        <v>17112</v>
      </c>
      <c r="N2270" s="12" t="str">
        <f t="shared" si="85"/>
        <v>2450 Kensington Way Harrisburg, PA 17112</v>
      </c>
      <c r="O2270">
        <v>1430999</v>
      </c>
      <c r="P2270">
        <v>40.356110000000001</v>
      </c>
      <c r="Q2270">
        <v>-76.830939999999998</v>
      </c>
      <c r="R2270" t="s">
        <v>3366</v>
      </c>
      <c r="S2270" t="s">
        <v>3357</v>
      </c>
      <c r="T2270" s="3">
        <v>2</v>
      </c>
      <c r="U2270" s="3">
        <v>2</v>
      </c>
      <c r="V2270" s="4">
        <v>1</v>
      </c>
      <c r="W2270" s="4">
        <v>2</v>
      </c>
      <c r="X2270" s="5">
        <v>103.85000000000001</v>
      </c>
      <c r="Y2270" s="6">
        <v>207.7</v>
      </c>
      <c r="Z2270" s="5">
        <v>38.845000000000006</v>
      </c>
      <c r="AA2270" s="5">
        <v>77.69</v>
      </c>
      <c r="AB2270">
        <v>7</v>
      </c>
      <c r="AC2270" s="11">
        <f t="shared" si="86"/>
        <v>0.37404910929224844</v>
      </c>
    </row>
    <row r="2271" spans="1:29">
      <c r="A2271" s="2">
        <v>328504</v>
      </c>
      <c r="B2271" t="s">
        <v>3361</v>
      </c>
      <c r="C2271" t="s">
        <v>3356</v>
      </c>
      <c r="D2271" t="s">
        <v>32</v>
      </c>
      <c r="E2271" s="2">
        <v>241418</v>
      </c>
      <c r="F2271" t="s">
        <v>1085</v>
      </c>
      <c r="G2271" s="2">
        <v>241418</v>
      </c>
      <c r="H2271" t="s">
        <v>1085</v>
      </c>
      <c r="I2271" t="s">
        <v>1013</v>
      </c>
      <c r="K2271" t="s">
        <v>4249</v>
      </c>
      <c r="L2271" t="s">
        <v>3407</v>
      </c>
      <c r="M2271" s="12">
        <v>17535</v>
      </c>
      <c r="N2271" s="12" t="str">
        <f t="shared" si="85"/>
        <v>166 S New Holland Rd Kinzers, PA 17535</v>
      </c>
      <c r="O2271">
        <v>1430999</v>
      </c>
      <c r="P2271">
        <v>40.023657</v>
      </c>
      <c r="Q2271">
        <v>-76.061643000000004</v>
      </c>
      <c r="R2271" t="s">
        <v>3364</v>
      </c>
      <c r="S2271" t="s">
        <v>3351</v>
      </c>
      <c r="T2271" s="3">
        <v>1</v>
      </c>
      <c r="U2271" s="3">
        <v>1</v>
      </c>
      <c r="V2271" s="4">
        <v>1</v>
      </c>
      <c r="W2271" s="4">
        <v>1</v>
      </c>
      <c r="X2271" s="5">
        <v>206.47</v>
      </c>
      <c r="Y2271" s="6">
        <v>206.47</v>
      </c>
      <c r="Z2271" s="5">
        <v>89.14</v>
      </c>
      <c r="AA2271" s="5">
        <v>89.14</v>
      </c>
      <c r="AB2271">
        <v>1</v>
      </c>
      <c r="AC2271" s="11">
        <f t="shared" si="86"/>
        <v>0.43173342374194801</v>
      </c>
    </row>
    <row r="2272" spans="1:29">
      <c r="A2272" s="2">
        <v>424732</v>
      </c>
      <c r="B2272" t="s">
        <v>3361</v>
      </c>
      <c r="C2272" t="s">
        <v>3356</v>
      </c>
      <c r="D2272" t="s">
        <v>26</v>
      </c>
      <c r="E2272" s="2">
        <v>241362</v>
      </c>
      <c r="F2272" t="s">
        <v>1009</v>
      </c>
      <c r="G2272" s="2">
        <v>241362</v>
      </c>
      <c r="H2272" t="s">
        <v>1009</v>
      </c>
      <c r="I2272" t="s">
        <v>1128</v>
      </c>
      <c r="K2272" t="s">
        <v>4967</v>
      </c>
      <c r="L2272" t="s">
        <v>3407</v>
      </c>
      <c r="M2272" s="12">
        <v>17941</v>
      </c>
      <c r="N2272" s="12" t="str">
        <f t="shared" si="85"/>
        <v>68 Spain Rd Klingerstown, PA 17941</v>
      </c>
      <c r="O2272">
        <v>1430999</v>
      </c>
      <c r="P2272">
        <v>40.660130000000002</v>
      </c>
      <c r="Q2272">
        <v>-76.696612999999999</v>
      </c>
      <c r="R2272" t="s">
        <v>3366</v>
      </c>
      <c r="S2272" t="s">
        <v>3354</v>
      </c>
      <c r="T2272" s="3">
        <v>1</v>
      </c>
      <c r="U2272" s="3">
        <v>1</v>
      </c>
      <c r="V2272" s="4">
        <v>1</v>
      </c>
      <c r="W2272" s="4">
        <v>1</v>
      </c>
      <c r="X2272" s="5">
        <v>206.46</v>
      </c>
      <c r="Y2272" s="6">
        <v>206.46</v>
      </c>
      <c r="Z2272" s="5">
        <v>90.23</v>
      </c>
      <c r="AA2272" s="5">
        <v>90.23</v>
      </c>
      <c r="AB2272">
        <v>1</v>
      </c>
      <c r="AC2272" s="11">
        <f t="shared" si="86"/>
        <v>0.43703380800154995</v>
      </c>
    </row>
    <row r="2273" spans="1:29">
      <c r="A2273" s="2">
        <v>337486</v>
      </c>
      <c r="B2273" t="s">
        <v>3361</v>
      </c>
      <c r="C2273" t="s">
        <v>3356</v>
      </c>
      <c r="D2273" t="s">
        <v>26</v>
      </c>
      <c r="E2273" s="2">
        <v>240087</v>
      </c>
      <c r="F2273" t="s">
        <v>1592</v>
      </c>
      <c r="G2273" s="2">
        <v>240087</v>
      </c>
      <c r="H2273" t="s">
        <v>1592</v>
      </c>
      <c r="I2273" t="s">
        <v>39</v>
      </c>
      <c r="K2273" t="s">
        <v>4888</v>
      </c>
      <c r="L2273" t="s">
        <v>3407</v>
      </c>
      <c r="M2273" s="12">
        <v>17603</v>
      </c>
      <c r="N2273" s="12" t="str">
        <f t="shared" si="85"/>
        <v>344 W Chestnut St Lancaster, PA 17603</v>
      </c>
      <c r="O2273">
        <v>1430999</v>
      </c>
      <c r="P2273">
        <v>40.040146</v>
      </c>
      <c r="Q2273">
        <v>-76.312883999999997</v>
      </c>
      <c r="R2273" t="s">
        <v>3364</v>
      </c>
      <c r="S2273" t="s">
        <v>3357</v>
      </c>
      <c r="T2273" s="3">
        <v>1</v>
      </c>
      <c r="U2273" s="3">
        <v>2</v>
      </c>
      <c r="V2273" s="4">
        <v>2</v>
      </c>
      <c r="W2273" s="4">
        <v>4</v>
      </c>
      <c r="X2273" s="5">
        <v>206.37</v>
      </c>
      <c r="Y2273" s="6">
        <v>206.37</v>
      </c>
      <c r="Z2273" s="5">
        <v>88.54</v>
      </c>
      <c r="AA2273" s="5">
        <v>88.54</v>
      </c>
      <c r="AB2273">
        <v>22</v>
      </c>
      <c r="AC2273" s="11">
        <f t="shared" si="86"/>
        <v>0.42903522798856425</v>
      </c>
    </row>
    <row r="2274" spans="1:29">
      <c r="A2274" s="2">
        <v>243341</v>
      </c>
      <c r="B2274" t="s">
        <v>3361</v>
      </c>
      <c r="C2274" t="s">
        <v>3356</v>
      </c>
      <c r="D2274" t="s">
        <v>74</v>
      </c>
      <c r="E2274" s="2">
        <v>308251</v>
      </c>
      <c r="F2274" t="s">
        <v>3069</v>
      </c>
      <c r="G2274" s="2">
        <v>308251</v>
      </c>
      <c r="H2274" t="s">
        <v>3069</v>
      </c>
      <c r="I2274" t="s">
        <v>190</v>
      </c>
      <c r="K2274" t="s">
        <v>4369</v>
      </c>
      <c r="L2274" t="s">
        <v>3407</v>
      </c>
      <c r="M2274" s="12">
        <v>17545</v>
      </c>
      <c r="N2274" s="12" t="str">
        <f t="shared" si="85"/>
        <v>2913 Spooky Nook Rd Manheim, PA 17545</v>
      </c>
      <c r="O2274">
        <v>1430999</v>
      </c>
      <c r="P2274">
        <v>40.105853000000003</v>
      </c>
      <c r="Q2274">
        <v>-76.419331</v>
      </c>
      <c r="R2274" t="s">
        <v>3366</v>
      </c>
      <c r="S2274" t="s">
        <v>3356</v>
      </c>
      <c r="T2274" s="3">
        <v>2</v>
      </c>
      <c r="U2274" s="3">
        <v>4</v>
      </c>
      <c r="V2274" s="4">
        <v>2</v>
      </c>
      <c r="W2274" s="4">
        <v>4</v>
      </c>
      <c r="X2274" s="5">
        <v>103.11000000000001</v>
      </c>
      <c r="Y2274" s="6">
        <v>206.22000000000003</v>
      </c>
      <c r="Z2274" s="5">
        <v>20.419999999999998</v>
      </c>
      <c r="AA2274" s="5">
        <v>40.840000000000003</v>
      </c>
      <c r="AB2274">
        <v>16</v>
      </c>
      <c r="AC2274" s="11">
        <f t="shared" si="86"/>
        <v>0.19804092716516342</v>
      </c>
    </row>
    <row r="2275" spans="1:29">
      <c r="A2275" s="2">
        <v>425128</v>
      </c>
      <c r="B2275" t="s">
        <v>3361</v>
      </c>
      <c r="C2275" t="s">
        <v>3356</v>
      </c>
      <c r="D2275" t="s">
        <v>26</v>
      </c>
      <c r="E2275" s="2">
        <v>265725</v>
      </c>
      <c r="F2275" t="s">
        <v>1593</v>
      </c>
      <c r="G2275" s="2">
        <v>265725</v>
      </c>
      <c r="H2275" t="s">
        <v>1593</v>
      </c>
      <c r="I2275" t="s">
        <v>184</v>
      </c>
      <c r="K2275" t="s">
        <v>4179</v>
      </c>
      <c r="L2275" t="s">
        <v>3407</v>
      </c>
      <c r="M2275" s="12">
        <v>17520</v>
      </c>
      <c r="N2275" s="12" t="str">
        <f t="shared" si="85"/>
        <v>5307 Main St East Petersburg, PA 17520</v>
      </c>
      <c r="O2275">
        <v>1430999</v>
      </c>
      <c r="P2275">
        <v>40.090839000000003</v>
      </c>
      <c r="Q2275">
        <v>-76.346283</v>
      </c>
      <c r="R2275" t="s">
        <v>3366</v>
      </c>
      <c r="S2275" t="s">
        <v>3357</v>
      </c>
      <c r="T2275" s="3">
        <v>2</v>
      </c>
      <c r="U2275" s="3">
        <v>2</v>
      </c>
      <c r="V2275" s="4">
        <v>1</v>
      </c>
      <c r="W2275" s="4">
        <v>2</v>
      </c>
      <c r="X2275" s="5">
        <v>103.095</v>
      </c>
      <c r="Y2275" s="6">
        <v>206.18999999999997</v>
      </c>
      <c r="Z2275" s="5">
        <v>43.134999999999998</v>
      </c>
      <c r="AA2275" s="5">
        <v>86.269999999999982</v>
      </c>
      <c r="AB2275">
        <v>4</v>
      </c>
      <c r="AC2275" s="11">
        <f t="shared" si="86"/>
        <v>0.4184005043891556</v>
      </c>
    </row>
    <row r="2276" spans="1:29">
      <c r="A2276" s="2">
        <v>240275</v>
      </c>
      <c r="B2276" t="e">
        <v>#N/A</v>
      </c>
      <c r="C2276" t="e">
        <v>#N/A</v>
      </c>
      <c r="D2276" t="s">
        <v>104</v>
      </c>
      <c r="E2276" s="2">
        <v>272584</v>
      </c>
      <c r="F2276" t="s">
        <v>793</v>
      </c>
      <c r="G2276" s="2">
        <v>272584</v>
      </c>
      <c r="H2276" t="s">
        <v>793</v>
      </c>
      <c r="I2276" t="s">
        <v>210</v>
      </c>
      <c r="K2276" t="s">
        <v>5081</v>
      </c>
      <c r="L2276" t="s">
        <v>3407</v>
      </c>
      <c r="M2276" s="12">
        <v>18914</v>
      </c>
      <c r="N2276" s="12" t="str">
        <f t="shared" si="85"/>
        <v>417 Winding Ln Chalfont, PA 18914</v>
      </c>
      <c r="O2276">
        <v>1430999</v>
      </c>
      <c r="P2276">
        <v>40.278888000000002</v>
      </c>
      <c r="Q2276">
        <v>-75.183935000000005</v>
      </c>
      <c r="R2276" t="s">
        <v>3361</v>
      </c>
      <c r="S2276" t="s">
        <v>3353</v>
      </c>
      <c r="T2276" s="3">
        <v>2</v>
      </c>
      <c r="U2276" s="3">
        <v>2</v>
      </c>
      <c r="V2276" s="4">
        <v>1</v>
      </c>
      <c r="W2276" s="4">
        <v>1</v>
      </c>
      <c r="X2276" s="5">
        <v>102.69</v>
      </c>
      <c r="Y2276" s="6">
        <v>205.38</v>
      </c>
      <c r="Z2276" s="5">
        <v>41.07</v>
      </c>
      <c r="AA2276" s="5">
        <v>82.14</v>
      </c>
      <c r="AB2276">
        <v>6</v>
      </c>
      <c r="AC2276" s="11">
        <f t="shared" si="86"/>
        <v>0.39994157172071282</v>
      </c>
    </row>
    <row r="2277" spans="1:29">
      <c r="A2277" s="2">
        <v>312114</v>
      </c>
      <c r="B2277" t="s">
        <v>3361</v>
      </c>
      <c r="C2277" t="s">
        <v>3356</v>
      </c>
      <c r="D2277" t="s">
        <v>50</v>
      </c>
      <c r="E2277" s="2">
        <v>306389</v>
      </c>
      <c r="F2277" t="s">
        <v>928</v>
      </c>
      <c r="G2277" s="2">
        <v>306389</v>
      </c>
      <c r="H2277" t="s">
        <v>928</v>
      </c>
      <c r="I2277" t="s">
        <v>929</v>
      </c>
      <c r="K2277" t="s">
        <v>4947</v>
      </c>
      <c r="L2277" t="s">
        <v>3407</v>
      </c>
      <c r="M2277" s="12">
        <v>17847</v>
      </c>
      <c r="N2277" s="12" t="str">
        <f t="shared" si="85"/>
        <v>90 Lawton Ln Milton, PA 17847</v>
      </c>
      <c r="O2277">
        <v>1430999</v>
      </c>
      <c r="P2277">
        <v>40.968966000000002</v>
      </c>
      <c r="Q2277">
        <v>-76.846562000000006</v>
      </c>
      <c r="R2277" t="s">
        <v>3366</v>
      </c>
      <c r="S2277" t="s">
        <v>3354</v>
      </c>
      <c r="T2277" s="3">
        <v>1</v>
      </c>
      <c r="U2277" s="3">
        <v>1</v>
      </c>
      <c r="V2277" s="4">
        <v>1</v>
      </c>
      <c r="W2277" s="4">
        <v>1</v>
      </c>
      <c r="X2277" s="5">
        <v>205.02</v>
      </c>
      <c r="Y2277" s="6">
        <v>205.02</v>
      </c>
      <c r="Z2277" s="5">
        <v>45.11</v>
      </c>
      <c r="AA2277" s="5">
        <v>45.11</v>
      </c>
      <c r="AB2277">
        <v>1</v>
      </c>
      <c r="AC2277" s="11">
        <f t="shared" si="86"/>
        <v>0.22002731440835038</v>
      </c>
    </row>
    <row r="2278" spans="1:29">
      <c r="A2278" s="2">
        <v>431926</v>
      </c>
      <c r="B2278" t="s">
        <v>3361</v>
      </c>
      <c r="C2278" t="s">
        <v>3356</v>
      </c>
      <c r="D2278" t="s">
        <v>74</v>
      </c>
      <c r="E2278" s="2">
        <v>240921</v>
      </c>
      <c r="F2278" t="s">
        <v>742</v>
      </c>
      <c r="G2278" s="2">
        <v>240921</v>
      </c>
      <c r="H2278" t="s">
        <v>742</v>
      </c>
      <c r="I2278" t="s">
        <v>59</v>
      </c>
      <c r="K2278" t="s">
        <v>4077</v>
      </c>
      <c r="L2278" t="s">
        <v>3407</v>
      </c>
      <c r="M2278" s="12">
        <v>17404</v>
      </c>
      <c r="N2278" s="12" t="str">
        <f t="shared" si="85"/>
        <v>3562 Gillespie Dr York, PA 17404</v>
      </c>
      <c r="O2278">
        <v>1430999</v>
      </c>
      <c r="P2278">
        <v>39.93891</v>
      </c>
      <c r="Q2278">
        <v>-76.797899999999998</v>
      </c>
      <c r="R2278" t="s">
        <v>3367</v>
      </c>
      <c r="S2278" t="s">
        <v>3357</v>
      </c>
      <c r="T2278" s="3">
        <v>1</v>
      </c>
      <c r="U2278" s="3">
        <v>1</v>
      </c>
      <c r="V2278" s="4">
        <v>1</v>
      </c>
      <c r="W2278" s="4">
        <v>2</v>
      </c>
      <c r="X2278" s="5">
        <v>204.86</v>
      </c>
      <c r="Y2278" s="6">
        <v>204.86</v>
      </c>
      <c r="Z2278" s="5">
        <v>75.22</v>
      </c>
      <c r="AA2278" s="5">
        <v>75.22</v>
      </c>
      <c r="AB2278">
        <v>3</v>
      </c>
      <c r="AC2278" s="11">
        <f t="shared" si="86"/>
        <v>0.36717758469198475</v>
      </c>
    </row>
    <row r="2279" spans="1:29">
      <c r="A2279" s="2">
        <v>244752</v>
      </c>
      <c r="B2279" t="s">
        <v>3361</v>
      </c>
      <c r="C2279" t="s">
        <v>3356</v>
      </c>
      <c r="D2279" t="s">
        <v>17</v>
      </c>
      <c r="E2279" s="2">
        <v>271298</v>
      </c>
      <c r="F2279" t="s">
        <v>781</v>
      </c>
      <c r="G2279" s="2">
        <v>433644</v>
      </c>
      <c r="H2279" t="s">
        <v>782</v>
      </c>
      <c r="I2279" t="s">
        <v>783</v>
      </c>
      <c r="K2279" t="s">
        <v>4998</v>
      </c>
      <c r="L2279" t="s">
        <v>3407</v>
      </c>
      <c r="M2279" s="12">
        <v>18067</v>
      </c>
      <c r="N2279" s="12" t="str">
        <f t="shared" si="85"/>
        <v>100 Held Dr Northampton, PA 18067</v>
      </c>
      <c r="O2279">
        <v>1430999</v>
      </c>
      <c r="P2279">
        <v>40.695990000000002</v>
      </c>
      <c r="Q2279">
        <v>-75.501599999999996</v>
      </c>
      <c r="R2279" t="s">
        <v>3363</v>
      </c>
      <c r="S2279" t="s">
        <v>3357</v>
      </c>
      <c r="T2279" s="3">
        <v>1</v>
      </c>
      <c r="U2279" s="3">
        <v>1</v>
      </c>
      <c r="V2279" s="4">
        <v>1</v>
      </c>
      <c r="W2279" s="4">
        <v>1</v>
      </c>
      <c r="X2279" s="5">
        <v>204.48</v>
      </c>
      <c r="Y2279" s="6">
        <v>204.48</v>
      </c>
      <c r="Z2279" s="5">
        <v>43.8</v>
      </c>
      <c r="AA2279" s="5">
        <v>43.8</v>
      </c>
      <c r="AB2279">
        <v>6</v>
      </c>
      <c r="AC2279" s="11">
        <f t="shared" si="86"/>
        <v>0.21420187793427231</v>
      </c>
    </row>
    <row r="2280" spans="1:29">
      <c r="A2280" s="2">
        <v>303635</v>
      </c>
      <c r="B2280" t="s">
        <v>3361</v>
      </c>
      <c r="C2280" t="s">
        <v>3356</v>
      </c>
      <c r="D2280" t="s">
        <v>26</v>
      </c>
      <c r="E2280" s="2">
        <v>242396</v>
      </c>
      <c r="F2280" t="s">
        <v>3287</v>
      </c>
      <c r="G2280" s="2">
        <v>242396</v>
      </c>
      <c r="H2280" t="s">
        <v>3287</v>
      </c>
      <c r="I2280" t="s">
        <v>39</v>
      </c>
      <c r="K2280" t="s">
        <v>4788</v>
      </c>
      <c r="L2280" t="s">
        <v>3407</v>
      </c>
      <c r="M2280" s="12">
        <v>17602</v>
      </c>
      <c r="N2280" s="12" t="str">
        <f t="shared" si="85"/>
        <v>777 E Ross St Lancaster, PA 17602</v>
      </c>
      <c r="O2280">
        <v>1430999</v>
      </c>
      <c r="P2280">
        <v>40.051847000000002</v>
      </c>
      <c r="Q2280">
        <v>-76.290813999999997</v>
      </c>
      <c r="R2280" t="s">
        <v>3364</v>
      </c>
      <c r="S2280" t="s">
        <v>3356</v>
      </c>
      <c r="T2280" s="3">
        <v>2</v>
      </c>
      <c r="U2280" s="3">
        <v>2</v>
      </c>
      <c r="V2280" s="4">
        <v>1</v>
      </c>
      <c r="W2280" s="4">
        <v>1.5</v>
      </c>
      <c r="X2280" s="5">
        <v>102.035</v>
      </c>
      <c r="Y2280" s="6">
        <v>204.07</v>
      </c>
      <c r="Z2280" s="5">
        <v>41.85</v>
      </c>
      <c r="AA2280" s="5">
        <v>83.7</v>
      </c>
      <c r="AB2280">
        <v>3</v>
      </c>
      <c r="AC2280" s="11">
        <f t="shared" si="86"/>
        <v>0.41015337874258834</v>
      </c>
    </row>
    <row r="2281" spans="1:29">
      <c r="A2281" s="2">
        <v>341596</v>
      </c>
      <c r="B2281" t="s">
        <v>3361</v>
      </c>
      <c r="C2281" t="s">
        <v>3356</v>
      </c>
      <c r="D2281" t="s">
        <v>26</v>
      </c>
      <c r="E2281" s="2">
        <v>344733</v>
      </c>
      <c r="F2281" t="s">
        <v>873</v>
      </c>
      <c r="G2281" s="2">
        <v>344733</v>
      </c>
      <c r="H2281" t="s">
        <v>873</v>
      </c>
      <c r="I2281" t="s">
        <v>196</v>
      </c>
      <c r="K2281" t="s">
        <v>4507</v>
      </c>
      <c r="L2281" t="s">
        <v>3407</v>
      </c>
      <c r="M2281" s="12">
        <v>17552</v>
      </c>
      <c r="N2281" s="12" t="str">
        <f t="shared" si="85"/>
        <v>47 W Main St Mount Joy, PA 17552</v>
      </c>
      <c r="O2281">
        <v>1430999</v>
      </c>
      <c r="P2281">
        <v>40.110641999999999</v>
      </c>
      <c r="Q2281">
        <v>-76.506119999999996</v>
      </c>
      <c r="R2281" t="s">
        <v>3366</v>
      </c>
      <c r="S2281" t="s">
        <v>3357</v>
      </c>
      <c r="T2281" s="3">
        <v>1</v>
      </c>
      <c r="U2281" s="3">
        <v>1</v>
      </c>
      <c r="V2281" s="4">
        <v>1</v>
      </c>
      <c r="W2281" s="4">
        <v>1</v>
      </c>
      <c r="X2281" s="5">
        <v>203.91</v>
      </c>
      <c r="Y2281" s="6">
        <v>203.91</v>
      </c>
      <c r="Z2281" s="5">
        <v>71.37</v>
      </c>
      <c r="AA2281" s="5">
        <v>71.37</v>
      </c>
      <c r="AB2281">
        <v>3</v>
      </c>
      <c r="AC2281" s="11">
        <f t="shared" si="86"/>
        <v>0.35000735618655293</v>
      </c>
    </row>
    <row r="2282" spans="1:29">
      <c r="A2282" s="2">
        <v>306070</v>
      </c>
      <c r="B2282" t="s">
        <v>3361</v>
      </c>
      <c r="C2282" t="s">
        <v>3356</v>
      </c>
      <c r="D2282" t="s">
        <v>104</v>
      </c>
      <c r="E2282" s="2">
        <v>302892</v>
      </c>
      <c r="F2282" t="s">
        <v>996</v>
      </c>
      <c r="G2282" s="2">
        <v>302892</v>
      </c>
      <c r="H2282" s="13" t="s">
        <v>996</v>
      </c>
      <c r="I2282" t="s">
        <v>125</v>
      </c>
      <c r="K2282" s="13" t="s">
        <v>8460</v>
      </c>
      <c r="L2282" t="s">
        <v>3407</v>
      </c>
      <c r="M2282" s="12">
        <v>19341</v>
      </c>
      <c r="N2282" s="12" t="str">
        <f t="shared" si="85"/>
        <v>? EXTON, PA 19341</v>
      </c>
      <c r="O2282">
        <v>1430999</v>
      </c>
      <c r="P2282">
        <v>40.028995999999999</v>
      </c>
      <c r="Q2282">
        <v>-75.620765000000006</v>
      </c>
      <c r="R2282" t="s">
        <v>3361</v>
      </c>
      <c r="S2282" t="s">
        <v>3356</v>
      </c>
      <c r="T2282" s="3">
        <v>2</v>
      </c>
      <c r="U2282" s="3">
        <v>2</v>
      </c>
      <c r="V2282" s="4">
        <v>1</v>
      </c>
      <c r="W2282" s="4">
        <v>2</v>
      </c>
      <c r="X2282" s="5">
        <v>100.935</v>
      </c>
      <c r="Y2282" s="6">
        <v>201.87</v>
      </c>
      <c r="Z2282" s="5">
        <v>51.85</v>
      </c>
      <c r="AA2282" s="5">
        <v>103.7</v>
      </c>
      <c r="AB2282">
        <v>4</v>
      </c>
      <c r="AC2282" s="11">
        <f t="shared" si="86"/>
        <v>0.51369693367018376</v>
      </c>
    </row>
    <row r="2283" spans="1:29">
      <c r="A2283" s="2">
        <v>302892</v>
      </c>
      <c r="B2283" t="s">
        <v>3361</v>
      </c>
      <c r="C2283" t="s">
        <v>3356</v>
      </c>
      <c r="D2283" t="s">
        <v>26</v>
      </c>
      <c r="E2283" s="2">
        <v>301035</v>
      </c>
      <c r="F2283" t="s">
        <v>617</v>
      </c>
      <c r="G2283" s="2">
        <v>301035</v>
      </c>
      <c r="H2283" t="s">
        <v>617</v>
      </c>
      <c r="I2283" t="s">
        <v>618</v>
      </c>
      <c r="K2283" t="s">
        <v>4594</v>
      </c>
      <c r="L2283" t="s">
        <v>3407</v>
      </c>
      <c r="M2283" s="12">
        <v>17578</v>
      </c>
      <c r="N2283" s="12" t="str">
        <f t="shared" si="85"/>
        <v>870 Durlach Rd Stevens, PA 17578</v>
      </c>
      <c r="O2283">
        <v>1430999</v>
      </c>
      <c r="P2283">
        <v>40.236832999999997</v>
      </c>
      <c r="Q2283">
        <v>-76.230659000000003</v>
      </c>
      <c r="R2283" t="s">
        <v>3365</v>
      </c>
      <c r="S2283" t="s">
        <v>3353</v>
      </c>
      <c r="T2283" s="3">
        <v>1</v>
      </c>
      <c r="U2283" s="3">
        <v>1</v>
      </c>
      <c r="V2283" s="4">
        <v>1</v>
      </c>
      <c r="W2283" s="4">
        <v>2</v>
      </c>
      <c r="X2283" s="5">
        <v>201.13</v>
      </c>
      <c r="Y2283" s="6">
        <v>201.13</v>
      </c>
      <c r="Z2283" s="5">
        <v>114.1</v>
      </c>
      <c r="AA2283" s="5">
        <v>114.1</v>
      </c>
      <c r="AB2283">
        <v>2</v>
      </c>
      <c r="AC2283" s="11">
        <f t="shared" si="86"/>
        <v>0.56729478446775716</v>
      </c>
    </row>
    <row r="2284" spans="1:29">
      <c r="A2284" s="2">
        <v>472993</v>
      </c>
      <c r="B2284" t="s">
        <v>3361</v>
      </c>
      <c r="C2284" t="s">
        <v>3356</v>
      </c>
      <c r="D2284" t="s">
        <v>104</v>
      </c>
      <c r="E2284" s="2">
        <v>345037</v>
      </c>
      <c r="F2284" t="s">
        <v>1241</v>
      </c>
      <c r="G2284" s="2">
        <v>345037</v>
      </c>
      <c r="H2284" t="s">
        <v>1241</v>
      </c>
      <c r="I2284" t="s">
        <v>1242</v>
      </c>
      <c r="K2284" t="s">
        <v>5033</v>
      </c>
      <c r="L2284" t="s">
        <v>3407</v>
      </c>
      <c r="M2284" s="12">
        <v>18518</v>
      </c>
      <c r="N2284" s="12" t="str">
        <f t="shared" si="85"/>
        <v>10 Tanya Dr Old Forge, PA 18518</v>
      </c>
      <c r="O2284">
        <v>1430999</v>
      </c>
      <c r="P2284">
        <v>41.378321</v>
      </c>
      <c r="Q2284">
        <v>-75.736292000000006</v>
      </c>
      <c r="R2284" t="s">
        <v>3365</v>
      </c>
      <c r="S2284" t="s">
        <v>3354</v>
      </c>
      <c r="T2284" s="3">
        <v>1</v>
      </c>
      <c r="U2284" s="3">
        <v>2</v>
      </c>
      <c r="V2284" s="4">
        <v>2</v>
      </c>
      <c r="W2284" s="4">
        <v>2</v>
      </c>
      <c r="X2284" s="5">
        <v>200.67</v>
      </c>
      <c r="Y2284" s="6">
        <v>200.67</v>
      </c>
      <c r="Z2284" s="5">
        <v>80.28</v>
      </c>
      <c r="AA2284" s="5">
        <v>80.28</v>
      </c>
      <c r="AB2284">
        <v>2</v>
      </c>
      <c r="AC2284" s="11">
        <f t="shared" si="86"/>
        <v>0.40005979967110183</v>
      </c>
    </row>
    <row r="2285" spans="1:29">
      <c r="A2285" s="2">
        <v>417793</v>
      </c>
      <c r="B2285" t="s">
        <v>3361</v>
      </c>
      <c r="C2285" t="s">
        <v>3356</v>
      </c>
      <c r="D2285" t="s">
        <v>32</v>
      </c>
      <c r="E2285" s="2">
        <v>240419</v>
      </c>
      <c r="F2285" t="s">
        <v>907</v>
      </c>
      <c r="G2285" s="2">
        <v>240419</v>
      </c>
      <c r="H2285" t="s">
        <v>907</v>
      </c>
      <c r="I2285" t="s">
        <v>108</v>
      </c>
      <c r="K2285" t="s">
        <v>4233</v>
      </c>
      <c r="L2285" t="s">
        <v>3407</v>
      </c>
      <c r="M2285" s="12">
        <v>17522</v>
      </c>
      <c r="N2285" s="12" t="str">
        <f t="shared" si="85"/>
        <v>272 Wanner Rd Ephrata, PA 17522</v>
      </c>
      <c r="O2285">
        <v>1430999</v>
      </c>
      <c r="P2285">
        <v>40.145600999999999</v>
      </c>
      <c r="Q2285">
        <v>-76.106865999999997</v>
      </c>
      <c r="R2285" t="s">
        <v>3365</v>
      </c>
      <c r="S2285" t="s">
        <v>3356</v>
      </c>
      <c r="T2285" s="3">
        <v>1</v>
      </c>
      <c r="U2285" s="3">
        <v>1</v>
      </c>
      <c r="V2285" s="4">
        <v>1</v>
      </c>
      <c r="W2285" s="4">
        <v>4</v>
      </c>
      <c r="X2285" s="5">
        <v>200.26999999999998</v>
      </c>
      <c r="Y2285" s="6">
        <v>200.26999999999998</v>
      </c>
      <c r="Z2285" s="5">
        <v>54.050000000000004</v>
      </c>
      <c r="AA2285" s="5">
        <v>54.050000000000004</v>
      </c>
      <c r="AB2285">
        <v>20</v>
      </c>
      <c r="AC2285" s="11">
        <f t="shared" si="86"/>
        <v>0.26988565436660511</v>
      </c>
    </row>
    <row r="2286" spans="1:29">
      <c r="A2286" s="2">
        <v>245676</v>
      </c>
      <c r="B2286" t="s">
        <v>3361</v>
      </c>
      <c r="C2286" t="s">
        <v>3356</v>
      </c>
      <c r="D2286" t="s">
        <v>17</v>
      </c>
      <c r="E2286" s="2">
        <v>345931</v>
      </c>
      <c r="F2286" t="s">
        <v>716</v>
      </c>
      <c r="G2286" s="2">
        <v>483635</v>
      </c>
      <c r="H2286" t="s">
        <v>717</v>
      </c>
      <c r="I2286" t="s">
        <v>432</v>
      </c>
      <c r="K2286" t="s">
        <v>5530</v>
      </c>
      <c r="L2286" t="s">
        <v>3407</v>
      </c>
      <c r="M2286" s="12">
        <v>19348</v>
      </c>
      <c r="N2286" s="12" t="str">
        <f t="shared" si="85"/>
        <v>660 Cypress St Kennett Square, PA 19348</v>
      </c>
      <c r="O2286">
        <v>1430999</v>
      </c>
      <c r="P2286">
        <v>39.851858</v>
      </c>
      <c r="Q2286">
        <v>-75.697794000000002</v>
      </c>
      <c r="R2286" t="s">
        <v>3359</v>
      </c>
      <c r="S2286" t="s">
        <v>3352</v>
      </c>
      <c r="T2286" s="3">
        <v>1</v>
      </c>
      <c r="U2286" s="3">
        <v>1</v>
      </c>
      <c r="V2286" s="4">
        <v>1</v>
      </c>
      <c r="W2286" s="4">
        <v>3</v>
      </c>
      <c r="X2286" s="5">
        <v>198.7</v>
      </c>
      <c r="Y2286" s="6">
        <v>198.7</v>
      </c>
      <c r="Z2286" s="5">
        <v>99.35</v>
      </c>
      <c r="AA2286" s="5">
        <v>99.35</v>
      </c>
      <c r="AB2286">
        <v>3</v>
      </c>
      <c r="AC2286" s="11">
        <f t="shared" si="86"/>
        <v>0.5</v>
      </c>
    </row>
    <row r="2287" spans="1:29">
      <c r="A2287" s="2">
        <v>246528</v>
      </c>
      <c r="B2287" t="s">
        <v>3361</v>
      </c>
      <c r="C2287" t="s">
        <v>3356</v>
      </c>
      <c r="D2287" t="s">
        <v>26</v>
      </c>
      <c r="E2287" s="2">
        <v>241012</v>
      </c>
      <c r="F2287" t="s">
        <v>746</v>
      </c>
      <c r="G2287" s="2">
        <v>241012</v>
      </c>
      <c r="H2287" t="s">
        <v>746</v>
      </c>
      <c r="I2287" t="s">
        <v>39</v>
      </c>
      <c r="K2287" t="s">
        <v>4737</v>
      </c>
      <c r="L2287" t="s">
        <v>3407</v>
      </c>
      <c r="M2287" s="12">
        <v>17601</v>
      </c>
      <c r="N2287" s="12" t="str">
        <f t="shared" si="85"/>
        <v>1669 Manheim Pike Lancaster, PA 17601</v>
      </c>
      <c r="O2287">
        <v>1430999</v>
      </c>
      <c r="P2287">
        <v>40.084229000000001</v>
      </c>
      <c r="Q2287">
        <v>-76.343001999999998</v>
      </c>
      <c r="R2287" t="s">
        <v>3364</v>
      </c>
      <c r="S2287" t="s">
        <v>3357</v>
      </c>
      <c r="T2287" s="3">
        <v>1</v>
      </c>
      <c r="U2287" s="3">
        <v>1</v>
      </c>
      <c r="V2287" s="4">
        <v>1</v>
      </c>
      <c r="W2287" s="4">
        <v>1</v>
      </c>
      <c r="X2287" s="5">
        <v>198.14</v>
      </c>
      <c r="Y2287" s="6">
        <v>198.14</v>
      </c>
      <c r="Z2287" s="5">
        <v>82.08</v>
      </c>
      <c r="AA2287" s="5">
        <v>82.08</v>
      </c>
      <c r="AB2287">
        <v>2</v>
      </c>
      <c r="AC2287" s="11">
        <f t="shared" si="86"/>
        <v>0.41425254870293732</v>
      </c>
    </row>
    <row r="2288" spans="1:29">
      <c r="A2288" s="2">
        <v>281950</v>
      </c>
      <c r="B2288" t="s">
        <v>3361</v>
      </c>
      <c r="C2288" t="s">
        <v>3356</v>
      </c>
      <c r="D2288" t="s">
        <v>26</v>
      </c>
      <c r="E2288" s="2">
        <v>239319</v>
      </c>
      <c r="F2288" t="s">
        <v>1348</v>
      </c>
      <c r="G2288" s="2">
        <v>239319</v>
      </c>
      <c r="H2288" t="s">
        <v>1348</v>
      </c>
      <c r="I2288" t="s">
        <v>572</v>
      </c>
      <c r="K2288" t="s">
        <v>4122</v>
      </c>
      <c r="L2288" t="s">
        <v>3407</v>
      </c>
      <c r="M2288" s="12">
        <v>17505</v>
      </c>
      <c r="N2288" s="12" t="str">
        <f t="shared" ref="N2288:N2351" si="87">K2288&amp;" "&amp;I2288&amp;", "&amp;L2288&amp;" "&amp;TEXT(M2288, "00000")</f>
        <v>2710 Old Philadelphia Pike Bird in Hand, PA 17505</v>
      </c>
      <c r="O2288">
        <v>1430999</v>
      </c>
      <c r="P2288">
        <v>40.038682000000001</v>
      </c>
      <c r="Q2288">
        <v>-76.178416999999996</v>
      </c>
      <c r="R2288" t="s">
        <v>3364</v>
      </c>
      <c r="S2288" t="s">
        <v>3351</v>
      </c>
      <c r="T2288" s="3">
        <v>1</v>
      </c>
      <c r="U2288" s="3">
        <v>1</v>
      </c>
      <c r="V2288" s="4">
        <v>1</v>
      </c>
      <c r="W2288" s="4">
        <v>1</v>
      </c>
      <c r="X2288" s="5">
        <v>197.73</v>
      </c>
      <c r="Y2288" s="6">
        <v>197.73</v>
      </c>
      <c r="Z2288" s="5">
        <v>79.09</v>
      </c>
      <c r="AA2288" s="5">
        <v>79.09</v>
      </c>
      <c r="AB2288">
        <v>1</v>
      </c>
      <c r="AC2288" s="11">
        <f t="shared" si="86"/>
        <v>0.39998988519698581</v>
      </c>
    </row>
    <row r="2289" spans="1:29">
      <c r="A2289" s="2">
        <v>245918</v>
      </c>
      <c r="B2289" t="s">
        <v>3361</v>
      </c>
      <c r="C2289" t="s">
        <v>3352</v>
      </c>
      <c r="D2289" t="s">
        <v>51</v>
      </c>
      <c r="E2289" s="2">
        <v>240939</v>
      </c>
      <c r="F2289" t="s">
        <v>2339</v>
      </c>
      <c r="G2289" s="2">
        <v>456350</v>
      </c>
      <c r="H2289" t="s">
        <v>2340</v>
      </c>
      <c r="I2289" t="s">
        <v>114</v>
      </c>
      <c r="K2289" t="s">
        <v>3764</v>
      </c>
      <c r="L2289" t="s">
        <v>3407</v>
      </c>
      <c r="M2289" s="12">
        <v>17036</v>
      </c>
      <c r="N2289" s="12" t="str">
        <f t="shared" si="87"/>
        <v>201 S Hanover St Hummelstown, PA 17036</v>
      </c>
      <c r="O2289">
        <v>1430999</v>
      </c>
      <c r="P2289">
        <v>40.259706000000001</v>
      </c>
      <c r="Q2289">
        <v>-76.705806999999993</v>
      </c>
      <c r="R2289" t="s">
        <v>3366</v>
      </c>
      <c r="S2289" t="s">
        <v>3353</v>
      </c>
      <c r="T2289" s="3">
        <v>1</v>
      </c>
      <c r="U2289" s="3">
        <v>1</v>
      </c>
      <c r="V2289" s="4">
        <v>1</v>
      </c>
      <c r="W2289" s="4">
        <v>1</v>
      </c>
      <c r="X2289" s="5">
        <v>196.52</v>
      </c>
      <c r="Y2289" s="6">
        <v>196.52</v>
      </c>
      <c r="Z2289" s="5">
        <v>74.84</v>
      </c>
      <c r="AA2289" s="5">
        <v>74.84</v>
      </c>
      <c r="AB2289">
        <v>2</v>
      </c>
      <c r="AC2289" s="11">
        <f t="shared" si="86"/>
        <v>0.38082637899450439</v>
      </c>
    </row>
    <row r="2290" spans="1:29">
      <c r="A2290" s="2">
        <v>305077</v>
      </c>
      <c r="B2290" t="s">
        <v>3361</v>
      </c>
      <c r="C2290" t="s">
        <v>3352</v>
      </c>
      <c r="D2290" t="s">
        <v>104</v>
      </c>
      <c r="E2290" s="2">
        <v>264913</v>
      </c>
      <c r="F2290" t="s">
        <v>575</v>
      </c>
      <c r="G2290" s="2">
        <v>264913</v>
      </c>
      <c r="H2290" t="s">
        <v>575</v>
      </c>
      <c r="I2290" t="s">
        <v>576</v>
      </c>
      <c r="K2290" t="s">
        <v>5159</v>
      </c>
      <c r="L2290" t="s">
        <v>3407</v>
      </c>
      <c r="M2290" s="12">
        <v>18969</v>
      </c>
      <c r="N2290" s="12" t="str">
        <f t="shared" si="87"/>
        <v>2990 Clymer Ave Telford, PA 18969</v>
      </c>
      <c r="O2290">
        <v>1430999</v>
      </c>
      <c r="P2290">
        <v>40.344740000000002</v>
      </c>
      <c r="Q2290">
        <v>-75.323020999999997</v>
      </c>
      <c r="R2290" t="s">
        <v>3363</v>
      </c>
      <c r="S2290" t="s">
        <v>3357</v>
      </c>
      <c r="T2290" s="3">
        <v>1</v>
      </c>
      <c r="U2290" s="3">
        <v>2</v>
      </c>
      <c r="V2290" s="4">
        <v>2</v>
      </c>
      <c r="W2290" s="4">
        <v>2</v>
      </c>
      <c r="X2290" s="5">
        <v>195.28</v>
      </c>
      <c r="Y2290" s="6">
        <v>195.28</v>
      </c>
      <c r="Z2290" s="5">
        <v>97.06</v>
      </c>
      <c r="AA2290" s="5">
        <v>97.06</v>
      </c>
      <c r="AB2290">
        <v>4</v>
      </c>
      <c r="AC2290" s="11">
        <f t="shared" si="86"/>
        <v>0.49702990577632117</v>
      </c>
    </row>
    <row r="2291" spans="1:29">
      <c r="A2291" s="2">
        <v>429737</v>
      </c>
      <c r="B2291" t="s">
        <v>3361</v>
      </c>
      <c r="C2291" t="s">
        <v>3352</v>
      </c>
      <c r="D2291" t="s">
        <v>26</v>
      </c>
      <c r="E2291" s="2">
        <v>346266</v>
      </c>
      <c r="F2291" t="s">
        <v>1482</v>
      </c>
      <c r="G2291" s="2">
        <v>346266</v>
      </c>
      <c r="H2291" t="s">
        <v>1482</v>
      </c>
      <c r="I2291" t="s">
        <v>1483</v>
      </c>
      <c r="K2291" t="s">
        <v>4147</v>
      </c>
      <c r="L2291" t="s">
        <v>3407</v>
      </c>
      <c r="M2291" s="12">
        <v>17516</v>
      </c>
      <c r="N2291" s="12" t="str">
        <f t="shared" si="87"/>
        <v>128 SAND HILL RD Conestoga, PA 17516</v>
      </c>
      <c r="O2291">
        <v>1430999</v>
      </c>
      <c r="P2291">
        <v>39.945050000000002</v>
      </c>
      <c r="Q2291">
        <v>-76.333200000000005</v>
      </c>
      <c r="R2291" t="s">
        <v>3364</v>
      </c>
      <c r="S2291" t="s">
        <v>3357</v>
      </c>
      <c r="T2291" s="3">
        <v>1</v>
      </c>
      <c r="U2291" s="3">
        <v>1</v>
      </c>
      <c r="V2291" s="4">
        <v>1</v>
      </c>
      <c r="W2291" s="4">
        <v>2</v>
      </c>
      <c r="X2291" s="5">
        <v>193.32000000000002</v>
      </c>
      <c r="Y2291" s="6">
        <v>193.32000000000002</v>
      </c>
      <c r="Z2291" s="5">
        <v>77.34</v>
      </c>
      <c r="AA2291" s="5">
        <v>77.34</v>
      </c>
      <c r="AB2291">
        <v>2</v>
      </c>
      <c r="AC2291" s="11">
        <f t="shared" si="86"/>
        <v>0.40006207324643078</v>
      </c>
    </row>
    <row r="2292" spans="1:29">
      <c r="A2292" s="2">
        <v>244667</v>
      </c>
      <c r="B2292" t="s">
        <v>3361</v>
      </c>
      <c r="C2292" t="s">
        <v>3356</v>
      </c>
      <c r="D2292" t="s">
        <v>1050</v>
      </c>
      <c r="E2292" s="2">
        <v>244013</v>
      </c>
      <c r="F2292" t="s">
        <v>1051</v>
      </c>
      <c r="G2292" s="2">
        <v>244013</v>
      </c>
      <c r="H2292" t="s">
        <v>1051</v>
      </c>
      <c r="I2292" t="s">
        <v>56</v>
      </c>
      <c r="K2292" t="s">
        <v>5434</v>
      </c>
      <c r="L2292" t="s">
        <v>3407</v>
      </c>
      <c r="M2292" s="12">
        <v>19124</v>
      </c>
      <c r="N2292" s="12" t="str">
        <f t="shared" si="87"/>
        <v>1100 Orthodox St Philadelphia, PA 19124</v>
      </c>
      <c r="O2292">
        <v>1430999</v>
      </c>
      <c r="P2292">
        <v>40.018149999999999</v>
      </c>
      <c r="Q2292">
        <v>-75.093266999999997</v>
      </c>
      <c r="R2292" t="s">
        <v>3363</v>
      </c>
      <c r="S2292" t="s">
        <v>3351</v>
      </c>
      <c r="T2292" s="3">
        <v>2</v>
      </c>
      <c r="U2292" s="3">
        <v>2</v>
      </c>
      <c r="V2292" s="4">
        <v>1</v>
      </c>
      <c r="W2292" s="4">
        <v>1</v>
      </c>
      <c r="X2292" s="5">
        <v>95.37</v>
      </c>
      <c r="Y2292" s="6">
        <v>190.74</v>
      </c>
      <c r="Z2292" s="5">
        <v>70.650000000000006</v>
      </c>
      <c r="AA2292" s="5">
        <v>141.30000000000001</v>
      </c>
      <c r="AB2292">
        <v>3</v>
      </c>
      <c r="AC2292" s="11">
        <f t="shared" si="86"/>
        <v>0.74079899339414912</v>
      </c>
    </row>
    <row r="2293" spans="1:29">
      <c r="A2293" s="2">
        <v>281256</v>
      </c>
      <c r="B2293" t="s">
        <v>3361</v>
      </c>
      <c r="C2293" t="s">
        <v>3356</v>
      </c>
      <c r="D2293" t="s">
        <v>29</v>
      </c>
      <c r="E2293" s="2">
        <v>315539</v>
      </c>
      <c r="F2293" t="s">
        <v>3074</v>
      </c>
      <c r="G2293" s="2">
        <v>315539</v>
      </c>
      <c r="H2293" t="s">
        <v>3074</v>
      </c>
      <c r="I2293" t="s">
        <v>3075</v>
      </c>
      <c r="K2293" t="s">
        <v>5602</v>
      </c>
      <c r="L2293" t="s">
        <v>3407</v>
      </c>
      <c r="M2293" s="12">
        <v>19406</v>
      </c>
      <c r="N2293" s="12" t="str">
        <f t="shared" si="87"/>
        <v>318 E SIGNAL HILL RD King of Prussia, PA 19406</v>
      </c>
      <c r="O2293">
        <v>1430999</v>
      </c>
      <c r="P2293">
        <v>40.100323000000003</v>
      </c>
      <c r="Q2293">
        <v>-75.375067999999999</v>
      </c>
      <c r="R2293" t="s">
        <v>3361</v>
      </c>
      <c r="S2293" t="s">
        <v>3356</v>
      </c>
      <c r="T2293" s="3">
        <v>1</v>
      </c>
      <c r="U2293" s="3">
        <v>1</v>
      </c>
      <c r="V2293" s="4">
        <v>1</v>
      </c>
      <c r="W2293" s="4">
        <v>5</v>
      </c>
      <c r="X2293" s="5">
        <v>190.26999999999998</v>
      </c>
      <c r="Y2293" s="6">
        <v>190.26999999999998</v>
      </c>
      <c r="Z2293" s="5">
        <v>73.72999999999999</v>
      </c>
      <c r="AA2293" s="5">
        <v>73.72999999999999</v>
      </c>
      <c r="AB2293">
        <v>30</v>
      </c>
      <c r="AC2293" s="11">
        <f t="shared" si="86"/>
        <v>0.38750197088348137</v>
      </c>
    </row>
    <row r="2294" spans="1:29">
      <c r="A2294" s="2">
        <v>303872</v>
      </c>
      <c r="B2294" t="s">
        <v>3364</v>
      </c>
      <c r="C2294" t="s">
        <v>3351</v>
      </c>
      <c r="D2294" t="s">
        <v>17</v>
      </c>
      <c r="E2294" s="2">
        <v>246216</v>
      </c>
      <c r="F2294" t="s">
        <v>1004</v>
      </c>
      <c r="G2294" s="2">
        <v>418560</v>
      </c>
      <c r="H2294" t="s">
        <v>1005</v>
      </c>
      <c r="I2294" t="s">
        <v>1006</v>
      </c>
      <c r="K2294" t="s">
        <v>4992</v>
      </c>
      <c r="L2294" t="s">
        <v>3407</v>
      </c>
      <c r="M2294" s="12">
        <v>18055</v>
      </c>
      <c r="N2294" s="12" t="str">
        <f t="shared" si="87"/>
        <v>2100 Polk Valley Rd Hellertown, PA 18055</v>
      </c>
      <c r="O2294">
        <v>1430999</v>
      </c>
      <c r="P2294">
        <v>40.571849</v>
      </c>
      <c r="Q2294">
        <v>-75.328289999999996</v>
      </c>
      <c r="R2294" t="s">
        <v>3363</v>
      </c>
      <c r="S2294" t="s">
        <v>3357</v>
      </c>
      <c r="T2294" s="3">
        <v>1</v>
      </c>
      <c r="U2294" s="3">
        <v>1</v>
      </c>
      <c r="V2294" s="4">
        <v>1</v>
      </c>
      <c r="W2294" s="4">
        <v>7</v>
      </c>
      <c r="X2294" s="5">
        <v>190.04000000000002</v>
      </c>
      <c r="Y2294" s="6">
        <v>190.04000000000002</v>
      </c>
      <c r="Z2294" s="5">
        <v>126.32999999999998</v>
      </c>
      <c r="AA2294" s="5">
        <v>126.32999999999998</v>
      </c>
      <c r="AB2294">
        <v>20</v>
      </c>
      <c r="AC2294" s="11">
        <f t="shared" si="86"/>
        <v>0.664754788465586</v>
      </c>
    </row>
    <row r="2295" spans="1:29">
      <c r="A2295" s="2">
        <v>470515</v>
      </c>
      <c r="B2295" t="s">
        <v>3364</v>
      </c>
      <c r="C2295" t="s">
        <v>3351</v>
      </c>
      <c r="D2295" t="s">
        <v>26</v>
      </c>
      <c r="E2295" s="2">
        <v>241297</v>
      </c>
      <c r="F2295" t="s">
        <v>2663</v>
      </c>
      <c r="G2295" s="2">
        <v>241297</v>
      </c>
      <c r="H2295" t="s">
        <v>2663</v>
      </c>
      <c r="I2295" t="s">
        <v>196</v>
      </c>
      <c r="K2295" t="s">
        <v>4506</v>
      </c>
      <c r="L2295" t="s">
        <v>3407</v>
      </c>
      <c r="M2295" s="12">
        <v>17552</v>
      </c>
      <c r="N2295" s="12" t="str">
        <f t="shared" si="87"/>
        <v>704 Clay Aly Mount Joy, PA 17552</v>
      </c>
      <c r="O2295">
        <v>1430999</v>
      </c>
      <c r="P2295">
        <v>40.113354999999999</v>
      </c>
      <c r="Q2295">
        <v>-76.521687999999997</v>
      </c>
      <c r="R2295" t="s">
        <v>3366</v>
      </c>
      <c r="S2295" t="s">
        <v>3357</v>
      </c>
      <c r="T2295" s="3">
        <v>1</v>
      </c>
      <c r="U2295" s="3">
        <v>1</v>
      </c>
      <c r="V2295" s="4">
        <v>1</v>
      </c>
      <c r="W2295" s="4">
        <v>2</v>
      </c>
      <c r="X2295" s="5">
        <v>189.71</v>
      </c>
      <c r="Y2295" s="6">
        <v>189.71</v>
      </c>
      <c r="Z2295" s="5">
        <v>74.66</v>
      </c>
      <c r="AA2295" s="5">
        <v>74.66</v>
      </c>
      <c r="AB2295">
        <v>4</v>
      </c>
      <c r="AC2295" s="11">
        <f t="shared" si="86"/>
        <v>0.39354804701913443</v>
      </c>
    </row>
    <row r="2296" spans="1:29">
      <c r="A2296" s="2">
        <v>417403</v>
      </c>
      <c r="B2296" t="s">
        <v>3359</v>
      </c>
      <c r="C2296" t="s">
        <v>3352</v>
      </c>
      <c r="D2296" t="s">
        <v>37</v>
      </c>
      <c r="E2296" s="2">
        <v>323233</v>
      </c>
      <c r="F2296" t="s">
        <v>112</v>
      </c>
      <c r="G2296" s="2">
        <v>469866</v>
      </c>
      <c r="H2296" t="s">
        <v>760</v>
      </c>
      <c r="I2296" t="s">
        <v>39</v>
      </c>
      <c r="K2296" t="s">
        <v>4733</v>
      </c>
      <c r="L2296" t="s">
        <v>3407</v>
      </c>
      <c r="M2296" s="12">
        <v>17601</v>
      </c>
      <c r="N2296" s="12" t="str">
        <f t="shared" si="87"/>
        <v>760 Indian Springs Dr Lancaster, PA 17601</v>
      </c>
      <c r="O2296">
        <v>1430999</v>
      </c>
      <c r="P2296">
        <v>40.064841000000001</v>
      </c>
      <c r="Q2296">
        <v>-76.413512999999995</v>
      </c>
      <c r="R2296" t="s">
        <v>3364</v>
      </c>
      <c r="S2296" t="s">
        <v>3357</v>
      </c>
      <c r="T2296" s="3">
        <v>1</v>
      </c>
      <c r="U2296" s="3">
        <v>1</v>
      </c>
      <c r="V2296" s="4">
        <v>1</v>
      </c>
      <c r="W2296" s="4">
        <v>1</v>
      </c>
      <c r="X2296" s="5">
        <v>187.83</v>
      </c>
      <c r="Y2296" s="6">
        <v>187.83</v>
      </c>
      <c r="Z2296" s="5">
        <v>88.28</v>
      </c>
      <c r="AA2296" s="5">
        <v>88.28</v>
      </c>
      <c r="AB2296">
        <v>1</v>
      </c>
      <c r="AC2296" s="11">
        <f t="shared" si="86"/>
        <v>0.46999946760368416</v>
      </c>
    </row>
    <row r="2297" spans="1:29">
      <c r="A2297" s="2">
        <v>417688</v>
      </c>
      <c r="B2297" t="s">
        <v>3359</v>
      </c>
      <c r="C2297" t="s">
        <v>3352</v>
      </c>
      <c r="D2297" t="s">
        <v>26</v>
      </c>
      <c r="E2297" s="2">
        <v>240926</v>
      </c>
      <c r="F2297" t="s">
        <v>385</v>
      </c>
      <c r="G2297" s="2">
        <v>240926</v>
      </c>
      <c r="H2297" t="s">
        <v>385</v>
      </c>
      <c r="I2297" t="s">
        <v>386</v>
      </c>
      <c r="K2297" t="s">
        <v>4702</v>
      </c>
      <c r="L2297" t="s">
        <v>3407</v>
      </c>
      <c r="M2297" s="12">
        <v>17601</v>
      </c>
      <c r="N2297" s="12" t="str">
        <f t="shared" si="87"/>
        <v>2660 Lititz Pike Neffsville, PA 17601</v>
      </c>
      <c r="O2297">
        <v>1430999</v>
      </c>
      <c r="P2297">
        <v>40.099268000000002</v>
      </c>
      <c r="Q2297">
        <v>-76.305811000000006</v>
      </c>
      <c r="R2297" t="s">
        <v>3364</v>
      </c>
      <c r="S2297" t="s">
        <v>3357</v>
      </c>
      <c r="T2297" s="3">
        <v>2</v>
      </c>
      <c r="U2297" s="3">
        <v>2</v>
      </c>
      <c r="V2297" s="4">
        <v>1</v>
      </c>
      <c r="W2297" s="4">
        <v>1.5</v>
      </c>
      <c r="X2297" s="5">
        <v>93.669999999999987</v>
      </c>
      <c r="Y2297" s="6">
        <v>187.34</v>
      </c>
      <c r="Z2297" s="5">
        <v>32.44</v>
      </c>
      <c r="AA2297" s="5">
        <v>64.88</v>
      </c>
      <c r="AB2297">
        <v>5</v>
      </c>
      <c r="AC2297" s="11">
        <f t="shared" si="86"/>
        <v>0.3463221949396818</v>
      </c>
    </row>
    <row r="2298" spans="1:29">
      <c r="A2298" s="2">
        <v>446362</v>
      </c>
      <c r="B2298" t="s">
        <v>3359</v>
      </c>
      <c r="C2298" t="s">
        <v>3352</v>
      </c>
      <c r="D2298" t="s">
        <v>26</v>
      </c>
      <c r="E2298" s="2">
        <v>317231</v>
      </c>
      <c r="F2298" t="s">
        <v>1492</v>
      </c>
      <c r="G2298" s="2">
        <v>317231</v>
      </c>
      <c r="H2298" t="s">
        <v>1492</v>
      </c>
      <c r="I2298" t="s">
        <v>39</v>
      </c>
      <c r="K2298" t="s">
        <v>4716</v>
      </c>
      <c r="L2298" t="s">
        <v>3407</v>
      </c>
      <c r="M2298" s="12">
        <v>17601</v>
      </c>
      <c r="N2298" s="12" t="str">
        <f t="shared" si="87"/>
        <v>185 Colonial Crest Dr Lancaster, PA 17601</v>
      </c>
      <c r="O2298">
        <v>1430999</v>
      </c>
      <c r="P2298">
        <v>40.075361000000001</v>
      </c>
      <c r="Q2298">
        <v>-76.351960000000005</v>
      </c>
      <c r="R2298" t="s">
        <v>3364</v>
      </c>
      <c r="S2298" t="s">
        <v>3357</v>
      </c>
      <c r="T2298" s="3">
        <v>2</v>
      </c>
      <c r="U2298" s="3">
        <v>2</v>
      </c>
      <c r="V2298" s="4">
        <v>1</v>
      </c>
      <c r="W2298" s="4">
        <v>2</v>
      </c>
      <c r="X2298" s="5">
        <v>93.210000000000008</v>
      </c>
      <c r="Y2298" s="6">
        <v>186.42000000000002</v>
      </c>
      <c r="Z2298" s="5">
        <v>42.035000000000004</v>
      </c>
      <c r="AA2298" s="5">
        <v>84.07</v>
      </c>
      <c r="AB2298">
        <v>4</v>
      </c>
      <c r="AC2298" s="11">
        <f t="shared" si="86"/>
        <v>0.45097092586632326</v>
      </c>
    </row>
    <row r="2299" spans="1:29">
      <c r="A2299" s="2">
        <v>244121</v>
      </c>
      <c r="B2299" t="s">
        <v>3359</v>
      </c>
      <c r="C2299" t="s">
        <v>3352</v>
      </c>
      <c r="D2299" t="s">
        <v>60</v>
      </c>
      <c r="E2299" s="2">
        <v>322379</v>
      </c>
      <c r="F2299" t="s">
        <v>358</v>
      </c>
      <c r="G2299" s="2">
        <v>322379</v>
      </c>
      <c r="H2299" t="s">
        <v>358</v>
      </c>
      <c r="I2299" t="s">
        <v>359</v>
      </c>
      <c r="K2299" t="s">
        <v>5700</v>
      </c>
      <c r="L2299" t="s">
        <v>3407</v>
      </c>
      <c r="M2299" s="12">
        <v>19477</v>
      </c>
      <c r="N2299" s="12" t="str">
        <f t="shared" si="87"/>
        <v>904 Moore Dr Spring House, PA 19477</v>
      </c>
      <c r="O2299">
        <v>1430999</v>
      </c>
      <c r="P2299">
        <v>40.189360999999998</v>
      </c>
      <c r="Q2299">
        <v>-75.228211999999999</v>
      </c>
      <c r="R2299" t="s">
        <v>3361</v>
      </c>
      <c r="S2299" t="s">
        <v>3353</v>
      </c>
      <c r="T2299" s="3">
        <v>3</v>
      </c>
      <c r="U2299" s="3">
        <v>3</v>
      </c>
      <c r="V2299" s="4">
        <v>1</v>
      </c>
      <c r="W2299" s="4">
        <v>1.3333333333333333</v>
      </c>
      <c r="X2299" s="5">
        <v>61.85</v>
      </c>
      <c r="Y2299" s="6">
        <v>185.55</v>
      </c>
      <c r="Z2299" s="5">
        <v>17.559999999999999</v>
      </c>
      <c r="AA2299" s="5">
        <v>52.68</v>
      </c>
      <c r="AB2299">
        <v>4</v>
      </c>
      <c r="AC2299" s="11">
        <f t="shared" si="86"/>
        <v>0.28391269199676633</v>
      </c>
    </row>
    <row r="2300" spans="1:29">
      <c r="A2300" s="2">
        <v>417995</v>
      </c>
      <c r="B2300" t="s">
        <v>3359</v>
      </c>
      <c r="C2300" t="s">
        <v>3352</v>
      </c>
      <c r="D2300" t="s">
        <v>51</v>
      </c>
      <c r="E2300" s="2">
        <v>242380</v>
      </c>
      <c r="F2300" t="s">
        <v>3276</v>
      </c>
      <c r="G2300" s="2">
        <v>242380</v>
      </c>
      <c r="H2300" t="s">
        <v>3276</v>
      </c>
      <c r="I2300" t="s">
        <v>39</v>
      </c>
      <c r="K2300" t="s">
        <v>4715</v>
      </c>
      <c r="L2300" t="s">
        <v>3407</v>
      </c>
      <c r="M2300" s="12">
        <v>17601</v>
      </c>
      <c r="N2300" s="12" t="str">
        <f t="shared" si="87"/>
        <v>2151 Oregon Pike Lancaster, PA 17601</v>
      </c>
      <c r="O2300">
        <v>1430999</v>
      </c>
      <c r="P2300">
        <v>40.082552999999997</v>
      </c>
      <c r="Q2300">
        <v>-76.289810000000003</v>
      </c>
      <c r="R2300" t="s">
        <v>3364</v>
      </c>
      <c r="S2300" t="s">
        <v>3357</v>
      </c>
      <c r="T2300" s="3">
        <v>2</v>
      </c>
      <c r="U2300" s="3">
        <v>2</v>
      </c>
      <c r="V2300" s="4">
        <v>1</v>
      </c>
      <c r="W2300" s="4">
        <v>1</v>
      </c>
      <c r="X2300" s="5">
        <v>92.625</v>
      </c>
      <c r="Y2300" s="6">
        <v>185.25</v>
      </c>
      <c r="Z2300" s="5">
        <v>42.14</v>
      </c>
      <c r="AA2300" s="5">
        <v>84.28</v>
      </c>
      <c r="AB2300">
        <v>2</v>
      </c>
      <c r="AC2300" s="11">
        <f t="shared" si="86"/>
        <v>0.4549527665317139</v>
      </c>
    </row>
    <row r="2301" spans="1:29">
      <c r="A2301" s="2">
        <v>417813</v>
      </c>
      <c r="B2301" t="s">
        <v>3359</v>
      </c>
      <c r="C2301" t="s">
        <v>3352</v>
      </c>
      <c r="D2301" t="s">
        <v>32</v>
      </c>
      <c r="E2301" s="2">
        <v>313330</v>
      </c>
      <c r="F2301" t="s">
        <v>1091</v>
      </c>
      <c r="G2301" s="2">
        <v>313330</v>
      </c>
      <c r="H2301" t="s">
        <v>1091</v>
      </c>
      <c r="I2301" t="s">
        <v>73</v>
      </c>
      <c r="K2301" t="s">
        <v>5774</v>
      </c>
      <c r="L2301" t="s">
        <v>3407</v>
      </c>
      <c r="M2301" s="12">
        <v>19601</v>
      </c>
      <c r="N2301" s="12" t="str">
        <f t="shared" si="87"/>
        <v>701 Penn St Reading, PA 19601</v>
      </c>
      <c r="O2301">
        <v>1430999</v>
      </c>
      <c r="P2301">
        <v>40.335493</v>
      </c>
      <c r="Q2301">
        <v>-75.923373999999995</v>
      </c>
      <c r="R2301" t="s">
        <v>3365</v>
      </c>
      <c r="S2301" t="s">
        <v>3356</v>
      </c>
      <c r="T2301" s="3">
        <v>1</v>
      </c>
      <c r="U2301" s="3">
        <v>1</v>
      </c>
      <c r="V2301" s="4">
        <v>1</v>
      </c>
      <c r="W2301" s="4">
        <v>1</v>
      </c>
      <c r="X2301" s="5">
        <v>185</v>
      </c>
      <c r="Y2301" s="6">
        <v>185</v>
      </c>
      <c r="Z2301" s="5">
        <v>82.04</v>
      </c>
      <c r="AA2301" s="5">
        <v>82.04</v>
      </c>
      <c r="AB2301">
        <v>5</v>
      </c>
      <c r="AC2301" s="11">
        <f t="shared" si="86"/>
        <v>0.44345945945945947</v>
      </c>
    </row>
    <row r="2302" spans="1:29">
      <c r="A2302" s="2">
        <v>418879</v>
      </c>
      <c r="B2302" t="s">
        <v>3359</v>
      </c>
      <c r="C2302" t="s">
        <v>3352</v>
      </c>
      <c r="D2302" t="s">
        <v>63</v>
      </c>
      <c r="E2302" s="2">
        <v>337058</v>
      </c>
      <c r="F2302" t="s">
        <v>556</v>
      </c>
      <c r="G2302" s="2">
        <v>337058</v>
      </c>
      <c r="H2302" t="s">
        <v>556</v>
      </c>
      <c r="I2302" t="s">
        <v>557</v>
      </c>
      <c r="J2302" t="s">
        <v>3388</v>
      </c>
      <c r="K2302" t="s">
        <v>3658</v>
      </c>
      <c r="L2302" t="s">
        <v>3406</v>
      </c>
      <c r="M2302" s="12">
        <v>8701</v>
      </c>
      <c r="N2302" s="12" t="str">
        <f t="shared" si="87"/>
        <v>1940 Rutgers Blvd Lakewood, NJ 08701</v>
      </c>
      <c r="O2302">
        <v>1430999</v>
      </c>
      <c r="P2302">
        <v>40.076039999999999</v>
      </c>
      <c r="Q2302">
        <v>-74.162007000000003</v>
      </c>
      <c r="R2302" t="s">
        <v>3362</v>
      </c>
      <c r="S2302" t="s">
        <v>3351</v>
      </c>
      <c r="T2302" s="3">
        <v>1</v>
      </c>
      <c r="U2302" s="3">
        <v>1</v>
      </c>
      <c r="V2302" s="4">
        <v>1</v>
      </c>
      <c r="W2302" s="4">
        <v>1</v>
      </c>
      <c r="X2302" s="5">
        <v>184.08</v>
      </c>
      <c r="Y2302" s="6">
        <v>184.08</v>
      </c>
      <c r="Z2302" s="5">
        <v>63.36</v>
      </c>
      <c r="AA2302" s="5">
        <v>63.36</v>
      </c>
      <c r="AB2302">
        <v>2</v>
      </c>
      <c r="AC2302" s="11">
        <f t="shared" si="86"/>
        <v>0.34419817470664926</v>
      </c>
    </row>
    <row r="2303" spans="1:29">
      <c r="A2303" s="2">
        <v>428080</v>
      </c>
      <c r="B2303" t="s">
        <v>3359</v>
      </c>
      <c r="C2303" t="s">
        <v>3352</v>
      </c>
      <c r="D2303" t="s">
        <v>37</v>
      </c>
      <c r="E2303" s="2">
        <v>265981</v>
      </c>
      <c r="F2303" t="s">
        <v>3115</v>
      </c>
      <c r="G2303" s="2">
        <v>265981</v>
      </c>
      <c r="H2303" t="s">
        <v>3115</v>
      </c>
      <c r="I2303" t="s">
        <v>847</v>
      </c>
      <c r="K2303" t="s">
        <v>3900</v>
      </c>
      <c r="L2303" t="s">
        <v>3407</v>
      </c>
      <c r="M2303" s="12">
        <v>17113</v>
      </c>
      <c r="N2303" s="12" t="str">
        <f t="shared" si="87"/>
        <v>250 Reynders St Steelton, PA 17113</v>
      </c>
      <c r="O2303">
        <v>1430999</v>
      </c>
      <c r="P2303">
        <v>40.238970000000002</v>
      </c>
      <c r="Q2303">
        <v>-76.830456999999996</v>
      </c>
      <c r="R2303" t="s">
        <v>3366</v>
      </c>
      <c r="S2303" t="s">
        <v>3357</v>
      </c>
      <c r="T2303" s="3">
        <v>2</v>
      </c>
      <c r="U2303" s="3">
        <v>2</v>
      </c>
      <c r="V2303" s="4">
        <v>1</v>
      </c>
      <c r="W2303" s="4">
        <v>2</v>
      </c>
      <c r="X2303" s="5">
        <v>91.87</v>
      </c>
      <c r="Y2303" s="6">
        <v>183.74</v>
      </c>
      <c r="Z2303" s="5">
        <v>38.76</v>
      </c>
      <c r="AA2303" s="5">
        <v>77.52</v>
      </c>
      <c r="AB2303">
        <v>9</v>
      </c>
      <c r="AC2303" s="11">
        <f t="shared" si="86"/>
        <v>0.42190051159246755</v>
      </c>
    </row>
    <row r="2304" spans="1:29">
      <c r="A2304" s="2">
        <v>418878</v>
      </c>
      <c r="B2304" t="s">
        <v>3359</v>
      </c>
      <c r="C2304" t="s">
        <v>3352</v>
      </c>
      <c r="D2304" t="s">
        <v>26</v>
      </c>
      <c r="E2304" s="2">
        <v>239715</v>
      </c>
      <c r="F2304" t="s">
        <v>858</v>
      </c>
      <c r="G2304" s="2">
        <v>239715</v>
      </c>
      <c r="H2304" t="s">
        <v>858</v>
      </c>
      <c r="I2304" t="s">
        <v>39</v>
      </c>
      <c r="K2304" t="s">
        <v>4731</v>
      </c>
      <c r="L2304" t="s">
        <v>3407</v>
      </c>
      <c r="M2304" s="12">
        <v>17601</v>
      </c>
      <c r="N2304" s="12" t="str">
        <f t="shared" si="87"/>
        <v>549 W Roseville Rd Lancaster, PA 17601</v>
      </c>
      <c r="O2304">
        <v>1430999</v>
      </c>
      <c r="P2304">
        <v>40.069924999999998</v>
      </c>
      <c r="Q2304">
        <v>-76.334997000000001</v>
      </c>
      <c r="R2304" t="s">
        <v>3364</v>
      </c>
      <c r="S2304" t="s">
        <v>3357</v>
      </c>
      <c r="T2304" s="3">
        <v>1</v>
      </c>
      <c r="U2304" s="3">
        <v>1</v>
      </c>
      <c r="V2304" s="4">
        <v>1</v>
      </c>
      <c r="W2304" s="4">
        <v>1</v>
      </c>
      <c r="X2304" s="5">
        <v>183.59</v>
      </c>
      <c r="Y2304" s="6">
        <v>183.59</v>
      </c>
      <c r="Z2304" s="5">
        <v>91.8</v>
      </c>
      <c r="AA2304" s="5">
        <v>91.8</v>
      </c>
      <c r="AB2304">
        <v>2</v>
      </c>
      <c r="AC2304" s="11">
        <f t="shared" si="86"/>
        <v>0.50002723459883436</v>
      </c>
    </row>
    <row r="2305" spans="1:29">
      <c r="A2305" s="2">
        <v>436014</v>
      </c>
      <c r="B2305" t="s">
        <v>3359</v>
      </c>
      <c r="C2305" t="s">
        <v>3352</v>
      </c>
      <c r="D2305" t="s">
        <v>186</v>
      </c>
      <c r="E2305" s="2">
        <v>244713</v>
      </c>
      <c r="F2305" t="s">
        <v>558</v>
      </c>
      <c r="G2305" s="2">
        <v>425363</v>
      </c>
      <c r="H2305" t="s">
        <v>559</v>
      </c>
      <c r="I2305" t="s">
        <v>560</v>
      </c>
      <c r="J2305" t="s">
        <v>560</v>
      </c>
      <c r="K2305" t="s">
        <v>3618</v>
      </c>
      <c r="L2305" t="s">
        <v>3406</v>
      </c>
      <c r="M2305" s="12">
        <v>8401</v>
      </c>
      <c r="N2305" s="12" t="str">
        <f t="shared" si="87"/>
        <v>2523 Arctic Ave Atlantic City, NJ 08401</v>
      </c>
      <c r="O2305">
        <v>1430999</v>
      </c>
      <c r="P2305">
        <v>39.357959999999999</v>
      </c>
      <c r="Q2305">
        <v>-74.443905999999998</v>
      </c>
      <c r="R2305" t="s">
        <v>3363</v>
      </c>
      <c r="S2305" t="s">
        <v>3354</v>
      </c>
      <c r="T2305" s="3">
        <v>1</v>
      </c>
      <c r="U2305" s="3">
        <v>1</v>
      </c>
      <c r="V2305" s="4">
        <v>1</v>
      </c>
      <c r="W2305" s="4">
        <v>1</v>
      </c>
      <c r="X2305" s="5">
        <v>183.54</v>
      </c>
      <c r="Y2305" s="6">
        <v>183.54</v>
      </c>
      <c r="Z2305" s="5">
        <v>51.38</v>
      </c>
      <c r="AA2305" s="5">
        <v>51.38</v>
      </c>
      <c r="AB2305">
        <v>3</v>
      </c>
      <c r="AC2305" s="11">
        <f t="shared" si="86"/>
        <v>0.27993897787948135</v>
      </c>
    </row>
    <row r="2306" spans="1:29">
      <c r="A2306" s="2">
        <v>483635</v>
      </c>
      <c r="B2306" t="s">
        <v>3359</v>
      </c>
      <c r="C2306" t="s">
        <v>3352</v>
      </c>
      <c r="D2306" t="s">
        <v>51</v>
      </c>
      <c r="E2306" s="2">
        <v>256854</v>
      </c>
      <c r="F2306" t="s">
        <v>2691</v>
      </c>
      <c r="G2306" s="2">
        <v>256854</v>
      </c>
      <c r="H2306" t="s">
        <v>2691</v>
      </c>
      <c r="I2306" t="s">
        <v>238</v>
      </c>
      <c r="K2306" t="s">
        <v>3743</v>
      </c>
      <c r="L2306" t="s">
        <v>3407</v>
      </c>
      <c r="M2306" s="12">
        <v>17022</v>
      </c>
      <c r="N2306" s="12" t="str">
        <f t="shared" si="87"/>
        <v>2633 Mill Rd ELIZABETHTOWN, PA 17022</v>
      </c>
      <c r="O2306">
        <v>1430999</v>
      </c>
      <c r="P2306">
        <v>40.186309999999999</v>
      </c>
      <c r="Q2306">
        <v>-76.626900000000006</v>
      </c>
      <c r="R2306" t="s">
        <v>3366</v>
      </c>
      <c r="S2306" t="s">
        <v>3356</v>
      </c>
      <c r="T2306" s="3">
        <v>2</v>
      </c>
      <c r="U2306" s="3">
        <v>2</v>
      </c>
      <c r="V2306" s="4">
        <v>1</v>
      </c>
      <c r="W2306" s="4">
        <v>1</v>
      </c>
      <c r="X2306" s="5">
        <v>91.37</v>
      </c>
      <c r="Y2306" s="6">
        <v>182.74</v>
      </c>
      <c r="Z2306" s="5">
        <v>39.959999999999994</v>
      </c>
      <c r="AA2306" s="5">
        <v>79.919999999999987</v>
      </c>
      <c r="AB2306">
        <v>4</v>
      </c>
      <c r="AC2306" s="11">
        <f t="shared" ref="AC2306:AC2369" si="88">IFERROR(AA2306/Y2306,0)</f>
        <v>0.43734267264966609</v>
      </c>
    </row>
    <row r="2307" spans="1:29">
      <c r="A2307" s="2">
        <v>417687</v>
      </c>
      <c r="B2307" t="s">
        <v>3359</v>
      </c>
      <c r="C2307" t="s">
        <v>3352</v>
      </c>
      <c r="D2307" t="s">
        <v>74</v>
      </c>
      <c r="E2307" s="2">
        <v>240316</v>
      </c>
      <c r="F2307" t="s">
        <v>2081</v>
      </c>
      <c r="G2307" s="2">
        <v>240316</v>
      </c>
      <c r="H2307" t="s">
        <v>2081</v>
      </c>
      <c r="I2307" t="s">
        <v>39</v>
      </c>
      <c r="K2307" t="s">
        <v>4777</v>
      </c>
      <c r="L2307" t="s">
        <v>3407</v>
      </c>
      <c r="M2307" s="12">
        <v>17602</v>
      </c>
      <c r="N2307" s="12" t="str">
        <f t="shared" si="87"/>
        <v>1641 Old Philadelphia Pike Lancaster, PA 17602</v>
      </c>
      <c r="O2307">
        <v>1430999</v>
      </c>
      <c r="P2307">
        <v>40.0411</v>
      </c>
      <c r="Q2307">
        <v>-76.268058999999994</v>
      </c>
      <c r="R2307" t="s">
        <v>3364</v>
      </c>
      <c r="S2307" t="s">
        <v>3356</v>
      </c>
      <c r="T2307" s="3">
        <v>1</v>
      </c>
      <c r="U2307" s="3">
        <v>1</v>
      </c>
      <c r="V2307" s="4">
        <v>1</v>
      </c>
      <c r="W2307" s="4">
        <v>1</v>
      </c>
      <c r="X2307" s="5">
        <v>182.4</v>
      </c>
      <c r="Y2307" s="6">
        <v>182.4</v>
      </c>
      <c r="Z2307" s="5">
        <v>72.97</v>
      </c>
      <c r="AA2307" s="5">
        <v>72.97</v>
      </c>
      <c r="AB2307">
        <v>1</v>
      </c>
      <c r="AC2307" s="11">
        <f t="shared" si="88"/>
        <v>0.40005482456140351</v>
      </c>
    </row>
    <row r="2308" spans="1:29">
      <c r="A2308" s="2">
        <v>244969</v>
      </c>
      <c r="B2308" t="s">
        <v>3359</v>
      </c>
      <c r="C2308" t="s">
        <v>3352</v>
      </c>
      <c r="D2308" t="s">
        <v>37</v>
      </c>
      <c r="E2308" s="2">
        <v>241247</v>
      </c>
      <c r="F2308" t="s">
        <v>2602</v>
      </c>
      <c r="G2308" s="2">
        <v>241247</v>
      </c>
      <c r="H2308" t="s">
        <v>2602</v>
      </c>
      <c r="I2308" t="s">
        <v>116</v>
      </c>
      <c r="K2308" t="s">
        <v>4322</v>
      </c>
      <c r="L2308" t="s">
        <v>3407</v>
      </c>
      <c r="M2308" s="12">
        <v>17543</v>
      </c>
      <c r="N2308" s="12" t="str">
        <f t="shared" si="87"/>
        <v>111 W End Ave Lititz, PA 17543</v>
      </c>
      <c r="O2308">
        <v>1430999</v>
      </c>
      <c r="P2308">
        <v>40.148020000000002</v>
      </c>
      <c r="Q2308">
        <v>-76.309619999999995</v>
      </c>
      <c r="R2308" t="s">
        <v>3364</v>
      </c>
      <c r="S2308" t="s">
        <v>3356</v>
      </c>
      <c r="T2308" s="3">
        <v>2</v>
      </c>
      <c r="U2308" s="3">
        <v>2</v>
      </c>
      <c r="V2308" s="4">
        <v>1</v>
      </c>
      <c r="W2308" s="4">
        <v>1</v>
      </c>
      <c r="X2308" s="5">
        <v>91.034999999999997</v>
      </c>
      <c r="Y2308" s="6">
        <v>182.07</v>
      </c>
      <c r="Z2308" s="5">
        <v>41.414999999999999</v>
      </c>
      <c r="AA2308" s="5">
        <v>82.83</v>
      </c>
      <c r="AB2308">
        <v>3</v>
      </c>
      <c r="AC2308" s="11">
        <f t="shared" si="88"/>
        <v>0.4549349151425276</v>
      </c>
    </row>
    <row r="2309" spans="1:29">
      <c r="A2309" s="2">
        <v>245598</v>
      </c>
      <c r="B2309" t="s">
        <v>3359</v>
      </c>
      <c r="C2309" t="s">
        <v>3352</v>
      </c>
      <c r="D2309" t="s">
        <v>26</v>
      </c>
      <c r="E2309" s="2">
        <v>239570</v>
      </c>
      <c r="F2309" t="s">
        <v>1607</v>
      </c>
      <c r="G2309" s="2">
        <v>239570</v>
      </c>
      <c r="H2309" t="s">
        <v>1607</v>
      </c>
      <c r="I2309" t="s">
        <v>39</v>
      </c>
      <c r="K2309" t="s">
        <v>4796</v>
      </c>
      <c r="L2309" t="s">
        <v>3407</v>
      </c>
      <c r="M2309" s="12">
        <v>17602</v>
      </c>
      <c r="N2309" s="12" t="str">
        <f t="shared" si="87"/>
        <v>537 Howard Ave Lancaster, PA 17602</v>
      </c>
      <c r="O2309">
        <v>1430999</v>
      </c>
      <c r="P2309">
        <v>40.032806000000001</v>
      </c>
      <c r="Q2309">
        <v>-76.303877999999997</v>
      </c>
      <c r="R2309" t="s">
        <v>3364</v>
      </c>
      <c r="S2309" t="s">
        <v>3356</v>
      </c>
      <c r="T2309" s="3">
        <v>1</v>
      </c>
      <c r="U2309" s="3">
        <v>1</v>
      </c>
      <c r="V2309" s="4">
        <v>1</v>
      </c>
      <c r="W2309" s="4">
        <v>2</v>
      </c>
      <c r="X2309" s="5">
        <v>181.79999999999998</v>
      </c>
      <c r="Y2309" s="6">
        <v>181.79999999999998</v>
      </c>
      <c r="Z2309" s="5">
        <v>81.33</v>
      </c>
      <c r="AA2309" s="5">
        <v>81.33</v>
      </c>
      <c r="AB2309">
        <v>3</v>
      </c>
      <c r="AC2309" s="11">
        <f t="shared" si="88"/>
        <v>0.44735973597359741</v>
      </c>
    </row>
    <row r="2310" spans="1:29">
      <c r="A2310" s="2">
        <v>417686</v>
      </c>
      <c r="B2310" t="s">
        <v>3359</v>
      </c>
      <c r="C2310" t="s">
        <v>3352</v>
      </c>
      <c r="D2310" t="s">
        <v>26</v>
      </c>
      <c r="E2310" s="2">
        <v>242377</v>
      </c>
      <c r="F2310" t="s">
        <v>3275</v>
      </c>
      <c r="G2310" s="2">
        <v>242377</v>
      </c>
      <c r="H2310" t="s">
        <v>3275</v>
      </c>
      <c r="I2310" t="s">
        <v>39</v>
      </c>
      <c r="K2310" t="s">
        <v>4750</v>
      </c>
      <c r="L2310" t="s">
        <v>3407</v>
      </c>
      <c r="M2310" s="12">
        <v>17601</v>
      </c>
      <c r="N2310" s="12" t="str">
        <f t="shared" si="87"/>
        <v>2235 Harrisburg Pike Lancaster, PA 17601</v>
      </c>
      <c r="O2310">
        <v>1430999</v>
      </c>
      <c r="P2310">
        <v>40.070973000000002</v>
      </c>
      <c r="Q2310">
        <v>-76.357968999999997</v>
      </c>
      <c r="R2310" t="s">
        <v>3364</v>
      </c>
      <c r="S2310" t="s">
        <v>3357</v>
      </c>
      <c r="T2310" s="3">
        <v>1</v>
      </c>
      <c r="U2310" s="3">
        <v>1</v>
      </c>
      <c r="V2310" s="4">
        <v>1</v>
      </c>
      <c r="W2310" s="4">
        <v>1</v>
      </c>
      <c r="X2310" s="5">
        <v>181.22</v>
      </c>
      <c r="Y2310" s="6">
        <v>181.22</v>
      </c>
      <c r="Z2310" s="5">
        <v>54.36</v>
      </c>
      <c r="AA2310" s="5">
        <v>54.36</v>
      </c>
      <c r="AB2310">
        <v>2</v>
      </c>
      <c r="AC2310" s="11">
        <f t="shared" si="88"/>
        <v>0.29996689107162566</v>
      </c>
    </row>
    <row r="2311" spans="1:29">
      <c r="A2311" s="2">
        <v>448988</v>
      </c>
      <c r="B2311" t="s">
        <v>3359</v>
      </c>
      <c r="C2311" t="s">
        <v>3352</v>
      </c>
      <c r="D2311" t="s">
        <v>26</v>
      </c>
      <c r="E2311" s="2">
        <v>241829</v>
      </c>
      <c r="F2311" t="s">
        <v>1609</v>
      </c>
      <c r="G2311" s="2">
        <v>241829</v>
      </c>
      <c r="H2311" t="s">
        <v>1609</v>
      </c>
      <c r="I2311" t="s">
        <v>39</v>
      </c>
      <c r="K2311" t="s">
        <v>4873</v>
      </c>
      <c r="L2311" t="s">
        <v>3407</v>
      </c>
      <c r="M2311" s="12">
        <v>17603</v>
      </c>
      <c r="N2311" s="12" t="str">
        <f t="shared" si="87"/>
        <v>917 N Prince St Lancaster, PA 17603</v>
      </c>
      <c r="O2311">
        <v>1430999</v>
      </c>
      <c r="P2311">
        <v>40.052548000000002</v>
      </c>
      <c r="Q2311">
        <v>-76.310107000000002</v>
      </c>
      <c r="R2311" t="s">
        <v>3364</v>
      </c>
      <c r="S2311" t="s">
        <v>3357</v>
      </c>
      <c r="T2311" s="3">
        <v>2</v>
      </c>
      <c r="U2311" s="3">
        <v>2</v>
      </c>
      <c r="V2311" s="4">
        <v>1</v>
      </c>
      <c r="W2311" s="4">
        <v>1</v>
      </c>
      <c r="X2311" s="5">
        <v>90.45</v>
      </c>
      <c r="Y2311" s="6">
        <v>180.9</v>
      </c>
      <c r="Z2311" s="5">
        <v>33.21</v>
      </c>
      <c r="AA2311" s="5">
        <v>66.42</v>
      </c>
      <c r="AB2311">
        <v>4</v>
      </c>
      <c r="AC2311" s="11">
        <f t="shared" si="88"/>
        <v>0.36716417910447763</v>
      </c>
    </row>
    <row r="2312" spans="1:29">
      <c r="A2312" s="2">
        <v>417399</v>
      </c>
      <c r="B2312" t="s">
        <v>3361</v>
      </c>
      <c r="C2312" t="s">
        <v>3356</v>
      </c>
      <c r="D2312" t="s">
        <v>37</v>
      </c>
      <c r="E2312" s="2">
        <v>240903</v>
      </c>
      <c r="F2312" t="s">
        <v>2330</v>
      </c>
      <c r="G2312" s="2">
        <v>240903</v>
      </c>
      <c r="H2312" t="s">
        <v>2330</v>
      </c>
      <c r="I2312" t="s">
        <v>116</v>
      </c>
      <c r="K2312" t="s">
        <v>4327</v>
      </c>
      <c r="L2312" t="s">
        <v>3407</v>
      </c>
      <c r="M2312" s="12">
        <v>17543</v>
      </c>
      <c r="N2312" s="12" t="str">
        <f t="shared" si="87"/>
        <v>2 N Broad St Lititz, PA 17543</v>
      </c>
      <c r="O2312">
        <v>1430999</v>
      </c>
      <c r="P2312">
        <v>40.157125000000001</v>
      </c>
      <c r="Q2312">
        <v>-76.307782000000003</v>
      </c>
      <c r="R2312" t="s">
        <v>3364</v>
      </c>
      <c r="S2312" t="s">
        <v>3356</v>
      </c>
      <c r="T2312" s="3">
        <v>2</v>
      </c>
      <c r="U2312" s="3">
        <v>2</v>
      </c>
      <c r="V2312" s="4">
        <v>1</v>
      </c>
      <c r="W2312" s="4">
        <v>1</v>
      </c>
      <c r="X2312" s="5">
        <v>90.36</v>
      </c>
      <c r="Y2312" s="6">
        <v>180.72</v>
      </c>
      <c r="Z2312" s="5">
        <v>37.774999999999999</v>
      </c>
      <c r="AA2312" s="5">
        <v>75.55</v>
      </c>
      <c r="AB2312">
        <v>5</v>
      </c>
      <c r="AC2312" s="11">
        <f t="shared" si="88"/>
        <v>0.41805002213368747</v>
      </c>
    </row>
    <row r="2313" spans="1:29">
      <c r="A2313" s="2">
        <v>254929</v>
      </c>
      <c r="B2313" t="s">
        <v>3361</v>
      </c>
      <c r="C2313" t="s">
        <v>3356</v>
      </c>
      <c r="D2313" t="s">
        <v>26</v>
      </c>
      <c r="E2313" s="2">
        <v>318865</v>
      </c>
      <c r="F2313" t="s">
        <v>1724</v>
      </c>
      <c r="G2313" s="2">
        <v>318865</v>
      </c>
      <c r="H2313" t="s">
        <v>1724</v>
      </c>
      <c r="I2313" t="s">
        <v>39</v>
      </c>
      <c r="K2313" t="s">
        <v>4644</v>
      </c>
      <c r="L2313" t="s">
        <v>3407</v>
      </c>
      <c r="M2313" s="12">
        <v>17601</v>
      </c>
      <c r="N2313" s="12" t="str">
        <f t="shared" si="87"/>
        <v>608 Richmond Dr Ste 101 Lancaster, PA 17601</v>
      </c>
      <c r="O2313">
        <v>1430999</v>
      </c>
      <c r="P2313">
        <v>40.106288999999997</v>
      </c>
      <c r="Q2313">
        <v>-76.33426</v>
      </c>
      <c r="R2313" t="s">
        <v>3364</v>
      </c>
      <c r="S2313" t="s">
        <v>3356</v>
      </c>
      <c r="T2313" s="3">
        <v>2</v>
      </c>
      <c r="U2313" s="3">
        <v>2</v>
      </c>
      <c r="V2313" s="4">
        <v>1</v>
      </c>
      <c r="W2313" s="4">
        <v>1</v>
      </c>
      <c r="X2313" s="5">
        <v>90.07</v>
      </c>
      <c r="Y2313" s="6">
        <v>180.14</v>
      </c>
      <c r="Z2313" s="5">
        <v>28.58</v>
      </c>
      <c r="AA2313" s="5">
        <v>57.16</v>
      </c>
      <c r="AB2313">
        <v>2</v>
      </c>
      <c r="AC2313" s="11">
        <f t="shared" si="88"/>
        <v>0.31730875985344731</v>
      </c>
    </row>
    <row r="2314" spans="1:29">
      <c r="A2314" s="2">
        <v>296247</v>
      </c>
      <c r="B2314" t="s">
        <v>3361</v>
      </c>
      <c r="C2314" t="s">
        <v>3356</v>
      </c>
      <c r="D2314" t="s">
        <v>149</v>
      </c>
      <c r="E2314" s="2">
        <v>304035</v>
      </c>
      <c r="F2314" t="s">
        <v>770</v>
      </c>
      <c r="G2314" s="2">
        <v>304035</v>
      </c>
      <c r="H2314" t="s">
        <v>770</v>
      </c>
      <c r="I2314" t="s">
        <v>771</v>
      </c>
      <c r="J2314" t="s">
        <v>680</v>
      </c>
      <c r="K2314" t="s">
        <v>3480</v>
      </c>
      <c r="L2314" t="s">
        <v>3406</v>
      </c>
      <c r="M2314" s="12">
        <v>8057</v>
      </c>
      <c r="N2314" s="12" t="str">
        <f t="shared" si="87"/>
        <v>111 W 2nd St Moorestown, NJ 08057</v>
      </c>
      <c r="O2314">
        <v>1430999</v>
      </c>
      <c r="P2314">
        <v>39.964646999999999</v>
      </c>
      <c r="Q2314">
        <v>-74.950059999999993</v>
      </c>
      <c r="R2314" t="s">
        <v>3362</v>
      </c>
      <c r="S2314" t="s">
        <v>3351</v>
      </c>
      <c r="T2314" s="3">
        <v>1</v>
      </c>
      <c r="U2314" s="3">
        <v>1</v>
      </c>
      <c r="V2314" s="4">
        <v>1</v>
      </c>
      <c r="W2314" s="4">
        <v>1</v>
      </c>
      <c r="X2314" s="5">
        <v>179.83</v>
      </c>
      <c r="Y2314" s="6">
        <v>179.83</v>
      </c>
      <c r="Z2314" s="5">
        <v>121.8</v>
      </c>
      <c r="AA2314" s="5">
        <v>121.8</v>
      </c>
      <c r="AB2314">
        <v>3</v>
      </c>
      <c r="AC2314" s="11">
        <f t="shared" si="88"/>
        <v>0.67730634488127672</v>
      </c>
    </row>
    <row r="2315" spans="1:29">
      <c r="A2315" s="2">
        <v>345425</v>
      </c>
      <c r="B2315" t="s">
        <v>3361</v>
      </c>
      <c r="C2315" t="s">
        <v>3356</v>
      </c>
      <c r="D2315" t="s">
        <v>29</v>
      </c>
      <c r="E2315" s="2">
        <v>245952</v>
      </c>
      <c r="F2315" t="s">
        <v>1504</v>
      </c>
      <c r="G2315" s="2">
        <v>245952</v>
      </c>
      <c r="H2315" t="s">
        <v>1504</v>
      </c>
      <c r="I2315" t="s">
        <v>1391</v>
      </c>
      <c r="K2315" t="s">
        <v>5733</v>
      </c>
      <c r="L2315" t="s">
        <v>3407</v>
      </c>
      <c r="M2315" s="12">
        <v>19525</v>
      </c>
      <c r="N2315" s="12" t="str">
        <f t="shared" si="87"/>
        <v>PO Box 544 Gilbertsville, PA 19525</v>
      </c>
      <c r="O2315">
        <v>1430999</v>
      </c>
      <c r="P2315">
        <v>40.314658000000001</v>
      </c>
      <c r="Q2315">
        <v>-75.606863000000004</v>
      </c>
      <c r="R2315" t="s">
        <v>3361</v>
      </c>
      <c r="S2315" t="s">
        <v>3354</v>
      </c>
      <c r="T2315" s="3">
        <v>3</v>
      </c>
      <c r="U2315" s="3">
        <v>3</v>
      </c>
      <c r="V2315" s="4">
        <v>1</v>
      </c>
      <c r="W2315" s="4">
        <v>1.3333333333333333</v>
      </c>
      <c r="X2315" s="5">
        <v>59.833333333333336</v>
      </c>
      <c r="Y2315" s="6">
        <v>179.5</v>
      </c>
      <c r="Z2315" s="5">
        <v>-1.7333333333333336</v>
      </c>
      <c r="AA2315" s="5">
        <v>-5.2000000000000011</v>
      </c>
      <c r="AB2315">
        <v>47</v>
      </c>
      <c r="AC2315" s="11">
        <f t="shared" si="88"/>
        <v>-2.8969359331476329E-2</v>
      </c>
    </row>
    <row r="2316" spans="1:29">
      <c r="A2316" s="2">
        <v>424856</v>
      </c>
      <c r="B2316" t="s">
        <v>3361</v>
      </c>
      <c r="C2316" t="s">
        <v>3356</v>
      </c>
      <c r="D2316" t="s">
        <v>104</v>
      </c>
      <c r="E2316" s="2">
        <v>244318</v>
      </c>
      <c r="F2316" t="s">
        <v>276</v>
      </c>
      <c r="G2316" s="2">
        <v>244318</v>
      </c>
      <c r="H2316" t="s">
        <v>276</v>
      </c>
      <c r="I2316" t="s">
        <v>591</v>
      </c>
      <c r="J2316" t="s">
        <v>3397</v>
      </c>
      <c r="K2316" t="s">
        <v>5248</v>
      </c>
      <c r="L2316" t="s">
        <v>3407</v>
      </c>
      <c r="M2316" s="12">
        <v>19018</v>
      </c>
      <c r="N2316" s="12" t="str">
        <f t="shared" si="87"/>
        <v>201 Marple Ave Clifton Heights, PA 19018</v>
      </c>
      <c r="O2316">
        <v>1430999</v>
      </c>
      <c r="P2316">
        <v>39.931260000000002</v>
      </c>
      <c r="Q2316">
        <v>-75.287004999999994</v>
      </c>
      <c r="R2316" t="s">
        <v>3362</v>
      </c>
      <c r="S2316" t="s">
        <v>3355</v>
      </c>
      <c r="T2316" s="3">
        <v>1</v>
      </c>
      <c r="U2316" s="3">
        <v>2</v>
      </c>
      <c r="V2316" s="4">
        <v>2</v>
      </c>
      <c r="W2316" s="4">
        <v>4</v>
      </c>
      <c r="X2316" s="5">
        <v>178.68</v>
      </c>
      <c r="Y2316" s="6">
        <v>178.68</v>
      </c>
      <c r="Z2316" s="5">
        <v>95.07</v>
      </c>
      <c r="AA2316" s="5">
        <v>95.07</v>
      </c>
      <c r="AB2316">
        <v>6</v>
      </c>
      <c r="AC2316" s="11">
        <f t="shared" si="88"/>
        <v>0.53206850235057079</v>
      </c>
    </row>
    <row r="2317" spans="1:29">
      <c r="A2317" s="2">
        <v>345604</v>
      </c>
      <c r="B2317" t="s">
        <v>3361</v>
      </c>
      <c r="C2317" t="s">
        <v>3356</v>
      </c>
      <c r="D2317" t="s">
        <v>104</v>
      </c>
      <c r="E2317" s="2">
        <v>337161</v>
      </c>
      <c r="F2317" t="s">
        <v>633</v>
      </c>
      <c r="G2317" s="2">
        <v>474941</v>
      </c>
      <c r="H2317" t="s">
        <v>634</v>
      </c>
      <c r="I2317" t="s">
        <v>199</v>
      </c>
      <c r="K2317" t="s">
        <v>3585</v>
      </c>
      <c r="L2317" t="s">
        <v>3406</v>
      </c>
      <c r="M2317" s="12">
        <v>8302</v>
      </c>
      <c r="N2317" s="12" t="str">
        <f t="shared" si="87"/>
        <v>54 W Broad St Bridgeton, NJ 08302</v>
      </c>
      <c r="O2317">
        <v>1430999</v>
      </c>
      <c r="P2317">
        <v>39.427819999999997</v>
      </c>
      <c r="Q2317">
        <v>-75.23921</v>
      </c>
      <c r="R2317" t="s">
        <v>3363</v>
      </c>
      <c r="S2317" t="s">
        <v>3355</v>
      </c>
      <c r="T2317" s="3">
        <v>1</v>
      </c>
      <c r="U2317" s="3">
        <v>2</v>
      </c>
      <c r="V2317" s="4">
        <v>2</v>
      </c>
      <c r="W2317" s="4">
        <v>1</v>
      </c>
      <c r="X2317" s="5">
        <v>177.32</v>
      </c>
      <c r="Y2317" s="6">
        <v>177.32</v>
      </c>
      <c r="Z2317" s="5">
        <v>70.989999999999995</v>
      </c>
      <c r="AA2317" s="5">
        <v>70.989999999999995</v>
      </c>
      <c r="AB2317">
        <v>31</v>
      </c>
      <c r="AC2317" s="11">
        <f t="shared" si="88"/>
        <v>0.40034965034965031</v>
      </c>
    </row>
    <row r="2318" spans="1:29">
      <c r="A2318" s="2">
        <v>417401</v>
      </c>
      <c r="B2318" t="s">
        <v>3361</v>
      </c>
      <c r="C2318" t="s">
        <v>3356</v>
      </c>
      <c r="D2318" t="s">
        <v>26</v>
      </c>
      <c r="E2318" s="2">
        <v>316791</v>
      </c>
      <c r="F2318" t="s">
        <v>3076</v>
      </c>
      <c r="G2318" s="2">
        <v>316791</v>
      </c>
      <c r="H2318" t="s">
        <v>3076</v>
      </c>
      <c r="I2318" t="s">
        <v>108</v>
      </c>
      <c r="K2318" t="s">
        <v>4188</v>
      </c>
      <c r="L2318" t="s">
        <v>3407</v>
      </c>
      <c r="M2318" s="12">
        <v>17522</v>
      </c>
      <c r="N2318" s="12" t="str">
        <f t="shared" si="87"/>
        <v>189 Mortar Ln Ephrata, PA 17522</v>
      </c>
      <c r="O2318">
        <v>1430999</v>
      </c>
      <c r="P2318">
        <v>40.174323999999999</v>
      </c>
      <c r="Q2318">
        <v>-76.184214999999995</v>
      </c>
      <c r="R2318" t="s">
        <v>3364</v>
      </c>
      <c r="S2318" t="s">
        <v>3356</v>
      </c>
      <c r="T2318" s="3">
        <v>1</v>
      </c>
      <c r="U2318" s="3">
        <v>1</v>
      </c>
      <c r="V2318" s="4">
        <v>1</v>
      </c>
      <c r="W2318" s="4">
        <v>2</v>
      </c>
      <c r="X2318" s="5">
        <v>177.18</v>
      </c>
      <c r="Y2318" s="6">
        <v>177.18</v>
      </c>
      <c r="Z2318" s="5">
        <v>79.94</v>
      </c>
      <c r="AA2318" s="5">
        <v>79.94</v>
      </c>
      <c r="AB2318">
        <v>12</v>
      </c>
      <c r="AC2318" s="11">
        <f t="shared" si="88"/>
        <v>0.45117959137600178</v>
      </c>
    </row>
    <row r="2319" spans="1:29">
      <c r="A2319" s="2">
        <v>274393</v>
      </c>
      <c r="B2319" t="s">
        <v>3361</v>
      </c>
      <c r="C2319" t="s">
        <v>3356</v>
      </c>
      <c r="D2319" t="s">
        <v>17</v>
      </c>
      <c r="E2319" s="2">
        <v>243031</v>
      </c>
      <c r="F2319" t="s">
        <v>1816</v>
      </c>
      <c r="G2319" s="2">
        <v>243031</v>
      </c>
      <c r="H2319" t="s">
        <v>1816</v>
      </c>
      <c r="I2319" t="s">
        <v>103</v>
      </c>
      <c r="J2319" t="s">
        <v>3389</v>
      </c>
      <c r="K2319" t="s">
        <v>5308</v>
      </c>
      <c r="L2319" t="s">
        <v>3407</v>
      </c>
      <c r="M2319" s="12">
        <v>19044</v>
      </c>
      <c r="N2319" s="12" t="str">
        <f t="shared" si="87"/>
        <v>440 Horsham Rd Horsham, PA 19044</v>
      </c>
      <c r="O2319">
        <v>1430999</v>
      </c>
      <c r="P2319">
        <v>40.185533</v>
      </c>
      <c r="Q2319">
        <v>-75.140929</v>
      </c>
      <c r="R2319" t="s">
        <v>3362</v>
      </c>
      <c r="S2319" t="s">
        <v>3352</v>
      </c>
      <c r="T2319" s="3">
        <v>1</v>
      </c>
      <c r="U2319" s="3">
        <v>1</v>
      </c>
      <c r="V2319" s="4">
        <v>1</v>
      </c>
      <c r="W2319" s="4">
        <v>2</v>
      </c>
      <c r="X2319" s="5">
        <v>177.13</v>
      </c>
      <c r="Y2319" s="6">
        <v>177.13</v>
      </c>
      <c r="Z2319" s="5">
        <v>90.02000000000001</v>
      </c>
      <c r="AA2319" s="5">
        <v>90.02000000000001</v>
      </c>
      <c r="AB2319">
        <v>3</v>
      </c>
      <c r="AC2319" s="11">
        <f t="shared" si="88"/>
        <v>0.50821430587703953</v>
      </c>
    </row>
    <row r="2320" spans="1:29">
      <c r="A2320" s="2">
        <v>464142</v>
      </c>
      <c r="B2320" t="s">
        <v>3361</v>
      </c>
      <c r="C2320" t="s">
        <v>3356</v>
      </c>
      <c r="D2320" t="s">
        <v>50</v>
      </c>
      <c r="E2320" s="2">
        <v>271944</v>
      </c>
      <c r="F2320" t="s">
        <v>908</v>
      </c>
      <c r="G2320" s="2">
        <v>434613</v>
      </c>
      <c r="H2320" t="s">
        <v>1124</v>
      </c>
      <c r="I2320" t="s">
        <v>496</v>
      </c>
      <c r="K2320" t="s">
        <v>4919</v>
      </c>
      <c r="L2320" t="s">
        <v>3407</v>
      </c>
      <c r="M2320" s="12">
        <v>17756</v>
      </c>
      <c r="N2320" s="12" t="str">
        <f t="shared" si="87"/>
        <v>50 Fitness Dr Muncy, PA 17756</v>
      </c>
      <c r="O2320">
        <v>1430999</v>
      </c>
      <c r="P2320">
        <v>41.243943999999999</v>
      </c>
      <c r="Q2320">
        <v>-76.841196999999994</v>
      </c>
      <c r="R2320" t="s">
        <v>3366</v>
      </c>
      <c r="S2320" t="s">
        <v>3354</v>
      </c>
      <c r="T2320" s="3">
        <v>1</v>
      </c>
      <c r="U2320" s="3">
        <v>1</v>
      </c>
      <c r="V2320" s="4">
        <v>1</v>
      </c>
      <c r="W2320" s="4">
        <v>1</v>
      </c>
      <c r="X2320" s="5">
        <v>174.67</v>
      </c>
      <c r="Y2320" s="6">
        <v>174.67</v>
      </c>
      <c r="Z2320" s="5">
        <v>92.93</v>
      </c>
      <c r="AA2320" s="5">
        <v>92.93</v>
      </c>
      <c r="AB2320">
        <v>1</v>
      </c>
      <c r="AC2320" s="11">
        <f t="shared" si="88"/>
        <v>0.53203183145359834</v>
      </c>
    </row>
    <row r="2321" spans="1:29">
      <c r="A2321" s="2">
        <v>464143</v>
      </c>
      <c r="B2321" t="s">
        <v>3361</v>
      </c>
      <c r="C2321" t="s">
        <v>3356</v>
      </c>
      <c r="D2321" t="s">
        <v>17</v>
      </c>
      <c r="E2321" s="2">
        <v>243116</v>
      </c>
      <c r="F2321" t="s">
        <v>600</v>
      </c>
      <c r="G2321" s="2">
        <v>416849</v>
      </c>
      <c r="H2321" t="s">
        <v>602</v>
      </c>
      <c r="I2321" t="s">
        <v>86</v>
      </c>
      <c r="J2321" t="s">
        <v>3389</v>
      </c>
      <c r="K2321" t="s">
        <v>5154</v>
      </c>
      <c r="L2321" t="s">
        <v>3407</v>
      </c>
      <c r="M2321" s="12">
        <v>18966</v>
      </c>
      <c r="N2321" s="12" t="str">
        <f t="shared" si="87"/>
        <v>475 Maple Ave Southampton, PA 18966</v>
      </c>
      <c r="O2321">
        <v>1430999</v>
      </c>
      <c r="P2321">
        <v>40.186042</v>
      </c>
      <c r="Q2321">
        <v>-75.038977000000003</v>
      </c>
      <c r="R2321" t="s">
        <v>3362</v>
      </c>
      <c r="S2321" t="s">
        <v>3352</v>
      </c>
      <c r="T2321" s="3">
        <v>1</v>
      </c>
      <c r="U2321" s="3">
        <v>1</v>
      </c>
      <c r="V2321" s="4">
        <v>1</v>
      </c>
      <c r="W2321" s="4">
        <v>1</v>
      </c>
      <c r="X2321" s="5">
        <v>171.96</v>
      </c>
      <c r="Y2321" s="6">
        <v>171.96</v>
      </c>
      <c r="Z2321" s="5">
        <v>72.239999999999995</v>
      </c>
      <c r="AA2321" s="5">
        <v>72.239999999999995</v>
      </c>
      <c r="AB2321">
        <v>1</v>
      </c>
      <c r="AC2321" s="11">
        <f t="shared" si="88"/>
        <v>0.42009769713886946</v>
      </c>
    </row>
    <row r="2322" spans="1:29">
      <c r="A2322" s="2">
        <v>417278</v>
      </c>
      <c r="B2322" t="s">
        <v>3361</v>
      </c>
      <c r="C2322" t="s">
        <v>3356</v>
      </c>
      <c r="D2322" t="s">
        <v>60</v>
      </c>
      <c r="E2322" s="2">
        <v>244969</v>
      </c>
      <c r="F2322" t="s">
        <v>2205</v>
      </c>
      <c r="G2322" s="2">
        <v>417687</v>
      </c>
      <c r="H2322" t="s">
        <v>2210</v>
      </c>
      <c r="I2322" t="s">
        <v>432</v>
      </c>
      <c r="K2322" t="s">
        <v>5531</v>
      </c>
      <c r="L2322" t="s">
        <v>3407</v>
      </c>
      <c r="M2322" s="12">
        <v>19348</v>
      </c>
      <c r="N2322" s="12" t="str">
        <f t="shared" si="87"/>
        <v>200 E South St Kennett Square, PA 19348</v>
      </c>
      <c r="O2322">
        <v>1430999</v>
      </c>
      <c r="P2322">
        <v>39.838585999999999</v>
      </c>
      <c r="Q2322">
        <v>-75.707235999999995</v>
      </c>
      <c r="R2322" t="s">
        <v>3359</v>
      </c>
      <c r="S2322" t="s">
        <v>3352</v>
      </c>
      <c r="T2322" s="3">
        <v>1</v>
      </c>
      <c r="U2322" s="3">
        <v>1</v>
      </c>
      <c r="V2322" s="4">
        <v>1</v>
      </c>
      <c r="W2322" s="4">
        <v>2</v>
      </c>
      <c r="X2322" s="5">
        <v>171.8</v>
      </c>
      <c r="Y2322" s="6">
        <v>171.8</v>
      </c>
      <c r="Z2322" s="5">
        <v>79.88</v>
      </c>
      <c r="AA2322" s="5">
        <v>79.88</v>
      </c>
      <c r="AB2322">
        <v>4</v>
      </c>
      <c r="AC2322" s="11">
        <f t="shared" si="88"/>
        <v>0.46495925494761342</v>
      </c>
    </row>
    <row r="2323" spans="1:29">
      <c r="A2323" s="2">
        <v>419573</v>
      </c>
      <c r="B2323" t="s">
        <v>3361</v>
      </c>
      <c r="C2323" t="s">
        <v>3356</v>
      </c>
      <c r="D2323" t="s">
        <v>50</v>
      </c>
      <c r="E2323" s="2">
        <v>263531</v>
      </c>
      <c r="F2323" t="s">
        <v>2636</v>
      </c>
      <c r="G2323" s="2">
        <v>263531</v>
      </c>
      <c r="H2323" t="s">
        <v>2636</v>
      </c>
      <c r="I2323" t="s">
        <v>2637</v>
      </c>
      <c r="J2323" t="s">
        <v>90</v>
      </c>
      <c r="K2323" t="s">
        <v>4964</v>
      </c>
      <c r="L2323" t="s">
        <v>3407</v>
      </c>
      <c r="M2323" s="12">
        <v>17921</v>
      </c>
      <c r="N2323" s="12" t="str">
        <f t="shared" si="87"/>
        <v>15 Academy Ln Apt 61 Ashland, PA 17921</v>
      </c>
      <c r="O2323">
        <v>1430999</v>
      </c>
      <c r="P2323">
        <v>40.775100999999999</v>
      </c>
      <c r="Q2323">
        <v>-76.295460000000006</v>
      </c>
      <c r="R2323" t="s">
        <v>3364</v>
      </c>
      <c r="S2323" t="s">
        <v>3354</v>
      </c>
      <c r="T2323" s="3">
        <v>1</v>
      </c>
      <c r="U2323" s="3">
        <v>1</v>
      </c>
      <c r="V2323" s="4">
        <v>1</v>
      </c>
      <c r="W2323" s="4">
        <v>2</v>
      </c>
      <c r="X2323" s="5">
        <v>171.06</v>
      </c>
      <c r="Y2323" s="6">
        <v>171.06</v>
      </c>
      <c r="Z2323" s="5">
        <v>42.459999999999994</v>
      </c>
      <c r="AA2323" s="5">
        <v>42.459999999999994</v>
      </c>
      <c r="AB2323">
        <v>12</v>
      </c>
      <c r="AC2323" s="11">
        <f t="shared" si="88"/>
        <v>0.24821699988308191</v>
      </c>
    </row>
    <row r="2324" spans="1:29">
      <c r="A2324" s="2">
        <v>283754</v>
      </c>
      <c r="B2324" t="s">
        <v>3361</v>
      </c>
      <c r="C2324" t="s">
        <v>3356</v>
      </c>
      <c r="D2324" t="s">
        <v>50</v>
      </c>
      <c r="E2324" s="2">
        <v>263531</v>
      </c>
      <c r="F2324" t="s">
        <v>2636</v>
      </c>
      <c r="G2324" s="2">
        <v>481202</v>
      </c>
      <c r="H2324" t="s">
        <v>2638</v>
      </c>
      <c r="I2324" t="s">
        <v>2637</v>
      </c>
      <c r="J2324" t="s">
        <v>90</v>
      </c>
      <c r="K2324" t="s">
        <v>4965</v>
      </c>
      <c r="L2324" t="s">
        <v>3407</v>
      </c>
      <c r="M2324" s="12">
        <v>17921</v>
      </c>
      <c r="N2324" s="12" t="str">
        <f t="shared" si="87"/>
        <v>38 Line St Ashland, PA 17921</v>
      </c>
      <c r="O2324">
        <v>1430999</v>
      </c>
      <c r="P2324">
        <v>40.771590000000003</v>
      </c>
      <c r="Q2324">
        <v>-76.290066999999993</v>
      </c>
      <c r="R2324" t="s">
        <v>3364</v>
      </c>
      <c r="S2324" t="s">
        <v>3354</v>
      </c>
      <c r="T2324" s="3">
        <v>1</v>
      </c>
      <c r="U2324" s="3">
        <v>1</v>
      </c>
      <c r="V2324" s="4">
        <v>1</v>
      </c>
      <c r="W2324" s="4">
        <v>2</v>
      </c>
      <c r="X2324" s="5">
        <v>171.06</v>
      </c>
      <c r="Y2324" s="6">
        <v>171.06</v>
      </c>
      <c r="Z2324" s="5">
        <v>42.459999999999994</v>
      </c>
      <c r="AA2324" s="5">
        <v>42.459999999999994</v>
      </c>
      <c r="AB2324">
        <v>12</v>
      </c>
      <c r="AC2324" s="11">
        <f t="shared" si="88"/>
        <v>0.24821699988308191</v>
      </c>
    </row>
    <row r="2325" spans="1:29">
      <c r="A2325" s="2">
        <v>416626</v>
      </c>
      <c r="B2325" t="s">
        <v>3361</v>
      </c>
      <c r="C2325" t="s">
        <v>3356</v>
      </c>
      <c r="D2325" t="s">
        <v>26</v>
      </c>
      <c r="E2325" s="2">
        <v>241165</v>
      </c>
      <c r="F2325" t="s">
        <v>2553</v>
      </c>
      <c r="G2325" s="2">
        <v>241165</v>
      </c>
      <c r="H2325" t="s">
        <v>2553</v>
      </c>
      <c r="I2325" t="s">
        <v>196</v>
      </c>
      <c r="K2325" t="s">
        <v>4508</v>
      </c>
      <c r="L2325" t="s">
        <v>3407</v>
      </c>
      <c r="M2325" s="12">
        <v>17552</v>
      </c>
      <c r="N2325" s="12" t="str">
        <f t="shared" si="87"/>
        <v>34 E Main St Mount Joy, PA 17552</v>
      </c>
      <c r="O2325">
        <v>1430999</v>
      </c>
      <c r="P2325">
        <v>40.109340000000003</v>
      </c>
      <c r="Q2325">
        <v>-76.501480000000001</v>
      </c>
      <c r="R2325" t="s">
        <v>3366</v>
      </c>
      <c r="S2325" t="s">
        <v>3357</v>
      </c>
      <c r="T2325" s="3">
        <v>1</v>
      </c>
      <c r="U2325" s="3">
        <v>1</v>
      </c>
      <c r="V2325" s="4">
        <v>1</v>
      </c>
      <c r="W2325" s="4">
        <v>1</v>
      </c>
      <c r="X2325" s="5">
        <v>170.52</v>
      </c>
      <c r="Y2325" s="6">
        <v>170.52</v>
      </c>
      <c r="Z2325" s="5">
        <v>59.68</v>
      </c>
      <c r="AA2325" s="5">
        <v>59.68</v>
      </c>
      <c r="AB2325">
        <v>2</v>
      </c>
      <c r="AC2325" s="11">
        <f t="shared" si="88"/>
        <v>0.34998827117053716</v>
      </c>
    </row>
    <row r="2326" spans="1:29">
      <c r="A2326" s="2">
        <v>245041</v>
      </c>
      <c r="B2326" t="s">
        <v>3361</v>
      </c>
      <c r="C2326" t="s">
        <v>3356</v>
      </c>
      <c r="D2326" t="s">
        <v>51</v>
      </c>
      <c r="E2326" s="2">
        <v>241140</v>
      </c>
      <c r="F2326" t="s">
        <v>2495</v>
      </c>
      <c r="G2326" s="2">
        <v>471889</v>
      </c>
      <c r="H2326" t="s">
        <v>2519</v>
      </c>
      <c r="I2326" t="s">
        <v>492</v>
      </c>
      <c r="K2326" t="s">
        <v>4463</v>
      </c>
      <c r="L2326" t="s">
        <v>3407</v>
      </c>
      <c r="M2326" s="12">
        <v>17551</v>
      </c>
      <c r="N2326" s="12" t="str">
        <f t="shared" si="87"/>
        <v>4 McCollough Ave Millersville, PA 17551</v>
      </c>
      <c r="O2326">
        <v>1430999</v>
      </c>
      <c r="P2326">
        <v>39.999040000000001</v>
      </c>
      <c r="Q2326">
        <v>-76.354290000000006</v>
      </c>
      <c r="R2326" t="s">
        <v>3364</v>
      </c>
      <c r="S2326" t="s">
        <v>3357</v>
      </c>
      <c r="T2326" s="3">
        <v>2</v>
      </c>
      <c r="U2326" s="3">
        <v>2</v>
      </c>
      <c r="V2326" s="4">
        <v>1</v>
      </c>
      <c r="W2326" s="4">
        <v>1</v>
      </c>
      <c r="X2326" s="5">
        <v>85.185000000000002</v>
      </c>
      <c r="Y2326" s="6">
        <v>170.37</v>
      </c>
      <c r="Z2326" s="5">
        <v>21.59</v>
      </c>
      <c r="AA2326" s="5">
        <v>43.18</v>
      </c>
      <c r="AB2326">
        <v>3</v>
      </c>
      <c r="AC2326" s="11">
        <f t="shared" si="88"/>
        <v>0.25344837706168927</v>
      </c>
    </row>
    <row r="2327" spans="1:29">
      <c r="A2327" s="2">
        <v>417398</v>
      </c>
      <c r="B2327" t="s">
        <v>3361</v>
      </c>
      <c r="C2327" t="s">
        <v>3356</v>
      </c>
      <c r="D2327" t="s">
        <v>104</v>
      </c>
      <c r="E2327" s="2">
        <v>244431</v>
      </c>
      <c r="F2327" t="s">
        <v>713</v>
      </c>
      <c r="G2327" s="2">
        <v>244431</v>
      </c>
      <c r="H2327" t="s">
        <v>713</v>
      </c>
      <c r="I2327" t="s">
        <v>547</v>
      </c>
      <c r="K2327" t="s">
        <v>5463</v>
      </c>
      <c r="L2327" t="s">
        <v>3407</v>
      </c>
      <c r="M2327" s="12">
        <v>19312</v>
      </c>
      <c r="N2327" s="12" t="str">
        <f t="shared" si="87"/>
        <v>627 Contention Ln Berwyn, PA 19312</v>
      </c>
      <c r="O2327">
        <v>1430999</v>
      </c>
      <c r="P2327">
        <v>40.060043</v>
      </c>
      <c r="Q2327">
        <v>-75.440303</v>
      </c>
      <c r="R2327" t="s">
        <v>3361</v>
      </c>
      <c r="S2327" t="s">
        <v>3352</v>
      </c>
      <c r="T2327" s="3">
        <v>1</v>
      </c>
      <c r="U2327" s="3">
        <v>1</v>
      </c>
      <c r="V2327" s="4">
        <v>1</v>
      </c>
      <c r="W2327" s="4">
        <v>1</v>
      </c>
      <c r="X2327" s="5">
        <v>170.34</v>
      </c>
      <c r="Y2327" s="6">
        <v>170.34</v>
      </c>
      <c r="Z2327" s="5">
        <v>74.239999999999995</v>
      </c>
      <c r="AA2327" s="5">
        <v>74.239999999999995</v>
      </c>
      <c r="AB2327">
        <v>3</v>
      </c>
      <c r="AC2327" s="11">
        <f t="shared" si="88"/>
        <v>0.43583421392509097</v>
      </c>
    </row>
    <row r="2328" spans="1:29">
      <c r="A2328" s="2">
        <v>346083</v>
      </c>
      <c r="B2328" t="s">
        <v>3361</v>
      </c>
      <c r="C2328" t="s">
        <v>3356</v>
      </c>
      <c r="D2328" t="s">
        <v>205</v>
      </c>
      <c r="E2328" s="2">
        <v>239382</v>
      </c>
      <c r="F2328" t="s">
        <v>1404</v>
      </c>
      <c r="G2328" s="2">
        <v>239382</v>
      </c>
      <c r="H2328" t="s">
        <v>1404</v>
      </c>
      <c r="I2328" t="s">
        <v>116</v>
      </c>
      <c r="K2328" t="s">
        <v>4311</v>
      </c>
      <c r="L2328" t="s">
        <v>3407</v>
      </c>
      <c r="M2328" s="12">
        <v>17543</v>
      </c>
      <c r="N2328" s="12" t="str">
        <f t="shared" si="87"/>
        <v>3001 Lititz Pike Lititz, PA 17543</v>
      </c>
      <c r="O2328">
        <v>1430999</v>
      </c>
      <c r="P2328">
        <v>40.110773000000002</v>
      </c>
      <c r="Q2328">
        <v>-76.304623000000007</v>
      </c>
      <c r="R2328" t="s">
        <v>3364</v>
      </c>
      <c r="S2328" t="s">
        <v>3356</v>
      </c>
      <c r="T2328" s="3">
        <v>3</v>
      </c>
      <c r="U2328" s="3">
        <v>3</v>
      </c>
      <c r="V2328" s="4">
        <v>1</v>
      </c>
      <c r="W2328" s="4">
        <v>1</v>
      </c>
      <c r="X2328" s="5">
        <v>56.766666666666659</v>
      </c>
      <c r="Y2328" s="6">
        <v>170.29999999999998</v>
      </c>
      <c r="Z2328" s="5">
        <v>30.209999999999997</v>
      </c>
      <c r="AA2328" s="5">
        <v>90.63</v>
      </c>
      <c r="AB2328">
        <v>6</v>
      </c>
      <c r="AC2328" s="11">
        <f t="shared" si="88"/>
        <v>0.53217850851438642</v>
      </c>
    </row>
    <row r="2329" spans="1:29">
      <c r="A2329" s="2">
        <v>260252</v>
      </c>
      <c r="B2329" t="s">
        <v>3361</v>
      </c>
      <c r="C2329" t="s">
        <v>3356</v>
      </c>
      <c r="D2329" t="s">
        <v>29</v>
      </c>
      <c r="E2329" s="2">
        <v>244080</v>
      </c>
      <c r="F2329" t="s">
        <v>2618</v>
      </c>
      <c r="G2329" s="2">
        <v>244080</v>
      </c>
      <c r="H2329" t="s">
        <v>2618</v>
      </c>
      <c r="I2329" t="s">
        <v>151</v>
      </c>
      <c r="K2329" t="s">
        <v>5648</v>
      </c>
      <c r="L2329" t="s">
        <v>3407</v>
      </c>
      <c r="M2329" s="12">
        <v>19446</v>
      </c>
      <c r="N2329" s="12" t="str">
        <f t="shared" si="87"/>
        <v>630 W 8th St Lansdale, PA 19446</v>
      </c>
      <c r="O2329">
        <v>1430999</v>
      </c>
      <c r="P2329">
        <v>40.252907</v>
      </c>
      <c r="Q2329">
        <v>-75.287450000000007</v>
      </c>
      <c r="R2329" t="s">
        <v>3361</v>
      </c>
      <c r="S2329" t="s">
        <v>3353</v>
      </c>
      <c r="T2329" s="3">
        <v>3</v>
      </c>
      <c r="U2329" s="3">
        <v>3</v>
      </c>
      <c r="V2329" s="4">
        <v>1</v>
      </c>
      <c r="W2329" s="4">
        <v>1</v>
      </c>
      <c r="X2329" s="5">
        <v>56.15</v>
      </c>
      <c r="Y2329" s="6">
        <v>168.45</v>
      </c>
      <c r="Z2329" s="5">
        <v>13.386666666666665</v>
      </c>
      <c r="AA2329" s="5">
        <v>40.159999999999997</v>
      </c>
      <c r="AB2329">
        <v>8</v>
      </c>
      <c r="AC2329" s="11">
        <f t="shared" si="88"/>
        <v>0.23840902344909468</v>
      </c>
    </row>
    <row r="2330" spans="1:29">
      <c r="A2330" s="2">
        <v>342198</v>
      </c>
      <c r="B2330" t="s">
        <v>3361</v>
      </c>
      <c r="C2330" t="s">
        <v>3356</v>
      </c>
      <c r="D2330" t="s">
        <v>37</v>
      </c>
      <c r="E2330" s="2">
        <v>282420</v>
      </c>
      <c r="F2330" t="s">
        <v>804</v>
      </c>
      <c r="G2330" s="2">
        <v>282420</v>
      </c>
      <c r="H2330" t="s">
        <v>804</v>
      </c>
      <c r="I2330" t="s">
        <v>805</v>
      </c>
      <c r="K2330" t="s">
        <v>4161</v>
      </c>
      <c r="L2330" t="s">
        <v>3407</v>
      </c>
      <c r="M2330" s="12">
        <v>17519</v>
      </c>
      <c r="N2330" s="12" t="str">
        <f t="shared" si="87"/>
        <v>929 Reading Rd East Earl, PA 17519</v>
      </c>
      <c r="O2330">
        <v>1430999</v>
      </c>
      <c r="P2330">
        <v>40.175755000000002</v>
      </c>
      <c r="Q2330">
        <v>-76.009486999999993</v>
      </c>
      <c r="R2330" t="s">
        <v>3364</v>
      </c>
      <c r="S2330" t="s">
        <v>3351</v>
      </c>
      <c r="T2330" s="3">
        <v>1</v>
      </c>
      <c r="U2330" s="3">
        <v>2</v>
      </c>
      <c r="V2330" s="4">
        <v>2</v>
      </c>
      <c r="W2330" s="4">
        <v>2</v>
      </c>
      <c r="X2330" s="5">
        <v>167.94</v>
      </c>
      <c r="Y2330" s="6">
        <v>167.94</v>
      </c>
      <c r="Z2330" s="5">
        <v>68.16</v>
      </c>
      <c r="AA2330" s="5">
        <v>68.16</v>
      </c>
      <c r="AB2330">
        <v>5</v>
      </c>
      <c r="AC2330" s="11">
        <f t="shared" si="88"/>
        <v>0.40585923544122898</v>
      </c>
    </row>
    <row r="2331" spans="1:29">
      <c r="A2331" s="2">
        <v>483277</v>
      </c>
      <c r="B2331" t="s">
        <v>3361</v>
      </c>
      <c r="C2331" t="s">
        <v>3356</v>
      </c>
      <c r="D2331" t="s">
        <v>32</v>
      </c>
      <c r="E2331" s="2">
        <v>264441</v>
      </c>
      <c r="F2331" t="s">
        <v>2325</v>
      </c>
      <c r="G2331" s="2">
        <v>264441</v>
      </c>
      <c r="H2331" t="s">
        <v>2325</v>
      </c>
      <c r="I2331" t="s">
        <v>116</v>
      </c>
      <c r="K2331" t="s">
        <v>4310</v>
      </c>
      <c r="L2331" t="s">
        <v>3407</v>
      </c>
      <c r="M2331" s="12">
        <v>17543</v>
      </c>
      <c r="N2331" s="12" t="str">
        <f t="shared" si="87"/>
        <v>1162 S Lefever Dr Lititz, PA 17543</v>
      </c>
      <c r="O2331">
        <v>1430999</v>
      </c>
      <c r="P2331">
        <v>40.114463999999998</v>
      </c>
      <c r="Q2331">
        <v>-76.342524999999995</v>
      </c>
      <c r="R2331" t="s">
        <v>3364</v>
      </c>
      <c r="S2331" t="s">
        <v>3356</v>
      </c>
      <c r="T2331" s="3">
        <v>4</v>
      </c>
      <c r="U2331" s="3">
        <v>4</v>
      </c>
      <c r="V2331" s="4">
        <v>1</v>
      </c>
      <c r="W2331" s="4">
        <v>1.25</v>
      </c>
      <c r="X2331" s="5">
        <v>41.497500000000002</v>
      </c>
      <c r="Y2331" s="6">
        <v>165.99</v>
      </c>
      <c r="Z2331" s="5">
        <v>7.23</v>
      </c>
      <c r="AA2331" s="5">
        <v>28.92</v>
      </c>
      <c r="AB2331">
        <v>10</v>
      </c>
      <c r="AC2331" s="11">
        <f t="shared" si="88"/>
        <v>0.17422736309416231</v>
      </c>
    </row>
    <row r="2332" spans="1:29">
      <c r="A2332" s="2">
        <v>245673</v>
      </c>
      <c r="B2332" t="s">
        <v>3361</v>
      </c>
      <c r="C2332" t="s">
        <v>3356</v>
      </c>
      <c r="D2332" t="s">
        <v>26</v>
      </c>
      <c r="E2332" s="2">
        <v>297575</v>
      </c>
      <c r="F2332" t="s">
        <v>802</v>
      </c>
      <c r="G2332" s="2">
        <v>297575</v>
      </c>
      <c r="H2332" t="s">
        <v>802</v>
      </c>
      <c r="I2332" t="s">
        <v>116</v>
      </c>
      <c r="K2332" t="s">
        <v>4315</v>
      </c>
      <c r="L2332" t="s">
        <v>3407</v>
      </c>
      <c r="M2332" s="12">
        <v>17543</v>
      </c>
      <c r="N2332" s="12" t="str">
        <f t="shared" si="87"/>
        <v>22 Wright Ave Lititz, PA 17543</v>
      </c>
      <c r="O2332">
        <v>1430999</v>
      </c>
      <c r="P2332">
        <v>40.122186999999997</v>
      </c>
      <c r="Q2332">
        <v>-76.314600999999996</v>
      </c>
      <c r="R2332" t="s">
        <v>3364</v>
      </c>
      <c r="S2332" t="s">
        <v>3356</v>
      </c>
      <c r="T2332" s="3">
        <v>3</v>
      </c>
      <c r="U2332" s="3">
        <v>3</v>
      </c>
      <c r="V2332" s="4">
        <v>1</v>
      </c>
      <c r="W2332" s="4">
        <v>1</v>
      </c>
      <c r="X2332" s="5">
        <v>55.023333333333333</v>
      </c>
      <c r="Y2332" s="6">
        <v>165.07</v>
      </c>
      <c r="Z2332" s="5">
        <v>20.626666666666669</v>
      </c>
      <c r="AA2332" s="5">
        <v>61.88</v>
      </c>
      <c r="AB2332">
        <v>3</v>
      </c>
      <c r="AC2332" s="11">
        <f t="shared" si="88"/>
        <v>0.37487126673532445</v>
      </c>
    </row>
    <row r="2333" spans="1:29">
      <c r="A2333" s="2">
        <v>241286</v>
      </c>
      <c r="B2333" t="s">
        <v>3359</v>
      </c>
      <c r="C2333" t="s">
        <v>3352</v>
      </c>
      <c r="D2333" t="s">
        <v>40</v>
      </c>
      <c r="E2333" s="2">
        <v>239368</v>
      </c>
      <c r="F2333" t="s">
        <v>1387</v>
      </c>
      <c r="G2333" s="2">
        <v>468389</v>
      </c>
      <c r="H2333" t="s">
        <v>1392</v>
      </c>
      <c r="I2333" t="s">
        <v>1139</v>
      </c>
      <c r="K2333" t="s">
        <v>5719</v>
      </c>
      <c r="L2333" t="s">
        <v>3407</v>
      </c>
      <c r="M2333" s="12">
        <v>19512</v>
      </c>
      <c r="N2333" s="12" t="str">
        <f t="shared" si="87"/>
        <v>1001 Montgomery Ave Boyertown, PA 19512</v>
      </c>
      <c r="O2333">
        <v>1430999</v>
      </c>
      <c r="P2333">
        <v>40.339108000000003</v>
      </c>
      <c r="Q2333">
        <v>-75.627455999999995</v>
      </c>
      <c r="R2333" t="s">
        <v>3365</v>
      </c>
      <c r="S2333" t="s">
        <v>3351</v>
      </c>
      <c r="T2333" s="3">
        <v>1</v>
      </c>
      <c r="U2333" s="3">
        <v>1</v>
      </c>
      <c r="V2333" s="4">
        <v>1</v>
      </c>
      <c r="W2333" s="4">
        <v>1</v>
      </c>
      <c r="X2333" s="5">
        <v>164.96</v>
      </c>
      <c r="Y2333" s="6">
        <v>164.96</v>
      </c>
      <c r="Z2333" s="5">
        <v>70.61</v>
      </c>
      <c r="AA2333" s="5">
        <v>70.61</v>
      </c>
      <c r="AB2333">
        <v>2</v>
      </c>
      <c r="AC2333" s="11">
        <f t="shared" si="88"/>
        <v>0.42804316197866149</v>
      </c>
    </row>
    <row r="2334" spans="1:29">
      <c r="A2334" s="2">
        <v>265863</v>
      </c>
      <c r="B2334" t="s">
        <v>3359</v>
      </c>
      <c r="C2334" t="s">
        <v>3352</v>
      </c>
      <c r="D2334" t="s">
        <v>26</v>
      </c>
      <c r="E2334" s="2">
        <v>242374</v>
      </c>
      <c r="F2334" t="s">
        <v>3272</v>
      </c>
      <c r="G2334" s="2">
        <v>242374</v>
      </c>
      <c r="H2334" t="s">
        <v>3272</v>
      </c>
      <c r="I2334" t="s">
        <v>578</v>
      </c>
      <c r="K2334" t="s">
        <v>4618</v>
      </c>
      <c r="L2334" t="s">
        <v>3407</v>
      </c>
      <c r="M2334" s="12">
        <v>17584</v>
      </c>
      <c r="N2334" s="12" t="str">
        <f t="shared" si="87"/>
        <v>118 W Willow Rd Willow Street, PA 17584</v>
      </c>
      <c r="O2334">
        <v>1430999</v>
      </c>
      <c r="P2334">
        <v>39.973027999999999</v>
      </c>
      <c r="Q2334">
        <v>-76.282760999999994</v>
      </c>
      <c r="R2334" t="s">
        <v>3364</v>
      </c>
      <c r="S2334" t="s">
        <v>3357</v>
      </c>
      <c r="T2334" s="3">
        <v>2</v>
      </c>
      <c r="U2334" s="3">
        <v>3</v>
      </c>
      <c r="V2334" s="4">
        <v>1.5</v>
      </c>
      <c r="W2334" s="4">
        <v>2</v>
      </c>
      <c r="X2334" s="5">
        <v>82.2</v>
      </c>
      <c r="Y2334" s="6">
        <v>164.4</v>
      </c>
      <c r="Z2334" s="5">
        <v>12.739999999999998</v>
      </c>
      <c r="AA2334" s="5">
        <v>25.479999999999997</v>
      </c>
      <c r="AB2334">
        <v>5</v>
      </c>
      <c r="AC2334" s="11">
        <f t="shared" si="88"/>
        <v>0.15498783454987833</v>
      </c>
    </row>
    <row r="2335" spans="1:29">
      <c r="A2335" s="2">
        <v>274617</v>
      </c>
      <c r="B2335" t="s">
        <v>3361</v>
      </c>
      <c r="C2335" t="s">
        <v>3356</v>
      </c>
      <c r="D2335" t="s">
        <v>37</v>
      </c>
      <c r="E2335" s="2">
        <v>307225</v>
      </c>
      <c r="F2335" t="s">
        <v>950</v>
      </c>
      <c r="G2335" s="2">
        <v>307225</v>
      </c>
      <c r="H2335" t="s">
        <v>950</v>
      </c>
      <c r="I2335" t="s">
        <v>39</v>
      </c>
      <c r="K2335" t="s">
        <v>4642</v>
      </c>
      <c r="L2335" t="s">
        <v>3407</v>
      </c>
      <c r="M2335" s="12">
        <v>17601</v>
      </c>
      <c r="N2335" s="12" t="str">
        <f t="shared" si="87"/>
        <v>2355 New Holland Pike Lancaster, PA 17601</v>
      </c>
      <c r="O2335">
        <v>1430999</v>
      </c>
      <c r="P2335">
        <v>40.084130000000002</v>
      </c>
      <c r="Q2335">
        <v>-76.229619999999997</v>
      </c>
      <c r="R2335" t="s">
        <v>3364</v>
      </c>
      <c r="S2335" t="s">
        <v>3356</v>
      </c>
      <c r="T2335" s="3">
        <v>2</v>
      </c>
      <c r="U2335" s="3">
        <v>2</v>
      </c>
      <c r="V2335" s="4">
        <v>1</v>
      </c>
      <c r="W2335" s="4">
        <v>1.5</v>
      </c>
      <c r="X2335" s="5">
        <v>82.03</v>
      </c>
      <c r="Y2335" s="6">
        <v>164.06</v>
      </c>
      <c r="Z2335" s="5">
        <v>35.115000000000002</v>
      </c>
      <c r="AA2335" s="5">
        <v>70.23</v>
      </c>
      <c r="AB2335">
        <v>3</v>
      </c>
      <c r="AC2335" s="11">
        <f t="shared" si="88"/>
        <v>0.42807509447763015</v>
      </c>
    </row>
    <row r="2336" spans="1:29">
      <c r="A2336" s="2">
        <v>471161</v>
      </c>
      <c r="B2336" t="s">
        <v>3361</v>
      </c>
      <c r="C2336" t="s">
        <v>3356</v>
      </c>
      <c r="D2336" t="s">
        <v>205</v>
      </c>
      <c r="E2336" s="2">
        <v>240348</v>
      </c>
      <c r="F2336" t="s">
        <v>942</v>
      </c>
      <c r="G2336" s="2">
        <v>240348</v>
      </c>
      <c r="H2336" t="s">
        <v>942</v>
      </c>
      <c r="I2336" t="s">
        <v>196</v>
      </c>
      <c r="K2336" t="s">
        <v>4499</v>
      </c>
      <c r="L2336" t="s">
        <v>3407</v>
      </c>
      <c r="M2336" s="12">
        <v>17552</v>
      </c>
      <c r="N2336" s="12" t="str">
        <f t="shared" si="87"/>
        <v>607 Hearthstone Ln Mount Joy, PA 17552</v>
      </c>
      <c r="O2336">
        <v>1430999</v>
      </c>
      <c r="P2336">
        <v>40.102412999999999</v>
      </c>
      <c r="Q2336">
        <v>-76.520747999999998</v>
      </c>
      <c r="R2336" t="s">
        <v>3366</v>
      </c>
      <c r="S2336" t="s">
        <v>3357</v>
      </c>
      <c r="T2336" s="3">
        <v>2</v>
      </c>
      <c r="U2336" s="3">
        <v>2</v>
      </c>
      <c r="V2336" s="4">
        <v>1</v>
      </c>
      <c r="W2336" s="4">
        <v>1</v>
      </c>
      <c r="X2336" s="5">
        <v>81.399999999999991</v>
      </c>
      <c r="Y2336" s="6">
        <v>162.79999999999998</v>
      </c>
      <c r="Z2336" s="5">
        <v>32.94</v>
      </c>
      <c r="AA2336" s="5">
        <v>65.88</v>
      </c>
      <c r="AB2336">
        <v>5</v>
      </c>
      <c r="AC2336" s="11">
        <f t="shared" si="88"/>
        <v>0.40466830466830467</v>
      </c>
    </row>
    <row r="2337" spans="1:29">
      <c r="A2337" s="2">
        <v>241368</v>
      </c>
      <c r="B2337" t="s">
        <v>3361</v>
      </c>
      <c r="C2337" t="s">
        <v>3356</v>
      </c>
      <c r="D2337" t="s">
        <v>32</v>
      </c>
      <c r="E2337" s="2">
        <v>241225</v>
      </c>
      <c r="F2337" t="s">
        <v>2575</v>
      </c>
      <c r="G2337" s="2">
        <v>241225</v>
      </c>
      <c r="H2337" t="s">
        <v>2575</v>
      </c>
      <c r="I2337" t="s">
        <v>140</v>
      </c>
      <c r="K2337" t="s">
        <v>4280</v>
      </c>
      <c r="L2337" t="s">
        <v>3407</v>
      </c>
      <c r="M2337" s="12">
        <v>17540</v>
      </c>
      <c r="N2337" s="12" t="str">
        <f t="shared" si="87"/>
        <v>120 S Maple Ave Leola, PA 17540</v>
      </c>
      <c r="O2337">
        <v>1430999</v>
      </c>
      <c r="P2337">
        <v>40.08117</v>
      </c>
      <c r="Q2337">
        <v>-76.177139999999994</v>
      </c>
      <c r="R2337" t="s">
        <v>3364</v>
      </c>
      <c r="S2337" t="s">
        <v>3356</v>
      </c>
      <c r="T2337" s="3">
        <v>1</v>
      </c>
      <c r="U2337" s="3">
        <v>1</v>
      </c>
      <c r="V2337" s="4">
        <v>1</v>
      </c>
      <c r="W2337" s="4">
        <v>1</v>
      </c>
      <c r="X2337" s="5">
        <v>161.27000000000001</v>
      </c>
      <c r="Y2337" s="6">
        <v>161.27000000000001</v>
      </c>
      <c r="Z2337" s="5">
        <v>56.44</v>
      </c>
      <c r="AA2337" s="5">
        <v>56.44</v>
      </c>
      <c r="AB2337">
        <v>4</v>
      </c>
      <c r="AC2337" s="11">
        <f t="shared" si="88"/>
        <v>0.34997209648415695</v>
      </c>
    </row>
    <row r="2338" spans="1:29">
      <c r="A2338" s="2">
        <v>417685</v>
      </c>
      <c r="B2338" t="s">
        <v>3359</v>
      </c>
      <c r="C2338" t="s">
        <v>3352</v>
      </c>
      <c r="D2338" t="s">
        <v>104</v>
      </c>
      <c r="E2338" s="2">
        <v>304916</v>
      </c>
      <c r="F2338" t="s">
        <v>2974</v>
      </c>
      <c r="G2338" s="2">
        <v>304916</v>
      </c>
      <c r="H2338" t="s">
        <v>2974</v>
      </c>
      <c r="I2338" t="s">
        <v>507</v>
      </c>
      <c r="K2338" t="s">
        <v>3648</v>
      </c>
      <c r="L2338" t="s">
        <v>3406</v>
      </c>
      <c r="M2338" s="12">
        <v>8638</v>
      </c>
      <c r="N2338" s="12" t="str">
        <f t="shared" si="87"/>
        <v>7 Chelten Way Trenton, NJ 08638</v>
      </c>
      <c r="O2338">
        <v>1430999</v>
      </c>
      <c r="P2338">
        <v>40.232080000000003</v>
      </c>
      <c r="Q2338">
        <v>-74.767910000000001</v>
      </c>
      <c r="R2338" t="s">
        <v>3362</v>
      </c>
      <c r="S2338" t="s">
        <v>3354</v>
      </c>
      <c r="T2338" s="3">
        <v>1</v>
      </c>
      <c r="U2338" s="3">
        <v>1</v>
      </c>
      <c r="V2338" s="4">
        <v>1</v>
      </c>
      <c r="W2338" s="4">
        <v>1</v>
      </c>
      <c r="X2338" s="5">
        <v>161.04</v>
      </c>
      <c r="Y2338" s="6">
        <v>161.04</v>
      </c>
      <c r="Z2338" s="5">
        <v>77.17</v>
      </c>
      <c r="AA2338" s="5">
        <v>77.17</v>
      </c>
      <c r="AB2338">
        <v>24</v>
      </c>
      <c r="AC2338" s="11">
        <f t="shared" si="88"/>
        <v>0.47919771485345258</v>
      </c>
    </row>
    <row r="2339" spans="1:29">
      <c r="A2339" s="2">
        <v>279103</v>
      </c>
      <c r="B2339" t="s">
        <v>3361</v>
      </c>
      <c r="C2339" t="s">
        <v>3352</v>
      </c>
      <c r="D2339" t="s">
        <v>17</v>
      </c>
      <c r="E2339" s="2">
        <v>310615</v>
      </c>
      <c r="F2339" t="s">
        <v>101</v>
      </c>
      <c r="G2339" s="2">
        <v>459981</v>
      </c>
      <c r="H2339" t="s">
        <v>263</v>
      </c>
      <c r="I2339" t="s">
        <v>103</v>
      </c>
      <c r="K2339" t="s">
        <v>5320</v>
      </c>
      <c r="L2339" t="s">
        <v>3407</v>
      </c>
      <c r="M2339" s="12">
        <v>19044</v>
      </c>
      <c r="N2339" s="12" t="str">
        <f t="shared" si="87"/>
        <v>300 Welsh Rd Bldg 4 Horsham, PA 19044</v>
      </c>
      <c r="O2339">
        <v>1430999</v>
      </c>
      <c r="P2339">
        <v>40.163511999999997</v>
      </c>
      <c r="Q2339">
        <v>-75.151774000000003</v>
      </c>
      <c r="R2339" t="s">
        <v>3361</v>
      </c>
      <c r="S2339" t="s">
        <v>3353</v>
      </c>
      <c r="T2339" s="3">
        <v>2</v>
      </c>
      <c r="U2339" s="3">
        <v>3</v>
      </c>
      <c r="V2339" s="4">
        <v>1.5</v>
      </c>
      <c r="W2339" s="4">
        <v>1</v>
      </c>
      <c r="X2339" s="5">
        <v>80.069999999999993</v>
      </c>
      <c r="Y2339" s="6">
        <v>160.13999999999999</v>
      </c>
      <c r="Z2339" s="5">
        <v>17.62</v>
      </c>
      <c r="AA2339" s="5">
        <v>35.24</v>
      </c>
      <c r="AB2339">
        <v>4</v>
      </c>
      <c r="AC2339" s="11">
        <f t="shared" si="88"/>
        <v>0.22005744973148497</v>
      </c>
    </row>
    <row r="2340" spans="1:29">
      <c r="A2340" s="2">
        <v>480736</v>
      </c>
      <c r="B2340" t="s">
        <v>3361</v>
      </c>
      <c r="C2340" t="s">
        <v>3352</v>
      </c>
      <c r="D2340" t="s">
        <v>29</v>
      </c>
      <c r="E2340" s="2">
        <v>246314</v>
      </c>
      <c r="F2340" t="s">
        <v>830</v>
      </c>
      <c r="G2340" s="2">
        <v>418531</v>
      </c>
      <c r="H2340" t="s">
        <v>830</v>
      </c>
      <c r="I2340" t="s">
        <v>397</v>
      </c>
      <c r="K2340" t="s">
        <v>5326</v>
      </c>
      <c r="L2340" t="s">
        <v>3407</v>
      </c>
      <c r="M2340" s="12">
        <v>19046</v>
      </c>
      <c r="N2340" s="12" t="str">
        <f t="shared" si="87"/>
        <v>301 Highland Ave Jenkintown, PA 19046</v>
      </c>
      <c r="O2340">
        <v>1430999</v>
      </c>
      <c r="P2340">
        <v>40.099656000000003</v>
      </c>
      <c r="Q2340">
        <v>-75.140006</v>
      </c>
      <c r="R2340" t="s">
        <v>3363</v>
      </c>
      <c r="S2340" t="s">
        <v>3351</v>
      </c>
      <c r="T2340" s="3">
        <v>1</v>
      </c>
      <c r="U2340" s="3">
        <v>1</v>
      </c>
      <c r="V2340" s="4">
        <v>1</v>
      </c>
      <c r="W2340" s="4">
        <v>1</v>
      </c>
      <c r="X2340" s="5">
        <v>159.94</v>
      </c>
      <c r="Y2340" s="6">
        <v>159.94</v>
      </c>
      <c r="Z2340" s="5">
        <v>51.2</v>
      </c>
      <c r="AA2340" s="5">
        <v>51.2</v>
      </c>
      <c r="AB2340">
        <v>4</v>
      </c>
      <c r="AC2340" s="11">
        <f t="shared" si="88"/>
        <v>0.32012004501688135</v>
      </c>
    </row>
    <row r="2341" spans="1:29">
      <c r="A2341" s="2">
        <v>297728</v>
      </c>
      <c r="B2341" t="s">
        <v>3361</v>
      </c>
      <c r="C2341" t="s">
        <v>3352</v>
      </c>
      <c r="D2341" t="s">
        <v>26</v>
      </c>
      <c r="E2341" s="2">
        <v>246827</v>
      </c>
      <c r="F2341" t="s">
        <v>1989</v>
      </c>
      <c r="G2341" s="2">
        <v>246827</v>
      </c>
      <c r="H2341" t="s">
        <v>1989</v>
      </c>
      <c r="I2341" t="s">
        <v>39</v>
      </c>
      <c r="K2341" t="s">
        <v>4886</v>
      </c>
      <c r="L2341" t="s">
        <v>3407</v>
      </c>
      <c r="M2341" s="12">
        <v>17603</v>
      </c>
      <c r="N2341" s="12" t="str">
        <f t="shared" si="87"/>
        <v>315 W James St Ste 105 Lancaster, PA 17603</v>
      </c>
      <c r="O2341">
        <v>1430999</v>
      </c>
      <c r="P2341">
        <v>40.045735000000001</v>
      </c>
      <c r="Q2341">
        <v>-76.312528999999998</v>
      </c>
      <c r="R2341" t="s">
        <v>3364</v>
      </c>
      <c r="S2341" t="s">
        <v>3357</v>
      </c>
      <c r="T2341" s="3">
        <v>1</v>
      </c>
      <c r="U2341" s="3">
        <v>1</v>
      </c>
      <c r="V2341" s="4">
        <v>1</v>
      </c>
      <c r="W2341" s="4">
        <v>1</v>
      </c>
      <c r="X2341" s="5">
        <v>159.86000000000001</v>
      </c>
      <c r="Y2341" s="6">
        <v>159.86000000000001</v>
      </c>
      <c r="Z2341" s="5">
        <v>71.5</v>
      </c>
      <c r="AA2341" s="5">
        <v>71.5</v>
      </c>
      <c r="AB2341">
        <v>2</v>
      </c>
      <c r="AC2341" s="11">
        <f t="shared" si="88"/>
        <v>0.44726635806330534</v>
      </c>
    </row>
    <row r="2342" spans="1:29">
      <c r="A2342" s="2">
        <v>424135</v>
      </c>
      <c r="B2342" t="s">
        <v>3361</v>
      </c>
      <c r="C2342" t="s">
        <v>3352</v>
      </c>
      <c r="D2342" t="s">
        <v>149</v>
      </c>
      <c r="E2342" s="2">
        <v>308463</v>
      </c>
      <c r="F2342" t="s">
        <v>550</v>
      </c>
      <c r="G2342" s="2">
        <v>483194</v>
      </c>
      <c r="H2342" t="s">
        <v>550</v>
      </c>
      <c r="I2342" t="s">
        <v>56</v>
      </c>
      <c r="K2342" t="s">
        <v>5432</v>
      </c>
      <c r="L2342" t="s">
        <v>3407</v>
      </c>
      <c r="M2342" s="12">
        <v>19123</v>
      </c>
      <c r="N2342" s="12" t="str">
        <f t="shared" si="87"/>
        <v>862 N 3rd St Philadelphia, PA 19123</v>
      </c>
      <c r="O2342">
        <v>1430999</v>
      </c>
      <c r="P2342">
        <v>39.964962999999997</v>
      </c>
      <c r="Q2342">
        <v>-75.142757000000003</v>
      </c>
      <c r="R2342" t="s">
        <v>3363</v>
      </c>
      <c r="S2342" t="s">
        <v>3351</v>
      </c>
      <c r="T2342" s="3">
        <v>1</v>
      </c>
      <c r="U2342" s="3">
        <v>1</v>
      </c>
      <c r="V2342" s="4">
        <v>1</v>
      </c>
      <c r="W2342" s="4">
        <v>4</v>
      </c>
      <c r="X2342" s="5">
        <v>159.85</v>
      </c>
      <c r="Y2342" s="6">
        <v>159.85</v>
      </c>
      <c r="Z2342" s="5">
        <v>50.129999999999995</v>
      </c>
      <c r="AA2342" s="5">
        <v>50.129999999999995</v>
      </c>
      <c r="AB2342">
        <v>4</v>
      </c>
      <c r="AC2342" s="11">
        <f t="shared" si="88"/>
        <v>0.31360650609946822</v>
      </c>
    </row>
    <row r="2343" spans="1:29">
      <c r="A2343" s="2">
        <v>483248</v>
      </c>
      <c r="B2343" t="s">
        <v>3361</v>
      </c>
      <c r="C2343" t="s">
        <v>3352</v>
      </c>
      <c r="D2343" t="s">
        <v>32</v>
      </c>
      <c r="E2343" s="2">
        <v>318605</v>
      </c>
      <c r="F2343" t="s">
        <v>1818</v>
      </c>
      <c r="G2343" s="2">
        <v>318605</v>
      </c>
      <c r="H2343" t="s">
        <v>1818</v>
      </c>
      <c r="I2343" t="s">
        <v>1369</v>
      </c>
      <c r="K2343" t="s">
        <v>4977</v>
      </c>
      <c r="L2343" t="s">
        <v>3407</v>
      </c>
      <c r="M2343" s="12">
        <v>17972</v>
      </c>
      <c r="N2343" s="12" t="str">
        <f t="shared" si="87"/>
        <v>187 N Route 183 Schuylkill Haven, PA 17972</v>
      </c>
      <c r="O2343">
        <v>1430999</v>
      </c>
      <c r="P2343">
        <v>40.616019999999999</v>
      </c>
      <c r="Q2343">
        <v>-76.215369999999993</v>
      </c>
      <c r="R2343" t="s">
        <v>3366</v>
      </c>
      <c r="S2343" t="s">
        <v>3357</v>
      </c>
      <c r="T2343" s="3">
        <v>1</v>
      </c>
      <c r="U2343" s="3">
        <v>1</v>
      </c>
      <c r="V2343" s="4">
        <v>1</v>
      </c>
      <c r="W2343" s="4">
        <v>1</v>
      </c>
      <c r="X2343" s="5">
        <v>159.32</v>
      </c>
      <c r="Y2343" s="6">
        <v>159.32</v>
      </c>
      <c r="Z2343" s="5">
        <v>63.72</v>
      </c>
      <c r="AA2343" s="5">
        <v>63.72</v>
      </c>
      <c r="AB2343">
        <v>1</v>
      </c>
      <c r="AC2343" s="11">
        <f t="shared" si="88"/>
        <v>0.39994978659302033</v>
      </c>
    </row>
    <row r="2344" spans="1:29">
      <c r="A2344" s="2">
        <v>245124</v>
      </c>
      <c r="B2344" t="s">
        <v>3361</v>
      </c>
      <c r="C2344" t="s">
        <v>3352</v>
      </c>
      <c r="D2344" t="s">
        <v>91</v>
      </c>
      <c r="E2344" s="2">
        <v>329086</v>
      </c>
      <c r="F2344" t="s">
        <v>555</v>
      </c>
      <c r="G2344" s="2">
        <v>329086</v>
      </c>
      <c r="H2344" t="s">
        <v>555</v>
      </c>
      <c r="I2344" t="s">
        <v>295</v>
      </c>
      <c r="K2344" t="s">
        <v>5880</v>
      </c>
      <c r="L2344" t="s">
        <v>8347</v>
      </c>
      <c r="M2344" s="12">
        <v>19720</v>
      </c>
      <c r="N2344" s="12" t="str">
        <f t="shared" si="87"/>
        <v>117 Malcolm Forest Rd New Castle, DE 19720</v>
      </c>
      <c r="O2344">
        <v>1430999</v>
      </c>
      <c r="P2344">
        <v>39.637909999999998</v>
      </c>
      <c r="Q2344">
        <v>-75.619339999999994</v>
      </c>
      <c r="R2344" t="s">
        <v>3359</v>
      </c>
      <c r="S2344" t="s">
        <v>3353</v>
      </c>
      <c r="T2344" s="3">
        <v>1</v>
      </c>
      <c r="U2344" s="3">
        <v>1</v>
      </c>
      <c r="V2344" s="4">
        <v>1</v>
      </c>
      <c r="W2344" s="4">
        <v>1</v>
      </c>
      <c r="X2344" s="5">
        <v>159.26</v>
      </c>
      <c r="Y2344" s="6">
        <v>159.26</v>
      </c>
      <c r="Z2344" s="5">
        <v>58.92</v>
      </c>
      <c r="AA2344" s="5">
        <v>58.92</v>
      </c>
      <c r="AB2344">
        <v>2</v>
      </c>
      <c r="AC2344" s="11">
        <f t="shared" si="88"/>
        <v>0.36996106994851191</v>
      </c>
    </row>
    <row r="2345" spans="1:29">
      <c r="A2345" s="2">
        <v>342036</v>
      </c>
      <c r="B2345" t="s">
        <v>3361</v>
      </c>
      <c r="C2345" t="s">
        <v>3352</v>
      </c>
      <c r="D2345" t="s">
        <v>17</v>
      </c>
      <c r="E2345" s="2">
        <v>243707</v>
      </c>
      <c r="F2345" t="s">
        <v>983</v>
      </c>
      <c r="G2345" s="2">
        <v>243707</v>
      </c>
      <c r="H2345" t="s">
        <v>983</v>
      </c>
      <c r="I2345" t="s">
        <v>298</v>
      </c>
      <c r="J2345" t="s">
        <v>3391</v>
      </c>
      <c r="K2345" t="s">
        <v>5229</v>
      </c>
      <c r="L2345" t="s">
        <v>3407</v>
      </c>
      <c r="M2345" s="12">
        <v>19007</v>
      </c>
      <c r="N2345" s="12" t="str">
        <f t="shared" si="87"/>
        <v>2 Pearl Buck Ct Bristol, PA 19007</v>
      </c>
      <c r="O2345">
        <v>1430999</v>
      </c>
      <c r="P2345">
        <v>40.117448000000003</v>
      </c>
      <c r="Q2345">
        <v>-74.890822999999997</v>
      </c>
      <c r="R2345" t="s">
        <v>3362</v>
      </c>
      <c r="S2345" t="s">
        <v>3353</v>
      </c>
      <c r="T2345" s="3">
        <v>2</v>
      </c>
      <c r="U2345" s="3">
        <v>2</v>
      </c>
      <c r="V2345" s="4">
        <v>1</v>
      </c>
      <c r="W2345" s="4">
        <v>1.5</v>
      </c>
      <c r="X2345" s="5">
        <v>79.31</v>
      </c>
      <c r="Y2345" s="6">
        <v>158.62</v>
      </c>
      <c r="Z2345" s="5">
        <v>50.24</v>
      </c>
      <c r="AA2345" s="5">
        <v>100.48</v>
      </c>
      <c r="AB2345">
        <v>3</v>
      </c>
      <c r="AC2345" s="11">
        <f t="shared" si="88"/>
        <v>0.63346362375488585</v>
      </c>
    </row>
    <row r="2346" spans="1:29">
      <c r="A2346" s="2">
        <v>346104</v>
      </c>
      <c r="B2346" t="s">
        <v>3361</v>
      </c>
      <c r="C2346" t="s">
        <v>3352</v>
      </c>
      <c r="D2346" t="s">
        <v>74</v>
      </c>
      <c r="E2346" s="2">
        <v>297553</v>
      </c>
      <c r="F2346" t="s">
        <v>1675</v>
      </c>
      <c r="G2346" s="2">
        <v>297553</v>
      </c>
      <c r="H2346" t="s">
        <v>1675</v>
      </c>
      <c r="I2346" t="s">
        <v>293</v>
      </c>
      <c r="K2346" t="s">
        <v>3850</v>
      </c>
      <c r="L2346" t="s">
        <v>3407</v>
      </c>
      <c r="M2346" s="12">
        <v>17078</v>
      </c>
      <c r="N2346" s="12" t="str">
        <f t="shared" si="87"/>
        <v>103 N Larkspur Dr Palmyra, PA 17078</v>
      </c>
      <c r="O2346">
        <v>1430999</v>
      </c>
      <c r="P2346">
        <v>40.278008</v>
      </c>
      <c r="Q2346">
        <v>-76.600502000000006</v>
      </c>
      <c r="R2346" t="s">
        <v>3366</v>
      </c>
      <c r="S2346" t="s">
        <v>3357</v>
      </c>
      <c r="T2346" s="3">
        <v>1</v>
      </c>
      <c r="U2346" s="3">
        <v>1</v>
      </c>
      <c r="V2346" s="4">
        <v>1</v>
      </c>
      <c r="W2346" s="4">
        <v>1</v>
      </c>
      <c r="X2346" s="5">
        <v>158.58000000000001</v>
      </c>
      <c r="Y2346" s="6">
        <v>158.58000000000001</v>
      </c>
      <c r="Z2346" s="5">
        <v>63.48</v>
      </c>
      <c r="AA2346" s="5">
        <v>63.48</v>
      </c>
      <c r="AB2346">
        <v>1</v>
      </c>
      <c r="AC2346" s="11">
        <f t="shared" si="88"/>
        <v>0.4003026863412788</v>
      </c>
    </row>
    <row r="2347" spans="1:29">
      <c r="A2347" s="2">
        <v>474334</v>
      </c>
      <c r="B2347" t="s">
        <v>3361</v>
      </c>
      <c r="C2347" t="s">
        <v>3352</v>
      </c>
      <c r="D2347" t="s">
        <v>104</v>
      </c>
      <c r="E2347" s="2">
        <v>346167</v>
      </c>
      <c r="F2347" t="s">
        <v>1044</v>
      </c>
      <c r="G2347" s="2">
        <v>346167</v>
      </c>
      <c r="H2347" t="s">
        <v>1044</v>
      </c>
      <c r="I2347" t="s">
        <v>578</v>
      </c>
      <c r="K2347" t="s">
        <v>4622</v>
      </c>
      <c r="L2347" t="s">
        <v>3407</v>
      </c>
      <c r="M2347" s="12">
        <v>17584</v>
      </c>
      <c r="N2347" s="12" t="str">
        <f t="shared" si="87"/>
        <v>20 BEAVER VALLEY PIKE Willow Street, PA 17584</v>
      </c>
      <c r="O2347">
        <v>1430999</v>
      </c>
      <c r="P2347">
        <v>39.987040999999998</v>
      </c>
      <c r="Q2347">
        <v>-76.277495999999999</v>
      </c>
      <c r="R2347" t="s">
        <v>3364</v>
      </c>
      <c r="S2347" t="s">
        <v>3357</v>
      </c>
      <c r="T2347" s="3">
        <v>1</v>
      </c>
      <c r="U2347" s="3">
        <v>1</v>
      </c>
      <c r="V2347" s="4">
        <v>1</v>
      </c>
      <c r="W2347" s="4">
        <v>1</v>
      </c>
      <c r="X2347" s="5">
        <v>158.54</v>
      </c>
      <c r="Y2347" s="6">
        <v>158.54</v>
      </c>
      <c r="Z2347" s="5">
        <v>64.849999999999994</v>
      </c>
      <c r="AA2347" s="5">
        <v>64.849999999999994</v>
      </c>
      <c r="AB2347">
        <v>1</v>
      </c>
      <c r="AC2347" s="11">
        <f t="shared" si="88"/>
        <v>0.40904503595307179</v>
      </c>
    </row>
    <row r="2348" spans="1:29">
      <c r="A2348" s="2">
        <v>323329</v>
      </c>
      <c r="B2348" t="s">
        <v>3361</v>
      </c>
      <c r="C2348" t="s">
        <v>3356</v>
      </c>
      <c r="D2348" t="s">
        <v>26</v>
      </c>
      <c r="E2348" s="2">
        <v>316668</v>
      </c>
      <c r="F2348" t="s">
        <v>2365</v>
      </c>
      <c r="G2348" s="2">
        <v>464423</v>
      </c>
      <c r="H2348" t="s">
        <v>2366</v>
      </c>
      <c r="I2348" t="s">
        <v>39</v>
      </c>
      <c r="K2348" t="s">
        <v>4789</v>
      </c>
      <c r="L2348" t="s">
        <v>3407</v>
      </c>
      <c r="M2348" s="12">
        <v>17602</v>
      </c>
      <c r="N2348" s="12" t="str">
        <f t="shared" si="87"/>
        <v>1135 Ranck Mill Rd Lancaster, PA 17602</v>
      </c>
      <c r="O2348">
        <v>1430999</v>
      </c>
      <c r="P2348">
        <v>40.044910000000002</v>
      </c>
      <c r="Q2348">
        <v>-76.279585999999995</v>
      </c>
      <c r="R2348" t="s">
        <v>3364</v>
      </c>
      <c r="S2348" t="s">
        <v>3356</v>
      </c>
      <c r="T2348" s="3">
        <v>2</v>
      </c>
      <c r="U2348" s="3">
        <v>2</v>
      </c>
      <c r="V2348" s="4">
        <v>1</v>
      </c>
      <c r="W2348" s="4">
        <v>2</v>
      </c>
      <c r="X2348" s="5">
        <v>79.194999999999993</v>
      </c>
      <c r="Y2348" s="6">
        <v>158.38999999999999</v>
      </c>
      <c r="Z2348" s="5">
        <v>28.484999999999999</v>
      </c>
      <c r="AA2348" s="5">
        <v>56.97</v>
      </c>
      <c r="AB2348">
        <v>4</v>
      </c>
      <c r="AC2348" s="11">
        <f t="shared" si="88"/>
        <v>0.35968179809331402</v>
      </c>
    </row>
    <row r="2349" spans="1:29">
      <c r="A2349" s="2">
        <v>333733</v>
      </c>
      <c r="B2349" t="s">
        <v>3359</v>
      </c>
      <c r="C2349" t="s">
        <v>3351</v>
      </c>
      <c r="D2349" t="s">
        <v>26</v>
      </c>
      <c r="E2349" s="2">
        <v>240752</v>
      </c>
      <c r="F2349" t="s">
        <v>2269</v>
      </c>
      <c r="G2349" s="2">
        <v>240752</v>
      </c>
      <c r="H2349" t="s">
        <v>2269</v>
      </c>
      <c r="I2349" t="s">
        <v>39</v>
      </c>
      <c r="K2349" t="s">
        <v>4721</v>
      </c>
      <c r="L2349" t="s">
        <v>3407</v>
      </c>
      <c r="M2349" s="12">
        <v>17601</v>
      </c>
      <c r="N2349" s="12" t="str">
        <f t="shared" si="87"/>
        <v>2320 Dairy Rd Lancaster, PA 17601</v>
      </c>
      <c r="O2349">
        <v>1430999</v>
      </c>
      <c r="P2349">
        <v>40.082538</v>
      </c>
      <c r="Q2349">
        <v>-76.363833</v>
      </c>
      <c r="R2349" t="s">
        <v>3364</v>
      </c>
      <c r="S2349" t="s">
        <v>3357</v>
      </c>
      <c r="T2349" s="3">
        <v>2</v>
      </c>
      <c r="U2349" s="3">
        <v>2</v>
      </c>
      <c r="V2349" s="4">
        <v>1</v>
      </c>
      <c r="W2349" s="4">
        <v>1.5</v>
      </c>
      <c r="X2349" s="5">
        <v>79.085000000000008</v>
      </c>
      <c r="Y2349" s="6">
        <v>158.17000000000002</v>
      </c>
      <c r="Z2349" s="5">
        <v>31.594999999999999</v>
      </c>
      <c r="AA2349" s="5">
        <v>63.19</v>
      </c>
      <c r="AB2349">
        <v>3</v>
      </c>
      <c r="AC2349" s="11">
        <f t="shared" si="88"/>
        <v>0.39950685970790917</v>
      </c>
    </row>
    <row r="2350" spans="1:29">
      <c r="A2350" s="2">
        <v>419003</v>
      </c>
      <c r="B2350" t="s">
        <v>3361</v>
      </c>
      <c r="C2350" t="s">
        <v>3352</v>
      </c>
      <c r="D2350" t="s">
        <v>51</v>
      </c>
      <c r="E2350" s="2">
        <v>283727</v>
      </c>
      <c r="F2350" t="s">
        <v>3130</v>
      </c>
      <c r="G2350" s="2">
        <v>283727</v>
      </c>
      <c r="H2350" t="s">
        <v>3130</v>
      </c>
      <c r="I2350" t="s">
        <v>252</v>
      </c>
      <c r="K2350" t="s">
        <v>4599</v>
      </c>
      <c r="L2350" t="s">
        <v>3407</v>
      </c>
      <c r="M2350" s="12">
        <v>17579</v>
      </c>
      <c r="N2350" s="12" t="str">
        <f t="shared" si="87"/>
        <v>141 Precision Ave Strasburg, PA 17579</v>
      </c>
      <c r="O2350">
        <v>1430999</v>
      </c>
      <c r="P2350">
        <v>39.984817999999997</v>
      </c>
      <c r="Q2350">
        <v>-76.191430999999994</v>
      </c>
      <c r="R2350" t="s">
        <v>3364</v>
      </c>
      <c r="S2350" t="s">
        <v>3351</v>
      </c>
      <c r="T2350" s="3">
        <v>2</v>
      </c>
      <c r="U2350" s="3">
        <v>2</v>
      </c>
      <c r="V2350" s="4">
        <v>1</v>
      </c>
      <c r="W2350" s="4">
        <v>1</v>
      </c>
      <c r="X2350" s="5">
        <v>78.300000000000011</v>
      </c>
      <c r="Y2350" s="6">
        <v>156.60000000000002</v>
      </c>
      <c r="Z2350" s="5">
        <v>36.119999999999997</v>
      </c>
      <c r="AA2350" s="5">
        <v>72.239999999999995</v>
      </c>
      <c r="AB2350">
        <v>12</v>
      </c>
      <c r="AC2350" s="11">
        <f t="shared" si="88"/>
        <v>0.46130268199233704</v>
      </c>
    </row>
    <row r="2351" spans="1:29">
      <c r="A2351" s="2">
        <v>246241</v>
      </c>
      <c r="B2351" t="s">
        <v>3361</v>
      </c>
      <c r="C2351" t="s">
        <v>3352</v>
      </c>
      <c r="D2351" t="s">
        <v>32</v>
      </c>
      <c r="E2351" s="2">
        <v>304299</v>
      </c>
      <c r="F2351" t="s">
        <v>1494</v>
      </c>
      <c r="G2351" s="2">
        <v>304299</v>
      </c>
      <c r="H2351" t="s">
        <v>1494</v>
      </c>
      <c r="I2351" t="s">
        <v>190</v>
      </c>
      <c r="K2351" t="s">
        <v>4407</v>
      </c>
      <c r="L2351" t="s">
        <v>3407</v>
      </c>
      <c r="M2351" s="12">
        <v>17545</v>
      </c>
      <c r="N2351" s="12" t="str">
        <f t="shared" si="87"/>
        <v>62 Baron Cir Manheim, PA 17545</v>
      </c>
      <c r="O2351">
        <v>1430999</v>
      </c>
      <c r="P2351">
        <v>40.156869999999998</v>
      </c>
      <c r="Q2351">
        <v>-76.403589999999994</v>
      </c>
      <c r="R2351" t="s">
        <v>3366</v>
      </c>
      <c r="S2351" t="s">
        <v>3357</v>
      </c>
      <c r="T2351" s="3">
        <v>1</v>
      </c>
      <c r="U2351" s="3">
        <v>1</v>
      </c>
      <c r="V2351" s="4">
        <v>1</v>
      </c>
      <c r="W2351" s="4">
        <v>1</v>
      </c>
      <c r="X2351" s="5">
        <v>156.28</v>
      </c>
      <c r="Y2351" s="6">
        <v>156.28</v>
      </c>
      <c r="Z2351" s="5">
        <v>71.099999999999994</v>
      </c>
      <c r="AA2351" s="5">
        <v>71.099999999999994</v>
      </c>
      <c r="AB2351">
        <v>15</v>
      </c>
      <c r="AC2351" s="11">
        <f t="shared" si="88"/>
        <v>0.45495264909137439</v>
      </c>
    </row>
    <row r="2352" spans="1:29">
      <c r="A2352" s="2">
        <v>305473</v>
      </c>
      <c r="B2352" t="s">
        <v>3361</v>
      </c>
      <c r="C2352" t="s">
        <v>3352</v>
      </c>
      <c r="D2352" t="s">
        <v>26</v>
      </c>
      <c r="E2352" s="2">
        <v>284868</v>
      </c>
      <c r="F2352" t="s">
        <v>682</v>
      </c>
      <c r="G2352" s="2">
        <v>284868</v>
      </c>
      <c r="H2352" t="s">
        <v>682</v>
      </c>
      <c r="I2352" t="s">
        <v>108</v>
      </c>
      <c r="K2352" t="s">
        <v>4234</v>
      </c>
      <c r="L2352" t="s">
        <v>3407</v>
      </c>
      <c r="M2352" s="12">
        <v>17522</v>
      </c>
      <c r="N2352" s="12" t="str">
        <f t="shared" ref="N2352:N2415" si="89">K2352&amp;" "&amp;I2352&amp;", "&amp;L2352&amp;" "&amp;TEXT(M2352, "00000")</f>
        <v>68 N Church St Ephrata, PA 17522</v>
      </c>
      <c r="O2352">
        <v>1430999</v>
      </c>
      <c r="P2352">
        <v>40.180613000000001</v>
      </c>
      <c r="Q2352">
        <v>-76.176677999999995</v>
      </c>
      <c r="R2352" t="s">
        <v>3365</v>
      </c>
      <c r="S2352" t="s">
        <v>3356</v>
      </c>
      <c r="T2352" s="3">
        <v>1</v>
      </c>
      <c r="U2352" s="3">
        <v>1</v>
      </c>
      <c r="V2352" s="4">
        <v>1</v>
      </c>
      <c r="W2352" s="4">
        <v>1</v>
      </c>
      <c r="X2352" s="5">
        <v>155.65</v>
      </c>
      <c r="Y2352" s="6">
        <v>155.65</v>
      </c>
      <c r="Z2352" s="5">
        <v>34.76</v>
      </c>
      <c r="AA2352" s="5">
        <v>34.76</v>
      </c>
      <c r="AB2352">
        <v>4</v>
      </c>
      <c r="AC2352" s="11">
        <f t="shared" si="88"/>
        <v>0.22332155477031801</v>
      </c>
    </row>
    <row r="2353" spans="1:29">
      <c r="A2353" s="2">
        <v>429836</v>
      </c>
      <c r="B2353" t="s">
        <v>3361</v>
      </c>
      <c r="C2353" t="s">
        <v>3352</v>
      </c>
      <c r="D2353" t="s">
        <v>26</v>
      </c>
      <c r="E2353" s="2">
        <v>317521</v>
      </c>
      <c r="F2353" t="s">
        <v>1236</v>
      </c>
      <c r="G2353" s="2">
        <v>317521</v>
      </c>
      <c r="H2353" t="s">
        <v>1236</v>
      </c>
      <c r="I2353" t="s">
        <v>142</v>
      </c>
      <c r="K2353" t="s">
        <v>4141</v>
      </c>
      <c r="L2353" t="s">
        <v>3407</v>
      </c>
      <c r="M2353" s="12">
        <v>17512</v>
      </c>
      <c r="N2353" s="12" t="str">
        <f t="shared" si="89"/>
        <v>4590 Airy View Dr Columbia, PA 17512</v>
      </c>
      <c r="O2353">
        <v>1430999</v>
      </c>
      <c r="P2353">
        <v>40.051479999999998</v>
      </c>
      <c r="Q2353">
        <v>-76.509020000000007</v>
      </c>
      <c r="R2353" t="s">
        <v>3367</v>
      </c>
      <c r="S2353" t="s">
        <v>3357</v>
      </c>
      <c r="T2353" s="3">
        <v>2</v>
      </c>
      <c r="U2353" s="3">
        <v>2</v>
      </c>
      <c r="V2353" s="4">
        <v>1</v>
      </c>
      <c r="W2353" s="4">
        <v>1</v>
      </c>
      <c r="X2353" s="5">
        <v>77.739999999999995</v>
      </c>
      <c r="Y2353" s="6">
        <v>155.47999999999999</v>
      </c>
      <c r="Z2353" s="5">
        <v>32.44</v>
      </c>
      <c r="AA2353" s="5">
        <v>64.88</v>
      </c>
      <c r="AB2353">
        <v>2</v>
      </c>
      <c r="AC2353" s="11">
        <f t="shared" si="88"/>
        <v>0.41728839722150757</v>
      </c>
    </row>
    <row r="2354" spans="1:29">
      <c r="A2354" s="2">
        <v>246526</v>
      </c>
      <c r="B2354" t="s">
        <v>3361</v>
      </c>
      <c r="C2354" t="s">
        <v>3352</v>
      </c>
      <c r="D2354" t="s">
        <v>32</v>
      </c>
      <c r="E2354" s="2">
        <v>311982</v>
      </c>
      <c r="F2354" t="s">
        <v>2594</v>
      </c>
      <c r="G2354" s="2">
        <v>311982</v>
      </c>
      <c r="H2354" t="s">
        <v>2594</v>
      </c>
      <c r="I2354" t="s">
        <v>159</v>
      </c>
      <c r="K2354" t="s">
        <v>4538</v>
      </c>
      <c r="L2354" t="s">
        <v>3407</v>
      </c>
      <c r="M2354" s="12">
        <v>17557</v>
      </c>
      <c r="N2354" s="12" t="str">
        <f t="shared" si="89"/>
        <v>35 S Hoover Ave New Holland, PA 17557</v>
      </c>
      <c r="O2354">
        <v>1430999</v>
      </c>
      <c r="P2354">
        <v>40.097479</v>
      </c>
      <c r="Q2354">
        <v>-76.099556000000007</v>
      </c>
      <c r="R2354" t="s">
        <v>3364</v>
      </c>
      <c r="S2354" t="s">
        <v>3356</v>
      </c>
      <c r="T2354" s="3">
        <v>1</v>
      </c>
      <c r="U2354" s="3">
        <v>1</v>
      </c>
      <c r="V2354" s="4">
        <v>1</v>
      </c>
      <c r="W2354" s="4">
        <v>1</v>
      </c>
      <c r="X2354" s="5">
        <v>154.88</v>
      </c>
      <c r="Y2354" s="6">
        <v>154.88</v>
      </c>
      <c r="Z2354" s="5">
        <v>80.12</v>
      </c>
      <c r="AA2354" s="5">
        <v>80.12</v>
      </c>
      <c r="AB2354">
        <v>1</v>
      </c>
      <c r="AC2354" s="11">
        <f t="shared" si="88"/>
        <v>0.51730371900826455</v>
      </c>
    </row>
    <row r="2355" spans="1:29">
      <c r="A2355" s="2">
        <v>325399</v>
      </c>
      <c r="B2355" t="s">
        <v>3361</v>
      </c>
      <c r="C2355" t="s">
        <v>3352</v>
      </c>
      <c r="D2355" t="s">
        <v>74</v>
      </c>
      <c r="E2355" s="2">
        <v>293897</v>
      </c>
      <c r="F2355" t="s">
        <v>1882</v>
      </c>
      <c r="G2355" s="2">
        <v>293897</v>
      </c>
      <c r="H2355" t="s">
        <v>1882</v>
      </c>
      <c r="I2355" t="s">
        <v>34</v>
      </c>
      <c r="K2355" t="s">
        <v>4576</v>
      </c>
      <c r="L2355" t="s">
        <v>3407</v>
      </c>
      <c r="M2355" s="12">
        <v>17566</v>
      </c>
      <c r="N2355" s="12" t="str">
        <f t="shared" si="89"/>
        <v>300 Hideaway Dr Quarryville, PA 17566</v>
      </c>
      <c r="O2355">
        <v>1430999</v>
      </c>
      <c r="P2355">
        <v>39.872718999999996</v>
      </c>
      <c r="Q2355">
        <v>-76.122012999999995</v>
      </c>
      <c r="R2355" t="s">
        <v>3364</v>
      </c>
      <c r="S2355" t="s">
        <v>3357</v>
      </c>
      <c r="T2355" s="3">
        <v>1</v>
      </c>
      <c r="U2355" s="3">
        <v>1</v>
      </c>
      <c r="V2355" s="4">
        <v>1</v>
      </c>
      <c r="W2355" s="4">
        <v>1</v>
      </c>
      <c r="X2355" s="5">
        <v>154.76</v>
      </c>
      <c r="Y2355" s="6">
        <v>154.76</v>
      </c>
      <c r="Z2355" s="5">
        <v>82.33</v>
      </c>
      <c r="AA2355" s="5">
        <v>82.33</v>
      </c>
      <c r="AB2355">
        <v>1</v>
      </c>
      <c r="AC2355" s="11">
        <f t="shared" si="88"/>
        <v>0.53198500904626522</v>
      </c>
    </row>
    <row r="2356" spans="1:29">
      <c r="A2356" s="2">
        <v>455570</v>
      </c>
      <c r="B2356" t="s">
        <v>3361</v>
      </c>
      <c r="C2356" t="s">
        <v>3352</v>
      </c>
      <c r="D2356" t="s">
        <v>17</v>
      </c>
      <c r="E2356" s="2">
        <v>254555</v>
      </c>
      <c r="F2356" t="s">
        <v>2975</v>
      </c>
      <c r="G2356" s="2">
        <v>254555</v>
      </c>
      <c r="H2356" t="s">
        <v>2975</v>
      </c>
      <c r="I2356" t="s">
        <v>169</v>
      </c>
      <c r="J2356" t="s">
        <v>3376</v>
      </c>
      <c r="K2356" t="s">
        <v>5205</v>
      </c>
      <c r="L2356" t="s">
        <v>3407</v>
      </c>
      <c r="M2356" s="12">
        <v>19002</v>
      </c>
      <c r="N2356" s="12" t="str">
        <f t="shared" si="89"/>
        <v>1121 Horsham Rd Ambler, PA 19002</v>
      </c>
      <c r="O2356">
        <v>1430999</v>
      </c>
      <c r="P2356">
        <v>40.210835000000003</v>
      </c>
      <c r="Q2356">
        <v>-75.184269999999998</v>
      </c>
      <c r="R2356" t="s">
        <v>3361</v>
      </c>
      <c r="S2356" t="s">
        <v>3356</v>
      </c>
      <c r="T2356" s="3">
        <v>1</v>
      </c>
      <c r="U2356" s="3">
        <v>2</v>
      </c>
      <c r="V2356" s="4">
        <v>2</v>
      </c>
      <c r="W2356" s="4">
        <v>2</v>
      </c>
      <c r="X2356" s="5">
        <v>154.03</v>
      </c>
      <c r="Y2356" s="6">
        <v>154.03</v>
      </c>
      <c r="Z2356" s="5">
        <v>69.03</v>
      </c>
      <c r="AA2356" s="5">
        <v>69.03</v>
      </c>
      <c r="AB2356">
        <v>2</v>
      </c>
      <c r="AC2356" s="11">
        <f t="shared" si="88"/>
        <v>0.44815944945789782</v>
      </c>
    </row>
    <row r="2357" spans="1:29">
      <c r="A2357" s="2">
        <v>243087</v>
      </c>
      <c r="B2357" t="s">
        <v>3361</v>
      </c>
      <c r="C2357" t="s">
        <v>3352</v>
      </c>
      <c r="D2357" t="s">
        <v>104</v>
      </c>
      <c r="E2357" s="2">
        <v>266867</v>
      </c>
      <c r="F2357" t="s">
        <v>1120</v>
      </c>
      <c r="G2357" s="2">
        <v>437899</v>
      </c>
      <c r="H2357" t="s">
        <v>1227</v>
      </c>
      <c r="I2357" t="s">
        <v>1228</v>
      </c>
      <c r="K2357" t="s">
        <v>5408</v>
      </c>
      <c r="L2357" t="s">
        <v>3407</v>
      </c>
      <c r="M2357" s="12">
        <v>19095</v>
      </c>
      <c r="N2357" s="12" t="str">
        <f t="shared" si="89"/>
        <v>2450 Shoppers Ln Wyncote, PA 19095</v>
      </c>
      <c r="O2357">
        <v>1430999</v>
      </c>
      <c r="P2357">
        <v>40.075664000000003</v>
      </c>
      <c r="Q2357">
        <v>-75.155108999999996</v>
      </c>
      <c r="R2357" t="s">
        <v>3363</v>
      </c>
      <c r="S2357" t="s">
        <v>3351</v>
      </c>
      <c r="T2357" s="3">
        <v>1</v>
      </c>
      <c r="U2357" s="3">
        <v>1</v>
      </c>
      <c r="V2357" s="4">
        <v>1</v>
      </c>
      <c r="W2357" s="4">
        <v>2</v>
      </c>
      <c r="X2357" s="5">
        <v>152.4</v>
      </c>
      <c r="Y2357" s="6">
        <v>152.4</v>
      </c>
      <c r="Z2357" s="5">
        <v>111.76</v>
      </c>
      <c r="AA2357" s="5">
        <v>111.76</v>
      </c>
      <c r="AB2357">
        <v>16</v>
      </c>
      <c r="AC2357" s="11">
        <f t="shared" si="88"/>
        <v>0.73333333333333339</v>
      </c>
    </row>
    <row r="2358" spans="1:29">
      <c r="A2358" s="2">
        <v>324863</v>
      </c>
      <c r="B2358" t="s">
        <v>3361</v>
      </c>
      <c r="C2358" t="s">
        <v>3352</v>
      </c>
      <c r="D2358" t="s">
        <v>16</v>
      </c>
      <c r="E2358" s="2">
        <v>239292</v>
      </c>
      <c r="F2358" t="s">
        <v>565</v>
      </c>
      <c r="G2358" s="2">
        <v>479533</v>
      </c>
      <c r="H2358" t="s">
        <v>1332</v>
      </c>
      <c r="I2358" t="s">
        <v>567</v>
      </c>
      <c r="K2358" t="s">
        <v>4029</v>
      </c>
      <c r="L2358" t="s">
        <v>3407</v>
      </c>
      <c r="M2358" s="12">
        <v>17372</v>
      </c>
      <c r="N2358" s="12" t="str">
        <f t="shared" si="89"/>
        <v>7335 Carlisle Pike York Springs, PA 17372</v>
      </c>
      <c r="O2358">
        <v>1430999</v>
      </c>
      <c r="P2358">
        <v>39.980659000000003</v>
      </c>
      <c r="Q2358">
        <v>-77.082913000000005</v>
      </c>
      <c r="R2358" t="s">
        <v>3367</v>
      </c>
      <c r="S2358" t="s">
        <v>3355</v>
      </c>
      <c r="T2358" s="3">
        <v>1</v>
      </c>
      <c r="U2358" s="3">
        <v>1</v>
      </c>
      <c r="V2358" s="4">
        <v>1</v>
      </c>
      <c r="W2358" s="4">
        <v>1</v>
      </c>
      <c r="X2358" s="5">
        <v>152.28</v>
      </c>
      <c r="Y2358" s="6">
        <v>152.28</v>
      </c>
      <c r="Z2358" s="5">
        <v>51.48</v>
      </c>
      <c r="AA2358" s="5">
        <v>51.48</v>
      </c>
      <c r="AB2358">
        <v>4</v>
      </c>
      <c r="AC2358" s="11">
        <f t="shared" si="88"/>
        <v>0.33806146572104018</v>
      </c>
    </row>
    <row r="2359" spans="1:29">
      <c r="A2359" s="2">
        <v>267913</v>
      </c>
      <c r="B2359" t="s">
        <v>3361</v>
      </c>
      <c r="C2359" t="s">
        <v>3352</v>
      </c>
      <c r="D2359" t="s">
        <v>808</v>
      </c>
      <c r="E2359" s="2">
        <v>280135</v>
      </c>
      <c r="F2359" t="s">
        <v>2854</v>
      </c>
      <c r="G2359" s="2">
        <v>280135</v>
      </c>
      <c r="H2359" t="s">
        <v>2854</v>
      </c>
      <c r="I2359" t="s">
        <v>39</v>
      </c>
      <c r="K2359" t="s">
        <v>4812</v>
      </c>
      <c r="L2359" t="s">
        <v>3407</v>
      </c>
      <c r="M2359" s="12">
        <v>17602</v>
      </c>
      <c r="N2359" s="12" t="str">
        <f t="shared" si="89"/>
        <v>36 N Eastland Dr Lancaster, PA 17602</v>
      </c>
      <c r="O2359">
        <v>1430999</v>
      </c>
      <c r="P2359">
        <v>40.036799999999999</v>
      </c>
      <c r="Q2359">
        <v>-76.254180000000005</v>
      </c>
      <c r="R2359" t="s">
        <v>3364</v>
      </c>
      <c r="S2359" t="s">
        <v>3356</v>
      </c>
      <c r="T2359" s="3">
        <v>1</v>
      </c>
      <c r="U2359" s="3">
        <v>1</v>
      </c>
      <c r="V2359" s="4">
        <v>1</v>
      </c>
      <c r="W2359" s="4">
        <v>1</v>
      </c>
      <c r="X2359" s="5">
        <v>151.9</v>
      </c>
      <c r="Y2359" s="6">
        <v>151.9</v>
      </c>
      <c r="Z2359" s="5">
        <v>0</v>
      </c>
      <c r="AA2359" s="5">
        <v>0</v>
      </c>
      <c r="AB2359">
        <v>1</v>
      </c>
      <c r="AC2359" s="11">
        <f t="shared" si="88"/>
        <v>0</v>
      </c>
    </row>
    <row r="2360" spans="1:29">
      <c r="A2360" s="2">
        <v>483830</v>
      </c>
      <c r="B2360" t="s">
        <v>3361</v>
      </c>
      <c r="C2360" t="s">
        <v>3352</v>
      </c>
      <c r="D2360" t="s">
        <v>63</v>
      </c>
      <c r="E2360" s="2">
        <v>243232</v>
      </c>
      <c r="F2360" t="s">
        <v>1704</v>
      </c>
      <c r="G2360" s="2">
        <v>416776</v>
      </c>
      <c r="H2360" t="s">
        <v>1704</v>
      </c>
      <c r="I2360" t="s">
        <v>1527</v>
      </c>
      <c r="K2360" t="s">
        <v>5086</v>
      </c>
      <c r="L2360" t="s">
        <v>3407</v>
      </c>
      <c r="M2360" s="12">
        <v>18925</v>
      </c>
      <c r="N2360" s="12" t="str">
        <f t="shared" si="89"/>
        <v>740 Edison Furlong Rd Furlong, PA 18925</v>
      </c>
      <c r="O2360">
        <v>1430999</v>
      </c>
      <c r="P2360">
        <v>40.295889000000003</v>
      </c>
      <c r="Q2360">
        <v>-75.085280999999995</v>
      </c>
      <c r="R2360" t="s">
        <v>3362</v>
      </c>
      <c r="S2360" t="s">
        <v>3353</v>
      </c>
      <c r="T2360" s="3">
        <v>1</v>
      </c>
      <c r="U2360" s="3">
        <v>1</v>
      </c>
      <c r="V2360" s="4">
        <v>1</v>
      </c>
      <c r="W2360" s="4">
        <v>1</v>
      </c>
      <c r="X2360" s="5">
        <v>151.58000000000001</v>
      </c>
      <c r="Y2360" s="6">
        <v>151.58000000000001</v>
      </c>
      <c r="Z2360" s="5">
        <v>48.09</v>
      </c>
      <c r="AA2360" s="5">
        <v>48.09</v>
      </c>
      <c r="AB2360">
        <v>1</v>
      </c>
      <c r="AC2360" s="11">
        <f t="shared" si="88"/>
        <v>0.31725821348462857</v>
      </c>
    </row>
    <row r="2361" spans="1:29">
      <c r="A2361" s="2">
        <v>481004</v>
      </c>
      <c r="B2361" t="s">
        <v>3361</v>
      </c>
      <c r="C2361" t="s">
        <v>3352</v>
      </c>
      <c r="D2361" t="s">
        <v>74</v>
      </c>
      <c r="E2361" s="2">
        <v>240713</v>
      </c>
      <c r="F2361" t="s">
        <v>725</v>
      </c>
      <c r="G2361" s="2">
        <v>462981</v>
      </c>
      <c r="H2361" t="s">
        <v>726</v>
      </c>
      <c r="I2361" t="s">
        <v>39</v>
      </c>
      <c r="K2361" t="s">
        <v>4668</v>
      </c>
      <c r="L2361" t="s">
        <v>3407</v>
      </c>
      <c r="M2361" s="12">
        <v>17601</v>
      </c>
      <c r="N2361" s="12" t="str">
        <f t="shared" si="89"/>
        <v>901 Eden Rd Lancaster, PA 17601</v>
      </c>
      <c r="O2361">
        <v>1430999</v>
      </c>
      <c r="P2361">
        <v>40.073557000000001</v>
      </c>
      <c r="Q2361">
        <v>-76.288150999999999</v>
      </c>
      <c r="R2361" t="s">
        <v>3364</v>
      </c>
      <c r="S2361" t="s">
        <v>3357</v>
      </c>
      <c r="T2361" s="3">
        <v>1</v>
      </c>
      <c r="U2361" s="3">
        <v>1</v>
      </c>
      <c r="V2361" s="4">
        <v>1</v>
      </c>
      <c r="W2361" s="4">
        <v>1</v>
      </c>
      <c r="X2361" s="5">
        <v>151.06</v>
      </c>
      <c r="Y2361" s="6">
        <v>151.06</v>
      </c>
      <c r="Z2361" s="5">
        <v>67.239999999999995</v>
      </c>
      <c r="AA2361" s="5">
        <v>67.239999999999995</v>
      </c>
      <c r="AB2361">
        <v>1</v>
      </c>
      <c r="AC2361" s="11">
        <f t="shared" si="88"/>
        <v>0.44512114391632462</v>
      </c>
    </row>
    <row r="2362" spans="1:29">
      <c r="A2362" s="2">
        <v>416397</v>
      </c>
      <c r="B2362" t="s">
        <v>3361</v>
      </c>
      <c r="C2362" t="s">
        <v>3352</v>
      </c>
      <c r="D2362" t="s">
        <v>26</v>
      </c>
      <c r="E2362" s="2">
        <v>242475</v>
      </c>
      <c r="F2362" t="s">
        <v>266</v>
      </c>
      <c r="G2362" s="2">
        <v>242475</v>
      </c>
      <c r="H2362" t="s">
        <v>266</v>
      </c>
      <c r="I2362" t="s">
        <v>322</v>
      </c>
      <c r="K2362" t="s">
        <v>4429</v>
      </c>
      <c r="L2362" t="s">
        <v>3407</v>
      </c>
      <c r="M2362" s="12">
        <v>17547</v>
      </c>
      <c r="N2362" s="12" t="str">
        <f t="shared" si="89"/>
        <v>1290 River Rd Marietta, PA 17547</v>
      </c>
      <c r="O2362">
        <v>1430999</v>
      </c>
      <c r="P2362">
        <v>40.062486</v>
      </c>
      <c r="Q2362">
        <v>-76.557326000000003</v>
      </c>
      <c r="R2362" t="s">
        <v>3364</v>
      </c>
      <c r="S2362" t="s">
        <v>3357</v>
      </c>
      <c r="T2362" s="3">
        <v>1</v>
      </c>
      <c r="U2362" s="3">
        <v>1</v>
      </c>
      <c r="V2362" s="4">
        <v>1</v>
      </c>
      <c r="W2362" s="4">
        <v>2</v>
      </c>
      <c r="X2362" s="5">
        <v>151</v>
      </c>
      <c r="Y2362" s="6">
        <v>151</v>
      </c>
      <c r="Z2362" s="5">
        <v>60.399999999999991</v>
      </c>
      <c r="AA2362" s="5">
        <v>60.399999999999991</v>
      </c>
      <c r="AB2362">
        <v>3</v>
      </c>
      <c r="AC2362" s="11">
        <f t="shared" si="88"/>
        <v>0.39999999999999997</v>
      </c>
    </row>
    <row r="2363" spans="1:29">
      <c r="A2363" s="2">
        <v>419000</v>
      </c>
      <c r="B2363" t="s">
        <v>3361</v>
      </c>
      <c r="C2363" t="s">
        <v>3352</v>
      </c>
      <c r="D2363" t="s">
        <v>104</v>
      </c>
      <c r="E2363" s="2">
        <v>332937</v>
      </c>
      <c r="F2363" t="s">
        <v>985</v>
      </c>
      <c r="G2363" s="2">
        <v>332937</v>
      </c>
      <c r="H2363" t="s">
        <v>985</v>
      </c>
      <c r="I2363" t="s">
        <v>116</v>
      </c>
      <c r="K2363" t="s">
        <v>4317</v>
      </c>
      <c r="L2363" t="s">
        <v>3407</v>
      </c>
      <c r="M2363" s="12">
        <v>17543</v>
      </c>
      <c r="N2363" s="12" t="str">
        <f t="shared" si="89"/>
        <v>8 W Lexington Rd Lititz, PA 17543</v>
      </c>
      <c r="O2363">
        <v>1430999</v>
      </c>
      <c r="P2363">
        <v>40.188975999999997</v>
      </c>
      <c r="Q2363">
        <v>-76.311099999999996</v>
      </c>
      <c r="R2363" t="s">
        <v>3364</v>
      </c>
      <c r="S2363" t="s">
        <v>3356</v>
      </c>
      <c r="T2363" s="3">
        <v>3</v>
      </c>
      <c r="U2363" s="3">
        <v>3</v>
      </c>
      <c r="V2363" s="4">
        <v>1</v>
      </c>
      <c r="W2363" s="4">
        <v>1</v>
      </c>
      <c r="X2363" s="5">
        <v>50.166666666666664</v>
      </c>
      <c r="Y2363" s="6">
        <v>150.5</v>
      </c>
      <c r="Z2363" s="5">
        <v>18.506666666666664</v>
      </c>
      <c r="AA2363" s="5">
        <v>55.519999999999996</v>
      </c>
      <c r="AB2363">
        <v>3</v>
      </c>
      <c r="AC2363" s="11">
        <f t="shared" si="88"/>
        <v>0.3689036544850498</v>
      </c>
    </row>
    <row r="2364" spans="1:29">
      <c r="A2364" s="2">
        <v>243006</v>
      </c>
      <c r="B2364" t="s">
        <v>3361</v>
      </c>
      <c r="C2364" t="s">
        <v>3356</v>
      </c>
      <c r="D2364" t="s">
        <v>37</v>
      </c>
      <c r="E2364" s="2">
        <v>254712</v>
      </c>
      <c r="F2364" t="s">
        <v>2829</v>
      </c>
      <c r="G2364" s="2">
        <v>254712</v>
      </c>
      <c r="H2364" t="s">
        <v>2829</v>
      </c>
      <c r="I2364" t="s">
        <v>116</v>
      </c>
      <c r="K2364" t="s">
        <v>4353</v>
      </c>
      <c r="L2364" t="s">
        <v>3407</v>
      </c>
      <c r="M2364" s="12">
        <v>17543</v>
      </c>
      <c r="N2364" s="12" t="str">
        <f t="shared" si="89"/>
        <v>1244 E Newport Rd Lititz, PA 17543</v>
      </c>
      <c r="O2364">
        <v>1430999</v>
      </c>
      <c r="P2364">
        <v>40.153053</v>
      </c>
      <c r="Q2364">
        <v>-76.258958000000007</v>
      </c>
      <c r="R2364" t="s">
        <v>3364</v>
      </c>
      <c r="S2364" t="s">
        <v>3356</v>
      </c>
      <c r="T2364" s="3">
        <v>1</v>
      </c>
      <c r="U2364" s="3">
        <v>1</v>
      </c>
      <c r="V2364" s="4">
        <v>1</v>
      </c>
      <c r="W2364" s="4">
        <v>1</v>
      </c>
      <c r="X2364" s="5">
        <v>149.54</v>
      </c>
      <c r="Y2364" s="6">
        <v>149.54</v>
      </c>
      <c r="Z2364" s="5">
        <v>54.92</v>
      </c>
      <c r="AA2364" s="5">
        <v>54.92</v>
      </c>
      <c r="AB2364">
        <v>2</v>
      </c>
      <c r="AC2364" s="11">
        <f t="shared" si="88"/>
        <v>0.36725959609469039</v>
      </c>
    </row>
    <row r="2365" spans="1:29">
      <c r="A2365" s="2">
        <v>246533</v>
      </c>
      <c r="B2365" t="s">
        <v>3361</v>
      </c>
      <c r="C2365" t="s">
        <v>3352</v>
      </c>
      <c r="D2365" t="s">
        <v>63</v>
      </c>
      <c r="E2365" s="2">
        <v>245549</v>
      </c>
      <c r="F2365" t="s">
        <v>886</v>
      </c>
      <c r="G2365" s="2">
        <v>245549</v>
      </c>
      <c r="H2365" t="s">
        <v>886</v>
      </c>
      <c r="I2365" t="s">
        <v>885</v>
      </c>
      <c r="K2365" t="s">
        <v>5157</v>
      </c>
      <c r="L2365" t="s">
        <v>3407</v>
      </c>
      <c r="M2365" s="12">
        <v>18966</v>
      </c>
      <c r="N2365" s="12" t="str">
        <f t="shared" si="89"/>
        <v>3001 E Village Rd Holland, PA 18966</v>
      </c>
      <c r="O2365">
        <v>1430999</v>
      </c>
      <c r="P2365">
        <v>40.208038999999999</v>
      </c>
      <c r="Q2365">
        <v>-74.945599999999999</v>
      </c>
      <c r="R2365" t="s">
        <v>3362</v>
      </c>
      <c r="S2365" t="s">
        <v>3353</v>
      </c>
      <c r="T2365" s="3">
        <v>1</v>
      </c>
      <c r="U2365" s="3">
        <v>1</v>
      </c>
      <c r="V2365" s="4">
        <v>1</v>
      </c>
      <c r="W2365" s="4">
        <v>1</v>
      </c>
      <c r="X2365" s="5">
        <v>149.15</v>
      </c>
      <c r="Y2365" s="6">
        <v>149.15</v>
      </c>
      <c r="Z2365" s="5">
        <v>56.28</v>
      </c>
      <c r="AA2365" s="5">
        <v>56.28</v>
      </c>
      <c r="AB2365">
        <v>2</v>
      </c>
      <c r="AC2365" s="11">
        <f t="shared" si="88"/>
        <v>0.37733825008380822</v>
      </c>
    </row>
    <row r="2366" spans="1:29">
      <c r="A2366" s="2">
        <v>469311</v>
      </c>
      <c r="B2366" t="s">
        <v>3361</v>
      </c>
      <c r="C2366" t="s">
        <v>3352</v>
      </c>
      <c r="D2366" t="s">
        <v>104</v>
      </c>
      <c r="E2366" s="2">
        <v>345192</v>
      </c>
      <c r="F2366" t="s">
        <v>1756</v>
      </c>
      <c r="G2366" s="2">
        <v>345192</v>
      </c>
      <c r="H2366" t="s">
        <v>1756</v>
      </c>
      <c r="I2366" t="s">
        <v>1466</v>
      </c>
      <c r="K2366" t="s">
        <v>5715</v>
      </c>
      <c r="L2366" t="s">
        <v>3407</v>
      </c>
      <c r="M2366" s="12">
        <v>19510</v>
      </c>
      <c r="N2366" s="12" t="str">
        <f t="shared" si="89"/>
        <v>108 Fleming St Blandon, PA 19510</v>
      </c>
      <c r="O2366">
        <v>1430999</v>
      </c>
      <c r="P2366">
        <v>40.454219000000002</v>
      </c>
      <c r="Q2366">
        <v>-75.877797000000001</v>
      </c>
      <c r="R2366" t="s">
        <v>3365</v>
      </c>
      <c r="S2366" t="s">
        <v>3356</v>
      </c>
      <c r="T2366" s="3">
        <v>1</v>
      </c>
      <c r="U2366" s="3">
        <v>1</v>
      </c>
      <c r="V2366" s="4">
        <v>1</v>
      </c>
      <c r="W2366" s="4">
        <v>2</v>
      </c>
      <c r="X2366" s="5">
        <v>148.75</v>
      </c>
      <c r="Y2366" s="6">
        <v>148.75</v>
      </c>
      <c r="Z2366" s="5">
        <v>59.519999999999996</v>
      </c>
      <c r="AA2366" s="5">
        <v>59.519999999999996</v>
      </c>
      <c r="AB2366">
        <v>5</v>
      </c>
      <c r="AC2366" s="11">
        <f t="shared" si="88"/>
        <v>0.40013445378151258</v>
      </c>
    </row>
    <row r="2367" spans="1:29">
      <c r="A2367" s="2">
        <v>331652</v>
      </c>
      <c r="B2367" t="s">
        <v>3359</v>
      </c>
      <c r="C2367" t="s">
        <v>3352</v>
      </c>
      <c r="D2367" t="s">
        <v>26</v>
      </c>
      <c r="E2367" s="2">
        <v>239679</v>
      </c>
      <c r="F2367" t="s">
        <v>632</v>
      </c>
      <c r="G2367" s="2">
        <v>239679</v>
      </c>
      <c r="H2367" t="s">
        <v>632</v>
      </c>
      <c r="I2367" t="s">
        <v>140</v>
      </c>
      <c r="K2367" t="s">
        <v>4278</v>
      </c>
      <c r="L2367" t="s">
        <v>3407</v>
      </c>
      <c r="M2367" s="12">
        <v>17540</v>
      </c>
      <c r="N2367" s="12" t="str">
        <f t="shared" si="89"/>
        <v>169 E Main St Leola, PA 17540</v>
      </c>
      <c r="O2367">
        <v>1430999</v>
      </c>
      <c r="P2367">
        <v>40.091667000000001</v>
      </c>
      <c r="Q2367">
        <v>-76.167028000000002</v>
      </c>
      <c r="R2367" t="s">
        <v>3364</v>
      </c>
      <c r="S2367" t="s">
        <v>3356</v>
      </c>
      <c r="T2367" s="3">
        <v>1</v>
      </c>
      <c r="U2367" s="3">
        <v>1</v>
      </c>
      <c r="V2367" s="4">
        <v>1</v>
      </c>
      <c r="W2367" s="4">
        <v>1</v>
      </c>
      <c r="X2367" s="5">
        <v>148.30000000000001</v>
      </c>
      <c r="Y2367" s="6">
        <v>148.30000000000001</v>
      </c>
      <c r="Z2367" s="5">
        <v>59.32</v>
      </c>
      <c r="AA2367" s="5">
        <v>59.32</v>
      </c>
      <c r="AB2367">
        <v>2</v>
      </c>
      <c r="AC2367" s="11">
        <f t="shared" si="88"/>
        <v>0.39999999999999997</v>
      </c>
    </row>
    <row r="2368" spans="1:29">
      <c r="A2368" s="2">
        <v>435918</v>
      </c>
      <c r="B2368" t="s">
        <v>3359</v>
      </c>
      <c r="C2368" t="s">
        <v>3352</v>
      </c>
      <c r="D2368" t="s">
        <v>32</v>
      </c>
      <c r="E2368" s="2">
        <v>241057</v>
      </c>
      <c r="F2368" t="s">
        <v>738</v>
      </c>
      <c r="G2368" s="2">
        <v>241057</v>
      </c>
      <c r="H2368" t="s">
        <v>738</v>
      </c>
      <c r="I2368" t="s">
        <v>739</v>
      </c>
      <c r="K2368" t="s">
        <v>4609</v>
      </c>
      <c r="L2368" t="s">
        <v>3407</v>
      </c>
      <c r="M2368" s="12">
        <v>17582</v>
      </c>
      <c r="N2368" s="12" t="str">
        <f t="shared" si="89"/>
        <v>2625 Safe Harbor Rd Washington Boro, PA 17582</v>
      </c>
      <c r="O2368">
        <v>1430999</v>
      </c>
      <c r="P2368">
        <v>39.974890000000002</v>
      </c>
      <c r="Q2368">
        <v>-76.405495000000002</v>
      </c>
      <c r="R2368" t="s">
        <v>3364</v>
      </c>
      <c r="S2368" t="s">
        <v>3353</v>
      </c>
      <c r="T2368" s="3">
        <v>1</v>
      </c>
      <c r="U2368" s="3">
        <v>1</v>
      </c>
      <c r="V2368" s="4">
        <v>1</v>
      </c>
      <c r="W2368" s="4">
        <v>2</v>
      </c>
      <c r="X2368" s="5">
        <v>148.05000000000001</v>
      </c>
      <c r="Y2368" s="6">
        <v>148.05000000000001</v>
      </c>
      <c r="Z2368" s="5">
        <v>58.26</v>
      </c>
      <c r="AA2368" s="5">
        <v>58.26</v>
      </c>
      <c r="AB2368">
        <v>2</v>
      </c>
      <c r="AC2368" s="11">
        <f t="shared" si="88"/>
        <v>0.393515704154002</v>
      </c>
    </row>
    <row r="2369" spans="1:29">
      <c r="A2369" s="2">
        <v>417618</v>
      </c>
      <c r="B2369" t="s">
        <v>3359</v>
      </c>
      <c r="C2369" t="s">
        <v>3352</v>
      </c>
      <c r="D2369" t="s">
        <v>17</v>
      </c>
      <c r="E2369" s="2">
        <v>272804</v>
      </c>
      <c r="F2369" t="s">
        <v>1439</v>
      </c>
      <c r="G2369" s="2">
        <v>439077</v>
      </c>
      <c r="H2369" t="s">
        <v>1439</v>
      </c>
      <c r="I2369" t="s">
        <v>1440</v>
      </c>
      <c r="J2369" t="s">
        <v>3391</v>
      </c>
      <c r="K2369" t="s">
        <v>5256</v>
      </c>
      <c r="L2369" t="s">
        <v>3407</v>
      </c>
      <c r="M2369" s="12">
        <v>19021</v>
      </c>
      <c r="N2369" s="12" t="str">
        <f t="shared" si="89"/>
        <v>825 Sycamore Ave Croydon, PA 19021</v>
      </c>
      <c r="O2369">
        <v>1430999</v>
      </c>
      <c r="P2369">
        <v>40.091965000000002</v>
      </c>
      <c r="Q2369">
        <v>-74.905769000000006</v>
      </c>
      <c r="R2369" t="s">
        <v>3362</v>
      </c>
      <c r="S2369" t="s">
        <v>3353</v>
      </c>
      <c r="T2369" s="3">
        <v>1</v>
      </c>
      <c r="U2369" s="3">
        <v>1</v>
      </c>
      <c r="V2369" s="4">
        <v>1</v>
      </c>
      <c r="W2369" s="4">
        <v>2</v>
      </c>
      <c r="X2369" s="5">
        <v>147.93</v>
      </c>
      <c r="Y2369" s="6">
        <v>147.93</v>
      </c>
      <c r="Z2369" s="5">
        <v>54.730000000000004</v>
      </c>
      <c r="AA2369" s="5">
        <v>54.730000000000004</v>
      </c>
      <c r="AB2369">
        <v>2</v>
      </c>
      <c r="AC2369" s="11">
        <f t="shared" si="88"/>
        <v>0.3699722841884675</v>
      </c>
    </row>
    <row r="2370" spans="1:29">
      <c r="A2370" s="2">
        <v>253983</v>
      </c>
      <c r="B2370" t="s">
        <v>3359</v>
      </c>
      <c r="C2370" t="s">
        <v>3352</v>
      </c>
      <c r="D2370" t="s">
        <v>51</v>
      </c>
      <c r="E2370" s="2">
        <v>341917</v>
      </c>
      <c r="F2370" t="s">
        <v>2406</v>
      </c>
      <c r="G2370" s="2">
        <v>480487</v>
      </c>
      <c r="H2370" t="s">
        <v>2410</v>
      </c>
      <c r="I2370" t="s">
        <v>238</v>
      </c>
      <c r="K2370" t="s">
        <v>3744</v>
      </c>
      <c r="L2370" t="s">
        <v>3407</v>
      </c>
      <c r="M2370" s="12">
        <v>17022</v>
      </c>
      <c r="N2370" s="12" t="str">
        <f t="shared" si="89"/>
        <v>179 Eden View Rd ELIZABETHTOWN, PA 17022</v>
      </c>
      <c r="O2370">
        <v>1430999</v>
      </c>
      <c r="P2370">
        <v>40.142207999999997</v>
      </c>
      <c r="Q2370">
        <v>-76.622536999999994</v>
      </c>
      <c r="R2370" t="s">
        <v>3366</v>
      </c>
      <c r="S2370" t="s">
        <v>3356</v>
      </c>
      <c r="T2370" s="3">
        <v>2</v>
      </c>
      <c r="U2370" s="3">
        <v>3</v>
      </c>
      <c r="V2370" s="4">
        <v>1.5</v>
      </c>
      <c r="W2370" s="4">
        <v>2</v>
      </c>
      <c r="X2370" s="5">
        <v>73.77</v>
      </c>
      <c r="Y2370" s="6">
        <v>147.54</v>
      </c>
      <c r="Z2370" s="5">
        <v>18.64</v>
      </c>
      <c r="AA2370" s="5">
        <v>37.28</v>
      </c>
      <c r="AB2370">
        <v>8</v>
      </c>
      <c r="AC2370" s="11">
        <f t="shared" ref="AC2370:AC2433" si="90">IFERROR(AA2370/Y2370,0)</f>
        <v>0.25267724007048936</v>
      </c>
    </row>
    <row r="2371" spans="1:29">
      <c r="A2371" s="2">
        <v>460582</v>
      </c>
      <c r="B2371" t="s">
        <v>3359</v>
      </c>
      <c r="C2371" t="s">
        <v>3352</v>
      </c>
      <c r="D2371" t="s">
        <v>74</v>
      </c>
      <c r="E2371" s="2">
        <v>239739</v>
      </c>
      <c r="F2371" t="s">
        <v>635</v>
      </c>
      <c r="G2371" s="2">
        <v>239739</v>
      </c>
      <c r="H2371" t="s">
        <v>635</v>
      </c>
      <c r="I2371" t="s">
        <v>196</v>
      </c>
      <c r="K2371" t="s">
        <v>4509</v>
      </c>
      <c r="L2371" t="s">
        <v>3407</v>
      </c>
      <c r="M2371" s="12">
        <v>17552</v>
      </c>
      <c r="N2371" s="12" t="str">
        <f t="shared" si="89"/>
        <v>800 Donegal Springs Rd Mount Joy, PA 17552</v>
      </c>
      <c r="O2371">
        <v>1430999</v>
      </c>
      <c r="P2371">
        <v>40.107545000000002</v>
      </c>
      <c r="Q2371">
        <v>-76.525188</v>
      </c>
      <c r="R2371" t="s">
        <v>3366</v>
      </c>
      <c r="S2371" t="s">
        <v>3357</v>
      </c>
      <c r="T2371" s="3">
        <v>1</v>
      </c>
      <c r="U2371" s="3">
        <v>1</v>
      </c>
      <c r="V2371" s="4">
        <v>1</v>
      </c>
      <c r="W2371" s="4">
        <v>1</v>
      </c>
      <c r="X2371" s="5">
        <v>147.5</v>
      </c>
      <c r="Y2371" s="6">
        <v>147.5</v>
      </c>
      <c r="Z2371" s="5">
        <v>50.16</v>
      </c>
      <c r="AA2371" s="5">
        <v>50.16</v>
      </c>
      <c r="AB2371">
        <v>3</v>
      </c>
      <c r="AC2371" s="11">
        <f t="shared" si="90"/>
        <v>0.34006779661016945</v>
      </c>
    </row>
    <row r="2372" spans="1:29">
      <c r="A2372" s="2">
        <v>480898</v>
      </c>
      <c r="B2372" t="s">
        <v>3359</v>
      </c>
      <c r="C2372" t="s">
        <v>3352</v>
      </c>
      <c r="D2372" t="s">
        <v>26</v>
      </c>
      <c r="E2372" s="2">
        <v>281300</v>
      </c>
      <c r="F2372" t="s">
        <v>868</v>
      </c>
      <c r="G2372" s="2">
        <v>281300</v>
      </c>
      <c r="H2372" t="s">
        <v>868</v>
      </c>
      <c r="I2372" t="s">
        <v>252</v>
      </c>
      <c r="K2372" t="s">
        <v>4600</v>
      </c>
      <c r="L2372" t="s">
        <v>3407</v>
      </c>
      <c r="M2372" s="12">
        <v>17579</v>
      </c>
      <c r="N2372" s="12" t="str">
        <f t="shared" si="89"/>
        <v>30 Timber Ln Strasburg, PA 17579</v>
      </c>
      <c r="O2372">
        <v>1430999</v>
      </c>
      <c r="P2372">
        <v>39.956347999999998</v>
      </c>
      <c r="Q2372">
        <v>-76.139454000000001</v>
      </c>
      <c r="R2372" t="s">
        <v>3364</v>
      </c>
      <c r="S2372" t="s">
        <v>3351</v>
      </c>
      <c r="T2372" s="3">
        <v>1</v>
      </c>
      <c r="U2372" s="3">
        <v>1</v>
      </c>
      <c r="V2372" s="4">
        <v>1</v>
      </c>
      <c r="W2372" s="4">
        <v>1</v>
      </c>
      <c r="X2372" s="5">
        <v>147.38999999999999</v>
      </c>
      <c r="Y2372" s="6">
        <v>147.38999999999999</v>
      </c>
      <c r="Z2372" s="5">
        <v>57.08</v>
      </c>
      <c r="AA2372" s="5">
        <v>57.08</v>
      </c>
      <c r="AB2372">
        <v>2</v>
      </c>
      <c r="AC2372" s="11">
        <f t="shared" si="90"/>
        <v>0.3872718637628062</v>
      </c>
    </row>
    <row r="2373" spans="1:29">
      <c r="A2373" s="2">
        <v>239217</v>
      </c>
      <c r="B2373" t="s">
        <v>3359</v>
      </c>
      <c r="C2373" t="s">
        <v>3352</v>
      </c>
      <c r="D2373" t="s">
        <v>29</v>
      </c>
      <c r="E2373" s="2">
        <v>243783</v>
      </c>
      <c r="F2373" t="s">
        <v>2229</v>
      </c>
      <c r="G2373" s="2">
        <v>243783</v>
      </c>
      <c r="H2373" t="s">
        <v>2229</v>
      </c>
      <c r="I2373" t="s">
        <v>562</v>
      </c>
      <c r="J2373" t="s">
        <v>3389</v>
      </c>
      <c r="K2373" t="s">
        <v>5406</v>
      </c>
      <c r="L2373" t="s">
        <v>3407</v>
      </c>
      <c r="M2373" s="12">
        <v>19090</v>
      </c>
      <c r="N2373" s="12" t="str">
        <f t="shared" si="89"/>
        <v>220 Davisville Rd WILLOW GROVE, PA 19090</v>
      </c>
      <c r="O2373">
        <v>1430999</v>
      </c>
      <c r="P2373">
        <v>40.144019999999998</v>
      </c>
      <c r="Q2373">
        <v>-75.113630000000001</v>
      </c>
      <c r="R2373" t="s">
        <v>3362</v>
      </c>
      <c r="S2373" t="s">
        <v>3352</v>
      </c>
      <c r="T2373" s="3">
        <v>1</v>
      </c>
      <c r="U2373" s="3">
        <v>1</v>
      </c>
      <c r="V2373" s="4">
        <v>1</v>
      </c>
      <c r="W2373" s="4">
        <v>1</v>
      </c>
      <c r="X2373" s="5">
        <v>147.26</v>
      </c>
      <c r="Y2373" s="6">
        <v>147.26</v>
      </c>
      <c r="Z2373" s="5">
        <v>58.9</v>
      </c>
      <c r="AA2373" s="5">
        <v>58.9</v>
      </c>
      <c r="AB2373">
        <v>2</v>
      </c>
      <c r="AC2373" s="11">
        <f t="shared" si="90"/>
        <v>0.3999728371587668</v>
      </c>
    </row>
    <row r="2374" spans="1:29">
      <c r="A2374" s="2">
        <v>274038</v>
      </c>
      <c r="B2374" t="s">
        <v>3359</v>
      </c>
      <c r="C2374" t="s">
        <v>3352</v>
      </c>
      <c r="D2374" t="s">
        <v>149</v>
      </c>
      <c r="E2374" s="2">
        <v>243985</v>
      </c>
      <c r="F2374" t="s">
        <v>2544</v>
      </c>
      <c r="G2374" s="2">
        <v>243985</v>
      </c>
      <c r="H2374" t="s">
        <v>2544</v>
      </c>
      <c r="I2374" t="s">
        <v>771</v>
      </c>
      <c r="J2374" t="s">
        <v>680</v>
      </c>
      <c r="K2374" t="s">
        <v>3481</v>
      </c>
      <c r="L2374" t="s">
        <v>3406</v>
      </c>
      <c r="M2374" s="12">
        <v>8057</v>
      </c>
      <c r="N2374" s="12" t="str">
        <f t="shared" si="89"/>
        <v>110 E Main St Moorestown, NJ 08057</v>
      </c>
      <c r="O2374">
        <v>1430999</v>
      </c>
      <c r="P2374">
        <v>39.963921999999997</v>
      </c>
      <c r="Q2374">
        <v>-74.942498999999998</v>
      </c>
      <c r="R2374" t="s">
        <v>3362</v>
      </c>
      <c r="S2374" t="s">
        <v>3351</v>
      </c>
      <c r="T2374" s="3">
        <v>1</v>
      </c>
      <c r="U2374" s="3">
        <v>1</v>
      </c>
      <c r="V2374" s="4">
        <v>1</v>
      </c>
      <c r="W2374" s="4">
        <v>2</v>
      </c>
      <c r="X2374" s="5">
        <v>147.22</v>
      </c>
      <c r="Y2374" s="6">
        <v>147.22</v>
      </c>
      <c r="Z2374" s="5">
        <v>60.84</v>
      </c>
      <c r="AA2374" s="5">
        <v>60.84</v>
      </c>
      <c r="AB2374">
        <v>2</v>
      </c>
      <c r="AC2374" s="11">
        <f t="shared" si="90"/>
        <v>0.41325906806140472</v>
      </c>
    </row>
    <row r="2375" spans="1:29">
      <c r="A2375" s="2">
        <v>431539</v>
      </c>
      <c r="B2375" t="s">
        <v>3359</v>
      </c>
      <c r="C2375" t="s">
        <v>3352</v>
      </c>
      <c r="D2375" t="s">
        <v>44</v>
      </c>
      <c r="E2375" s="2">
        <v>318329</v>
      </c>
      <c r="F2375" t="s">
        <v>943</v>
      </c>
      <c r="G2375" s="2">
        <v>318329</v>
      </c>
      <c r="H2375" t="s">
        <v>943</v>
      </c>
      <c r="I2375" t="s">
        <v>188</v>
      </c>
      <c r="J2375" t="s">
        <v>560</v>
      </c>
      <c r="K2375" t="s">
        <v>3524</v>
      </c>
      <c r="L2375" t="s">
        <v>3406</v>
      </c>
      <c r="M2375" s="12">
        <v>8201</v>
      </c>
      <c r="N2375" s="12" t="str">
        <f t="shared" si="89"/>
        <v>320 Spruce St Absecon, NJ 08201</v>
      </c>
      <c r="O2375">
        <v>1430999</v>
      </c>
      <c r="P2375">
        <v>39.430270999999998</v>
      </c>
      <c r="Q2375">
        <v>-74.498958000000002</v>
      </c>
      <c r="R2375" t="s">
        <v>3363</v>
      </c>
      <c r="S2375" t="s">
        <v>3354</v>
      </c>
      <c r="T2375" s="3">
        <v>1</v>
      </c>
      <c r="U2375" s="3">
        <v>1</v>
      </c>
      <c r="V2375" s="4">
        <v>1</v>
      </c>
      <c r="W2375" s="4">
        <v>1</v>
      </c>
      <c r="X2375" s="5">
        <v>147</v>
      </c>
      <c r="Y2375" s="6">
        <v>147</v>
      </c>
      <c r="Z2375" s="5">
        <v>-0.16</v>
      </c>
      <c r="AA2375" s="5">
        <v>-0.16</v>
      </c>
      <c r="AB2375">
        <v>50</v>
      </c>
      <c r="AC2375" s="11">
        <f t="shared" si="90"/>
        <v>-1.0884353741496598E-3</v>
      </c>
    </row>
    <row r="2376" spans="1:29">
      <c r="A2376" s="2">
        <v>286889</v>
      </c>
      <c r="B2376" t="s">
        <v>3361</v>
      </c>
      <c r="C2376" t="s">
        <v>3354</v>
      </c>
      <c r="D2376" t="s">
        <v>74</v>
      </c>
      <c r="E2376" s="2">
        <v>342444</v>
      </c>
      <c r="F2376" t="s">
        <v>1615</v>
      </c>
      <c r="G2376" s="2">
        <v>342444</v>
      </c>
      <c r="H2376" t="s">
        <v>1615</v>
      </c>
      <c r="I2376" t="s">
        <v>39</v>
      </c>
      <c r="K2376" t="s">
        <v>4738</v>
      </c>
      <c r="L2376" t="s">
        <v>3407</v>
      </c>
      <c r="M2376" s="12">
        <v>17601</v>
      </c>
      <c r="N2376" s="12" t="str">
        <f t="shared" si="89"/>
        <v>150 Pitney Rd Lancaster, PA 17601</v>
      </c>
      <c r="O2376">
        <v>1430999</v>
      </c>
      <c r="P2376">
        <v>40.049824000000001</v>
      </c>
      <c r="Q2376">
        <v>-76.270712000000003</v>
      </c>
      <c r="R2376" t="s">
        <v>3364</v>
      </c>
      <c r="S2376" t="s">
        <v>3357</v>
      </c>
      <c r="T2376" s="3">
        <v>1</v>
      </c>
      <c r="U2376" s="3">
        <v>1</v>
      </c>
      <c r="V2376" s="4">
        <v>1</v>
      </c>
      <c r="W2376" s="4">
        <v>1</v>
      </c>
      <c r="X2376" s="5">
        <v>146.66</v>
      </c>
      <c r="Y2376" s="6">
        <v>146.66</v>
      </c>
      <c r="Z2376" s="5">
        <v>58.68</v>
      </c>
      <c r="AA2376" s="5">
        <v>58.68</v>
      </c>
      <c r="AB2376">
        <v>12</v>
      </c>
      <c r="AC2376" s="11">
        <f t="shared" si="90"/>
        <v>0.40010909586799398</v>
      </c>
    </row>
    <row r="2377" spans="1:29">
      <c r="A2377" s="2">
        <v>416229</v>
      </c>
      <c r="B2377" t="s">
        <v>3361</v>
      </c>
      <c r="C2377" t="s">
        <v>3354</v>
      </c>
      <c r="D2377" t="s">
        <v>74</v>
      </c>
      <c r="E2377" s="2">
        <v>301538</v>
      </c>
      <c r="F2377" t="s">
        <v>2223</v>
      </c>
      <c r="G2377" s="2">
        <v>301538</v>
      </c>
      <c r="H2377" t="s">
        <v>2223</v>
      </c>
      <c r="I2377" t="s">
        <v>190</v>
      </c>
      <c r="K2377" t="s">
        <v>4410</v>
      </c>
      <c r="L2377" t="s">
        <v>3407</v>
      </c>
      <c r="M2377" s="12">
        <v>17545</v>
      </c>
      <c r="N2377" s="12" t="str">
        <f t="shared" si="89"/>
        <v>196 N LAUREL ST Manheim, PA 17545</v>
      </c>
      <c r="O2377">
        <v>1430999</v>
      </c>
      <c r="P2377">
        <v>40.170870000000001</v>
      </c>
      <c r="Q2377">
        <v>-76.395439999999994</v>
      </c>
      <c r="R2377" t="s">
        <v>3366</v>
      </c>
      <c r="S2377" t="s">
        <v>3357</v>
      </c>
      <c r="T2377" s="3">
        <v>1</v>
      </c>
      <c r="U2377" s="3">
        <v>2</v>
      </c>
      <c r="V2377" s="4">
        <v>2</v>
      </c>
      <c r="W2377" s="4">
        <v>1</v>
      </c>
      <c r="X2377" s="5">
        <v>145.72</v>
      </c>
      <c r="Y2377" s="6">
        <v>145.72</v>
      </c>
      <c r="Z2377" s="5">
        <v>58.29</v>
      </c>
      <c r="AA2377" s="5">
        <v>58.29</v>
      </c>
      <c r="AB2377">
        <v>1</v>
      </c>
      <c r="AC2377" s="11">
        <f t="shared" si="90"/>
        <v>0.40001372495196269</v>
      </c>
    </row>
    <row r="2378" spans="1:29">
      <c r="A2378" s="2">
        <v>296066</v>
      </c>
      <c r="B2378" t="s">
        <v>3361</v>
      </c>
      <c r="C2378" t="s">
        <v>3354</v>
      </c>
      <c r="D2378" t="s">
        <v>26</v>
      </c>
      <c r="E2378" s="2">
        <v>263347</v>
      </c>
      <c r="F2378" t="s">
        <v>2813</v>
      </c>
      <c r="G2378" s="2">
        <v>263347</v>
      </c>
      <c r="H2378" t="s">
        <v>2813</v>
      </c>
      <c r="I2378" t="s">
        <v>39</v>
      </c>
      <c r="K2378" t="s">
        <v>4805</v>
      </c>
      <c r="L2378" t="s">
        <v>3407</v>
      </c>
      <c r="M2378" s="12">
        <v>17602</v>
      </c>
      <c r="N2378" s="12" t="str">
        <f t="shared" si="89"/>
        <v>539 Rockland St Lancaster, PA 17602</v>
      </c>
      <c r="O2378">
        <v>1430999</v>
      </c>
      <c r="P2378">
        <v>40.033790000000003</v>
      </c>
      <c r="Q2378">
        <v>-76.298209999999997</v>
      </c>
      <c r="R2378" t="s">
        <v>3364</v>
      </c>
      <c r="S2378" t="s">
        <v>3356</v>
      </c>
      <c r="T2378" s="3">
        <v>1</v>
      </c>
      <c r="U2378" s="3">
        <v>1</v>
      </c>
      <c r="V2378" s="4">
        <v>1</v>
      </c>
      <c r="W2378" s="4">
        <v>1</v>
      </c>
      <c r="X2378" s="5">
        <v>145.71</v>
      </c>
      <c r="Y2378" s="6">
        <v>145.71</v>
      </c>
      <c r="Z2378" s="5">
        <v>58.28</v>
      </c>
      <c r="AA2378" s="5">
        <v>58.28</v>
      </c>
      <c r="AB2378">
        <v>1</v>
      </c>
      <c r="AC2378" s="11">
        <f t="shared" si="90"/>
        <v>0.39997254821220229</v>
      </c>
    </row>
    <row r="2379" spans="1:29">
      <c r="A2379" s="2">
        <v>418076</v>
      </c>
      <c r="B2379" t="s">
        <v>3361</v>
      </c>
      <c r="C2379" t="s">
        <v>3354</v>
      </c>
      <c r="D2379" t="s">
        <v>26</v>
      </c>
      <c r="E2379" s="2">
        <v>318552</v>
      </c>
      <c r="F2379" t="s">
        <v>1739</v>
      </c>
      <c r="G2379" s="2">
        <v>318552</v>
      </c>
      <c r="H2379" t="s">
        <v>1739</v>
      </c>
      <c r="I2379" t="s">
        <v>39</v>
      </c>
      <c r="K2379" t="s">
        <v>4806</v>
      </c>
      <c r="L2379" t="s">
        <v>3407</v>
      </c>
      <c r="M2379" s="12">
        <v>17602</v>
      </c>
      <c r="N2379" s="12" t="str">
        <f t="shared" si="89"/>
        <v>12G Strasburg Pike Lancaster, PA 17602</v>
      </c>
      <c r="O2379">
        <v>1430999</v>
      </c>
      <c r="P2379">
        <v>40.032255999999997</v>
      </c>
      <c r="Q2379">
        <v>-76.245378000000002</v>
      </c>
      <c r="R2379" t="s">
        <v>3364</v>
      </c>
      <c r="S2379" t="s">
        <v>3356</v>
      </c>
      <c r="T2379" s="3">
        <v>1</v>
      </c>
      <c r="U2379" s="3">
        <v>1</v>
      </c>
      <c r="V2379" s="4">
        <v>1</v>
      </c>
      <c r="W2379" s="4">
        <v>1</v>
      </c>
      <c r="X2379" s="5">
        <v>145.11000000000001</v>
      </c>
      <c r="Y2379" s="6">
        <v>145.11000000000001</v>
      </c>
      <c r="Z2379" s="5">
        <v>58.04</v>
      </c>
      <c r="AA2379" s="5">
        <v>58.04</v>
      </c>
      <c r="AB2379">
        <v>1</v>
      </c>
      <c r="AC2379" s="11">
        <f t="shared" si="90"/>
        <v>0.39997243470470673</v>
      </c>
    </row>
    <row r="2380" spans="1:29">
      <c r="A2380" s="2">
        <v>243948</v>
      </c>
      <c r="B2380" t="s">
        <v>3361</v>
      </c>
      <c r="C2380" t="s">
        <v>3354</v>
      </c>
      <c r="D2380" t="s">
        <v>104</v>
      </c>
      <c r="E2380" s="2">
        <v>341359</v>
      </c>
      <c r="F2380" t="s">
        <v>1421</v>
      </c>
      <c r="G2380" s="2">
        <v>341359</v>
      </c>
      <c r="H2380" t="s">
        <v>1421</v>
      </c>
      <c r="I2380" t="s">
        <v>210</v>
      </c>
      <c r="K2380" t="s">
        <v>5082</v>
      </c>
      <c r="L2380" t="s">
        <v>3407</v>
      </c>
      <c r="M2380" s="12">
        <v>18914</v>
      </c>
      <c r="N2380" s="12" t="str">
        <f t="shared" si="89"/>
        <v>31 Oak Ave Chalfont, PA 18914</v>
      </c>
      <c r="O2380">
        <v>1430999</v>
      </c>
      <c r="P2380">
        <v>40.284722000000002</v>
      </c>
      <c r="Q2380">
        <v>-75.211330000000004</v>
      </c>
      <c r="R2380" t="s">
        <v>3361</v>
      </c>
      <c r="S2380" t="s">
        <v>3353</v>
      </c>
      <c r="T2380" s="3">
        <v>1</v>
      </c>
      <c r="U2380" s="3">
        <v>1</v>
      </c>
      <c r="V2380" s="4">
        <v>1</v>
      </c>
      <c r="W2380" s="4">
        <v>2</v>
      </c>
      <c r="X2380" s="5">
        <v>144.78</v>
      </c>
      <c r="Y2380" s="6">
        <v>144.78</v>
      </c>
      <c r="Z2380" s="5">
        <v>64.52</v>
      </c>
      <c r="AA2380" s="5">
        <v>64.52</v>
      </c>
      <c r="AB2380">
        <v>2</v>
      </c>
      <c r="AC2380" s="11">
        <f t="shared" si="90"/>
        <v>0.44564166321315096</v>
      </c>
    </row>
    <row r="2381" spans="1:29">
      <c r="A2381" s="2">
        <v>416207</v>
      </c>
      <c r="B2381" t="s">
        <v>3361</v>
      </c>
      <c r="C2381" t="s">
        <v>3354</v>
      </c>
      <c r="D2381" t="s">
        <v>149</v>
      </c>
      <c r="E2381" s="2">
        <v>308134</v>
      </c>
      <c r="F2381" t="s">
        <v>748</v>
      </c>
      <c r="G2381" s="2">
        <v>308134</v>
      </c>
      <c r="H2381" t="s">
        <v>748</v>
      </c>
      <c r="I2381" t="s">
        <v>749</v>
      </c>
      <c r="J2381" t="s">
        <v>3393</v>
      </c>
      <c r="K2381" t="s">
        <v>3446</v>
      </c>
      <c r="L2381" t="s">
        <v>3406</v>
      </c>
      <c r="M2381" s="12">
        <v>8022</v>
      </c>
      <c r="N2381" s="12" t="str">
        <f t="shared" si="89"/>
        <v>3135 ROUTE 206 Columbus, NJ 08022</v>
      </c>
      <c r="O2381">
        <v>1430999</v>
      </c>
      <c r="P2381">
        <v>40.083229000000003</v>
      </c>
      <c r="Q2381">
        <v>-74.718053999999995</v>
      </c>
      <c r="R2381" t="s">
        <v>3362</v>
      </c>
      <c r="S2381" t="s">
        <v>3351</v>
      </c>
      <c r="T2381" s="3">
        <v>1</v>
      </c>
      <c r="U2381" s="3">
        <v>1</v>
      </c>
      <c r="V2381" s="4">
        <v>1</v>
      </c>
      <c r="W2381" s="4">
        <v>2</v>
      </c>
      <c r="X2381" s="5">
        <v>144.63999999999999</v>
      </c>
      <c r="Y2381" s="6">
        <v>144.63999999999999</v>
      </c>
      <c r="Z2381" s="5">
        <v>50.62</v>
      </c>
      <c r="AA2381" s="5">
        <v>50.62</v>
      </c>
      <c r="AB2381">
        <v>4</v>
      </c>
      <c r="AC2381" s="11">
        <f t="shared" si="90"/>
        <v>0.34997234513274339</v>
      </c>
    </row>
    <row r="2382" spans="1:29">
      <c r="A2382" s="2">
        <v>344300</v>
      </c>
      <c r="B2382" t="s">
        <v>3361</v>
      </c>
      <c r="C2382" t="s">
        <v>3354</v>
      </c>
      <c r="D2382" t="s">
        <v>149</v>
      </c>
      <c r="E2382" s="2">
        <v>308463</v>
      </c>
      <c r="F2382" t="s">
        <v>550</v>
      </c>
      <c r="G2382" s="2">
        <v>458089</v>
      </c>
      <c r="H2382" t="s">
        <v>551</v>
      </c>
      <c r="I2382" t="s">
        <v>552</v>
      </c>
      <c r="J2382" t="s">
        <v>680</v>
      </c>
      <c r="K2382" t="s">
        <v>3499</v>
      </c>
      <c r="L2382" t="s">
        <v>3406</v>
      </c>
      <c r="M2382" s="12">
        <v>8077</v>
      </c>
      <c r="N2382" s="12" t="str">
        <f t="shared" si="89"/>
        <v>1703 Highland Ave Cinnaminson, NJ 08077</v>
      </c>
      <c r="O2382">
        <v>1430999</v>
      </c>
      <c r="P2382">
        <v>39.993091999999997</v>
      </c>
      <c r="Q2382">
        <v>-75.001957000000004</v>
      </c>
      <c r="R2382" t="s">
        <v>3362</v>
      </c>
      <c r="S2382" t="s">
        <v>3355</v>
      </c>
      <c r="T2382" s="3">
        <v>1</v>
      </c>
      <c r="U2382" s="3">
        <v>1</v>
      </c>
      <c r="V2382" s="4">
        <v>1</v>
      </c>
      <c r="W2382" s="4">
        <v>1</v>
      </c>
      <c r="X2382" s="5">
        <v>142.97999999999999</v>
      </c>
      <c r="Y2382" s="6">
        <v>142.97999999999999</v>
      </c>
      <c r="Z2382" s="5">
        <v>45.74</v>
      </c>
      <c r="AA2382" s="5">
        <v>45.74</v>
      </c>
      <c r="AB2382">
        <v>2</v>
      </c>
      <c r="AC2382" s="11">
        <f t="shared" si="90"/>
        <v>0.31990488180165061</v>
      </c>
    </row>
    <row r="2383" spans="1:29">
      <c r="A2383" s="2">
        <v>460868</v>
      </c>
      <c r="B2383" t="s">
        <v>3361</v>
      </c>
      <c r="C2383" t="s">
        <v>3354</v>
      </c>
      <c r="D2383" t="s">
        <v>82</v>
      </c>
      <c r="E2383" s="2">
        <v>243421</v>
      </c>
      <c r="F2383" t="s">
        <v>1911</v>
      </c>
      <c r="G2383" s="2">
        <v>417176</v>
      </c>
      <c r="H2383" t="s">
        <v>1912</v>
      </c>
      <c r="I2383" t="s">
        <v>507</v>
      </c>
      <c r="K2383" t="s">
        <v>3647</v>
      </c>
      <c r="L2383" t="s">
        <v>3406</v>
      </c>
      <c r="M2383" s="12">
        <v>8638</v>
      </c>
      <c r="N2383" s="12" t="str">
        <f t="shared" si="89"/>
        <v>220 Ewingville Rd Trenton, NJ 08638</v>
      </c>
      <c r="O2383">
        <v>1430999</v>
      </c>
      <c r="P2383">
        <v>40.265920000000001</v>
      </c>
      <c r="Q2383">
        <v>-74.759276</v>
      </c>
      <c r="R2383" t="s">
        <v>3362</v>
      </c>
      <c r="S2383" t="s">
        <v>3354</v>
      </c>
      <c r="T2383" s="3">
        <v>2</v>
      </c>
      <c r="U2383" s="3">
        <v>2</v>
      </c>
      <c r="V2383" s="4">
        <v>1</v>
      </c>
      <c r="W2383" s="4">
        <v>1</v>
      </c>
      <c r="X2383" s="5">
        <v>70.825000000000003</v>
      </c>
      <c r="Y2383" s="6">
        <v>141.65</v>
      </c>
      <c r="Z2383" s="5">
        <v>27.4</v>
      </c>
      <c r="AA2383" s="5">
        <v>54.8</v>
      </c>
      <c r="AB2383">
        <v>3</v>
      </c>
      <c r="AC2383" s="11">
        <f t="shared" si="90"/>
        <v>0.38686904341687256</v>
      </c>
    </row>
    <row r="2384" spans="1:29">
      <c r="A2384" s="2">
        <v>315539</v>
      </c>
      <c r="B2384" t="s">
        <v>3361</v>
      </c>
      <c r="C2384" t="s">
        <v>3356</v>
      </c>
      <c r="D2384" t="s">
        <v>63</v>
      </c>
      <c r="E2384" s="2">
        <v>243303</v>
      </c>
      <c r="F2384" t="s">
        <v>645</v>
      </c>
      <c r="G2384" s="2">
        <v>243303</v>
      </c>
      <c r="H2384" t="s">
        <v>645</v>
      </c>
      <c r="I2384" t="s">
        <v>162</v>
      </c>
      <c r="J2384" t="s">
        <v>3389</v>
      </c>
      <c r="K2384" t="s">
        <v>5057</v>
      </c>
      <c r="L2384" t="s">
        <v>3407</v>
      </c>
      <c r="M2384" s="12">
        <v>18901</v>
      </c>
      <c r="N2384" s="12" t="str">
        <f t="shared" si="89"/>
        <v>700 E Butler Ave Doylestown, PA 18901</v>
      </c>
      <c r="O2384">
        <v>1430999</v>
      </c>
      <c r="P2384">
        <v>40.298214000000002</v>
      </c>
      <c r="Q2384">
        <v>-75.159964000000002</v>
      </c>
      <c r="R2384" t="s">
        <v>3362</v>
      </c>
      <c r="S2384" t="s">
        <v>3353</v>
      </c>
      <c r="T2384" s="3">
        <v>1</v>
      </c>
      <c r="U2384" s="3">
        <v>1</v>
      </c>
      <c r="V2384" s="4">
        <v>1</v>
      </c>
      <c r="W2384" s="4">
        <v>1</v>
      </c>
      <c r="X2384" s="5">
        <v>139.69999999999999</v>
      </c>
      <c r="Y2384" s="6">
        <v>139.69999999999999</v>
      </c>
      <c r="Z2384" s="5">
        <v>55.88</v>
      </c>
      <c r="AA2384" s="5">
        <v>55.88</v>
      </c>
      <c r="AB2384">
        <v>1</v>
      </c>
      <c r="AC2384" s="11">
        <f t="shared" si="90"/>
        <v>0.40000000000000008</v>
      </c>
    </row>
    <row r="2385" spans="1:29">
      <c r="A2385" s="2">
        <v>345513</v>
      </c>
      <c r="B2385" t="s">
        <v>3361</v>
      </c>
      <c r="C2385" t="s">
        <v>3356</v>
      </c>
      <c r="D2385" t="s">
        <v>32</v>
      </c>
      <c r="E2385" s="2">
        <v>305136</v>
      </c>
      <c r="F2385" t="s">
        <v>2061</v>
      </c>
      <c r="G2385" s="2">
        <v>305136</v>
      </c>
      <c r="H2385" t="s">
        <v>2061</v>
      </c>
      <c r="I2385" t="s">
        <v>1498</v>
      </c>
      <c r="J2385" t="s">
        <v>3378</v>
      </c>
      <c r="K2385" t="s">
        <v>3696</v>
      </c>
      <c r="L2385" t="s">
        <v>3407</v>
      </c>
      <c r="M2385" s="12">
        <v>17003</v>
      </c>
      <c r="N2385" s="12" t="str">
        <f t="shared" si="89"/>
        <v>50 Landings Dr Ste A Annville, PA 17003</v>
      </c>
      <c r="O2385">
        <v>1430999</v>
      </c>
      <c r="P2385">
        <v>40.287531999999999</v>
      </c>
      <c r="Q2385">
        <v>-76.566051000000002</v>
      </c>
      <c r="R2385" t="s">
        <v>3366</v>
      </c>
      <c r="S2385" t="s">
        <v>3357</v>
      </c>
      <c r="T2385" s="3">
        <v>1</v>
      </c>
      <c r="U2385" s="3">
        <v>1</v>
      </c>
      <c r="V2385" s="4">
        <v>1</v>
      </c>
      <c r="W2385" s="4">
        <v>1</v>
      </c>
      <c r="X2385" s="5">
        <v>139.28</v>
      </c>
      <c r="Y2385" s="6">
        <v>139.28</v>
      </c>
      <c r="Z2385" s="5">
        <v>44.2</v>
      </c>
      <c r="AA2385" s="5">
        <v>44.2</v>
      </c>
      <c r="AB2385">
        <v>2</v>
      </c>
      <c r="AC2385" s="11">
        <f t="shared" si="90"/>
        <v>0.31734635267087885</v>
      </c>
    </row>
    <row r="2386" spans="1:29">
      <c r="A2386" s="2">
        <v>418725</v>
      </c>
      <c r="B2386" t="s">
        <v>3361</v>
      </c>
      <c r="C2386" t="s">
        <v>3356</v>
      </c>
      <c r="D2386" t="s">
        <v>104</v>
      </c>
      <c r="E2386" s="2">
        <v>244126</v>
      </c>
      <c r="F2386" t="s">
        <v>3169</v>
      </c>
      <c r="G2386" s="2">
        <v>244126</v>
      </c>
      <c r="H2386" t="s">
        <v>3169</v>
      </c>
      <c r="I2386" t="s">
        <v>324</v>
      </c>
      <c r="K2386" t="s">
        <v>5097</v>
      </c>
      <c r="L2386" t="s">
        <v>3407</v>
      </c>
      <c r="M2386" s="12">
        <v>18936</v>
      </c>
      <c r="N2386" s="12" t="str">
        <f t="shared" si="89"/>
        <v>504 Victoria Dr Montgomeryville, PA 18936</v>
      </c>
      <c r="O2386">
        <v>1430999</v>
      </c>
      <c r="P2386">
        <v>40.257088000000003</v>
      </c>
      <c r="Q2386">
        <v>-75.246982000000003</v>
      </c>
      <c r="R2386" t="s">
        <v>3361</v>
      </c>
      <c r="S2386" t="s">
        <v>3353</v>
      </c>
      <c r="T2386" s="3">
        <v>2</v>
      </c>
      <c r="U2386" s="3">
        <v>2</v>
      </c>
      <c r="V2386" s="4">
        <v>1</v>
      </c>
      <c r="W2386" s="4">
        <v>1</v>
      </c>
      <c r="X2386" s="5">
        <v>69.599999999999994</v>
      </c>
      <c r="Y2386" s="6">
        <v>139.19999999999999</v>
      </c>
      <c r="Z2386" s="5">
        <v>-4.8049999999999997</v>
      </c>
      <c r="AA2386" s="5">
        <v>-9.61</v>
      </c>
      <c r="AB2386">
        <v>2</v>
      </c>
      <c r="AC2386" s="11">
        <f t="shared" si="90"/>
        <v>-6.9037356321839077E-2</v>
      </c>
    </row>
    <row r="2387" spans="1:29">
      <c r="A2387" s="2">
        <v>471949</v>
      </c>
      <c r="B2387" t="s">
        <v>3361</v>
      </c>
      <c r="C2387" t="s">
        <v>3356</v>
      </c>
      <c r="D2387" t="s">
        <v>149</v>
      </c>
      <c r="E2387" s="2">
        <v>329089</v>
      </c>
      <c r="F2387" t="s">
        <v>656</v>
      </c>
      <c r="G2387" s="2">
        <v>329089</v>
      </c>
      <c r="H2387" t="s">
        <v>656</v>
      </c>
      <c r="I2387" t="s">
        <v>657</v>
      </c>
      <c r="J2387" t="s">
        <v>657</v>
      </c>
      <c r="K2387" t="s">
        <v>3515</v>
      </c>
      <c r="L2387" t="s">
        <v>3406</v>
      </c>
      <c r="M2387" s="12">
        <v>8104</v>
      </c>
      <c r="N2387" s="12" t="str">
        <f t="shared" si="89"/>
        <v>1715 Mount Ephraim Ave Camden, NJ 08104</v>
      </c>
      <c r="O2387">
        <v>1430999</v>
      </c>
      <c r="P2387">
        <v>39.923088999999997</v>
      </c>
      <c r="Q2387">
        <v>-75.105127999999993</v>
      </c>
      <c r="R2387" t="s">
        <v>3362</v>
      </c>
      <c r="S2387" t="s">
        <v>3355</v>
      </c>
      <c r="T2387" s="3">
        <v>2</v>
      </c>
      <c r="U2387" s="3">
        <v>2</v>
      </c>
      <c r="V2387" s="4">
        <v>1</v>
      </c>
      <c r="W2387" s="4">
        <v>1</v>
      </c>
      <c r="X2387" s="5">
        <v>69.599999999999994</v>
      </c>
      <c r="Y2387" s="6">
        <v>139.19999999999999</v>
      </c>
      <c r="Z2387" s="5">
        <v>27.42</v>
      </c>
      <c r="AA2387" s="5">
        <v>54.84</v>
      </c>
      <c r="AB2387">
        <v>12</v>
      </c>
      <c r="AC2387" s="11">
        <f t="shared" si="90"/>
        <v>0.39396551724137935</v>
      </c>
    </row>
    <row r="2388" spans="1:29">
      <c r="A2388" s="2">
        <v>251656</v>
      </c>
      <c r="B2388" t="s">
        <v>3361</v>
      </c>
      <c r="C2388" t="s">
        <v>3356</v>
      </c>
      <c r="D2388" t="s">
        <v>37</v>
      </c>
      <c r="E2388" s="2">
        <v>318050</v>
      </c>
      <c r="F2388" t="s">
        <v>2474</v>
      </c>
      <c r="G2388" s="2">
        <v>318050</v>
      </c>
      <c r="H2388" t="s">
        <v>2474</v>
      </c>
      <c r="I2388" t="s">
        <v>116</v>
      </c>
      <c r="K2388" t="s">
        <v>4350</v>
      </c>
      <c r="L2388" t="s">
        <v>3407</v>
      </c>
      <c r="M2388" s="12">
        <v>17543</v>
      </c>
      <c r="N2388" s="12" t="str">
        <f t="shared" si="89"/>
        <v>1026 Union House Rd Lititz, PA 17543</v>
      </c>
      <c r="O2388">
        <v>1430999</v>
      </c>
      <c r="P2388">
        <v>40.18853</v>
      </c>
      <c r="Q2388">
        <v>-76.304630000000003</v>
      </c>
      <c r="R2388" t="s">
        <v>3364</v>
      </c>
      <c r="S2388" t="s">
        <v>3356</v>
      </c>
      <c r="T2388" s="3">
        <v>1</v>
      </c>
      <c r="U2388" s="3">
        <v>1</v>
      </c>
      <c r="V2388" s="4">
        <v>1</v>
      </c>
      <c r="W2388" s="4">
        <v>1</v>
      </c>
      <c r="X2388" s="5">
        <v>139.02000000000001</v>
      </c>
      <c r="Y2388" s="6">
        <v>139.02000000000001</v>
      </c>
      <c r="Z2388" s="5">
        <v>52.45</v>
      </c>
      <c r="AA2388" s="5">
        <v>52.45</v>
      </c>
      <c r="AB2388">
        <v>1</v>
      </c>
      <c r="AC2388" s="11">
        <f t="shared" si="90"/>
        <v>0.37728384405121562</v>
      </c>
    </row>
    <row r="2389" spans="1:29">
      <c r="A2389" s="2">
        <v>268915</v>
      </c>
      <c r="B2389" t="s">
        <v>3361</v>
      </c>
      <c r="C2389" t="s">
        <v>3356</v>
      </c>
      <c r="D2389" t="s">
        <v>32</v>
      </c>
      <c r="E2389" s="2">
        <v>240235</v>
      </c>
      <c r="F2389" t="s">
        <v>1053</v>
      </c>
      <c r="G2389" s="2">
        <v>415485</v>
      </c>
      <c r="H2389" t="s">
        <v>1053</v>
      </c>
      <c r="I2389" t="s">
        <v>805</v>
      </c>
      <c r="K2389" t="s">
        <v>4159</v>
      </c>
      <c r="L2389" t="s">
        <v>3407</v>
      </c>
      <c r="M2389" s="12">
        <v>17519</v>
      </c>
      <c r="N2389" s="12" t="str">
        <f t="shared" si="89"/>
        <v>1338 Main St East Earl, PA 17519</v>
      </c>
      <c r="O2389">
        <v>1430999</v>
      </c>
      <c r="P2389">
        <v>40.120458999999997</v>
      </c>
      <c r="Q2389">
        <v>-76.030798000000004</v>
      </c>
      <c r="R2389" t="s">
        <v>3364</v>
      </c>
      <c r="S2389" t="s">
        <v>3351</v>
      </c>
      <c r="T2389" s="3">
        <v>1</v>
      </c>
      <c r="U2389" s="3">
        <v>1</v>
      </c>
      <c r="V2389" s="4">
        <v>1</v>
      </c>
      <c r="W2389" s="4">
        <v>4</v>
      </c>
      <c r="X2389" s="5">
        <v>138.28</v>
      </c>
      <c r="Y2389" s="6">
        <v>138.28</v>
      </c>
      <c r="Z2389" s="5">
        <v>69.19</v>
      </c>
      <c r="AA2389" s="5">
        <v>69.19</v>
      </c>
      <c r="AB2389">
        <v>5</v>
      </c>
      <c r="AC2389" s="11">
        <f t="shared" si="90"/>
        <v>0.5003615851894706</v>
      </c>
    </row>
    <row r="2390" spans="1:29">
      <c r="A2390" s="2">
        <v>472106</v>
      </c>
      <c r="B2390" t="s">
        <v>3361</v>
      </c>
      <c r="C2390" t="s">
        <v>3356</v>
      </c>
      <c r="D2390" t="s">
        <v>104</v>
      </c>
      <c r="E2390" s="2">
        <v>336890</v>
      </c>
      <c r="F2390" t="s">
        <v>1475</v>
      </c>
      <c r="G2390" s="2">
        <v>474781</v>
      </c>
      <c r="H2390" t="s">
        <v>1475</v>
      </c>
      <c r="I2390" t="s">
        <v>1013</v>
      </c>
      <c r="K2390" t="s">
        <v>4250</v>
      </c>
      <c r="L2390" t="s">
        <v>3407</v>
      </c>
      <c r="M2390" s="12">
        <v>17535</v>
      </c>
      <c r="N2390" s="12" t="str">
        <f t="shared" si="89"/>
        <v>7 S Kinzer Rd Kinzers, PA 17535</v>
      </c>
      <c r="O2390">
        <v>1430999</v>
      </c>
      <c r="P2390">
        <v>39.997335999999997</v>
      </c>
      <c r="Q2390">
        <v>-76.061194</v>
      </c>
      <c r="R2390" t="s">
        <v>3364</v>
      </c>
      <c r="S2390" t="s">
        <v>3351</v>
      </c>
      <c r="T2390" s="3">
        <v>1</v>
      </c>
      <c r="U2390" s="3">
        <v>1</v>
      </c>
      <c r="V2390" s="4">
        <v>1</v>
      </c>
      <c r="W2390" s="4">
        <v>1</v>
      </c>
      <c r="X2390" s="5">
        <v>138.08000000000001</v>
      </c>
      <c r="Y2390" s="6">
        <v>138.08000000000001</v>
      </c>
      <c r="Z2390" s="5">
        <v>41.44</v>
      </c>
      <c r="AA2390" s="5">
        <v>41.44</v>
      </c>
      <c r="AB2390">
        <v>1</v>
      </c>
      <c r="AC2390" s="11">
        <f t="shared" si="90"/>
        <v>0.30011587485515639</v>
      </c>
    </row>
    <row r="2391" spans="1:29">
      <c r="A2391" s="2">
        <v>326634</v>
      </c>
      <c r="B2391" t="s">
        <v>3361</v>
      </c>
      <c r="C2391" t="s">
        <v>3353</v>
      </c>
      <c r="D2391" t="s">
        <v>26</v>
      </c>
      <c r="E2391" s="2">
        <v>326276</v>
      </c>
      <c r="F2391" t="s">
        <v>2230</v>
      </c>
      <c r="G2391" s="2">
        <v>326276</v>
      </c>
      <c r="H2391" t="s">
        <v>2230</v>
      </c>
      <c r="I2391" t="s">
        <v>39</v>
      </c>
      <c r="K2391" t="s">
        <v>4743</v>
      </c>
      <c r="L2391" t="s">
        <v>3407</v>
      </c>
      <c r="M2391" s="12">
        <v>17601</v>
      </c>
      <c r="N2391" s="12" t="str">
        <f t="shared" si="89"/>
        <v>267 Delp Rd Lancaster, PA 17601</v>
      </c>
      <c r="O2391">
        <v>1430999</v>
      </c>
      <c r="P2391">
        <v>40.088090000000001</v>
      </c>
      <c r="Q2391">
        <v>-76.321031000000005</v>
      </c>
      <c r="R2391" t="s">
        <v>3364</v>
      </c>
      <c r="S2391" t="s">
        <v>3357</v>
      </c>
      <c r="T2391" s="3">
        <v>1</v>
      </c>
      <c r="U2391" s="3">
        <v>1</v>
      </c>
      <c r="V2391" s="4">
        <v>1</v>
      </c>
      <c r="W2391" s="4">
        <v>1</v>
      </c>
      <c r="X2391" s="5">
        <v>135.76</v>
      </c>
      <c r="Y2391" s="6">
        <v>135.76</v>
      </c>
      <c r="Z2391" s="5">
        <v>54.3</v>
      </c>
      <c r="AA2391" s="5">
        <v>54.3</v>
      </c>
      <c r="AB2391">
        <v>2</v>
      </c>
      <c r="AC2391" s="11">
        <f t="shared" si="90"/>
        <v>0.39997053624042428</v>
      </c>
    </row>
    <row r="2392" spans="1:29">
      <c r="A2392" s="2">
        <v>246009</v>
      </c>
      <c r="B2392" t="s">
        <v>3361</v>
      </c>
      <c r="C2392" t="s">
        <v>3354</v>
      </c>
      <c r="D2392" t="s">
        <v>26</v>
      </c>
      <c r="E2392" s="2">
        <v>324150</v>
      </c>
      <c r="F2392" t="s">
        <v>2226</v>
      </c>
      <c r="G2392" s="2">
        <v>324150</v>
      </c>
      <c r="H2392" t="s">
        <v>2226</v>
      </c>
      <c r="I2392" t="s">
        <v>190</v>
      </c>
      <c r="K2392" t="s">
        <v>4409</v>
      </c>
      <c r="L2392" t="s">
        <v>3407</v>
      </c>
      <c r="M2392" s="12">
        <v>17545</v>
      </c>
      <c r="N2392" s="12" t="str">
        <f t="shared" si="89"/>
        <v>200 Hershey Dr Manheim, PA 17545</v>
      </c>
      <c r="O2392">
        <v>1430999</v>
      </c>
      <c r="P2392">
        <v>40.171835000000002</v>
      </c>
      <c r="Q2392">
        <v>-76.395079999999993</v>
      </c>
      <c r="R2392" t="s">
        <v>3366</v>
      </c>
      <c r="S2392" t="s">
        <v>3357</v>
      </c>
      <c r="T2392" s="3">
        <v>1</v>
      </c>
      <c r="U2392" s="3">
        <v>2</v>
      </c>
      <c r="V2392" s="4">
        <v>2</v>
      </c>
      <c r="W2392" s="4">
        <v>2</v>
      </c>
      <c r="X2392" s="5">
        <v>135.46</v>
      </c>
      <c r="Y2392" s="6">
        <v>135.46</v>
      </c>
      <c r="Z2392" s="5">
        <v>59.33</v>
      </c>
      <c r="AA2392" s="5">
        <v>59.33</v>
      </c>
      <c r="AB2392">
        <v>8</v>
      </c>
      <c r="AC2392" s="11">
        <f t="shared" si="90"/>
        <v>0.43798907426546579</v>
      </c>
    </row>
    <row r="2393" spans="1:29">
      <c r="A2393" s="2">
        <v>418342</v>
      </c>
      <c r="B2393" t="s">
        <v>3361</v>
      </c>
      <c r="C2393" t="s">
        <v>3354</v>
      </c>
      <c r="D2393" t="s">
        <v>82</v>
      </c>
      <c r="E2393" s="2">
        <v>244932</v>
      </c>
      <c r="F2393" t="s">
        <v>1092</v>
      </c>
      <c r="G2393" s="2">
        <v>418647</v>
      </c>
      <c r="H2393" t="s">
        <v>1093</v>
      </c>
      <c r="I2393" t="s">
        <v>918</v>
      </c>
      <c r="K2393" t="s">
        <v>3656</v>
      </c>
      <c r="L2393" t="s">
        <v>3406</v>
      </c>
      <c r="M2393" s="12">
        <v>8691</v>
      </c>
      <c r="N2393" s="12" t="str">
        <f t="shared" si="89"/>
        <v>234 Sharon Rd Robbinsville, NJ 08691</v>
      </c>
      <c r="O2393">
        <v>1430999</v>
      </c>
      <c r="P2393">
        <v>40.213830000000002</v>
      </c>
      <c r="Q2393">
        <v>-74.576800000000006</v>
      </c>
      <c r="R2393" t="s">
        <v>3362</v>
      </c>
      <c r="S2393" t="s">
        <v>3354</v>
      </c>
      <c r="T2393" s="3">
        <v>1</v>
      </c>
      <c r="U2393" s="3">
        <v>1</v>
      </c>
      <c r="V2393" s="4">
        <v>1</v>
      </c>
      <c r="W2393" s="4">
        <v>1</v>
      </c>
      <c r="X2393" s="5">
        <v>135.25</v>
      </c>
      <c r="Y2393" s="6">
        <v>135.25</v>
      </c>
      <c r="Z2393" s="5">
        <v>57.88</v>
      </c>
      <c r="AA2393" s="5">
        <v>57.88</v>
      </c>
      <c r="AB2393">
        <v>1</v>
      </c>
      <c r="AC2393" s="11">
        <f t="shared" si="90"/>
        <v>0.42794824399260628</v>
      </c>
    </row>
    <row r="2394" spans="1:29">
      <c r="A2394" s="2">
        <v>308438</v>
      </c>
      <c r="B2394" t="s">
        <v>3361</v>
      </c>
      <c r="C2394" t="s">
        <v>3354</v>
      </c>
      <c r="D2394" t="s">
        <v>26</v>
      </c>
      <c r="E2394" s="2">
        <v>285530</v>
      </c>
      <c r="F2394" t="s">
        <v>2555</v>
      </c>
      <c r="G2394" s="2">
        <v>285530</v>
      </c>
      <c r="H2394" t="s">
        <v>2555</v>
      </c>
      <c r="I2394" t="s">
        <v>176</v>
      </c>
      <c r="K2394" t="s">
        <v>4511</v>
      </c>
      <c r="L2394" t="s">
        <v>3407</v>
      </c>
      <c r="M2394" s="12">
        <v>17554</v>
      </c>
      <c r="N2394" s="12" t="str">
        <f t="shared" si="89"/>
        <v>120 College Ave Mountville, PA 17554</v>
      </c>
      <c r="O2394">
        <v>1430999</v>
      </c>
      <c r="P2394">
        <v>40.042865999999997</v>
      </c>
      <c r="Q2394">
        <v>-76.426608999999999</v>
      </c>
      <c r="R2394" t="s">
        <v>3367</v>
      </c>
      <c r="S2394" t="s">
        <v>3357</v>
      </c>
      <c r="T2394" s="3">
        <v>1</v>
      </c>
      <c r="U2394" s="3">
        <v>2</v>
      </c>
      <c r="V2394" s="4">
        <v>2</v>
      </c>
      <c r="W2394" s="4">
        <v>2</v>
      </c>
      <c r="X2394" s="5">
        <v>135.19</v>
      </c>
      <c r="Y2394" s="6">
        <v>135.19</v>
      </c>
      <c r="Z2394" s="5">
        <v>50.489999999999995</v>
      </c>
      <c r="AA2394" s="5">
        <v>50.489999999999995</v>
      </c>
      <c r="AB2394">
        <v>2</v>
      </c>
      <c r="AC2394" s="11">
        <f t="shared" si="90"/>
        <v>0.37347436940602113</v>
      </c>
    </row>
    <row r="2395" spans="1:29">
      <c r="A2395" s="2">
        <v>308434</v>
      </c>
      <c r="B2395" t="s">
        <v>3361</v>
      </c>
      <c r="C2395" t="s">
        <v>3354</v>
      </c>
      <c r="D2395" t="s">
        <v>51</v>
      </c>
      <c r="E2395" s="2">
        <v>240939</v>
      </c>
      <c r="F2395" t="s">
        <v>2339</v>
      </c>
      <c r="G2395" s="2">
        <v>481187</v>
      </c>
      <c r="H2395" t="s">
        <v>2341</v>
      </c>
      <c r="I2395" t="s">
        <v>2342</v>
      </c>
      <c r="K2395" t="s">
        <v>3757</v>
      </c>
      <c r="L2395" t="s">
        <v>3407</v>
      </c>
      <c r="M2395" s="12">
        <v>17028</v>
      </c>
      <c r="N2395" s="12" t="str">
        <f t="shared" si="89"/>
        <v>2673 Sand Beach Rd Grantville, PA 17028</v>
      </c>
      <c r="O2395">
        <v>1430999</v>
      </c>
      <c r="P2395">
        <v>40.360883000000001</v>
      </c>
      <c r="Q2395">
        <v>-76.674274999999994</v>
      </c>
      <c r="R2395" t="s">
        <v>3366</v>
      </c>
      <c r="S2395" t="s">
        <v>3353</v>
      </c>
      <c r="T2395" s="3">
        <v>1</v>
      </c>
      <c r="U2395" s="3">
        <v>1</v>
      </c>
      <c r="V2395" s="4">
        <v>1</v>
      </c>
      <c r="W2395" s="4">
        <v>1</v>
      </c>
      <c r="X2395" s="5">
        <v>133.79</v>
      </c>
      <c r="Y2395" s="6">
        <v>133.79</v>
      </c>
      <c r="Z2395" s="5">
        <v>57.53</v>
      </c>
      <c r="AA2395" s="5">
        <v>57.53</v>
      </c>
      <c r="AB2395">
        <v>1</v>
      </c>
      <c r="AC2395" s="11">
        <f t="shared" si="90"/>
        <v>0.43000224232005385</v>
      </c>
    </row>
    <row r="2396" spans="1:29">
      <c r="A2396" s="2">
        <v>434667</v>
      </c>
      <c r="B2396" t="s">
        <v>3361</v>
      </c>
      <c r="C2396" t="s">
        <v>3354</v>
      </c>
      <c r="D2396" t="s">
        <v>32</v>
      </c>
      <c r="E2396" s="2">
        <v>310369</v>
      </c>
      <c r="F2396" t="s">
        <v>825</v>
      </c>
      <c r="G2396" s="2">
        <v>310369</v>
      </c>
      <c r="H2396" t="s">
        <v>825</v>
      </c>
      <c r="I2396" t="s">
        <v>140</v>
      </c>
      <c r="K2396" t="s">
        <v>4281</v>
      </c>
      <c r="L2396" t="s">
        <v>3407</v>
      </c>
      <c r="M2396" s="12">
        <v>17540</v>
      </c>
      <c r="N2396" s="12" t="str">
        <f t="shared" si="89"/>
        <v>340 W Main St Leola, PA 17540</v>
      </c>
      <c r="O2396">
        <v>1430999</v>
      </c>
      <c r="P2396">
        <v>40.084215</v>
      </c>
      <c r="Q2396">
        <v>-76.214775000000003</v>
      </c>
      <c r="R2396" t="s">
        <v>3364</v>
      </c>
      <c r="S2396" t="s">
        <v>3356</v>
      </c>
      <c r="T2396" s="3">
        <v>1</v>
      </c>
      <c r="U2396" s="3">
        <v>1</v>
      </c>
      <c r="V2396" s="4">
        <v>1</v>
      </c>
      <c r="W2396" s="4">
        <v>1</v>
      </c>
      <c r="X2396" s="5">
        <v>133.52000000000001</v>
      </c>
      <c r="Y2396" s="6">
        <v>133.52000000000001</v>
      </c>
      <c r="Z2396" s="5">
        <v>40.04</v>
      </c>
      <c r="AA2396" s="5">
        <v>40.04</v>
      </c>
      <c r="AB2396">
        <v>1</v>
      </c>
      <c r="AC2396" s="11">
        <f t="shared" si="90"/>
        <v>0.29988016776512877</v>
      </c>
    </row>
    <row r="2397" spans="1:29">
      <c r="A2397" s="2">
        <v>418339</v>
      </c>
      <c r="B2397" t="s">
        <v>3361</v>
      </c>
      <c r="C2397" t="s">
        <v>3354</v>
      </c>
      <c r="D2397" t="s">
        <v>44</v>
      </c>
      <c r="E2397" s="2">
        <v>333126</v>
      </c>
      <c r="F2397" t="s">
        <v>941</v>
      </c>
      <c r="G2397" s="2">
        <v>333126</v>
      </c>
      <c r="H2397" t="s">
        <v>941</v>
      </c>
      <c r="I2397" t="s">
        <v>39</v>
      </c>
      <c r="K2397" t="s">
        <v>4730</v>
      </c>
      <c r="L2397" t="s">
        <v>3407</v>
      </c>
      <c r="M2397" s="12">
        <v>17601</v>
      </c>
      <c r="N2397" s="12" t="str">
        <f t="shared" si="89"/>
        <v>921 Nissley Rd Lancaster, PA 17601</v>
      </c>
      <c r="O2397">
        <v>1430999</v>
      </c>
      <c r="P2397">
        <v>40.067599999999999</v>
      </c>
      <c r="Q2397">
        <v>-76.396630000000002</v>
      </c>
      <c r="R2397" t="s">
        <v>3364</v>
      </c>
      <c r="S2397" t="s">
        <v>3357</v>
      </c>
      <c r="T2397" s="3">
        <v>1</v>
      </c>
      <c r="U2397" s="3">
        <v>1</v>
      </c>
      <c r="V2397" s="4">
        <v>1</v>
      </c>
      <c r="W2397" s="4">
        <v>2</v>
      </c>
      <c r="X2397" s="5">
        <v>132.51</v>
      </c>
      <c r="Y2397" s="6">
        <v>132.51</v>
      </c>
      <c r="Z2397" s="5">
        <v>68.41</v>
      </c>
      <c r="AA2397" s="5">
        <v>68.41</v>
      </c>
      <c r="AB2397">
        <v>2</v>
      </c>
      <c r="AC2397" s="11">
        <f t="shared" si="90"/>
        <v>0.51626292355293946</v>
      </c>
    </row>
    <row r="2398" spans="1:29">
      <c r="A2398" s="2">
        <v>417171</v>
      </c>
      <c r="B2398" t="s">
        <v>3361</v>
      </c>
      <c r="C2398" t="s">
        <v>3354</v>
      </c>
      <c r="D2398" t="s">
        <v>104</v>
      </c>
      <c r="E2398" s="2">
        <v>312581</v>
      </c>
      <c r="F2398" t="s">
        <v>2780</v>
      </c>
      <c r="G2398" s="2">
        <v>312581</v>
      </c>
      <c r="H2398" t="s">
        <v>2780</v>
      </c>
      <c r="I2398" t="s">
        <v>361</v>
      </c>
      <c r="J2398" t="s">
        <v>3389</v>
      </c>
      <c r="K2398" t="s">
        <v>5223</v>
      </c>
      <c r="L2398" t="s">
        <v>3407</v>
      </c>
      <c r="M2398" s="12">
        <v>19006</v>
      </c>
      <c r="N2398" s="12" t="str">
        <f t="shared" si="89"/>
        <v>2110 Elbow Ln Huntingdon Valley, PA 19006</v>
      </c>
      <c r="O2398">
        <v>1430999</v>
      </c>
      <c r="P2398">
        <v>40.12771</v>
      </c>
      <c r="Q2398">
        <v>-75.090059999999994</v>
      </c>
      <c r="R2398" t="s">
        <v>3362</v>
      </c>
      <c r="S2398" t="s">
        <v>3352</v>
      </c>
      <c r="T2398" s="3">
        <v>2</v>
      </c>
      <c r="U2398" s="3">
        <v>2</v>
      </c>
      <c r="V2398" s="4">
        <v>1</v>
      </c>
      <c r="W2398" s="4">
        <v>1.5</v>
      </c>
      <c r="X2398" s="5">
        <v>66.115000000000009</v>
      </c>
      <c r="Y2398" s="6">
        <v>132.23000000000002</v>
      </c>
      <c r="Z2398" s="5">
        <v>26.509999999999998</v>
      </c>
      <c r="AA2398" s="5">
        <v>53.019999999999996</v>
      </c>
      <c r="AB2398">
        <v>6</v>
      </c>
      <c r="AC2398" s="11">
        <f t="shared" si="90"/>
        <v>0.4009680102851092</v>
      </c>
    </row>
    <row r="2399" spans="1:29">
      <c r="A2399" s="2">
        <v>340865</v>
      </c>
      <c r="B2399" t="s">
        <v>3361</v>
      </c>
      <c r="C2399" t="s">
        <v>3354</v>
      </c>
      <c r="D2399" t="s">
        <v>51</v>
      </c>
      <c r="E2399" s="2">
        <v>341917</v>
      </c>
      <c r="F2399" t="s">
        <v>2406</v>
      </c>
      <c r="G2399" s="2">
        <v>469606</v>
      </c>
      <c r="H2399" t="s">
        <v>2408</v>
      </c>
      <c r="I2399" t="s">
        <v>238</v>
      </c>
      <c r="K2399" t="s">
        <v>3736</v>
      </c>
      <c r="L2399" t="s">
        <v>3407</v>
      </c>
      <c r="M2399" s="12">
        <v>17022</v>
      </c>
      <c r="N2399" s="12" t="str">
        <f t="shared" si="89"/>
        <v>75 Village Green Dr - Dock #1 ELIZABETHTOWN, PA 17022</v>
      </c>
      <c r="O2399">
        <v>1430999</v>
      </c>
      <c r="P2399">
        <v>40.139678000000004</v>
      </c>
      <c r="Q2399">
        <v>-76.617538999999994</v>
      </c>
      <c r="R2399" t="s">
        <v>3366</v>
      </c>
      <c r="S2399" t="s">
        <v>3356</v>
      </c>
      <c r="T2399" s="3">
        <v>3</v>
      </c>
      <c r="U2399" s="3">
        <v>3</v>
      </c>
      <c r="V2399" s="4">
        <v>1</v>
      </c>
      <c r="W2399" s="4">
        <v>1.3333333333333333</v>
      </c>
      <c r="X2399" s="5">
        <v>43.546666666666674</v>
      </c>
      <c r="Y2399" s="6">
        <v>130.63999999999999</v>
      </c>
      <c r="Z2399" s="5">
        <v>19.966666666666669</v>
      </c>
      <c r="AA2399" s="5">
        <v>59.900000000000006</v>
      </c>
      <c r="AB2399">
        <v>8</v>
      </c>
      <c r="AC2399" s="11">
        <f t="shared" si="90"/>
        <v>0.45851194121249245</v>
      </c>
    </row>
    <row r="2400" spans="1:29">
      <c r="A2400" s="2">
        <v>418341</v>
      </c>
      <c r="B2400" t="s">
        <v>3361</v>
      </c>
      <c r="C2400" t="s">
        <v>3354</v>
      </c>
      <c r="D2400" t="s">
        <v>26</v>
      </c>
      <c r="E2400" s="2">
        <v>242157</v>
      </c>
      <c r="F2400" t="s">
        <v>3192</v>
      </c>
      <c r="G2400" s="2">
        <v>242157</v>
      </c>
      <c r="H2400" t="s">
        <v>3192</v>
      </c>
      <c r="I2400" t="s">
        <v>39</v>
      </c>
      <c r="K2400" t="s">
        <v>4874</v>
      </c>
      <c r="L2400" t="s">
        <v>3407</v>
      </c>
      <c r="M2400" s="12">
        <v>17603</v>
      </c>
      <c r="N2400" s="12" t="str">
        <f t="shared" si="89"/>
        <v>322 Hershey Ave Lancaster, PA 17603</v>
      </c>
      <c r="O2400">
        <v>1430999</v>
      </c>
      <c r="P2400">
        <v>40.025281999999997</v>
      </c>
      <c r="Q2400">
        <v>-76.318573999999998</v>
      </c>
      <c r="R2400" t="s">
        <v>3364</v>
      </c>
      <c r="S2400" t="s">
        <v>3357</v>
      </c>
      <c r="T2400" s="3">
        <v>2</v>
      </c>
      <c r="U2400" s="3">
        <v>3</v>
      </c>
      <c r="V2400" s="4">
        <v>1.5</v>
      </c>
      <c r="W2400" s="4">
        <v>1.5</v>
      </c>
      <c r="X2400" s="5">
        <v>64.22999999999999</v>
      </c>
      <c r="Y2400" s="6">
        <v>128.46</v>
      </c>
      <c r="Z2400" s="5">
        <v>22.484999999999999</v>
      </c>
      <c r="AA2400" s="5">
        <v>44.97</v>
      </c>
      <c r="AB2400">
        <v>3</v>
      </c>
      <c r="AC2400" s="11">
        <f t="shared" si="90"/>
        <v>0.35007006071929003</v>
      </c>
    </row>
    <row r="2401" spans="1:29">
      <c r="A2401" s="2">
        <v>462979</v>
      </c>
      <c r="B2401" t="s">
        <v>3361</v>
      </c>
      <c r="C2401" t="s">
        <v>3354</v>
      </c>
      <c r="D2401" t="s">
        <v>26</v>
      </c>
      <c r="E2401" s="2">
        <v>328356</v>
      </c>
      <c r="F2401" t="s">
        <v>2115</v>
      </c>
      <c r="G2401" s="2">
        <v>328356</v>
      </c>
      <c r="H2401" t="s">
        <v>2115</v>
      </c>
      <c r="I2401" t="s">
        <v>39</v>
      </c>
      <c r="K2401" t="s">
        <v>4801</v>
      </c>
      <c r="L2401" t="s">
        <v>3407</v>
      </c>
      <c r="M2401" s="12">
        <v>17602</v>
      </c>
      <c r="N2401" s="12" t="str">
        <f t="shared" si="89"/>
        <v>26 E Chestnut St Lancaster, PA 17602</v>
      </c>
      <c r="O2401">
        <v>1430999</v>
      </c>
      <c r="P2401">
        <v>40.040954999999997</v>
      </c>
      <c r="Q2401">
        <v>-76.305772000000005</v>
      </c>
      <c r="R2401" t="s">
        <v>3364</v>
      </c>
      <c r="S2401" t="s">
        <v>3356</v>
      </c>
      <c r="T2401" s="3">
        <v>1</v>
      </c>
      <c r="U2401" s="3">
        <v>1</v>
      </c>
      <c r="V2401" s="4">
        <v>1</v>
      </c>
      <c r="W2401" s="4">
        <v>1</v>
      </c>
      <c r="X2401" s="5">
        <v>126.8</v>
      </c>
      <c r="Y2401" s="6">
        <v>126.8</v>
      </c>
      <c r="Z2401" s="5">
        <v>52.92</v>
      </c>
      <c r="AA2401" s="5">
        <v>52.92</v>
      </c>
      <c r="AB2401">
        <v>4</v>
      </c>
      <c r="AC2401" s="11">
        <f t="shared" si="90"/>
        <v>0.41735015772870665</v>
      </c>
    </row>
    <row r="2402" spans="1:29">
      <c r="A2402" s="2">
        <v>418338</v>
      </c>
      <c r="B2402" t="s">
        <v>3361</v>
      </c>
      <c r="C2402" t="s">
        <v>3354</v>
      </c>
      <c r="D2402" t="s">
        <v>32</v>
      </c>
      <c r="E2402" s="2">
        <v>341678</v>
      </c>
      <c r="F2402" t="s">
        <v>3321</v>
      </c>
      <c r="G2402" s="2">
        <v>341678</v>
      </c>
      <c r="H2402" t="s">
        <v>3321</v>
      </c>
      <c r="I2402" t="s">
        <v>1314</v>
      </c>
      <c r="K2402" t="s">
        <v>4240</v>
      </c>
      <c r="L2402" t="s">
        <v>3407</v>
      </c>
      <c r="M2402" s="12">
        <v>17527</v>
      </c>
      <c r="N2402" s="12" t="str">
        <f t="shared" si="89"/>
        <v>157 PINE CREEK DR Gap, PA 17527</v>
      </c>
      <c r="O2402">
        <v>1430999</v>
      </c>
      <c r="P2402">
        <v>39.963779000000002</v>
      </c>
      <c r="Q2402">
        <v>-75.997878999999998</v>
      </c>
      <c r="R2402" t="s">
        <v>3361</v>
      </c>
      <c r="S2402" t="s">
        <v>3356</v>
      </c>
      <c r="T2402" s="3">
        <v>2</v>
      </c>
      <c r="U2402" s="3">
        <v>2</v>
      </c>
      <c r="V2402" s="4">
        <v>1</v>
      </c>
      <c r="W2402" s="4">
        <v>1</v>
      </c>
      <c r="X2402" s="5">
        <v>63.36</v>
      </c>
      <c r="Y2402" s="6">
        <v>126.72</v>
      </c>
      <c r="Z2402" s="5">
        <v>27.330000000000002</v>
      </c>
      <c r="AA2402" s="5">
        <v>54.660000000000004</v>
      </c>
      <c r="AB2402">
        <v>2</v>
      </c>
      <c r="AC2402" s="11">
        <f t="shared" si="90"/>
        <v>0.43134469696969702</v>
      </c>
    </row>
    <row r="2403" spans="1:29">
      <c r="A2403" s="2">
        <v>299033</v>
      </c>
      <c r="B2403" t="s">
        <v>3361</v>
      </c>
      <c r="C2403" t="s">
        <v>3356</v>
      </c>
      <c r="D2403" t="s">
        <v>16</v>
      </c>
      <c r="E2403" s="2">
        <v>242187</v>
      </c>
      <c r="F2403" t="s">
        <v>3195</v>
      </c>
      <c r="G2403" s="2">
        <v>242187</v>
      </c>
      <c r="H2403" t="s">
        <v>3195</v>
      </c>
      <c r="I2403" t="s">
        <v>2959</v>
      </c>
      <c r="K2403" t="s">
        <v>3922</v>
      </c>
      <c r="L2403" t="s">
        <v>3407</v>
      </c>
      <c r="M2403" s="12">
        <v>17236</v>
      </c>
      <c r="N2403" s="12" t="str">
        <f t="shared" si="89"/>
        <v>100 W Seminary St Mercersburg, PA 17236</v>
      </c>
      <c r="O2403">
        <v>1430999</v>
      </c>
      <c r="P2403">
        <v>39.827570000000001</v>
      </c>
      <c r="Q2403">
        <v>-77.906889000000007</v>
      </c>
      <c r="R2403" t="s">
        <v>3367</v>
      </c>
      <c r="S2403" t="s">
        <v>3351</v>
      </c>
      <c r="T2403" s="3">
        <v>1</v>
      </c>
      <c r="U2403" s="3">
        <v>1</v>
      </c>
      <c r="V2403" s="4">
        <v>1</v>
      </c>
      <c r="W2403" s="4">
        <v>1</v>
      </c>
      <c r="X2403" s="5">
        <v>126.42</v>
      </c>
      <c r="Y2403" s="6">
        <v>126.42</v>
      </c>
      <c r="Z2403" s="5">
        <v>44.25</v>
      </c>
      <c r="AA2403" s="5">
        <v>44.25</v>
      </c>
      <c r="AB2403">
        <v>3</v>
      </c>
      <c r="AC2403" s="11">
        <f t="shared" si="90"/>
        <v>0.35002373042240154</v>
      </c>
    </row>
    <row r="2404" spans="1:29">
      <c r="A2404" s="2">
        <v>418481</v>
      </c>
      <c r="B2404" t="s">
        <v>3361</v>
      </c>
      <c r="C2404" t="s">
        <v>3356</v>
      </c>
      <c r="D2404" t="s">
        <v>74</v>
      </c>
      <c r="E2404" s="2">
        <v>293964</v>
      </c>
      <c r="F2404" t="s">
        <v>681</v>
      </c>
      <c r="G2404" s="2">
        <v>293964</v>
      </c>
      <c r="H2404" t="s">
        <v>681</v>
      </c>
      <c r="I2404" t="s">
        <v>116</v>
      </c>
      <c r="K2404" t="s">
        <v>4355</v>
      </c>
      <c r="L2404" t="s">
        <v>3407</v>
      </c>
      <c r="M2404" s="12">
        <v>17543</v>
      </c>
      <c r="N2404" s="12" t="str">
        <f t="shared" si="89"/>
        <v>655 W Newport Rd Lititz, PA 17543</v>
      </c>
      <c r="O2404">
        <v>1430999</v>
      </c>
      <c r="P2404">
        <v>40.204228000000001</v>
      </c>
      <c r="Q2404">
        <v>-76.347740999999999</v>
      </c>
      <c r="R2404" t="s">
        <v>3364</v>
      </c>
      <c r="S2404" t="s">
        <v>3356</v>
      </c>
      <c r="T2404" s="3">
        <v>1</v>
      </c>
      <c r="U2404" s="3">
        <v>1</v>
      </c>
      <c r="V2404" s="4">
        <v>1</v>
      </c>
      <c r="W2404" s="4">
        <v>1</v>
      </c>
      <c r="X2404" s="5">
        <v>126.34</v>
      </c>
      <c r="Y2404" s="6">
        <v>126.34</v>
      </c>
      <c r="Z2404" s="5">
        <v>45.78</v>
      </c>
      <c r="AA2404" s="5">
        <v>45.78</v>
      </c>
      <c r="AB2404">
        <v>2</v>
      </c>
      <c r="AC2404" s="11">
        <f t="shared" si="90"/>
        <v>0.36235554851986701</v>
      </c>
    </row>
    <row r="2405" spans="1:29">
      <c r="A2405" s="2">
        <v>469979</v>
      </c>
      <c r="B2405" t="s">
        <v>3361</v>
      </c>
      <c r="C2405" t="s">
        <v>3356</v>
      </c>
      <c r="D2405" t="s">
        <v>32</v>
      </c>
      <c r="E2405" s="2">
        <v>323660</v>
      </c>
      <c r="F2405" t="s">
        <v>1729</v>
      </c>
      <c r="G2405" s="2">
        <v>323660</v>
      </c>
      <c r="H2405" t="s">
        <v>1729</v>
      </c>
      <c r="I2405" t="s">
        <v>1730</v>
      </c>
      <c r="J2405" t="s">
        <v>3381</v>
      </c>
      <c r="K2405" t="s">
        <v>5456</v>
      </c>
      <c r="L2405" t="s">
        <v>3407</v>
      </c>
      <c r="M2405" s="12">
        <v>19310</v>
      </c>
      <c r="N2405" s="12" t="str">
        <f t="shared" si="89"/>
        <v>710 Steelville Mill Rd Atglen, PA 19310</v>
      </c>
      <c r="O2405">
        <v>1430999</v>
      </c>
      <c r="P2405">
        <v>39.939585000000001</v>
      </c>
      <c r="Q2405">
        <v>-75.978814999999997</v>
      </c>
      <c r="R2405" t="e">
        <v>#N/A</v>
      </c>
      <c r="S2405" t="e">
        <v>#N/A</v>
      </c>
      <c r="T2405" s="3">
        <v>2</v>
      </c>
      <c r="U2405" s="3">
        <v>2</v>
      </c>
      <c r="V2405" s="4">
        <v>1</v>
      </c>
      <c r="W2405" s="4">
        <v>1</v>
      </c>
      <c r="X2405" s="5">
        <v>62.56</v>
      </c>
      <c r="Y2405" s="6">
        <v>125.12</v>
      </c>
      <c r="Z2405" s="5">
        <v>25.48</v>
      </c>
      <c r="AA2405" s="5">
        <v>50.96</v>
      </c>
      <c r="AB2405">
        <v>2</v>
      </c>
      <c r="AC2405" s="11">
        <f t="shared" si="90"/>
        <v>0.40728900255754474</v>
      </c>
    </row>
    <row r="2406" spans="1:29">
      <c r="A2406" s="2">
        <v>333254</v>
      </c>
      <c r="B2406" t="s">
        <v>3361</v>
      </c>
      <c r="C2406" t="s">
        <v>3356</v>
      </c>
      <c r="D2406" t="s">
        <v>149</v>
      </c>
      <c r="E2406" s="2">
        <v>344658</v>
      </c>
      <c r="F2406" t="s">
        <v>3167</v>
      </c>
      <c r="G2406" s="2">
        <v>344658</v>
      </c>
      <c r="H2406" s="13" t="s">
        <v>3167</v>
      </c>
      <c r="I2406" t="s">
        <v>3168</v>
      </c>
      <c r="J2406" t="s">
        <v>680</v>
      </c>
      <c r="K2406" s="13" t="s">
        <v>8468</v>
      </c>
      <c r="L2406" t="s">
        <v>3406</v>
      </c>
      <c r="M2406" s="12">
        <v>8054</v>
      </c>
      <c r="N2406" s="12" t="str">
        <f t="shared" si="89"/>
        <v>127 Gaither Dr Suite E Mount Laurel, NJ 08054</v>
      </c>
      <c r="O2406">
        <v>1430999</v>
      </c>
      <c r="P2406" s="13">
        <v>39.9397716624296</v>
      </c>
      <c r="Q2406">
        <v>-74.951852383492593</v>
      </c>
      <c r="R2406" t="s">
        <v>3362</v>
      </c>
      <c r="S2406" t="s">
        <v>3355</v>
      </c>
      <c r="T2406" s="3">
        <v>1</v>
      </c>
      <c r="U2406" s="3">
        <v>1</v>
      </c>
      <c r="V2406" s="4">
        <v>1</v>
      </c>
      <c r="W2406" s="4">
        <v>1</v>
      </c>
      <c r="X2406" s="5">
        <v>125</v>
      </c>
      <c r="Y2406" s="6">
        <v>125</v>
      </c>
      <c r="Z2406" s="5">
        <v>50</v>
      </c>
      <c r="AA2406" s="5">
        <v>50</v>
      </c>
      <c r="AB2406">
        <v>5</v>
      </c>
      <c r="AC2406" s="11">
        <f t="shared" si="90"/>
        <v>0.4</v>
      </c>
    </row>
    <row r="2407" spans="1:29">
      <c r="A2407" s="2">
        <v>453536</v>
      </c>
      <c r="B2407" t="s">
        <v>3363</v>
      </c>
      <c r="C2407" t="s">
        <v>3353</v>
      </c>
      <c r="D2407" t="s">
        <v>74</v>
      </c>
      <c r="E2407" s="2">
        <v>238960</v>
      </c>
      <c r="F2407" t="s">
        <v>3109</v>
      </c>
      <c r="G2407" s="2">
        <v>432281</v>
      </c>
      <c r="H2407" t="s">
        <v>3026</v>
      </c>
      <c r="I2407" t="s">
        <v>759</v>
      </c>
      <c r="K2407" t="s">
        <v>3816</v>
      </c>
      <c r="L2407" t="s">
        <v>3407</v>
      </c>
      <c r="M2407" s="12">
        <v>17055</v>
      </c>
      <c r="N2407" s="12" t="str">
        <f t="shared" si="89"/>
        <v>51 Gettysburg Pike Mechanicsburg, PA 17055</v>
      </c>
      <c r="O2407">
        <v>1430999</v>
      </c>
      <c r="P2407">
        <v>40.185071999999998</v>
      </c>
      <c r="Q2407">
        <v>-76.983555999999993</v>
      </c>
      <c r="R2407" t="s">
        <v>3366</v>
      </c>
      <c r="S2407" t="s">
        <v>3356</v>
      </c>
      <c r="T2407" s="3">
        <v>1</v>
      </c>
      <c r="U2407" s="3">
        <v>1</v>
      </c>
      <c r="V2407" s="4">
        <v>1</v>
      </c>
      <c r="W2407" s="4">
        <v>2</v>
      </c>
      <c r="X2407" s="5">
        <v>124.37</v>
      </c>
      <c r="Y2407" s="6">
        <v>124.37</v>
      </c>
      <c r="Z2407" s="5">
        <v>49.75</v>
      </c>
      <c r="AA2407" s="5">
        <v>49.75</v>
      </c>
      <c r="AB2407">
        <v>2</v>
      </c>
      <c r="AC2407" s="11">
        <f t="shared" si="90"/>
        <v>0.40001608104848435</v>
      </c>
    </row>
    <row r="2408" spans="1:29">
      <c r="A2408" s="2">
        <v>298872</v>
      </c>
      <c r="B2408" t="s">
        <v>3363</v>
      </c>
      <c r="C2408" t="s">
        <v>3357</v>
      </c>
      <c r="D2408" t="s">
        <v>37</v>
      </c>
      <c r="E2408" s="2">
        <v>240038</v>
      </c>
      <c r="F2408" t="s">
        <v>1928</v>
      </c>
      <c r="G2408" s="2">
        <v>240038</v>
      </c>
      <c r="H2408" t="s">
        <v>1928</v>
      </c>
      <c r="I2408" t="s">
        <v>39</v>
      </c>
      <c r="K2408" t="s">
        <v>4891</v>
      </c>
      <c r="L2408" t="s">
        <v>3407</v>
      </c>
      <c r="M2408" s="12">
        <v>17603</v>
      </c>
      <c r="N2408" s="12" t="str">
        <f t="shared" si="89"/>
        <v>151 Donerville Rd Lancaster, PA 17603</v>
      </c>
      <c r="O2408">
        <v>1430999</v>
      </c>
      <c r="P2408">
        <v>40.033883000000003</v>
      </c>
      <c r="Q2408">
        <v>-76.403402999999997</v>
      </c>
      <c r="R2408" t="s">
        <v>3364</v>
      </c>
      <c r="S2408" t="s">
        <v>3357</v>
      </c>
      <c r="T2408" s="3">
        <v>1</v>
      </c>
      <c r="U2408" s="3">
        <v>1</v>
      </c>
      <c r="V2408" s="4">
        <v>1</v>
      </c>
      <c r="W2408" s="4">
        <v>1</v>
      </c>
      <c r="X2408" s="5">
        <v>123.12</v>
      </c>
      <c r="Y2408" s="6">
        <v>123.12</v>
      </c>
      <c r="Z2408" s="5">
        <v>49.24</v>
      </c>
      <c r="AA2408" s="5">
        <v>49.24</v>
      </c>
      <c r="AB2408">
        <v>4</v>
      </c>
      <c r="AC2408" s="11">
        <f t="shared" si="90"/>
        <v>0.39993502274204029</v>
      </c>
    </row>
    <row r="2409" spans="1:29">
      <c r="A2409" s="2">
        <v>458869</v>
      </c>
      <c r="B2409" t="s">
        <v>3363</v>
      </c>
      <c r="C2409" t="s">
        <v>3357</v>
      </c>
      <c r="D2409" t="s">
        <v>26</v>
      </c>
      <c r="E2409" s="2">
        <v>239615</v>
      </c>
      <c r="F2409" t="s">
        <v>1626</v>
      </c>
      <c r="G2409" s="2">
        <v>239615</v>
      </c>
      <c r="H2409" t="s">
        <v>1626</v>
      </c>
      <c r="I2409" t="s">
        <v>190</v>
      </c>
      <c r="K2409" t="s">
        <v>4418</v>
      </c>
      <c r="L2409" t="s">
        <v>3407</v>
      </c>
      <c r="M2409" s="12">
        <v>17545</v>
      </c>
      <c r="N2409" s="12" t="str">
        <f t="shared" si="89"/>
        <v>341 Weaver Rd Manheim, PA 17545</v>
      </c>
      <c r="O2409">
        <v>1430999</v>
      </c>
      <c r="P2409">
        <v>40.131213000000002</v>
      </c>
      <c r="Q2409">
        <v>-76.424458999999999</v>
      </c>
      <c r="R2409" t="s">
        <v>3366</v>
      </c>
      <c r="S2409" t="s">
        <v>3357</v>
      </c>
      <c r="T2409" s="3">
        <v>1</v>
      </c>
      <c r="U2409" s="3">
        <v>1</v>
      </c>
      <c r="V2409" s="4">
        <v>1</v>
      </c>
      <c r="W2409" s="4">
        <v>1</v>
      </c>
      <c r="X2409" s="5">
        <v>122.87</v>
      </c>
      <c r="Y2409" s="6">
        <v>122.87</v>
      </c>
      <c r="Z2409" s="5">
        <v>44.25</v>
      </c>
      <c r="AA2409" s="5">
        <v>44.25</v>
      </c>
      <c r="AB2409">
        <v>3</v>
      </c>
      <c r="AC2409" s="11">
        <f t="shared" si="90"/>
        <v>0.36013672987710588</v>
      </c>
    </row>
    <row r="2410" spans="1:29">
      <c r="A2410" s="2">
        <v>484252</v>
      </c>
      <c r="B2410" t="s">
        <v>3363</v>
      </c>
      <c r="C2410" t="s">
        <v>3357</v>
      </c>
      <c r="D2410" t="s">
        <v>26</v>
      </c>
      <c r="E2410" s="2">
        <v>241182</v>
      </c>
      <c r="F2410" t="s">
        <v>2554</v>
      </c>
      <c r="G2410" s="2">
        <v>241182</v>
      </c>
      <c r="H2410" t="s">
        <v>2554</v>
      </c>
      <c r="I2410" t="s">
        <v>196</v>
      </c>
      <c r="K2410" t="s">
        <v>4490</v>
      </c>
      <c r="L2410" t="s">
        <v>3407</v>
      </c>
      <c r="M2410" s="12">
        <v>17552</v>
      </c>
      <c r="N2410" s="12" t="str">
        <f t="shared" si="89"/>
        <v>320 Musser Rd Mount Joy, PA 17552</v>
      </c>
      <c r="O2410">
        <v>1430999</v>
      </c>
      <c r="P2410">
        <v>40.113137000000002</v>
      </c>
      <c r="Q2410">
        <v>-76.533929000000001</v>
      </c>
      <c r="R2410" t="s">
        <v>3366</v>
      </c>
      <c r="S2410" t="s">
        <v>3357</v>
      </c>
      <c r="T2410" s="3">
        <v>3</v>
      </c>
      <c r="U2410" s="3">
        <v>3</v>
      </c>
      <c r="V2410" s="4">
        <v>1</v>
      </c>
      <c r="W2410" s="4">
        <v>1</v>
      </c>
      <c r="X2410" s="5">
        <v>40.893333333333338</v>
      </c>
      <c r="Y2410" s="6">
        <v>122.68</v>
      </c>
      <c r="Z2410" s="5">
        <v>18.400000000000002</v>
      </c>
      <c r="AA2410" s="5">
        <v>55.2</v>
      </c>
      <c r="AB2410">
        <v>4</v>
      </c>
      <c r="AC2410" s="11">
        <f t="shared" si="90"/>
        <v>0.44995109227257907</v>
      </c>
    </row>
    <row r="2411" spans="1:29">
      <c r="A2411" s="2">
        <v>449041</v>
      </c>
      <c r="B2411" t="s">
        <v>3363</v>
      </c>
      <c r="C2411" t="s">
        <v>3357</v>
      </c>
      <c r="D2411" t="s">
        <v>37</v>
      </c>
      <c r="E2411" s="2">
        <v>296186</v>
      </c>
      <c r="F2411" t="s">
        <v>3255</v>
      </c>
      <c r="G2411" s="2">
        <v>296186</v>
      </c>
      <c r="H2411" t="s">
        <v>3255</v>
      </c>
      <c r="I2411" t="s">
        <v>116</v>
      </c>
      <c r="K2411" t="s">
        <v>4337</v>
      </c>
      <c r="L2411" t="s">
        <v>3407</v>
      </c>
      <c r="M2411" s="12">
        <v>17543</v>
      </c>
      <c r="N2411" s="12" t="str">
        <f t="shared" si="89"/>
        <v>533 E Newport Rd Lititz, PA 17543</v>
      </c>
      <c r="O2411">
        <v>1430999</v>
      </c>
      <c r="P2411">
        <v>40.16724</v>
      </c>
      <c r="Q2411">
        <v>-76.292400000000001</v>
      </c>
      <c r="R2411" t="s">
        <v>3364</v>
      </c>
      <c r="S2411" t="s">
        <v>3356</v>
      </c>
      <c r="T2411" s="3">
        <v>1</v>
      </c>
      <c r="U2411" s="3">
        <v>1</v>
      </c>
      <c r="V2411" s="4">
        <v>1</v>
      </c>
      <c r="W2411" s="4">
        <v>1</v>
      </c>
      <c r="X2411" s="5">
        <v>122.6</v>
      </c>
      <c r="Y2411" s="6">
        <v>122.6</v>
      </c>
      <c r="Z2411" s="5">
        <v>71.849999999999994</v>
      </c>
      <c r="AA2411" s="5">
        <v>71.849999999999994</v>
      </c>
      <c r="AB2411">
        <v>2</v>
      </c>
      <c r="AC2411" s="11">
        <f t="shared" si="90"/>
        <v>0.58605220228384991</v>
      </c>
    </row>
    <row r="2412" spans="1:29">
      <c r="A2412" s="2">
        <v>301074</v>
      </c>
      <c r="B2412" t="s">
        <v>3361</v>
      </c>
      <c r="C2412" t="s">
        <v>3353</v>
      </c>
      <c r="D2412" t="s">
        <v>29</v>
      </c>
      <c r="E2412" s="2">
        <v>244080</v>
      </c>
      <c r="F2412" t="s">
        <v>2618</v>
      </c>
      <c r="G2412" s="2">
        <v>469288</v>
      </c>
      <c r="H2412" t="s">
        <v>2635</v>
      </c>
      <c r="I2412" t="s">
        <v>151</v>
      </c>
      <c r="K2412" t="s">
        <v>5653</v>
      </c>
      <c r="L2412" t="s">
        <v>3407</v>
      </c>
      <c r="M2412" s="12">
        <v>19446</v>
      </c>
      <c r="N2412" s="12" t="str">
        <f t="shared" si="89"/>
        <v>1641 Supplee Rd Lansdale, PA 19446</v>
      </c>
      <c r="O2412">
        <v>1430999</v>
      </c>
      <c r="P2412">
        <v>40.222526999999999</v>
      </c>
      <c r="Q2412">
        <v>-75.309493000000003</v>
      </c>
      <c r="R2412" t="s">
        <v>3361</v>
      </c>
      <c r="S2412" t="s">
        <v>3353</v>
      </c>
      <c r="T2412" s="3">
        <v>1</v>
      </c>
      <c r="U2412" s="3">
        <v>1</v>
      </c>
      <c r="V2412" s="4">
        <v>1</v>
      </c>
      <c r="W2412" s="4">
        <v>1</v>
      </c>
      <c r="X2412" s="5">
        <v>122.18</v>
      </c>
      <c r="Y2412" s="6">
        <v>122.18</v>
      </c>
      <c r="Z2412" s="5">
        <v>27.08</v>
      </c>
      <c r="AA2412" s="5">
        <v>27.08</v>
      </c>
      <c r="AB2412">
        <v>4</v>
      </c>
      <c r="AC2412" s="11">
        <f t="shared" si="90"/>
        <v>0.22164020297921097</v>
      </c>
    </row>
    <row r="2413" spans="1:29">
      <c r="A2413" s="2">
        <v>440865</v>
      </c>
      <c r="B2413" t="s">
        <v>3361</v>
      </c>
      <c r="C2413" t="s">
        <v>3353</v>
      </c>
      <c r="D2413" t="s">
        <v>104</v>
      </c>
      <c r="E2413" s="2">
        <v>333274</v>
      </c>
      <c r="F2413" t="s">
        <v>1577</v>
      </c>
      <c r="G2413" s="2">
        <v>479841</v>
      </c>
      <c r="H2413" t="s">
        <v>1578</v>
      </c>
      <c r="I2413" t="s">
        <v>116</v>
      </c>
      <c r="K2413" t="s">
        <v>4344</v>
      </c>
      <c r="L2413" t="s">
        <v>3407</v>
      </c>
      <c r="M2413" s="12">
        <v>17543</v>
      </c>
      <c r="N2413" s="12" t="str">
        <f t="shared" si="89"/>
        <v>37 W Millport Rd Lititz, PA 17543</v>
      </c>
      <c r="O2413">
        <v>1430999</v>
      </c>
      <c r="P2413">
        <v>40.128799999999998</v>
      </c>
      <c r="Q2413">
        <v>-76.309873999999994</v>
      </c>
      <c r="R2413" t="s">
        <v>3364</v>
      </c>
      <c r="S2413" t="s">
        <v>3356</v>
      </c>
      <c r="T2413" s="3">
        <v>1</v>
      </c>
      <c r="U2413" s="3">
        <v>1</v>
      </c>
      <c r="V2413" s="4">
        <v>1</v>
      </c>
      <c r="W2413" s="4">
        <v>1</v>
      </c>
      <c r="X2413" s="5">
        <v>121.72</v>
      </c>
      <c r="Y2413" s="6">
        <v>121.72</v>
      </c>
      <c r="Z2413" s="5">
        <v>50.88</v>
      </c>
      <c r="AA2413" s="5">
        <v>50.88</v>
      </c>
      <c r="AB2413">
        <v>1</v>
      </c>
      <c r="AC2413" s="11">
        <f t="shared" si="90"/>
        <v>0.41800854419980288</v>
      </c>
    </row>
    <row r="2414" spans="1:29">
      <c r="A2414" s="2">
        <v>458350</v>
      </c>
      <c r="B2414" t="s">
        <v>3361</v>
      </c>
      <c r="C2414" t="s">
        <v>3353</v>
      </c>
      <c r="D2414" t="s">
        <v>91</v>
      </c>
      <c r="E2414" s="2">
        <v>274142</v>
      </c>
      <c r="F2414" t="s">
        <v>765</v>
      </c>
      <c r="G2414" s="2">
        <v>274142</v>
      </c>
      <c r="H2414" t="s">
        <v>765</v>
      </c>
      <c r="I2414" t="s">
        <v>36</v>
      </c>
      <c r="K2414" t="s">
        <v>5906</v>
      </c>
      <c r="L2414" t="s">
        <v>8347</v>
      </c>
      <c r="M2414" s="12">
        <v>19808</v>
      </c>
      <c r="N2414" s="12" t="str">
        <f t="shared" si="89"/>
        <v>1 1st Regiment Rd Wilmington, DE 19808</v>
      </c>
      <c r="O2414">
        <v>1430999</v>
      </c>
      <c r="P2414">
        <v>39.733334999999997</v>
      </c>
      <c r="Q2414">
        <v>-75.667940000000002</v>
      </c>
      <c r="R2414" t="s">
        <v>3359</v>
      </c>
      <c r="S2414" t="s">
        <v>3353</v>
      </c>
      <c r="T2414" s="3">
        <v>1</v>
      </c>
      <c r="U2414" s="3">
        <v>1</v>
      </c>
      <c r="V2414" s="4">
        <v>1</v>
      </c>
      <c r="W2414" s="4">
        <v>1</v>
      </c>
      <c r="X2414" s="5">
        <v>121.52</v>
      </c>
      <c r="Y2414" s="6">
        <v>121.52</v>
      </c>
      <c r="Z2414" s="5">
        <v>50.68</v>
      </c>
      <c r="AA2414" s="5">
        <v>50.68</v>
      </c>
      <c r="AB2414">
        <v>1</v>
      </c>
      <c r="AC2414" s="11">
        <f t="shared" si="90"/>
        <v>0.41705069124423966</v>
      </c>
    </row>
    <row r="2415" spans="1:29">
      <c r="A2415" s="2">
        <v>461667</v>
      </c>
      <c r="B2415" t="s">
        <v>3361</v>
      </c>
      <c r="C2415" t="s">
        <v>3353</v>
      </c>
      <c r="D2415" t="s">
        <v>50</v>
      </c>
      <c r="E2415" s="2">
        <v>239970</v>
      </c>
      <c r="F2415" t="s">
        <v>1875</v>
      </c>
      <c r="G2415" s="2">
        <v>482831</v>
      </c>
      <c r="H2415" t="s">
        <v>1876</v>
      </c>
      <c r="I2415" t="s">
        <v>238</v>
      </c>
      <c r="K2415" t="s">
        <v>3746</v>
      </c>
      <c r="L2415" t="s">
        <v>3407</v>
      </c>
      <c r="M2415" s="12">
        <v>17022</v>
      </c>
      <c r="N2415" s="12" t="str">
        <f t="shared" si="89"/>
        <v>1 Kiwanis Blvd ELIZABETHTOWN, PA 17022</v>
      </c>
      <c r="O2415">
        <v>1430999</v>
      </c>
      <c r="P2415">
        <v>40.154192999999999</v>
      </c>
      <c r="Q2415">
        <v>-76.591210000000004</v>
      </c>
      <c r="R2415" t="s">
        <v>3366</v>
      </c>
      <c r="S2415" t="s">
        <v>3356</v>
      </c>
      <c r="T2415" s="3">
        <v>1</v>
      </c>
      <c r="U2415" s="3">
        <v>1</v>
      </c>
      <c r="V2415" s="4">
        <v>1</v>
      </c>
      <c r="W2415" s="4">
        <v>3</v>
      </c>
      <c r="X2415" s="5">
        <v>120.80000000000001</v>
      </c>
      <c r="Y2415" s="6">
        <v>120.80000000000001</v>
      </c>
      <c r="Z2415" s="5">
        <v>71.31</v>
      </c>
      <c r="AA2415" s="5">
        <v>71.31</v>
      </c>
      <c r="AB2415">
        <v>3</v>
      </c>
      <c r="AC2415" s="11">
        <f t="shared" si="90"/>
        <v>0.59031456953642381</v>
      </c>
    </row>
    <row r="2416" spans="1:29">
      <c r="A2416" s="2">
        <v>483888</v>
      </c>
      <c r="B2416" t="s">
        <v>3361</v>
      </c>
      <c r="C2416" t="s">
        <v>3353</v>
      </c>
      <c r="D2416" t="s">
        <v>32</v>
      </c>
      <c r="E2416" s="2">
        <v>340409</v>
      </c>
      <c r="F2416" t="s">
        <v>776</v>
      </c>
      <c r="G2416" s="2">
        <v>340409</v>
      </c>
      <c r="H2416" t="s">
        <v>776</v>
      </c>
      <c r="I2416" t="s">
        <v>777</v>
      </c>
      <c r="K2416" t="s">
        <v>4181</v>
      </c>
      <c r="L2416" t="s">
        <v>3407</v>
      </c>
      <c r="M2416" s="12">
        <v>17521</v>
      </c>
      <c r="N2416" s="12" t="str">
        <f t="shared" ref="N2416:N2479" si="91">K2416&amp;" "&amp;I2416&amp;", "&amp;L2416&amp;" "&amp;TEXT(M2416, "00000")</f>
        <v>656 W Newport Rd Elm, PA 17521</v>
      </c>
      <c r="O2416">
        <v>1430999</v>
      </c>
      <c r="P2416">
        <v>40.203139999999998</v>
      </c>
      <c r="Q2416">
        <v>-76.348219999999998</v>
      </c>
      <c r="R2416" t="s">
        <v>3364</v>
      </c>
      <c r="S2416" t="s">
        <v>3356</v>
      </c>
      <c r="T2416" s="3">
        <v>3</v>
      </c>
      <c r="U2416" s="3">
        <v>3</v>
      </c>
      <c r="V2416" s="4">
        <v>1</v>
      </c>
      <c r="W2416" s="4">
        <v>1</v>
      </c>
      <c r="X2416" s="5">
        <v>40.176666666666669</v>
      </c>
      <c r="Y2416" s="6">
        <v>120.53</v>
      </c>
      <c r="Z2416" s="5">
        <v>19.796666666666667</v>
      </c>
      <c r="AA2416" s="5">
        <v>59.39</v>
      </c>
      <c r="AB2416">
        <v>8</v>
      </c>
      <c r="AC2416" s="11">
        <f t="shared" si="90"/>
        <v>0.49274039658176388</v>
      </c>
    </row>
    <row r="2417" spans="1:29">
      <c r="A2417" s="2">
        <v>300453</v>
      </c>
      <c r="B2417" t="s">
        <v>3361</v>
      </c>
      <c r="C2417" t="s">
        <v>3353</v>
      </c>
      <c r="D2417" t="s">
        <v>63</v>
      </c>
      <c r="E2417" s="2">
        <v>342517</v>
      </c>
      <c r="F2417" t="s">
        <v>1171</v>
      </c>
      <c r="G2417" s="2">
        <v>342517</v>
      </c>
      <c r="H2417" t="s">
        <v>1171</v>
      </c>
      <c r="I2417" t="s">
        <v>554</v>
      </c>
      <c r="J2417" t="s">
        <v>3389</v>
      </c>
      <c r="K2417" t="s">
        <v>5141</v>
      </c>
      <c r="L2417" t="s">
        <v>3407</v>
      </c>
      <c r="M2417" s="12">
        <v>18954</v>
      </c>
      <c r="N2417" s="12" t="str">
        <f t="shared" si="91"/>
        <v>593 Glen Meadow Rd Richboro, PA 18954</v>
      </c>
      <c r="O2417">
        <v>1430999</v>
      </c>
      <c r="P2417">
        <v>40.212760000000003</v>
      </c>
      <c r="Q2417">
        <v>-74.984189999999998</v>
      </c>
      <c r="R2417" t="s">
        <v>3362</v>
      </c>
      <c r="S2417" t="s">
        <v>3352</v>
      </c>
      <c r="T2417" s="3">
        <v>1</v>
      </c>
      <c r="U2417" s="3">
        <v>1</v>
      </c>
      <c r="V2417" s="4">
        <v>1</v>
      </c>
      <c r="W2417" s="4">
        <v>1</v>
      </c>
      <c r="X2417" s="5">
        <v>120</v>
      </c>
      <c r="Y2417" s="6">
        <v>120</v>
      </c>
      <c r="Z2417" s="5">
        <v>45.12</v>
      </c>
      <c r="AA2417" s="5">
        <v>45.12</v>
      </c>
      <c r="AB2417">
        <v>2</v>
      </c>
      <c r="AC2417" s="11">
        <f t="shared" si="90"/>
        <v>0.376</v>
      </c>
    </row>
    <row r="2418" spans="1:29">
      <c r="A2418" s="2">
        <v>340088</v>
      </c>
      <c r="B2418" t="s">
        <v>3361</v>
      </c>
      <c r="C2418" t="s">
        <v>3353</v>
      </c>
      <c r="D2418" t="s">
        <v>197</v>
      </c>
      <c r="E2418" s="2">
        <v>267971</v>
      </c>
      <c r="F2418" t="s">
        <v>1129</v>
      </c>
      <c r="G2418" s="2">
        <v>437966</v>
      </c>
      <c r="H2418" t="s">
        <v>1130</v>
      </c>
      <c r="I2418" t="s">
        <v>1131</v>
      </c>
      <c r="K2418" t="s">
        <v>3491</v>
      </c>
      <c r="L2418" t="s">
        <v>3406</v>
      </c>
      <c r="M2418" s="12">
        <v>8070</v>
      </c>
      <c r="N2418" s="12" t="str">
        <f t="shared" si="91"/>
        <v>96 Kansas Rd Pennsville, NJ 08070</v>
      </c>
      <c r="O2418">
        <v>1430999</v>
      </c>
      <c r="P2418">
        <v>39.641359999999999</v>
      </c>
      <c r="Q2418">
        <v>-75.529499999999999</v>
      </c>
      <c r="R2418" t="s">
        <v>3359</v>
      </c>
      <c r="S2418" t="s">
        <v>3353</v>
      </c>
      <c r="T2418" s="3">
        <v>1</v>
      </c>
      <c r="U2418" s="3">
        <v>1</v>
      </c>
      <c r="V2418" s="4">
        <v>1</v>
      </c>
      <c r="W2418" s="4">
        <v>1</v>
      </c>
      <c r="X2418" s="5">
        <v>119.84</v>
      </c>
      <c r="Y2418" s="6">
        <v>119.84</v>
      </c>
      <c r="Z2418" s="5">
        <v>71.84</v>
      </c>
      <c r="AA2418" s="5">
        <v>71.84</v>
      </c>
      <c r="AB2418">
        <v>2</v>
      </c>
      <c r="AC2418" s="11">
        <f t="shared" si="90"/>
        <v>0.59946595460614149</v>
      </c>
    </row>
    <row r="2419" spans="1:29">
      <c r="A2419" s="2">
        <v>482194</v>
      </c>
      <c r="B2419" t="s">
        <v>3361</v>
      </c>
      <c r="C2419" t="s">
        <v>3354</v>
      </c>
      <c r="D2419" t="s">
        <v>26</v>
      </c>
      <c r="E2419" s="2">
        <v>269475</v>
      </c>
      <c r="F2419" t="s">
        <v>2004</v>
      </c>
      <c r="G2419" s="2">
        <v>269475</v>
      </c>
      <c r="H2419" t="s">
        <v>2004</v>
      </c>
      <c r="I2419" t="s">
        <v>663</v>
      </c>
      <c r="K2419" t="s">
        <v>4026</v>
      </c>
      <c r="L2419" t="s">
        <v>3407</v>
      </c>
      <c r="M2419" s="12">
        <v>17368</v>
      </c>
      <c r="N2419" s="12" t="str">
        <f t="shared" si="91"/>
        <v>710 Strickler School Rd Wrightsville, PA 17368</v>
      </c>
      <c r="O2419">
        <v>1430999</v>
      </c>
      <c r="P2419">
        <v>40.004643000000002</v>
      </c>
      <c r="Q2419">
        <v>-76.546524000000005</v>
      </c>
      <c r="R2419" t="s">
        <v>3367</v>
      </c>
      <c r="S2419" t="s">
        <v>3357</v>
      </c>
      <c r="T2419" s="3">
        <v>2</v>
      </c>
      <c r="U2419" s="3">
        <v>2</v>
      </c>
      <c r="V2419" s="4">
        <v>1</v>
      </c>
      <c r="W2419" s="4">
        <v>1</v>
      </c>
      <c r="X2419" s="5">
        <v>59.754999999999995</v>
      </c>
      <c r="Y2419" s="6">
        <v>119.50999999999999</v>
      </c>
      <c r="Z2419" s="5">
        <v>16.739999999999998</v>
      </c>
      <c r="AA2419" s="5">
        <v>33.479999999999997</v>
      </c>
      <c r="AB2419">
        <v>2</v>
      </c>
      <c r="AC2419" s="11">
        <f t="shared" si="90"/>
        <v>0.28014392101079405</v>
      </c>
    </row>
    <row r="2420" spans="1:29">
      <c r="A2420" s="2">
        <v>480500</v>
      </c>
      <c r="B2420" t="s">
        <v>3361</v>
      </c>
      <c r="C2420" t="s">
        <v>3356</v>
      </c>
      <c r="D2420" t="s">
        <v>104</v>
      </c>
      <c r="E2420" s="2">
        <v>314233</v>
      </c>
      <c r="F2420" t="s">
        <v>1864</v>
      </c>
      <c r="G2420" s="2">
        <v>314233</v>
      </c>
      <c r="H2420" t="s">
        <v>1864</v>
      </c>
      <c r="I2420" t="s">
        <v>312</v>
      </c>
      <c r="J2420" t="s">
        <v>3389</v>
      </c>
      <c r="K2420" t="s">
        <v>5300</v>
      </c>
      <c r="L2420" t="s">
        <v>3407</v>
      </c>
      <c r="M2420" s="12">
        <v>19040</v>
      </c>
      <c r="N2420" s="12" t="str">
        <f t="shared" si="91"/>
        <v>208 Beatrice Ave Hatboro, PA 19040</v>
      </c>
      <c r="O2420">
        <v>1430999</v>
      </c>
      <c r="P2420">
        <v>40.190947999999999</v>
      </c>
      <c r="Q2420">
        <v>-75.11497</v>
      </c>
      <c r="R2420" t="s">
        <v>3362</v>
      </c>
      <c r="S2420" t="s">
        <v>3352</v>
      </c>
      <c r="T2420" s="3">
        <v>1</v>
      </c>
      <c r="U2420" s="3">
        <v>1</v>
      </c>
      <c r="V2420" s="4">
        <v>1</v>
      </c>
      <c r="W2420" s="4">
        <v>1</v>
      </c>
      <c r="X2420" s="5">
        <v>118.34</v>
      </c>
      <c r="Y2420" s="6">
        <v>118.34</v>
      </c>
      <c r="Z2420" s="5">
        <v>27.74</v>
      </c>
      <c r="AA2420" s="5">
        <v>27.74</v>
      </c>
      <c r="AB2420">
        <v>2</v>
      </c>
      <c r="AC2420" s="11">
        <f t="shared" si="90"/>
        <v>0.23440932905188439</v>
      </c>
    </row>
    <row r="2421" spans="1:29">
      <c r="A2421" s="2">
        <v>343427</v>
      </c>
      <c r="B2421" t="s">
        <v>3361</v>
      </c>
      <c r="C2421" t="s">
        <v>3356</v>
      </c>
      <c r="D2421" t="s">
        <v>74</v>
      </c>
      <c r="E2421" s="2">
        <v>240695</v>
      </c>
      <c r="F2421" t="s">
        <v>723</v>
      </c>
      <c r="G2421" s="2">
        <v>240695</v>
      </c>
      <c r="H2421" t="s">
        <v>723</v>
      </c>
      <c r="I2421" t="s">
        <v>724</v>
      </c>
      <c r="K2421" t="s">
        <v>3952</v>
      </c>
      <c r="L2421" t="s">
        <v>3407</v>
      </c>
      <c r="M2421" s="12">
        <v>17316</v>
      </c>
      <c r="N2421" s="12" t="str">
        <f t="shared" si="91"/>
        <v>4 Forrest Dr East Berlin, PA 17316</v>
      </c>
      <c r="O2421">
        <v>1430999</v>
      </c>
      <c r="P2421">
        <v>39.977657000000001</v>
      </c>
      <c r="Q2421">
        <v>-77.042749000000001</v>
      </c>
      <c r="R2421" t="s">
        <v>3367</v>
      </c>
      <c r="S2421" t="s">
        <v>3355</v>
      </c>
      <c r="T2421" s="3">
        <v>1</v>
      </c>
      <c r="U2421" s="3">
        <v>1</v>
      </c>
      <c r="V2421" s="4">
        <v>1</v>
      </c>
      <c r="W2421" s="4">
        <v>1</v>
      </c>
      <c r="X2421" s="5">
        <v>118.08</v>
      </c>
      <c r="Y2421" s="6">
        <v>118.08</v>
      </c>
      <c r="Z2421" s="5">
        <v>47.24</v>
      </c>
      <c r="AA2421" s="5">
        <v>47.24</v>
      </c>
      <c r="AB2421">
        <v>1</v>
      </c>
      <c r="AC2421" s="11">
        <f t="shared" si="90"/>
        <v>0.40006775067750677</v>
      </c>
    </row>
    <row r="2422" spans="1:29">
      <c r="A2422" s="2">
        <v>246590</v>
      </c>
      <c r="B2422" t="s">
        <v>3361</v>
      </c>
      <c r="C2422" t="s">
        <v>3356</v>
      </c>
      <c r="D2422" t="s">
        <v>45</v>
      </c>
      <c r="E2422" s="2">
        <v>246414</v>
      </c>
      <c r="F2422" t="s">
        <v>869</v>
      </c>
      <c r="G2422" s="2">
        <v>418853</v>
      </c>
      <c r="H2422" t="s">
        <v>870</v>
      </c>
      <c r="I2422" t="s">
        <v>547</v>
      </c>
      <c r="K2422" t="s">
        <v>5466</v>
      </c>
      <c r="L2422" t="s">
        <v>3407</v>
      </c>
      <c r="M2422" s="12">
        <v>19312</v>
      </c>
      <c r="N2422" s="12" t="str">
        <f t="shared" si="91"/>
        <v>801 Conestoga Rd Berwyn, PA 19312</v>
      </c>
      <c r="O2422">
        <v>1430999</v>
      </c>
      <c r="P2422">
        <v>40.047547999999999</v>
      </c>
      <c r="Q2422">
        <v>-75.447243</v>
      </c>
      <c r="R2422" t="s">
        <v>3361</v>
      </c>
      <c r="S2422" t="s">
        <v>3352</v>
      </c>
      <c r="T2422" s="3">
        <v>1</v>
      </c>
      <c r="U2422" s="3">
        <v>1</v>
      </c>
      <c r="V2422" s="4">
        <v>1</v>
      </c>
      <c r="W2422" s="4">
        <v>1</v>
      </c>
      <c r="X2422" s="5">
        <v>118.08</v>
      </c>
      <c r="Y2422" s="6">
        <v>118.08</v>
      </c>
      <c r="Z2422" s="5">
        <v>35.28</v>
      </c>
      <c r="AA2422" s="5">
        <v>35.28</v>
      </c>
      <c r="AB2422">
        <v>3</v>
      </c>
      <c r="AC2422" s="11">
        <f t="shared" si="90"/>
        <v>0.29878048780487804</v>
      </c>
    </row>
    <row r="2423" spans="1:29">
      <c r="A2423" s="2">
        <v>419016</v>
      </c>
      <c r="B2423" t="s">
        <v>3361</v>
      </c>
      <c r="C2423" t="s">
        <v>3356</v>
      </c>
      <c r="D2423" t="s">
        <v>37</v>
      </c>
      <c r="E2423" s="2">
        <v>272997</v>
      </c>
      <c r="F2423" t="s">
        <v>1065</v>
      </c>
      <c r="G2423" s="2">
        <v>272997</v>
      </c>
      <c r="H2423" t="s">
        <v>1065</v>
      </c>
      <c r="I2423" t="s">
        <v>39</v>
      </c>
      <c r="K2423" t="s">
        <v>4889</v>
      </c>
      <c r="L2423" t="s">
        <v>3407</v>
      </c>
      <c r="M2423" s="12">
        <v>17603</v>
      </c>
      <c r="N2423" s="12" t="str">
        <f t="shared" si="91"/>
        <v>265 Harrisburg Ave Lancaster, PA 17603</v>
      </c>
      <c r="O2423">
        <v>1430999</v>
      </c>
      <c r="P2423">
        <v>40.047083999999998</v>
      </c>
      <c r="Q2423">
        <v>-76.311324999999997</v>
      </c>
      <c r="R2423" t="s">
        <v>3364</v>
      </c>
      <c r="S2423" t="s">
        <v>3357</v>
      </c>
      <c r="T2423" s="3">
        <v>1</v>
      </c>
      <c r="U2423" s="3">
        <v>1</v>
      </c>
      <c r="V2423" s="4">
        <v>1</v>
      </c>
      <c r="W2423" s="4">
        <v>1</v>
      </c>
      <c r="X2423" s="5">
        <v>117.92</v>
      </c>
      <c r="Y2423" s="6">
        <v>117.92</v>
      </c>
      <c r="Z2423" s="5">
        <v>50.47</v>
      </c>
      <c r="AA2423" s="5">
        <v>50.47</v>
      </c>
      <c r="AB2423">
        <v>1</v>
      </c>
      <c r="AC2423" s="11">
        <f t="shared" si="90"/>
        <v>0.42800203527815467</v>
      </c>
    </row>
    <row r="2424" spans="1:29">
      <c r="A2424" s="2">
        <v>436840</v>
      </c>
      <c r="B2424" t="s">
        <v>3361</v>
      </c>
      <c r="C2424" t="s">
        <v>3353</v>
      </c>
      <c r="D2424" t="s">
        <v>63</v>
      </c>
      <c r="E2424" s="2">
        <v>243711</v>
      </c>
      <c r="F2424" t="s">
        <v>711</v>
      </c>
      <c r="G2424" s="2">
        <v>480971</v>
      </c>
      <c r="H2424" t="s">
        <v>711</v>
      </c>
      <c r="I2424" t="s">
        <v>95</v>
      </c>
      <c r="K2424" t="s">
        <v>3673</v>
      </c>
      <c r="L2424" t="s">
        <v>3406</v>
      </c>
      <c r="M2424" s="12">
        <v>8822</v>
      </c>
      <c r="N2424" s="12" t="str">
        <f t="shared" si="91"/>
        <v>683 State Route 12 Flemington, NJ 08822</v>
      </c>
      <c r="O2424">
        <v>1430999</v>
      </c>
      <c r="P2424">
        <v>40.508679999999998</v>
      </c>
      <c r="Q2424">
        <v>-74.945869999999999</v>
      </c>
      <c r="R2424" t="s">
        <v>3362</v>
      </c>
      <c r="S2424" t="s">
        <v>3353</v>
      </c>
      <c r="T2424" s="3">
        <v>1</v>
      </c>
      <c r="U2424" s="3">
        <v>2</v>
      </c>
      <c r="V2424" s="4">
        <v>2</v>
      </c>
      <c r="W2424" s="4">
        <v>2</v>
      </c>
      <c r="X2424" s="5">
        <v>116.31</v>
      </c>
      <c r="Y2424" s="6">
        <v>116.31</v>
      </c>
      <c r="Z2424" s="5">
        <v>61.260000000000005</v>
      </c>
      <c r="AA2424" s="5">
        <v>61.260000000000005</v>
      </c>
      <c r="AB2424">
        <v>15</v>
      </c>
      <c r="AC2424" s="11">
        <f t="shared" si="90"/>
        <v>0.52669589889089508</v>
      </c>
    </row>
    <row r="2425" spans="1:29">
      <c r="A2425" s="2">
        <v>245283</v>
      </c>
      <c r="B2425" t="s">
        <v>3361</v>
      </c>
      <c r="C2425" t="s">
        <v>3353</v>
      </c>
      <c r="D2425" t="s">
        <v>104</v>
      </c>
      <c r="E2425" s="2">
        <v>326081</v>
      </c>
      <c r="F2425" t="s">
        <v>1340</v>
      </c>
      <c r="G2425" s="2">
        <v>326081</v>
      </c>
      <c r="H2425" t="s">
        <v>1340</v>
      </c>
      <c r="I2425" t="s">
        <v>39</v>
      </c>
      <c r="K2425" t="s">
        <v>4746</v>
      </c>
      <c r="L2425" t="s">
        <v>3407</v>
      </c>
      <c r="M2425" s="12">
        <v>17601</v>
      </c>
      <c r="N2425" s="12" t="str">
        <f t="shared" si="91"/>
        <v>971 Center Ave Lancaster, PA 17601</v>
      </c>
      <c r="O2425">
        <v>1430999</v>
      </c>
      <c r="P2425">
        <v>40.065325000000001</v>
      </c>
      <c r="Q2425">
        <v>-76.286861999999999</v>
      </c>
      <c r="R2425" t="s">
        <v>3364</v>
      </c>
      <c r="S2425" t="s">
        <v>3357</v>
      </c>
      <c r="T2425" s="3">
        <v>1</v>
      </c>
      <c r="U2425" s="3">
        <v>1</v>
      </c>
      <c r="V2425" s="4">
        <v>1</v>
      </c>
      <c r="W2425" s="4">
        <v>3</v>
      </c>
      <c r="X2425" s="5">
        <v>116.03999999999999</v>
      </c>
      <c r="Y2425" s="6">
        <v>116.03999999999999</v>
      </c>
      <c r="Z2425" s="5">
        <v>41.120000000000005</v>
      </c>
      <c r="AA2425" s="5">
        <v>41.120000000000005</v>
      </c>
      <c r="AB2425">
        <v>14</v>
      </c>
      <c r="AC2425" s="11">
        <f t="shared" si="90"/>
        <v>0.3543605653223027</v>
      </c>
    </row>
    <row r="2426" spans="1:29">
      <c r="A2426" s="2">
        <v>246033</v>
      </c>
      <c r="B2426" t="s">
        <v>3361</v>
      </c>
      <c r="C2426" t="s">
        <v>3353</v>
      </c>
      <c r="D2426" t="s">
        <v>32</v>
      </c>
      <c r="E2426" s="2">
        <v>246845</v>
      </c>
      <c r="F2426" t="s">
        <v>2277</v>
      </c>
      <c r="G2426" s="2">
        <v>246845</v>
      </c>
      <c r="H2426" t="s">
        <v>2277</v>
      </c>
      <c r="I2426" t="s">
        <v>39</v>
      </c>
      <c r="K2426" t="s">
        <v>4647</v>
      </c>
      <c r="L2426" t="s">
        <v>3407</v>
      </c>
      <c r="M2426" s="12">
        <v>17601</v>
      </c>
      <c r="N2426" s="12" t="str">
        <f t="shared" si="91"/>
        <v>2314 Norman Rd Lancaster, PA 17601</v>
      </c>
      <c r="O2426">
        <v>1430999</v>
      </c>
      <c r="P2426">
        <v>40.063704000000001</v>
      </c>
      <c r="Q2426">
        <v>-76.215294</v>
      </c>
      <c r="R2426" t="s">
        <v>3364</v>
      </c>
      <c r="S2426" t="s">
        <v>3356</v>
      </c>
      <c r="T2426" s="3">
        <v>1</v>
      </c>
      <c r="U2426" s="3">
        <v>2</v>
      </c>
      <c r="V2426" s="4">
        <v>2</v>
      </c>
      <c r="W2426" s="4">
        <v>2</v>
      </c>
      <c r="X2426" s="5">
        <v>115.64999999999999</v>
      </c>
      <c r="Y2426" s="6">
        <v>115.64999999999999</v>
      </c>
      <c r="Z2426" s="5">
        <v>29.69</v>
      </c>
      <c r="AA2426" s="5">
        <v>29.69</v>
      </c>
      <c r="AB2426">
        <v>3</v>
      </c>
      <c r="AC2426" s="11">
        <f t="shared" si="90"/>
        <v>0.25672287073065286</v>
      </c>
    </row>
    <row r="2427" spans="1:29">
      <c r="A2427" s="2">
        <v>294842</v>
      </c>
      <c r="B2427" t="s">
        <v>3361</v>
      </c>
      <c r="C2427" t="s">
        <v>3353</v>
      </c>
      <c r="D2427" t="s">
        <v>29</v>
      </c>
      <c r="E2427" s="2">
        <v>305641</v>
      </c>
      <c r="F2427" t="s">
        <v>990</v>
      </c>
      <c r="G2427" s="2">
        <v>305641</v>
      </c>
      <c r="H2427" t="s">
        <v>990</v>
      </c>
      <c r="I2427" t="s">
        <v>56</v>
      </c>
      <c r="K2427" t="s">
        <v>5427</v>
      </c>
      <c r="L2427" t="s">
        <v>3407</v>
      </c>
      <c r="M2427" s="12">
        <v>19118</v>
      </c>
      <c r="N2427" s="12" t="str">
        <f t="shared" si="91"/>
        <v>8835 GERMANTOWN AVE Philadelphia, PA 19118</v>
      </c>
      <c r="O2427">
        <v>1430999</v>
      </c>
      <c r="P2427">
        <v>40.079273999999998</v>
      </c>
      <c r="Q2427">
        <v>-75.211888000000002</v>
      </c>
      <c r="R2427" t="s">
        <v>3363</v>
      </c>
      <c r="S2427" t="s">
        <v>3351</v>
      </c>
      <c r="T2427" s="3">
        <v>2</v>
      </c>
      <c r="U2427" s="3">
        <v>2</v>
      </c>
      <c r="V2427" s="4">
        <v>1</v>
      </c>
      <c r="W2427" s="4">
        <v>1</v>
      </c>
      <c r="X2427" s="5">
        <v>57.604999999999997</v>
      </c>
      <c r="Y2427" s="6">
        <v>115.21</v>
      </c>
      <c r="Z2427" s="5">
        <v>26.45</v>
      </c>
      <c r="AA2427" s="5">
        <v>52.9</v>
      </c>
      <c r="AB2427">
        <v>2</v>
      </c>
      <c r="AC2427" s="11">
        <f t="shared" si="90"/>
        <v>0.45916153111709052</v>
      </c>
    </row>
    <row r="2428" spans="1:29">
      <c r="A2428" s="2">
        <v>418197</v>
      </c>
      <c r="B2428" t="s">
        <v>3361</v>
      </c>
      <c r="C2428" t="s">
        <v>3353</v>
      </c>
      <c r="D2428" t="s">
        <v>74</v>
      </c>
      <c r="E2428" s="2">
        <v>242502</v>
      </c>
      <c r="F2428" t="s">
        <v>964</v>
      </c>
      <c r="G2428" s="2">
        <v>471042</v>
      </c>
      <c r="H2428" t="s">
        <v>965</v>
      </c>
      <c r="I2428" t="s">
        <v>190</v>
      </c>
      <c r="K2428" t="s">
        <v>4393</v>
      </c>
      <c r="L2428" t="s">
        <v>3407</v>
      </c>
      <c r="M2428" s="12">
        <v>17545</v>
      </c>
      <c r="N2428" s="12" t="str">
        <f t="shared" si="91"/>
        <v>209 Shellyland Rd Manheim, PA 17545</v>
      </c>
      <c r="O2428">
        <v>1430999</v>
      </c>
      <c r="P2428">
        <v>40.122143999999999</v>
      </c>
      <c r="Q2428">
        <v>-76.467107999999996</v>
      </c>
      <c r="R2428" t="s">
        <v>3366</v>
      </c>
      <c r="S2428" t="s">
        <v>3357</v>
      </c>
      <c r="T2428" s="3">
        <v>2</v>
      </c>
      <c r="U2428" s="3">
        <v>2</v>
      </c>
      <c r="V2428" s="4">
        <v>1</v>
      </c>
      <c r="W2428" s="4">
        <v>1</v>
      </c>
      <c r="X2428" s="5">
        <v>57.400000000000006</v>
      </c>
      <c r="Y2428" s="6">
        <v>114.80000000000001</v>
      </c>
      <c r="Z2428" s="5">
        <v>24.57</v>
      </c>
      <c r="AA2428" s="5">
        <v>49.14</v>
      </c>
      <c r="AB2428">
        <v>2</v>
      </c>
      <c r="AC2428" s="11">
        <f t="shared" si="90"/>
        <v>0.42804878048780481</v>
      </c>
    </row>
    <row r="2429" spans="1:29">
      <c r="A2429" s="2">
        <v>416427</v>
      </c>
      <c r="B2429" t="s">
        <v>3361</v>
      </c>
      <c r="C2429" t="s">
        <v>3353</v>
      </c>
      <c r="D2429" t="s">
        <v>37</v>
      </c>
      <c r="E2429" s="2">
        <v>241416</v>
      </c>
      <c r="F2429" t="s">
        <v>795</v>
      </c>
      <c r="G2429" s="2">
        <v>241416</v>
      </c>
      <c r="H2429" t="s">
        <v>795</v>
      </c>
      <c r="I2429" t="s">
        <v>39</v>
      </c>
      <c r="K2429" t="s">
        <v>4880</v>
      </c>
      <c r="L2429" t="s">
        <v>3407</v>
      </c>
      <c r="M2429" s="12">
        <v>17603</v>
      </c>
      <c r="N2429" s="12" t="str">
        <f t="shared" si="91"/>
        <v>40 Church Rd Lancaster, PA 17603</v>
      </c>
      <c r="O2429">
        <v>1430999</v>
      </c>
      <c r="P2429">
        <v>40.033380000000001</v>
      </c>
      <c r="Q2429">
        <v>-76.249426999999997</v>
      </c>
      <c r="R2429" t="s">
        <v>3364</v>
      </c>
      <c r="S2429" t="s">
        <v>3357</v>
      </c>
      <c r="T2429" s="3">
        <v>1</v>
      </c>
      <c r="U2429" s="3">
        <v>1</v>
      </c>
      <c r="V2429" s="4">
        <v>1</v>
      </c>
      <c r="W2429" s="4">
        <v>1</v>
      </c>
      <c r="X2429" s="5">
        <v>114.56</v>
      </c>
      <c r="Y2429" s="6">
        <v>114.56</v>
      </c>
      <c r="Z2429" s="5">
        <v>58.32</v>
      </c>
      <c r="AA2429" s="5">
        <v>58.32</v>
      </c>
      <c r="AB2429">
        <v>8</v>
      </c>
      <c r="AC2429" s="11">
        <f t="shared" si="90"/>
        <v>0.50907821229050276</v>
      </c>
    </row>
    <row r="2430" spans="1:29">
      <c r="A2430" s="2">
        <v>469287</v>
      </c>
      <c r="B2430" t="s">
        <v>3361</v>
      </c>
      <c r="C2430" t="s">
        <v>3353</v>
      </c>
      <c r="D2430" t="s">
        <v>26</v>
      </c>
      <c r="E2430" s="2">
        <v>256665</v>
      </c>
      <c r="F2430" t="s">
        <v>3173</v>
      </c>
      <c r="G2430" s="2">
        <v>256665</v>
      </c>
      <c r="H2430" t="s">
        <v>3173</v>
      </c>
      <c r="I2430" t="s">
        <v>108</v>
      </c>
      <c r="K2430" t="s">
        <v>4236</v>
      </c>
      <c r="L2430" t="s">
        <v>3407</v>
      </c>
      <c r="M2430" s="12">
        <v>17522</v>
      </c>
      <c r="N2430" s="12" t="str">
        <f t="shared" si="91"/>
        <v>11 Stoneridge Cir Ephrata, PA 17522</v>
      </c>
      <c r="O2430">
        <v>1430999</v>
      </c>
      <c r="P2430">
        <v>40.182659999999998</v>
      </c>
      <c r="Q2430">
        <v>-76.157300000000006</v>
      </c>
      <c r="R2430" t="s">
        <v>3367</v>
      </c>
      <c r="S2430" t="s">
        <v>3357</v>
      </c>
      <c r="T2430" s="3">
        <v>3</v>
      </c>
      <c r="U2430" s="3">
        <v>3</v>
      </c>
      <c r="V2430" s="4">
        <v>1</v>
      </c>
      <c r="W2430" s="4">
        <v>1</v>
      </c>
      <c r="X2430" s="5">
        <v>38.056666666666672</v>
      </c>
      <c r="Y2430" s="6">
        <v>114.17000000000002</v>
      </c>
      <c r="Z2430" s="5">
        <v>12.42</v>
      </c>
      <c r="AA2430" s="5">
        <v>37.26</v>
      </c>
      <c r="AB2430">
        <v>4</v>
      </c>
      <c r="AC2430" s="11">
        <f t="shared" si="90"/>
        <v>0.32635543487781371</v>
      </c>
    </row>
    <row r="2431" spans="1:29">
      <c r="A2431" s="2">
        <v>461576</v>
      </c>
      <c r="B2431" t="s">
        <v>3361</v>
      </c>
      <c r="C2431" t="s">
        <v>3353</v>
      </c>
      <c r="D2431" t="s">
        <v>104</v>
      </c>
      <c r="E2431" s="2">
        <v>336489</v>
      </c>
      <c r="F2431" t="s">
        <v>1968</v>
      </c>
      <c r="G2431" s="2">
        <v>336489</v>
      </c>
      <c r="H2431" t="s">
        <v>1968</v>
      </c>
      <c r="I2431" t="s">
        <v>1969</v>
      </c>
      <c r="K2431" t="s">
        <v>5356</v>
      </c>
      <c r="L2431" t="s">
        <v>3407</v>
      </c>
      <c r="M2431" s="12">
        <v>19060</v>
      </c>
      <c r="N2431" s="12" t="str">
        <f t="shared" si="91"/>
        <v>100 Clubhouse Cir Garnet Valley, PA 19060</v>
      </c>
      <c r="O2431">
        <v>1430999</v>
      </c>
      <c r="P2431">
        <v>39.836320000000001</v>
      </c>
      <c r="Q2431">
        <v>-75.481300000000005</v>
      </c>
      <c r="R2431" t="s">
        <v>3359</v>
      </c>
      <c r="S2431" t="s">
        <v>3351</v>
      </c>
      <c r="T2431" s="3">
        <v>1</v>
      </c>
      <c r="U2431" s="3">
        <v>1</v>
      </c>
      <c r="V2431" s="4">
        <v>1</v>
      </c>
      <c r="W2431" s="4">
        <v>2</v>
      </c>
      <c r="X2431" s="5">
        <v>113.11</v>
      </c>
      <c r="Y2431" s="6">
        <v>113.11</v>
      </c>
      <c r="Z2431" s="5">
        <v>23.869999999999997</v>
      </c>
      <c r="AA2431" s="5">
        <v>23.869999999999997</v>
      </c>
      <c r="AB2431">
        <v>3</v>
      </c>
      <c r="AC2431" s="11">
        <f t="shared" si="90"/>
        <v>0.21103350720537528</v>
      </c>
    </row>
    <row r="2432" spans="1:29">
      <c r="A2432" s="2">
        <v>299259</v>
      </c>
      <c r="B2432" t="s">
        <v>3361</v>
      </c>
      <c r="C2432" t="s">
        <v>3353</v>
      </c>
      <c r="D2432" t="s">
        <v>37</v>
      </c>
      <c r="E2432" s="2">
        <v>240706</v>
      </c>
      <c r="F2432" t="s">
        <v>2246</v>
      </c>
      <c r="G2432" s="2">
        <v>240706</v>
      </c>
      <c r="H2432" t="s">
        <v>2246</v>
      </c>
      <c r="I2432" t="s">
        <v>39</v>
      </c>
      <c r="K2432" t="s">
        <v>4807</v>
      </c>
      <c r="L2432" t="s">
        <v>3407</v>
      </c>
      <c r="M2432" s="12">
        <v>17602</v>
      </c>
      <c r="N2432" s="12" t="str">
        <f t="shared" si="91"/>
        <v>1101 Village Rd Lancaster, PA 17602</v>
      </c>
      <c r="O2432">
        <v>1430999</v>
      </c>
      <c r="P2432">
        <v>39.989862000000002</v>
      </c>
      <c r="Q2432">
        <v>-76.229057999999995</v>
      </c>
      <c r="R2432" t="s">
        <v>3364</v>
      </c>
      <c r="S2432" t="s">
        <v>3356</v>
      </c>
      <c r="T2432" s="3">
        <v>1</v>
      </c>
      <c r="U2432" s="3">
        <v>1</v>
      </c>
      <c r="V2432" s="4">
        <v>1</v>
      </c>
      <c r="W2432" s="4">
        <v>2</v>
      </c>
      <c r="X2432" s="5">
        <v>112.65</v>
      </c>
      <c r="Y2432" s="6">
        <v>112.65</v>
      </c>
      <c r="Z2432" s="5">
        <v>44.5</v>
      </c>
      <c r="AA2432" s="5">
        <v>44.5</v>
      </c>
      <c r="AB2432">
        <v>3</v>
      </c>
      <c r="AC2432" s="11">
        <f t="shared" si="90"/>
        <v>0.39502885042165997</v>
      </c>
    </row>
    <row r="2433" spans="1:29">
      <c r="A2433" s="2">
        <v>418307</v>
      </c>
      <c r="B2433" t="s">
        <v>3361</v>
      </c>
      <c r="C2433" t="s">
        <v>3353</v>
      </c>
      <c r="D2433" t="s">
        <v>51</v>
      </c>
      <c r="E2433" s="2">
        <v>329016</v>
      </c>
      <c r="F2433" t="s">
        <v>2494</v>
      </c>
      <c r="G2433" s="2">
        <v>329016</v>
      </c>
      <c r="H2433" t="s">
        <v>2494</v>
      </c>
      <c r="I2433" t="s">
        <v>492</v>
      </c>
      <c r="K2433" t="s">
        <v>4464</v>
      </c>
      <c r="L2433" t="s">
        <v>3407</v>
      </c>
      <c r="M2433" s="12">
        <v>17551</v>
      </c>
      <c r="N2433" s="12" t="str">
        <f t="shared" si="91"/>
        <v>153 S Creek Rd Millersville, PA 17551</v>
      </c>
      <c r="O2433">
        <v>1430999</v>
      </c>
      <c r="P2433">
        <v>39.959879999999998</v>
      </c>
      <c r="Q2433">
        <v>-76.371089999999995</v>
      </c>
      <c r="R2433" t="s">
        <v>3364</v>
      </c>
      <c r="S2433" t="s">
        <v>3357</v>
      </c>
      <c r="T2433" s="3">
        <v>1</v>
      </c>
      <c r="U2433" s="3">
        <v>1</v>
      </c>
      <c r="V2433" s="4">
        <v>1</v>
      </c>
      <c r="W2433" s="4">
        <v>1</v>
      </c>
      <c r="X2433" s="5">
        <v>111.96</v>
      </c>
      <c r="Y2433" s="6">
        <v>111.96</v>
      </c>
      <c r="Z2433" s="5">
        <v>75.569999999999993</v>
      </c>
      <c r="AA2433" s="5">
        <v>75.569999999999993</v>
      </c>
      <c r="AB2433">
        <v>3</v>
      </c>
      <c r="AC2433" s="11">
        <f t="shared" si="90"/>
        <v>0.67497320471597</v>
      </c>
    </row>
    <row r="2434" spans="1:29">
      <c r="A2434" s="2">
        <v>244080</v>
      </c>
      <c r="B2434" t="s">
        <v>3361</v>
      </c>
      <c r="C2434" t="s">
        <v>3353</v>
      </c>
      <c r="D2434" t="s">
        <v>74</v>
      </c>
      <c r="E2434" s="2">
        <v>241969</v>
      </c>
      <c r="F2434" t="s">
        <v>845</v>
      </c>
      <c r="G2434" s="2">
        <v>481694</v>
      </c>
      <c r="H2434" t="s">
        <v>846</v>
      </c>
      <c r="I2434" t="s">
        <v>847</v>
      </c>
      <c r="K2434" t="s">
        <v>3903</v>
      </c>
      <c r="L2434" t="s">
        <v>3407</v>
      </c>
      <c r="M2434" s="12">
        <v>17113</v>
      </c>
      <c r="N2434" s="12" t="str">
        <f t="shared" si="91"/>
        <v>2238 S 2nd St Steelton, PA 17113</v>
      </c>
      <c r="O2434">
        <v>1430999</v>
      </c>
      <c r="P2434">
        <v>40.215069999999997</v>
      </c>
      <c r="Q2434">
        <v>-76.807181</v>
      </c>
      <c r="R2434" t="s">
        <v>3366</v>
      </c>
      <c r="S2434" t="s">
        <v>3357</v>
      </c>
      <c r="T2434" s="3">
        <v>1</v>
      </c>
      <c r="U2434" s="3">
        <v>1</v>
      </c>
      <c r="V2434" s="4">
        <v>1</v>
      </c>
      <c r="W2434" s="4">
        <v>2</v>
      </c>
      <c r="X2434" s="5">
        <v>111.34</v>
      </c>
      <c r="Y2434" s="6">
        <v>111.34</v>
      </c>
      <c r="Z2434" s="5">
        <v>31.83</v>
      </c>
      <c r="AA2434" s="5">
        <v>31.83</v>
      </c>
      <c r="AB2434">
        <v>2</v>
      </c>
      <c r="AC2434" s="11">
        <f t="shared" ref="AC2434:AC2497" si="92">IFERROR(AA2434/Y2434,0)</f>
        <v>0.28588108496497211</v>
      </c>
    </row>
    <row r="2435" spans="1:29">
      <c r="A2435" s="2">
        <v>461668</v>
      </c>
      <c r="B2435" t="s">
        <v>3361</v>
      </c>
      <c r="C2435" t="s">
        <v>3353</v>
      </c>
      <c r="D2435" t="s">
        <v>26</v>
      </c>
      <c r="E2435" s="2">
        <v>239464</v>
      </c>
      <c r="F2435" t="s">
        <v>1453</v>
      </c>
      <c r="G2435" s="2">
        <v>239464</v>
      </c>
      <c r="H2435" t="s">
        <v>1453</v>
      </c>
      <c r="I2435" t="s">
        <v>39</v>
      </c>
      <c r="K2435" t="s">
        <v>4781</v>
      </c>
      <c r="L2435" t="s">
        <v>3407</v>
      </c>
      <c r="M2435" s="12">
        <v>17602</v>
      </c>
      <c r="N2435" s="12" t="str">
        <f t="shared" si="91"/>
        <v>530 Milton Rd Lancaster, PA 17602</v>
      </c>
      <c r="O2435">
        <v>1430999</v>
      </c>
      <c r="P2435">
        <v>40.027813999999999</v>
      </c>
      <c r="Q2435">
        <v>-76.263608000000005</v>
      </c>
      <c r="R2435" t="s">
        <v>3364</v>
      </c>
      <c r="S2435" t="s">
        <v>3356</v>
      </c>
      <c r="T2435" s="3">
        <v>2</v>
      </c>
      <c r="U2435" s="3">
        <v>2</v>
      </c>
      <c r="V2435" s="4">
        <v>1</v>
      </c>
      <c r="W2435" s="4">
        <v>1.5</v>
      </c>
      <c r="X2435" s="5">
        <v>55.195</v>
      </c>
      <c r="Y2435" s="6">
        <v>110.39</v>
      </c>
      <c r="Z2435" s="5">
        <v>27.465</v>
      </c>
      <c r="AA2435" s="5">
        <v>54.93</v>
      </c>
      <c r="AB2435">
        <v>5</v>
      </c>
      <c r="AC2435" s="11">
        <f t="shared" si="92"/>
        <v>0.49759942023734033</v>
      </c>
    </row>
    <row r="2436" spans="1:29">
      <c r="A2436" s="2">
        <v>428392</v>
      </c>
      <c r="B2436" t="s">
        <v>3361</v>
      </c>
      <c r="C2436" t="s">
        <v>3353</v>
      </c>
      <c r="D2436" t="s">
        <v>91</v>
      </c>
      <c r="E2436" s="2">
        <v>243804</v>
      </c>
      <c r="F2436" t="s">
        <v>1068</v>
      </c>
      <c r="G2436" s="2">
        <v>468560</v>
      </c>
      <c r="H2436" t="s">
        <v>1069</v>
      </c>
      <c r="I2436" t="s">
        <v>1070</v>
      </c>
      <c r="K2436" t="s">
        <v>5926</v>
      </c>
      <c r="L2436" t="s">
        <v>8347</v>
      </c>
      <c r="M2436" s="12">
        <v>19956</v>
      </c>
      <c r="N2436" s="12" t="str">
        <f t="shared" si="91"/>
        <v>815 S Central Ave Laurel, DE 19956</v>
      </c>
      <c r="O2436">
        <v>1430999</v>
      </c>
      <c r="P2436">
        <v>38.550969000000002</v>
      </c>
      <c r="Q2436">
        <v>-75.569550000000007</v>
      </c>
      <c r="R2436" t="s">
        <v>3359</v>
      </c>
      <c r="S2436" t="s">
        <v>3354</v>
      </c>
      <c r="T2436" s="3">
        <v>1</v>
      </c>
      <c r="U2436" s="3">
        <v>1</v>
      </c>
      <c r="V2436" s="4">
        <v>1</v>
      </c>
      <c r="W2436" s="4">
        <v>1</v>
      </c>
      <c r="X2436" s="5">
        <v>110.02</v>
      </c>
      <c r="Y2436" s="6">
        <v>110.02</v>
      </c>
      <c r="Z2436" s="5">
        <v>47.08</v>
      </c>
      <c r="AA2436" s="5">
        <v>47.08</v>
      </c>
      <c r="AB2436">
        <v>2</v>
      </c>
      <c r="AC2436" s="11">
        <f t="shared" si="92"/>
        <v>0.42792219596437009</v>
      </c>
    </row>
    <row r="2437" spans="1:29">
      <c r="A2437" s="2">
        <v>334923</v>
      </c>
      <c r="B2437" t="s">
        <v>3361</v>
      </c>
      <c r="C2437" t="s">
        <v>3353</v>
      </c>
      <c r="D2437" t="s">
        <v>104</v>
      </c>
      <c r="E2437" s="2">
        <v>331855</v>
      </c>
      <c r="F2437" t="s">
        <v>2317</v>
      </c>
      <c r="G2437" s="2">
        <v>331855</v>
      </c>
      <c r="H2437" t="s">
        <v>2317</v>
      </c>
      <c r="I2437" t="s">
        <v>39</v>
      </c>
      <c r="K2437" t="s">
        <v>4798</v>
      </c>
      <c r="L2437" t="s">
        <v>3407</v>
      </c>
      <c r="M2437" s="12">
        <v>17602</v>
      </c>
      <c r="N2437" s="12" t="str">
        <f t="shared" si="91"/>
        <v>417 E Frederick St Lancaster, PA 17602</v>
      </c>
      <c r="O2437">
        <v>1430999</v>
      </c>
      <c r="P2437">
        <v>40.049039999999998</v>
      </c>
      <c r="Q2437">
        <v>-76.298209</v>
      </c>
      <c r="R2437" t="s">
        <v>3364</v>
      </c>
      <c r="S2437" t="s">
        <v>3356</v>
      </c>
      <c r="T2437" s="3">
        <v>1</v>
      </c>
      <c r="U2437" s="3">
        <v>1</v>
      </c>
      <c r="V2437" s="4">
        <v>1</v>
      </c>
      <c r="W2437" s="4">
        <v>2</v>
      </c>
      <c r="X2437" s="5">
        <v>109.9</v>
      </c>
      <c r="Y2437" s="6">
        <v>109.9</v>
      </c>
      <c r="Z2437" s="5">
        <v>46.57</v>
      </c>
      <c r="AA2437" s="5">
        <v>46.57</v>
      </c>
      <c r="AB2437">
        <v>10</v>
      </c>
      <c r="AC2437" s="11">
        <f t="shared" si="92"/>
        <v>0.42374886260236577</v>
      </c>
    </row>
    <row r="2438" spans="1:29">
      <c r="A2438" s="2">
        <v>430052</v>
      </c>
      <c r="B2438" t="s">
        <v>3361</v>
      </c>
      <c r="C2438" t="s">
        <v>3353</v>
      </c>
      <c r="D2438" t="s">
        <v>149</v>
      </c>
      <c r="E2438" s="2">
        <v>297463</v>
      </c>
      <c r="F2438" t="s">
        <v>679</v>
      </c>
      <c r="G2438" s="2">
        <v>297463</v>
      </c>
      <c r="H2438" t="s">
        <v>679</v>
      </c>
      <c r="I2438" t="s">
        <v>680</v>
      </c>
      <c r="J2438" t="s">
        <v>680</v>
      </c>
      <c r="K2438" s="13" t="s">
        <v>8472</v>
      </c>
      <c r="L2438" t="s">
        <v>3406</v>
      </c>
      <c r="M2438" s="12">
        <v>8003</v>
      </c>
      <c r="N2438" s="12" t="str">
        <f t="shared" si="91"/>
        <v>1995 Marlton Pike East Cherry Hill, NJ 08003</v>
      </c>
      <c r="O2438">
        <v>1430999</v>
      </c>
      <c r="P2438">
        <v>39.897449762107797</v>
      </c>
      <c r="Q2438">
        <v>-74.953954138035201</v>
      </c>
      <c r="R2438" t="s">
        <v>3362</v>
      </c>
      <c r="S2438" t="s">
        <v>3355</v>
      </c>
      <c r="T2438" s="3">
        <v>1</v>
      </c>
      <c r="U2438" s="3">
        <v>1</v>
      </c>
      <c r="V2438" s="4">
        <v>1</v>
      </c>
      <c r="W2438" s="4">
        <v>1</v>
      </c>
      <c r="X2438" s="5">
        <v>109</v>
      </c>
      <c r="Y2438" s="6">
        <v>109</v>
      </c>
      <c r="Z2438" s="5">
        <v>38.159999999999997</v>
      </c>
      <c r="AA2438" s="5">
        <v>38.159999999999997</v>
      </c>
      <c r="AB2438">
        <v>1</v>
      </c>
      <c r="AC2438" s="11">
        <f t="shared" si="92"/>
        <v>0.350091743119266</v>
      </c>
    </row>
    <row r="2439" spans="1:29">
      <c r="A2439" s="2">
        <v>469288</v>
      </c>
      <c r="B2439" t="s">
        <v>3361</v>
      </c>
      <c r="C2439" t="s">
        <v>3353</v>
      </c>
      <c r="D2439" t="s">
        <v>74</v>
      </c>
      <c r="E2439" s="2">
        <v>307495</v>
      </c>
      <c r="F2439" t="s">
        <v>593</v>
      </c>
      <c r="G2439" s="2">
        <v>307495</v>
      </c>
      <c r="H2439" t="s">
        <v>593</v>
      </c>
      <c r="I2439" t="s">
        <v>594</v>
      </c>
      <c r="K2439" t="s">
        <v>3702</v>
      </c>
      <c r="L2439" t="s">
        <v>3407</v>
      </c>
      <c r="M2439" s="12">
        <v>17013</v>
      </c>
      <c r="N2439" s="12" t="str">
        <f t="shared" si="91"/>
        <v>415 Franklin St Carlisle, PA 17013</v>
      </c>
      <c r="O2439">
        <v>1430999</v>
      </c>
      <c r="P2439">
        <v>40.207703000000002</v>
      </c>
      <c r="Q2439">
        <v>-77.197215999999997</v>
      </c>
      <c r="R2439" t="s">
        <v>3367</v>
      </c>
      <c r="S2439" t="s">
        <v>3351</v>
      </c>
      <c r="T2439" s="3">
        <v>1</v>
      </c>
      <c r="U2439" s="3">
        <v>1</v>
      </c>
      <c r="V2439" s="4">
        <v>1</v>
      </c>
      <c r="W2439" s="4">
        <v>1</v>
      </c>
      <c r="X2439" s="5">
        <v>108.46</v>
      </c>
      <c r="Y2439" s="6">
        <v>108.46</v>
      </c>
      <c r="Z2439" s="5">
        <v>43.4</v>
      </c>
      <c r="AA2439" s="5">
        <v>43.4</v>
      </c>
      <c r="AB2439">
        <v>1</v>
      </c>
      <c r="AC2439" s="11">
        <f t="shared" si="92"/>
        <v>0.40014751982297625</v>
      </c>
    </row>
    <row r="2440" spans="1:29">
      <c r="A2440" s="2">
        <v>417743</v>
      </c>
      <c r="B2440" t="s">
        <v>3361</v>
      </c>
      <c r="C2440" t="s">
        <v>3353</v>
      </c>
      <c r="D2440" t="s">
        <v>26</v>
      </c>
      <c r="E2440" s="2">
        <v>307991</v>
      </c>
      <c r="F2440" t="s">
        <v>1405</v>
      </c>
      <c r="G2440" s="2">
        <v>307991</v>
      </c>
      <c r="H2440" t="s">
        <v>1405</v>
      </c>
      <c r="I2440" t="s">
        <v>116</v>
      </c>
      <c r="K2440" t="s">
        <v>4346</v>
      </c>
      <c r="L2440" t="s">
        <v>3407</v>
      </c>
      <c r="M2440" s="12">
        <v>17543</v>
      </c>
      <c r="N2440" s="12" t="str">
        <f t="shared" si="91"/>
        <v>800 E Newport Rd Lititz, PA 17543</v>
      </c>
      <c r="O2440">
        <v>1430999</v>
      </c>
      <c r="P2440">
        <v>40.165900999999998</v>
      </c>
      <c r="Q2440">
        <v>-76.286674000000005</v>
      </c>
      <c r="R2440" t="s">
        <v>3364</v>
      </c>
      <c r="S2440" t="s">
        <v>3356</v>
      </c>
      <c r="T2440" s="3">
        <v>1</v>
      </c>
      <c r="U2440" s="3">
        <v>1</v>
      </c>
      <c r="V2440" s="4">
        <v>1</v>
      </c>
      <c r="W2440" s="4">
        <v>1</v>
      </c>
      <c r="X2440" s="5">
        <v>108.46</v>
      </c>
      <c r="Y2440" s="6">
        <v>108.46</v>
      </c>
      <c r="Z2440" s="5">
        <v>43.4</v>
      </c>
      <c r="AA2440" s="5">
        <v>43.4</v>
      </c>
      <c r="AB2440">
        <v>1</v>
      </c>
      <c r="AC2440" s="11">
        <f t="shared" si="92"/>
        <v>0.40014751982297625</v>
      </c>
    </row>
    <row r="2441" spans="1:29">
      <c r="A2441" s="2">
        <v>296716</v>
      </c>
      <c r="B2441" t="s">
        <v>3361</v>
      </c>
      <c r="C2441" t="s">
        <v>3353</v>
      </c>
      <c r="D2441" t="s">
        <v>45</v>
      </c>
      <c r="E2441" s="2">
        <v>343425</v>
      </c>
      <c r="F2441" t="s">
        <v>525</v>
      </c>
      <c r="G2441" s="2">
        <v>343425</v>
      </c>
      <c r="H2441" t="s">
        <v>525</v>
      </c>
      <c r="I2441" t="s">
        <v>28</v>
      </c>
      <c r="K2441" t="s">
        <v>5677</v>
      </c>
      <c r="L2441" t="s">
        <v>3407</v>
      </c>
      <c r="M2441" s="12">
        <v>19462</v>
      </c>
      <c r="N2441" s="12" t="str">
        <f t="shared" si="91"/>
        <v>3040 Walton Rd PLYMOUTH MEETING, PA 19462</v>
      </c>
      <c r="O2441">
        <v>1430999</v>
      </c>
      <c r="P2441">
        <v>40.130527000000001</v>
      </c>
      <c r="Q2441">
        <v>-75.278734999999998</v>
      </c>
      <c r="R2441" t="s">
        <v>3361</v>
      </c>
      <c r="S2441" t="s">
        <v>3354</v>
      </c>
      <c r="T2441" s="3">
        <v>1</v>
      </c>
      <c r="U2441" s="3">
        <v>1</v>
      </c>
      <c r="V2441" s="4">
        <v>1</v>
      </c>
      <c r="W2441" s="4">
        <v>1</v>
      </c>
      <c r="X2441" s="5">
        <v>108.46</v>
      </c>
      <c r="Y2441" s="6">
        <v>108.46</v>
      </c>
      <c r="Z2441" s="5">
        <v>43.4</v>
      </c>
      <c r="AA2441" s="5">
        <v>43.4</v>
      </c>
      <c r="AB2441">
        <v>1</v>
      </c>
      <c r="AC2441" s="11">
        <f t="shared" si="92"/>
        <v>0.40014751982297625</v>
      </c>
    </row>
    <row r="2442" spans="1:29">
      <c r="A2442" s="2">
        <v>292196</v>
      </c>
      <c r="B2442" t="s">
        <v>3361</v>
      </c>
      <c r="C2442" t="s">
        <v>3353</v>
      </c>
      <c r="D2442" t="s">
        <v>32</v>
      </c>
      <c r="E2442" s="2">
        <v>241552</v>
      </c>
      <c r="F2442" t="s">
        <v>2838</v>
      </c>
      <c r="G2442" s="2">
        <v>453291</v>
      </c>
      <c r="H2442" t="s">
        <v>2839</v>
      </c>
      <c r="I2442" t="s">
        <v>2840</v>
      </c>
      <c r="K2442" t="s">
        <v>3941</v>
      </c>
      <c r="L2442" t="s">
        <v>3407</v>
      </c>
      <c r="M2442" s="12">
        <v>17309</v>
      </c>
      <c r="N2442" s="12" t="str">
        <f t="shared" si="91"/>
        <v>2650 Delta Rd Brogue, PA 17309</v>
      </c>
      <c r="O2442">
        <v>1430999</v>
      </c>
      <c r="P2442">
        <v>39.860073</v>
      </c>
      <c r="Q2442">
        <v>-76.461562000000001</v>
      </c>
      <c r="R2442" t="s">
        <v>3367</v>
      </c>
      <c r="S2442" t="s">
        <v>3353</v>
      </c>
      <c r="T2442" s="3">
        <v>1</v>
      </c>
      <c r="U2442" s="3">
        <v>1</v>
      </c>
      <c r="V2442" s="4">
        <v>1</v>
      </c>
      <c r="W2442" s="4">
        <v>2</v>
      </c>
      <c r="X2442" s="5">
        <v>108.45</v>
      </c>
      <c r="Y2442" s="6">
        <v>108.45</v>
      </c>
      <c r="Z2442" s="5">
        <v>93.87</v>
      </c>
      <c r="AA2442" s="5">
        <v>93.87</v>
      </c>
      <c r="AB2442">
        <v>6</v>
      </c>
      <c r="AC2442" s="11">
        <f t="shared" si="92"/>
        <v>0.86556016597510377</v>
      </c>
    </row>
    <row r="2443" spans="1:29">
      <c r="A2443" s="2">
        <v>418290</v>
      </c>
      <c r="B2443" t="s">
        <v>3361</v>
      </c>
      <c r="C2443" t="s">
        <v>3353</v>
      </c>
      <c r="D2443" t="s">
        <v>104</v>
      </c>
      <c r="E2443" s="2">
        <v>336865</v>
      </c>
      <c r="F2443" t="s">
        <v>1135</v>
      </c>
      <c r="G2443" s="2">
        <v>336865</v>
      </c>
      <c r="H2443" t="s">
        <v>1135</v>
      </c>
      <c r="I2443" t="s">
        <v>190</v>
      </c>
      <c r="K2443" t="s">
        <v>4404</v>
      </c>
      <c r="L2443" t="s">
        <v>3407</v>
      </c>
      <c r="M2443" s="12">
        <v>17545</v>
      </c>
      <c r="N2443" s="12" t="str">
        <f t="shared" si="91"/>
        <v>662 Ditz Dr Manheim, PA 17545</v>
      </c>
      <c r="O2443">
        <v>1430999</v>
      </c>
      <c r="P2443">
        <v>40.170636999999999</v>
      </c>
      <c r="Q2443">
        <v>-76.381189000000006</v>
      </c>
      <c r="R2443" t="s">
        <v>3366</v>
      </c>
      <c r="S2443" t="s">
        <v>3357</v>
      </c>
      <c r="T2443" s="3">
        <v>1</v>
      </c>
      <c r="U2443" s="3">
        <v>1</v>
      </c>
      <c r="V2443" s="4">
        <v>1</v>
      </c>
      <c r="W2443" s="4">
        <v>1</v>
      </c>
      <c r="X2443" s="5">
        <v>108</v>
      </c>
      <c r="Y2443" s="6">
        <v>108</v>
      </c>
      <c r="Z2443" s="5">
        <v>50.22</v>
      </c>
      <c r="AA2443" s="5">
        <v>50.22</v>
      </c>
      <c r="AB2443">
        <v>1</v>
      </c>
      <c r="AC2443" s="11">
        <f t="shared" si="92"/>
        <v>0.46499999999999997</v>
      </c>
    </row>
    <row r="2444" spans="1:29">
      <c r="A2444" s="2">
        <v>418104</v>
      </c>
      <c r="B2444" t="s">
        <v>3361</v>
      </c>
      <c r="C2444" t="s">
        <v>3353</v>
      </c>
      <c r="D2444" t="s">
        <v>32</v>
      </c>
      <c r="E2444" s="2">
        <v>316927</v>
      </c>
      <c r="F2444" t="s">
        <v>1634</v>
      </c>
      <c r="G2444" s="2">
        <v>316927</v>
      </c>
      <c r="H2444" t="s">
        <v>1634</v>
      </c>
      <c r="I2444" t="s">
        <v>116</v>
      </c>
      <c r="K2444" t="s">
        <v>4352</v>
      </c>
      <c r="L2444" t="s">
        <v>3407</v>
      </c>
      <c r="M2444" s="12">
        <v>17543</v>
      </c>
      <c r="N2444" s="12" t="str">
        <f t="shared" si="91"/>
        <v>2073 Main St Lititz, PA 17543</v>
      </c>
      <c r="O2444">
        <v>1430999</v>
      </c>
      <c r="P2444">
        <v>40.151809999999998</v>
      </c>
      <c r="Q2444">
        <v>-76.247152999999997</v>
      </c>
      <c r="R2444" t="s">
        <v>3364</v>
      </c>
      <c r="S2444" t="s">
        <v>3356</v>
      </c>
      <c r="T2444" s="3">
        <v>1</v>
      </c>
      <c r="U2444" s="3">
        <v>1</v>
      </c>
      <c r="V2444" s="4">
        <v>1</v>
      </c>
      <c r="W2444" s="4">
        <v>3</v>
      </c>
      <c r="X2444" s="5">
        <v>107.8</v>
      </c>
      <c r="Y2444" s="6">
        <v>107.8</v>
      </c>
      <c r="Z2444" s="5">
        <v>39.949999999999996</v>
      </c>
      <c r="AA2444" s="5">
        <v>39.949999999999996</v>
      </c>
      <c r="AB2444">
        <v>3</v>
      </c>
      <c r="AC2444" s="11">
        <f t="shared" si="92"/>
        <v>0.37059369202226344</v>
      </c>
    </row>
    <row r="2445" spans="1:29">
      <c r="A2445" s="2">
        <v>417418</v>
      </c>
      <c r="B2445" t="s">
        <v>3361</v>
      </c>
      <c r="C2445" t="s">
        <v>3353</v>
      </c>
      <c r="D2445" t="s">
        <v>51</v>
      </c>
      <c r="E2445" s="2">
        <v>284406</v>
      </c>
      <c r="F2445" t="s">
        <v>3259</v>
      </c>
      <c r="G2445" s="2">
        <v>284406</v>
      </c>
      <c r="H2445" t="s">
        <v>3259</v>
      </c>
      <c r="I2445" t="s">
        <v>39</v>
      </c>
      <c r="K2445" t="s">
        <v>4727</v>
      </c>
      <c r="L2445" t="s">
        <v>3407</v>
      </c>
      <c r="M2445" s="12">
        <v>17601</v>
      </c>
      <c r="N2445" s="12" t="str">
        <f t="shared" si="91"/>
        <v>548 Gralan Dr Lancaster, PA 17601</v>
      </c>
      <c r="O2445">
        <v>1430999</v>
      </c>
      <c r="P2445">
        <v>40.062314999999998</v>
      </c>
      <c r="Q2445">
        <v>-76.255763999999999</v>
      </c>
      <c r="R2445" t="s">
        <v>3364</v>
      </c>
      <c r="S2445" t="s">
        <v>3357</v>
      </c>
      <c r="T2445" s="3">
        <v>2</v>
      </c>
      <c r="U2445" s="3">
        <v>2</v>
      </c>
      <c r="V2445" s="4">
        <v>1</v>
      </c>
      <c r="W2445" s="4">
        <v>1.5</v>
      </c>
      <c r="X2445" s="5">
        <v>53.61</v>
      </c>
      <c r="Y2445" s="6">
        <v>107.22</v>
      </c>
      <c r="Z2445" s="5">
        <v>14.025</v>
      </c>
      <c r="AA2445" s="5">
        <v>28.05</v>
      </c>
      <c r="AB2445">
        <v>6</v>
      </c>
      <c r="AC2445" s="11">
        <f t="shared" si="92"/>
        <v>0.26161163961947398</v>
      </c>
    </row>
    <row r="2446" spans="1:29">
      <c r="A2446" s="2">
        <v>461457</v>
      </c>
      <c r="B2446" t="s">
        <v>3361</v>
      </c>
      <c r="C2446" t="s">
        <v>3353</v>
      </c>
      <c r="D2446" t="s">
        <v>32</v>
      </c>
      <c r="E2446" s="2">
        <v>345067</v>
      </c>
      <c r="F2446" t="s">
        <v>1146</v>
      </c>
      <c r="G2446" s="2">
        <v>345067</v>
      </c>
      <c r="H2446" t="s">
        <v>1146</v>
      </c>
      <c r="I2446" t="s">
        <v>618</v>
      </c>
      <c r="K2446" t="s">
        <v>4595</v>
      </c>
      <c r="L2446" t="s">
        <v>3407</v>
      </c>
      <c r="M2446" s="12">
        <v>17578</v>
      </c>
      <c r="N2446" s="12" t="str">
        <f t="shared" si="91"/>
        <v>1235 Mount Airy Rd Stevens, PA 17578</v>
      </c>
      <c r="O2446">
        <v>1430999</v>
      </c>
      <c r="P2446">
        <v>40.242440000000002</v>
      </c>
      <c r="Q2446">
        <v>-76.184719999999999</v>
      </c>
      <c r="R2446" t="s">
        <v>3365</v>
      </c>
      <c r="S2446" t="s">
        <v>3353</v>
      </c>
      <c r="T2446" s="3">
        <v>1</v>
      </c>
      <c r="U2446" s="3">
        <v>1</v>
      </c>
      <c r="V2446" s="4">
        <v>1</v>
      </c>
      <c r="W2446" s="4">
        <v>1</v>
      </c>
      <c r="X2446" s="5">
        <v>107</v>
      </c>
      <c r="Y2446" s="6">
        <v>107</v>
      </c>
      <c r="Z2446" s="5">
        <v>47.46</v>
      </c>
      <c r="AA2446" s="5">
        <v>47.46</v>
      </c>
      <c r="AB2446">
        <v>1</v>
      </c>
      <c r="AC2446" s="11">
        <f t="shared" si="92"/>
        <v>0.44355140186915887</v>
      </c>
    </row>
    <row r="2447" spans="1:29">
      <c r="A2447" s="2">
        <v>243460</v>
      </c>
      <c r="B2447" t="s">
        <v>3363</v>
      </c>
      <c r="C2447" t="s">
        <v>3357</v>
      </c>
      <c r="D2447" t="s">
        <v>37</v>
      </c>
      <c r="E2447" s="2">
        <v>243541</v>
      </c>
      <c r="F2447" t="s">
        <v>3319</v>
      </c>
      <c r="G2447" s="2">
        <v>419089</v>
      </c>
      <c r="H2447" t="s">
        <v>3320</v>
      </c>
      <c r="I2447" t="s">
        <v>23</v>
      </c>
      <c r="K2447" t="s">
        <v>5860</v>
      </c>
      <c r="L2447" t="s">
        <v>8347</v>
      </c>
      <c r="M2447" s="12">
        <v>19711</v>
      </c>
      <c r="N2447" s="12" t="str">
        <f t="shared" si="91"/>
        <v>555 Paper Mill Rd Newark, DE 19711</v>
      </c>
      <c r="O2447">
        <v>1430999</v>
      </c>
      <c r="P2447">
        <v>39.707585000000002</v>
      </c>
      <c r="Q2447">
        <v>-75.750319000000005</v>
      </c>
      <c r="R2447" t="s">
        <v>3359</v>
      </c>
      <c r="S2447" t="s">
        <v>3352</v>
      </c>
      <c r="T2447" s="3">
        <v>1</v>
      </c>
      <c r="U2447" s="3">
        <v>1</v>
      </c>
      <c r="V2447" s="4">
        <v>1</v>
      </c>
      <c r="W2447" s="4">
        <v>1</v>
      </c>
      <c r="X2447" s="5">
        <v>106.6</v>
      </c>
      <c r="Y2447" s="6">
        <v>106.6</v>
      </c>
      <c r="Z2447" s="5">
        <v>21.32</v>
      </c>
      <c r="AA2447" s="5">
        <v>21.32</v>
      </c>
      <c r="AB2447">
        <v>4</v>
      </c>
      <c r="AC2447" s="11">
        <f t="shared" si="92"/>
        <v>0.2</v>
      </c>
    </row>
    <row r="2448" spans="1:29">
      <c r="A2448" s="2">
        <v>311144</v>
      </c>
      <c r="B2448" t="s">
        <v>3361</v>
      </c>
      <c r="C2448" t="s">
        <v>3354</v>
      </c>
      <c r="D2448" t="s">
        <v>74</v>
      </c>
      <c r="E2448" s="2">
        <v>239974</v>
      </c>
      <c r="F2448" t="s">
        <v>665</v>
      </c>
      <c r="G2448" s="2">
        <v>239974</v>
      </c>
      <c r="H2448" t="s">
        <v>665</v>
      </c>
      <c r="I2448" t="s">
        <v>238</v>
      </c>
      <c r="K2448" t="s">
        <v>3748</v>
      </c>
      <c r="L2448" t="s">
        <v>3407</v>
      </c>
      <c r="M2448" s="12">
        <v>17022</v>
      </c>
      <c r="N2448" s="12" t="str">
        <f t="shared" si="91"/>
        <v>398 N Locust St ELIZABETHTOWN, PA 17022</v>
      </c>
      <c r="O2448">
        <v>1430999</v>
      </c>
      <c r="P2448">
        <v>40.158076000000001</v>
      </c>
      <c r="Q2448">
        <v>-76.604527000000004</v>
      </c>
      <c r="R2448" t="s">
        <v>3366</v>
      </c>
      <c r="S2448" t="s">
        <v>3356</v>
      </c>
      <c r="T2448" s="3">
        <v>1</v>
      </c>
      <c r="U2448" s="3">
        <v>1</v>
      </c>
      <c r="V2448" s="4">
        <v>1</v>
      </c>
      <c r="W2448" s="4">
        <v>1</v>
      </c>
      <c r="X2448" s="5">
        <v>105.92</v>
      </c>
      <c r="Y2448" s="6">
        <v>105.92</v>
      </c>
      <c r="Z2448" s="5">
        <v>49.68</v>
      </c>
      <c r="AA2448" s="5">
        <v>49.68</v>
      </c>
      <c r="AB2448">
        <v>8</v>
      </c>
      <c r="AC2448" s="11">
        <f t="shared" si="92"/>
        <v>0.4690332326283988</v>
      </c>
    </row>
    <row r="2449" spans="1:29">
      <c r="A2449" s="2">
        <v>307803</v>
      </c>
      <c r="B2449" t="s">
        <v>3361</v>
      </c>
      <c r="C2449" t="s">
        <v>3354</v>
      </c>
      <c r="D2449" t="s">
        <v>63</v>
      </c>
      <c r="E2449" s="2">
        <v>243124</v>
      </c>
      <c r="F2449" t="s">
        <v>1524</v>
      </c>
      <c r="G2449" s="2">
        <v>416525</v>
      </c>
      <c r="H2449" t="s">
        <v>1525</v>
      </c>
      <c r="I2449" t="s">
        <v>210</v>
      </c>
      <c r="K2449" t="s">
        <v>5083</v>
      </c>
      <c r="L2449" t="s">
        <v>3407</v>
      </c>
      <c r="M2449" s="12">
        <v>18914</v>
      </c>
      <c r="N2449" s="12" t="str">
        <f t="shared" si="91"/>
        <v>200 Brittany Dr Chalfont, PA 18914</v>
      </c>
      <c r="O2449">
        <v>1430999</v>
      </c>
      <c r="P2449">
        <v>40.269475999999997</v>
      </c>
      <c r="Q2449">
        <v>-75.211264999999997</v>
      </c>
      <c r="R2449" t="s">
        <v>3361</v>
      </c>
      <c r="S2449" t="s">
        <v>3353</v>
      </c>
      <c r="T2449" s="3">
        <v>1</v>
      </c>
      <c r="U2449" s="3">
        <v>1</v>
      </c>
      <c r="V2449" s="4">
        <v>1</v>
      </c>
      <c r="W2449" s="4">
        <v>1</v>
      </c>
      <c r="X2449" s="5">
        <v>105.39</v>
      </c>
      <c r="Y2449" s="6">
        <v>105.39</v>
      </c>
      <c r="Z2449" s="5">
        <v>37.94</v>
      </c>
      <c r="AA2449" s="5">
        <v>37.94</v>
      </c>
      <c r="AB2449">
        <v>1</v>
      </c>
      <c r="AC2449" s="11">
        <f t="shared" si="92"/>
        <v>0.35999620457348891</v>
      </c>
    </row>
    <row r="2450" spans="1:29">
      <c r="A2450" s="2">
        <v>416348</v>
      </c>
      <c r="B2450" t="s">
        <v>3361</v>
      </c>
      <c r="C2450" t="s">
        <v>3354</v>
      </c>
      <c r="D2450" t="s">
        <v>26</v>
      </c>
      <c r="E2450" s="2">
        <v>325948</v>
      </c>
      <c r="F2450" t="s">
        <v>2268</v>
      </c>
      <c r="G2450" s="2">
        <v>325948</v>
      </c>
      <c r="H2450" t="s">
        <v>2268</v>
      </c>
      <c r="I2450" t="s">
        <v>116</v>
      </c>
      <c r="K2450" t="s">
        <v>4328</v>
      </c>
      <c r="L2450" t="s">
        <v>3407</v>
      </c>
      <c r="M2450" s="12">
        <v>17543</v>
      </c>
      <c r="N2450" s="12" t="str">
        <f t="shared" si="91"/>
        <v>33 E Center St Lititz, PA 17543</v>
      </c>
      <c r="O2450">
        <v>1430999</v>
      </c>
      <c r="P2450">
        <v>40.154462000000002</v>
      </c>
      <c r="Q2450">
        <v>-76.305654000000004</v>
      </c>
      <c r="R2450" t="s">
        <v>3364</v>
      </c>
      <c r="S2450" t="s">
        <v>3356</v>
      </c>
      <c r="T2450" s="3">
        <v>2</v>
      </c>
      <c r="U2450" s="3">
        <v>2</v>
      </c>
      <c r="V2450" s="4">
        <v>1</v>
      </c>
      <c r="W2450" s="4">
        <v>2</v>
      </c>
      <c r="X2450" s="5">
        <v>52.660000000000004</v>
      </c>
      <c r="Y2450" s="6">
        <v>105.32000000000001</v>
      </c>
      <c r="Z2450" s="5">
        <v>21.71</v>
      </c>
      <c r="AA2450" s="5">
        <v>43.42</v>
      </c>
      <c r="AB2450">
        <v>6</v>
      </c>
      <c r="AC2450" s="11">
        <f t="shared" si="92"/>
        <v>0.4122673756171667</v>
      </c>
    </row>
    <row r="2451" spans="1:29">
      <c r="A2451" s="2">
        <v>268766</v>
      </c>
      <c r="B2451" t="s">
        <v>3361</v>
      </c>
      <c r="C2451" t="s">
        <v>3354</v>
      </c>
      <c r="D2451" t="s">
        <v>186</v>
      </c>
      <c r="E2451" s="2">
        <v>244713</v>
      </c>
      <c r="F2451" t="s">
        <v>558</v>
      </c>
      <c r="G2451" s="2">
        <v>425364</v>
      </c>
      <c r="H2451" t="s">
        <v>1162</v>
      </c>
      <c r="I2451" t="s">
        <v>560</v>
      </c>
      <c r="J2451" t="s">
        <v>560</v>
      </c>
      <c r="K2451" t="s">
        <v>3619</v>
      </c>
      <c r="L2451" t="s">
        <v>3406</v>
      </c>
      <c r="M2451" s="12">
        <v>8401</v>
      </c>
      <c r="N2451" s="12" t="str">
        <f t="shared" si="91"/>
        <v>111 N Sovereign Ave Atlantic City, NJ 08401</v>
      </c>
      <c r="O2451">
        <v>1430999</v>
      </c>
      <c r="P2451">
        <v>39.355130000000003</v>
      </c>
      <c r="Q2451">
        <v>-74.451527999999996</v>
      </c>
      <c r="R2451" t="s">
        <v>3363</v>
      </c>
      <c r="S2451" t="s">
        <v>3354</v>
      </c>
      <c r="T2451" s="3">
        <v>1</v>
      </c>
      <c r="U2451" s="3">
        <v>1</v>
      </c>
      <c r="V2451" s="4">
        <v>1</v>
      </c>
      <c r="W2451" s="4">
        <v>1</v>
      </c>
      <c r="X2451" s="5">
        <v>104.1</v>
      </c>
      <c r="Y2451" s="6">
        <v>104.1</v>
      </c>
      <c r="Z2451" s="5">
        <v>28.85</v>
      </c>
      <c r="AA2451" s="5">
        <v>28.85</v>
      </c>
      <c r="AB2451">
        <v>3</v>
      </c>
      <c r="AC2451" s="11">
        <f t="shared" si="92"/>
        <v>0.27713736791546595</v>
      </c>
    </row>
    <row r="2452" spans="1:29">
      <c r="A2452" s="2">
        <v>481503</v>
      </c>
      <c r="B2452" t="s">
        <v>3361</v>
      </c>
      <c r="C2452" t="s">
        <v>3354</v>
      </c>
      <c r="D2452" t="s">
        <v>104</v>
      </c>
      <c r="E2452" s="2">
        <v>341927</v>
      </c>
      <c r="F2452" t="s">
        <v>1032</v>
      </c>
      <c r="G2452" s="2">
        <v>341927</v>
      </c>
      <c r="H2452" t="s">
        <v>1032</v>
      </c>
      <c r="I2452" t="s">
        <v>572</v>
      </c>
      <c r="K2452" t="s">
        <v>4123</v>
      </c>
      <c r="L2452" t="s">
        <v>3407</v>
      </c>
      <c r="M2452" s="12">
        <v>17505</v>
      </c>
      <c r="N2452" s="12" t="str">
        <f t="shared" si="91"/>
        <v>250 Maple Ave Bird in Hand, PA 17505</v>
      </c>
      <c r="O2452">
        <v>1430999</v>
      </c>
      <c r="P2452">
        <v>40.036378999999997</v>
      </c>
      <c r="Q2452">
        <v>-76.178579999999997</v>
      </c>
      <c r="R2452" t="s">
        <v>3364</v>
      </c>
      <c r="S2452" t="s">
        <v>3351</v>
      </c>
      <c r="T2452" s="3">
        <v>1</v>
      </c>
      <c r="U2452" s="3">
        <v>1</v>
      </c>
      <c r="V2452" s="4">
        <v>1</v>
      </c>
      <c r="W2452" s="4">
        <v>1</v>
      </c>
      <c r="X2452" s="5">
        <v>103.5</v>
      </c>
      <c r="Y2452" s="6">
        <v>103.5</v>
      </c>
      <c r="Z2452" s="5">
        <v>41.2</v>
      </c>
      <c r="AA2452" s="5">
        <v>41.2</v>
      </c>
      <c r="AB2452">
        <v>10</v>
      </c>
      <c r="AC2452" s="11">
        <f t="shared" si="92"/>
        <v>0.39806763285024155</v>
      </c>
    </row>
    <row r="2453" spans="1:29">
      <c r="A2453" s="2">
        <v>479953</v>
      </c>
      <c r="B2453" t="s">
        <v>3361</v>
      </c>
      <c r="C2453" t="s">
        <v>3354</v>
      </c>
      <c r="D2453" t="s">
        <v>104</v>
      </c>
      <c r="E2453" s="2">
        <v>344903</v>
      </c>
      <c r="F2453" t="s">
        <v>1155</v>
      </c>
      <c r="G2453" s="2">
        <v>344903</v>
      </c>
      <c r="H2453" t="s">
        <v>1155</v>
      </c>
      <c r="I2453" t="s">
        <v>36</v>
      </c>
      <c r="K2453" t="s">
        <v>5893</v>
      </c>
      <c r="L2453" t="s">
        <v>8347</v>
      </c>
      <c r="M2453" s="12">
        <v>19801</v>
      </c>
      <c r="N2453" s="12" t="str">
        <f t="shared" si="91"/>
        <v>144 Bunche Blvd Wilmington, DE 19801</v>
      </c>
      <c r="O2453">
        <v>1430999</v>
      </c>
      <c r="P2453">
        <v>39.710087000000001</v>
      </c>
      <c r="Q2453">
        <v>-75.557045000000002</v>
      </c>
      <c r="R2453" t="s">
        <v>3359</v>
      </c>
      <c r="S2453" t="s">
        <v>3353</v>
      </c>
      <c r="T2453" s="3">
        <v>1</v>
      </c>
      <c r="U2453" s="3">
        <v>1</v>
      </c>
      <c r="V2453" s="4">
        <v>1</v>
      </c>
      <c r="W2453" s="4">
        <v>1</v>
      </c>
      <c r="X2453" s="5">
        <v>102.16</v>
      </c>
      <c r="Y2453" s="6">
        <v>102.16</v>
      </c>
      <c r="Z2453" s="5">
        <v>40.799999999999997</v>
      </c>
      <c r="AA2453" s="5">
        <v>40.799999999999997</v>
      </c>
      <c r="AB2453">
        <v>1</v>
      </c>
      <c r="AC2453" s="11">
        <f t="shared" si="92"/>
        <v>0.39937353171495693</v>
      </c>
    </row>
    <row r="2454" spans="1:29">
      <c r="A2454" s="2">
        <v>343158</v>
      </c>
      <c r="B2454" t="s">
        <v>3361</v>
      </c>
      <c r="C2454" t="s">
        <v>3354</v>
      </c>
      <c r="D2454" t="s">
        <v>762</v>
      </c>
      <c r="E2454" s="2">
        <v>243952</v>
      </c>
      <c r="F2454" t="s">
        <v>763</v>
      </c>
      <c r="G2454" s="2">
        <v>243952</v>
      </c>
      <c r="H2454" t="s">
        <v>763</v>
      </c>
      <c r="I2454" t="s">
        <v>56</v>
      </c>
      <c r="K2454" t="s">
        <v>5411</v>
      </c>
      <c r="L2454" t="s">
        <v>3407</v>
      </c>
      <c r="M2454" s="12">
        <v>19104</v>
      </c>
      <c r="N2454" s="12" t="str">
        <f t="shared" si="91"/>
        <v>3500 Baring St Philadelphia, PA 19104</v>
      </c>
      <c r="O2454">
        <v>1430999</v>
      </c>
      <c r="P2454">
        <v>39.960945000000002</v>
      </c>
      <c r="Q2454">
        <v>-75.193033</v>
      </c>
      <c r="R2454" t="s">
        <v>3363</v>
      </c>
      <c r="S2454" t="s">
        <v>3351</v>
      </c>
      <c r="T2454" s="3">
        <v>1</v>
      </c>
      <c r="U2454" s="3">
        <v>1</v>
      </c>
      <c r="V2454" s="4">
        <v>1</v>
      </c>
      <c r="W2454" s="4">
        <v>1</v>
      </c>
      <c r="X2454" s="5">
        <v>101.72</v>
      </c>
      <c r="Y2454" s="6">
        <v>101.72</v>
      </c>
      <c r="Z2454" s="5">
        <v>50.86</v>
      </c>
      <c r="AA2454" s="5">
        <v>50.86</v>
      </c>
      <c r="AB2454">
        <v>2</v>
      </c>
      <c r="AC2454" s="11">
        <f t="shared" si="92"/>
        <v>0.5</v>
      </c>
    </row>
    <row r="2455" spans="1:29">
      <c r="A2455" s="2">
        <v>446819</v>
      </c>
      <c r="B2455" t="s">
        <v>3361</v>
      </c>
      <c r="C2455" t="s">
        <v>3354</v>
      </c>
      <c r="D2455" t="s">
        <v>40</v>
      </c>
      <c r="E2455" s="2">
        <v>299323</v>
      </c>
      <c r="F2455" t="s">
        <v>947</v>
      </c>
      <c r="G2455" s="2">
        <v>299323</v>
      </c>
      <c r="H2455" t="s">
        <v>947</v>
      </c>
      <c r="I2455" t="s">
        <v>948</v>
      </c>
      <c r="K2455" t="s">
        <v>4985</v>
      </c>
      <c r="L2455" t="s">
        <v>3407</v>
      </c>
      <c r="M2455" s="12">
        <v>18031</v>
      </c>
      <c r="N2455" s="12" t="str">
        <f t="shared" si="91"/>
        <v>9999 Hamilton Blvd Breinigsville, PA 18031</v>
      </c>
      <c r="O2455">
        <v>1430999</v>
      </c>
      <c r="P2455">
        <v>40.545200000000001</v>
      </c>
      <c r="Q2455">
        <v>-75.656139999999994</v>
      </c>
      <c r="R2455" t="e">
        <v>#N/A</v>
      </c>
      <c r="S2455" t="e">
        <v>#N/A</v>
      </c>
      <c r="T2455" s="3">
        <v>2</v>
      </c>
      <c r="U2455" s="3">
        <v>2</v>
      </c>
      <c r="V2455" s="4">
        <v>1</v>
      </c>
      <c r="W2455" s="4">
        <v>1.5</v>
      </c>
      <c r="X2455" s="5">
        <v>50.385000000000005</v>
      </c>
      <c r="Y2455" s="6">
        <v>100.77</v>
      </c>
      <c r="Z2455" s="5">
        <v>27.515000000000001</v>
      </c>
      <c r="AA2455" s="5">
        <v>55.03</v>
      </c>
      <c r="AB2455">
        <v>4</v>
      </c>
      <c r="AC2455" s="11">
        <f t="shared" si="92"/>
        <v>0.54609506797658036</v>
      </c>
    </row>
    <row r="2456" spans="1:29">
      <c r="A2456" s="2">
        <v>432040</v>
      </c>
      <c r="B2456" t="s">
        <v>3361</v>
      </c>
      <c r="C2456" t="s">
        <v>3354</v>
      </c>
      <c r="D2456" t="s">
        <v>29</v>
      </c>
      <c r="E2456" s="2">
        <v>331631</v>
      </c>
      <c r="F2456" t="s">
        <v>3210</v>
      </c>
      <c r="G2456" s="2">
        <v>331631</v>
      </c>
      <c r="H2456" t="s">
        <v>3210</v>
      </c>
      <c r="I2456" t="s">
        <v>361</v>
      </c>
      <c r="J2456" t="s">
        <v>3389</v>
      </c>
      <c r="K2456" t="s">
        <v>5222</v>
      </c>
      <c r="L2456" t="s">
        <v>3407</v>
      </c>
      <c r="M2456" s="12">
        <v>19006</v>
      </c>
      <c r="N2456" s="12" t="str">
        <f t="shared" si="91"/>
        <v>1957 Pioneer Rd Bldg B6 Huntingdon Valley, PA 19006</v>
      </c>
      <c r="O2456">
        <v>1430999</v>
      </c>
      <c r="P2456">
        <v>40.161256000000002</v>
      </c>
      <c r="Q2456">
        <v>-75.070018000000005</v>
      </c>
      <c r="R2456" t="s">
        <v>3362</v>
      </c>
      <c r="S2456" t="s">
        <v>3352</v>
      </c>
      <c r="T2456" s="3">
        <v>2</v>
      </c>
      <c r="U2456" s="3">
        <v>2</v>
      </c>
      <c r="V2456" s="4">
        <v>1</v>
      </c>
      <c r="W2456" s="4">
        <v>1</v>
      </c>
      <c r="X2456" s="5">
        <v>50.36</v>
      </c>
      <c r="Y2456" s="6">
        <v>100.72</v>
      </c>
      <c r="Z2456" s="5">
        <v>23.53</v>
      </c>
      <c r="AA2456" s="5">
        <v>47.06</v>
      </c>
      <c r="AB2456">
        <v>2</v>
      </c>
      <c r="AC2456" s="11">
        <f t="shared" si="92"/>
        <v>0.46723590150913424</v>
      </c>
    </row>
    <row r="2457" spans="1:29">
      <c r="A2457" s="2">
        <v>424180</v>
      </c>
      <c r="B2457" t="s">
        <v>3361</v>
      </c>
      <c r="C2457" t="s">
        <v>3354</v>
      </c>
      <c r="D2457" t="s">
        <v>91</v>
      </c>
      <c r="E2457" s="2">
        <v>243085</v>
      </c>
      <c r="F2457" t="s">
        <v>1476</v>
      </c>
      <c r="G2457" s="2">
        <v>243085</v>
      </c>
      <c r="H2457" t="s">
        <v>1476</v>
      </c>
      <c r="I2457" t="s">
        <v>93</v>
      </c>
      <c r="K2457" t="s">
        <v>5922</v>
      </c>
      <c r="L2457" t="s">
        <v>8347</v>
      </c>
      <c r="M2457" s="12">
        <v>19904</v>
      </c>
      <c r="N2457" s="12" t="str">
        <f t="shared" si="91"/>
        <v>198 Commerce Way Dover, DE 19904</v>
      </c>
      <c r="O2457">
        <v>1430999</v>
      </c>
      <c r="P2457">
        <v>39.152135999999999</v>
      </c>
      <c r="Q2457">
        <v>-75.551012999999998</v>
      </c>
      <c r="R2457" t="s">
        <v>3359</v>
      </c>
      <c r="S2457" t="s">
        <v>3354</v>
      </c>
      <c r="T2457" s="3">
        <v>1</v>
      </c>
      <c r="U2457" s="3">
        <v>1</v>
      </c>
      <c r="V2457" s="4">
        <v>1</v>
      </c>
      <c r="W2457" s="4">
        <v>1</v>
      </c>
      <c r="X2457" s="5">
        <v>100.67</v>
      </c>
      <c r="Y2457" s="6">
        <v>100.67</v>
      </c>
      <c r="Z2457" s="5">
        <v>52.1</v>
      </c>
      <c r="AA2457" s="5">
        <v>52.1</v>
      </c>
      <c r="AB2457">
        <v>2</v>
      </c>
      <c r="AC2457" s="11">
        <f t="shared" si="92"/>
        <v>0.51753253203536309</v>
      </c>
    </row>
    <row r="2458" spans="1:29">
      <c r="A2458" s="2">
        <v>243127</v>
      </c>
      <c r="B2458" t="s">
        <v>3361</v>
      </c>
      <c r="C2458" t="s">
        <v>3356</v>
      </c>
      <c r="D2458" t="s">
        <v>26</v>
      </c>
      <c r="E2458" s="2">
        <v>334668</v>
      </c>
      <c r="F2458" t="s">
        <v>669</v>
      </c>
      <c r="G2458" s="2">
        <v>334668</v>
      </c>
      <c r="H2458" t="s">
        <v>669</v>
      </c>
      <c r="I2458" t="s">
        <v>226</v>
      </c>
      <c r="K2458" t="s">
        <v>3842</v>
      </c>
      <c r="L2458" t="s">
        <v>3407</v>
      </c>
      <c r="M2458" s="12">
        <v>17067</v>
      </c>
      <c r="N2458" s="12" t="str">
        <f t="shared" si="91"/>
        <v>524 S CHERRY ST Myerstown, PA 17067</v>
      </c>
      <c r="O2458">
        <v>1430999</v>
      </c>
      <c r="P2458">
        <v>40.369138</v>
      </c>
      <c r="Q2458">
        <v>-76.300211000000004</v>
      </c>
      <c r="R2458" t="s">
        <v>3366</v>
      </c>
      <c r="S2458" t="s">
        <v>3357</v>
      </c>
      <c r="T2458" s="3">
        <v>1</v>
      </c>
      <c r="U2458" s="3">
        <v>1</v>
      </c>
      <c r="V2458" s="4">
        <v>1</v>
      </c>
      <c r="W2458" s="4">
        <v>1</v>
      </c>
      <c r="X2458" s="5">
        <v>100.6</v>
      </c>
      <c r="Y2458" s="6">
        <v>100.6</v>
      </c>
      <c r="Z2458" s="5">
        <v>40.24</v>
      </c>
      <c r="AA2458" s="5">
        <v>40.24</v>
      </c>
      <c r="AB2458">
        <v>1</v>
      </c>
      <c r="AC2458" s="11">
        <f t="shared" si="92"/>
        <v>0.4</v>
      </c>
    </row>
    <row r="2459" spans="1:29">
      <c r="A2459" s="2">
        <v>418387</v>
      </c>
      <c r="B2459" t="s">
        <v>3361</v>
      </c>
      <c r="C2459" t="s">
        <v>3356</v>
      </c>
      <c r="D2459" t="s">
        <v>17</v>
      </c>
      <c r="E2459" s="2">
        <v>331095</v>
      </c>
      <c r="F2459" t="s">
        <v>3106</v>
      </c>
      <c r="G2459" s="2">
        <v>331095</v>
      </c>
      <c r="H2459" t="s">
        <v>3106</v>
      </c>
      <c r="I2459" t="s">
        <v>179</v>
      </c>
      <c r="J2459" t="s">
        <v>179</v>
      </c>
      <c r="K2459" t="s">
        <v>5008</v>
      </c>
      <c r="L2459" t="s">
        <v>3407</v>
      </c>
      <c r="M2459" s="12">
        <v>18103</v>
      </c>
      <c r="N2459" s="12" t="str">
        <f t="shared" si="91"/>
        <v>1040 Flexer Ave Allentown, PA 18103</v>
      </c>
      <c r="O2459">
        <v>1430999</v>
      </c>
      <c r="P2459">
        <v>40.576633000000001</v>
      </c>
      <c r="Q2459">
        <v>-75.515556000000004</v>
      </c>
      <c r="R2459" t="s">
        <v>3363</v>
      </c>
      <c r="S2459" t="s">
        <v>3357</v>
      </c>
      <c r="T2459" s="3">
        <v>1</v>
      </c>
      <c r="U2459" s="3">
        <v>1</v>
      </c>
      <c r="V2459" s="4">
        <v>1</v>
      </c>
      <c r="W2459" s="4">
        <v>2</v>
      </c>
      <c r="X2459" s="5">
        <v>100.05</v>
      </c>
      <c r="Y2459" s="6">
        <v>100.05</v>
      </c>
      <c r="Z2459" s="5">
        <v>28.04</v>
      </c>
      <c r="AA2459" s="5">
        <v>28.04</v>
      </c>
      <c r="AB2459">
        <v>8</v>
      </c>
      <c r="AC2459" s="11">
        <f t="shared" si="92"/>
        <v>0.2802598700649675</v>
      </c>
    </row>
    <row r="2460" spans="1:29">
      <c r="A2460" s="2">
        <v>418385</v>
      </c>
      <c r="B2460" t="s">
        <v>3361</v>
      </c>
      <c r="C2460" t="s">
        <v>3356</v>
      </c>
      <c r="D2460" t="s">
        <v>50</v>
      </c>
      <c r="E2460" s="2">
        <v>241916</v>
      </c>
      <c r="F2460" t="s">
        <v>841</v>
      </c>
      <c r="G2460" s="2">
        <v>241916</v>
      </c>
      <c r="H2460" t="s">
        <v>841</v>
      </c>
      <c r="I2460" t="s">
        <v>842</v>
      </c>
      <c r="K2460" t="s">
        <v>4959</v>
      </c>
      <c r="L2460" t="s">
        <v>3407</v>
      </c>
      <c r="M2460" s="12">
        <v>17872</v>
      </c>
      <c r="N2460" s="12" t="str">
        <f t="shared" si="91"/>
        <v>117 N 8th St Shamokin, PA 17872</v>
      </c>
      <c r="O2460">
        <v>1430999</v>
      </c>
      <c r="P2460">
        <v>40.789453000000002</v>
      </c>
      <c r="Q2460">
        <v>-76.555526</v>
      </c>
      <c r="R2460" t="s">
        <v>3364</v>
      </c>
      <c r="S2460" t="s">
        <v>3354</v>
      </c>
      <c r="T2460" s="3">
        <v>1</v>
      </c>
      <c r="U2460" s="3">
        <v>1</v>
      </c>
      <c r="V2460" s="4">
        <v>1</v>
      </c>
      <c r="W2460" s="4">
        <v>1</v>
      </c>
      <c r="X2460" s="5">
        <v>99.35</v>
      </c>
      <c r="Y2460" s="6">
        <v>99.35</v>
      </c>
      <c r="Z2460" s="5">
        <v>49.68</v>
      </c>
      <c r="AA2460" s="5">
        <v>49.68</v>
      </c>
      <c r="AB2460">
        <v>2</v>
      </c>
      <c r="AC2460" s="11">
        <f t="shared" si="92"/>
        <v>0.50005032712632114</v>
      </c>
    </row>
    <row r="2461" spans="1:29">
      <c r="A2461" s="2">
        <v>416717</v>
      </c>
      <c r="B2461" t="s">
        <v>3361</v>
      </c>
      <c r="C2461" t="s">
        <v>3356</v>
      </c>
      <c r="D2461" t="s">
        <v>104</v>
      </c>
      <c r="E2461" s="2">
        <v>343851</v>
      </c>
      <c r="F2461" t="s">
        <v>3326</v>
      </c>
      <c r="G2461" s="2">
        <v>343851</v>
      </c>
      <c r="H2461" t="s">
        <v>3326</v>
      </c>
      <c r="I2461" t="s">
        <v>39</v>
      </c>
      <c r="K2461" t="s">
        <v>4739</v>
      </c>
      <c r="L2461" t="s">
        <v>3407</v>
      </c>
      <c r="M2461" s="12">
        <v>17601</v>
      </c>
      <c r="N2461" s="12" t="str">
        <f t="shared" si="91"/>
        <v>1275 Loop Rd Lancaster, PA 17601</v>
      </c>
      <c r="O2461">
        <v>1430999</v>
      </c>
      <c r="P2461">
        <v>40.062666</v>
      </c>
      <c r="Q2461">
        <v>-76.325970999999996</v>
      </c>
      <c r="R2461" t="s">
        <v>3364</v>
      </c>
      <c r="S2461" t="s">
        <v>3357</v>
      </c>
      <c r="T2461" s="3">
        <v>1</v>
      </c>
      <c r="U2461" s="3">
        <v>1</v>
      </c>
      <c r="V2461" s="4">
        <v>1</v>
      </c>
      <c r="W2461" s="4">
        <v>1</v>
      </c>
      <c r="X2461" s="5">
        <v>98.88</v>
      </c>
      <c r="Y2461" s="6">
        <v>98.88</v>
      </c>
      <c r="Z2461" s="5">
        <v>39.56</v>
      </c>
      <c r="AA2461" s="5">
        <v>39.56</v>
      </c>
      <c r="AB2461">
        <v>1</v>
      </c>
      <c r="AC2461" s="11">
        <f t="shared" si="92"/>
        <v>0.40008090614886738</v>
      </c>
    </row>
    <row r="2462" spans="1:29">
      <c r="A2462" s="2">
        <v>416716</v>
      </c>
      <c r="B2462" t="s">
        <v>3361</v>
      </c>
      <c r="C2462" t="s">
        <v>3356</v>
      </c>
      <c r="D2462" t="s">
        <v>51</v>
      </c>
      <c r="E2462" s="2">
        <v>239964</v>
      </c>
      <c r="F2462" t="s">
        <v>1870</v>
      </c>
      <c r="G2462" s="2">
        <v>453164</v>
      </c>
      <c r="H2462" t="s">
        <v>1872</v>
      </c>
      <c r="I2462" t="s">
        <v>1812</v>
      </c>
      <c r="J2462" t="s">
        <v>3384</v>
      </c>
      <c r="K2462" t="s">
        <v>4116</v>
      </c>
      <c r="L2462" t="s">
        <v>3407</v>
      </c>
      <c r="M2462" s="12">
        <v>17502</v>
      </c>
      <c r="N2462" s="12" t="str">
        <f t="shared" si="91"/>
        <v>416 S 2nd St Apt 305 Bainbridge, PA 17502</v>
      </c>
      <c r="O2462">
        <v>1430999</v>
      </c>
      <c r="P2462">
        <v>40.083176999999999</v>
      </c>
      <c r="Q2462">
        <v>-76.660105999999999</v>
      </c>
      <c r="R2462" t="s">
        <v>3364</v>
      </c>
      <c r="S2462" t="s">
        <v>3353</v>
      </c>
      <c r="T2462" s="3">
        <v>2</v>
      </c>
      <c r="U2462" s="3">
        <v>2</v>
      </c>
      <c r="V2462" s="4">
        <v>1</v>
      </c>
      <c r="W2462" s="4">
        <v>1.5</v>
      </c>
      <c r="X2462" s="5">
        <v>49.39</v>
      </c>
      <c r="Y2462" s="6">
        <v>98.78</v>
      </c>
      <c r="Z2462" s="5">
        <v>20.549999999999997</v>
      </c>
      <c r="AA2462" s="5">
        <v>41.099999999999994</v>
      </c>
      <c r="AB2462">
        <v>3</v>
      </c>
      <c r="AC2462" s="11">
        <f t="shared" si="92"/>
        <v>0.41607612877100619</v>
      </c>
    </row>
    <row r="2463" spans="1:29">
      <c r="A2463" s="2">
        <v>482520</v>
      </c>
      <c r="B2463" t="s">
        <v>3361</v>
      </c>
      <c r="C2463" t="s">
        <v>3356</v>
      </c>
      <c r="D2463" t="s">
        <v>50</v>
      </c>
      <c r="E2463" s="2">
        <v>241115</v>
      </c>
      <c r="F2463" t="s">
        <v>2452</v>
      </c>
      <c r="G2463" s="2">
        <v>481189</v>
      </c>
      <c r="H2463" t="s">
        <v>2456</v>
      </c>
      <c r="I2463" t="s">
        <v>2457</v>
      </c>
      <c r="J2463" t="s">
        <v>2476</v>
      </c>
      <c r="K2463" t="s">
        <v>4930</v>
      </c>
      <c r="L2463" t="s">
        <v>3407</v>
      </c>
      <c r="M2463" s="12">
        <v>17812</v>
      </c>
      <c r="N2463" s="12" t="str">
        <f t="shared" si="91"/>
        <v>645 Snyder Ave Beaver Springs, PA 17812</v>
      </c>
      <c r="O2463">
        <v>1430999</v>
      </c>
      <c r="P2463">
        <v>40.741722000000003</v>
      </c>
      <c r="Q2463">
        <v>-77.218688</v>
      </c>
      <c r="R2463" t="s">
        <v>3367</v>
      </c>
      <c r="S2463" t="s">
        <v>3354</v>
      </c>
      <c r="T2463" s="3">
        <v>1</v>
      </c>
      <c r="U2463" s="3">
        <v>1</v>
      </c>
      <c r="V2463" s="4">
        <v>1</v>
      </c>
      <c r="W2463" s="4">
        <v>1</v>
      </c>
      <c r="X2463" s="5">
        <v>98.26</v>
      </c>
      <c r="Y2463" s="6">
        <v>98.26</v>
      </c>
      <c r="Z2463" s="5">
        <v>37.42</v>
      </c>
      <c r="AA2463" s="5">
        <v>37.42</v>
      </c>
      <c r="AB2463">
        <v>1</v>
      </c>
      <c r="AC2463" s="11">
        <f t="shared" si="92"/>
        <v>0.38082637899450439</v>
      </c>
    </row>
    <row r="2464" spans="1:29">
      <c r="A2464" s="2">
        <v>343425</v>
      </c>
      <c r="B2464" t="s">
        <v>3361</v>
      </c>
      <c r="C2464" t="s">
        <v>3354</v>
      </c>
      <c r="D2464" t="s">
        <v>50</v>
      </c>
      <c r="E2464" s="2">
        <v>240876</v>
      </c>
      <c r="F2464" t="s">
        <v>919</v>
      </c>
      <c r="G2464" s="2">
        <v>415573</v>
      </c>
      <c r="H2464" t="s">
        <v>1168</v>
      </c>
      <c r="I2464" t="s">
        <v>920</v>
      </c>
      <c r="K2464" t="s">
        <v>4943</v>
      </c>
      <c r="L2464" t="s">
        <v>3407</v>
      </c>
      <c r="M2464" s="12">
        <v>17837</v>
      </c>
      <c r="N2464" s="12" t="str">
        <f t="shared" si="91"/>
        <v>815 Market St Lewisburg, PA 17837</v>
      </c>
      <c r="O2464">
        <v>1430999</v>
      </c>
      <c r="P2464">
        <v>40.959958999999998</v>
      </c>
      <c r="Q2464">
        <v>-76.891389000000004</v>
      </c>
      <c r="R2464" t="s">
        <v>3366</v>
      </c>
      <c r="S2464" t="s">
        <v>3354</v>
      </c>
      <c r="T2464" s="3">
        <v>1</v>
      </c>
      <c r="U2464" s="3">
        <v>1</v>
      </c>
      <c r="V2464" s="4">
        <v>1</v>
      </c>
      <c r="W2464" s="4">
        <v>1</v>
      </c>
      <c r="X2464" s="5">
        <v>97.9</v>
      </c>
      <c r="Y2464" s="6">
        <v>97.9</v>
      </c>
      <c r="Z2464" s="5">
        <v>39.200000000000003</v>
      </c>
      <c r="AA2464" s="5">
        <v>39.200000000000003</v>
      </c>
      <c r="AB2464">
        <v>10</v>
      </c>
      <c r="AC2464" s="11">
        <f t="shared" si="92"/>
        <v>0.40040858018386111</v>
      </c>
    </row>
    <row r="2465" spans="1:29">
      <c r="A2465" s="2">
        <v>240123</v>
      </c>
      <c r="B2465" t="e">
        <v>#N/A</v>
      </c>
      <c r="C2465" t="e">
        <v>#N/A</v>
      </c>
      <c r="D2465" t="s">
        <v>17</v>
      </c>
      <c r="E2465" s="2">
        <v>271298</v>
      </c>
      <c r="F2465" t="s">
        <v>781</v>
      </c>
      <c r="G2465" s="2">
        <v>436169</v>
      </c>
      <c r="H2465" t="s">
        <v>1081</v>
      </c>
      <c r="I2465" t="s">
        <v>783</v>
      </c>
      <c r="K2465" t="s">
        <v>4997</v>
      </c>
      <c r="L2465" t="s">
        <v>3407</v>
      </c>
      <c r="M2465" s="12">
        <v>18067</v>
      </c>
      <c r="N2465" s="12" t="str">
        <f t="shared" si="91"/>
        <v>1619 Laubach Ave Northampton, PA 18067</v>
      </c>
      <c r="O2465">
        <v>1430999</v>
      </c>
      <c r="P2465">
        <v>40.686459999999997</v>
      </c>
      <c r="Q2465">
        <v>-75.489074000000002</v>
      </c>
      <c r="R2465" t="s">
        <v>3363</v>
      </c>
      <c r="S2465" t="s">
        <v>3357</v>
      </c>
      <c r="T2465" s="3">
        <v>1</v>
      </c>
      <c r="U2465" s="3">
        <v>1</v>
      </c>
      <c r="V2465" s="4">
        <v>1</v>
      </c>
      <c r="W2465" s="4">
        <v>1</v>
      </c>
      <c r="X2465" s="5">
        <v>97.82</v>
      </c>
      <c r="Y2465" s="6">
        <v>97.82</v>
      </c>
      <c r="Z2465" s="5">
        <v>41.87</v>
      </c>
      <c r="AA2465" s="5">
        <v>41.87</v>
      </c>
      <c r="AB2465">
        <v>1</v>
      </c>
      <c r="AC2465" s="11">
        <f t="shared" si="92"/>
        <v>0.428031077489266</v>
      </c>
    </row>
    <row r="2466" spans="1:29">
      <c r="A2466" s="2">
        <v>418409</v>
      </c>
      <c r="B2466" t="s">
        <v>3361</v>
      </c>
      <c r="C2466" t="s">
        <v>3354</v>
      </c>
      <c r="D2466" t="s">
        <v>32</v>
      </c>
      <c r="E2466" s="2">
        <v>316622</v>
      </c>
      <c r="F2466" t="s">
        <v>2063</v>
      </c>
      <c r="G2466" s="2">
        <v>316622</v>
      </c>
      <c r="H2466" t="s">
        <v>2063</v>
      </c>
      <c r="I2466" t="s">
        <v>108</v>
      </c>
      <c r="K2466" t="s">
        <v>4190</v>
      </c>
      <c r="L2466" t="s">
        <v>3407</v>
      </c>
      <c r="M2466" s="12">
        <v>17522</v>
      </c>
      <c r="N2466" s="12" t="str">
        <f t="shared" si="91"/>
        <v>3687 Rothsville Rd Ephrata, PA 17522</v>
      </c>
      <c r="O2466">
        <v>1430999</v>
      </c>
      <c r="P2466">
        <v>40.169938999999999</v>
      </c>
      <c r="Q2466">
        <v>-76.198702999999995</v>
      </c>
      <c r="R2466" t="s">
        <v>3364</v>
      </c>
      <c r="S2466" t="s">
        <v>3356</v>
      </c>
      <c r="T2466" s="3">
        <v>1</v>
      </c>
      <c r="U2466" s="3">
        <v>1</v>
      </c>
      <c r="V2466" s="4">
        <v>1</v>
      </c>
      <c r="W2466" s="4">
        <v>1</v>
      </c>
      <c r="X2466" s="5">
        <v>97.28</v>
      </c>
      <c r="Y2466" s="6">
        <v>97.28</v>
      </c>
      <c r="Z2466" s="5">
        <v>30.84</v>
      </c>
      <c r="AA2466" s="5">
        <v>30.84</v>
      </c>
      <c r="AB2466">
        <v>1</v>
      </c>
      <c r="AC2466" s="11">
        <f t="shared" si="92"/>
        <v>0.31702302631578949</v>
      </c>
    </row>
    <row r="2467" spans="1:29">
      <c r="A2467" s="2">
        <v>417248</v>
      </c>
      <c r="B2467" t="s">
        <v>3361</v>
      </c>
      <c r="C2467" t="s">
        <v>3354</v>
      </c>
      <c r="D2467" t="s">
        <v>45</v>
      </c>
      <c r="E2467" s="2">
        <v>244999</v>
      </c>
      <c r="F2467" t="s">
        <v>1035</v>
      </c>
      <c r="G2467" s="2">
        <v>244999</v>
      </c>
      <c r="H2467" t="s">
        <v>1035</v>
      </c>
      <c r="I2467" t="s">
        <v>36</v>
      </c>
      <c r="K2467" t="s">
        <v>5892</v>
      </c>
      <c r="L2467" t="s">
        <v>8347</v>
      </c>
      <c r="M2467" s="12">
        <v>19801</v>
      </c>
      <c r="N2467" s="12" t="str">
        <f t="shared" si="91"/>
        <v>322 A St Wilmington, DE 19801</v>
      </c>
      <c r="O2467">
        <v>1430999</v>
      </c>
      <c r="P2467">
        <v>39.732854000000003</v>
      </c>
      <c r="Q2467">
        <v>-75.550940999999995</v>
      </c>
      <c r="R2467" t="s">
        <v>3359</v>
      </c>
      <c r="S2467" t="s">
        <v>3353</v>
      </c>
      <c r="T2467" s="3">
        <v>1</v>
      </c>
      <c r="U2467" s="3">
        <v>1</v>
      </c>
      <c r="V2467" s="4">
        <v>1</v>
      </c>
      <c r="W2467" s="4">
        <v>1</v>
      </c>
      <c r="X2467" s="5">
        <v>97.22</v>
      </c>
      <c r="Y2467" s="6">
        <v>97.22</v>
      </c>
      <c r="Z2467" s="5">
        <v>97.21</v>
      </c>
      <c r="AA2467" s="5">
        <v>97.21</v>
      </c>
      <c r="AB2467">
        <v>1</v>
      </c>
      <c r="AC2467" s="11">
        <f t="shared" si="92"/>
        <v>0.9998971405060687</v>
      </c>
    </row>
    <row r="2468" spans="1:29">
      <c r="A2468" s="2">
        <v>418407</v>
      </c>
      <c r="B2468" t="s">
        <v>3361</v>
      </c>
      <c r="C2468" t="s">
        <v>3354</v>
      </c>
      <c r="D2468" t="s">
        <v>45</v>
      </c>
      <c r="E2468" s="2">
        <v>281532</v>
      </c>
      <c r="F2468" t="s">
        <v>831</v>
      </c>
      <c r="G2468" s="2">
        <v>453879</v>
      </c>
      <c r="H2468" t="s">
        <v>832</v>
      </c>
      <c r="I2468" t="s">
        <v>641</v>
      </c>
      <c r="K2468" t="s">
        <v>5234</v>
      </c>
      <c r="L2468" t="s">
        <v>3407</v>
      </c>
      <c r="M2468" s="12">
        <v>19008</v>
      </c>
      <c r="N2468" s="12" t="str">
        <f t="shared" si="91"/>
        <v>1005 Sussex Blvd Broomall, PA 19008</v>
      </c>
      <c r="O2468">
        <v>1430999</v>
      </c>
      <c r="P2468">
        <v>39.958677000000002</v>
      </c>
      <c r="Q2468">
        <v>-75.341069000000005</v>
      </c>
      <c r="R2468" t="s">
        <v>3361</v>
      </c>
      <c r="S2468" t="s">
        <v>3352</v>
      </c>
      <c r="T2468" s="3">
        <v>1</v>
      </c>
      <c r="U2468" s="3">
        <v>1</v>
      </c>
      <c r="V2468" s="4">
        <v>1</v>
      </c>
      <c r="W2468" s="4">
        <v>1</v>
      </c>
      <c r="X2468" s="5">
        <v>96.52</v>
      </c>
      <c r="Y2468" s="6">
        <v>96.52</v>
      </c>
      <c r="Z2468" s="5">
        <v>38.6</v>
      </c>
      <c r="AA2468" s="5">
        <v>38.6</v>
      </c>
      <c r="AB2468">
        <v>1</v>
      </c>
      <c r="AC2468" s="11">
        <f t="shared" si="92"/>
        <v>0.39991711562370497</v>
      </c>
    </row>
    <row r="2469" spans="1:29">
      <c r="A2469" s="2">
        <v>417787</v>
      </c>
      <c r="B2469" t="s">
        <v>3361</v>
      </c>
      <c r="C2469" t="s">
        <v>3354</v>
      </c>
      <c r="D2469" t="s">
        <v>16</v>
      </c>
      <c r="E2469" s="2">
        <v>241833</v>
      </c>
      <c r="F2469" t="s">
        <v>3028</v>
      </c>
      <c r="G2469" s="2">
        <v>241833</v>
      </c>
      <c r="H2469" t="s">
        <v>3028</v>
      </c>
      <c r="I2469" t="s">
        <v>97</v>
      </c>
      <c r="K2469" t="s">
        <v>3859</v>
      </c>
      <c r="L2469" t="s">
        <v>3407</v>
      </c>
      <c r="M2469" s="12">
        <v>17103</v>
      </c>
      <c r="N2469" s="12" t="str">
        <f t="shared" si="91"/>
        <v>10 S 24th St Harrisburg, PA 17103</v>
      </c>
      <c r="O2469">
        <v>1430999</v>
      </c>
      <c r="P2469">
        <v>40.276263</v>
      </c>
      <c r="Q2469">
        <v>-76.851941999999994</v>
      </c>
      <c r="R2469" t="s">
        <v>3366</v>
      </c>
      <c r="S2469" t="s">
        <v>3356</v>
      </c>
      <c r="T2469" s="3">
        <v>1</v>
      </c>
      <c r="U2469" s="3">
        <v>1</v>
      </c>
      <c r="V2469" s="4">
        <v>1</v>
      </c>
      <c r="W2469" s="4">
        <v>1</v>
      </c>
      <c r="X2469" s="5">
        <v>95.7</v>
      </c>
      <c r="Y2469" s="6">
        <v>95.7</v>
      </c>
      <c r="Z2469" s="5">
        <v>30.64</v>
      </c>
      <c r="AA2469" s="5">
        <v>30.64</v>
      </c>
      <c r="AB2469">
        <v>1</v>
      </c>
      <c r="AC2469" s="11">
        <f t="shared" si="92"/>
        <v>0.32016718913270636</v>
      </c>
    </row>
    <row r="2470" spans="1:29">
      <c r="A2470" s="2">
        <v>416252</v>
      </c>
      <c r="B2470" t="s">
        <v>3361</v>
      </c>
      <c r="C2470" t="s">
        <v>3354</v>
      </c>
      <c r="D2470" t="s">
        <v>104</v>
      </c>
      <c r="E2470" s="2">
        <v>246700</v>
      </c>
      <c r="F2470" t="s">
        <v>518</v>
      </c>
      <c r="G2470" s="2">
        <v>459319</v>
      </c>
      <c r="H2470" t="s">
        <v>518</v>
      </c>
      <c r="I2470" t="s">
        <v>56</v>
      </c>
      <c r="K2470" t="s">
        <v>5446</v>
      </c>
      <c r="L2470" t="s">
        <v>3407</v>
      </c>
      <c r="M2470" s="12">
        <v>19148</v>
      </c>
      <c r="N2470" s="12" t="str">
        <f t="shared" si="91"/>
        <v>2637 S Percy St Philadelphia, PA 19148</v>
      </c>
      <c r="O2470">
        <v>1430999</v>
      </c>
      <c r="P2470">
        <v>39.916333000000002</v>
      </c>
      <c r="Q2470">
        <v>-75.163229000000001</v>
      </c>
      <c r="R2470" t="s">
        <v>3363</v>
      </c>
      <c r="S2470" t="s">
        <v>3351</v>
      </c>
      <c r="T2470" s="3">
        <v>1</v>
      </c>
      <c r="U2470" s="3">
        <v>1</v>
      </c>
      <c r="V2470" s="4">
        <v>1</v>
      </c>
      <c r="W2470" s="4">
        <v>1</v>
      </c>
      <c r="X2470" s="5">
        <v>95.7</v>
      </c>
      <c r="Y2470" s="6">
        <v>95.7</v>
      </c>
      <c r="Z2470" s="5">
        <v>37.32</v>
      </c>
      <c r="AA2470" s="5">
        <v>37.32</v>
      </c>
      <c r="AB2470">
        <v>1</v>
      </c>
      <c r="AC2470" s="11">
        <f t="shared" si="92"/>
        <v>0.38996865203761755</v>
      </c>
    </row>
    <row r="2471" spans="1:29">
      <c r="A2471" s="2">
        <v>244248</v>
      </c>
      <c r="B2471" t="s">
        <v>3361</v>
      </c>
      <c r="C2471" t="s">
        <v>3354</v>
      </c>
      <c r="D2471" t="s">
        <v>26</v>
      </c>
      <c r="E2471" s="2">
        <v>240710</v>
      </c>
      <c r="F2471" t="s">
        <v>2273</v>
      </c>
      <c r="G2471" s="2">
        <v>240710</v>
      </c>
      <c r="H2471" t="s">
        <v>2273</v>
      </c>
      <c r="I2471" t="s">
        <v>116</v>
      </c>
      <c r="K2471" t="s">
        <v>4336</v>
      </c>
      <c r="L2471" t="s">
        <v>3407</v>
      </c>
      <c r="M2471" s="12">
        <v>17543</v>
      </c>
      <c r="N2471" s="12" t="str">
        <f t="shared" si="91"/>
        <v>3301 Kissel Hill Rd Lititz, PA 17543</v>
      </c>
      <c r="O2471">
        <v>1430999</v>
      </c>
      <c r="P2471">
        <v>40.121690000000001</v>
      </c>
      <c r="Q2471">
        <v>-76.283450000000002</v>
      </c>
      <c r="R2471" t="s">
        <v>3364</v>
      </c>
      <c r="S2471" t="s">
        <v>3356</v>
      </c>
      <c r="T2471" s="3">
        <v>1</v>
      </c>
      <c r="U2471" s="3">
        <v>1</v>
      </c>
      <c r="V2471" s="4">
        <v>1</v>
      </c>
      <c r="W2471" s="4">
        <v>1</v>
      </c>
      <c r="X2471" s="5">
        <v>95.37</v>
      </c>
      <c r="Y2471" s="6">
        <v>95.37</v>
      </c>
      <c r="Z2471" s="5">
        <v>70.72</v>
      </c>
      <c r="AA2471" s="5">
        <v>70.72</v>
      </c>
      <c r="AB2471">
        <v>1</v>
      </c>
      <c r="AC2471" s="11">
        <f t="shared" si="92"/>
        <v>0.7415329768270944</v>
      </c>
    </row>
    <row r="2472" spans="1:29">
      <c r="A2472" s="2">
        <v>246051</v>
      </c>
      <c r="B2472" t="s">
        <v>3361</v>
      </c>
      <c r="C2472" t="s">
        <v>3354</v>
      </c>
      <c r="D2472" t="s">
        <v>60</v>
      </c>
      <c r="E2472" s="2">
        <v>246528</v>
      </c>
      <c r="F2472" t="s">
        <v>458</v>
      </c>
      <c r="G2472" s="2">
        <v>246528</v>
      </c>
      <c r="H2472" t="s">
        <v>458</v>
      </c>
      <c r="I2472" t="s">
        <v>125</v>
      </c>
      <c r="K2472" t="s">
        <v>5511</v>
      </c>
      <c r="L2472" t="s">
        <v>3407</v>
      </c>
      <c r="M2472" s="12">
        <v>19341</v>
      </c>
      <c r="N2472" s="12" t="str">
        <f t="shared" si="91"/>
        <v>782 Springdale Dr EXTON, PA 19341</v>
      </c>
      <c r="O2472">
        <v>1430999</v>
      </c>
      <c r="P2472">
        <v>40.026876999999999</v>
      </c>
      <c r="Q2472">
        <v>-75.601573000000002</v>
      </c>
      <c r="R2472" t="s">
        <v>3361</v>
      </c>
      <c r="S2472" t="s">
        <v>3356</v>
      </c>
      <c r="T2472" s="3">
        <v>1</v>
      </c>
      <c r="U2472" s="3">
        <v>1</v>
      </c>
      <c r="V2472" s="4">
        <v>1</v>
      </c>
      <c r="W2472" s="4">
        <v>1</v>
      </c>
      <c r="X2472" s="5">
        <v>95.37</v>
      </c>
      <c r="Y2472" s="6">
        <v>95.37</v>
      </c>
      <c r="Z2472" s="5">
        <v>71.55</v>
      </c>
      <c r="AA2472" s="5">
        <v>71.55</v>
      </c>
      <c r="AB2472">
        <v>1</v>
      </c>
      <c r="AC2472" s="11">
        <f t="shared" si="92"/>
        <v>0.75023592324630384</v>
      </c>
    </row>
    <row r="2473" spans="1:29">
      <c r="A2473" s="2">
        <v>417132</v>
      </c>
      <c r="B2473" t="s">
        <v>3361</v>
      </c>
      <c r="C2473" t="s">
        <v>3354</v>
      </c>
      <c r="D2473" t="s">
        <v>82</v>
      </c>
      <c r="E2473" s="2">
        <v>243421</v>
      </c>
      <c r="F2473" t="s">
        <v>1911</v>
      </c>
      <c r="G2473" s="2">
        <v>418271</v>
      </c>
      <c r="H2473" t="s">
        <v>1915</v>
      </c>
      <c r="I2473" t="s">
        <v>1203</v>
      </c>
      <c r="K2473" t="s">
        <v>3642</v>
      </c>
      <c r="L2473" t="s">
        <v>3406</v>
      </c>
      <c r="M2473" s="12">
        <v>8618</v>
      </c>
      <c r="N2473" s="12" t="str">
        <f t="shared" si="91"/>
        <v>446 Parkway Ave Ewing, NJ 08618</v>
      </c>
      <c r="O2473">
        <v>1430999</v>
      </c>
      <c r="P2473">
        <v>40.242086999999998</v>
      </c>
      <c r="Q2473">
        <v>-74.778661999999997</v>
      </c>
      <c r="R2473" t="s">
        <v>3362</v>
      </c>
      <c r="S2473" t="s">
        <v>3354</v>
      </c>
      <c r="T2473" s="3">
        <v>1</v>
      </c>
      <c r="U2473" s="3">
        <v>1</v>
      </c>
      <c r="V2473" s="4">
        <v>1</v>
      </c>
      <c r="W2473" s="4">
        <v>1</v>
      </c>
      <c r="X2473" s="5">
        <v>95.37</v>
      </c>
      <c r="Y2473" s="6">
        <v>95.37</v>
      </c>
      <c r="Z2473" s="5">
        <v>70.56</v>
      </c>
      <c r="AA2473" s="5">
        <v>70.56</v>
      </c>
      <c r="AB2473">
        <v>1</v>
      </c>
      <c r="AC2473" s="11">
        <f t="shared" si="92"/>
        <v>0.73985530040893366</v>
      </c>
    </row>
    <row r="2474" spans="1:29">
      <c r="A2474" s="2">
        <v>418478</v>
      </c>
      <c r="B2474" t="s">
        <v>3361</v>
      </c>
      <c r="C2474" t="s">
        <v>3354</v>
      </c>
      <c r="D2474" t="s">
        <v>26</v>
      </c>
      <c r="E2474" s="2">
        <v>332675</v>
      </c>
      <c r="F2474" t="s">
        <v>2134</v>
      </c>
      <c r="G2474" s="2">
        <v>332675</v>
      </c>
      <c r="H2474" t="s">
        <v>2134</v>
      </c>
      <c r="I2474" t="s">
        <v>184</v>
      </c>
      <c r="K2474" t="s">
        <v>4180</v>
      </c>
      <c r="L2474" t="s">
        <v>3407</v>
      </c>
      <c r="M2474" s="12">
        <v>17520</v>
      </c>
      <c r="N2474" s="12" t="str">
        <f t="shared" si="91"/>
        <v>6128 Sundra Cir East Petersburg, PA 17520</v>
      </c>
      <c r="O2474">
        <v>1430999</v>
      </c>
      <c r="P2474">
        <v>40.100456999999999</v>
      </c>
      <c r="Q2474">
        <v>-76.362038999999996</v>
      </c>
      <c r="R2474" t="s">
        <v>3366</v>
      </c>
      <c r="S2474" t="s">
        <v>3357</v>
      </c>
      <c r="T2474" s="3">
        <v>1</v>
      </c>
      <c r="U2474" s="3">
        <v>1</v>
      </c>
      <c r="V2474" s="4">
        <v>1</v>
      </c>
      <c r="W2474" s="4">
        <v>1</v>
      </c>
      <c r="X2474" s="5">
        <v>95.25</v>
      </c>
      <c r="Y2474" s="6">
        <v>95.25</v>
      </c>
      <c r="Z2474" s="5">
        <v>39.75</v>
      </c>
      <c r="AA2474" s="5">
        <v>39.75</v>
      </c>
      <c r="AB2474">
        <v>3</v>
      </c>
      <c r="AC2474" s="11">
        <f t="shared" si="92"/>
        <v>0.41732283464566927</v>
      </c>
    </row>
    <row r="2475" spans="1:29">
      <c r="A2475" s="2">
        <v>418522</v>
      </c>
      <c r="B2475" t="s">
        <v>3361</v>
      </c>
      <c r="C2475" t="s">
        <v>3354</v>
      </c>
      <c r="D2475" t="s">
        <v>37</v>
      </c>
      <c r="E2475" s="2">
        <v>239052</v>
      </c>
      <c r="F2475" t="s">
        <v>2675</v>
      </c>
      <c r="G2475" s="2">
        <v>419756</v>
      </c>
      <c r="H2475" t="s">
        <v>2675</v>
      </c>
      <c r="I2475" t="s">
        <v>39</v>
      </c>
      <c r="K2475" t="s">
        <v>4747</v>
      </c>
      <c r="L2475" t="s">
        <v>3407</v>
      </c>
      <c r="M2475" s="12">
        <v>17601</v>
      </c>
      <c r="N2475" s="12" t="str">
        <f t="shared" si="91"/>
        <v>301 Service Rd Lancaster, PA 17601</v>
      </c>
      <c r="O2475">
        <v>1430999</v>
      </c>
      <c r="P2475">
        <v>40.06859</v>
      </c>
      <c r="Q2475">
        <v>-76.327550000000002</v>
      </c>
      <c r="R2475" t="s">
        <v>3364</v>
      </c>
      <c r="S2475" t="s">
        <v>3357</v>
      </c>
      <c r="T2475" s="3">
        <v>1</v>
      </c>
      <c r="U2475" s="3">
        <v>1</v>
      </c>
      <c r="V2475" s="4">
        <v>1</v>
      </c>
      <c r="W2475" s="4">
        <v>2</v>
      </c>
      <c r="X2475" s="5">
        <v>94.990000000000009</v>
      </c>
      <c r="Y2475" s="6">
        <v>94.990000000000009</v>
      </c>
      <c r="Z2475" s="5">
        <v>33.25</v>
      </c>
      <c r="AA2475" s="5">
        <v>33.25</v>
      </c>
      <c r="AB2475">
        <v>2</v>
      </c>
      <c r="AC2475" s="11">
        <f t="shared" si="92"/>
        <v>0.35003684598378776</v>
      </c>
    </row>
    <row r="2476" spans="1:29">
      <c r="A2476" s="2">
        <v>470748</v>
      </c>
      <c r="B2476" t="s">
        <v>3361</v>
      </c>
      <c r="C2476" t="s">
        <v>3354</v>
      </c>
      <c r="D2476" t="s">
        <v>91</v>
      </c>
      <c r="E2476" s="2">
        <v>253486</v>
      </c>
      <c r="F2476" t="s">
        <v>642</v>
      </c>
      <c r="G2476" s="2">
        <v>484002</v>
      </c>
      <c r="H2476" t="s">
        <v>643</v>
      </c>
      <c r="I2476" t="s">
        <v>644</v>
      </c>
      <c r="K2476" t="s">
        <v>5930</v>
      </c>
      <c r="L2476" t="s">
        <v>8347</v>
      </c>
      <c r="M2476" s="12">
        <v>19977</v>
      </c>
      <c r="N2476" s="12" t="str">
        <f t="shared" si="91"/>
        <v>664 SUNNYSIDE RD SMYRNA, DE 19977</v>
      </c>
      <c r="O2476">
        <v>1430999</v>
      </c>
      <c r="P2476">
        <v>39.282620000000001</v>
      </c>
      <c r="Q2476">
        <v>-75.609219999999993</v>
      </c>
      <c r="R2476" t="s">
        <v>3359</v>
      </c>
      <c r="S2476" t="s">
        <v>3354</v>
      </c>
      <c r="T2476" s="3">
        <v>1</v>
      </c>
      <c r="U2476" s="3">
        <v>1</v>
      </c>
      <c r="V2476" s="4">
        <v>1</v>
      </c>
      <c r="W2476" s="4">
        <v>2</v>
      </c>
      <c r="X2476" s="5">
        <v>94.03</v>
      </c>
      <c r="Y2476" s="6">
        <v>94.03</v>
      </c>
      <c r="Z2476" s="5">
        <v>28.21</v>
      </c>
      <c r="AA2476" s="5">
        <v>28.21</v>
      </c>
      <c r="AB2476">
        <v>2</v>
      </c>
      <c r="AC2476" s="11">
        <f t="shared" si="92"/>
        <v>0.30001063490375413</v>
      </c>
    </row>
    <row r="2477" spans="1:29">
      <c r="A2477" s="2">
        <v>467950</v>
      </c>
      <c r="B2477" t="s">
        <v>3361</v>
      </c>
      <c r="C2477" t="s">
        <v>3354</v>
      </c>
      <c r="D2477" t="s">
        <v>50</v>
      </c>
      <c r="E2477" s="2">
        <v>240844</v>
      </c>
      <c r="F2477" t="s">
        <v>2298</v>
      </c>
      <c r="G2477" s="2">
        <v>468367</v>
      </c>
      <c r="H2477" t="s">
        <v>2302</v>
      </c>
      <c r="I2477" t="s">
        <v>157</v>
      </c>
      <c r="K2477" t="s">
        <v>3788</v>
      </c>
      <c r="L2477" t="s">
        <v>3407</v>
      </c>
      <c r="M2477" s="12">
        <v>17042</v>
      </c>
      <c r="N2477" s="12" t="str">
        <f t="shared" si="91"/>
        <v>1500 Woodland St Lebanon, PA 17042</v>
      </c>
      <c r="O2477">
        <v>1430999</v>
      </c>
      <c r="P2477">
        <v>40.325704999999999</v>
      </c>
      <c r="Q2477">
        <v>-76.432032000000007</v>
      </c>
      <c r="R2477" t="s">
        <v>3366</v>
      </c>
      <c r="S2477" t="s">
        <v>3357</v>
      </c>
      <c r="T2477" s="3">
        <v>1</v>
      </c>
      <c r="U2477" s="3">
        <v>1</v>
      </c>
      <c r="V2477" s="4">
        <v>1</v>
      </c>
      <c r="W2477" s="4">
        <v>1</v>
      </c>
      <c r="X2477" s="5">
        <v>94</v>
      </c>
      <c r="Y2477" s="6">
        <v>94</v>
      </c>
      <c r="Z2477" s="5">
        <v>41.7</v>
      </c>
      <c r="AA2477" s="5">
        <v>41.7</v>
      </c>
      <c r="AB2477">
        <v>1</v>
      </c>
      <c r="AC2477" s="11">
        <f t="shared" si="92"/>
        <v>0.4436170212765958</v>
      </c>
    </row>
    <row r="2478" spans="1:29">
      <c r="A2478" s="2">
        <v>483425</v>
      </c>
      <c r="B2478" t="s">
        <v>3361</v>
      </c>
      <c r="C2478" t="s">
        <v>3354</v>
      </c>
      <c r="D2478" t="s">
        <v>26</v>
      </c>
      <c r="E2478" s="2">
        <v>299108</v>
      </c>
      <c r="F2478" t="s">
        <v>1230</v>
      </c>
      <c r="G2478" s="2">
        <v>299108</v>
      </c>
      <c r="H2478" t="s">
        <v>1230</v>
      </c>
      <c r="I2478" t="s">
        <v>39</v>
      </c>
      <c r="K2478" t="s">
        <v>4804</v>
      </c>
      <c r="L2478" t="s">
        <v>3407</v>
      </c>
      <c r="M2478" s="12">
        <v>17602</v>
      </c>
      <c r="N2478" s="12" t="str">
        <f t="shared" si="91"/>
        <v>1120 Willow Street Pike Lancaster, PA 17602</v>
      </c>
      <c r="O2478">
        <v>1430999</v>
      </c>
      <c r="P2478">
        <v>40.017868999999997</v>
      </c>
      <c r="Q2478">
        <v>-76.302288000000004</v>
      </c>
      <c r="R2478" t="s">
        <v>3364</v>
      </c>
      <c r="S2478" t="s">
        <v>3356</v>
      </c>
      <c r="T2478" s="3">
        <v>1</v>
      </c>
      <c r="U2478" s="3">
        <v>1</v>
      </c>
      <c r="V2478" s="4">
        <v>1</v>
      </c>
      <c r="W2478" s="4">
        <v>5</v>
      </c>
      <c r="X2478" s="5">
        <v>92.99</v>
      </c>
      <c r="Y2478" s="6">
        <v>92.99</v>
      </c>
      <c r="Z2478" s="5">
        <v>37.200000000000003</v>
      </c>
      <c r="AA2478" s="5">
        <v>37.200000000000003</v>
      </c>
      <c r="AB2478">
        <v>49</v>
      </c>
      <c r="AC2478" s="11">
        <f t="shared" si="92"/>
        <v>0.40004301537799769</v>
      </c>
    </row>
    <row r="2479" spans="1:29">
      <c r="A2479" s="2">
        <v>279123</v>
      </c>
      <c r="B2479" t="s">
        <v>3361</v>
      </c>
      <c r="C2479" t="s">
        <v>3354</v>
      </c>
      <c r="D2479" t="s">
        <v>74</v>
      </c>
      <c r="E2479" s="2">
        <v>239281</v>
      </c>
      <c r="F2479" t="s">
        <v>564</v>
      </c>
      <c r="G2479" s="2">
        <v>239281</v>
      </c>
      <c r="H2479" t="s">
        <v>564</v>
      </c>
      <c r="I2479" t="s">
        <v>77</v>
      </c>
      <c r="K2479" t="s">
        <v>4007</v>
      </c>
      <c r="L2479" t="s">
        <v>3407</v>
      </c>
      <c r="M2479" s="12">
        <v>17356</v>
      </c>
      <c r="N2479" s="12" t="str">
        <f t="shared" si="91"/>
        <v>887 Delta Rd Red Lion, PA 17356</v>
      </c>
      <c r="O2479">
        <v>1430999</v>
      </c>
      <c r="P2479">
        <v>39.897440000000003</v>
      </c>
      <c r="Q2479">
        <v>-76.566500000000005</v>
      </c>
      <c r="R2479" t="s">
        <v>3367</v>
      </c>
      <c r="S2479" t="s">
        <v>3357</v>
      </c>
      <c r="T2479" s="3">
        <v>1</v>
      </c>
      <c r="U2479" s="3">
        <v>1</v>
      </c>
      <c r="V2479" s="4">
        <v>1</v>
      </c>
      <c r="W2479" s="4">
        <v>1</v>
      </c>
      <c r="X2479" s="5">
        <v>92.3</v>
      </c>
      <c r="Y2479" s="6">
        <v>92.3</v>
      </c>
      <c r="Z2479" s="5">
        <v>23.8</v>
      </c>
      <c r="AA2479" s="5">
        <v>23.8</v>
      </c>
      <c r="AB2479">
        <v>1</v>
      </c>
      <c r="AC2479" s="11">
        <f t="shared" si="92"/>
        <v>0.25785482123510295</v>
      </c>
    </row>
    <row r="2480" spans="1:29">
      <c r="A2480" s="2">
        <v>418701</v>
      </c>
      <c r="B2480" t="s">
        <v>3361</v>
      </c>
      <c r="C2480" t="s">
        <v>3354</v>
      </c>
      <c r="D2480" t="s">
        <v>74</v>
      </c>
      <c r="E2480" s="2">
        <v>240049</v>
      </c>
      <c r="F2480" t="s">
        <v>675</v>
      </c>
      <c r="G2480" s="2">
        <v>240049</v>
      </c>
      <c r="H2480" t="s">
        <v>675</v>
      </c>
      <c r="I2480" t="s">
        <v>676</v>
      </c>
      <c r="K2480" t="s">
        <v>3938</v>
      </c>
      <c r="L2480" t="s">
        <v>3407</v>
      </c>
      <c r="M2480" s="12">
        <v>17271</v>
      </c>
      <c r="N2480" s="12" t="str">
        <f t="shared" ref="N2480:N2543" si="93">K2480&amp;" "&amp;I2480&amp;", "&amp;L2480&amp;" "&amp;TEXT(M2480, "00000")</f>
        <v>14823 Path Valley Rd Willow Hill, PA 17271</v>
      </c>
      <c r="O2480">
        <v>1430999</v>
      </c>
      <c r="P2480">
        <v>40.119146999999998</v>
      </c>
      <c r="Q2480">
        <v>-77.784644999999998</v>
      </c>
      <c r="R2480" t="s">
        <v>3367</v>
      </c>
      <c r="S2480" t="s">
        <v>3351</v>
      </c>
      <c r="T2480" s="3">
        <v>1</v>
      </c>
      <c r="U2480" s="3">
        <v>1</v>
      </c>
      <c r="V2480" s="4">
        <v>1</v>
      </c>
      <c r="W2480" s="4">
        <v>1</v>
      </c>
      <c r="X2480" s="5">
        <v>91.87</v>
      </c>
      <c r="Y2480" s="6">
        <v>91.87</v>
      </c>
      <c r="Z2480" s="5">
        <v>36.75</v>
      </c>
      <c r="AA2480" s="5">
        <v>36.75</v>
      </c>
      <c r="AB2480">
        <v>1</v>
      </c>
      <c r="AC2480" s="11">
        <f t="shared" si="92"/>
        <v>0.40002176989223903</v>
      </c>
    </row>
    <row r="2481" spans="1:29">
      <c r="A2481" s="2">
        <v>269078</v>
      </c>
      <c r="B2481" t="s">
        <v>3361</v>
      </c>
      <c r="C2481" t="s">
        <v>3354</v>
      </c>
      <c r="D2481" t="s">
        <v>32</v>
      </c>
      <c r="E2481" s="2">
        <v>240839</v>
      </c>
      <c r="F2481" t="s">
        <v>1071</v>
      </c>
      <c r="G2481" s="2">
        <v>240839</v>
      </c>
      <c r="H2481" t="s">
        <v>1071</v>
      </c>
      <c r="I2481" t="s">
        <v>157</v>
      </c>
      <c r="K2481" t="s">
        <v>3787</v>
      </c>
      <c r="L2481" t="s">
        <v>3407</v>
      </c>
      <c r="M2481" s="12">
        <v>17042</v>
      </c>
      <c r="N2481" s="12" t="str">
        <f t="shared" si="93"/>
        <v>833 Metro Dr Lebanon, PA 17042</v>
      </c>
      <c r="O2481">
        <v>1430999</v>
      </c>
      <c r="P2481">
        <v>40.340282000000002</v>
      </c>
      <c r="Q2481">
        <v>-76.389938000000001</v>
      </c>
      <c r="R2481" t="s">
        <v>3366</v>
      </c>
      <c r="S2481" t="s">
        <v>3357</v>
      </c>
      <c r="T2481" s="3">
        <v>1</v>
      </c>
      <c r="U2481" s="3">
        <v>1</v>
      </c>
      <c r="V2481" s="4">
        <v>1</v>
      </c>
      <c r="W2481" s="4">
        <v>2</v>
      </c>
      <c r="X2481" s="5">
        <v>91.47999999999999</v>
      </c>
      <c r="Y2481" s="6">
        <v>91.47999999999999</v>
      </c>
      <c r="Z2481" s="5">
        <v>53.52</v>
      </c>
      <c r="AA2481" s="5">
        <v>53.52</v>
      </c>
      <c r="AB2481">
        <v>3</v>
      </c>
      <c r="AC2481" s="11">
        <f t="shared" si="92"/>
        <v>0.58504591167468312</v>
      </c>
    </row>
    <row r="2482" spans="1:29">
      <c r="A2482" s="2">
        <v>458049</v>
      </c>
      <c r="B2482" t="s">
        <v>3361</v>
      </c>
      <c r="C2482" t="s">
        <v>3354</v>
      </c>
      <c r="D2482" t="s">
        <v>197</v>
      </c>
      <c r="E2482" s="2">
        <v>244220</v>
      </c>
      <c r="F2482" t="s">
        <v>2664</v>
      </c>
      <c r="G2482" s="2">
        <v>418215</v>
      </c>
      <c r="H2482" t="s">
        <v>2665</v>
      </c>
      <c r="I2482" t="s">
        <v>281</v>
      </c>
      <c r="K2482" t="s">
        <v>3569</v>
      </c>
      <c r="L2482" t="s">
        <v>3406</v>
      </c>
      <c r="M2482" s="12">
        <v>8226</v>
      </c>
      <c r="N2482" s="12" t="str">
        <f t="shared" si="93"/>
        <v>501 Atlantic Ave Ocean City, NJ 08226</v>
      </c>
      <c r="O2482">
        <v>1430999</v>
      </c>
      <c r="P2482">
        <v>39.280107000000001</v>
      </c>
      <c r="Q2482">
        <v>-74.567976000000002</v>
      </c>
      <c r="R2482" t="s">
        <v>3363</v>
      </c>
      <c r="S2482" t="s">
        <v>3355</v>
      </c>
      <c r="T2482" s="3">
        <v>1</v>
      </c>
      <c r="U2482" s="3">
        <v>1</v>
      </c>
      <c r="V2482" s="4">
        <v>1</v>
      </c>
      <c r="W2482" s="4">
        <v>1</v>
      </c>
      <c r="X2482" s="5">
        <v>91.34</v>
      </c>
      <c r="Y2482" s="6">
        <v>91.34</v>
      </c>
      <c r="Z2482" s="5">
        <v>44.78</v>
      </c>
      <c r="AA2482" s="5">
        <v>44.78</v>
      </c>
      <c r="AB2482">
        <v>1</v>
      </c>
      <c r="AC2482" s="11">
        <f t="shared" si="92"/>
        <v>0.49025618567987739</v>
      </c>
    </row>
    <row r="2483" spans="1:29">
      <c r="A2483" s="2">
        <v>246308</v>
      </c>
      <c r="B2483" t="s">
        <v>3361</v>
      </c>
      <c r="C2483" t="s">
        <v>3354</v>
      </c>
      <c r="D2483" t="s">
        <v>149</v>
      </c>
      <c r="E2483" s="2">
        <v>246761</v>
      </c>
      <c r="F2483" t="s">
        <v>1075</v>
      </c>
      <c r="G2483" s="2">
        <v>246761</v>
      </c>
      <c r="H2483" t="s">
        <v>1075</v>
      </c>
      <c r="I2483" t="s">
        <v>680</v>
      </c>
      <c r="J2483" t="s">
        <v>680</v>
      </c>
      <c r="K2483" t="s">
        <v>3427</v>
      </c>
      <c r="L2483" t="s">
        <v>3406</v>
      </c>
      <c r="M2483" s="12">
        <v>8002</v>
      </c>
      <c r="N2483" s="12" t="str">
        <f t="shared" si="93"/>
        <v>2151 Route 70 W Cherry Hill, NJ 08002</v>
      </c>
      <c r="O2483">
        <v>1430999</v>
      </c>
      <c r="P2483">
        <v>39.920540000000003</v>
      </c>
      <c r="Q2483">
        <v>-75.039118000000002</v>
      </c>
      <c r="R2483" t="s">
        <v>3362</v>
      </c>
      <c r="S2483" t="s">
        <v>3355</v>
      </c>
      <c r="T2483" s="3">
        <v>1</v>
      </c>
      <c r="U2483" s="3">
        <v>1</v>
      </c>
      <c r="V2483" s="4">
        <v>1</v>
      </c>
      <c r="W2483" s="4">
        <v>2</v>
      </c>
      <c r="X2483" s="5">
        <v>90.789999999999992</v>
      </c>
      <c r="Y2483" s="6">
        <v>90.789999999999992</v>
      </c>
      <c r="Z2483" s="5">
        <v>36.31</v>
      </c>
      <c r="AA2483" s="5">
        <v>36.31</v>
      </c>
      <c r="AB2483">
        <v>2</v>
      </c>
      <c r="AC2483" s="11">
        <f t="shared" si="92"/>
        <v>0.39993391342658891</v>
      </c>
    </row>
    <row r="2484" spans="1:29">
      <c r="A2484" s="2">
        <v>418702</v>
      </c>
      <c r="B2484" t="s">
        <v>3361</v>
      </c>
      <c r="C2484" t="s">
        <v>3354</v>
      </c>
      <c r="D2484" t="s">
        <v>29</v>
      </c>
      <c r="E2484" s="2">
        <v>244080</v>
      </c>
      <c r="F2484" t="s">
        <v>2618</v>
      </c>
      <c r="G2484" s="2">
        <v>430052</v>
      </c>
      <c r="H2484" t="s">
        <v>2626</v>
      </c>
      <c r="I2484" t="s">
        <v>151</v>
      </c>
      <c r="K2484" t="s">
        <v>5652</v>
      </c>
      <c r="L2484" t="s">
        <v>3407</v>
      </c>
      <c r="M2484" s="12">
        <v>19446</v>
      </c>
      <c r="N2484" s="12" t="str">
        <f t="shared" si="93"/>
        <v>698 Knapp Rd Lansdale, PA 19446</v>
      </c>
      <c r="O2484">
        <v>1430999</v>
      </c>
      <c r="P2484">
        <v>40.238163</v>
      </c>
      <c r="Q2484">
        <v>-75.263923000000005</v>
      </c>
      <c r="R2484" t="s">
        <v>3361</v>
      </c>
      <c r="S2484" t="s">
        <v>3353</v>
      </c>
      <c r="T2484" s="3">
        <v>1</v>
      </c>
      <c r="U2484" s="3">
        <v>1</v>
      </c>
      <c r="V2484" s="4">
        <v>1</v>
      </c>
      <c r="W2484" s="4">
        <v>1</v>
      </c>
      <c r="X2484" s="5">
        <v>90.68</v>
      </c>
      <c r="Y2484" s="6">
        <v>90.68</v>
      </c>
      <c r="Z2484" s="5">
        <v>33.33</v>
      </c>
      <c r="AA2484" s="5">
        <v>33.33</v>
      </c>
      <c r="AB2484">
        <v>5</v>
      </c>
      <c r="AC2484" s="11">
        <f t="shared" si="92"/>
        <v>0.36755624172915741</v>
      </c>
    </row>
    <row r="2485" spans="1:29">
      <c r="A2485" s="2">
        <v>418582</v>
      </c>
      <c r="B2485" t="s">
        <v>3361</v>
      </c>
      <c r="C2485" t="s">
        <v>3354</v>
      </c>
      <c r="D2485" t="s">
        <v>50</v>
      </c>
      <c r="E2485" s="2">
        <v>271944</v>
      </c>
      <c r="F2485" t="s">
        <v>908</v>
      </c>
      <c r="G2485" s="2">
        <v>271944</v>
      </c>
      <c r="H2485" t="s">
        <v>908</v>
      </c>
      <c r="I2485" t="s">
        <v>182</v>
      </c>
      <c r="K2485" t="s">
        <v>4909</v>
      </c>
      <c r="L2485" t="s">
        <v>3407</v>
      </c>
      <c r="M2485" s="12">
        <v>17701</v>
      </c>
      <c r="N2485" s="12" t="str">
        <f t="shared" si="93"/>
        <v>641 Walnut St Williamsport, PA 17701</v>
      </c>
      <c r="O2485">
        <v>1430999</v>
      </c>
      <c r="P2485">
        <v>41.244655999999999</v>
      </c>
      <c r="Q2485">
        <v>-77.015190000000004</v>
      </c>
      <c r="R2485" t="s">
        <v>3366</v>
      </c>
      <c r="S2485" t="s">
        <v>3354</v>
      </c>
      <c r="T2485" s="3">
        <v>2</v>
      </c>
      <c r="U2485" s="3">
        <v>2</v>
      </c>
      <c r="V2485" s="4">
        <v>1</v>
      </c>
      <c r="W2485" s="4">
        <v>3</v>
      </c>
      <c r="X2485" s="5">
        <v>45.31</v>
      </c>
      <c r="Y2485" s="6">
        <v>90.62</v>
      </c>
      <c r="Z2485" s="5">
        <v>11.855</v>
      </c>
      <c r="AA2485" s="5">
        <v>23.71</v>
      </c>
      <c r="AB2485">
        <v>6</v>
      </c>
      <c r="AC2485" s="11">
        <f t="shared" si="92"/>
        <v>0.26164202162877953</v>
      </c>
    </row>
    <row r="2486" spans="1:29">
      <c r="A2486" s="2">
        <v>346225</v>
      </c>
      <c r="B2486" t="s">
        <v>3363</v>
      </c>
      <c r="C2486" t="s">
        <v>3357</v>
      </c>
      <c r="D2486" t="s">
        <v>37</v>
      </c>
      <c r="E2486" s="2">
        <v>239357</v>
      </c>
      <c r="F2486" t="s">
        <v>1381</v>
      </c>
      <c r="G2486" s="2">
        <v>239357</v>
      </c>
      <c r="H2486" t="s">
        <v>1381</v>
      </c>
      <c r="I2486" t="s">
        <v>116</v>
      </c>
      <c r="K2486" t="s">
        <v>4351</v>
      </c>
      <c r="L2486" t="s">
        <v>3407</v>
      </c>
      <c r="M2486" s="12">
        <v>17543</v>
      </c>
      <c r="N2486" s="12" t="str">
        <f t="shared" si="93"/>
        <v>7 S Broad St Lititz, PA 17543</v>
      </c>
      <c r="O2486">
        <v>1430999</v>
      </c>
      <c r="P2486">
        <v>40.156754999999997</v>
      </c>
      <c r="Q2486">
        <v>-76.306925000000007</v>
      </c>
      <c r="R2486" t="s">
        <v>3364</v>
      </c>
      <c r="S2486" t="s">
        <v>3356</v>
      </c>
      <c r="T2486" s="3">
        <v>1</v>
      </c>
      <c r="U2486" s="3">
        <v>1</v>
      </c>
      <c r="V2486" s="4">
        <v>1</v>
      </c>
      <c r="W2486" s="4">
        <v>1</v>
      </c>
      <c r="X2486" s="5">
        <v>90.31</v>
      </c>
      <c r="Y2486" s="6">
        <v>90.31</v>
      </c>
      <c r="Z2486" s="5">
        <v>34.07</v>
      </c>
      <c r="AA2486" s="5">
        <v>34.07</v>
      </c>
      <c r="AB2486">
        <v>1</v>
      </c>
      <c r="AC2486" s="11">
        <f t="shared" si="92"/>
        <v>0.37725611781641016</v>
      </c>
    </row>
    <row r="2487" spans="1:29">
      <c r="A2487" s="2">
        <v>322379</v>
      </c>
      <c r="B2487" t="s">
        <v>3361</v>
      </c>
      <c r="C2487" t="s">
        <v>3353</v>
      </c>
      <c r="D2487" t="s">
        <v>63</v>
      </c>
      <c r="E2487" s="2">
        <v>243124</v>
      </c>
      <c r="F2487" t="s">
        <v>1524</v>
      </c>
      <c r="G2487" s="2">
        <v>471241</v>
      </c>
      <c r="H2487" t="s">
        <v>1534</v>
      </c>
      <c r="I2487" t="s">
        <v>25</v>
      </c>
      <c r="K2487" t="s">
        <v>5192</v>
      </c>
      <c r="L2487" t="s">
        <v>3407</v>
      </c>
      <c r="M2487" s="12">
        <v>18976</v>
      </c>
      <c r="N2487" s="12" t="str">
        <f t="shared" si="93"/>
        <v>638 Bellflower Blvd Warrington, PA 18976</v>
      </c>
      <c r="O2487">
        <v>1430999</v>
      </c>
      <c r="P2487">
        <v>40.264600000000002</v>
      </c>
      <c r="Q2487">
        <v>-75.166015999999999</v>
      </c>
      <c r="R2487" t="s">
        <v>3362</v>
      </c>
      <c r="S2487" t="s">
        <v>3357</v>
      </c>
      <c r="T2487" s="3">
        <v>2</v>
      </c>
      <c r="U2487" s="3">
        <v>2</v>
      </c>
      <c r="V2487" s="4">
        <v>1</v>
      </c>
      <c r="W2487" s="4">
        <v>1</v>
      </c>
      <c r="X2487" s="5">
        <v>45.104999999999997</v>
      </c>
      <c r="Y2487" s="6">
        <v>90.21</v>
      </c>
      <c r="Z2487" s="5">
        <v>19.305</v>
      </c>
      <c r="AA2487" s="5">
        <v>38.61</v>
      </c>
      <c r="AB2487">
        <v>2</v>
      </c>
      <c r="AC2487" s="11">
        <f t="shared" si="92"/>
        <v>0.42800133022946463</v>
      </c>
    </row>
    <row r="2488" spans="1:29">
      <c r="A2488" s="2">
        <v>441660</v>
      </c>
      <c r="B2488" t="s">
        <v>3361</v>
      </c>
      <c r="C2488" t="s">
        <v>3354</v>
      </c>
      <c r="D2488" t="s">
        <v>32</v>
      </c>
      <c r="E2488" s="2">
        <v>316524</v>
      </c>
      <c r="F2488" t="s">
        <v>1084</v>
      </c>
      <c r="G2488" s="2">
        <v>316524</v>
      </c>
      <c r="H2488" t="s">
        <v>1084</v>
      </c>
      <c r="I2488" t="s">
        <v>133</v>
      </c>
      <c r="K2488" t="s">
        <v>4587</v>
      </c>
      <c r="L2488" t="s">
        <v>3407</v>
      </c>
      <c r="M2488" s="12">
        <v>17572</v>
      </c>
      <c r="N2488" s="12" t="str">
        <f t="shared" si="93"/>
        <v>2771 Lincoln Hwy E Ronks, PA 17572</v>
      </c>
      <c r="O2488">
        <v>1430999</v>
      </c>
      <c r="P2488">
        <v>40.017643999999997</v>
      </c>
      <c r="Q2488">
        <v>-76.166921000000002</v>
      </c>
      <c r="R2488" t="s">
        <v>3364</v>
      </c>
      <c r="S2488" t="s">
        <v>3351</v>
      </c>
      <c r="T2488" s="3">
        <v>1</v>
      </c>
      <c r="U2488" s="3">
        <v>1</v>
      </c>
      <c r="V2488" s="4">
        <v>1</v>
      </c>
      <c r="W2488" s="4">
        <v>1</v>
      </c>
      <c r="X2488" s="5">
        <v>90.14</v>
      </c>
      <c r="Y2488" s="6">
        <v>90.14</v>
      </c>
      <c r="Z2488" s="5">
        <v>33.9</v>
      </c>
      <c r="AA2488" s="5">
        <v>33.9</v>
      </c>
      <c r="AB2488">
        <v>1</v>
      </c>
      <c r="AC2488" s="11">
        <f t="shared" si="92"/>
        <v>0.37608165076547589</v>
      </c>
    </row>
    <row r="2489" spans="1:29">
      <c r="A2489" s="2">
        <v>285568</v>
      </c>
      <c r="B2489" t="s">
        <v>3361</v>
      </c>
      <c r="C2489" t="s">
        <v>3354</v>
      </c>
      <c r="D2489" t="s">
        <v>26</v>
      </c>
      <c r="E2489" s="2">
        <v>239060</v>
      </c>
      <c r="F2489" t="s">
        <v>2999</v>
      </c>
      <c r="G2489" s="2">
        <v>239060</v>
      </c>
      <c r="H2489" t="s">
        <v>2999</v>
      </c>
      <c r="I2489" t="s">
        <v>159</v>
      </c>
      <c r="K2489" t="s">
        <v>4539</v>
      </c>
      <c r="L2489" t="s">
        <v>3407</v>
      </c>
      <c r="M2489" s="12">
        <v>17557</v>
      </c>
      <c r="N2489" s="12" t="str">
        <f t="shared" si="93"/>
        <v>575 Valley View Dr New Holland, PA 17557</v>
      </c>
      <c r="O2489">
        <v>1430999</v>
      </c>
      <c r="P2489">
        <v>40.104477000000003</v>
      </c>
      <c r="Q2489">
        <v>-76.071134999999998</v>
      </c>
      <c r="R2489" t="s">
        <v>3364</v>
      </c>
      <c r="S2489" t="s">
        <v>3356</v>
      </c>
      <c r="T2489" s="3">
        <v>1</v>
      </c>
      <c r="U2489" s="3">
        <v>1</v>
      </c>
      <c r="V2489" s="4">
        <v>1</v>
      </c>
      <c r="W2489" s="4">
        <v>1</v>
      </c>
      <c r="X2489" s="5">
        <v>89.61</v>
      </c>
      <c r="Y2489" s="6">
        <v>89.61</v>
      </c>
      <c r="Z2489" s="5">
        <v>37.4</v>
      </c>
      <c r="AA2489" s="5">
        <v>37.4</v>
      </c>
      <c r="AB2489">
        <v>2</v>
      </c>
      <c r="AC2489" s="11">
        <f t="shared" si="92"/>
        <v>0.41736413346724693</v>
      </c>
    </row>
    <row r="2490" spans="1:29">
      <c r="A2490" s="2">
        <v>470951</v>
      </c>
      <c r="B2490" t="s">
        <v>3361</v>
      </c>
      <c r="C2490" t="s">
        <v>3354</v>
      </c>
      <c r="D2490" t="s">
        <v>32</v>
      </c>
      <c r="E2490" s="2">
        <v>279769</v>
      </c>
      <c r="F2490" t="s">
        <v>3212</v>
      </c>
      <c r="G2490" s="2">
        <v>279769</v>
      </c>
      <c r="H2490" t="s">
        <v>3212</v>
      </c>
      <c r="I2490" t="s">
        <v>190</v>
      </c>
      <c r="K2490" t="s">
        <v>4366</v>
      </c>
      <c r="L2490" t="s">
        <v>3407</v>
      </c>
      <c r="M2490" s="12">
        <v>17545</v>
      </c>
      <c r="N2490" s="12" t="str">
        <f t="shared" si="93"/>
        <v>2298 Camp Rd Manheim, PA 17545</v>
      </c>
      <c r="O2490">
        <v>1430999</v>
      </c>
      <c r="P2490">
        <v>40.223044999999999</v>
      </c>
      <c r="Q2490">
        <v>-76.470500999999999</v>
      </c>
      <c r="R2490" t="s">
        <v>3364</v>
      </c>
      <c r="S2490" t="s">
        <v>3356</v>
      </c>
      <c r="T2490" s="3">
        <v>1</v>
      </c>
      <c r="U2490" s="3">
        <v>1</v>
      </c>
      <c r="V2490" s="4">
        <v>1</v>
      </c>
      <c r="W2490" s="4">
        <v>1</v>
      </c>
      <c r="X2490" s="5">
        <v>88.36</v>
      </c>
      <c r="Y2490" s="6">
        <v>88.36</v>
      </c>
      <c r="Z2490" s="5">
        <v>44.18</v>
      </c>
      <c r="AA2490" s="5">
        <v>44.18</v>
      </c>
      <c r="AB2490">
        <v>1</v>
      </c>
      <c r="AC2490" s="11">
        <f t="shared" si="92"/>
        <v>0.5</v>
      </c>
    </row>
    <row r="2491" spans="1:29">
      <c r="A2491" s="2">
        <v>418340</v>
      </c>
      <c r="B2491" t="s">
        <v>3361</v>
      </c>
      <c r="C2491" t="s">
        <v>3354</v>
      </c>
      <c r="D2491" t="s">
        <v>16</v>
      </c>
      <c r="E2491" s="2">
        <v>286358</v>
      </c>
      <c r="F2491" t="s">
        <v>1052</v>
      </c>
      <c r="G2491" s="2">
        <v>286358</v>
      </c>
      <c r="H2491" t="s">
        <v>1052</v>
      </c>
      <c r="I2491" t="s">
        <v>931</v>
      </c>
      <c r="K2491" t="s">
        <v>3965</v>
      </c>
      <c r="L2491" t="s">
        <v>3407</v>
      </c>
      <c r="M2491" s="12">
        <v>17325</v>
      </c>
      <c r="N2491" s="12" t="str">
        <f t="shared" si="93"/>
        <v>300 N Washington St Gettysburg, PA 17325</v>
      </c>
      <c r="O2491">
        <v>1430999</v>
      </c>
      <c r="P2491">
        <v>39.834147000000002</v>
      </c>
      <c r="Q2491">
        <v>-77.233689999999996</v>
      </c>
      <c r="R2491" t="s">
        <v>3367</v>
      </c>
      <c r="S2491" t="s">
        <v>3355</v>
      </c>
      <c r="T2491" s="3">
        <v>2</v>
      </c>
      <c r="U2491" s="3">
        <v>2</v>
      </c>
      <c r="V2491" s="4">
        <v>1</v>
      </c>
      <c r="W2491" s="4">
        <v>1</v>
      </c>
      <c r="X2491" s="5">
        <v>44.160000000000004</v>
      </c>
      <c r="Y2491" s="6">
        <v>88.320000000000007</v>
      </c>
      <c r="Z2491" s="5">
        <v>18.515000000000001</v>
      </c>
      <c r="AA2491" s="5">
        <v>37.03</v>
      </c>
      <c r="AB2491">
        <v>5</v>
      </c>
      <c r="AC2491" s="11">
        <f t="shared" si="92"/>
        <v>0.41927083333333331</v>
      </c>
    </row>
    <row r="2492" spans="1:29">
      <c r="A2492" s="2">
        <v>470561</v>
      </c>
      <c r="B2492" t="s">
        <v>3365</v>
      </c>
      <c r="C2492" t="s">
        <v>3353</v>
      </c>
      <c r="D2492" t="s">
        <v>26</v>
      </c>
      <c r="E2492" s="2">
        <v>242031</v>
      </c>
      <c r="F2492" t="s">
        <v>850</v>
      </c>
      <c r="G2492" s="2">
        <v>242031</v>
      </c>
      <c r="H2492" t="s">
        <v>850</v>
      </c>
      <c r="I2492" t="s">
        <v>851</v>
      </c>
      <c r="K2492" t="s">
        <v>4546</v>
      </c>
      <c r="L2492" t="s">
        <v>3407</v>
      </c>
      <c r="M2492" s="12">
        <v>17560</v>
      </c>
      <c r="N2492" s="12" t="str">
        <f t="shared" si="93"/>
        <v>2319 Beaver Valley Pike New Providence, PA 17560</v>
      </c>
      <c r="O2492">
        <v>1430999</v>
      </c>
      <c r="P2492">
        <v>39.908890999999997</v>
      </c>
      <c r="Q2492">
        <v>-76.183576000000002</v>
      </c>
      <c r="R2492" t="s">
        <v>3364</v>
      </c>
      <c r="S2492" t="s">
        <v>3357</v>
      </c>
      <c r="T2492" s="3">
        <v>1</v>
      </c>
      <c r="U2492" s="3">
        <v>1</v>
      </c>
      <c r="V2492" s="4">
        <v>1</v>
      </c>
      <c r="W2492" s="4">
        <v>2</v>
      </c>
      <c r="X2492" s="5">
        <v>87.62</v>
      </c>
      <c r="Y2492" s="6">
        <v>87.62</v>
      </c>
      <c r="Z2492" s="5">
        <v>35.049999999999997</v>
      </c>
      <c r="AA2492" s="5">
        <v>35.049999999999997</v>
      </c>
      <c r="AB2492">
        <v>2</v>
      </c>
      <c r="AC2492" s="11">
        <f t="shared" si="92"/>
        <v>0.40002282583884952</v>
      </c>
    </row>
    <row r="2493" spans="1:29">
      <c r="A2493" s="2">
        <v>267487</v>
      </c>
      <c r="B2493" t="s">
        <v>3365</v>
      </c>
      <c r="C2493" t="s">
        <v>3353</v>
      </c>
      <c r="D2493" t="s">
        <v>17</v>
      </c>
      <c r="E2493" s="2">
        <v>246242</v>
      </c>
      <c r="F2493" t="s">
        <v>1099</v>
      </c>
      <c r="G2493" s="2">
        <v>419321</v>
      </c>
      <c r="H2493" t="s">
        <v>1100</v>
      </c>
      <c r="I2493" t="s">
        <v>179</v>
      </c>
      <c r="J2493" t="s">
        <v>179</v>
      </c>
      <c r="K2493" t="s">
        <v>5005</v>
      </c>
      <c r="L2493" t="s">
        <v>3407</v>
      </c>
      <c r="M2493" s="12">
        <v>18103</v>
      </c>
      <c r="N2493" s="12" t="str">
        <f t="shared" si="93"/>
        <v>3333 Lehigh St Allentown, PA 18103</v>
      </c>
      <c r="O2493">
        <v>1430999</v>
      </c>
      <c r="P2493">
        <v>40.554122999999997</v>
      </c>
      <c r="Q2493">
        <v>-75.489097999999998</v>
      </c>
      <c r="R2493" t="s">
        <v>3363</v>
      </c>
      <c r="S2493" t="s">
        <v>3357</v>
      </c>
      <c r="T2493" s="3">
        <v>1</v>
      </c>
      <c r="U2493" s="3">
        <v>1</v>
      </c>
      <c r="V2493" s="4">
        <v>1</v>
      </c>
      <c r="W2493" s="4">
        <v>1</v>
      </c>
      <c r="X2493" s="5">
        <v>87.6</v>
      </c>
      <c r="Y2493" s="6">
        <v>87.6</v>
      </c>
      <c r="Z2493" s="5">
        <v>57.98</v>
      </c>
      <c r="AA2493" s="5">
        <v>57.98</v>
      </c>
      <c r="AB2493">
        <v>8</v>
      </c>
      <c r="AC2493" s="11">
        <f t="shared" si="92"/>
        <v>0.66187214611872147</v>
      </c>
    </row>
    <row r="2494" spans="1:29">
      <c r="A2494" s="2">
        <v>239249</v>
      </c>
      <c r="B2494" t="s">
        <v>3365</v>
      </c>
      <c r="C2494" t="s">
        <v>3351</v>
      </c>
      <c r="D2494" t="s">
        <v>29</v>
      </c>
      <c r="E2494" s="2">
        <v>242924</v>
      </c>
      <c r="F2494" t="s">
        <v>1281</v>
      </c>
      <c r="G2494" s="2">
        <v>242924</v>
      </c>
      <c r="H2494" t="s">
        <v>1281</v>
      </c>
      <c r="I2494" t="s">
        <v>562</v>
      </c>
      <c r="J2494" t="s">
        <v>3389</v>
      </c>
      <c r="K2494" t="s">
        <v>5407</v>
      </c>
      <c r="L2494" t="s">
        <v>3407</v>
      </c>
      <c r="M2494" s="12">
        <v>19090</v>
      </c>
      <c r="N2494" s="12" t="str">
        <f t="shared" si="93"/>
        <v>3980 COMMERCE AVE WILLOW GROVE, PA 19090</v>
      </c>
      <c r="O2494">
        <v>1430999</v>
      </c>
      <c r="P2494">
        <v>40.16357</v>
      </c>
      <c r="Q2494">
        <v>-75.134688999999995</v>
      </c>
      <c r="R2494" t="s">
        <v>3362</v>
      </c>
      <c r="S2494" t="s">
        <v>3352</v>
      </c>
      <c r="T2494" s="3">
        <v>1</v>
      </c>
      <c r="U2494" s="3">
        <v>1</v>
      </c>
      <c r="V2494" s="4">
        <v>1</v>
      </c>
      <c r="W2494" s="4">
        <v>1</v>
      </c>
      <c r="X2494" s="5">
        <v>87.16</v>
      </c>
      <c r="Y2494" s="6">
        <v>87.16</v>
      </c>
      <c r="Z2494" s="5">
        <v>28.78</v>
      </c>
      <c r="AA2494" s="5">
        <v>28.78</v>
      </c>
      <c r="AB2494">
        <v>1</v>
      </c>
      <c r="AC2494" s="11">
        <f t="shared" si="92"/>
        <v>0.33019733822854525</v>
      </c>
    </row>
    <row r="2495" spans="1:29">
      <c r="A2495" s="2">
        <v>472455</v>
      </c>
      <c r="B2495" t="s">
        <v>3365</v>
      </c>
      <c r="C2495" t="s">
        <v>3351</v>
      </c>
      <c r="D2495" t="s">
        <v>26</v>
      </c>
      <c r="E2495" s="2">
        <v>241308</v>
      </c>
      <c r="F2495" t="s">
        <v>2669</v>
      </c>
      <c r="G2495" s="2">
        <v>241308</v>
      </c>
      <c r="H2495" t="s">
        <v>2669</v>
      </c>
      <c r="I2495" t="s">
        <v>372</v>
      </c>
      <c r="K2495" t="s">
        <v>4247</v>
      </c>
      <c r="L2495" t="s">
        <v>3407</v>
      </c>
      <c r="M2495" s="12">
        <v>17534</v>
      </c>
      <c r="N2495" s="12" t="str">
        <f t="shared" si="93"/>
        <v>3457 Old Philadelphia Pike Intercourse, PA 17534</v>
      </c>
      <c r="O2495">
        <v>1430999</v>
      </c>
      <c r="P2495">
        <v>40.039296</v>
      </c>
      <c r="Q2495">
        <v>-76.112164000000007</v>
      </c>
      <c r="R2495" t="s">
        <v>3364</v>
      </c>
      <c r="S2495" t="s">
        <v>3351</v>
      </c>
      <c r="T2495" s="3">
        <v>1</v>
      </c>
      <c r="U2495" s="3">
        <v>1</v>
      </c>
      <c r="V2495" s="4">
        <v>1</v>
      </c>
      <c r="W2495" s="4">
        <v>2</v>
      </c>
      <c r="X2495" s="5">
        <v>87.09</v>
      </c>
      <c r="Y2495" s="6">
        <v>87.09</v>
      </c>
      <c r="Z2495" s="5">
        <v>43.019999999999996</v>
      </c>
      <c r="AA2495" s="5">
        <v>43.019999999999996</v>
      </c>
      <c r="AB2495">
        <v>2</v>
      </c>
      <c r="AC2495" s="11">
        <f t="shared" si="92"/>
        <v>0.4939717533585945</v>
      </c>
    </row>
    <row r="2496" spans="1:29">
      <c r="A2496" s="2">
        <v>241793</v>
      </c>
      <c r="B2496" t="s">
        <v>3365</v>
      </c>
      <c r="C2496" t="s">
        <v>3351</v>
      </c>
      <c r="D2496" t="s">
        <v>63</v>
      </c>
      <c r="E2496" s="2">
        <v>243124</v>
      </c>
      <c r="F2496" t="s">
        <v>1524</v>
      </c>
      <c r="G2496" s="2">
        <v>468566</v>
      </c>
      <c r="H2496" t="s">
        <v>1533</v>
      </c>
      <c r="I2496" t="s">
        <v>162</v>
      </c>
      <c r="J2496" t="s">
        <v>3389</v>
      </c>
      <c r="K2496" t="s">
        <v>5076</v>
      </c>
      <c r="L2496" t="s">
        <v>3407</v>
      </c>
      <c r="M2496" s="12">
        <v>18902</v>
      </c>
      <c r="N2496" s="12" t="str">
        <f t="shared" si="93"/>
        <v>4440 Point Pleasant Pike Doylestown, PA 18902</v>
      </c>
      <c r="O2496">
        <v>1430999</v>
      </c>
      <c r="P2496">
        <v>40.356670999999999</v>
      </c>
      <c r="Q2496">
        <v>-75.129041999999998</v>
      </c>
      <c r="R2496" t="s">
        <v>3362</v>
      </c>
      <c r="S2496" t="s">
        <v>3357</v>
      </c>
      <c r="T2496" s="3">
        <v>1</v>
      </c>
      <c r="U2496" s="3">
        <v>1</v>
      </c>
      <c r="V2496" s="4">
        <v>1</v>
      </c>
      <c r="W2496" s="4">
        <v>1</v>
      </c>
      <c r="X2496" s="5">
        <v>87.02</v>
      </c>
      <c r="Y2496" s="6">
        <v>87.02</v>
      </c>
      <c r="Z2496" s="5">
        <v>37.25</v>
      </c>
      <c r="AA2496" s="5">
        <v>37.25</v>
      </c>
      <c r="AB2496">
        <v>1</v>
      </c>
      <c r="AC2496" s="11">
        <f t="shared" si="92"/>
        <v>0.42806251436451392</v>
      </c>
    </row>
    <row r="2497" spans="1:29">
      <c r="A2497" s="2">
        <v>285461</v>
      </c>
      <c r="B2497" t="s">
        <v>3365</v>
      </c>
      <c r="C2497" t="s">
        <v>3353</v>
      </c>
      <c r="D2497" t="s">
        <v>40</v>
      </c>
      <c r="E2497" s="2">
        <v>239368</v>
      </c>
      <c r="F2497" t="s">
        <v>1387</v>
      </c>
      <c r="G2497" s="2">
        <v>468388</v>
      </c>
      <c r="H2497" t="s">
        <v>1390</v>
      </c>
      <c r="I2497" t="s">
        <v>1391</v>
      </c>
      <c r="K2497" t="s">
        <v>5734</v>
      </c>
      <c r="L2497" t="s">
        <v>3407</v>
      </c>
      <c r="M2497" s="12">
        <v>19525</v>
      </c>
      <c r="N2497" s="12" t="str">
        <f t="shared" si="93"/>
        <v>36 Congo Rd Gilbertsville, PA 19525</v>
      </c>
      <c r="O2497">
        <v>1430999</v>
      </c>
      <c r="P2497">
        <v>40.320549999999997</v>
      </c>
      <c r="Q2497">
        <v>-75.608729999999994</v>
      </c>
      <c r="R2497" t="s">
        <v>3365</v>
      </c>
      <c r="S2497" t="s">
        <v>3351</v>
      </c>
      <c r="T2497" s="3">
        <v>1</v>
      </c>
      <c r="U2497" s="3">
        <v>1</v>
      </c>
      <c r="V2497" s="4">
        <v>1</v>
      </c>
      <c r="W2497" s="4">
        <v>1</v>
      </c>
      <c r="X2497" s="5">
        <v>86.83</v>
      </c>
      <c r="Y2497" s="6">
        <v>86.83</v>
      </c>
      <c r="Z2497" s="5">
        <v>21.68</v>
      </c>
      <c r="AA2497" s="5">
        <v>21.68</v>
      </c>
      <c r="AB2497">
        <v>2</v>
      </c>
      <c r="AC2497" s="11">
        <f t="shared" si="92"/>
        <v>0.24968328918576529</v>
      </c>
    </row>
    <row r="2498" spans="1:29">
      <c r="A2498" s="2">
        <v>468426</v>
      </c>
      <c r="B2498" t="s">
        <v>3365</v>
      </c>
      <c r="C2498" t="s">
        <v>3353</v>
      </c>
      <c r="D2498" t="s">
        <v>104</v>
      </c>
      <c r="E2498" s="2">
        <v>311770</v>
      </c>
      <c r="F2498" t="s">
        <v>3003</v>
      </c>
      <c r="G2498" s="2">
        <v>311770</v>
      </c>
      <c r="H2498" t="s">
        <v>3003</v>
      </c>
      <c r="I2498" t="s">
        <v>361</v>
      </c>
      <c r="J2498" t="s">
        <v>3389</v>
      </c>
      <c r="K2498" t="s">
        <v>5225</v>
      </c>
      <c r="L2498" t="s">
        <v>3407</v>
      </c>
      <c r="M2498" s="12">
        <v>19006</v>
      </c>
      <c r="N2498" s="12" t="str">
        <f t="shared" si="93"/>
        <v>237 Red Lion Rd Huntingdon Valley, PA 19006</v>
      </c>
      <c r="O2498">
        <v>1430999</v>
      </c>
      <c r="P2498">
        <v>40.11692</v>
      </c>
      <c r="Q2498">
        <v>-75.054169999999999</v>
      </c>
      <c r="R2498" t="s">
        <v>3362</v>
      </c>
      <c r="S2498" t="s">
        <v>3352</v>
      </c>
      <c r="T2498" s="3">
        <v>1</v>
      </c>
      <c r="U2498" s="3">
        <v>2</v>
      </c>
      <c r="V2498" s="4">
        <v>2</v>
      </c>
      <c r="W2498" s="4">
        <v>3</v>
      </c>
      <c r="X2498" s="5">
        <v>86.6</v>
      </c>
      <c r="Y2498" s="6">
        <v>86.6</v>
      </c>
      <c r="Z2498" s="5">
        <v>0</v>
      </c>
      <c r="AA2498" s="5">
        <v>0</v>
      </c>
      <c r="AB2498">
        <v>3</v>
      </c>
      <c r="AC2498" s="11">
        <f t="shared" ref="AC2498:AC2561" si="94">IFERROR(AA2498/Y2498,0)</f>
        <v>0</v>
      </c>
    </row>
    <row r="2499" spans="1:29">
      <c r="A2499" s="2">
        <v>308805</v>
      </c>
      <c r="B2499" t="s">
        <v>3361</v>
      </c>
      <c r="C2499" t="s">
        <v>3354</v>
      </c>
      <c r="D2499" t="s">
        <v>32</v>
      </c>
      <c r="E2499" s="2">
        <v>241024</v>
      </c>
      <c r="F2499" t="s">
        <v>2391</v>
      </c>
      <c r="G2499" s="2">
        <v>241024</v>
      </c>
      <c r="H2499" t="s">
        <v>2391</v>
      </c>
      <c r="I2499" t="s">
        <v>39</v>
      </c>
      <c r="K2499" t="s">
        <v>4898</v>
      </c>
      <c r="L2499" t="s">
        <v>3407</v>
      </c>
      <c r="M2499" s="12">
        <v>17603</v>
      </c>
      <c r="N2499" s="12" t="str">
        <f t="shared" si="93"/>
        <v>1415 Spencer Ave Lancaster, PA 17603</v>
      </c>
      <c r="O2499">
        <v>1430999</v>
      </c>
      <c r="P2499">
        <v>40.02702</v>
      </c>
      <c r="Q2499">
        <v>-76.332440000000005</v>
      </c>
      <c r="R2499" t="s">
        <v>3364</v>
      </c>
      <c r="S2499" t="s">
        <v>3357</v>
      </c>
      <c r="T2499" s="3">
        <v>1</v>
      </c>
      <c r="U2499" s="3">
        <v>1</v>
      </c>
      <c r="V2499" s="4">
        <v>1</v>
      </c>
      <c r="W2499" s="4">
        <v>1</v>
      </c>
      <c r="X2499" s="5">
        <v>84.84</v>
      </c>
      <c r="Y2499" s="6">
        <v>84.84</v>
      </c>
      <c r="Z2499" s="5">
        <v>25.44</v>
      </c>
      <c r="AA2499" s="5">
        <v>25.44</v>
      </c>
      <c r="AB2499">
        <v>2</v>
      </c>
      <c r="AC2499" s="11">
        <f t="shared" si="94"/>
        <v>0.29985855728429989</v>
      </c>
    </row>
    <row r="2500" spans="1:29">
      <c r="A2500" s="2">
        <v>303746</v>
      </c>
      <c r="B2500" t="s">
        <v>3361</v>
      </c>
      <c r="C2500" t="s">
        <v>3354</v>
      </c>
      <c r="D2500" t="s">
        <v>63</v>
      </c>
      <c r="E2500" s="2">
        <v>243124</v>
      </c>
      <c r="F2500" t="s">
        <v>1524</v>
      </c>
      <c r="G2500" s="2">
        <v>417183</v>
      </c>
      <c r="H2500" t="s">
        <v>1528</v>
      </c>
      <c r="I2500" t="s">
        <v>162</v>
      </c>
      <c r="J2500" t="s">
        <v>3389</v>
      </c>
      <c r="K2500" t="s">
        <v>5062</v>
      </c>
      <c r="L2500" t="s">
        <v>3407</v>
      </c>
      <c r="M2500" s="12">
        <v>18901</v>
      </c>
      <c r="N2500" s="12" t="str">
        <f t="shared" si="93"/>
        <v>320 W Swamp Rd Doylestown, PA 18901</v>
      </c>
      <c r="O2500">
        <v>1430999</v>
      </c>
      <c r="P2500">
        <v>40.336959999999998</v>
      </c>
      <c r="Q2500">
        <v>-75.144199999999998</v>
      </c>
      <c r="R2500" t="s">
        <v>3362</v>
      </c>
      <c r="S2500" t="s">
        <v>3357</v>
      </c>
      <c r="T2500" s="3">
        <v>1</v>
      </c>
      <c r="U2500" s="3">
        <v>2</v>
      </c>
      <c r="V2500" s="4">
        <v>2</v>
      </c>
      <c r="W2500" s="4">
        <v>2</v>
      </c>
      <c r="X2500" s="5">
        <v>84.539999999999992</v>
      </c>
      <c r="Y2500" s="6">
        <v>84.539999999999992</v>
      </c>
      <c r="Z2500" s="5">
        <v>36.47</v>
      </c>
      <c r="AA2500" s="5">
        <v>36.47</v>
      </c>
      <c r="AB2500">
        <v>5</v>
      </c>
      <c r="AC2500" s="11">
        <f t="shared" si="94"/>
        <v>0.43139342323160634</v>
      </c>
    </row>
    <row r="2501" spans="1:29">
      <c r="A2501" s="2">
        <v>461409</v>
      </c>
      <c r="B2501" t="s">
        <v>3361</v>
      </c>
      <c r="C2501" t="s">
        <v>3354</v>
      </c>
      <c r="D2501" t="s">
        <v>26</v>
      </c>
      <c r="E2501" s="2">
        <v>343134</v>
      </c>
      <c r="F2501" t="s">
        <v>2084</v>
      </c>
      <c r="G2501" s="2">
        <v>343134</v>
      </c>
      <c r="H2501" t="s">
        <v>2084</v>
      </c>
      <c r="I2501" t="s">
        <v>39</v>
      </c>
      <c r="K2501" t="s">
        <v>4897</v>
      </c>
      <c r="L2501" t="s">
        <v>3407</v>
      </c>
      <c r="M2501" s="12">
        <v>17603</v>
      </c>
      <c r="N2501" s="12" t="str">
        <f t="shared" si="93"/>
        <v>48-50 W. CHESTNUT ST; 3RD FLOOR, ST Lancaster, PA 17603</v>
      </c>
      <c r="O2501">
        <v>1430999</v>
      </c>
      <c r="P2501">
        <v>40.040782999999998</v>
      </c>
      <c r="Q2501">
        <v>-76.307602000000003</v>
      </c>
      <c r="R2501" t="s">
        <v>3364</v>
      </c>
      <c r="S2501" t="s">
        <v>3357</v>
      </c>
      <c r="T2501" s="3">
        <v>1</v>
      </c>
      <c r="U2501" s="3">
        <v>1</v>
      </c>
      <c r="V2501" s="4">
        <v>1</v>
      </c>
      <c r="W2501" s="4">
        <v>1</v>
      </c>
      <c r="X2501" s="5">
        <v>83.83</v>
      </c>
      <c r="Y2501" s="6">
        <v>83.83</v>
      </c>
      <c r="Z2501" s="5">
        <v>29.34</v>
      </c>
      <c r="AA2501" s="5">
        <v>29.34</v>
      </c>
      <c r="AB2501">
        <v>1</v>
      </c>
      <c r="AC2501" s="11">
        <f t="shared" si="94"/>
        <v>0.34999403554813313</v>
      </c>
    </row>
    <row r="2502" spans="1:29">
      <c r="A2502" s="2">
        <v>480555</v>
      </c>
      <c r="B2502" t="s">
        <v>3361</v>
      </c>
      <c r="C2502" t="s">
        <v>3354</v>
      </c>
      <c r="D2502" t="s">
        <v>74</v>
      </c>
      <c r="E2502" s="2">
        <v>240557</v>
      </c>
      <c r="F2502" t="s">
        <v>500</v>
      </c>
      <c r="G2502" s="2">
        <v>415532</v>
      </c>
      <c r="H2502" t="s">
        <v>501</v>
      </c>
      <c r="I2502" t="s">
        <v>39</v>
      </c>
      <c r="K2502" t="s">
        <v>4827</v>
      </c>
      <c r="L2502" t="s">
        <v>3407</v>
      </c>
      <c r="M2502" s="12">
        <v>17603</v>
      </c>
      <c r="N2502" s="12" t="str">
        <f t="shared" si="93"/>
        <v>405 W Walnut St Lancaster, PA 17603</v>
      </c>
      <c r="O2502">
        <v>1430999</v>
      </c>
      <c r="P2502">
        <v>40.042200000000001</v>
      </c>
      <c r="Q2502">
        <v>-76.313779999999994</v>
      </c>
      <c r="R2502" t="s">
        <v>3364</v>
      </c>
      <c r="S2502" t="s">
        <v>3356</v>
      </c>
      <c r="T2502" s="3">
        <v>1</v>
      </c>
      <c r="U2502" s="3">
        <v>1</v>
      </c>
      <c r="V2502" s="4">
        <v>1</v>
      </c>
      <c r="W2502" s="4">
        <v>1</v>
      </c>
      <c r="X2502" s="5">
        <v>83.62</v>
      </c>
      <c r="Y2502" s="6">
        <v>83.62</v>
      </c>
      <c r="Z2502" s="5">
        <v>33.450000000000003</v>
      </c>
      <c r="AA2502" s="5">
        <v>33.450000000000003</v>
      </c>
      <c r="AB2502">
        <v>2</v>
      </c>
      <c r="AC2502" s="11">
        <f t="shared" si="94"/>
        <v>0.40002391772303281</v>
      </c>
    </row>
    <row r="2503" spans="1:29">
      <c r="A2503" s="2">
        <v>470516</v>
      </c>
      <c r="B2503" t="s">
        <v>3361</v>
      </c>
      <c r="C2503" t="s">
        <v>3354</v>
      </c>
      <c r="D2503" t="s">
        <v>149</v>
      </c>
      <c r="E2503" s="2">
        <v>341799</v>
      </c>
      <c r="F2503" t="s">
        <v>1152</v>
      </c>
      <c r="G2503" s="2">
        <v>480313</v>
      </c>
      <c r="H2503" t="s">
        <v>1153</v>
      </c>
      <c r="I2503" t="s">
        <v>1154</v>
      </c>
      <c r="K2503" t="s">
        <v>3603</v>
      </c>
      <c r="L2503" t="s">
        <v>3406</v>
      </c>
      <c r="M2503" s="12">
        <v>8360</v>
      </c>
      <c r="N2503" s="12" t="str">
        <f t="shared" si="93"/>
        <v>700 N Delsea Dr Vineland, NJ 08360</v>
      </c>
      <c r="O2503">
        <v>1430999</v>
      </c>
      <c r="P2503">
        <v>39.497320000000002</v>
      </c>
      <c r="Q2503">
        <v>-75.044460000000001</v>
      </c>
      <c r="R2503" t="s">
        <v>3363</v>
      </c>
      <c r="S2503" t="s">
        <v>3355</v>
      </c>
      <c r="T2503" s="3">
        <v>1</v>
      </c>
      <c r="U2503" s="3">
        <v>1</v>
      </c>
      <c r="V2503" s="4">
        <v>1</v>
      </c>
      <c r="W2503" s="4">
        <v>1</v>
      </c>
      <c r="X2503" s="5">
        <v>81.510000000000005</v>
      </c>
      <c r="Y2503" s="6">
        <v>81.510000000000005</v>
      </c>
      <c r="Z2503" s="5">
        <v>32.6</v>
      </c>
      <c r="AA2503" s="5">
        <v>32.6</v>
      </c>
      <c r="AB2503">
        <v>1</v>
      </c>
      <c r="AC2503" s="11">
        <f t="shared" si="94"/>
        <v>0.39995092626671574</v>
      </c>
    </row>
    <row r="2504" spans="1:29">
      <c r="A2504" s="2">
        <v>460379</v>
      </c>
      <c r="B2504" t="s">
        <v>3365</v>
      </c>
      <c r="C2504" t="s">
        <v>3356</v>
      </c>
      <c r="D2504" t="s">
        <v>808</v>
      </c>
      <c r="E2504" s="2">
        <v>240275</v>
      </c>
      <c r="F2504" t="s">
        <v>2059</v>
      </c>
      <c r="G2504" s="2">
        <v>240275</v>
      </c>
      <c r="H2504" t="s">
        <v>2059</v>
      </c>
      <c r="I2504" t="s">
        <v>208</v>
      </c>
      <c r="K2504" t="s">
        <v>5501</v>
      </c>
      <c r="L2504" t="s">
        <v>3407</v>
      </c>
      <c r="M2504" s="12">
        <v>19335</v>
      </c>
      <c r="N2504" s="12" t="str">
        <f t="shared" si="93"/>
        <v>111 Great Oak Dr Downingtown, PA 19335</v>
      </c>
      <c r="O2504">
        <v>1430999</v>
      </c>
      <c r="P2504">
        <v>40.047756</v>
      </c>
      <c r="Q2504">
        <v>-75.752065999999999</v>
      </c>
      <c r="R2504" t="e">
        <v>#N/A</v>
      </c>
      <c r="S2504" t="e">
        <v>#N/A</v>
      </c>
      <c r="T2504" s="3">
        <v>3</v>
      </c>
      <c r="U2504" s="3">
        <v>3</v>
      </c>
      <c r="V2504" s="4">
        <v>1</v>
      </c>
      <c r="W2504" s="4">
        <v>1.3333333333333333</v>
      </c>
      <c r="X2504" s="5">
        <v>27.153333333333332</v>
      </c>
      <c r="Y2504" s="6">
        <v>81.459999999999994</v>
      </c>
      <c r="Z2504" s="5">
        <v>-36.463333333333331</v>
      </c>
      <c r="AA2504" s="5">
        <v>-109.39</v>
      </c>
      <c r="AB2504">
        <v>7</v>
      </c>
      <c r="AC2504" s="11">
        <f t="shared" si="94"/>
        <v>-1.3428676651117113</v>
      </c>
    </row>
    <row r="2505" spans="1:29">
      <c r="A2505" s="2">
        <v>345192</v>
      </c>
      <c r="B2505" t="s">
        <v>3365</v>
      </c>
      <c r="C2505" t="s">
        <v>3356</v>
      </c>
      <c r="D2505" t="s">
        <v>74</v>
      </c>
      <c r="E2505" s="2">
        <v>239850</v>
      </c>
      <c r="F2505" t="s">
        <v>648</v>
      </c>
      <c r="G2505" s="2">
        <v>239850</v>
      </c>
      <c r="H2505" s="13" t="s">
        <v>648</v>
      </c>
      <c r="I2505" t="s">
        <v>322</v>
      </c>
      <c r="K2505" s="13" t="s">
        <v>8461</v>
      </c>
      <c r="L2505" t="s">
        <v>3407</v>
      </c>
      <c r="M2505" s="12">
        <v>17547</v>
      </c>
      <c r="N2505" s="12" t="str">
        <f t="shared" si="93"/>
        <v>271 W Market St Marietta, PA 17547</v>
      </c>
      <c r="O2505">
        <v>1430999</v>
      </c>
      <c r="P2505">
        <v>40.0556191927542</v>
      </c>
      <c r="Q2505">
        <v>-76.559975292080907</v>
      </c>
      <c r="R2505" t="s">
        <v>3364</v>
      </c>
      <c r="S2505" t="s">
        <v>3353</v>
      </c>
      <c r="T2505" s="3">
        <v>1</v>
      </c>
      <c r="U2505" s="3">
        <v>1</v>
      </c>
      <c r="V2505" s="4">
        <v>1</v>
      </c>
      <c r="W2505" s="4">
        <v>1</v>
      </c>
      <c r="X2505" s="5">
        <v>81.12</v>
      </c>
      <c r="Y2505" s="6">
        <v>81.12</v>
      </c>
      <c r="Z2505" s="5">
        <v>32.450000000000003</v>
      </c>
      <c r="AA2505" s="5">
        <v>32.450000000000003</v>
      </c>
      <c r="AB2505">
        <v>1</v>
      </c>
      <c r="AC2505" s="11">
        <f t="shared" si="94"/>
        <v>0.40002465483234717</v>
      </c>
    </row>
    <row r="2506" spans="1:29">
      <c r="A2506" s="2">
        <v>415368</v>
      </c>
      <c r="B2506" t="s">
        <v>3365</v>
      </c>
      <c r="C2506" t="s">
        <v>3351</v>
      </c>
      <c r="D2506" t="s">
        <v>26</v>
      </c>
      <c r="E2506" s="2">
        <v>319477</v>
      </c>
      <c r="F2506" t="s">
        <v>1653</v>
      </c>
      <c r="G2506" s="2">
        <v>319477</v>
      </c>
      <c r="H2506" t="s">
        <v>1653</v>
      </c>
      <c r="I2506" t="s">
        <v>39</v>
      </c>
      <c r="K2506" t="s">
        <v>4645</v>
      </c>
      <c r="L2506" t="s">
        <v>3407</v>
      </c>
      <c r="M2506" s="12">
        <v>17601</v>
      </c>
      <c r="N2506" s="12" t="str">
        <f t="shared" si="93"/>
        <v>2119 New Holland Pike Lancaster, PA 17601</v>
      </c>
      <c r="O2506">
        <v>1430999</v>
      </c>
      <c r="P2506">
        <v>40.080195000000003</v>
      </c>
      <c r="Q2506">
        <v>-76.250864000000007</v>
      </c>
      <c r="R2506" t="s">
        <v>3364</v>
      </c>
      <c r="S2506" t="s">
        <v>3356</v>
      </c>
      <c r="T2506" s="3">
        <v>1</v>
      </c>
      <c r="U2506" s="3">
        <v>1</v>
      </c>
      <c r="V2506" s="4">
        <v>1</v>
      </c>
      <c r="W2506" s="4">
        <v>1</v>
      </c>
      <c r="X2506" s="5">
        <v>80.33</v>
      </c>
      <c r="Y2506" s="6">
        <v>80.33</v>
      </c>
      <c r="Z2506" s="5">
        <v>36.15</v>
      </c>
      <c r="AA2506" s="5">
        <v>36.15</v>
      </c>
      <c r="AB2506">
        <v>1</v>
      </c>
      <c r="AC2506" s="11">
        <f t="shared" si="94"/>
        <v>0.45001867297398229</v>
      </c>
    </row>
    <row r="2507" spans="1:29">
      <c r="A2507" s="2">
        <v>308012</v>
      </c>
      <c r="B2507" t="s">
        <v>3365</v>
      </c>
      <c r="C2507" t="s">
        <v>3351</v>
      </c>
      <c r="D2507" t="s">
        <v>17</v>
      </c>
      <c r="E2507" s="2">
        <v>245916</v>
      </c>
      <c r="F2507" t="s">
        <v>2587</v>
      </c>
      <c r="G2507" s="2">
        <v>245916</v>
      </c>
      <c r="H2507" t="s">
        <v>2587</v>
      </c>
      <c r="I2507" t="s">
        <v>2078</v>
      </c>
      <c r="J2507" t="s">
        <v>3389</v>
      </c>
      <c r="K2507" t="s">
        <v>5090</v>
      </c>
      <c r="L2507" t="s">
        <v>3407</v>
      </c>
      <c r="M2507" s="12">
        <v>18929</v>
      </c>
      <c r="N2507" s="12" t="str">
        <f t="shared" si="93"/>
        <v>1471 Almshouse Rd Jamison, PA 18929</v>
      </c>
      <c r="O2507">
        <v>1430999</v>
      </c>
      <c r="P2507">
        <v>40.252791000000002</v>
      </c>
      <c r="Q2507">
        <v>-75.085065999999998</v>
      </c>
      <c r="R2507" t="s">
        <v>3362</v>
      </c>
      <c r="S2507" t="s">
        <v>3352</v>
      </c>
      <c r="T2507" s="3">
        <v>1</v>
      </c>
      <c r="U2507" s="3">
        <v>1</v>
      </c>
      <c r="V2507" s="4">
        <v>1</v>
      </c>
      <c r="W2507" s="4">
        <v>1</v>
      </c>
      <c r="X2507" s="5">
        <v>79.98</v>
      </c>
      <c r="Y2507" s="6">
        <v>79.98</v>
      </c>
      <c r="Z2507" s="5">
        <v>29.59</v>
      </c>
      <c r="AA2507" s="5">
        <v>29.59</v>
      </c>
      <c r="AB2507">
        <v>1</v>
      </c>
      <c r="AC2507" s="11">
        <f t="shared" si="94"/>
        <v>0.36996749187296823</v>
      </c>
    </row>
    <row r="2508" spans="1:29">
      <c r="A2508" s="2">
        <v>424506</v>
      </c>
      <c r="B2508" t="s">
        <v>3365</v>
      </c>
      <c r="C2508" t="s">
        <v>3351</v>
      </c>
      <c r="D2508" t="s">
        <v>26</v>
      </c>
      <c r="E2508" s="2">
        <v>330469</v>
      </c>
      <c r="F2508" t="s">
        <v>2880</v>
      </c>
      <c r="G2508" s="2">
        <v>330469</v>
      </c>
      <c r="H2508" t="s">
        <v>2880</v>
      </c>
      <c r="I2508" t="s">
        <v>2881</v>
      </c>
      <c r="K2508" t="s">
        <v>4028</v>
      </c>
      <c r="L2508" t="s">
        <v>3407</v>
      </c>
      <c r="M2508" s="12">
        <v>17370</v>
      </c>
      <c r="N2508" s="12" t="str">
        <f t="shared" si="93"/>
        <v>40 Markley Dr York Haven, PA 17370</v>
      </c>
      <c r="O2508">
        <v>1430999</v>
      </c>
      <c r="P2508">
        <v>40.116641000000001</v>
      </c>
      <c r="Q2508">
        <v>-76.751484000000005</v>
      </c>
      <c r="R2508" t="s">
        <v>3364</v>
      </c>
      <c r="S2508" t="s">
        <v>3357</v>
      </c>
      <c r="T2508" s="3">
        <v>3</v>
      </c>
      <c r="U2508" s="3">
        <v>4</v>
      </c>
      <c r="V2508" s="4">
        <v>1.3333333333333333</v>
      </c>
      <c r="W2508" s="4">
        <v>2.3333333333333335</v>
      </c>
      <c r="X2508" s="5">
        <v>26.63</v>
      </c>
      <c r="Y2508" s="6">
        <v>79.89</v>
      </c>
      <c r="Z2508" s="5">
        <v>-26.669999999999998</v>
      </c>
      <c r="AA2508" s="5">
        <v>-80.009999999999991</v>
      </c>
      <c r="AB2508">
        <v>7</v>
      </c>
      <c r="AC2508" s="11">
        <f t="shared" si="94"/>
        <v>-1.0015020653398421</v>
      </c>
    </row>
    <row r="2509" spans="1:29">
      <c r="A2509" s="2">
        <v>468389</v>
      </c>
      <c r="B2509" t="s">
        <v>3365</v>
      </c>
      <c r="C2509" t="s">
        <v>3351</v>
      </c>
      <c r="D2509" t="s">
        <v>40</v>
      </c>
      <c r="E2509" s="2">
        <v>239368</v>
      </c>
      <c r="F2509" t="s">
        <v>1387</v>
      </c>
      <c r="G2509" s="2">
        <v>239368</v>
      </c>
      <c r="H2509" t="s">
        <v>1387</v>
      </c>
      <c r="I2509" t="s">
        <v>1139</v>
      </c>
      <c r="K2509" t="s">
        <v>5720</v>
      </c>
      <c r="L2509" t="s">
        <v>3407</v>
      </c>
      <c r="M2509" s="12">
        <v>19512</v>
      </c>
      <c r="N2509" s="12" t="str">
        <f t="shared" si="93"/>
        <v>911 Montgomery Ave Boyertown, PA 19512</v>
      </c>
      <c r="O2509">
        <v>1430999</v>
      </c>
      <c r="P2509">
        <v>40.338042999999999</v>
      </c>
      <c r="Q2509">
        <v>-75.626827000000006</v>
      </c>
      <c r="R2509" t="s">
        <v>3365</v>
      </c>
      <c r="S2509" t="s">
        <v>3351</v>
      </c>
      <c r="T2509" s="3">
        <v>1</v>
      </c>
      <c r="U2509" s="3">
        <v>1</v>
      </c>
      <c r="V2509" s="4">
        <v>1</v>
      </c>
      <c r="W2509" s="4">
        <v>2</v>
      </c>
      <c r="X2509" s="5">
        <v>78.260000000000005</v>
      </c>
      <c r="Y2509" s="6">
        <v>78.260000000000005</v>
      </c>
      <c r="Z2509" s="5">
        <v>25.2</v>
      </c>
      <c r="AA2509" s="5">
        <v>25.2</v>
      </c>
      <c r="AB2509">
        <v>4</v>
      </c>
      <c r="AC2509" s="11">
        <f t="shared" si="94"/>
        <v>0.32200357781753125</v>
      </c>
    </row>
    <row r="2510" spans="1:29">
      <c r="A2510" s="2">
        <v>239368</v>
      </c>
      <c r="B2510" t="s">
        <v>3365</v>
      </c>
      <c r="C2510" t="s">
        <v>3351</v>
      </c>
      <c r="D2510" t="s">
        <v>37</v>
      </c>
      <c r="E2510" s="2">
        <v>310041</v>
      </c>
      <c r="F2510" t="s">
        <v>2275</v>
      </c>
      <c r="G2510" s="2">
        <v>459522</v>
      </c>
      <c r="H2510" t="s">
        <v>2276</v>
      </c>
      <c r="I2510" t="s">
        <v>39</v>
      </c>
      <c r="K2510" t="s">
        <v>4648</v>
      </c>
      <c r="L2510" t="s">
        <v>3407</v>
      </c>
      <c r="M2510" s="12">
        <v>17601</v>
      </c>
      <c r="N2510" s="12" t="str">
        <f t="shared" si="93"/>
        <v>1170 Garfield Ave Lancaster, PA 17601</v>
      </c>
      <c r="O2510">
        <v>1430999</v>
      </c>
      <c r="P2510">
        <v>40.057926000000002</v>
      </c>
      <c r="Q2510">
        <v>-76.320066999999995</v>
      </c>
      <c r="R2510" t="s">
        <v>3364</v>
      </c>
      <c r="S2510" t="s">
        <v>3357</v>
      </c>
      <c r="T2510" s="3">
        <v>2</v>
      </c>
      <c r="U2510" s="3">
        <v>2</v>
      </c>
      <c r="V2510" s="4">
        <v>1</v>
      </c>
      <c r="W2510" s="4">
        <v>1.5</v>
      </c>
      <c r="X2510" s="5">
        <v>39.045000000000002</v>
      </c>
      <c r="Y2510" s="6">
        <v>78.09</v>
      </c>
      <c r="Z2510" s="5">
        <v>13.92</v>
      </c>
      <c r="AA2510" s="5">
        <v>27.84</v>
      </c>
      <c r="AB2510">
        <v>4</v>
      </c>
      <c r="AC2510" s="11">
        <f t="shared" si="94"/>
        <v>0.35651171724932768</v>
      </c>
    </row>
    <row r="2511" spans="1:29">
      <c r="A2511" s="2">
        <v>243766</v>
      </c>
      <c r="B2511" t="s">
        <v>3361</v>
      </c>
      <c r="C2511" t="s">
        <v>3354</v>
      </c>
      <c r="D2511" t="s">
        <v>26</v>
      </c>
      <c r="E2511" s="2">
        <v>266723</v>
      </c>
      <c r="F2511" t="s">
        <v>767</v>
      </c>
      <c r="G2511" s="2">
        <v>266723</v>
      </c>
      <c r="H2511" t="s">
        <v>767</v>
      </c>
      <c r="I2511" t="s">
        <v>39</v>
      </c>
      <c r="K2511" t="s">
        <v>4808</v>
      </c>
      <c r="L2511" t="s">
        <v>3407</v>
      </c>
      <c r="M2511" s="12">
        <v>17602</v>
      </c>
      <c r="N2511" s="12" t="str">
        <f t="shared" si="93"/>
        <v>270 Strasburg Pike Lancaster, PA 17602</v>
      </c>
      <c r="O2511">
        <v>1430999</v>
      </c>
      <c r="P2511">
        <v>40.016238999999999</v>
      </c>
      <c r="Q2511">
        <v>-76.233269000000007</v>
      </c>
      <c r="R2511" t="s">
        <v>3364</v>
      </c>
      <c r="S2511" t="s">
        <v>3356</v>
      </c>
      <c r="T2511" s="3">
        <v>1</v>
      </c>
      <c r="U2511" s="3">
        <v>1</v>
      </c>
      <c r="V2511" s="4">
        <v>1</v>
      </c>
      <c r="W2511" s="4">
        <v>1</v>
      </c>
      <c r="X2511" s="5">
        <v>78.02</v>
      </c>
      <c r="Y2511" s="6">
        <v>78.02</v>
      </c>
      <c r="Z2511" s="5">
        <v>29.98</v>
      </c>
      <c r="AA2511" s="5">
        <v>29.98</v>
      </c>
      <c r="AB2511">
        <v>1</v>
      </c>
      <c r="AC2511" s="11">
        <f t="shared" si="94"/>
        <v>0.38426044603947707</v>
      </c>
    </row>
    <row r="2512" spans="1:29">
      <c r="A2512" s="2">
        <v>415765</v>
      </c>
      <c r="B2512" t="s">
        <v>3365</v>
      </c>
      <c r="C2512" t="s">
        <v>3353</v>
      </c>
      <c r="D2512" t="s">
        <v>2173</v>
      </c>
      <c r="E2512" s="2">
        <v>273148</v>
      </c>
      <c r="F2512" t="s">
        <v>2174</v>
      </c>
      <c r="G2512" s="2">
        <v>273148</v>
      </c>
      <c r="H2512" t="s">
        <v>2174</v>
      </c>
      <c r="I2512" t="s">
        <v>2175</v>
      </c>
      <c r="K2512" t="s">
        <v>5001</v>
      </c>
      <c r="L2512" t="s">
        <v>3407</v>
      </c>
      <c r="M2512" s="12">
        <v>18078</v>
      </c>
      <c r="N2512" s="12" t="str">
        <f t="shared" si="93"/>
        <v>4140 Lawton Ct Schnecksville, PA 18078</v>
      </c>
      <c r="O2512">
        <v>1430999</v>
      </c>
      <c r="P2512">
        <v>40.648741000000001</v>
      </c>
      <c r="Q2512">
        <v>-75.632818999999998</v>
      </c>
      <c r="R2512" t="s">
        <v>3363</v>
      </c>
      <c r="S2512" t="s">
        <v>3357</v>
      </c>
      <c r="T2512" s="3">
        <v>1</v>
      </c>
      <c r="U2512" s="3">
        <v>1</v>
      </c>
      <c r="V2512" s="4">
        <v>1</v>
      </c>
      <c r="W2512" s="4">
        <v>2</v>
      </c>
      <c r="X2512" s="5">
        <v>77.240000000000009</v>
      </c>
      <c r="Y2512" s="6">
        <v>77.240000000000009</v>
      </c>
      <c r="Z2512" s="5">
        <v>35.19</v>
      </c>
      <c r="AA2512" s="5">
        <v>35.19</v>
      </c>
      <c r="AB2512">
        <v>2</v>
      </c>
      <c r="AC2512" s="11">
        <f t="shared" si="94"/>
        <v>0.45559295701708952</v>
      </c>
    </row>
    <row r="2513" spans="1:29">
      <c r="A2513" s="2">
        <v>469599</v>
      </c>
      <c r="B2513" t="s">
        <v>3365</v>
      </c>
      <c r="C2513" t="s">
        <v>3353</v>
      </c>
      <c r="D2513" t="s">
        <v>17</v>
      </c>
      <c r="E2513" s="2">
        <v>243116</v>
      </c>
      <c r="F2513" t="s">
        <v>600</v>
      </c>
      <c r="G2513" s="2">
        <v>417803</v>
      </c>
      <c r="H2513" t="s">
        <v>1036</v>
      </c>
      <c r="I2513" t="s">
        <v>601</v>
      </c>
      <c r="J2513" t="s">
        <v>3389</v>
      </c>
      <c r="K2513" t="s">
        <v>5177</v>
      </c>
      <c r="L2513" t="s">
        <v>3407</v>
      </c>
      <c r="M2513" s="12">
        <v>18974</v>
      </c>
      <c r="N2513" s="12" t="str">
        <f t="shared" si="93"/>
        <v>730 Norristown Rd Warminster, PA 18974</v>
      </c>
      <c r="O2513">
        <v>1430999</v>
      </c>
      <c r="P2513">
        <v>40.217362000000001</v>
      </c>
      <c r="Q2513">
        <v>-75.105196000000007</v>
      </c>
      <c r="R2513" t="s">
        <v>3362</v>
      </c>
      <c r="S2513" t="s">
        <v>3352</v>
      </c>
      <c r="T2513" s="3">
        <v>1</v>
      </c>
      <c r="U2513" s="3">
        <v>2</v>
      </c>
      <c r="V2513" s="4">
        <v>2</v>
      </c>
      <c r="W2513" s="4">
        <v>2</v>
      </c>
      <c r="X2513" s="5">
        <v>76.740000000000009</v>
      </c>
      <c r="Y2513" s="6">
        <v>76.740000000000009</v>
      </c>
      <c r="Z2513" s="5">
        <v>30.689999999999998</v>
      </c>
      <c r="AA2513" s="5">
        <v>30.689999999999998</v>
      </c>
      <c r="AB2513">
        <v>4</v>
      </c>
      <c r="AC2513" s="11">
        <f t="shared" si="94"/>
        <v>0.39992181391712267</v>
      </c>
    </row>
    <row r="2514" spans="1:29">
      <c r="A2514" s="2">
        <v>240444</v>
      </c>
      <c r="B2514" t="s">
        <v>3365</v>
      </c>
      <c r="C2514" t="s">
        <v>3353</v>
      </c>
      <c r="D2514" t="s">
        <v>74</v>
      </c>
      <c r="E2514" s="2">
        <v>240373</v>
      </c>
      <c r="F2514" t="s">
        <v>2866</v>
      </c>
      <c r="G2514" s="2">
        <v>240373</v>
      </c>
      <c r="H2514" t="s">
        <v>2866</v>
      </c>
      <c r="I2514" t="s">
        <v>116</v>
      </c>
      <c r="K2514" t="s">
        <v>4339</v>
      </c>
      <c r="L2514" t="s">
        <v>3407</v>
      </c>
      <c r="M2514" s="12">
        <v>17543</v>
      </c>
      <c r="N2514" s="12" t="str">
        <f t="shared" si="93"/>
        <v>3399 Jetstar Dr Lititz, PA 17543</v>
      </c>
      <c r="O2514">
        <v>1430999</v>
      </c>
      <c r="P2514">
        <v>40.120860999999998</v>
      </c>
      <c r="Q2514">
        <v>-76.309701000000004</v>
      </c>
      <c r="R2514" t="s">
        <v>3364</v>
      </c>
      <c r="S2514" t="s">
        <v>3356</v>
      </c>
      <c r="T2514" s="3">
        <v>1</v>
      </c>
      <c r="U2514" s="3">
        <v>1</v>
      </c>
      <c r="V2514" s="4">
        <v>1</v>
      </c>
      <c r="W2514" s="4">
        <v>1</v>
      </c>
      <c r="X2514" s="5">
        <v>76.510000000000005</v>
      </c>
      <c r="Y2514" s="6">
        <v>76.510000000000005</v>
      </c>
      <c r="Z2514" s="5">
        <v>38.26</v>
      </c>
      <c r="AA2514" s="5">
        <v>38.26</v>
      </c>
      <c r="AB2514">
        <v>2</v>
      </c>
      <c r="AC2514" s="11">
        <f t="shared" si="94"/>
        <v>0.50006535093451832</v>
      </c>
    </row>
    <row r="2515" spans="1:29">
      <c r="A2515" s="2">
        <v>469598</v>
      </c>
      <c r="B2515" t="s">
        <v>3365</v>
      </c>
      <c r="C2515" t="s">
        <v>3353</v>
      </c>
      <c r="D2515" t="s">
        <v>40</v>
      </c>
      <c r="E2515" s="2">
        <v>312852</v>
      </c>
      <c r="F2515" t="s">
        <v>823</v>
      </c>
      <c r="G2515" s="2">
        <v>312852</v>
      </c>
      <c r="H2515" t="s">
        <v>823</v>
      </c>
      <c r="I2515" t="s">
        <v>73</v>
      </c>
      <c r="K2515" t="s">
        <v>5775</v>
      </c>
      <c r="L2515" t="s">
        <v>3407</v>
      </c>
      <c r="M2515" s="12">
        <v>19602</v>
      </c>
      <c r="N2515" s="12" t="str">
        <f t="shared" si="93"/>
        <v>301 S 5th St Reading, PA 19602</v>
      </c>
      <c r="O2515">
        <v>1430999</v>
      </c>
      <c r="P2515">
        <v>40.330471000000003</v>
      </c>
      <c r="Q2515">
        <v>-75.927539999999993</v>
      </c>
      <c r="R2515" t="s">
        <v>3365</v>
      </c>
      <c r="S2515" t="s">
        <v>3356</v>
      </c>
      <c r="T2515" s="3">
        <v>1</v>
      </c>
      <c r="U2515" s="3">
        <v>1</v>
      </c>
      <c r="V2515" s="4">
        <v>1</v>
      </c>
      <c r="W2515" s="4">
        <v>1</v>
      </c>
      <c r="X2515" s="5">
        <v>76.5</v>
      </c>
      <c r="Y2515" s="6">
        <v>76.5</v>
      </c>
      <c r="Z2515" s="5">
        <v>24.5</v>
      </c>
      <c r="AA2515" s="5">
        <v>24.5</v>
      </c>
      <c r="AB2515">
        <v>10</v>
      </c>
      <c r="AC2515" s="11">
        <f t="shared" si="94"/>
        <v>0.3202614379084967</v>
      </c>
    </row>
    <row r="2516" spans="1:29">
      <c r="A2516" s="2">
        <v>470504</v>
      </c>
      <c r="B2516" t="s">
        <v>3365</v>
      </c>
      <c r="C2516" t="s">
        <v>3353</v>
      </c>
      <c r="D2516" t="s">
        <v>37</v>
      </c>
      <c r="E2516" s="2">
        <v>295660</v>
      </c>
      <c r="F2516" t="s">
        <v>1654</v>
      </c>
      <c r="G2516" s="2">
        <v>295660</v>
      </c>
      <c r="H2516" t="s">
        <v>1654</v>
      </c>
      <c r="I2516" t="s">
        <v>190</v>
      </c>
      <c r="K2516" t="s">
        <v>4413</v>
      </c>
      <c r="L2516" t="s">
        <v>3407</v>
      </c>
      <c r="M2516" s="12">
        <v>17545</v>
      </c>
      <c r="N2516" s="12" t="str">
        <f t="shared" si="93"/>
        <v>325 E Stiegel St. Manheim, PA 17545</v>
      </c>
      <c r="O2516">
        <v>1430999</v>
      </c>
      <c r="P2516">
        <v>40.163141000000003</v>
      </c>
      <c r="Q2516">
        <v>-76.385081</v>
      </c>
      <c r="R2516" t="s">
        <v>3366</v>
      </c>
      <c r="S2516" t="s">
        <v>3357</v>
      </c>
      <c r="T2516" s="3">
        <v>1</v>
      </c>
      <c r="U2516" s="3">
        <v>1</v>
      </c>
      <c r="V2516" s="4">
        <v>1</v>
      </c>
      <c r="W2516" s="4">
        <v>1</v>
      </c>
      <c r="X2516" s="5">
        <v>76.3</v>
      </c>
      <c r="Y2516" s="6">
        <v>76.3</v>
      </c>
      <c r="Z2516" s="5">
        <v>30.52</v>
      </c>
      <c r="AA2516" s="5">
        <v>30.52</v>
      </c>
      <c r="AB2516">
        <v>1</v>
      </c>
      <c r="AC2516" s="11">
        <f t="shared" si="94"/>
        <v>0.4</v>
      </c>
    </row>
    <row r="2517" spans="1:29">
      <c r="A2517" s="2">
        <v>316212</v>
      </c>
      <c r="B2517" t="s">
        <v>3365</v>
      </c>
      <c r="C2517" t="s">
        <v>3351</v>
      </c>
      <c r="D2517" t="s">
        <v>26</v>
      </c>
      <c r="E2517" s="2">
        <v>330511</v>
      </c>
      <c r="F2517" t="s">
        <v>1495</v>
      </c>
      <c r="G2517" s="2">
        <v>330511</v>
      </c>
      <c r="H2517" t="s">
        <v>1495</v>
      </c>
      <c r="I2517" t="s">
        <v>116</v>
      </c>
      <c r="K2517" t="s">
        <v>4338</v>
      </c>
      <c r="L2517" t="s">
        <v>3407</v>
      </c>
      <c r="M2517" s="12">
        <v>17543</v>
      </c>
      <c r="N2517" s="12" t="str">
        <f t="shared" si="93"/>
        <v>121 Koser Rd Lititz, PA 17543</v>
      </c>
      <c r="O2517">
        <v>1430999</v>
      </c>
      <c r="P2517">
        <v>40.121896</v>
      </c>
      <c r="Q2517">
        <v>-76.312790000000007</v>
      </c>
      <c r="R2517" t="s">
        <v>3364</v>
      </c>
      <c r="S2517" t="s">
        <v>3356</v>
      </c>
      <c r="T2517" s="3">
        <v>1</v>
      </c>
      <c r="U2517" s="3">
        <v>2</v>
      </c>
      <c r="V2517" s="4">
        <v>2</v>
      </c>
      <c r="W2517" s="4">
        <v>2</v>
      </c>
      <c r="X2517" s="5">
        <v>75.3</v>
      </c>
      <c r="Y2517" s="6">
        <v>75.3</v>
      </c>
      <c r="Z2517" s="5">
        <v>41.08</v>
      </c>
      <c r="AA2517" s="5">
        <v>41.08</v>
      </c>
      <c r="AB2517">
        <v>5</v>
      </c>
      <c r="AC2517" s="11">
        <f t="shared" si="94"/>
        <v>0.54555112881806112</v>
      </c>
    </row>
    <row r="2518" spans="1:29">
      <c r="A2518" s="2">
        <v>452760</v>
      </c>
      <c r="B2518" t="s">
        <v>3365</v>
      </c>
      <c r="C2518" t="s">
        <v>3356</v>
      </c>
      <c r="D2518" t="s">
        <v>26</v>
      </c>
      <c r="E2518" s="2">
        <v>294935</v>
      </c>
      <c r="F2518" t="s">
        <v>1489</v>
      </c>
      <c r="G2518" s="2">
        <v>294935</v>
      </c>
      <c r="H2518" t="s">
        <v>1489</v>
      </c>
      <c r="I2518" t="s">
        <v>39</v>
      </c>
      <c r="K2518" t="s">
        <v>4895</v>
      </c>
      <c r="L2518" t="s">
        <v>3407</v>
      </c>
      <c r="M2518" s="12">
        <v>17603</v>
      </c>
      <c r="N2518" s="12" t="str">
        <f t="shared" si="93"/>
        <v>54 W King St Lancaster, PA 17603</v>
      </c>
      <c r="O2518">
        <v>1430999</v>
      </c>
      <c r="P2518">
        <v>40.037660000000002</v>
      </c>
      <c r="Q2518">
        <v>-76.307580000000002</v>
      </c>
      <c r="R2518" t="s">
        <v>3364</v>
      </c>
      <c r="S2518" t="s">
        <v>3357</v>
      </c>
      <c r="T2518" s="3">
        <v>1</v>
      </c>
      <c r="U2518" s="3">
        <v>1</v>
      </c>
      <c r="V2518" s="4">
        <v>1</v>
      </c>
      <c r="W2518" s="4">
        <v>1</v>
      </c>
      <c r="X2518" s="5">
        <v>74.5</v>
      </c>
      <c r="Y2518" s="6">
        <v>74.5</v>
      </c>
      <c r="Z2518" s="5">
        <v>27.36</v>
      </c>
      <c r="AA2518" s="5">
        <v>27.36</v>
      </c>
      <c r="AB2518">
        <v>2</v>
      </c>
      <c r="AC2518" s="11">
        <f t="shared" si="94"/>
        <v>0.36724832214765102</v>
      </c>
    </row>
    <row r="2519" spans="1:29">
      <c r="A2519" s="2">
        <v>313451</v>
      </c>
      <c r="B2519" t="s">
        <v>3365</v>
      </c>
      <c r="C2519" t="s">
        <v>3356</v>
      </c>
      <c r="D2519" t="s">
        <v>37</v>
      </c>
      <c r="E2519" s="2">
        <v>241888</v>
      </c>
      <c r="F2519" t="s">
        <v>3073</v>
      </c>
      <c r="G2519" s="2">
        <v>241888</v>
      </c>
      <c r="H2519" t="s">
        <v>3073</v>
      </c>
      <c r="I2519" t="s">
        <v>39</v>
      </c>
      <c r="K2519" t="s">
        <v>4748</v>
      </c>
      <c r="L2519" t="s">
        <v>3407</v>
      </c>
      <c r="M2519" s="12">
        <v>17601</v>
      </c>
      <c r="N2519" s="12" t="str">
        <f t="shared" si="93"/>
        <v>2227 Dutch Gold Dr Lancaster, PA 17601</v>
      </c>
      <c r="O2519">
        <v>1430999</v>
      </c>
      <c r="P2519">
        <v>40.056139000000002</v>
      </c>
      <c r="Q2519">
        <v>-76.361591000000004</v>
      </c>
      <c r="R2519" t="s">
        <v>3364</v>
      </c>
      <c r="S2519" t="s">
        <v>3357</v>
      </c>
      <c r="T2519" s="3">
        <v>1</v>
      </c>
      <c r="U2519" s="3">
        <v>2</v>
      </c>
      <c r="V2519" s="4">
        <v>2</v>
      </c>
      <c r="W2519" s="4">
        <v>2</v>
      </c>
      <c r="X2519" s="5">
        <v>74.400000000000006</v>
      </c>
      <c r="Y2519" s="6">
        <v>74.400000000000006</v>
      </c>
      <c r="Z2519" s="5">
        <v>25.68</v>
      </c>
      <c r="AA2519" s="5">
        <v>25.68</v>
      </c>
      <c r="AB2519">
        <v>16</v>
      </c>
      <c r="AC2519" s="11">
        <f t="shared" si="94"/>
        <v>0.34516129032258064</v>
      </c>
    </row>
    <row r="2520" spans="1:29">
      <c r="A2520" s="2">
        <v>481459</v>
      </c>
      <c r="B2520" t="s">
        <v>3365</v>
      </c>
      <c r="C2520" t="s">
        <v>3356</v>
      </c>
      <c r="D2520" t="s">
        <v>104</v>
      </c>
      <c r="E2520" s="2">
        <v>311770</v>
      </c>
      <c r="F2520" t="s">
        <v>3003</v>
      </c>
      <c r="G2520" s="2">
        <v>482190</v>
      </c>
      <c r="H2520" t="s">
        <v>3003</v>
      </c>
      <c r="I2520" t="s">
        <v>361</v>
      </c>
      <c r="J2520" t="s">
        <v>3389</v>
      </c>
      <c r="K2520" t="s">
        <v>5225</v>
      </c>
      <c r="L2520" t="s">
        <v>3407</v>
      </c>
      <c r="M2520" s="12">
        <v>19006</v>
      </c>
      <c r="N2520" s="12" t="str">
        <f t="shared" si="93"/>
        <v>237 Red Lion Rd Huntingdon Valley, PA 19006</v>
      </c>
      <c r="O2520">
        <v>1430999</v>
      </c>
      <c r="P2520">
        <v>40.11692</v>
      </c>
      <c r="Q2520">
        <v>-75.054169999999999</v>
      </c>
      <c r="R2520" t="s">
        <v>3362</v>
      </c>
      <c r="S2520" t="s">
        <v>3352</v>
      </c>
      <c r="T2520" s="3">
        <v>1</v>
      </c>
      <c r="U2520" s="3">
        <v>1</v>
      </c>
      <c r="V2520" s="4">
        <v>1</v>
      </c>
      <c r="W2520" s="4">
        <v>2</v>
      </c>
      <c r="X2520" s="5">
        <v>74.31</v>
      </c>
      <c r="Y2520" s="6">
        <v>74.31</v>
      </c>
      <c r="Z2520" s="5">
        <v>-3.49</v>
      </c>
      <c r="AA2520" s="5">
        <v>-3.49</v>
      </c>
      <c r="AB2520">
        <v>2</v>
      </c>
      <c r="AC2520" s="11">
        <f t="shared" si="94"/>
        <v>-4.6965415152738527E-2</v>
      </c>
    </row>
    <row r="2521" spans="1:29">
      <c r="A2521" s="2">
        <v>481475</v>
      </c>
      <c r="B2521" t="s">
        <v>3365</v>
      </c>
      <c r="C2521" t="s">
        <v>3356</v>
      </c>
      <c r="D2521" t="s">
        <v>60</v>
      </c>
      <c r="E2521" s="2">
        <v>274038</v>
      </c>
      <c r="F2521" t="s">
        <v>792</v>
      </c>
      <c r="G2521" s="2">
        <v>274038</v>
      </c>
      <c r="H2521" t="s">
        <v>792</v>
      </c>
      <c r="I2521" t="s">
        <v>100</v>
      </c>
      <c r="K2521" t="s">
        <v>5592</v>
      </c>
      <c r="L2521" t="s">
        <v>3407</v>
      </c>
      <c r="M2521" s="12">
        <v>19390</v>
      </c>
      <c r="N2521" s="12" t="str">
        <f t="shared" si="93"/>
        <v>285 Hendrickson Ln West Grove, PA 19390</v>
      </c>
      <c r="O2521">
        <v>1430999</v>
      </c>
      <c r="P2521">
        <v>39.80827</v>
      </c>
      <c r="Q2521">
        <v>-75.889660000000006</v>
      </c>
      <c r="R2521" t="s">
        <v>3359</v>
      </c>
      <c r="S2521" t="s">
        <v>3352</v>
      </c>
      <c r="T2521" s="3">
        <v>1</v>
      </c>
      <c r="U2521" s="3">
        <v>1</v>
      </c>
      <c r="V2521" s="4">
        <v>1</v>
      </c>
      <c r="W2521" s="4">
        <v>1</v>
      </c>
      <c r="X2521" s="5">
        <v>74.3</v>
      </c>
      <c r="Y2521" s="6">
        <v>74.3</v>
      </c>
      <c r="Z2521" s="5">
        <v>27.49</v>
      </c>
      <c r="AA2521" s="5">
        <v>27.49</v>
      </c>
      <c r="AB2521">
        <v>1</v>
      </c>
      <c r="AC2521" s="11">
        <f t="shared" si="94"/>
        <v>0.36998654104979811</v>
      </c>
    </row>
    <row r="2522" spans="1:29">
      <c r="A2522" s="2">
        <v>471187</v>
      </c>
      <c r="B2522" t="s">
        <v>3365</v>
      </c>
      <c r="C2522" t="s">
        <v>3356</v>
      </c>
      <c r="D2522" t="s">
        <v>104</v>
      </c>
      <c r="E2522" s="2">
        <v>244695</v>
      </c>
      <c r="F2522" t="s">
        <v>2163</v>
      </c>
      <c r="G2522" s="2">
        <v>244695</v>
      </c>
      <c r="H2522" t="s">
        <v>2163</v>
      </c>
      <c r="I2522" t="s">
        <v>2164</v>
      </c>
      <c r="K2522" t="s">
        <v>5201</v>
      </c>
      <c r="L2522" t="s">
        <v>3407</v>
      </c>
      <c r="M2522" s="12">
        <v>19001</v>
      </c>
      <c r="N2522" s="12" t="str">
        <f t="shared" si="93"/>
        <v>1148 Colonial Ave Roslyn, PA 19001</v>
      </c>
      <c r="O2522">
        <v>1430999</v>
      </c>
      <c r="P2522">
        <v>40.126015000000002</v>
      </c>
      <c r="Q2522">
        <v>-75.138104999999996</v>
      </c>
      <c r="R2522" t="s">
        <v>3363</v>
      </c>
      <c r="S2522" t="s">
        <v>3351</v>
      </c>
      <c r="T2522" s="3">
        <v>1</v>
      </c>
      <c r="U2522" s="3">
        <v>1</v>
      </c>
      <c r="V2522" s="4">
        <v>1</v>
      </c>
      <c r="W2522" s="4">
        <v>1</v>
      </c>
      <c r="X2522" s="5">
        <v>73.77</v>
      </c>
      <c r="Y2522" s="6">
        <v>73.77</v>
      </c>
      <c r="Z2522" s="5">
        <v>6.63</v>
      </c>
      <c r="AA2522" s="5">
        <v>6.63</v>
      </c>
      <c r="AB2522">
        <v>3</v>
      </c>
      <c r="AC2522" s="11">
        <f t="shared" si="94"/>
        <v>8.9873932492883293E-2</v>
      </c>
    </row>
    <row r="2523" spans="1:29">
      <c r="A2523" s="2">
        <v>245952</v>
      </c>
      <c r="B2523" t="s">
        <v>3361</v>
      </c>
      <c r="C2523" t="s">
        <v>3354</v>
      </c>
      <c r="D2523" t="s">
        <v>26</v>
      </c>
      <c r="E2523" s="2">
        <v>312350</v>
      </c>
      <c r="F2523" t="s">
        <v>1414</v>
      </c>
      <c r="G2523" s="2">
        <v>312350</v>
      </c>
      <c r="H2523" t="s">
        <v>1414</v>
      </c>
      <c r="I2523" t="s">
        <v>39</v>
      </c>
      <c r="K2523" t="s">
        <v>4742</v>
      </c>
      <c r="L2523" t="s">
        <v>3407</v>
      </c>
      <c r="M2523" s="12">
        <v>17601</v>
      </c>
      <c r="N2523" s="12" t="str">
        <f t="shared" si="93"/>
        <v>34 Kreider Ave Lancaster, PA 17601</v>
      </c>
      <c r="O2523">
        <v>1430999</v>
      </c>
      <c r="P2523">
        <v>40.089185000000001</v>
      </c>
      <c r="Q2523">
        <v>-76.302177999999998</v>
      </c>
      <c r="R2523" t="s">
        <v>3364</v>
      </c>
      <c r="S2523" t="s">
        <v>3357</v>
      </c>
      <c r="T2523" s="3">
        <v>1</v>
      </c>
      <c r="U2523" s="3">
        <v>1</v>
      </c>
      <c r="V2523" s="4">
        <v>1</v>
      </c>
      <c r="W2523" s="4">
        <v>1</v>
      </c>
      <c r="X2523" s="5">
        <v>73.63</v>
      </c>
      <c r="Y2523" s="6">
        <v>73.63</v>
      </c>
      <c r="Z2523" s="5">
        <v>29.45</v>
      </c>
      <c r="AA2523" s="5">
        <v>29.45</v>
      </c>
      <c r="AB2523">
        <v>1</v>
      </c>
      <c r="AC2523" s="11">
        <f t="shared" si="94"/>
        <v>0.3999728371587668</v>
      </c>
    </row>
    <row r="2524" spans="1:29">
      <c r="A2524" s="2">
        <v>468388</v>
      </c>
      <c r="B2524" t="s">
        <v>3365</v>
      </c>
      <c r="C2524" t="s">
        <v>3351</v>
      </c>
      <c r="D2524" t="s">
        <v>32</v>
      </c>
      <c r="E2524" s="2">
        <v>344225</v>
      </c>
      <c r="F2524" t="s">
        <v>2376</v>
      </c>
      <c r="G2524" s="2">
        <v>344225</v>
      </c>
      <c r="H2524" t="s">
        <v>2376</v>
      </c>
      <c r="I2524" t="s">
        <v>39</v>
      </c>
      <c r="K2524" t="s">
        <v>4722</v>
      </c>
      <c r="L2524" t="s">
        <v>3407</v>
      </c>
      <c r="M2524" s="12">
        <v>17601</v>
      </c>
      <c r="N2524" s="12" t="str">
        <f t="shared" si="93"/>
        <v>1840 Municipal Dr Lancaster, PA 17601</v>
      </c>
      <c r="O2524">
        <v>1430999</v>
      </c>
      <c r="P2524">
        <v>40.076740999999998</v>
      </c>
      <c r="Q2524">
        <v>-76.300505999999999</v>
      </c>
      <c r="R2524" t="s">
        <v>3364</v>
      </c>
      <c r="S2524" t="s">
        <v>3357</v>
      </c>
      <c r="T2524" s="3">
        <v>1</v>
      </c>
      <c r="U2524" s="3">
        <v>1</v>
      </c>
      <c r="V2524" s="4">
        <v>1</v>
      </c>
      <c r="W2524" s="4">
        <v>1</v>
      </c>
      <c r="X2524" s="5">
        <v>73.63</v>
      </c>
      <c r="Y2524" s="6">
        <v>73.63</v>
      </c>
      <c r="Z2524" s="5">
        <v>29.45</v>
      </c>
      <c r="AA2524" s="5">
        <v>29.45</v>
      </c>
      <c r="AB2524">
        <v>1</v>
      </c>
      <c r="AC2524" s="11">
        <f t="shared" si="94"/>
        <v>0.3999728371587668</v>
      </c>
    </row>
    <row r="2525" spans="1:29">
      <c r="A2525" s="2">
        <v>312880</v>
      </c>
      <c r="B2525" t="s">
        <v>3364</v>
      </c>
      <c r="C2525" t="s">
        <v>3354</v>
      </c>
      <c r="D2525" t="s">
        <v>74</v>
      </c>
      <c r="E2525" s="2">
        <v>239121</v>
      </c>
      <c r="F2525" t="s">
        <v>1212</v>
      </c>
      <c r="G2525" s="2">
        <v>239121</v>
      </c>
      <c r="H2525" t="s">
        <v>1212</v>
      </c>
      <c r="I2525" t="s">
        <v>1213</v>
      </c>
      <c r="K2525" t="s">
        <v>3973</v>
      </c>
      <c r="L2525" t="s">
        <v>3407</v>
      </c>
      <c r="M2525" s="12">
        <v>17327</v>
      </c>
      <c r="N2525" s="12" t="str">
        <f t="shared" si="93"/>
        <v>400 Seaks Run Rd Glen Rock, PA 17327</v>
      </c>
      <c r="O2525">
        <v>1430999</v>
      </c>
      <c r="P2525">
        <v>39.82647</v>
      </c>
      <c r="Q2525">
        <v>-76.694050000000004</v>
      </c>
      <c r="R2525" t="s">
        <v>3367</v>
      </c>
      <c r="S2525" t="s">
        <v>3353</v>
      </c>
      <c r="T2525" s="3">
        <v>1</v>
      </c>
      <c r="U2525" s="3">
        <v>1</v>
      </c>
      <c r="V2525" s="4">
        <v>1</v>
      </c>
      <c r="W2525" s="4">
        <v>1</v>
      </c>
      <c r="X2525" s="5">
        <v>73.44</v>
      </c>
      <c r="Y2525" s="6">
        <v>73.44</v>
      </c>
      <c r="Z2525" s="5">
        <v>18.03</v>
      </c>
      <c r="AA2525" s="5">
        <v>18.03</v>
      </c>
      <c r="AB2525">
        <v>48</v>
      </c>
      <c r="AC2525" s="11">
        <f t="shared" si="94"/>
        <v>0.24550653594771243</v>
      </c>
    </row>
    <row r="2526" spans="1:29">
      <c r="A2526" s="2">
        <v>464463</v>
      </c>
      <c r="B2526" t="s">
        <v>3364</v>
      </c>
      <c r="C2526" t="s">
        <v>3354</v>
      </c>
      <c r="D2526" t="s">
        <v>104</v>
      </c>
      <c r="E2526" s="2">
        <v>285884</v>
      </c>
      <c r="F2526" t="s">
        <v>693</v>
      </c>
      <c r="G2526" s="2">
        <v>285884</v>
      </c>
      <c r="H2526" t="s">
        <v>693</v>
      </c>
      <c r="I2526" t="s">
        <v>343</v>
      </c>
      <c r="J2526" t="s">
        <v>3380</v>
      </c>
      <c r="K2526" t="s">
        <v>5247</v>
      </c>
      <c r="L2526" t="s">
        <v>3407</v>
      </c>
      <c r="M2526" s="12">
        <v>19014</v>
      </c>
      <c r="N2526" s="12" t="str">
        <f t="shared" si="93"/>
        <v>254 BODLEY RD Aston, PA 19014</v>
      </c>
      <c r="O2526">
        <v>1430999</v>
      </c>
      <c r="P2526">
        <v>39.880749000000002</v>
      </c>
      <c r="Q2526">
        <v>-75.460982999999999</v>
      </c>
      <c r="R2526" t="s">
        <v>3359</v>
      </c>
      <c r="S2526" t="s">
        <v>3351</v>
      </c>
      <c r="T2526" s="3">
        <v>1</v>
      </c>
      <c r="U2526" s="3">
        <v>1</v>
      </c>
      <c r="V2526" s="4">
        <v>1</v>
      </c>
      <c r="W2526" s="4">
        <v>1</v>
      </c>
      <c r="X2526" s="5">
        <v>73.12</v>
      </c>
      <c r="Y2526" s="6">
        <v>73.12</v>
      </c>
      <c r="Z2526" s="5">
        <v>37.619999999999997</v>
      </c>
      <c r="AA2526" s="5">
        <v>37.619999999999997</v>
      </c>
      <c r="AB2526">
        <v>1</v>
      </c>
      <c r="AC2526" s="11">
        <f t="shared" si="94"/>
        <v>0.51449671772428873</v>
      </c>
    </row>
    <row r="2527" spans="1:29">
      <c r="A2527" s="2">
        <v>282325</v>
      </c>
      <c r="B2527" t="s">
        <v>3364</v>
      </c>
      <c r="C2527" t="s">
        <v>3354</v>
      </c>
      <c r="D2527" t="s">
        <v>74</v>
      </c>
      <c r="E2527" s="2">
        <v>241496</v>
      </c>
      <c r="F2527" t="s">
        <v>2805</v>
      </c>
      <c r="G2527" s="2">
        <v>241496</v>
      </c>
      <c r="H2527" t="s">
        <v>2805</v>
      </c>
      <c r="I2527" t="s">
        <v>142</v>
      </c>
      <c r="K2527" t="s">
        <v>4132</v>
      </c>
      <c r="L2527" t="s">
        <v>3407</v>
      </c>
      <c r="M2527" s="12">
        <v>17512</v>
      </c>
      <c r="N2527" s="12" t="str">
        <f t="shared" si="93"/>
        <v>337 N 3rd St Columbia, PA 17512</v>
      </c>
      <c r="O2527">
        <v>1430999</v>
      </c>
      <c r="P2527">
        <v>40.035805000000003</v>
      </c>
      <c r="Q2527">
        <v>-76.506652000000003</v>
      </c>
      <c r="R2527" t="s">
        <v>3364</v>
      </c>
      <c r="S2527" t="s">
        <v>3356</v>
      </c>
      <c r="T2527" s="3">
        <v>1</v>
      </c>
      <c r="U2527" s="3">
        <v>1</v>
      </c>
      <c r="V2527" s="4">
        <v>1</v>
      </c>
      <c r="W2527" s="4">
        <v>2</v>
      </c>
      <c r="X2527" s="5">
        <v>72.52000000000001</v>
      </c>
      <c r="Y2527" s="6">
        <v>72.52000000000001</v>
      </c>
      <c r="Z2527" s="5">
        <v>21.759999999999998</v>
      </c>
      <c r="AA2527" s="5">
        <v>21.759999999999998</v>
      </c>
      <c r="AB2527">
        <v>2</v>
      </c>
      <c r="AC2527" s="11">
        <f t="shared" si="94"/>
        <v>0.30005515719801429</v>
      </c>
    </row>
    <row r="2528" spans="1:29">
      <c r="A2528" s="2">
        <v>310818</v>
      </c>
      <c r="B2528" t="s">
        <v>3364</v>
      </c>
      <c r="C2528" t="s">
        <v>3354</v>
      </c>
      <c r="D2528" t="s">
        <v>63</v>
      </c>
      <c r="E2528" s="2">
        <v>243124</v>
      </c>
      <c r="F2528" t="s">
        <v>1524</v>
      </c>
      <c r="G2528" s="2">
        <v>468497</v>
      </c>
      <c r="H2528" t="s">
        <v>1532</v>
      </c>
      <c r="I2528" t="s">
        <v>162</v>
      </c>
      <c r="J2528" t="s">
        <v>3389</v>
      </c>
      <c r="K2528" t="s">
        <v>5065</v>
      </c>
      <c r="L2528" t="s">
        <v>3407</v>
      </c>
      <c r="M2528" s="12">
        <v>18901</v>
      </c>
      <c r="N2528" s="12" t="str">
        <f t="shared" si="93"/>
        <v>480 Linden Ave Doylestown, PA 18901</v>
      </c>
      <c r="O2528">
        <v>1430999</v>
      </c>
      <c r="P2528">
        <v>40.317149000000001</v>
      </c>
      <c r="Q2528">
        <v>-75.117859999999993</v>
      </c>
      <c r="R2528" t="s">
        <v>3362</v>
      </c>
      <c r="S2528" t="s">
        <v>3357</v>
      </c>
      <c r="T2528" s="3">
        <v>1</v>
      </c>
      <c r="U2528" s="3">
        <v>1</v>
      </c>
      <c r="V2528" s="4">
        <v>1</v>
      </c>
      <c r="W2528" s="4">
        <v>1</v>
      </c>
      <c r="X2528" s="5">
        <v>72.52</v>
      </c>
      <c r="Y2528" s="6">
        <v>72.52</v>
      </c>
      <c r="Z2528" s="5">
        <v>29.01</v>
      </c>
      <c r="AA2528" s="5">
        <v>29.01</v>
      </c>
      <c r="AB2528">
        <v>1</v>
      </c>
      <c r="AC2528" s="11">
        <f t="shared" si="94"/>
        <v>0.40002757859900723</v>
      </c>
    </row>
    <row r="2529" spans="1:29">
      <c r="A2529" s="2">
        <v>293285</v>
      </c>
      <c r="B2529" t="s">
        <v>3364</v>
      </c>
      <c r="C2529" t="s">
        <v>3354</v>
      </c>
      <c r="D2529" t="s">
        <v>26</v>
      </c>
      <c r="E2529" s="2">
        <v>344643</v>
      </c>
      <c r="F2529" t="s">
        <v>1183</v>
      </c>
      <c r="G2529" s="2">
        <v>344643</v>
      </c>
      <c r="H2529" t="s">
        <v>1183</v>
      </c>
      <c r="I2529" t="s">
        <v>39</v>
      </c>
      <c r="K2529" t="s">
        <v>4816</v>
      </c>
      <c r="L2529" t="s">
        <v>3407</v>
      </c>
      <c r="M2529" s="12">
        <v>17602</v>
      </c>
      <c r="N2529" s="12" t="str">
        <f t="shared" si="93"/>
        <v>454 New Holland Ave Ste 200 Lancaster, PA 17602</v>
      </c>
      <c r="O2529">
        <v>1430999</v>
      </c>
      <c r="P2529">
        <v>40.046183999999997</v>
      </c>
      <c r="Q2529">
        <v>-76.296256999999997</v>
      </c>
      <c r="R2529" t="s">
        <v>3364</v>
      </c>
      <c r="S2529" t="s">
        <v>3357</v>
      </c>
      <c r="T2529" s="3">
        <v>1</v>
      </c>
      <c r="U2529" s="3">
        <v>1</v>
      </c>
      <c r="V2529" s="4">
        <v>1</v>
      </c>
      <c r="W2529" s="4">
        <v>1</v>
      </c>
      <c r="X2529" s="5">
        <v>70.8</v>
      </c>
      <c r="Y2529" s="6">
        <v>70.8</v>
      </c>
      <c r="Z2529" s="5">
        <v>35.4</v>
      </c>
      <c r="AA2529" s="5">
        <v>35.4</v>
      </c>
      <c r="AB2529">
        <v>1</v>
      </c>
      <c r="AC2529" s="11">
        <f t="shared" si="94"/>
        <v>0.5</v>
      </c>
    </row>
    <row r="2530" spans="1:29">
      <c r="A2530" s="2">
        <v>341494</v>
      </c>
      <c r="B2530" t="s">
        <v>3365</v>
      </c>
      <c r="C2530" t="s">
        <v>3356</v>
      </c>
      <c r="D2530" t="s">
        <v>37</v>
      </c>
      <c r="E2530" s="2">
        <v>239052</v>
      </c>
      <c r="F2530" t="s">
        <v>2675</v>
      </c>
      <c r="G2530" s="2">
        <v>239052</v>
      </c>
      <c r="H2530" t="s">
        <v>2675</v>
      </c>
      <c r="I2530" t="s">
        <v>2676</v>
      </c>
      <c r="K2530" s="13" t="s">
        <v>8460</v>
      </c>
      <c r="L2530" t="s">
        <v>3407</v>
      </c>
      <c r="M2530" s="12">
        <v>17575</v>
      </c>
      <c r="N2530" s="12" t="str">
        <f t="shared" si="93"/>
        <v>? Silver Springs, PA 17575</v>
      </c>
      <c r="O2530">
        <v>1430999</v>
      </c>
      <c r="P2530">
        <v>41.30012</v>
      </c>
      <c r="Q2530">
        <v>-74.848129999999998</v>
      </c>
      <c r="R2530" t="s">
        <v>3364</v>
      </c>
      <c r="S2530" t="s">
        <v>3351</v>
      </c>
      <c r="T2530" s="3">
        <v>1</v>
      </c>
      <c r="U2530" s="3">
        <v>1</v>
      </c>
      <c r="V2530" s="4">
        <v>1</v>
      </c>
      <c r="W2530" s="4">
        <v>1</v>
      </c>
      <c r="X2530" s="5">
        <v>69.69</v>
      </c>
      <c r="Y2530" s="6">
        <v>69.69</v>
      </c>
      <c r="Z2530" s="5">
        <v>24.39</v>
      </c>
      <c r="AA2530" s="5">
        <v>24.39</v>
      </c>
      <c r="AB2530">
        <v>1</v>
      </c>
      <c r="AC2530" s="11">
        <f t="shared" si="94"/>
        <v>0.34997847610848043</v>
      </c>
    </row>
    <row r="2531" spans="1:29">
      <c r="A2531" s="2">
        <v>242358</v>
      </c>
      <c r="B2531" t="s">
        <v>3365</v>
      </c>
      <c r="C2531" t="s">
        <v>3356</v>
      </c>
      <c r="D2531" t="s">
        <v>26</v>
      </c>
      <c r="E2531" s="2">
        <v>264584</v>
      </c>
      <c r="F2531" t="s">
        <v>2218</v>
      </c>
      <c r="G2531" s="2">
        <v>264584</v>
      </c>
      <c r="H2531" t="s">
        <v>2218</v>
      </c>
      <c r="I2531" t="s">
        <v>176</v>
      </c>
      <c r="K2531" t="s">
        <v>4519</v>
      </c>
      <c r="L2531" t="s">
        <v>3407</v>
      </c>
      <c r="M2531" s="12">
        <v>17554</v>
      </c>
      <c r="N2531" s="12" t="str">
        <f t="shared" si="93"/>
        <v>3571 Mountain View Dr Mountville, PA 17554</v>
      </c>
      <c r="O2531">
        <v>1430999</v>
      </c>
      <c r="P2531">
        <v>40.05124</v>
      </c>
      <c r="Q2531">
        <v>-76.429500000000004</v>
      </c>
      <c r="R2531" t="s">
        <v>3367</v>
      </c>
      <c r="S2531" t="s">
        <v>3357</v>
      </c>
      <c r="T2531" s="3">
        <v>1</v>
      </c>
      <c r="U2531" s="3">
        <v>1</v>
      </c>
      <c r="V2531" s="4">
        <v>1</v>
      </c>
      <c r="W2531" s="4">
        <v>1</v>
      </c>
      <c r="X2531" s="5">
        <v>69.69</v>
      </c>
      <c r="Y2531" s="6">
        <v>69.69</v>
      </c>
      <c r="Z2531" s="5">
        <v>24.39</v>
      </c>
      <c r="AA2531" s="5">
        <v>24.39</v>
      </c>
      <c r="AB2531">
        <v>1</v>
      </c>
      <c r="AC2531" s="11">
        <f t="shared" si="94"/>
        <v>0.34997847610848043</v>
      </c>
    </row>
    <row r="2532" spans="1:29">
      <c r="A2532" s="2">
        <v>256852</v>
      </c>
      <c r="B2532" t="s">
        <v>3365</v>
      </c>
      <c r="C2532" t="s">
        <v>3356</v>
      </c>
      <c r="D2532" t="s">
        <v>104</v>
      </c>
      <c r="E2532" s="2">
        <v>335837</v>
      </c>
      <c r="F2532" t="s">
        <v>3346</v>
      </c>
      <c r="G2532" s="2">
        <v>335837</v>
      </c>
      <c r="H2532" t="s">
        <v>3346</v>
      </c>
      <c r="I2532" t="s">
        <v>39</v>
      </c>
      <c r="K2532" t="s">
        <v>4829</v>
      </c>
      <c r="L2532" t="s">
        <v>3407</v>
      </c>
      <c r="M2532" s="12">
        <v>17603</v>
      </c>
      <c r="N2532" s="12" t="str">
        <f t="shared" si="93"/>
        <v>2938 Columbia Ave Ste 401 Lancaster, PA 17603</v>
      </c>
      <c r="O2532">
        <v>1430999</v>
      </c>
      <c r="P2532">
        <v>40.040576000000001</v>
      </c>
      <c r="Q2532">
        <v>-76.386296999999999</v>
      </c>
      <c r="R2532" t="s">
        <v>3364</v>
      </c>
      <c r="S2532" t="s">
        <v>3353</v>
      </c>
      <c r="T2532" s="3">
        <v>1</v>
      </c>
      <c r="U2532" s="3">
        <v>1</v>
      </c>
      <c r="V2532" s="4">
        <v>1</v>
      </c>
      <c r="W2532" s="4">
        <v>1</v>
      </c>
      <c r="X2532" s="5">
        <v>69.48</v>
      </c>
      <c r="Y2532" s="6">
        <v>69.48</v>
      </c>
      <c r="Z2532" s="5">
        <v>24.32</v>
      </c>
      <c r="AA2532" s="5">
        <v>24.32</v>
      </c>
      <c r="AB2532">
        <v>1</v>
      </c>
      <c r="AC2532" s="11">
        <f t="shared" si="94"/>
        <v>0.35002878526194586</v>
      </c>
    </row>
    <row r="2533" spans="1:29">
      <c r="A2533" s="2">
        <v>271189</v>
      </c>
      <c r="B2533" t="s">
        <v>3365</v>
      </c>
      <c r="C2533" t="s">
        <v>3356</v>
      </c>
      <c r="D2533" t="s">
        <v>32</v>
      </c>
      <c r="E2533" s="2">
        <v>241550</v>
      </c>
      <c r="F2533" t="s">
        <v>806</v>
      </c>
      <c r="G2533" s="2">
        <v>241550</v>
      </c>
      <c r="H2533" t="s">
        <v>806</v>
      </c>
      <c r="I2533" t="s">
        <v>39</v>
      </c>
      <c r="K2533" t="s">
        <v>4896</v>
      </c>
      <c r="L2533" t="s">
        <v>3407</v>
      </c>
      <c r="M2533" s="12">
        <v>17603</v>
      </c>
      <c r="N2533" s="12" t="str">
        <f t="shared" si="93"/>
        <v>58 N Queen St Lancaster, PA 17603</v>
      </c>
      <c r="O2533">
        <v>1430999</v>
      </c>
      <c r="P2533">
        <v>40.039324999999998</v>
      </c>
      <c r="Q2533">
        <v>-76.306141999999994</v>
      </c>
      <c r="R2533" t="s">
        <v>3364</v>
      </c>
      <c r="S2533" t="s">
        <v>3357</v>
      </c>
      <c r="T2533" s="3">
        <v>1</v>
      </c>
      <c r="U2533" s="3">
        <v>1</v>
      </c>
      <c r="V2533" s="4">
        <v>1</v>
      </c>
      <c r="W2533" s="4">
        <v>1</v>
      </c>
      <c r="X2533" s="5">
        <v>69.150000000000006</v>
      </c>
      <c r="Y2533" s="6">
        <v>69.150000000000006</v>
      </c>
      <c r="Z2533" s="5">
        <v>25.39</v>
      </c>
      <c r="AA2533" s="5">
        <v>25.39</v>
      </c>
      <c r="AB2533">
        <v>1</v>
      </c>
      <c r="AC2533" s="11">
        <f t="shared" si="94"/>
        <v>0.36717281272595803</v>
      </c>
    </row>
    <row r="2534" spans="1:29">
      <c r="A2534" s="2">
        <v>471010</v>
      </c>
      <c r="B2534" t="s">
        <v>3365</v>
      </c>
      <c r="C2534" t="s">
        <v>3356</v>
      </c>
      <c r="D2534" t="s">
        <v>74</v>
      </c>
      <c r="E2534" s="2">
        <v>339905</v>
      </c>
      <c r="F2534" t="s">
        <v>2305</v>
      </c>
      <c r="G2534" s="2">
        <v>339905</v>
      </c>
      <c r="H2534" t="s">
        <v>2305</v>
      </c>
      <c r="I2534" t="s">
        <v>116</v>
      </c>
      <c r="K2534" t="s">
        <v>4360</v>
      </c>
      <c r="L2534" t="s">
        <v>3407</v>
      </c>
      <c r="M2534" s="12">
        <v>17543</v>
      </c>
      <c r="N2534" s="12" t="str">
        <f t="shared" si="93"/>
        <v>147 W Airport Rd Ste 300 Lititz, PA 17543</v>
      </c>
      <c r="O2534">
        <v>1430999</v>
      </c>
      <c r="P2534">
        <v>40.116849999999999</v>
      </c>
      <c r="Q2534">
        <v>-76.312062999999995</v>
      </c>
      <c r="R2534" t="s">
        <v>3364</v>
      </c>
      <c r="S2534" t="s">
        <v>3356</v>
      </c>
      <c r="T2534" s="3">
        <v>1</v>
      </c>
      <c r="U2534" s="3">
        <v>1</v>
      </c>
      <c r="V2534" s="4">
        <v>1</v>
      </c>
      <c r="W2534" s="4">
        <v>1</v>
      </c>
      <c r="X2534" s="5">
        <v>68.48</v>
      </c>
      <c r="Y2534" s="6">
        <v>68.48</v>
      </c>
      <c r="Z2534" s="5">
        <v>21.73</v>
      </c>
      <c r="AA2534" s="5">
        <v>21.73</v>
      </c>
      <c r="AB2534">
        <v>1</v>
      </c>
      <c r="AC2534" s="11">
        <f t="shared" si="94"/>
        <v>0.31731892523364486</v>
      </c>
    </row>
    <row r="2535" spans="1:29">
      <c r="A2535" s="2">
        <v>469370</v>
      </c>
      <c r="B2535" t="s">
        <v>3365</v>
      </c>
      <c r="C2535" t="s">
        <v>3356</v>
      </c>
      <c r="D2535" t="s">
        <v>45</v>
      </c>
      <c r="E2535" s="2">
        <v>246617</v>
      </c>
      <c r="F2535" t="s">
        <v>3181</v>
      </c>
      <c r="G2535" s="2">
        <v>452927</v>
      </c>
      <c r="H2535" t="s">
        <v>3182</v>
      </c>
      <c r="I2535" t="s">
        <v>62</v>
      </c>
      <c r="K2535" t="s">
        <v>5303</v>
      </c>
      <c r="L2535" t="s">
        <v>3407</v>
      </c>
      <c r="M2535" s="12">
        <v>19041</v>
      </c>
      <c r="N2535" s="12" t="str">
        <f t="shared" si="93"/>
        <v>9000 Parkview Dr HAVERFORD, PA 19041</v>
      </c>
      <c r="O2535">
        <v>1430999</v>
      </c>
      <c r="P2535">
        <v>39.993257</v>
      </c>
      <c r="Q2535">
        <v>-75.343774999999994</v>
      </c>
      <c r="R2535" t="s">
        <v>3361</v>
      </c>
      <c r="S2535" t="s">
        <v>3352</v>
      </c>
      <c r="T2535" s="3">
        <v>1</v>
      </c>
      <c r="U2535" s="3">
        <v>1</v>
      </c>
      <c r="V2535" s="4">
        <v>1</v>
      </c>
      <c r="W2535" s="4">
        <v>2</v>
      </c>
      <c r="X2535" s="5">
        <v>68.400000000000006</v>
      </c>
      <c r="Y2535" s="6">
        <v>68.400000000000006</v>
      </c>
      <c r="Z2535" s="5">
        <v>45</v>
      </c>
      <c r="AA2535" s="5">
        <v>45</v>
      </c>
      <c r="AB2535">
        <v>2</v>
      </c>
      <c r="AC2535" s="11">
        <f t="shared" si="94"/>
        <v>0.6578947368421052</v>
      </c>
    </row>
    <row r="2536" spans="1:29">
      <c r="A2536" s="2">
        <v>463293</v>
      </c>
      <c r="B2536" t="s">
        <v>3365</v>
      </c>
      <c r="C2536" t="s">
        <v>3356</v>
      </c>
      <c r="D2536" t="s">
        <v>26</v>
      </c>
      <c r="E2536" s="2">
        <v>240571</v>
      </c>
      <c r="F2536" t="s">
        <v>2178</v>
      </c>
      <c r="G2536" s="2">
        <v>240571</v>
      </c>
      <c r="H2536" t="s">
        <v>2178</v>
      </c>
      <c r="I2536" t="s">
        <v>116</v>
      </c>
      <c r="K2536" t="s">
        <v>4357</v>
      </c>
      <c r="L2536" t="s">
        <v>3407</v>
      </c>
      <c r="M2536" s="12">
        <v>17543</v>
      </c>
      <c r="N2536" s="12" t="str">
        <f t="shared" si="93"/>
        <v>301 Balmer Rd Lititz, PA 17543</v>
      </c>
      <c r="O2536">
        <v>1430999</v>
      </c>
      <c r="P2536">
        <v>40.158324999999998</v>
      </c>
      <c r="Q2536">
        <v>-76.291139999999999</v>
      </c>
      <c r="R2536" t="s">
        <v>3364</v>
      </c>
      <c r="S2536" t="s">
        <v>3356</v>
      </c>
      <c r="T2536" s="3">
        <v>1</v>
      </c>
      <c r="U2536" s="3">
        <v>1</v>
      </c>
      <c r="V2536" s="4">
        <v>1</v>
      </c>
      <c r="W2536" s="4">
        <v>1</v>
      </c>
      <c r="X2536" s="5">
        <v>67.84</v>
      </c>
      <c r="Y2536" s="6">
        <v>67.84</v>
      </c>
      <c r="Z2536" s="5">
        <v>22.68</v>
      </c>
      <c r="AA2536" s="5">
        <v>22.68</v>
      </c>
      <c r="AB2536">
        <v>1</v>
      </c>
      <c r="AC2536" s="11">
        <f t="shared" si="94"/>
        <v>0.33431603773584906</v>
      </c>
    </row>
    <row r="2537" spans="1:29">
      <c r="A2537" s="2">
        <v>330579</v>
      </c>
      <c r="B2537" t="s">
        <v>3365</v>
      </c>
      <c r="C2537" t="s">
        <v>3353</v>
      </c>
      <c r="D2537" t="s">
        <v>26</v>
      </c>
      <c r="E2537" s="2">
        <v>321142</v>
      </c>
      <c r="F2537" t="s">
        <v>1182</v>
      </c>
      <c r="G2537" s="2">
        <v>467079</v>
      </c>
      <c r="H2537" t="s">
        <v>1182</v>
      </c>
      <c r="I2537" t="s">
        <v>116</v>
      </c>
      <c r="K2537" t="s">
        <v>4345</v>
      </c>
      <c r="L2537" t="s">
        <v>3407</v>
      </c>
      <c r="M2537" s="12">
        <v>17543</v>
      </c>
      <c r="N2537" s="12" t="str">
        <f t="shared" si="93"/>
        <v>500 Airport Rd Ste C Lititz, PA 17543</v>
      </c>
      <c r="O2537">
        <v>1430999</v>
      </c>
      <c r="P2537">
        <v>40.118400000000001</v>
      </c>
      <c r="Q2537">
        <v>-76.301630000000003</v>
      </c>
      <c r="R2537" t="s">
        <v>3364</v>
      </c>
      <c r="S2537" t="s">
        <v>3356</v>
      </c>
      <c r="T2537" s="3">
        <v>1</v>
      </c>
      <c r="U2537" s="3">
        <v>1</v>
      </c>
      <c r="V2537" s="4">
        <v>1</v>
      </c>
      <c r="W2537" s="4">
        <v>2</v>
      </c>
      <c r="X2537" s="5">
        <v>65.17</v>
      </c>
      <c r="Y2537" s="6">
        <v>65.17</v>
      </c>
      <c r="Z2537" s="5">
        <v>27.049999999999997</v>
      </c>
      <c r="AA2537" s="5">
        <v>27.049999999999997</v>
      </c>
      <c r="AB2537">
        <v>2</v>
      </c>
      <c r="AC2537" s="11">
        <f t="shared" si="94"/>
        <v>0.4150682829522786</v>
      </c>
    </row>
    <row r="2538" spans="1:29">
      <c r="A2538" s="2">
        <v>459673</v>
      </c>
      <c r="B2538" t="s">
        <v>3365</v>
      </c>
      <c r="C2538" t="s">
        <v>3353</v>
      </c>
      <c r="D2538" t="s">
        <v>16</v>
      </c>
      <c r="E2538" s="2">
        <v>303262</v>
      </c>
      <c r="F2538" t="s">
        <v>1114</v>
      </c>
      <c r="G2538" s="2">
        <v>454130</v>
      </c>
      <c r="H2538" t="s">
        <v>1125</v>
      </c>
      <c r="I2538" t="s">
        <v>173</v>
      </c>
      <c r="K2538" t="s">
        <v>3930</v>
      </c>
      <c r="L2538" t="s">
        <v>3407</v>
      </c>
      <c r="M2538" s="12">
        <v>17268</v>
      </c>
      <c r="N2538" s="12" t="str">
        <f t="shared" si="93"/>
        <v>220 Fairview Ave Waynesboro, PA 17268</v>
      </c>
      <c r="O2538">
        <v>1430999</v>
      </c>
      <c r="P2538">
        <v>39.756141</v>
      </c>
      <c r="Q2538">
        <v>-77.590289999999996</v>
      </c>
      <c r="R2538" t="s">
        <v>3367</v>
      </c>
      <c r="S2538" t="s">
        <v>3351</v>
      </c>
      <c r="T2538" s="3">
        <v>1</v>
      </c>
      <c r="U2538" s="3">
        <v>1</v>
      </c>
      <c r="V2538" s="4">
        <v>1</v>
      </c>
      <c r="W2538" s="4">
        <v>1</v>
      </c>
      <c r="X2538" s="5">
        <v>64.89</v>
      </c>
      <c r="Y2538" s="6">
        <v>64.89</v>
      </c>
      <c r="Z2538" s="5">
        <v>32.44</v>
      </c>
      <c r="AA2538" s="5">
        <v>32.44</v>
      </c>
      <c r="AB2538">
        <v>4</v>
      </c>
      <c r="AC2538" s="11">
        <f t="shared" si="94"/>
        <v>0.49992294652488822</v>
      </c>
    </row>
    <row r="2539" spans="1:29">
      <c r="A2539" s="2">
        <v>239289</v>
      </c>
      <c r="B2539" t="s">
        <v>3365</v>
      </c>
      <c r="C2539" t="s">
        <v>3353</v>
      </c>
      <c r="D2539" t="s">
        <v>26</v>
      </c>
      <c r="E2539" s="2">
        <v>322047</v>
      </c>
      <c r="F2539" t="s">
        <v>862</v>
      </c>
      <c r="G2539" s="2">
        <v>474801</v>
      </c>
      <c r="H2539" t="s">
        <v>863</v>
      </c>
      <c r="I2539" t="s">
        <v>610</v>
      </c>
      <c r="J2539" t="s">
        <v>3391</v>
      </c>
      <c r="K2539" t="s">
        <v>5252</v>
      </c>
      <c r="L2539" t="s">
        <v>3407</v>
      </c>
      <c r="M2539" s="12">
        <v>19020</v>
      </c>
      <c r="N2539" s="12" t="str">
        <f t="shared" si="93"/>
        <v>615 Bristol Pike Bensalem, PA 19020</v>
      </c>
      <c r="O2539">
        <v>1430999</v>
      </c>
      <c r="P2539">
        <v>40.064475000000002</v>
      </c>
      <c r="Q2539">
        <v>-74.978244000000004</v>
      </c>
      <c r="R2539" t="s">
        <v>3362</v>
      </c>
      <c r="S2539" t="s">
        <v>3353</v>
      </c>
      <c r="T2539" s="3">
        <v>1</v>
      </c>
      <c r="U2539" s="3">
        <v>1</v>
      </c>
      <c r="V2539" s="4">
        <v>1</v>
      </c>
      <c r="W2539" s="4">
        <v>1</v>
      </c>
      <c r="X2539" s="5">
        <v>64.69</v>
      </c>
      <c r="Y2539" s="6">
        <v>64.69</v>
      </c>
      <c r="Z2539" s="5">
        <v>32.35</v>
      </c>
      <c r="AA2539" s="5">
        <v>32.35</v>
      </c>
      <c r="AB2539">
        <v>1</v>
      </c>
      <c r="AC2539" s="11">
        <f t="shared" si="94"/>
        <v>0.50007729169887161</v>
      </c>
    </row>
    <row r="2540" spans="1:29">
      <c r="A2540" s="2">
        <v>481548</v>
      </c>
      <c r="B2540" t="s">
        <v>3365</v>
      </c>
      <c r="C2540" t="s">
        <v>3356</v>
      </c>
      <c r="D2540" t="s">
        <v>104</v>
      </c>
      <c r="E2540" s="2">
        <v>343862</v>
      </c>
      <c r="F2540" t="s">
        <v>1783</v>
      </c>
      <c r="G2540" s="2">
        <v>343862</v>
      </c>
      <c r="H2540" t="s">
        <v>1783</v>
      </c>
      <c r="I2540" t="s">
        <v>851</v>
      </c>
      <c r="K2540" t="s">
        <v>4545</v>
      </c>
      <c r="L2540" t="s">
        <v>3407</v>
      </c>
      <c r="M2540" s="12">
        <v>17560</v>
      </c>
      <c r="N2540" s="12" t="str">
        <f t="shared" si="93"/>
        <v>201 Maple Ln New Providence, PA 17560</v>
      </c>
      <c r="O2540">
        <v>1430999</v>
      </c>
      <c r="P2540">
        <v>39.921930000000003</v>
      </c>
      <c r="Q2540">
        <v>-76.246200999999999</v>
      </c>
      <c r="R2540" t="s">
        <v>3364</v>
      </c>
      <c r="S2540" t="s">
        <v>3357</v>
      </c>
      <c r="T2540" s="3">
        <v>1</v>
      </c>
      <c r="U2540" s="3">
        <v>1</v>
      </c>
      <c r="V2540" s="4">
        <v>1</v>
      </c>
      <c r="W2540" s="4">
        <v>1</v>
      </c>
      <c r="X2540" s="5">
        <v>63.82</v>
      </c>
      <c r="Y2540" s="6">
        <v>63.82</v>
      </c>
      <c r="Z2540" s="5">
        <v>35.21</v>
      </c>
      <c r="AA2540" s="5">
        <v>35.21</v>
      </c>
      <c r="AB2540">
        <v>1</v>
      </c>
      <c r="AC2540" s="11">
        <f t="shared" si="94"/>
        <v>0.55170792854904416</v>
      </c>
    </row>
    <row r="2541" spans="1:29">
      <c r="A2541" s="2">
        <v>416047</v>
      </c>
      <c r="B2541" t="s">
        <v>3365</v>
      </c>
      <c r="C2541" t="s">
        <v>3358</v>
      </c>
      <c r="D2541" t="s">
        <v>32</v>
      </c>
      <c r="E2541" s="2">
        <v>239690</v>
      </c>
      <c r="F2541" t="s">
        <v>1684</v>
      </c>
      <c r="G2541" s="2">
        <v>239690</v>
      </c>
      <c r="H2541" t="s">
        <v>1684</v>
      </c>
      <c r="I2541" t="s">
        <v>140</v>
      </c>
      <c r="K2541" t="s">
        <v>4276</v>
      </c>
      <c r="L2541" t="s">
        <v>3407</v>
      </c>
      <c r="M2541" s="12">
        <v>17540</v>
      </c>
      <c r="N2541" s="12" t="str">
        <f t="shared" si="93"/>
        <v>141 E Main St Leola, PA 17540</v>
      </c>
      <c r="O2541">
        <v>1430999</v>
      </c>
      <c r="P2541">
        <v>40.091625999999998</v>
      </c>
      <c r="Q2541">
        <v>-76.169860999999997</v>
      </c>
      <c r="R2541" t="s">
        <v>3364</v>
      </c>
      <c r="S2541" t="s">
        <v>3356</v>
      </c>
      <c r="T2541" s="3">
        <v>1</v>
      </c>
      <c r="U2541" s="3">
        <v>1</v>
      </c>
      <c r="V2541" s="4">
        <v>1</v>
      </c>
      <c r="W2541" s="4">
        <v>1</v>
      </c>
      <c r="X2541" s="5">
        <v>63.5</v>
      </c>
      <c r="Y2541" s="6">
        <v>63.5</v>
      </c>
      <c r="Z2541" s="5">
        <v>26.84</v>
      </c>
      <c r="AA2541" s="5">
        <v>26.84</v>
      </c>
      <c r="AB2541">
        <v>1</v>
      </c>
      <c r="AC2541" s="11">
        <f t="shared" si="94"/>
        <v>0.4226771653543307</v>
      </c>
    </row>
    <row r="2542" spans="1:29">
      <c r="A2542" s="2">
        <v>239932</v>
      </c>
      <c r="B2542" t="s">
        <v>3365</v>
      </c>
      <c r="C2542" t="s">
        <v>3358</v>
      </c>
      <c r="D2542" t="s">
        <v>74</v>
      </c>
      <c r="E2542" s="2">
        <v>331467</v>
      </c>
      <c r="F2542" t="s">
        <v>424</v>
      </c>
      <c r="G2542" s="2">
        <v>331467</v>
      </c>
      <c r="H2542" t="s">
        <v>424</v>
      </c>
      <c r="I2542" t="s">
        <v>59</v>
      </c>
      <c r="K2542" t="s">
        <v>4047</v>
      </c>
      <c r="L2542" t="s">
        <v>3407</v>
      </c>
      <c r="M2542" s="12">
        <v>17402</v>
      </c>
      <c r="N2542" s="12" t="str">
        <f t="shared" si="93"/>
        <v>17 Theater Ln York, PA 17402</v>
      </c>
      <c r="O2542">
        <v>1430999</v>
      </c>
      <c r="P2542">
        <v>39.979995000000002</v>
      </c>
      <c r="Q2542">
        <v>-76.64967</v>
      </c>
      <c r="R2542" t="s">
        <v>3367</v>
      </c>
      <c r="S2542" t="s">
        <v>3357</v>
      </c>
      <c r="T2542" s="3">
        <v>2</v>
      </c>
      <c r="U2542" s="3">
        <v>2</v>
      </c>
      <c r="V2542" s="4">
        <v>1</v>
      </c>
      <c r="W2542" s="4">
        <v>1</v>
      </c>
      <c r="X2542" s="5">
        <v>31.714999999999996</v>
      </c>
      <c r="Y2542" s="6">
        <v>63.429999999999993</v>
      </c>
      <c r="Z2542" s="5">
        <v>3.2549999999999999</v>
      </c>
      <c r="AA2542" s="5">
        <v>6.51</v>
      </c>
      <c r="AB2542">
        <v>2</v>
      </c>
      <c r="AC2542" s="11">
        <f t="shared" si="94"/>
        <v>0.10263282358505441</v>
      </c>
    </row>
    <row r="2543" spans="1:29">
      <c r="A2543" s="2">
        <v>416022</v>
      </c>
      <c r="B2543" t="s">
        <v>3365</v>
      </c>
      <c r="C2543" t="s">
        <v>3358</v>
      </c>
      <c r="D2543" t="s">
        <v>16</v>
      </c>
      <c r="E2543" s="2">
        <v>346435</v>
      </c>
      <c r="F2543" t="s">
        <v>704</v>
      </c>
      <c r="G2543" s="2">
        <v>484084</v>
      </c>
      <c r="H2543" s="13" t="s">
        <v>705</v>
      </c>
      <c r="I2543" t="s">
        <v>39</v>
      </c>
      <c r="K2543" s="13" t="s">
        <v>8470</v>
      </c>
      <c r="L2543" t="s">
        <v>3407</v>
      </c>
      <c r="M2543" s="12">
        <v>17603</v>
      </c>
      <c r="N2543" s="12" t="str">
        <f t="shared" si="93"/>
        <v>1405 Birch Rd Lancaster, PA 17603</v>
      </c>
      <c r="O2543">
        <v>1430999</v>
      </c>
      <c r="P2543">
        <v>40.337126149699003</v>
      </c>
      <c r="Q2543">
        <v>-76.376574974421899</v>
      </c>
      <c r="R2543" t="s">
        <v>3364</v>
      </c>
      <c r="S2543" t="s">
        <v>3357</v>
      </c>
      <c r="T2543" s="3">
        <v>1</v>
      </c>
      <c r="U2543" s="3">
        <v>1</v>
      </c>
      <c r="V2543" s="4">
        <v>1</v>
      </c>
      <c r="W2543" s="4">
        <v>1</v>
      </c>
      <c r="X2543" s="5">
        <v>61.46</v>
      </c>
      <c r="Y2543" s="6">
        <v>61.46</v>
      </c>
      <c r="Z2543" s="5">
        <v>21.52</v>
      </c>
      <c r="AA2543" s="5">
        <v>21.52</v>
      </c>
      <c r="AB2543">
        <v>4</v>
      </c>
      <c r="AC2543" s="11">
        <f t="shared" si="94"/>
        <v>0.35014643670680118</v>
      </c>
    </row>
    <row r="2544" spans="1:29">
      <c r="A2544" s="2">
        <v>416048</v>
      </c>
      <c r="B2544" t="s">
        <v>3365</v>
      </c>
      <c r="C2544" t="s">
        <v>3358</v>
      </c>
      <c r="D2544" t="s">
        <v>104</v>
      </c>
      <c r="E2544" s="2">
        <v>266677</v>
      </c>
      <c r="F2544" t="s">
        <v>1176</v>
      </c>
      <c r="G2544" s="2">
        <v>442356</v>
      </c>
      <c r="H2544" t="s">
        <v>1177</v>
      </c>
      <c r="I2544" t="s">
        <v>1178</v>
      </c>
      <c r="J2544" t="s">
        <v>3388</v>
      </c>
      <c r="K2544" t="s">
        <v>3429</v>
      </c>
      <c r="L2544" t="s">
        <v>3406</v>
      </c>
      <c r="M2544" s="12">
        <v>8005</v>
      </c>
      <c r="N2544" s="12" t="str">
        <f t="shared" ref="N2544:N2607" si="95">K2544&amp;" "&amp;I2544&amp;", "&amp;L2544&amp;" "&amp;TEXT(M2544, "00000")</f>
        <v>550 N Main St (@ Bayshore Dr) Barnegat Township, NJ 08005</v>
      </c>
      <c r="O2544">
        <v>1430999</v>
      </c>
      <c r="P2544">
        <v>39.767398</v>
      </c>
      <c r="Q2544">
        <v>-74.213240999999996</v>
      </c>
      <c r="R2544" t="s">
        <v>3362</v>
      </c>
      <c r="S2544" t="s">
        <v>3351</v>
      </c>
      <c r="T2544" s="3">
        <v>1</v>
      </c>
      <c r="U2544" s="3">
        <v>1</v>
      </c>
      <c r="V2544" s="4">
        <v>1</v>
      </c>
      <c r="W2544" s="4">
        <v>1</v>
      </c>
      <c r="X2544" s="5">
        <v>61.26</v>
      </c>
      <c r="Y2544" s="6">
        <v>61.26</v>
      </c>
      <c r="Z2544" s="5">
        <v>30.63</v>
      </c>
      <c r="AA2544" s="5">
        <v>30.63</v>
      </c>
      <c r="AB2544">
        <v>1</v>
      </c>
      <c r="AC2544" s="11">
        <f t="shared" si="94"/>
        <v>0.5</v>
      </c>
    </row>
    <row r="2545" spans="1:29">
      <c r="A2545" s="2">
        <v>428610</v>
      </c>
      <c r="B2545" t="s">
        <v>3365</v>
      </c>
      <c r="C2545" t="s">
        <v>3353</v>
      </c>
      <c r="D2545" t="s">
        <v>51</v>
      </c>
      <c r="E2545" s="2">
        <v>239940</v>
      </c>
      <c r="F2545" t="s">
        <v>659</v>
      </c>
      <c r="G2545" s="2">
        <v>467047</v>
      </c>
      <c r="H2545" t="s">
        <v>660</v>
      </c>
      <c r="I2545" t="s">
        <v>159</v>
      </c>
      <c r="K2545" t="s">
        <v>4535</v>
      </c>
      <c r="L2545" t="s">
        <v>3407</v>
      </c>
      <c r="M2545" s="12">
        <v>17557</v>
      </c>
      <c r="N2545" s="12" t="str">
        <f t="shared" si="95"/>
        <v>126 Eastern School Rd New Holland, PA 17557</v>
      </c>
      <c r="O2545">
        <v>1430999</v>
      </c>
      <c r="P2545">
        <v>40.084094999999998</v>
      </c>
      <c r="Q2545">
        <v>-76.070549999999997</v>
      </c>
      <c r="R2545" t="s">
        <v>3364</v>
      </c>
      <c r="S2545" t="s">
        <v>3356</v>
      </c>
      <c r="T2545" s="3">
        <v>2</v>
      </c>
      <c r="U2545" s="3">
        <v>2</v>
      </c>
      <c r="V2545" s="4">
        <v>1</v>
      </c>
      <c r="W2545" s="4">
        <v>1</v>
      </c>
      <c r="X2545" s="5">
        <v>30.56</v>
      </c>
      <c r="Y2545" s="6">
        <v>61.12</v>
      </c>
      <c r="Z2545" s="5">
        <v>10.7</v>
      </c>
      <c r="AA2545" s="5">
        <v>21.4</v>
      </c>
      <c r="AB2545">
        <v>3</v>
      </c>
      <c r="AC2545" s="11">
        <f t="shared" si="94"/>
        <v>0.35013089005235604</v>
      </c>
    </row>
    <row r="2546" spans="1:29">
      <c r="A2546" s="2">
        <v>331079</v>
      </c>
      <c r="B2546" t="s">
        <v>3365</v>
      </c>
      <c r="C2546" t="s">
        <v>3353</v>
      </c>
      <c r="D2546" t="s">
        <v>104</v>
      </c>
      <c r="E2546" s="2">
        <v>332497</v>
      </c>
      <c r="F2546" t="s">
        <v>2844</v>
      </c>
      <c r="G2546" s="2">
        <v>332497</v>
      </c>
      <c r="H2546" t="s">
        <v>2844</v>
      </c>
      <c r="I2546" t="s">
        <v>322</v>
      </c>
      <c r="K2546" t="s">
        <v>4430</v>
      </c>
      <c r="L2546" t="s">
        <v>3407</v>
      </c>
      <c r="M2546" s="12">
        <v>17547</v>
      </c>
      <c r="N2546" s="12" t="str">
        <f t="shared" si="95"/>
        <v>338 Stackstown Rd Marietta, PA 17547</v>
      </c>
      <c r="O2546">
        <v>1430999</v>
      </c>
      <c r="P2546">
        <v>40.078611000000002</v>
      </c>
      <c r="Q2546">
        <v>-76.608597000000003</v>
      </c>
      <c r="R2546" t="s">
        <v>3364</v>
      </c>
      <c r="S2546" t="s">
        <v>3357</v>
      </c>
      <c r="T2546" s="3">
        <v>1</v>
      </c>
      <c r="U2546" s="3">
        <v>1</v>
      </c>
      <c r="V2546" s="4">
        <v>1</v>
      </c>
      <c r="W2546" s="4">
        <v>1</v>
      </c>
      <c r="X2546" s="5">
        <v>61</v>
      </c>
      <c r="Y2546" s="6">
        <v>61</v>
      </c>
      <c r="Z2546" s="5">
        <v>18.3</v>
      </c>
      <c r="AA2546" s="5">
        <v>18.3</v>
      </c>
      <c r="AB2546">
        <v>1</v>
      </c>
      <c r="AC2546" s="11">
        <f t="shared" si="94"/>
        <v>0.3</v>
      </c>
    </row>
    <row r="2547" spans="1:29">
      <c r="A2547" s="2">
        <v>299785</v>
      </c>
      <c r="B2547" t="s">
        <v>3365</v>
      </c>
      <c r="C2547" t="s">
        <v>3353</v>
      </c>
      <c r="D2547" t="s">
        <v>16</v>
      </c>
      <c r="E2547" s="2">
        <v>346203</v>
      </c>
      <c r="F2547" t="s">
        <v>788</v>
      </c>
      <c r="G2547" s="2">
        <v>346203</v>
      </c>
      <c r="H2547" t="s">
        <v>788</v>
      </c>
      <c r="I2547" t="s">
        <v>283</v>
      </c>
      <c r="K2547" t="s">
        <v>3918</v>
      </c>
      <c r="L2547" t="s">
        <v>3407</v>
      </c>
      <c r="M2547" s="12">
        <v>17225</v>
      </c>
      <c r="N2547" s="12" t="str">
        <f t="shared" si="95"/>
        <v>146 Leitersburg St Greencastle, PA 17225</v>
      </c>
      <c r="O2547">
        <v>1430999</v>
      </c>
      <c r="P2547">
        <v>39.783678000000002</v>
      </c>
      <c r="Q2547">
        <v>-77.726932000000005</v>
      </c>
      <c r="R2547" t="s">
        <v>3367</v>
      </c>
      <c r="S2547" t="s">
        <v>3351</v>
      </c>
      <c r="T2547" s="3">
        <v>1</v>
      </c>
      <c r="U2547" s="3">
        <v>1</v>
      </c>
      <c r="V2547" s="4">
        <v>1</v>
      </c>
      <c r="W2547" s="4">
        <v>1</v>
      </c>
      <c r="X2547" s="5">
        <v>60.08</v>
      </c>
      <c r="Y2547" s="6">
        <v>60.08</v>
      </c>
      <c r="Z2547" s="5">
        <v>31.96</v>
      </c>
      <c r="AA2547" s="5">
        <v>31.96</v>
      </c>
      <c r="AB2547">
        <v>4</v>
      </c>
      <c r="AC2547" s="11">
        <f t="shared" si="94"/>
        <v>0.53195739014647137</v>
      </c>
    </row>
    <row r="2548" spans="1:29">
      <c r="A2548" s="2">
        <v>318492</v>
      </c>
      <c r="B2548" t="s">
        <v>3365</v>
      </c>
      <c r="C2548" t="s">
        <v>3353</v>
      </c>
      <c r="D2548" t="s">
        <v>37</v>
      </c>
      <c r="E2548" s="2">
        <v>240189</v>
      </c>
      <c r="F2548" t="s">
        <v>2006</v>
      </c>
      <c r="G2548" s="2">
        <v>240189</v>
      </c>
      <c r="H2548" t="s">
        <v>2006</v>
      </c>
      <c r="I2548" t="s">
        <v>956</v>
      </c>
      <c r="K2548" t="s">
        <v>4261</v>
      </c>
      <c r="L2548" t="s">
        <v>3407</v>
      </c>
      <c r="M2548" s="12">
        <v>17538</v>
      </c>
      <c r="N2548" s="12" t="str">
        <f t="shared" si="95"/>
        <v>1908 McFarland Dr Landisville, PA 17538</v>
      </c>
      <c r="O2548">
        <v>1430999</v>
      </c>
      <c r="P2548">
        <v>40.092010000000002</v>
      </c>
      <c r="Q2548">
        <v>-76.392920000000004</v>
      </c>
      <c r="R2548" t="s">
        <v>3364</v>
      </c>
      <c r="S2548" t="s">
        <v>3357</v>
      </c>
      <c r="T2548" s="3">
        <v>1</v>
      </c>
      <c r="U2548" s="3">
        <v>1</v>
      </c>
      <c r="V2548" s="4">
        <v>1</v>
      </c>
      <c r="W2548" s="4">
        <v>1</v>
      </c>
      <c r="X2548" s="5">
        <v>60.07</v>
      </c>
      <c r="Y2548" s="6">
        <v>60.07</v>
      </c>
      <c r="Z2548" s="5">
        <v>26.36</v>
      </c>
      <c r="AA2548" s="5">
        <v>26.36</v>
      </c>
      <c r="AB2548">
        <v>1</v>
      </c>
      <c r="AC2548" s="11">
        <f t="shared" si="94"/>
        <v>0.43882137506242713</v>
      </c>
    </row>
    <row r="2549" spans="1:29">
      <c r="A2549" s="2">
        <v>432604</v>
      </c>
      <c r="B2549" t="s">
        <v>3365</v>
      </c>
      <c r="C2549" t="s">
        <v>3353</v>
      </c>
      <c r="D2549" t="s">
        <v>60</v>
      </c>
      <c r="E2549" s="2">
        <v>244969</v>
      </c>
      <c r="F2549" t="s">
        <v>2205</v>
      </c>
      <c r="G2549" s="2">
        <v>244969</v>
      </c>
      <c r="H2549" t="s">
        <v>2205</v>
      </c>
      <c r="I2549" t="s">
        <v>432</v>
      </c>
      <c r="K2549" t="s">
        <v>5532</v>
      </c>
      <c r="L2549" t="s">
        <v>3407</v>
      </c>
      <c r="M2549" s="12">
        <v>19348</v>
      </c>
      <c r="N2549" s="12" t="str">
        <f t="shared" si="95"/>
        <v>300 E South St Kennett Square, PA 19348</v>
      </c>
      <c r="O2549">
        <v>1430999</v>
      </c>
      <c r="P2549">
        <v>39.838324999999998</v>
      </c>
      <c r="Q2549">
        <v>-75.705224000000001</v>
      </c>
      <c r="R2549" t="s">
        <v>3359</v>
      </c>
      <c r="S2549" t="s">
        <v>3352</v>
      </c>
      <c r="T2549" s="3">
        <v>1</v>
      </c>
      <c r="U2549" s="3">
        <v>1</v>
      </c>
      <c r="V2549" s="4">
        <v>1</v>
      </c>
      <c r="W2549" s="4">
        <v>2</v>
      </c>
      <c r="X2549" s="5">
        <v>59.4</v>
      </c>
      <c r="Y2549" s="6">
        <v>59.4</v>
      </c>
      <c r="Z2549" s="5">
        <v>26.35</v>
      </c>
      <c r="AA2549" s="5">
        <v>26.35</v>
      </c>
      <c r="AB2549">
        <v>4</v>
      </c>
      <c r="AC2549" s="11">
        <f t="shared" si="94"/>
        <v>0.44360269360269361</v>
      </c>
    </row>
    <row r="2550" spans="1:29">
      <c r="A2550" s="2">
        <v>456608</v>
      </c>
      <c r="B2550" t="s">
        <v>3365</v>
      </c>
      <c r="C2550" t="s">
        <v>3351</v>
      </c>
      <c r="D2550" t="s">
        <v>104</v>
      </c>
      <c r="E2550" s="2">
        <v>308971</v>
      </c>
      <c r="F2550" t="s">
        <v>1955</v>
      </c>
      <c r="G2550" s="2">
        <v>308971</v>
      </c>
      <c r="H2550" t="s">
        <v>1955</v>
      </c>
      <c r="I2550" t="s">
        <v>601</v>
      </c>
      <c r="J2550" t="s">
        <v>3389</v>
      </c>
      <c r="K2550" t="s">
        <v>5175</v>
      </c>
      <c r="L2550" t="s">
        <v>3407</v>
      </c>
      <c r="M2550" s="12">
        <v>18974</v>
      </c>
      <c r="N2550" s="12" t="str">
        <f t="shared" si="95"/>
        <v>13322 Anns Choice Way Warminster, PA 18974</v>
      </c>
      <c r="O2550">
        <v>1430999</v>
      </c>
      <c r="P2550">
        <v>40.202199999999998</v>
      </c>
      <c r="Q2550">
        <v>-75.070779999999999</v>
      </c>
      <c r="R2550" t="s">
        <v>3362</v>
      </c>
      <c r="S2550" t="s">
        <v>3352</v>
      </c>
      <c r="T2550" s="3">
        <v>1</v>
      </c>
      <c r="U2550" s="3">
        <v>1</v>
      </c>
      <c r="V2550" s="4">
        <v>1</v>
      </c>
      <c r="W2550" s="4">
        <v>2</v>
      </c>
      <c r="X2550" s="5">
        <v>59.08</v>
      </c>
      <c r="Y2550" s="6">
        <v>59.08</v>
      </c>
      <c r="Z2550" s="5">
        <v>29.54</v>
      </c>
      <c r="AA2550" s="5">
        <v>29.54</v>
      </c>
      <c r="AB2550">
        <v>2</v>
      </c>
      <c r="AC2550" s="11">
        <f t="shared" si="94"/>
        <v>0.5</v>
      </c>
    </row>
    <row r="2551" spans="1:29">
      <c r="A2551" s="2">
        <v>241312</v>
      </c>
      <c r="B2551" t="s">
        <v>3365</v>
      </c>
      <c r="C2551" t="s">
        <v>3351</v>
      </c>
      <c r="D2551" t="s">
        <v>26</v>
      </c>
      <c r="E2551" s="2">
        <v>325482</v>
      </c>
      <c r="F2551" t="s">
        <v>2182</v>
      </c>
      <c r="G2551" s="2">
        <v>325482</v>
      </c>
      <c r="H2551" t="s">
        <v>2182</v>
      </c>
      <c r="I2551" t="s">
        <v>39</v>
      </c>
      <c r="K2551" t="s">
        <v>4793</v>
      </c>
      <c r="L2551" t="s">
        <v>3407</v>
      </c>
      <c r="M2551" s="12">
        <v>17602</v>
      </c>
      <c r="N2551" s="12" t="str">
        <f t="shared" si="95"/>
        <v>695 New Holland Ave Lancaster, PA 17602</v>
      </c>
      <c r="O2551">
        <v>1430999</v>
      </c>
      <c r="P2551">
        <v>40.049709999999997</v>
      </c>
      <c r="Q2551">
        <v>-76.292869999999994</v>
      </c>
      <c r="R2551" t="s">
        <v>3364</v>
      </c>
      <c r="S2551" t="s">
        <v>3356</v>
      </c>
      <c r="T2551" s="3">
        <v>1</v>
      </c>
      <c r="U2551" s="3">
        <v>1</v>
      </c>
      <c r="V2551" s="4">
        <v>1</v>
      </c>
      <c r="W2551" s="4">
        <v>1</v>
      </c>
      <c r="X2551" s="5">
        <v>57.94</v>
      </c>
      <c r="Y2551" s="6">
        <v>57.94</v>
      </c>
      <c r="Z2551" s="5">
        <v>28.97</v>
      </c>
      <c r="AA2551" s="5">
        <v>28.97</v>
      </c>
      <c r="AB2551">
        <v>1</v>
      </c>
      <c r="AC2551" s="11">
        <f t="shared" si="94"/>
        <v>0.5</v>
      </c>
    </row>
    <row r="2552" spans="1:29">
      <c r="A2552" s="2">
        <v>454430</v>
      </c>
      <c r="B2552" t="s">
        <v>3365</v>
      </c>
      <c r="C2552" t="s">
        <v>3351</v>
      </c>
      <c r="D2552" t="s">
        <v>26</v>
      </c>
      <c r="E2552" s="2">
        <v>239525</v>
      </c>
      <c r="F2552" t="s">
        <v>1576</v>
      </c>
      <c r="G2552" s="2">
        <v>239525</v>
      </c>
      <c r="H2552" t="s">
        <v>1576</v>
      </c>
      <c r="I2552" t="s">
        <v>39</v>
      </c>
      <c r="K2552" t="s">
        <v>4890</v>
      </c>
      <c r="L2552" t="s">
        <v>3407</v>
      </c>
      <c r="M2552" s="12">
        <v>17603</v>
      </c>
      <c r="N2552" s="12" t="str">
        <f t="shared" si="95"/>
        <v>1065 Columbia Ave Lancaster, PA 17603</v>
      </c>
      <c r="O2552">
        <v>1430999</v>
      </c>
      <c r="P2552">
        <v>40.03904</v>
      </c>
      <c r="Q2552">
        <v>-76.329530000000005</v>
      </c>
      <c r="R2552" t="s">
        <v>3364</v>
      </c>
      <c r="S2552" t="s">
        <v>3357</v>
      </c>
      <c r="T2552" s="3">
        <v>1</v>
      </c>
      <c r="U2552" s="3">
        <v>1</v>
      </c>
      <c r="V2552" s="4">
        <v>1</v>
      </c>
      <c r="W2552" s="4">
        <v>1</v>
      </c>
      <c r="X2552" s="5">
        <v>57.9</v>
      </c>
      <c r="Y2552" s="6">
        <v>57.9</v>
      </c>
      <c r="Z2552" s="5">
        <v>24.16</v>
      </c>
      <c r="AA2552" s="5">
        <v>24.16</v>
      </c>
      <c r="AB2552">
        <v>2</v>
      </c>
      <c r="AC2552" s="11">
        <f t="shared" si="94"/>
        <v>0.41727115716753022</v>
      </c>
    </row>
    <row r="2553" spans="1:29">
      <c r="A2553" s="2">
        <v>241528</v>
      </c>
      <c r="B2553" t="s">
        <v>3365</v>
      </c>
      <c r="C2553" t="s">
        <v>3353</v>
      </c>
      <c r="D2553" t="s">
        <v>104</v>
      </c>
      <c r="E2553" s="2">
        <v>244115</v>
      </c>
      <c r="F2553" t="s">
        <v>2170</v>
      </c>
      <c r="G2553" s="2">
        <v>244115</v>
      </c>
      <c r="H2553" t="s">
        <v>2170</v>
      </c>
      <c r="I2553" t="s">
        <v>612</v>
      </c>
      <c r="K2553" t="s">
        <v>5267</v>
      </c>
      <c r="L2553" t="s">
        <v>3407</v>
      </c>
      <c r="M2553" s="12">
        <v>19027</v>
      </c>
      <c r="N2553" s="12" t="str">
        <f t="shared" si="95"/>
        <v>816 Elkins Ave Elkins Park, PA 19027</v>
      </c>
      <c r="O2553">
        <v>1430999</v>
      </c>
      <c r="P2553">
        <v>40.077779999999997</v>
      </c>
      <c r="Q2553">
        <v>-75.135270000000006</v>
      </c>
      <c r="R2553" t="s">
        <v>3363</v>
      </c>
      <c r="S2553" t="s">
        <v>3351</v>
      </c>
      <c r="T2553" s="3">
        <v>1</v>
      </c>
      <c r="U2553" s="3">
        <v>1</v>
      </c>
      <c r="V2553" s="4">
        <v>1</v>
      </c>
      <c r="W2553" s="4">
        <v>1</v>
      </c>
      <c r="X2553" s="5">
        <v>57.48</v>
      </c>
      <c r="Y2553" s="6">
        <v>57.48</v>
      </c>
      <c r="Z2553" s="5">
        <v>-2.2999999999999998</v>
      </c>
      <c r="AA2553" s="5">
        <v>-2.2999999999999998</v>
      </c>
      <c r="AB2553">
        <v>3</v>
      </c>
      <c r="AC2553" s="11">
        <f t="shared" si="94"/>
        <v>-4.001391788448156E-2</v>
      </c>
    </row>
    <row r="2554" spans="1:29">
      <c r="A2554" s="2">
        <v>330198</v>
      </c>
      <c r="B2554" t="s">
        <v>3365</v>
      </c>
      <c r="C2554" t="s">
        <v>3353</v>
      </c>
      <c r="D2554" t="s">
        <v>32</v>
      </c>
      <c r="E2554" s="2">
        <v>239959</v>
      </c>
      <c r="F2554" t="s">
        <v>664</v>
      </c>
      <c r="G2554" s="2">
        <v>450234</v>
      </c>
      <c r="H2554" t="s">
        <v>664</v>
      </c>
      <c r="I2554" t="s">
        <v>39</v>
      </c>
      <c r="K2554" t="s">
        <v>4882</v>
      </c>
      <c r="L2554" t="s">
        <v>3407</v>
      </c>
      <c r="M2554" s="12">
        <v>17603</v>
      </c>
      <c r="N2554" s="12" t="str">
        <f t="shared" si="95"/>
        <v>300 Running Pump Rd Lancaster, PA 17603</v>
      </c>
      <c r="O2554">
        <v>1430999</v>
      </c>
      <c r="P2554">
        <v>40.046643000000003</v>
      </c>
      <c r="Q2554">
        <v>-76.373317999999998</v>
      </c>
      <c r="R2554" t="s">
        <v>3364</v>
      </c>
      <c r="S2554" t="s">
        <v>3357</v>
      </c>
      <c r="T2554" s="3">
        <v>1</v>
      </c>
      <c r="U2554" s="3">
        <v>1</v>
      </c>
      <c r="V2554" s="4">
        <v>1</v>
      </c>
      <c r="W2554" s="4">
        <v>1</v>
      </c>
      <c r="X2554" s="5">
        <v>57.48</v>
      </c>
      <c r="Y2554" s="6">
        <v>57.48</v>
      </c>
      <c r="Z2554" s="5">
        <v>27.78</v>
      </c>
      <c r="AA2554" s="5">
        <v>27.78</v>
      </c>
      <c r="AB2554">
        <v>1</v>
      </c>
      <c r="AC2554" s="11">
        <f t="shared" si="94"/>
        <v>0.48329853862212946</v>
      </c>
    </row>
    <row r="2555" spans="1:29">
      <c r="A2555" s="2">
        <v>415425</v>
      </c>
      <c r="B2555" t="s">
        <v>3365</v>
      </c>
      <c r="C2555" t="s">
        <v>3353</v>
      </c>
      <c r="D2555" t="s">
        <v>32</v>
      </c>
      <c r="E2555" s="2">
        <v>241008</v>
      </c>
      <c r="F2555" t="s">
        <v>2375</v>
      </c>
      <c r="G2555" s="2">
        <v>241008</v>
      </c>
      <c r="H2555" t="s">
        <v>2375</v>
      </c>
      <c r="I2555" t="s">
        <v>190</v>
      </c>
      <c r="K2555" t="s">
        <v>4401</v>
      </c>
      <c r="L2555" t="s">
        <v>3407</v>
      </c>
      <c r="M2555" s="12">
        <v>17545</v>
      </c>
      <c r="N2555" s="12" t="str">
        <f t="shared" si="95"/>
        <v>686 Lebanon Rd Manheim, PA 17545</v>
      </c>
      <c r="O2555">
        <v>1430999</v>
      </c>
      <c r="P2555">
        <v>40.178620000000002</v>
      </c>
      <c r="Q2555">
        <v>-76.40401</v>
      </c>
      <c r="R2555" t="s">
        <v>3366</v>
      </c>
      <c r="S2555" t="s">
        <v>3357</v>
      </c>
      <c r="T2555" s="3">
        <v>1</v>
      </c>
      <c r="U2555" s="3">
        <v>1</v>
      </c>
      <c r="V2555" s="4">
        <v>1</v>
      </c>
      <c r="W2555" s="4">
        <v>1</v>
      </c>
      <c r="X2555" s="5">
        <v>56.7</v>
      </c>
      <c r="Y2555" s="6">
        <v>56.7</v>
      </c>
      <c r="Z2555" s="5">
        <v>37.36</v>
      </c>
      <c r="AA2555" s="5">
        <v>37.36</v>
      </c>
      <c r="AB2555">
        <v>1</v>
      </c>
      <c r="AC2555" s="11">
        <f t="shared" si="94"/>
        <v>0.65890652557319218</v>
      </c>
    </row>
    <row r="2556" spans="1:29">
      <c r="A2556" s="2">
        <v>453620</v>
      </c>
      <c r="B2556" t="s">
        <v>3365</v>
      </c>
      <c r="C2556" t="s">
        <v>3353</v>
      </c>
      <c r="D2556" t="s">
        <v>32</v>
      </c>
      <c r="E2556" s="2">
        <v>344012</v>
      </c>
      <c r="F2556" t="s">
        <v>608</v>
      </c>
      <c r="G2556" s="2">
        <v>344012</v>
      </c>
      <c r="H2556" t="s">
        <v>608</v>
      </c>
      <c r="I2556" t="s">
        <v>159</v>
      </c>
      <c r="K2556" t="s">
        <v>4532</v>
      </c>
      <c r="L2556" t="s">
        <v>3407</v>
      </c>
      <c r="M2556" s="12">
        <v>17557</v>
      </c>
      <c r="N2556" s="12" t="str">
        <f t="shared" si="95"/>
        <v>758 Spruce Rd New Holland, PA 17557</v>
      </c>
      <c r="O2556">
        <v>1430999</v>
      </c>
      <c r="P2556">
        <v>40.125484999999998</v>
      </c>
      <c r="Q2556">
        <v>-76.074669</v>
      </c>
      <c r="R2556" t="s">
        <v>3364</v>
      </c>
      <c r="S2556" t="s">
        <v>3356</v>
      </c>
      <c r="T2556" s="3">
        <v>2</v>
      </c>
      <c r="U2556" s="3">
        <v>2</v>
      </c>
      <c r="V2556" s="4">
        <v>1</v>
      </c>
      <c r="W2556" s="4">
        <v>1</v>
      </c>
      <c r="X2556" s="5">
        <v>28.35</v>
      </c>
      <c r="Y2556" s="6">
        <v>56.7</v>
      </c>
      <c r="Z2556" s="5">
        <v>18.68</v>
      </c>
      <c r="AA2556" s="5">
        <v>37.36</v>
      </c>
      <c r="AB2556">
        <v>2</v>
      </c>
      <c r="AC2556" s="11">
        <f t="shared" si="94"/>
        <v>0.65890652557319218</v>
      </c>
    </row>
    <row r="2557" spans="1:29">
      <c r="A2557" s="2">
        <v>239710</v>
      </c>
      <c r="B2557" t="s">
        <v>3365</v>
      </c>
      <c r="C2557" t="s">
        <v>3353</v>
      </c>
      <c r="D2557" t="s">
        <v>32</v>
      </c>
      <c r="E2557" s="2">
        <v>305680</v>
      </c>
      <c r="F2557" t="s">
        <v>1237</v>
      </c>
      <c r="G2557" s="2">
        <v>474644</v>
      </c>
      <c r="H2557" t="s">
        <v>1238</v>
      </c>
      <c r="I2557" t="s">
        <v>39</v>
      </c>
      <c r="K2557" t="s">
        <v>4899</v>
      </c>
      <c r="L2557" t="s">
        <v>3407</v>
      </c>
      <c r="M2557" s="12">
        <v>17603</v>
      </c>
      <c r="N2557" s="12" t="str">
        <f t="shared" si="95"/>
        <v>222 Seymour St Lancaster, PA 17603</v>
      </c>
      <c r="O2557">
        <v>1430999</v>
      </c>
      <c r="P2557">
        <v>40.025827999999997</v>
      </c>
      <c r="Q2557">
        <v>-76.307962000000003</v>
      </c>
      <c r="R2557" t="s">
        <v>3364</v>
      </c>
      <c r="S2557" t="s">
        <v>3357</v>
      </c>
      <c r="T2557" s="3">
        <v>1</v>
      </c>
      <c r="U2557" s="3">
        <v>1</v>
      </c>
      <c r="V2557" s="4">
        <v>1</v>
      </c>
      <c r="W2557" s="4">
        <v>1</v>
      </c>
      <c r="X2557" s="5">
        <v>56.42</v>
      </c>
      <c r="Y2557" s="6">
        <v>56.42</v>
      </c>
      <c r="Z2557" s="5">
        <v>16.899999999999999</v>
      </c>
      <c r="AA2557" s="5">
        <v>16.899999999999999</v>
      </c>
      <c r="AB2557">
        <v>2</v>
      </c>
      <c r="AC2557" s="11">
        <f t="shared" si="94"/>
        <v>0.29953917050691242</v>
      </c>
    </row>
    <row r="2558" spans="1:29">
      <c r="A2558" s="2">
        <v>483521</v>
      </c>
      <c r="B2558" t="s">
        <v>3365</v>
      </c>
      <c r="C2558" t="s">
        <v>3351</v>
      </c>
      <c r="D2558" t="s">
        <v>104</v>
      </c>
      <c r="E2558" s="2">
        <v>328563</v>
      </c>
      <c r="F2558" t="s">
        <v>3176</v>
      </c>
      <c r="G2558" s="2">
        <v>328563</v>
      </c>
      <c r="H2558" t="s">
        <v>3176</v>
      </c>
      <c r="I2558" t="s">
        <v>25</v>
      </c>
      <c r="J2558" t="s">
        <v>3389</v>
      </c>
      <c r="K2558" t="s">
        <v>5184</v>
      </c>
      <c r="L2558" t="s">
        <v>3407</v>
      </c>
      <c r="M2558" s="12">
        <v>18976</v>
      </c>
      <c r="N2558" s="12" t="str">
        <f t="shared" si="95"/>
        <v>1805 Cedar Ct Warrington, PA 18976</v>
      </c>
      <c r="O2558">
        <v>1430999</v>
      </c>
      <c r="P2558">
        <v>40.258780000000002</v>
      </c>
      <c r="Q2558">
        <v>-75.116896999999994</v>
      </c>
      <c r="R2558" t="s">
        <v>3362</v>
      </c>
      <c r="S2558" t="s">
        <v>3352</v>
      </c>
      <c r="T2558" s="3">
        <v>1</v>
      </c>
      <c r="U2558" s="3">
        <v>1</v>
      </c>
      <c r="V2558" s="4">
        <v>1</v>
      </c>
      <c r="W2558" s="4">
        <v>1</v>
      </c>
      <c r="X2558" s="5">
        <v>56.25</v>
      </c>
      <c r="Y2558" s="6">
        <v>56.25</v>
      </c>
      <c r="Z2558" s="5">
        <v>0</v>
      </c>
      <c r="AA2558" s="5">
        <v>0</v>
      </c>
      <c r="AB2558">
        <v>1</v>
      </c>
      <c r="AC2558" s="11">
        <f t="shared" si="94"/>
        <v>0</v>
      </c>
    </row>
    <row r="2559" spans="1:29">
      <c r="A2559" s="2">
        <v>239958</v>
      </c>
      <c r="B2559" t="s">
        <v>3365</v>
      </c>
      <c r="C2559" t="s">
        <v>3351</v>
      </c>
      <c r="D2559" t="s">
        <v>63</v>
      </c>
      <c r="E2559" s="2">
        <v>330016</v>
      </c>
      <c r="F2559" t="s">
        <v>1086</v>
      </c>
      <c r="G2559" s="2">
        <v>330016</v>
      </c>
      <c r="H2559" t="s">
        <v>1086</v>
      </c>
      <c r="I2559" t="s">
        <v>25</v>
      </c>
      <c r="K2559" t="s">
        <v>5193</v>
      </c>
      <c r="L2559" t="s">
        <v>3407</v>
      </c>
      <c r="M2559" s="12">
        <v>18976</v>
      </c>
      <c r="N2559" s="12" t="str">
        <f t="shared" si="95"/>
        <v>1607 EASTON RD Warrington, PA 18976</v>
      </c>
      <c r="O2559">
        <v>1430999</v>
      </c>
      <c r="P2559">
        <v>40.264693000000001</v>
      </c>
      <c r="Q2559">
        <v>-75.130016999999995</v>
      </c>
      <c r="R2559" t="e">
        <v>#N/A</v>
      </c>
      <c r="S2559" t="e">
        <v>#N/A</v>
      </c>
      <c r="T2559" s="3">
        <v>1</v>
      </c>
      <c r="U2559" s="3">
        <v>1</v>
      </c>
      <c r="V2559" s="4">
        <v>1</v>
      </c>
      <c r="W2559" s="4">
        <v>1</v>
      </c>
      <c r="X2559" s="5">
        <v>55.95</v>
      </c>
      <c r="Y2559" s="6">
        <v>55.95</v>
      </c>
      <c r="Z2559" s="5">
        <v>0</v>
      </c>
      <c r="AA2559" s="5">
        <v>0</v>
      </c>
      <c r="AB2559">
        <v>1</v>
      </c>
      <c r="AC2559" s="11">
        <f t="shared" si="94"/>
        <v>0</v>
      </c>
    </row>
    <row r="2560" spans="1:29">
      <c r="A2560" s="2">
        <v>465969</v>
      </c>
      <c r="B2560" t="s">
        <v>3365</v>
      </c>
      <c r="C2560" t="s">
        <v>3357</v>
      </c>
      <c r="D2560" t="s">
        <v>26</v>
      </c>
      <c r="E2560" s="2">
        <v>318870</v>
      </c>
      <c r="F2560" t="s">
        <v>1335</v>
      </c>
      <c r="G2560" s="2">
        <v>318870</v>
      </c>
      <c r="H2560" t="s">
        <v>1335</v>
      </c>
      <c r="I2560" t="s">
        <v>142</v>
      </c>
      <c r="K2560" t="s">
        <v>4144</v>
      </c>
      <c r="L2560" t="s">
        <v>3407</v>
      </c>
      <c r="M2560" s="12">
        <v>17512</v>
      </c>
      <c r="N2560" s="12" t="str">
        <f t="shared" si="95"/>
        <v>PO Box 646 Columbia, PA 17512</v>
      </c>
      <c r="O2560">
        <v>1430999</v>
      </c>
      <c r="P2560">
        <v>40.032088999999999</v>
      </c>
      <c r="Q2560">
        <v>-76.501639999999995</v>
      </c>
      <c r="R2560" t="s">
        <v>3367</v>
      </c>
      <c r="S2560" t="s">
        <v>3357</v>
      </c>
      <c r="T2560" s="3">
        <v>1</v>
      </c>
      <c r="U2560" s="3">
        <v>1</v>
      </c>
      <c r="V2560" s="4">
        <v>1</v>
      </c>
      <c r="W2560" s="4">
        <v>2</v>
      </c>
      <c r="X2560" s="5">
        <v>55.7</v>
      </c>
      <c r="Y2560" s="6">
        <v>55.7</v>
      </c>
      <c r="Z2560" s="5">
        <v>20.6</v>
      </c>
      <c r="AA2560" s="5">
        <v>20.6</v>
      </c>
      <c r="AB2560">
        <v>2</v>
      </c>
      <c r="AC2560" s="11">
        <f t="shared" si="94"/>
        <v>0.36983842010771995</v>
      </c>
    </row>
    <row r="2561" spans="1:29">
      <c r="A2561" s="2">
        <v>479596</v>
      </c>
      <c r="B2561" t="s">
        <v>3365</v>
      </c>
      <c r="C2561" t="s">
        <v>3357</v>
      </c>
      <c r="D2561" t="s">
        <v>26</v>
      </c>
      <c r="E2561" s="2">
        <v>240602</v>
      </c>
      <c r="F2561" t="s">
        <v>2324</v>
      </c>
      <c r="G2561" s="2">
        <v>240602</v>
      </c>
      <c r="H2561" t="s">
        <v>2324</v>
      </c>
      <c r="I2561" t="s">
        <v>108</v>
      </c>
      <c r="K2561" t="s">
        <v>4191</v>
      </c>
      <c r="L2561" t="s">
        <v>3407</v>
      </c>
      <c r="M2561" s="12">
        <v>17522</v>
      </c>
      <c r="N2561" s="12" t="str">
        <f t="shared" si="95"/>
        <v>66 Allen Rd Ephrata, PA 17522</v>
      </c>
      <c r="O2561">
        <v>1430999</v>
      </c>
      <c r="P2561">
        <v>40.127212</v>
      </c>
      <c r="Q2561">
        <v>-76.204954000000001</v>
      </c>
      <c r="R2561" t="s">
        <v>3364</v>
      </c>
      <c r="S2561" t="s">
        <v>3357</v>
      </c>
      <c r="T2561" s="3">
        <v>1</v>
      </c>
      <c r="U2561" s="3">
        <v>1</v>
      </c>
      <c r="V2561" s="4">
        <v>1</v>
      </c>
      <c r="W2561" s="4">
        <v>1</v>
      </c>
      <c r="X2561" s="5">
        <v>55.58</v>
      </c>
      <c r="Y2561" s="6">
        <v>55.58</v>
      </c>
      <c r="Z2561" s="5">
        <v>22.23</v>
      </c>
      <c r="AA2561" s="5">
        <v>22.23</v>
      </c>
      <c r="AB2561">
        <v>1</v>
      </c>
      <c r="AC2561" s="11">
        <f t="shared" si="94"/>
        <v>0.39996401583303348</v>
      </c>
    </row>
    <row r="2562" spans="1:29">
      <c r="A2562" s="2">
        <v>307988</v>
      </c>
      <c r="B2562" t="s">
        <v>3365</v>
      </c>
      <c r="C2562" t="s">
        <v>3357</v>
      </c>
      <c r="D2562" t="s">
        <v>104</v>
      </c>
      <c r="E2562" s="2">
        <v>340136</v>
      </c>
      <c r="F2562" t="s">
        <v>541</v>
      </c>
      <c r="G2562" s="2">
        <v>340136</v>
      </c>
      <c r="H2562" t="s">
        <v>541</v>
      </c>
      <c r="I2562" t="s">
        <v>542</v>
      </c>
      <c r="K2562" t="s">
        <v>5282</v>
      </c>
      <c r="L2562" t="s">
        <v>3407</v>
      </c>
      <c r="M2562" s="12">
        <v>19034</v>
      </c>
      <c r="N2562" s="12" t="str">
        <f t="shared" si="95"/>
        <v>550 Pinetown Rd Ste 206A Fort Washington, PA 19034</v>
      </c>
      <c r="O2562">
        <v>1430999</v>
      </c>
      <c r="P2562">
        <v>40.138869</v>
      </c>
      <c r="Q2562">
        <v>-75.195207999999994</v>
      </c>
      <c r="R2562" t="s">
        <v>3361</v>
      </c>
      <c r="S2562" t="s">
        <v>3356</v>
      </c>
      <c r="T2562" s="3">
        <v>1</v>
      </c>
      <c r="U2562" s="3">
        <v>1</v>
      </c>
      <c r="V2562" s="4">
        <v>1</v>
      </c>
      <c r="W2562" s="4">
        <v>1</v>
      </c>
      <c r="X2562" s="5">
        <v>54.64</v>
      </c>
      <c r="Y2562" s="6">
        <v>54.64</v>
      </c>
      <c r="Z2562" s="5">
        <v>25.96</v>
      </c>
      <c r="AA2562" s="5">
        <v>25.96</v>
      </c>
      <c r="AB2562">
        <v>2</v>
      </c>
      <c r="AC2562" s="11">
        <f t="shared" ref="AC2562:AC2625" si="96">IFERROR(AA2562/Y2562,0)</f>
        <v>0.47510980966325039</v>
      </c>
    </row>
    <row r="2563" spans="1:29">
      <c r="A2563" s="2">
        <v>479646</v>
      </c>
      <c r="B2563" t="s">
        <v>3365</v>
      </c>
      <c r="C2563" t="s">
        <v>3357</v>
      </c>
      <c r="D2563" t="s">
        <v>32</v>
      </c>
      <c r="E2563" s="2">
        <v>239518</v>
      </c>
      <c r="F2563" t="s">
        <v>1563</v>
      </c>
      <c r="G2563" s="2">
        <v>239518</v>
      </c>
      <c r="H2563" t="s">
        <v>1563</v>
      </c>
      <c r="I2563" t="s">
        <v>739</v>
      </c>
      <c r="K2563" t="s">
        <v>4608</v>
      </c>
      <c r="L2563" t="s">
        <v>3407</v>
      </c>
      <c r="M2563" s="12">
        <v>17582</v>
      </c>
      <c r="N2563" s="12" t="str">
        <f t="shared" si="95"/>
        <v>387 Penn St Washington Boro, PA 17582</v>
      </c>
      <c r="O2563">
        <v>1430999</v>
      </c>
      <c r="P2563">
        <v>39.998598999999999</v>
      </c>
      <c r="Q2563">
        <v>-76.428196999999997</v>
      </c>
      <c r="R2563" t="s">
        <v>3364</v>
      </c>
      <c r="S2563" t="s">
        <v>3353</v>
      </c>
      <c r="T2563" s="3">
        <v>1</v>
      </c>
      <c r="U2563" s="3">
        <v>1</v>
      </c>
      <c r="V2563" s="4">
        <v>1</v>
      </c>
      <c r="W2563" s="4">
        <v>1</v>
      </c>
      <c r="X2563" s="5">
        <v>54.04</v>
      </c>
      <c r="Y2563" s="6">
        <v>54.04</v>
      </c>
      <c r="Z2563" s="5">
        <v>21.61</v>
      </c>
      <c r="AA2563" s="5">
        <v>21.61</v>
      </c>
      <c r="AB2563">
        <v>1</v>
      </c>
      <c r="AC2563" s="11">
        <f t="shared" si="96"/>
        <v>0.39988897113249444</v>
      </c>
    </row>
    <row r="2564" spans="1:29">
      <c r="A2564" s="2">
        <v>482420</v>
      </c>
      <c r="B2564" t="s">
        <v>3365</v>
      </c>
      <c r="C2564" t="s">
        <v>3353</v>
      </c>
      <c r="D2564" t="s">
        <v>32</v>
      </c>
      <c r="E2564" s="2">
        <v>273733</v>
      </c>
      <c r="F2564" t="s">
        <v>2151</v>
      </c>
      <c r="G2564" s="2">
        <v>273733</v>
      </c>
      <c r="H2564" t="s">
        <v>2151</v>
      </c>
      <c r="I2564" t="s">
        <v>190</v>
      </c>
      <c r="K2564" t="s">
        <v>4420</v>
      </c>
      <c r="L2564" t="s">
        <v>3407</v>
      </c>
      <c r="M2564" s="12">
        <v>17545</v>
      </c>
      <c r="N2564" s="12" t="str">
        <f t="shared" si="95"/>
        <v>2253 Meadow View Rd Manheim, PA 17545</v>
      </c>
      <c r="O2564">
        <v>1430999</v>
      </c>
      <c r="P2564">
        <v>40.195680000000003</v>
      </c>
      <c r="Q2564">
        <v>-76.48818</v>
      </c>
      <c r="R2564" t="s">
        <v>3366</v>
      </c>
      <c r="S2564" t="s">
        <v>3357</v>
      </c>
      <c r="T2564" s="3">
        <v>1</v>
      </c>
      <c r="U2564" s="3">
        <v>1</v>
      </c>
      <c r="V2564" s="4">
        <v>1</v>
      </c>
      <c r="W2564" s="4">
        <v>1</v>
      </c>
      <c r="X2564" s="5">
        <v>53.87</v>
      </c>
      <c r="Y2564" s="6">
        <v>53.87</v>
      </c>
      <c r="Z2564" s="5">
        <v>16.16</v>
      </c>
      <c r="AA2564" s="5">
        <v>16.16</v>
      </c>
      <c r="AB2564">
        <v>1</v>
      </c>
      <c r="AC2564" s="11">
        <f t="shared" si="96"/>
        <v>0.29998143679227773</v>
      </c>
    </row>
    <row r="2565" spans="1:29">
      <c r="A2565" s="2">
        <v>296550</v>
      </c>
      <c r="B2565" t="s">
        <v>3365</v>
      </c>
      <c r="C2565" t="s">
        <v>3353</v>
      </c>
      <c r="D2565" t="s">
        <v>37</v>
      </c>
      <c r="E2565" s="2">
        <v>265265</v>
      </c>
      <c r="F2565" t="s">
        <v>1937</v>
      </c>
      <c r="G2565" s="2">
        <v>265265</v>
      </c>
      <c r="H2565" t="s">
        <v>1937</v>
      </c>
      <c r="I2565" t="s">
        <v>39</v>
      </c>
      <c r="K2565" t="s">
        <v>4901</v>
      </c>
      <c r="L2565" t="s">
        <v>3407</v>
      </c>
      <c r="M2565" s="12">
        <v>17603</v>
      </c>
      <c r="N2565" s="12" t="str">
        <f t="shared" si="95"/>
        <v>701 Columbia Ave Lancaster, PA 17603</v>
      </c>
      <c r="O2565">
        <v>1430999</v>
      </c>
      <c r="P2565">
        <v>40.038305000000001</v>
      </c>
      <c r="Q2565">
        <v>-76.320327000000006</v>
      </c>
      <c r="R2565" t="s">
        <v>3364</v>
      </c>
      <c r="S2565" t="s">
        <v>3357</v>
      </c>
      <c r="T2565" s="3">
        <v>1</v>
      </c>
      <c r="U2565" s="3">
        <v>1</v>
      </c>
      <c r="V2565" s="4">
        <v>1</v>
      </c>
      <c r="W2565" s="4">
        <v>1</v>
      </c>
      <c r="X2565" s="5">
        <v>53.78</v>
      </c>
      <c r="Y2565" s="6">
        <v>53.78</v>
      </c>
      <c r="Z2565" s="5">
        <v>15.05</v>
      </c>
      <c r="AA2565" s="5">
        <v>15.05</v>
      </c>
      <c r="AB2565">
        <v>1</v>
      </c>
      <c r="AC2565" s="11">
        <f t="shared" si="96"/>
        <v>0.27984380810710302</v>
      </c>
    </row>
    <row r="2566" spans="1:29">
      <c r="A2566" s="2">
        <v>241545</v>
      </c>
      <c r="B2566" t="s">
        <v>3365</v>
      </c>
      <c r="C2566" t="s">
        <v>3356</v>
      </c>
      <c r="D2566" t="s">
        <v>26</v>
      </c>
      <c r="E2566" s="2">
        <v>346438</v>
      </c>
      <c r="F2566" t="s">
        <v>1444</v>
      </c>
      <c r="G2566" s="2">
        <v>346438</v>
      </c>
      <c r="H2566" t="s">
        <v>1444</v>
      </c>
      <c r="I2566" t="s">
        <v>923</v>
      </c>
      <c r="K2566" t="s">
        <v>4556</v>
      </c>
      <c r="L2566" t="s">
        <v>3407</v>
      </c>
      <c r="M2566" s="12">
        <v>17565</v>
      </c>
      <c r="N2566" s="12" t="str">
        <f t="shared" si="95"/>
        <v>75 RAVEN CRST Pequea, PA 17565</v>
      </c>
      <c r="O2566">
        <v>1430999</v>
      </c>
      <c r="P2566">
        <v>39.913629999999998</v>
      </c>
      <c r="Q2566">
        <v>-76.290030000000002</v>
      </c>
      <c r="R2566" t="s">
        <v>3364</v>
      </c>
      <c r="S2566" t="s">
        <v>3353</v>
      </c>
      <c r="T2566" s="3">
        <v>1</v>
      </c>
      <c r="U2566" s="3">
        <v>1</v>
      </c>
      <c r="V2566" s="4">
        <v>1</v>
      </c>
      <c r="W2566" s="4">
        <v>2</v>
      </c>
      <c r="X2566" s="5">
        <v>53.25</v>
      </c>
      <c r="Y2566" s="6">
        <v>53.25</v>
      </c>
      <c r="Z2566" s="5">
        <v>28.33</v>
      </c>
      <c r="AA2566" s="5">
        <v>28.33</v>
      </c>
      <c r="AB2566">
        <v>2</v>
      </c>
      <c r="AC2566" s="11">
        <f t="shared" si="96"/>
        <v>0.53201877934272301</v>
      </c>
    </row>
    <row r="2567" spans="1:29">
      <c r="A2567" s="2">
        <v>241089</v>
      </c>
      <c r="B2567" t="s">
        <v>3365</v>
      </c>
      <c r="C2567" t="s">
        <v>3356</v>
      </c>
      <c r="D2567" t="s">
        <v>32</v>
      </c>
      <c r="E2567" s="2">
        <v>298452</v>
      </c>
      <c r="F2567" t="s">
        <v>2845</v>
      </c>
      <c r="G2567" s="2">
        <v>298452</v>
      </c>
      <c r="H2567" t="s">
        <v>2845</v>
      </c>
      <c r="I2567" t="s">
        <v>1498</v>
      </c>
      <c r="J2567" t="s">
        <v>3378</v>
      </c>
      <c r="K2567" t="s">
        <v>3695</v>
      </c>
      <c r="L2567" t="s">
        <v>3407</v>
      </c>
      <c r="M2567" s="12">
        <v>17003</v>
      </c>
      <c r="N2567" s="12" t="str">
        <f t="shared" si="95"/>
        <v>20 Landings Dr Annville, PA 17003</v>
      </c>
      <c r="O2567">
        <v>1430999</v>
      </c>
      <c r="P2567">
        <v>40.289028999999999</v>
      </c>
      <c r="Q2567">
        <v>-76.564543999999998</v>
      </c>
      <c r="R2567" t="s">
        <v>3366</v>
      </c>
      <c r="S2567" t="s">
        <v>3357</v>
      </c>
      <c r="T2567" s="3">
        <v>1</v>
      </c>
      <c r="U2567" s="3">
        <v>1</v>
      </c>
      <c r="V2567" s="4">
        <v>1</v>
      </c>
      <c r="W2567" s="4">
        <v>1</v>
      </c>
      <c r="X2567" s="5">
        <v>52.84</v>
      </c>
      <c r="Y2567" s="6">
        <v>52.84</v>
      </c>
      <c r="Z2567" s="5">
        <v>24.72</v>
      </c>
      <c r="AA2567" s="5">
        <v>24.72</v>
      </c>
      <c r="AB2567">
        <v>4</v>
      </c>
      <c r="AC2567" s="11">
        <f t="shared" si="96"/>
        <v>0.46782740348221041</v>
      </c>
    </row>
    <row r="2568" spans="1:29">
      <c r="A2568" s="2">
        <v>313330</v>
      </c>
      <c r="B2568" t="s">
        <v>3365</v>
      </c>
      <c r="C2568" t="s">
        <v>3356</v>
      </c>
      <c r="D2568" t="s">
        <v>104</v>
      </c>
      <c r="E2568" s="2">
        <v>336898</v>
      </c>
      <c r="F2568" t="s">
        <v>1499</v>
      </c>
      <c r="G2568" s="2">
        <v>336898</v>
      </c>
      <c r="H2568" t="s">
        <v>1499</v>
      </c>
      <c r="I2568" t="s">
        <v>1500</v>
      </c>
      <c r="K2568" t="s">
        <v>5104</v>
      </c>
      <c r="L2568" t="s">
        <v>3407</v>
      </c>
      <c r="M2568" s="12">
        <v>18938</v>
      </c>
      <c r="N2568" s="12" t="str">
        <f t="shared" si="95"/>
        <v>4343 Lower Mountain Rd New Hope, PA 18938</v>
      </c>
      <c r="O2568">
        <v>1430999</v>
      </c>
      <c r="P2568">
        <v>40.30321</v>
      </c>
      <c r="Q2568">
        <v>-75.046629999999993</v>
      </c>
      <c r="R2568" t="s">
        <v>3362</v>
      </c>
      <c r="S2568" t="s">
        <v>3353</v>
      </c>
      <c r="T2568" s="3">
        <v>1</v>
      </c>
      <c r="U2568" s="3">
        <v>1</v>
      </c>
      <c r="V2568" s="4">
        <v>1</v>
      </c>
      <c r="W2568" s="4">
        <v>1</v>
      </c>
      <c r="X2568" s="5">
        <v>52.42</v>
      </c>
      <c r="Y2568" s="6">
        <v>52.42</v>
      </c>
      <c r="Z2568" s="5">
        <v>26.21</v>
      </c>
      <c r="AA2568" s="5">
        <v>26.21</v>
      </c>
      <c r="AB2568">
        <v>1</v>
      </c>
      <c r="AC2568" s="11">
        <f t="shared" si="96"/>
        <v>0.5</v>
      </c>
    </row>
    <row r="2569" spans="1:29">
      <c r="A2569" s="2">
        <v>312852</v>
      </c>
      <c r="B2569" t="s">
        <v>3365</v>
      </c>
      <c r="C2569" t="s">
        <v>3356</v>
      </c>
      <c r="D2569" t="s">
        <v>91</v>
      </c>
      <c r="E2569" s="2">
        <v>245462</v>
      </c>
      <c r="F2569" t="s">
        <v>2608</v>
      </c>
      <c r="G2569" s="2">
        <v>245462</v>
      </c>
      <c r="H2569" t="s">
        <v>2608</v>
      </c>
      <c r="I2569" t="s">
        <v>23</v>
      </c>
      <c r="K2569" t="s">
        <v>5854</v>
      </c>
      <c r="L2569" t="s">
        <v>8347</v>
      </c>
      <c r="M2569" s="12">
        <v>19711</v>
      </c>
      <c r="N2569" s="12" t="str">
        <f t="shared" si="95"/>
        <v>2001 Patriot Way Newark, DE 19711</v>
      </c>
      <c r="O2569">
        <v>1430999</v>
      </c>
      <c r="P2569">
        <v>39.662109000000001</v>
      </c>
      <c r="Q2569">
        <v>-75.776375000000002</v>
      </c>
      <c r="R2569" t="s">
        <v>3359</v>
      </c>
      <c r="S2569" t="s">
        <v>3352</v>
      </c>
      <c r="T2569" s="3">
        <v>1</v>
      </c>
      <c r="U2569" s="3">
        <v>1</v>
      </c>
      <c r="V2569" s="4">
        <v>1</v>
      </c>
      <c r="W2569" s="4">
        <v>1</v>
      </c>
      <c r="X2569" s="5">
        <v>51.75</v>
      </c>
      <c r="Y2569" s="6">
        <v>51.75</v>
      </c>
      <c r="Z2569" s="5">
        <v>16.600000000000001</v>
      </c>
      <c r="AA2569" s="5">
        <v>16.600000000000001</v>
      </c>
      <c r="AB2569">
        <v>20</v>
      </c>
      <c r="AC2569" s="11">
        <f t="shared" si="96"/>
        <v>0.32077294685990343</v>
      </c>
    </row>
    <row r="2570" spans="1:29">
      <c r="A2570" s="2">
        <v>239963</v>
      </c>
      <c r="B2570" t="s">
        <v>3365</v>
      </c>
      <c r="C2570" t="s">
        <v>3356</v>
      </c>
      <c r="D2570" t="s">
        <v>17</v>
      </c>
      <c r="E2570" s="2">
        <v>314574</v>
      </c>
      <c r="F2570" t="s">
        <v>1033</v>
      </c>
      <c r="G2570" s="2">
        <v>470336</v>
      </c>
      <c r="H2570" t="s">
        <v>1034</v>
      </c>
      <c r="I2570" t="s">
        <v>601</v>
      </c>
      <c r="J2570" t="s">
        <v>3389</v>
      </c>
      <c r="K2570" t="s">
        <v>5174</v>
      </c>
      <c r="L2570" t="s">
        <v>3407</v>
      </c>
      <c r="M2570" s="12">
        <v>18974</v>
      </c>
      <c r="N2570" s="12" t="str">
        <f t="shared" si="95"/>
        <v>12116 Centennial Sta Warminster, PA 18974</v>
      </c>
      <c r="O2570">
        <v>1430999</v>
      </c>
      <c r="P2570">
        <v>40.189610000000002</v>
      </c>
      <c r="Q2570">
        <v>-75.073679999999996</v>
      </c>
      <c r="R2570" t="s">
        <v>3362</v>
      </c>
      <c r="S2570" t="s">
        <v>3352</v>
      </c>
      <c r="T2570" s="3">
        <v>1</v>
      </c>
      <c r="U2570" s="3">
        <v>1</v>
      </c>
      <c r="V2570" s="4">
        <v>1</v>
      </c>
      <c r="W2570" s="4">
        <v>1</v>
      </c>
      <c r="X2570" s="5">
        <v>51.3</v>
      </c>
      <c r="Y2570" s="6">
        <v>51.3</v>
      </c>
      <c r="Z2570" s="5">
        <v>27.59</v>
      </c>
      <c r="AA2570" s="5">
        <v>27.59</v>
      </c>
      <c r="AB2570">
        <v>3</v>
      </c>
      <c r="AC2570" s="11">
        <f t="shared" si="96"/>
        <v>0.53781676413255364</v>
      </c>
    </row>
    <row r="2571" spans="1:29">
      <c r="A2571" s="2">
        <v>472591</v>
      </c>
      <c r="B2571" t="s">
        <v>3365</v>
      </c>
      <c r="C2571" t="s">
        <v>3356</v>
      </c>
      <c r="D2571" t="s">
        <v>104</v>
      </c>
      <c r="E2571" s="2">
        <v>246339</v>
      </c>
      <c r="F2571" t="s">
        <v>3126</v>
      </c>
      <c r="G2571" s="2">
        <v>246339</v>
      </c>
      <c r="H2571" t="s">
        <v>3126</v>
      </c>
      <c r="I2571" t="s">
        <v>274</v>
      </c>
      <c r="K2571" t="s">
        <v>5114</v>
      </c>
      <c r="L2571" t="s">
        <v>3407</v>
      </c>
      <c r="M2571" s="12">
        <v>18940</v>
      </c>
      <c r="N2571" s="12" t="str">
        <f t="shared" si="95"/>
        <v>4638 Township Line Rd Newtown, PA 18940</v>
      </c>
      <c r="O2571">
        <v>1430999</v>
      </c>
      <c r="P2571">
        <v>40.292630000000003</v>
      </c>
      <c r="Q2571">
        <v>-75.009159999999994</v>
      </c>
      <c r="R2571" t="s">
        <v>3362</v>
      </c>
      <c r="S2571" t="s">
        <v>3353</v>
      </c>
      <c r="T2571" s="3">
        <v>1</v>
      </c>
      <c r="U2571" s="3">
        <v>1</v>
      </c>
      <c r="V2571" s="4">
        <v>1</v>
      </c>
      <c r="W2571" s="4">
        <v>1</v>
      </c>
      <c r="X2571" s="5">
        <v>49.87</v>
      </c>
      <c r="Y2571" s="6">
        <v>49.87</v>
      </c>
      <c r="Z2571" s="5">
        <v>13.73</v>
      </c>
      <c r="AA2571" s="5">
        <v>13.73</v>
      </c>
      <c r="AB2571">
        <v>1</v>
      </c>
      <c r="AC2571" s="11">
        <f t="shared" si="96"/>
        <v>0.2753158211349509</v>
      </c>
    </row>
    <row r="2572" spans="1:29">
      <c r="A2572" s="2">
        <v>330637</v>
      </c>
      <c r="B2572" t="s">
        <v>3365</v>
      </c>
      <c r="C2572" t="s">
        <v>3356</v>
      </c>
      <c r="D2572" t="s">
        <v>26</v>
      </c>
      <c r="E2572" s="2">
        <v>239568</v>
      </c>
      <c r="F2572" t="s">
        <v>1604</v>
      </c>
      <c r="G2572" s="2">
        <v>239568</v>
      </c>
      <c r="H2572" t="s">
        <v>1604</v>
      </c>
      <c r="I2572" t="s">
        <v>739</v>
      </c>
      <c r="K2572" t="s">
        <v>4607</v>
      </c>
      <c r="L2572" t="s">
        <v>3407</v>
      </c>
      <c r="M2572" s="12">
        <v>17582</v>
      </c>
      <c r="N2572" s="12" t="str">
        <f t="shared" si="95"/>
        <v>4035 Blue Rock Rd Washington Boro, PA 17582</v>
      </c>
      <c r="O2572">
        <v>1430999</v>
      </c>
      <c r="P2572">
        <v>39.988149999999997</v>
      </c>
      <c r="Q2572">
        <v>-76.448139999999995</v>
      </c>
      <c r="R2572" t="s">
        <v>3364</v>
      </c>
      <c r="S2572" t="s">
        <v>3353</v>
      </c>
      <c r="T2572" s="3">
        <v>1</v>
      </c>
      <c r="U2572" s="3">
        <v>1</v>
      </c>
      <c r="V2572" s="4">
        <v>1</v>
      </c>
      <c r="W2572" s="4">
        <v>1</v>
      </c>
      <c r="X2572" s="5">
        <v>49.68</v>
      </c>
      <c r="Y2572" s="6">
        <v>49.68</v>
      </c>
      <c r="Z2572" s="5">
        <v>24.84</v>
      </c>
      <c r="AA2572" s="5">
        <v>24.84</v>
      </c>
      <c r="AB2572">
        <v>1</v>
      </c>
      <c r="AC2572" s="11">
        <f t="shared" si="96"/>
        <v>0.5</v>
      </c>
    </row>
    <row r="2573" spans="1:29">
      <c r="A2573" s="2">
        <v>325224</v>
      </c>
      <c r="B2573" t="s">
        <v>3365</v>
      </c>
      <c r="C2573" t="s">
        <v>3356</v>
      </c>
      <c r="D2573" t="s">
        <v>60</v>
      </c>
      <c r="E2573" s="2">
        <v>246308</v>
      </c>
      <c r="F2573" t="s">
        <v>478</v>
      </c>
      <c r="G2573" s="2">
        <v>418702</v>
      </c>
      <c r="H2573" t="s">
        <v>1127</v>
      </c>
      <c r="I2573" t="s">
        <v>480</v>
      </c>
      <c r="K2573" t="s">
        <v>5697</v>
      </c>
      <c r="L2573" t="s">
        <v>3407</v>
      </c>
      <c r="M2573" s="12">
        <v>19468</v>
      </c>
      <c r="N2573" s="12" t="str">
        <f t="shared" si="95"/>
        <v>700 Washington St Royersford, PA 19468</v>
      </c>
      <c r="O2573">
        <v>1430999</v>
      </c>
      <c r="P2573">
        <v>40.187370000000001</v>
      </c>
      <c r="Q2573">
        <v>-75.531779999999998</v>
      </c>
      <c r="R2573" t="s">
        <v>3361</v>
      </c>
      <c r="S2573" t="s">
        <v>3354</v>
      </c>
      <c r="T2573" s="3">
        <v>1</v>
      </c>
      <c r="U2573" s="3">
        <v>2</v>
      </c>
      <c r="V2573" s="4">
        <v>2</v>
      </c>
      <c r="W2573" s="4">
        <v>2</v>
      </c>
      <c r="X2573" s="5">
        <v>49.6</v>
      </c>
      <c r="Y2573" s="6">
        <v>49.6</v>
      </c>
      <c r="Z2573" s="5">
        <v>19.84</v>
      </c>
      <c r="AA2573" s="5">
        <v>19.84</v>
      </c>
      <c r="AB2573">
        <v>4</v>
      </c>
      <c r="AC2573" s="11">
        <f t="shared" si="96"/>
        <v>0.39999999999999997</v>
      </c>
    </row>
    <row r="2574" spans="1:29">
      <c r="A2574" s="2">
        <v>415671</v>
      </c>
      <c r="B2574" t="s">
        <v>3365</v>
      </c>
      <c r="C2574" t="s">
        <v>3356</v>
      </c>
      <c r="D2574" t="s">
        <v>104</v>
      </c>
      <c r="E2574" s="2">
        <v>344735</v>
      </c>
      <c r="F2574" t="s">
        <v>1519</v>
      </c>
      <c r="G2574" s="2">
        <v>482621</v>
      </c>
      <c r="H2574" t="s">
        <v>1520</v>
      </c>
      <c r="I2574" t="s">
        <v>601</v>
      </c>
      <c r="J2574" t="s">
        <v>3389</v>
      </c>
      <c r="K2574" t="s">
        <v>5176</v>
      </c>
      <c r="L2574" t="s">
        <v>3407</v>
      </c>
      <c r="M2574" s="12">
        <v>18974</v>
      </c>
      <c r="N2574" s="12" t="str">
        <f t="shared" si="95"/>
        <v>654 York Rd Warminster, PA 18974</v>
      </c>
      <c r="O2574">
        <v>1430999</v>
      </c>
      <c r="P2574">
        <v>40.209726000000003</v>
      </c>
      <c r="Q2574">
        <v>-75.100690999999998</v>
      </c>
      <c r="R2574" t="s">
        <v>3362</v>
      </c>
      <c r="S2574" t="s">
        <v>3352</v>
      </c>
      <c r="T2574" s="3">
        <v>1</v>
      </c>
      <c r="U2574" s="3">
        <v>1</v>
      </c>
      <c r="V2574" s="4">
        <v>1</v>
      </c>
      <c r="W2574" s="4">
        <v>1</v>
      </c>
      <c r="X2574" s="5">
        <v>49.32</v>
      </c>
      <c r="Y2574" s="6">
        <v>49.32</v>
      </c>
      <c r="Z2574" s="5">
        <v>21.2</v>
      </c>
      <c r="AA2574" s="5">
        <v>21.2</v>
      </c>
      <c r="AB2574">
        <v>4</v>
      </c>
      <c r="AC2574" s="11">
        <f t="shared" si="96"/>
        <v>0.42984590429845904</v>
      </c>
    </row>
    <row r="2575" spans="1:29">
      <c r="A2575" s="2">
        <v>464836</v>
      </c>
      <c r="B2575" t="s">
        <v>3365</v>
      </c>
      <c r="C2575" t="s">
        <v>3356</v>
      </c>
      <c r="D2575" t="s">
        <v>26</v>
      </c>
      <c r="E2575" s="2">
        <v>322724</v>
      </c>
      <c r="F2575" t="s">
        <v>1447</v>
      </c>
      <c r="G2575" s="2">
        <v>322724</v>
      </c>
      <c r="H2575" t="s">
        <v>1447</v>
      </c>
      <c r="I2575" t="s">
        <v>39</v>
      </c>
      <c r="K2575" t="s">
        <v>4734</v>
      </c>
      <c r="L2575" t="s">
        <v>3407</v>
      </c>
      <c r="M2575" s="12">
        <v>17601</v>
      </c>
      <c r="N2575" s="12" t="str">
        <f t="shared" si="95"/>
        <v>1109 Stony Battery Rd Lancaster, PA 17601</v>
      </c>
      <c r="O2575">
        <v>1430999</v>
      </c>
      <c r="P2575">
        <v>40.052055000000003</v>
      </c>
      <c r="Q2575">
        <v>-76.415322000000003</v>
      </c>
      <c r="R2575" t="s">
        <v>3364</v>
      </c>
      <c r="S2575" t="s">
        <v>3357</v>
      </c>
      <c r="T2575" s="3">
        <v>1</v>
      </c>
      <c r="U2575" s="3">
        <v>1</v>
      </c>
      <c r="V2575" s="4">
        <v>1</v>
      </c>
      <c r="W2575" s="4">
        <v>1</v>
      </c>
      <c r="X2575" s="5">
        <v>49.28</v>
      </c>
      <c r="Y2575" s="6">
        <v>49.28</v>
      </c>
      <c r="Z2575" s="5">
        <v>22.2</v>
      </c>
      <c r="AA2575" s="5">
        <v>22.2</v>
      </c>
      <c r="AB2575">
        <v>1</v>
      </c>
      <c r="AC2575" s="11">
        <f t="shared" si="96"/>
        <v>0.45048701298701294</v>
      </c>
    </row>
    <row r="2576" spans="1:29">
      <c r="A2576" s="2">
        <v>460390</v>
      </c>
      <c r="B2576" t="s">
        <v>3365</v>
      </c>
      <c r="C2576" t="s">
        <v>3356</v>
      </c>
      <c r="D2576" t="s">
        <v>37</v>
      </c>
      <c r="E2576" s="2">
        <v>298098</v>
      </c>
      <c r="F2576" t="s">
        <v>1791</v>
      </c>
      <c r="G2576" s="2">
        <v>479167</v>
      </c>
      <c r="H2576" t="s">
        <v>1793</v>
      </c>
      <c r="I2576" t="s">
        <v>196</v>
      </c>
      <c r="K2576" t="s">
        <v>4475</v>
      </c>
      <c r="L2576" t="s">
        <v>3407</v>
      </c>
      <c r="M2576" s="12">
        <v>17552</v>
      </c>
      <c r="N2576" s="12" t="str">
        <f t="shared" si="95"/>
        <v>915 ANDERSON FERRY RD Mount Joy, PA 17552</v>
      </c>
      <c r="O2576">
        <v>1430999</v>
      </c>
      <c r="P2576">
        <v>40.091239999999999</v>
      </c>
      <c r="Q2576">
        <v>-76.518420000000006</v>
      </c>
      <c r="R2576" t="s">
        <v>3366</v>
      </c>
      <c r="S2576" t="s">
        <v>3357</v>
      </c>
      <c r="T2576" s="3">
        <v>1</v>
      </c>
      <c r="U2576" s="3">
        <v>1</v>
      </c>
      <c r="V2576" s="4">
        <v>1</v>
      </c>
      <c r="W2576" s="4">
        <v>1</v>
      </c>
      <c r="X2576" s="5">
        <v>48.99</v>
      </c>
      <c r="Y2576" s="6">
        <v>48.99</v>
      </c>
      <c r="Z2576" s="5">
        <v>7.85</v>
      </c>
      <c r="AA2576" s="5">
        <v>7.85</v>
      </c>
      <c r="AB2576">
        <v>1</v>
      </c>
      <c r="AC2576" s="11">
        <f t="shared" si="96"/>
        <v>0.16023678301694222</v>
      </c>
    </row>
    <row r="2577" spans="1:29">
      <c r="A2577" s="2">
        <v>450409</v>
      </c>
      <c r="B2577" t="s">
        <v>3365</v>
      </c>
      <c r="C2577" t="s">
        <v>3356</v>
      </c>
      <c r="D2577" t="s">
        <v>60</v>
      </c>
      <c r="E2577" s="2">
        <v>281950</v>
      </c>
      <c r="F2577" t="s">
        <v>1223</v>
      </c>
      <c r="G2577" s="2">
        <v>281950</v>
      </c>
      <c r="H2577" t="s">
        <v>1223</v>
      </c>
      <c r="I2577" t="s">
        <v>125</v>
      </c>
      <c r="K2577" t="s">
        <v>5512</v>
      </c>
      <c r="L2577" t="s">
        <v>3407</v>
      </c>
      <c r="M2577" s="12">
        <v>19341</v>
      </c>
      <c r="N2577" s="12" t="str">
        <f t="shared" si="95"/>
        <v>418 Creamery Way EXTON, PA 19341</v>
      </c>
      <c r="O2577">
        <v>1430999</v>
      </c>
      <c r="P2577">
        <v>40.018028000000001</v>
      </c>
      <c r="Q2577">
        <v>-75.649575999999996</v>
      </c>
      <c r="R2577" t="s">
        <v>3361</v>
      </c>
      <c r="S2577" t="s">
        <v>3356</v>
      </c>
      <c r="T2577" s="3">
        <v>1</v>
      </c>
      <c r="U2577" s="3">
        <v>1</v>
      </c>
      <c r="V2577" s="4">
        <v>1</v>
      </c>
      <c r="W2577" s="4">
        <v>2</v>
      </c>
      <c r="X2577" s="5">
        <v>48.68</v>
      </c>
      <c r="Y2577" s="6">
        <v>48.68</v>
      </c>
      <c r="Z2577" s="5">
        <v>21.9</v>
      </c>
      <c r="AA2577" s="5">
        <v>21.9</v>
      </c>
      <c r="AB2577">
        <v>2</v>
      </c>
      <c r="AC2577" s="11">
        <f t="shared" si="96"/>
        <v>0.44987674609695971</v>
      </c>
    </row>
    <row r="2578" spans="1:29">
      <c r="A2578" s="2">
        <v>324955</v>
      </c>
      <c r="B2578" t="s">
        <v>3365</v>
      </c>
      <c r="C2578" t="s">
        <v>3356</v>
      </c>
      <c r="D2578" t="s">
        <v>104</v>
      </c>
      <c r="E2578" s="2">
        <v>245854</v>
      </c>
      <c r="F2578" t="s">
        <v>1753</v>
      </c>
      <c r="G2578" s="2">
        <v>245854</v>
      </c>
      <c r="H2578" t="s">
        <v>1753</v>
      </c>
      <c r="I2578" t="s">
        <v>1754</v>
      </c>
      <c r="K2578" t="s">
        <v>5327</v>
      </c>
      <c r="L2578" t="s">
        <v>3407</v>
      </c>
      <c r="M2578" s="12">
        <v>19046</v>
      </c>
      <c r="N2578" s="12" t="str">
        <f t="shared" si="95"/>
        <v>7956 Church Rd Rockledge, PA 19046</v>
      </c>
      <c r="O2578">
        <v>1430999</v>
      </c>
      <c r="P2578">
        <v>40.079656</v>
      </c>
      <c r="Q2578">
        <v>-75.089110000000005</v>
      </c>
      <c r="R2578" t="s">
        <v>3363</v>
      </c>
      <c r="S2578" t="s">
        <v>3351</v>
      </c>
      <c r="T2578" s="3">
        <v>2</v>
      </c>
      <c r="U2578" s="3">
        <v>2</v>
      </c>
      <c r="V2578" s="4">
        <v>1</v>
      </c>
      <c r="W2578" s="4">
        <v>1</v>
      </c>
      <c r="X2578" s="5">
        <v>24.245000000000001</v>
      </c>
      <c r="Y2578" s="6">
        <v>48.49</v>
      </c>
      <c r="Z2578" s="5">
        <v>1.105</v>
      </c>
      <c r="AA2578" s="5">
        <v>2.21</v>
      </c>
      <c r="AB2578">
        <v>2</v>
      </c>
      <c r="AC2578" s="11">
        <f t="shared" si="96"/>
        <v>4.5576407506702409E-2</v>
      </c>
    </row>
    <row r="2579" spans="1:29">
      <c r="A2579" s="2">
        <v>483389</v>
      </c>
      <c r="B2579" t="s">
        <v>3365</v>
      </c>
      <c r="C2579" t="s">
        <v>3356</v>
      </c>
      <c r="D2579" t="s">
        <v>104</v>
      </c>
      <c r="E2579" s="2">
        <v>297799</v>
      </c>
      <c r="F2579" t="s">
        <v>1602</v>
      </c>
      <c r="G2579" s="2">
        <v>297799</v>
      </c>
      <c r="H2579" t="s">
        <v>1602</v>
      </c>
      <c r="I2579" t="s">
        <v>312</v>
      </c>
      <c r="J2579" t="s">
        <v>3389</v>
      </c>
      <c r="K2579" t="s">
        <v>5296</v>
      </c>
      <c r="L2579" t="s">
        <v>3407</v>
      </c>
      <c r="M2579" s="12">
        <v>19040</v>
      </c>
      <c r="N2579" s="12" t="str">
        <f t="shared" si="95"/>
        <v>50 Maurice Ln Hatboro, PA 19040</v>
      </c>
      <c r="O2579">
        <v>1430999</v>
      </c>
      <c r="P2579">
        <v>40.199669999999998</v>
      </c>
      <c r="Q2579">
        <v>-75.133418000000006</v>
      </c>
      <c r="R2579" t="s">
        <v>3362</v>
      </c>
      <c r="S2579" t="s">
        <v>3352</v>
      </c>
      <c r="T2579" s="3">
        <v>2</v>
      </c>
      <c r="U2579" s="3">
        <v>2</v>
      </c>
      <c r="V2579" s="4">
        <v>1</v>
      </c>
      <c r="W2579" s="4">
        <v>1</v>
      </c>
      <c r="X2579" s="5">
        <v>24.064999999999998</v>
      </c>
      <c r="Y2579" s="6">
        <v>48.129999999999995</v>
      </c>
      <c r="Z2579" s="5">
        <v>0</v>
      </c>
      <c r="AA2579" s="5">
        <v>0</v>
      </c>
      <c r="AB2579">
        <v>2</v>
      </c>
      <c r="AC2579" s="11">
        <f t="shared" si="96"/>
        <v>0</v>
      </c>
    </row>
    <row r="2580" spans="1:29">
      <c r="A2580" s="2">
        <v>269640</v>
      </c>
      <c r="B2580" t="s">
        <v>3365</v>
      </c>
      <c r="C2580" t="s">
        <v>3356</v>
      </c>
      <c r="D2580" t="s">
        <v>26</v>
      </c>
      <c r="E2580" s="2">
        <v>309521</v>
      </c>
      <c r="F2580" t="s">
        <v>1023</v>
      </c>
      <c r="G2580" s="2">
        <v>309521</v>
      </c>
      <c r="H2580" t="s">
        <v>1023</v>
      </c>
      <c r="I2580" t="s">
        <v>971</v>
      </c>
      <c r="J2580" t="s">
        <v>2476</v>
      </c>
      <c r="K2580" t="s">
        <v>3836</v>
      </c>
      <c r="L2580" t="s">
        <v>3407</v>
      </c>
      <c r="M2580" s="12">
        <v>17062</v>
      </c>
      <c r="N2580" s="12" t="str">
        <f t="shared" si="95"/>
        <v>889 Knisely Hill Rd Millerstown, PA 17062</v>
      </c>
      <c r="O2580">
        <v>1430999</v>
      </c>
      <c r="P2580">
        <v>40.472529999999999</v>
      </c>
      <c r="Q2580">
        <v>-77.27122</v>
      </c>
      <c r="R2580" t="s">
        <v>3367</v>
      </c>
      <c r="S2580" t="s">
        <v>3354</v>
      </c>
      <c r="T2580" s="3">
        <v>1</v>
      </c>
      <c r="U2580" s="3">
        <v>1</v>
      </c>
      <c r="V2580" s="4">
        <v>1</v>
      </c>
      <c r="W2580" s="4">
        <v>1</v>
      </c>
      <c r="X2580" s="5">
        <v>47.3</v>
      </c>
      <c r="Y2580" s="6">
        <v>47.3</v>
      </c>
      <c r="Z2580" s="5">
        <v>19.34</v>
      </c>
      <c r="AA2580" s="5">
        <v>19.34</v>
      </c>
      <c r="AB2580">
        <v>1</v>
      </c>
      <c r="AC2580" s="11">
        <f t="shared" si="96"/>
        <v>0.40887949260042283</v>
      </c>
    </row>
    <row r="2581" spans="1:29">
      <c r="A2581" s="2">
        <v>450432</v>
      </c>
      <c r="B2581" t="s">
        <v>3365</v>
      </c>
      <c r="C2581" t="s">
        <v>3356</v>
      </c>
      <c r="D2581" t="s">
        <v>104</v>
      </c>
      <c r="E2581" s="2">
        <v>346225</v>
      </c>
      <c r="F2581" t="s">
        <v>2846</v>
      </c>
      <c r="G2581" s="2">
        <v>346225</v>
      </c>
      <c r="H2581" t="s">
        <v>2846</v>
      </c>
      <c r="I2581" t="s">
        <v>2750</v>
      </c>
      <c r="K2581" t="s">
        <v>5699</v>
      </c>
      <c r="L2581" t="s">
        <v>3407</v>
      </c>
      <c r="M2581" s="12">
        <v>19473</v>
      </c>
      <c r="N2581" s="12" t="str">
        <f t="shared" si="95"/>
        <v>37 GAME FARM RD Schwenksville, PA 19473</v>
      </c>
      <c r="O2581">
        <v>1430999</v>
      </c>
      <c r="P2581">
        <v>40.259770000000003</v>
      </c>
      <c r="Q2581">
        <v>-75.468739999999997</v>
      </c>
      <c r="R2581" t="s">
        <v>3363</v>
      </c>
      <c r="S2581" t="s">
        <v>3357</v>
      </c>
      <c r="T2581" s="3">
        <v>1</v>
      </c>
      <c r="U2581" s="3">
        <v>1</v>
      </c>
      <c r="V2581" s="4">
        <v>1</v>
      </c>
      <c r="W2581" s="4">
        <v>4</v>
      </c>
      <c r="X2581" s="5">
        <v>46.88</v>
      </c>
      <c r="Y2581" s="6">
        <v>46.88</v>
      </c>
      <c r="Z2581" s="5">
        <v>-4.4599999999999973</v>
      </c>
      <c r="AA2581" s="5">
        <v>-4.4599999999999973</v>
      </c>
      <c r="AB2581">
        <v>7</v>
      </c>
      <c r="AC2581" s="11">
        <f t="shared" si="96"/>
        <v>-9.5136518771330988E-2</v>
      </c>
    </row>
    <row r="2582" spans="1:29">
      <c r="A2582" s="2">
        <v>344386</v>
      </c>
      <c r="B2582" t="s">
        <v>3365</v>
      </c>
      <c r="C2582" t="s">
        <v>3356</v>
      </c>
      <c r="D2582" t="s">
        <v>60</v>
      </c>
      <c r="E2582" s="2">
        <v>342198</v>
      </c>
      <c r="F2582" t="s">
        <v>1113</v>
      </c>
      <c r="G2582" s="2">
        <v>342198</v>
      </c>
      <c r="H2582" t="s">
        <v>1113</v>
      </c>
      <c r="I2582" t="s">
        <v>442</v>
      </c>
      <c r="K2582" t="s">
        <v>5554</v>
      </c>
      <c r="L2582" t="s">
        <v>3407</v>
      </c>
      <c r="M2582" s="12">
        <v>19355</v>
      </c>
      <c r="N2582" s="12" t="str">
        <f t="shared" si="95"/>
        <v>27 SPRING MILL DR Malvern, PA 19355</v>
      </c>
      <c r="O2582">
        <v>1430999</v>
      </c>
      <c r="P2582">
        <v>40.071430999999997</v>
      </c>
      <c r="Q2582">
        <v>-75.553145000000001</v>
      </c>
      <c r="R2582" t="s">
        <v>3361</v>
      </c>
      <c r="S2582" t="s">
        <v>3356</v>
      </c>
      <c r="T2582" s="3">
        <v>1</v>
      </c>
      <c r="U2582" s="3">
        <v>1</v>
      </c>
      <c r="V2582" s="4">
        <v>1</v>
      </c>
      <c r="W2582" s="4">
        <v>2</v>
      </c>
      <c r="X2582" s="5">
        <v>46.28</v>
      </c>
      <c r="Y2582" s="6">
        <v>46.28</v>
      </c>
      <c r="Z2582" s="5">
        <v>18.509999999999998</v>
      </c>
      <c r="AA2582" s="5">
        <v>18.509999999999998</v>
      </c>
      <c r="AB2582">
        <v>2</v>
      </c>
      <c r="AC2582" s="11">
        <f t="shared" si="96"/>
        <v>0.39995678478824542</v>
      </c>
    </row>
    <row r="2583" spans="1:29">
      <c r="A2583" s="2">
        <v>320020</v>
      </c>
      <c r="B2583" t="s">
        <v>3365</v>
      </c>
      <c r="C2583" t="s">
        <v>3356</v>
      </c>
      <c r="D2583" t="s">
        <v>26</v>
      </c>
      <c r="E2583" s="2">
        <v>242422</v>
      </c>
      <c r="F2583" t="s">
        <v>3318</v>
      </c>
      <c r="G2583" s="2">
        <v>242422</v>
      </c>
      <c r="H2583" t="s">
        <v>3318</v>
      </c>
      <c r="I2583" t="s">
        <v>39</v>
      </c>
      <c r="K2583" t="s">
        <v>4887</v>
      </c>
      <c r="L2583" t="s">
        <v>3407</v>
      </c>
      <c r="M2583" s="12">
        <v>17603</v>
      </c>
      <c r="N2583" s="12" t="str">
        <f t="shared" si="95"/>
        <v>218 N Prince St Lancaster, PA 17603</v>
      </c>
      <c r="O2583">
        <v>1430999</v>
      </c>
      <c r="P2583">
        <v>40.041367000000001</v>
      </c>
      <c r="Q2583">
        <v>-76.308722000000003</v>
      </c>
      <c r="R2583" t="s">
        <v>3364</v>
      </c>
      <c r="S2583" t="s">
        <v>3357</v>
      </c>
      <c r="T2583" s="3">
        <v>1</v>
      </c>
      <c r="U2583" s="3">
        <v>1</v>
      </c>
      <c r="V2583" s="4">
        <v>1</v>
      </c>
      <c r="W2583" s="4">
        <v>1</v>
      </c>
      <c r="X2583" s="5">
        <v>45.98</v>
      </c>
      <c r="Y2583" s="6">
        <v>45.98</v>
      </c>
      <c r="Z2583" s="5">
        <v>19.77</v>
      </c>
      <c r="AA2583" s="5">
        <v>19.77</v>
      </c>
      <c r="AB2583">
        <v>1</v>
      </c>
      <c r="AC2583" s="11">
        <f t="shared" si="96"/>
        <v>0.4299695519791214</v>
      </c>
    </row>
    <row r="2584" spans="1:29">
      <c r="A2584" s="2">
        <v>423810</v>
      </c>
      <c r="B2584" t="s">
        <v>3365</v>
      </c>
      <c r="C2584" t="s">
        <v>3356</v>
      </c>
      <c r="D2584" t="s">
        <v>32</v>
      </c>
      <c r="E2584" s="2">
        <v>311096</v>
      </c>
      <c r="F2584" t="s">
        <v>3102</v>
      </c>
      <c r="G2584" s="2">
        <v>311096</v>
      </c>
      <c r="H2584" t="s">
        <v>3102</v>
      </c>
      <c r="I2584" t="s">
        <v>3103</v>
      </c>
      <c r="K2584" t="s">
        <v>4554</v>
      </c>
      <c r="L2584" t="s">
        <v>3407</v>
      </c>
      <c r="M2584" s="12">
        <v>17564</v>
      </c>
      <c r="N2584" s="12" t="str">
        <f t="shared" si="95"/>
        <v>1258 W. Newport Rd Penryn, PA 17564</v>
      </c>
      <c r="O2584">
        <v>1430999</v>
      </c>
      <c r="P2584">
        <v>40.190759999999997</v>
      </c>
      <c r="Q2584">
        <v>-76.330839999999995</v>
      </c>
      <c r="R2584" t="s">
        <v>3364</v>
      </c>
      <c r="S2584" t="s">
        <v>3356</v>
      </c>
      <c r="T2584" s="3">
        <v>1</v>
      </c>
      <c r="U2584" s="3">
        <v>1</v>
      </c>
      <c r="V2584" s="4">
        <v>1</v>
      </c>
      <c r="W2584" s="4">
        <v>1</v>
      </c>
      <c r="X2584" s="5">
        <v>45.89</v>
      </c>
      <c r="Y2584" s="6">
        <v>45.89</v>
      </c>
      <c r="Z2584" s="5">
        <v>16.850000000000001</v>
      </c>
      <c r="AA2584" s="5">
        <v>16.850000000000001</v>
      </c>
      <c r="AB2584">
        <v>1</v>
      </c>
      <c r="AC2584" s="11">
        <f t="shared" si="96"/>
        <v>0.3671823926781434</v>
      </c>
    </row>
    <row r="2585" spans="1:29">
      <c r="A2585" s="2">
        <v>239188</v>
      </c>
      <c r="B2585" t="s">
        <v>3365</v>
      </c>
      <c r="C2585" t="s">
        <v>3356</v>
      </c>
      <c r="D2585" t="s">
        <v>50</v>
      </c>
      <c r="E2585" s="2">
        <v>240825</v>
      </c>
      <c r="F2585" t="s">
        <v>460</v>
      </c>
      <c r="G2585" s="2">
        <v>471038</v>
      </c>
      <c r="H2585" t="s">
        <v>1067</v>
      </c>
      <c r="I2585" t="s">
        <v>90</v>
      </c>
      <c r="K2585" t="s">
        <v>4962</v>
      </c>
      <c r="L2585" t="s">
        <v>3407</v>
      </c>
      <c r="M2585" s="12">
        <v>17901</v>
      </c>
      <c r="N2585" s="12" t="str">
        <f t="shared" si="95"/>
        <v>7211 Fairlane Village Mall Pottsville, PA 17901</v>
      </c>
      <c r="O2585">
        <v>1430999</v>
      </c>
      <c r="P2585">
        <v>40.704056000000001</v>
      </c>
      <c r="Q2585">
        <v>-76.189610000000002</v>
      </c>
      <c r="R2585" t="s">
        <v>3364</v>
      </c>
      <c r="S2585" t="s">
        <v>3354</v>
      </c>
      <c r="T2585" s="3">
        <v>1</v>
      </c>
      <c r="U2585" s="3">
        <v>1</v>
      </c>
      <c r="V2585" s="4">
        <v>1</v>
      </c>
      <c r="W2585" s="4">
        <v>1</v>
      </c>
      <c r="X2585" s="5">
        <v>45.64</v>
      </c>
      <c r="Y2585" s="6">
        <v>45.64</v>
      </c>
      <c r="Z2585" s="5">
        <v>45.63</v>
      </c>
      <c r="AA2585" s="5">
        <v>45.63</v>
      </c>
      <c r="AB2585">
        <v>1</v>
      </c>
      <c r="AC2585" s="11">
        <f t="shared" si="96"/>
        <v>0.99978089395267311</v>
      </c>
    </row>
    <row r="2586" spans="1:29">
      <c r="A2586" s="2">
        <v>481484</v>
      </c>
      <c r="B2586" t="s">
        <v>3365</v>
      </c>
      <c r="C2586" t="s">
        <v>3356</v>
      </c>
      <c r="D2586" t="s">
        <v>26</v>
      </c>
      <c r="E2586" s="2">
        <v>318768</v>
      </c>
      <c r="F2586" t="s">
        <v>1759</v>
      </c>
      <c r="G2586" s="2">
        <v>318768</v>
      </c>
      <c r="H2586" t="s">
        <v>1759</v>
      </c>
      <c r="I2586" t="s">
        <v>39</v>
      </c>
      <c r="K2586" t="s">
        <v>4885</v>
      </c>
      <c r="L2586" t="s">
        <v>3407</v>
      </c>
      <c r="M2586" s="12">
        <v>17603</v>
      </c>
      <c r="N2586" s="12" t="str">
        <f t="shared" si="95"/>
        <v>735 State St Lancaster, PA 17603</v>
      </c>
      <c r="O2586">
        <v>1430999</v>
      </c>
      <c r="P2586">
        <v>40.04974</v>
      </c>
      <c r="Q2586">
        <v>-76.323543999999998</v>
      </c>
      <c r="R2586" t="s">
        <v>3364</v>
      </c>
      <c r="S2586" t="s">
        <v>3357</v>
      </c>
      <c r="T2586" s="3">
        <v>1</v>
      </c>
      <c r="U2586" s="3">
        <v>1</v>
      </c>
      <c r="V2586" s="4">
        <v>1</v>
      </c>
      <c r="W2586" s="4">
        <v>2</v>
      </c>
      <c r="X2586" s="5">
        <v>45.31</v>
      </c>
      <c r="Y2586" s="6">
        <v>45.31</v>
      </c>
      <c r="Z2586" s="5">
        <v>20.39</v>
      </c>
      <c r="AA2586" s="5">
        <v>20.39</v>
      </c>
      <c r="AB2586">
        <v>2</v>
      </c>
      <c r="AC2586" s="11">
        <f t="shared" si="96"/>
        <v>0.45001103509159124</v>
      </c>
    </row>
    <row r="2587" spans="1:29">
      <c r="A2587" s="2">
        <v>415333</v>
      </c>
      <c r="B2587" t="s">
        <v>3365</v>
      </c>
      <c r="C2587" t="s">
        <v>3356</v>
      </c>
      <c r="D2587" t="s">
        <v>50</v>
      </c>
      <c r="E2587" s="2">
        <v>240844</v>
      </c>
      <c r="F2587" t="s">
        <v>2298</v>
      </c>
      <c r="G2587" s="2">
        <v>468325</v>
      </c>
      <c r="H2587" t="s">
        <v>2301</v>
      </c>
      <c r="I2587" t="s">
        <v>157</v>
      </c>
      <c r="K2587" t="s">
        <v>3806</v>
      </c>
      <c r="L2587" t="s">
        <v>3407</v>
      </c>
      <c r="M2587" s="12">
        <v>17046</v>
      </c>
      <c r="N2587" s="12" t="str">
        <f t="shared" si="95"/>
        <v>350 N 8th Street Lebanon, PA 17046</v>
      </c>
      <c r="O2587">
        <v>1430999</v>
      </c>
      <c r="P2587">
        <v>40.344631999999997</v>
      </c>
      <c r="Q2587">
        <v>-76.424636000000007</v>
      </c>
      <c r="R2587" t="s">
        <v>3366</v>
      </c>
      <c r="S2587" t="s">
        <v>3357</v>
      </c>
      <c r="T2587" s="3">
        <v>1</v>
      </c>
      <c r="U2587" s="3">
        <v>1</v>
      </c>
      <c r="V2587" s="4">
        <v>1</v>
      </c>
      <c r="W2587" s="4">
        <v>2</v>
      </c>
      <c r="X2587" s="5">
        <v>44.949999999999996</v>
      </c>
      <c r="Y2587" s="6">
        <v>44.949999999999996</v>
      </c>
      <c r="Z2587" s="5">
        <v>19.939999999999998</v>
      </c>
      <c r="AA2587" s="5">
        <v>19.939999999999998</v>
      </c>
      <c r="AB2587">
        <v>3</v>
      </c>
      <c r="AC2587" s="11">
        <f t="shared" si="96"/>
        <v>0.44360400444938819</v>
      </c>
    </row>
    <row r="2588" spans="1:29">
      <c r="A2588" s="2">
        <v>481490</v>
      </c>
      <c r="B2588" t="s">
        <v>3365</v>
      </c>
      <c r="C2588" t="s">
        <v>3356</v>
      </c>
      <c r="D2588" t="s">
        <v>45</v>
      </c>
      <c r="E2588" s="2">
        <v>301231</v>
      </c>
      <c r="F2588" t="s">
        <v>892</v>
      </c>
      <c r="G2588" s="2">
        <v>301231</v>
      </c>
      <c r="H2588" t="s">
        <v>892</v>
      </c>
      <c r="I2588" t="s">
        <v>290</v>
      </c>
      <c r="J2588" t="s">
        <v>3385</v>
      </c>
      <c r="K2588" t="s">
        <v>5214</v>
      </c>
      <c r="L2588" t="s">
        <v>3407</v>
      </c>
      <c r="M2588" s="12">
        <v>19004</v>
      </c>
      <c r="N2588" s="12" t="str">
        <f t="shared" si="95"/>
        <v>215 Belmont Ave Bala Cynwyd, PA 19004</v>
      </c>
      <c r="O2588">
        <v>1430999</v>
      </c>
      <c r="P2588">
        <v>40.009050000000002</v>
      </c>
      <c r="Q2588">
        <v>-75.224189999999993</v>
      </c>
      <c r="R2588" t="s">
        <v>3361</v>
      </c>
      <c r="S2588" t="s">
        <v>3352</v>
      </c>
      <c r="T2588" s="3">
        <v>1</v>
      </c>
      <c r="U2588" s="3">
        <v>1</v>
      </c>
      <c r="V2588" s="4">
        <v>1</v>
      </c>
      <c r="W2588" s="4">
        <v>1</v>
      </c>
      <c r="X2588" s="5">
        <v>43.7</v>
      </c>
      <c r="Y2588" s="6">
        <v>43.7</v>
      </c>
      <c r="Z2588" s="5">
        <v>28.78</v>
      </c>
      <c r="AA2588" s="5">
        <v>28.78</v>
      </c>
      <c r="AB2588">
        <v>1</v>
      </c>
      <c r="AC2588" s="11">
        <f t="shared" si="96"/>
        <v>0.65858123569794047</v>
      </c>
    </row>
    <row r="2589" spans="1:29">
      <c r="A2589" s="2">
        <v>346246</v>
      </c>
      <c r="B2589" t="s">
        <v>3365</v>
      </c>
      <c r="C2589" t="s">
        <v>3356</v>
      </c>
      <c r="D2589" t="s">
        <v>29</v>
      </c>
      <c r="E2589" s="2">
        <v>242852</v>
      </c>
      <c r="F2589" t="s">
        <v>1194</v>
      </c>
      <c r="G2589" s="2">
        <v>242852</v>
      </c>
      <c r="H2589" t="s">
        <v>1194</v>
      </c>
      <c r="I2589" t="s">
        <v>203</v>
      </c>
      <c r="J2589" t="s">
        <v>3372</v>
      </c>
      <c r="K2589" t="s">
        <v>5199</v>
      </c>
      <c r="L2589" t="s">
        <v>3407</v>
      </c>
      <c r="M2589" s="12">
        <v>19001</v>
      </c>
      <c r="N2589" s="12" t="str">
        <f t="shared" si="95"/>
        <v>1200 Old York Rd Abington, PA 19001</v>
      </c>
      <c r="O2589">
        <v>1430999</v>
      </c>
      <c r="P2589">
        <v>40.099930999999998</v>
      </c>
      <c r="Q2589">
        <v>-75.126138999999995</v>
      </c>
      <c r="R2589" t="s">
        <v>3363</v>
      </c>
      <c r="S2589" t="s">
        <v>3351</v>
      </c>
      <c r="T2589" s="3">
        <v>1</v>
      </c>
      <c r="U2589" s="3">
        <v>1</v>
      </c>
      <c r="V2589" s="4">
        <v>1</v>
      </c>
      <c r="W2589" s="4">
        <v>1</v>
      </c>
      <c r="X2589" s="5">
        <v>43.1</v>
      </c>
      <c r="Y2589" s="6">
        <v>43.1</v>
      </c>
      <c r="Z2589" s="5">
        <v>6.89</v>
      </c>
      <c r="AA2589" s="5">
        <v>6.89</v>
      </c>
      <c r="AB2589">
        <v>1</v>
      </c>
      <c r="AC2589" s="11">
        <f t="shared" si="96"/>
        <v>0.15986078886310903</v>
      </c>
    </row>
    <row r="2590" spans="1:29">
      <c r="A2590" s="2">
        <v>481482</v>
      </c>
      <c r="B2590" t="s">
        <v>3365</v>
      </c>
      <c r="C2590" t="s">
        <v>3356</v>
      </c>
      <c r="D2590" t="s">
        <v>26</v>
      </c>
      <c r="E2590" s="2">
        <v>334071</v>
      </c>
      <c r="F2590" t="s">
        <v>2197</v>
      </c>
      <c r="G2590" s="2">
        <v>334071</v>
      </c>
      <c r="H2590" t="s">
        <v>2197</v>
      </c>
      <c r="I2590" t="s">
        <v>39</v>
      </c>
      <c r="K2590" t="s">
        <v>4821</v>
      </c>
      <c r="L2590" t="s">
        <v>3407</v>
      </c>
      <c r="M2590" s="12">
        <v>17603</v>
      </c>
      <c r="N2590" s="12" t="str">
        <f t="shared" si="95"/>
        <v>416 S Queen St Lancaster, PA 17603</v>
      </c>
      <c r="O2590">
        <v>1430999</v>
      </c>
      <c r="P2590">
        <v>40.031036999999998</v>
      </c>
      <c r="Q2590">
        <v>-76.304681000000002</v>
      </c>
      <c r="R2590" t="s">
        <v>3364</v>
      </c>
      <c r="S2590" t="s">
        <v>3351</v>
      </c>
      <c r="T2590" s="3">
        <v>1</v>
      </c>
      <c r="U2590" s="3">
        <v>1</v>
      </c>
      <c r="V2590" s="4">
        <v>1</v>
      </c>
      <c r="W2590" s="4">
        <v>1</v>
      </c>
      <c r="X2590" s="5">
        <v>42.59</v>
      </c>
      <c r="Y2590" s="6">
        <v>42.59</v>
      </c>
      <c r="Z2590" s="5">
        <v>12.37</v>
      </c>
      <c r="AA2590" s="5">
        <v>12.37</v>
      </c>
      <c r="AB2590">
        <v>1</v>
      </c>
      <c r="AC2590" s="11">
        <f t="shared" si="96"/>
        <v>0.2904437661422869</v>
      </c>
    </row>
    <row r="2591" spans="1:29">
      <c r="A2591" s="2">
        <v>481481</v>
      </c>
      <c r="B2591" t="s">
        <v>3365</v>
      </c>
      <c r="C2591" t="s">
        <v>3356</v>
      </c>
      <c r="D2591" t="s">
        <v>32</v>
      </c>
      <c r="E2591" s="2">
        <v>341678</v>
      </c>
      <c r="F2591" t="s">
        <v>3321</v>
      </c>
      <c r="G2591" s="2">
        <v>483958</v>
      </c>
      <c r="H2591" t="s">
        <v>3321</v>
      </c>
      <c r="I2591" t="s">
        <v>1314</v>
      </c>
      <c r="K2591" t="s">
        <v>4240</v>
      </c>
      <c r="L2591" t="s">
        <v>3407</v>
      </c>
      <c r="M2591" s="12">
        <v>17527</v>
      </c>
      <c r="N2591" s="12" t="str">
        <f t="shared" si="95"/>
        <v>157 PINE CREEK DR Gap, PA 17527</v>
      </c>
      <c r="O2591">
        <v>1430999</v>
      </c>
      <c r="P2591">
        <v>39.963779000000002</v>
      </c>
      <c r="Q2591">
        <v>-75.997878999999998</v>
      </c>
      <c r="R2591" t="s">
        <v>3361</v>
      </c>
      <c r="S2591" t="s">
        <v>3356</v>
      </c>
      <c r="T2591" s="3">
        <v>1</v>
      </c>
      <c r="U2591" s="3">
        <v>1</v>
      </c>
      <c r="V2591" s="4">
        <v>1</v>
      </c>
      <c r="W2591" s="4">
        <v>1</v>
      </c>
      <c r="X2591" s="5">
        <v>42.48</v>
      </c>
      <c r="Y2591" s="6">
        <v>42.48</v>
      </c>
      <c r="Z2591" s="5">
        <v>17</v>
      </c>
      <c r="AA2591" s="5">
        <v>17</v>
      </c>
      <c r="AB2591">
        <v>2</v>
      </c>
      <c r="AC2591" s="11">
        <f t="shared" si="96"/>
        <v>0.40018832391713749</v>
      </c>
    </row>
    <row r="2592" spans="1:29">
      <c r="A2592" s="2">
        <v>468887</v>
      </c>
      <c r="B2592" t="s">
        <v>3365</v>
      </c>
      <c r="C2592" t="s">
        <v>3356</v>
      </c>
      <c r="D2592" t="s">
        <v>104</v>
      </c>
      <c r="E2592" s="2">
        <v>336919</v>
      </c>
      <c r="F2592" t="s">
        <v>1905</v>
      </c>
      <c r="G2592" s="2">
        <v>336919</v>
      </c>
      <c r="H2592" t="s">
        <v>1905</v>
      </c>
      <c r="I2592" t="s">
        <v>56</v>
      </c>
      <c r="K2592" t="s">
        <v>5422</v>
      </c>
      <c r="L2592" t="s">
        <v>3407</v>
      </c>
      <c r="M2592" s="12">
        <v>19111</v>
      </c>
      <c r="N2592" s="12" t="str">
        <f t="shared" si="95"/>
        <v>8525 Alicia St Philadelphia, PA 19111</v>
      </c>
      <c r="O2592">
        <v>1430999</v>
      </c>
      <c r="P2592">
        <v>40.08278</v>
      </c>
      <c r="Q2592">
        <v>-75.074430000000007</v>
      </c>
      <c r="R2592" t="s">
        <v>3363</v>
      </c>
      <c r="S2592" t="s">
        <v>3351</v>
      </c>
      <c r="T2592" s="3">
        <v>1</v>
      </c>
      <c r="U2592" s="3">
        <v>1</v>
      </c>
      <c r="V2592" s="4">
        <v>1</v>
      </c>
      <c r="W2592" s="4">
        <v>1</v>
      </c>
      <c r="X2592" s="5">
        <v>42.36</v>
      </c>
      <c r="Y2592" s="6">
        <v>42.36</v>
      </c>
      <c r="Z2592" s="5">
        <v>0</v>
      </c>
      <c r="AA2592" s="5">
        <v>0</v>
      </c>
      <c r="AB2592">
        <v>1</v>
      </c>
      <c r="AC2592" s="11">
        <f t="shared" si="96"/>
        <v>0</v>
      </c>
    </row>
    <row r="2593" spans="1:29">
      <c r="A2593" s="2">
        <v>482204</v>
      </c>
      <c r="B2593" t="s">
        <v>3365</v>
      </c>
      <c r="C2593" t="s">
        <v>3356</v>
      </c>
      <c r="D2593" t="s">
        <v>37</v>
      </c>
      <c r="E2593" s="2">
        <v>240579</v>
      </c>
      <c r="F2593" t="s">
        <v>378</v>
      </c>
      <c r="G2593" s="2">
        <v>240579</v>
      </c>
      <c r="H2593" t="s">
        <v>378</v>
      </c>
      <c r="I2593" t="s">
        <v>39</v>
      </c>
      <c r="K2593" t="s">
        <v>4653</v>
      </c>
      <c r="L2593" t="s">
        <v>3407</v>
      </c>
      <c r="M2593" s="12">
        <v>17601</v>
      </c>
      <c r="N2593" s="12" t="str">
        <f t="shared" si="95"/>
        <v>1335 Manheim Pike Lancaster, PA 17601</v>
      </c>
      <c r="O2593">
        <v>1430999</v>
      </c>
      <c r="P2593">
        <v>40.066963999999999</v>
      </c>
      <c r="Q2593">
        <v>-76.327190999999999</v>
      </c>
      <c r="R2593" t="s">
        <v>3364</v>
      </c>
      <c r="S2593" t="s">
        <v>3357</v>
      </c>
      <c r="T2593" s="3">
        <v>2</v>
      </c>
      <c r="U2593" s="3">
        <v>2</v>
      </c>
      <c r="V2593" s="4">
        <v>1</v>
      </c>
      <c r="W2593" s="4">
        <v>1</v>
      </c>
      <c r="X2593" s="5">
        <v>21.164999999999999</v>
      </c>
      <c r="Y2593" s="6">
        <v>42.33</v>
      </c>
      <c r="Z2593" s="5">
        <v>3.2749999999999995</v>
      </c>
      <c r="AA2593" s="5">
        <v>6.5499999999999989</v>
      </c>
      <c r="AB2593">
        <v>2</v>
      </c>
      <c r="AC2593" s="11">
        <f t="shared" si="96"/>
        <v>0.15473659343255372</v>
      </c>
    </row>
    <row r="2594" spans="1:29">
      <c r="A2594" s="2">
        <v>481483</v>
      </c>
      <c r="B2594" t="s">
        <v>3365</v>
      </c>
      <c r="C2594" t="s">
        <v>3356</v>
      </c>
      <c r="D2594" t="s">
        <v>104</v>
      </c>
      <c r="E2594" s="2">
        <v>334627</v>
      </c>
      <c r="F2594" t="s">
        <v>1111</v>
      </c>
      <c r="G2594" s="2">
        <v>472539</v>
      </c>
      <c r="H2594" t="s">
        <v>1112</v>
      </c>
      <c r="I2594" t="s">
        <v>428</v>
      </c>
      <c r="K2594" t="s">
        <v>5042</v>
      </c>
      <c r="L2594" t="s">
        <v>3407</v>
      </c>
      <c r="M2594" s="12">
        <v>18711</v>
      </c>
      <c r="N2594" s="12" t="str">
        <f t="shared" si="95"/>
        <v>1112 E End Blvd Wilkes Barre, PA 18711</v>
      </c>
      <c r="O2594">
        <v>1430999</v>
      </c>
      <c r="P2594">
        <v>41.248863999999998</v>
      </c>
      <c r="Q2594">
        <v>-75.836015000000003</v>
      </c>
      <c r="R2594" t="s">
        <v>3365</v>
      </c>
      <c r="S2594" t="s">
        <v>3354</v>
      </c>
      <c r="T2594" s="3">
        <v>1</v>
      </c>
      <c r="U2594" s="3">
        <v>1</v>
      </c>
      <c r="V2594" s="4">
        <v>1</v>
      </c>
      <c r="W2594" s="4">
        <v>1</v>
      </c>
      <c r="X2594" s="5">
        <v>42.02</v>
      </c>
      <c r="Y2594" s="6">
        <v>42.02</v>
      </c>
      <c r="Z2594" s="5">
        <v>16.809999999999999</v>
      </c>
      <c r="AA2594" s="5">
        <v>16.809999999999999</v>
      </c>
      <c r="AB2594">
        <v>2</v>
      </c>
      <c r="AC2594" s="11">
        <f t="shared" si="96"/>
        <v>0.40004759638267484</v>
      </c>
    </row>
    <row r="2595" spans="1:29">
      <c r="A2595" s="2">
        <v>480916</v>
      </c>
      <c r="B2595" t="s">
        <v>3365</v>
      </c>
      <c r="C2595" t="s">
        <v>3356</v>
      </c>
      <c r="D2595" t="s">
        <v>26</v>
      </c>
      <c r="E2595" s="2">
        <v>319887</v>
      </c>
      <c r="F2595" t="s">
        <v>2076</v>
      </c>
      <c r="G2595" s="2">
        <v>319887</v>
      </c>
      <c r="H2595" t="s">
        <v>2076</v>
      </c>
      <c r="I2595" t="s">
        <v>39</v>
      </c>
      <c r="K2595" t="s">
        <v>4741</v>
      </c>
      <c r="L2595" t="s">
        <v>3407</v>
      </c>
      <c r="M2595" s="12">
        <v>17601</v>
      </c>
      <c r="N2595" s="12" t="str">
        <f t="shared" si="95"/>
        <v>394 Carter Moir Dr Lancaster, PA 17601</v>
      </c>
      <c r="O2595">
        <v>1430999</v>
      </c>
      <c r="P2595">
        <v>40.102969999999999</v>
      </c>
      <c r="Q2595">
        <v>-76.328680000000006</v>
      </c>
      <c r="R2595" t="s">
        <v>3364</v>
      </c>
      <c r="S2595" t="s">
        <v>3357</v>
      </c>
      <c r="T2595" s="3">
        <v>1</v>
      </c>
      <c r="U2595" s="3">
        <v>1</v>
      </c>
      <c r="V2595" s="4">
        <v>1</v>
      </c>
      <c r="W2595" s="4">
        <v>1</v>
      </c>
      <c r="X2595" s="5">
        <v>41.4</v>
      </c>
      <c r="Y2595" s="6">
        <v>41.4</v>
      </c>
      <c r="Z2595" s="5">
        <v>16.559999999999999</v>
      </c>
      <c r="AA2595" s="5">
        <v>16.559999999999999</v>
      </c>
      <c r="AB2595">
        <v>1</v>
      </c>
      <c r="AC2595" s="11">
        <f t="shared" si="96"/>
        <v>0.39999999999999997</v>
      </c>
    </row>
    <row r="2596" spans="1:29">
      <c r="A2596" s="2">
        <v>480972</v>
      </c>
      <c r="B2596" t="s">
        <v>3365</v>
      </c>
      <c r="C2596" t="s">
        <v>3356</v>
      </c>
      <c r="D2596" t="s">
        <v>45</v>
      </c>
      <c r="E2596" s="2">
        <v>285791</v>
      </c>
      <c r="F2596" t="s">
        <v>1082</v>
      </c>
      <c r="G2596" s="2">
        <v>285791</v>
      </c>
      <c r="H2596" t="s">
        <v>1082</v>
      </c>
      <c r="I2596" t="s">
        <v>1083</v>
      </c>
      <c r="K2596" t="s">
        <v>5452</v>
      </c>
      <c r="L2596" t="s">
        <v>3407</v>
      </c>
      <c r="M2596" s="12">
        <v>19301</v>
      </c>
      <c r="N2596" s="12" t="str">
        <f t="shared" si="95"/>
        <v>69 Darby Rd Paoli, PA 19301</v>
      </c>
      <c r="O2596">
        <v>1430999</v>
      </c>
      <c r="P2596">
        <v>40.040514999999999</v>
      </c>
      <c r="Q2596">
        <v>-75.481016999999994</v>
      </c>
      <c r="R2596" t="s">
        <v>3361</v>
      </c>
      <c r="S2596" t="s">
        <v>3352</v>
      </c>
      <c r="T2596" s="3">
        <v>1</v>
      </c>
      <c r="U2596" s="3">
        <v>1</v>
      </c>
      <c r="V2596" s="4">
        <v>1</v>
      </c>
      <c r="W2596" s="4">
        <v>1</v>
      </c>
      <c r="X2596" s="5">
        <v>40.869999999999997</v>
      </c>
      <c r="Y2596" s="6">
        <v>40.869999999999997</v>
      </c>
      <c r="Z2596" s="5">
        <v>24.23</v>
      </c>
      <c r="AA2596" s="5">
        <v>24.23</v>
      </c>
      <c r="AB2596">
        <v>1</v>
      </c>
      <c r="AC2596" s="11">
        <f t="shared" si="96"/>
        <v>0.59285539515537078</v>
      </c>
    </row>
    <row r="2597" spans="1:29">
      <c r="A2597" s="2">
        <v>455425</v>
      </c>
      <c r="B2597" t="s">
        <v>3365</v>
      </c>
      <c r="C2597" t="s">
        <v>3357</v>
      </c>
      <c r="D2597" t="s">
        <v>32</v>
      </c>
      <c r="E2597" s="2">
        <v>241552</v>
      </c>
      <c r="F2597" t="s">
        <v>2838</v>
      </c>
      <c r="G2597" s="2">
        <v>469177</v>
      </c>
      <c r="H2597" t="s">
        <v>2842</v>
      </c>
      <c r="I2597" t="s">
        <v>77</v>
      </c>
      <c r="K2597" t="s">
        <v>4006</v>
      </c>
      <c r="L2597" t="s">
        <v>3407</v>
      </c>
      <c r="M2597" s="12">
        <v>17356</v>
      </c>
      <c r="N2597" s="12" t="str">
        <f t="shared" si="95"/>
        <v>100 E Prospect St Red Lion, PA 17356</v>
      </c>
      <c r="O2597">
        <v>1430999</v>
      </c>
      <c r="P2597">
        <v>39.907196999999996</v>
      </c>
      <c r="Q2597">
        <v>-76.609540999999993</v>
      </c>
      <c r="R2597" t="s">
        <v>3367</v>
      </c>
      <c r="S2597" t="s">
        <v>3357</v>
      </c>
      <c r="T2597" s="3">
        <v>1</v>
      </c>
      <c r="U2597" s="3">
        <v>1</v>
      </c>
      <c r="V2597" s="4">
        <v>1</v>
      </c>
      <c r="W2597" s="4">
        <v>1</v>
      </c>
      <c r="X2597" s="5">
        <v>40.479999999999997</v>
      </c>
      <c r="Y2597" s="6">
        <v>40.479999999999997</v>
      </c>
      <c r="Z2597" s="5">
        <v>17.13</v>
      </c>
      <c r="AA2597" s="5">
        <v>17.13</v>
      </c>
      <c r="AB2597">
        <v>1</v>
      </c>
      <c r="AC2597" s="11">
        <f t="shared" si="96"/>
        <v>0.42317193675889331</v>
      </c>
    </row>
    <row r="2598" spans="1:29">
      <c r="A2598" s="2">
        <v>472994</v>
      </c>
      <c r="B2598" t="s">
        <v>3365</v>
      </c>
      <c r="C2598" t="s">
        <v>3356</v>
      </c>
      <c r="D2598" t="s">
        <v>16</v>
      </c>
      <c r="E2598" s="2">
        <v>270657</v>
      </c>
      <c r="F2598" t="s">
        <v>1568</v>
      </c>
      <c r="G2598" s="2">
        <v>464883</v>
      </c>
      <c r="H2598" t="s">
        <v>1572</v>
      </c>
      <c r="I2598" t="s">
        <v>59</v>
      </c>
      <c r="K2598" t="s">
        <v>4051</v>
      </c>
      <c r="L2598" t="s">
        <v>3407</v>
      </c>
      <c r="M2598" s="12">
        <v>17402</v>
      </c>
      <c r="N2598" s="12" t="str">
        <f t="shared" si="95"/>
        <v>250 Silver Spur Dr York, PA 17402</v>
      </c>
      <c r="O2598">
        <v>1430999</v>
      </c>
      <c r="P2598">
        <v>39.994979999999998</v>
      </c>
      <c r="Q2598">
        <v>-76.640476000000007</v>
      </c>
      <c r="R2598" t="s">
        <v>3367</v>
      </c>
      <c r="S2598" t="s">
        <v>3357</v>
      </c>
      <c r="T2598" s="3">
        <v>1</v>
      </c>
      <c r="U2598" s="3">
        <v>1</v>
      </c>
      <c r="V2598" s="4">
        <v>1</v>
      </c>
      <c r="W2598" s="4">
        <v>1</v>
      </c>
      <c r="X2598" s="5">
        <v>40.14</v>
      </c>
      <c r="Y2598" s="6">
        <v>40.14</v>
      </c>
      <c r="Z2598" s="5">
        <v>16.399999999999999</v>
      </c>
      <c r="AA2598" s="5">
        <v>16.399999999999999</v>
      </c>
      <c r="AB2598">
        <v>3</v>
      </c>
      <c r="AC2598" s="11">
        <f t="shared" si="96"/>
        <v>0.40857000498256102</v>
      </c>
    </row>
    <row r="2599" spans="1:29">
      <c r="A2599" s="2">
        <v>428611</v>
      </c>
      <c r="B2599" t="s">
        <v>3365</v>
      </c>
      <c r="C2599" t="s">
        <v>3357</v>
      </c>
      <c r="D2599" t="s">
        <v>26</v>
      </c>
      <c r="E2599" s="2">
        <v>239499</v>
      </c>
      <c r="F2599" t="s">
        <v>1484</v>
      </c>
      <c r="G2599" s="2">
        <v>239499</v>
      </c>
      <c r="H2599" t="s">
        <v>1484</v>
      </c>
      <c r="I2599" t="s">
        <v>423</v>
      </c>
      <c r="K2599" t="s">
        <v>4603</v>
      </c>
      <c r="L2599" t="s">
        <v>3407</v>
      </c>
      <c r="M2599" s="12">
        <v>17580</v>
      </c>
      <c r="N2599" s="12" t="str">
        <f t="shared" si="95"/>
        <v>378 Glenbrook Rd Talmage, PA 17580</v>
      </c>
      <c r="O2599">
        <v>1430999</v>
      </c>
      <c r="P2599">
        <v>40.110061999999999</v>
      </c>
      <c r="Q2599">
        <v>-76.204977999999997</v>
      </c>
      <c r="R2599" t="s">
        <v>3364</v>
      </c>
      <c r="S2599" t="s">
        <v>3356</v>
      </c>
      <c r="T2599" s="3">
        <v>1</v>
      </c>
      <c r="U2599" s="3">
        <v>1</v>
      </c>
      <c r="V2599" s="4">
        <v>1</v>
      </c>
      <c r="W2599" s="4">
        <v>2</v>
      </c>
      <c r="X2599" s="5">
        <v>39.46</v>
      </c>
      <c r="Y2599" s="6">
        <v>39.46</v>
      </c>
      <c r="Z2599" s="5">
        <v>21.62</v>
      </c>
      <c r="AA2599" s="5">
        <v>21.62</v>
      </c>
      <c r="AB2599">
        <v>2</v>
      </c>
      <c r="AC2599" s="11">
        <f t="shared" si="96"/>
        <v>0.54789660415610741</v>
      </c>
    </row>
    <row r="2600" spans="1:29">
      <c r="A2600" s="2">
        <v>475113</v>
      </c>
      <c r="B2600" t="s">
        <v>3365</v>
      </c>
      <c r="C2600" t="s">
        <v>3357</v>
      </c>
      <c r="D2600" t="s">
        <v>26</v>
      </c>
      <c r="E2600" s="2">
        <v>242205</v>
      </c>
      <c r="F2600" t="s">
        <v>1108</v>
      </c>
      <c r="G2600" s="2">
        <v>242205</v>
      </c>
      <c r="H2600" t="s">
        <v>1108</v>
      </c>
      <c r="I2600" t="s">
        <v>39</v>
      </c>
      <c r="K2600" t="s">
        <v>4881</v>
      </c>
      <c r="L2600" t="s">
        <v>3407</v>
      </c>
      <c r="M2600" s="12">
        <v>17603</v>
      </c>
      <c r="N2600" s="12" t="str">
        <f t="shared" si="95"/>
        <v>250 W King St Lancaster, PA 17603</v>
      </c>
      <c r="O2600">
        <v>1430999</v>
      </c>
      <c r="P2600">
        <v>40.037165000000002</v>
      </c>
      <c r="Q2600">
        <v>-76.310164999999998</v>
      </c>
      <c r="R2600" t="s">
        <v>3364</v>
      </c>
      <c r="S2600" t="s">
        <v>3357</v>
      </c>
      <c r="T2600" s="3">
        <v>1</v>
      </c>
      <c r="U2600" s="3">
        <v>1</v>
      </c>
      <c r="V2600" s="4">
        <v>1</v>
      </c>
      <c r="W2600" s="4">
        <v>1</v>
      </c>
      <c r="X2600" s="5">
        <v>38.81</v>
      </c>
      <c r="Y2600" s="6">
        <v>38.81</v>
      </c>
      <c r="Z2600" s="5">
        <v>19.14</v>
      </c>
      <c r="AA2600" s="5">
        <v>19.14</v>
      </c>
      <c r="AB2600">
        <v>1</v>
      </c>
      <c r="AC2600" s="11">
        <f t="shared" si="96"/>
        <v>0.49317186292192733</v>
      </c>
    </row>
    <row r="2601" spans="1:29">
      <c r="A2601" s="2">
        <v>439742</v>
      </c>
      <c r="B2601" t="s">
        <v>3365</v>
      </c>
      <c r="C2601" t="s">
        <v>3357</v>
      </c>
      <c r="D2601" t="s">
        <v>26</v>
      </c>
      <c r="E2601" s="2">
        <v>309094</v>
      </c>
      <c r="F2601" t="s">
        <v>1149</v>
      </c>
      <c r="G2601" s="2">
        <v>309094</v>
      </c>
      <c r="H2601" t="s">
        <v>1149</v>
      </c>
      <c r="I2601" t="s">
        <v>196</v>
      </c>
      <c r="K2601" t="s">
        <v>4497</v>
      </c>
      <c r="L2601" t="s">
        <v>3407</v>
      </c>
      <c r="M2601" s="12">
        <v>17552</v>
      </c>
      <c r="N2601" s="12" t="str">
        <f t="shared" si="95"/>
        <v>714 Harold Ave Mount Joy, PA 17552</v>
      </c>
      <c r="O2601">
        <v>1430999</v>
      </c>
      <c r="P2601">
        <v>40.097684999999998</v>
      </c>
      <c r="Q2601">
        <v>-76.519628999999995</v>
      </c>
      <c r="R2601" t="s">
        <v>3366</v>
      </c>
      <c r="S2601" t="s">
        <v>3357</v>
      </c>
      <c r="T2601" s="3">
        <v>2</v>
      </c>
      <c r="U2601" s="3">
        <v>2</v>
      </c>
      <c r="V2601" s="4">
        <v>1</v>
      </c>
      <c r="W2601" s="4">
        <v>1</v>
      </c>
      <c r="X2601" s="5">
        <v>19.114999999999998</v>
      </c>
      <c r="Y2601" s="6">
        <v>38.229999999999997</v>
      </c>
      <c r="Z2601" s="5">
        <v>8.02</v>
      </c>
      <c r="AA2601" s="5">
        <v>16.04</v>
      </c>
      <c r="AB2601">
        <v>2</v>
      </c>
      <c r="AC2601" s="11">
        <f t="shared" si="96"/>
        <v>0.41956578603191214</v>
      </c>
    </row>
    <row r="2602" spans="1:29">
      <c r="A2602" s="2">
        <v>428612</v>
      </c>
      <c r="B2602" t="s">
        <v>3365</v>
      </c>
      <c r="C2602" t="s">
        <v>3357</v>
      </c>
      <c r="D2602" t="s">
        <v>63</v>
      </c>
      <c r="E2602" s="2">
        <v>243124</v>
      </c>
      <c r="F2602" t="s">
        <v>1524</v>
      </c>
      <c r="G2602" s="2">
        <v>417770</v>
      </c>
      <c r="H2602" t="s">
        <v>1529</v>
      </c>
      <c r="I2602" t="s">
        <v>162</v>
      </c>
      <c r="J2602" t="s">
        <v>3389</v>
      </c>
      <c r="K2602" t="s">
        <v>5066</v>
      </c>
      <c r="L2602" t="s">
        <v>3407</v>
      </c>
      <c r="M2602" s="12">
        <v>18901</v>
      </c>
      <c r="N2602" s="12" t="str">
        <f t="shared" si="95"/>
        <v>313 W State St Doylestown, PA 18901</v>
      </c>
      <c r="O2602">
        <v>1430999</v>
      </c>
      <c r="P2602">
        <v>40.307223999999998</v>
      </c>
      <c r="Q2602">
        <v>-75.142661000000004</v>
      </c>
      <c r="R2602" t="s">
        <v>3362</v>
      </c>
      <c r="S2602" t="s">
        <v>3357</v>
      </c>
      <c r="T2602" s="3">
        <v>1</v>
      </c>
      <c r="U2602" s="3">
        <v>1</v>
      </c>
      <c r="V2602" s="4">
        <v>1</v>
      </c>
      <c r="W2602" s="4">
        <v>2</v>
      </c>
      <c r="X2602" s="5">
        <v>37.840000000000003</v>
      </c>
      <c r="Y2602" s="6">
        <v>37.840000000000003</v>
      </c>
      <c r="Z2602" s="5">
        <v>15.129999999999999</v>
      </c>
      <c r="AA2602" s="5">
        <v>15.129999999999999</v>
      </c>
      <c r="AB2602">
        <v>2</v>
      </c>
      <c r="AC2602" s="11">
        <f t="shared" si="96"/>
        <v>0.39984143763213525</v>
      </c>
    </row>
    <row r="2603" spans="1:29">
      <c r="A2603" s="2">
        <v>428613</v>
      </c>
      <c r="B2603" t="s">
        <v>3365</v>
      </c>
      <c r="C2603" t="s">
        <v>3357</v>
      </c>
      <c r="D2603" t="s">
        <v>26</v>
      </c>
      <c r="E2603" s="2">
        <v>239664</v>
      </c>
      <c r="F2603" t="s">
        <v>967</v>
      </c>
      <c r="G2603" s="2">
        <v>431262</v>
      </c>
      <c r="H2603" t="s">
        <v>968</v>
      </c>
      <c r="I2603" t="s">
        <v>39</v>
      </c>
      <c r="K2603" t="s">
        <v>4717</v>
      </c>
      <c r="L2603" t="s">
        <v>3407</v>
      </c>
      <c r="M2603" s="12">
        <v>17601</v>
      </c>
      <c r="N2603" s="12" t="str">
        <f t="shared" si="95"/>
        <v>500 Centerville Rd Lancaster, PA 17601</v>
      </c>
      <c r="O2603">
        <v>1430999</v>
      </c>
      <c r="P2603">
        <v>40.052625999999997</v>
      </c>
      <c r="Q2603">
        <v>-76.39931</v>
      </c>
      <c r="R2603" t="s">
        <v>3364</v>
      </c>
      <c r="S2603" t="s">
        <v>3357</v>
      </c>
      <c r="T2603" s="3">
        <v>2</v>
      </c>
      <c r="U2603" s="3">
        <v>2</v>
      </c>
      <c r="V2603" s="4">
        <v>1</v>
      </c>
      <c r="W2603" s="4">
        <v>1</v>
      </c>
      <c r="X2603" s="5">
        <v>18.899999999999999</v>
      </c>
      <c r="Y2603" s="6">
        <v>37.799999999999997</v>
      </c>
      <c r="Z2603" s="5">
        <v>8.39</v>
      </c>
      <c r="AA2603" s="5">
        <v>16.78</v>
      </c>
      <c r="AB2603">
        <v>2</v>
      </c>
      <c r="AC2603" s="11">
        <f t="shared" si="96"/>
        <v>0.44391534391534399</v>
      </c>
    </row>
    <row r="2604" spans="1:29">
      <c r="A2604" s="2">
        <v>428614</v>
      </c>
      <c r="B2604" t="s">
        <v>3365</v>
      </c>
      <c r="C2604" t="s">
        <v>3357</v>
      </c>
      <c r="D2604" t="s">
        <v>37</v>
      </c>
      <c r="E2604" s="2">
        <v>268982</v>
      </c>
      <c r="F2604" t="s">
        <v>2272</v>
      </c>
      <c r="G2604" s="2">
        <v>268982</v>
      </c>
      <c r="H2604" t="s">
        <v>2272</v>
      </c>
      <c r="I2604" t="s">
        <v>39</v>
      </c>
      <c r="K2604" t="s">
        <v>4879</v>
      </c>
      <c r="L2604" t="s">
        <v>3407</v>
      </c>
      <c r="M2604" s="12">
        <v>17603</v>
      </c>
      <c r="N2604" s="12" t="str">
        <f t="shared" si="95"/>
        <v>300 Harrisburg Ave Lancaster, PA 17603</v>
      </c>
      <c r="O2604">
        <v>1430999</v>
      </c>
      <c r="P2604">
        <v>40.047111000000001</v>
      </c>
      <c r="Q2604">
        <v>-76.312719999999999</v>
      </c>
      <c r="R2604" t="s">
        <v>3364</v>
      </c>
      <c r="S2604" t="s">
        <v>3357</v>
      </c>
      <c r="T2604" s="3">
        <v>1</v>
      </c>
      <c r="U2604" s="3">
        <v>1</v>
      </c>
      <c r="V2604" s="4">
        <v>1</v>
      </c>
      <c r="W2604" s="4">
        <v>1</v>
      </c>
      <c r="X2604" s="5">
        <v>37.200000000000003</v>
      </c>
      <c r="Y2604" s="6">
        <v>37.200000000000003</v>
      </c>
      <c r="Z2604" s="5">
        <v>21.46</v>
      </c>
      <c r="AA2604" s="5">
        <v>21.46</v>
      </c>
      <c r="AB2604">
        <v>1</v>
      </c>
      <c r="AC2604" s="11">
        <f t="shared" si="96"/>
        <v>0.57688172043010755</v>
      </c>
    </row>
    <row r="2605" spans="1:29">
      <c r="A2605" s="2">
        <v>471296</v>
      </c>
      <c r="B2605" t="s">
        <v>3365</v>
      </c>
      <c r="C2605" t="s">
        <v>3357</v>
      </c>
      <c r="D2605" t="s">
        <v>26</v>
      </c>
      <c r="E2605" s="2">
        <v>241586</v>
      </c>
      <c r="F2605" t="s">
        <v>2848</v>
      </c>
      <c r="G2605" s="2">
        <v>241586</v>
      </c>
      <c r="H2605" t="s">
        <v>2848</v>
      </c>
      <c r="I2605" t="s">
        <v>403</v>
      </c>
      <c r="K2605" t="s">
        <v>4550</v>
      </c>
      <c r="L2605" t="s">
        <v>3407</v>
      </c>
      <c r="M2605" s="12">
        <v>17562</v>
      </c>
      <c r="N2605" s="12" t="str">
        <f t="shared" si="95"/>
        <v>3063 Lincoln Hwy E Paradise, PA 17562</v>
      </c>
      <c r="O2605">
        <v>1430999</v>
      </c>
      <c r="P2605">
        <v>40.011434000000001</v>
      </c>
      <c r="Q2605">
        <v>-76.135699000000002</v>
      </c>
      <c r="R2605" t="s">
        <v>3364</v>
      </c>
      <c r="S2605" t="s">
        <v>3351</v>
      </c>
      <c r="T2605" s="3">
        <v>1</v>
      </c>
      <c r="U2605" s="3">
        <v>1</v>
      </c>
      <c r="V2605" s="4">
        <v>1</v>
      </c>
      <c r="W2605" s="4">
        <v>1</v>
      </c>
      <c r="X2605" s="5">
        <v>37</v>
      </c>
      <c r="Y2605" s="6">
        <v>37</v>
      </c>
      <c r="Z2605" s="5">
        <v>16.41</v>
      </c>
      <c r="AA2605" s="5">
        <v>16.41</v>
      </c>
      <c r="AB2605">
        <v>1</v>
      </c>
      <c r="AC2605" s="11">
        <f t="shared" si="96"/>
        <v>0.44351351351351354</v>
      </c>
    </row>
    <row r="2606" spans="1:29">
      <c r="A2606" s="2">
        <v>483043</v>
      </c>
      <c r="B2606" t="s">
        <v>3365</v>
      </c>
      <c r="C2606" t="s">
        <v>3357</v>
      </c>
      <c r="D2606" t="s">
        <v>104</v>
      </c>
      <c r="E2606" s="2">
        <v>345307</v>
      </c>
      <c r="F2606" t="s">
        <v>3131</v>
      </c>
      <c r="G2606" s="2">
        <v>345307</v>
      </c>
      <c r="H2606" t="s">
        <v>3131</v>
      </c>
      <c r="I2606" t="s">
        <v>1527</v>
      </c>
      <c r="K2606" t="s">
        <v>5087</v>
      </c>
      <c r="L2606" t="s">
        <v>3407</v>
      </c>
      <c r="M2606" s="12">
        <v>18925</v>
      </c>
      <c r="N2606" s="12" t="str">
        <f t="shared" si="95"/>
        <v>3959 Hillcrest Dr Furlong, PA 18925</v>
      </c>
      <c r="O2606">
        <v>1430999</v>
      </c>
      <c r="P2606">
        <v>40.279069999999997</v>
      </c>
      <c r="Q2606">
        <v>-75.024019999999993</v>
      </c>
      <c r="R2606" t="s">
        <v>3362</v>
      </c>
      <c r="S2606" t="s">
        <v>3353</v>
      </c>
      <c r="T2606" s="3">
        <v>1</v>
      </c>
      <c r="U2606" s="3">
        <v>1</v>
      </c>
      <c r="V2606" s="4">
        <v>1</v>
      </c>
      <c r="W2606" s="4">
        <v>2</v>
      </c>
      <c r="X2606" s="5">
        <v>36.619999999999997</v>
      </c>
      <c r="Y2606" s="6">
        <v>36.619999999999997</v>
      </c>
      <c r="Z2606" s="5">
        <v>16.48</v>
      </c>
      <c r="AA2606" s="5">
        <v>16.48</v>
      </c>
      <c r="AB2606">
        <v>2</v>
      </c>
      <c r="AC2606" s="11">
        <f t="shared" si="96"/>
        <v>0.45002730748225017</v>
      </c>
    </row>
    <row r="2607" spans="1:29">
      <c r="A2607" s="2">
        <v>483960</v>
      </c>
      <c r="B2607" t="s">
        <v>3365</v>
      </c>
      <c r="C2607" t="s">
        <v>3357</v>
      </c>
      <c r="D2607" t="s">
        <v>26</v>
      </c>
      <c r="E2607" s="2">
        <v>239090</v>
      </c>
      <c r="F2607" t="s">
        <v>548</v>
      </c>
      <c r="G2607" s="2">
        <v>239090</v>
      </c>
      <c r="H2607" t="s">
        <v>548</v>
      </c>
      <c r="I2607" t="s">
        <v>39</v>
      </c>
      <c r="K2607" t="s">
        <v>4800</v>
      </c>
      <c r="L2607" t="s">
        <v>3407</v>
      </c>
      <c r="M2607" s="12">
        <v>17602</v>
      </c>
      <c r="N2607" s="12" t="str">
        <f t="shared" si="95"/>
        <v>239 Steepbank Rd Lancaster, PA 17602</v>
      </c>
      <c r="O2607">
        <v>1430999</v>
      </c>
      <c r="P2607">
        <v>40.015560000000001</v>
      </c>
      <c r="Q2607">
        <v>-76.249296999999999</v>
      </c>
      <c r="R2607" t="s">
        <v>3364</v>
      </c>
      <c r="S2607" t="s">
        <v>3356</v>
      </c>
      <c r="T2607" s="3">
        <v>1</v>
      </c>
      <c r="U2607" s="3">
        <v>1</v>
      </c>
      <c r="V2607" s="4">
        <v>1</v>
      </c>
      <c r="W2607" s="4">
        <v>1</v>
      </c>
      <c r="X2607" s="5">
        <v>36.24</v>
      </c>
      <c r="Y2607" s="6">
        <v>36.24</v>
      </c>
      <c r="Z2607" s="5">
        <v>15.15</v>
      </c>
      <c r="AA2607" s="5">
        <v>15.15</v>
      </c>
      <c r="AB2607">
        <v>3</v>
      </c>
      <c r="AC2607" s="11">
        <f t="shared" si="96"/>
        <v>0.41804635761589404</v>
      </c>
    </row>
    <row r="2608" spans="1:29">
      <c r="A2608" s="2">
        <v>345356</v>
      </c>
      <c r="B2608" t="s">
        <v>3365</v>
      </c>
      <c r="C2608" t="s">
        <v>3357</v>
      </c>
      <c r="D2608" t="s">
        <v>17</v>
      </c>
      <c r="E2608" s="2">
        <v>245968</v>
      </c>
      <c r="F2608" t="s">
        <v>2688</v>
      </c>
      <c r="G2608" s="2">
        <v>245968</v>
      </c>
      <c r="H2608" t="s">
        <v>2688</v>
      </c>
      <c r="I2608" t="s">
        <v>2689</v>
      </c>
      <c r="K2608" t="s">
        <v>5094</v>
      </c>
      <c r="L2608" t="s">
        <v>3407</v>
      </c>
      <c r="M2608" s="12">
        <v>18930</v>
      </c>
      <c r="N2608" s="12" t="str">
        <f t="shared" ref="N2608:N2671" si="97">K2608&amp;" "&amp;I2608&amp;", "&amp;L2608&amp;" "&amp;TEXT(M2608, "00000")</f>
        <v>39 Thomas Free Dr Kintnersville, PA 18930</v>
      </c>
      <c r="O2608">
        <v>1430999</v>
      </c>
      <c r="P2608">
        <v>40.522745</v>
      </c>
      <c r="Q2608">
        <v>-75.199616000000006</v>
      </c>
      <c r="R2608" t="s">
        <v>3363</v>
      </c>
      <c r="S2608" t="s">
        <v>3357</v>
      </c>
      <c r="T2608" s="3">
        <v>1</v>
      </c>
      <c r="U2608" s="3">
        <v>1</v>
      </c>
      <c r="V2608" s="4">
        <v>1</v>
      </c>
      <c r="W2608" s="4">
        <v>1</v>
      </c>
      <c r="X2608" s="5">
        <v>36.03</v>
      </c>
      <c r="Y2608" s="6">
        <v>36.03</v>
      </c>
      <c r="Z2608" s="5">
        <v>9.01</v>
      </c>
      <c r="AA2608" s="5">
        <v>9.01</v>
      </c>
      <c r="AB2608">
        <v>1</v>
      </c>
      <c r="AC2608" s="11">
        <f t="shared" si="96"/>
        <v>0.25006938662225919</v>
      </c>
    </row>
    <row r="2609" spans="1:29">
      <c r="A2609" s="2">
        <v>438125</v>
      </c>
      <c r="B2609" t="s">
        <v>3365</v>
      </c>
      <c r="C2609" t="s">
        <v>3357</v>
      </c>
      <c r="D2609" t="s">
        <v>37</v>
      </c>
      <c r="E2609" s="2">
        <v>312605</v>
      </c>
      <c r="F2609" t="s">
        <v>1097</v>
      </c>
      <c r="G2609" s="2">
        <v>457907</v>
      </c>
      <c r="H2609" t="s">
        <v>1098</v>
      </c>
      <c r="I2609" t="s">
        <v>135</v>
      </c>
      <c r="K2609" t="s">
        <v>3989</v>
      </c>
      <c r="L2609" t="s">
        <v>3407</v>
      </c>
      <c r="M2609" s="12">
        <v>17331</v>
      </c>
      <c r="N2609" s="12" t="str">
        <f t="shared" si="97"/>
        <v>1150 Carlisle St Hanover, PA 17331</v>
      </c>
      <c r="O2609">
        <v>1430999</v>
      </c>
      <c r="P2609">
        <v>39.821317999999998</v>
      </c>
      <c r="Q2609">
        <v>-76.999033999999995</v>
      </c>
      <c r="R2609" t="s">
        <v>3367</v>
      </c>
      <c r="S2609" t="s">
        <v>3355</v>
      </c>
      <c r="T2609" s="3">
        <v>1</v>
      </c>
      <c r="U2609" s="3">
        <v>1</v>
      </c>
      <c r="V2609" s="4">
        <v>1</v>
      </c>
      <c r="W2609" s="4">
        <v>1</v>
      </c>
      <c r="X2609" s="5">
        <v>35.99</v>
      </c>
      <c r="Y2609" s="6">
        <v>35.99</v>
      </c>
      <c r="Z2609" s="5">
        <v>14.72</v>
      </c>
      <c r="AA2609" s="5">
        <v>14.72</v>
      </c>
      <c r="AB2609">
        <v>1</v>
      </c>
      <c r="AC2609" s="11">
        <f t="shared" si="96"/>
        <v>0.40900250069463739</v>
      </c>
    </row>
    <row r="2610" spans="1:29">
      <c r="A2610" s="2">
        <v>421747</v>
      </c>
      <c r="B2610" t="s">
        <v>3365</v>
      </c>
      <c r="C2610" t="s">
        <v>3357</v>
      </c>
      <c r="D2610" t="s">
        <v>1072</v>
      </c>
      <c r="E2610" s="2">
        <v>240911</v>
      </c>
      <c r="F2610" t="s">
        <v>271</v>
      </c>
      <c r="G2610" s="2">
        <v>480333</v>
      </c>
      <c r="H2610" t="s">
        <v>1073</v>
      </c>
      <c r="I2610" t="s">
        <v>272</v>
      </c>
      <c r="K2610" t="s">
        <v>3996</v>
      </c>
      <c r="L2610" t="s">
        <v>3407</v>
      </c>
      <c r="M2610" s="12">
        <v>17340</v>
      </c>
      <c r="N2610" s="12" t="str">
        <f t="shared" si="97"/>
        <v>162 Newark St Littlestown, PA 17340</v>
      </c>
      <c r="O2610">
        <v>1430999</v>
      </c>
      <c r="P2610">
        <v>39.752392</v>
      </c>
      <c r="Q2610">
        <v>-77.088627000000002</v>
      </c>
      <c r="R2610" t="s">
        <v>3367</v>
      </c>
      <c r="S2610" t="s">
        <v>3355</v>
      </c>
      <c r="T2610" s="3">
        <v>1</v>
      </c>
      <c r="U2610" s="3">
        <v>2</v>
      </c>
      <c r="V2610" s="4">
        <v>2</v>
      </c>
      <c r="W2610" s="4">
        <v>3</v>
      </c>
      <c r="X2610" s="5">
        <v>35.700000000000003</v>
      </c>
      <c r="Y2610" s="6">
        <v>35.700000000000003</v>
      </c>
      <c r="Z2610" s="5">
        <v>15.84</v>
      </c>
      <c r="AA2610" s="5">
        <v>15.84</v>
      </c>
      <c r="AB2610">
        <v>3</v>
      </c>
      <c r="AC2610" s="11">
        <f t="shared" si="96"/>
        <v>0.44369747899159662</v>
      </c>
    </row>
    <row r="2611" spans="1:29">
      <c r="A2611" s="2">
        <v>467650</v>
      </c>
      <c r="B2611" t="s">
        <v>3365</v>
      </c>
      <c r="C2611" t="s">
        <v>3357</v>
      </c>
      <c r="D2611" t="s">
        <v>26</v>
      </c>
      <c r="E2611" s="2">
        <v>266721</v>
      </c>
      <c r="F2611" t="s">
        <v>2102</v>
      </c>
      <c r="G2611" s="2">
        <v>266721</v>
      </c>
      <c r="H2611" t="s">
        <v>2102</v>
      </c>
      <c r="I2611" t="s">
        <v>39</v>
      </c>
      <c r="K2611" t="s">
        <v>4744</v>
      </c>
      <c r="L2611" t="s">
        <v>3407</v>
      </c>
      <c r="M2611" s="12">
        <v>17601</v>
      </c>
      <c r="N2611" s="12" t="str">
        <f t="shared" si="97"/>
        <v>3650 Hempland Rd Lancaster, PA 17601</v>
      </c>
      <c r="O2611">
        <v>1430999</v>
      </c>
      <c r="P2611">
        <v>40.04683</v>
      </c>
      <c r="Q2611">
        <v>-76.410619999999994</v>
      </c>
      <c r="R2611" t="s">
        <v>3364</v>
      </c>
      <c r="S2611" t="s">
        <v>3357</v>
      </c>
      <c r="T2611" s="3">
        <v>1</v>
      </c>
      <c r="U2611" s="3">
        <v>1</v>
      </c>
      <c r="V2611" s="4">
        <v>1</v>
      </c>
      <c r="W2611" s="4">
        <v>1</v>
      </c>
      <c r="X2611" s="5">
        <v>35.53</v>
      </c>
      <c r="Y2611" s="6">
        <v>35.53</v>
      </c>
      <c r="Z2611" s="5">
        <v>14.21</v>
      </c>
      <c r="AA2611" s="5">
        <v>14.21</v>
      </c>
      <c r="AB2611">
        <v>1</v>
      </c>
      <c r="AC2611" s="11">
        <f t="shared" si="96"/>
        <v>0.39994370954123276</v>
      </c>
    </row>
    <row r="2612" spans="1:29">
      <c r="A2612" s="2">
        <v>483785</v>
      </c>
      <c r="B2612" t="s">
        <v>3365</v>
      </c>
      <c r="C2612" t="s">
        <v>3357</v>
      </c>
      <c r="D2612" t="s">
        <v>16</v>
      </c>
      <c r="E2612" s="2">
        <v>241872</v>
      </c>
      <c r="F2612" t="s">
        <v>3054</v>
      </c>
      <c r="G2612" s="2">
        <v>241872</v>
      </c>
      <c r="H2612" t="s">
        <v>3054</v>
      </c>
      <c r="I2612" t="s">
        <v>135</v>
      </c>
      <c r="K2612" t="s">
        <v>3978</v>
      </c>
      <c r="L2612" t="s">
        <v>3407</v>
      </c>
      <c r="M2612" s="12">
        <v>17331</v>
      </c>
      <c r="N2612" s="12" t="str">
        <f t="shared" si="97"/>
        <v>225 Bowman Rd Hanover, PA 17331</v>
      </c>
      <c r="O2612">
        <v>1430999</v>
      </c>
      <c r="P2612">
        <v>39.784830999999997</v>
      </c>
      <c r="Q2612">
        <v>-76.962096000000003</v>
      </c>
      <c r="R2612" t="s">
        <v>3367</v>
      </c>
      <c r="S2612" t="s">
        <v>3355</v>
      </c>
      <c r="T2612" s="3">
        <v>1</v>
      </c>
      <c r="U2612" s="3">
        <v>1</v>
      </c>
      <c r="V2612" s="4">
        <v>1</v>
      </c>
      <c r="W2612" s="4">
        <v>1</v>
      </c>
      <c r="X2612" s="5">
        <v>34.69</v>
      </c>
      <c r="Y2612" s="6">
        <v>34.69</v>
      </c>
      <c r="Z2612" s="5">
        <v>14.97</v>
      </c>
      <c r="AA2612" s="5">
        <v>14.97</v>
      </c>
      <c r="AB2612">
        <v>1</v>
      </c>
      <c r="AC2612" s="11">
        <f t="shared" si="96"/>
        <v>0.43153646584029987</v>
      </c>
    </row>
    <row r="2613" spans="1:29">
      <c r="A2613" s="2">
        <v>455320</v>
      </c>
      <c r="B2613" t="s">
        <v>3365</v>
      </c>
      <c r="C2613" t="s">
        <v>3356</v>
      </c>
      <c r="D2613" t="s">
        <v>104</v>
      </c>
      <c r="E2613" s="2">
        <v>344841</v>
      </c>
      <c r="F2613" t="s">
        <v>2450</v>
      </c>
      <c r="G2613" s="2">
        <v>344841</v>
      </c>
      <c r="H2613" t="s">
        <v>2450</v>
      </c>
      <c r="I2613" t="s">
        <v>196</v>
      </c>
      <c r="K2613" t="s">
        <v>4473</v>
      </c>
      <c r="L2613" t="s">
        <v>3407</v>
      </c>
      <c r="M2613" s="12">
        <v>17552</v>
      </c>
      <c r="N2613" s="12" t="str">
        <f t="shared" si="97"/>
        <v>424 Sunset Ave Mount Joy, PA 17552</v>
      </c>
      <c r="O2613">
        <v>1430999</v>
      </c>
      <c r="P2613">
        <v>40.107424999999999</v>
      </c>
      <c r="Q2613">
        <v>-76.515517000000003</v>
      </c>
      <c r="R2613" t="s">
        <v>3364</v>
      </c>
      <c r="S2613" t="s">
        <v>3357</v>
      </c>
      <c r="T2613" s="3">
        <v>1</v>
      </c>
      <c r="U2613" s="3">
        <v>1</v>
      </c>
      <c r="V2613" s="4">
        <v>1</v>
      </c>
      <c r="W2613" s="4">
        <v>2</v>
      </c>
      <c r="X2613" s="5">
        <v>33.96</v>
      </c>
      <c r="Y2613" s="6">
        <v>33.96</v>
      </c>
      <c r="Z2613" s="5">
        <v>0</v>
      </c>
      <c r="AA2613" s="5">
        <v>0</v>
      </c>
      <c r="AB2613">
        <v>4</v>
      </c>
      <c r="AC2613" s="11">
        <f t="shared" si="96"/>
        <v>0</v>
      </c>
    </row>
    <row r="2614" spans="1:29">
      <c r="A2614" s="2">
        <v>415868</v>
      </c>
      <c r="B2614" t="s">
        <v>3365</v>
      </c>
      <c r="C2614" t="s">
        <v>3357</v>
      </c>
      <c r="D2614" t="s">
        <v>60</v>
      </c>
      <c r="E2614" s="2">
        <v>245730</v>
      </c>
      <c r="F2614" t="s">
        <v>1589</v>
      </c>
      <c r="G2614" s="2">
        <v>424180</v>
      </c>
      <c r="H2614" t="s">
        <v>1590</v>
      </c>
      <c r="I2614" t="s">
        <v>457</v>
      </c>
      <c r="K2614" t="s">
        <v>5671</v>
      </c>
      <c r="L2614" t="s">
        <v>3407</v>
      </c>
      <c r="M2614" s="12">
        <v>19460</v>
      </c>
      <c r="N2614" s="12" t="str">
        <f t="shared" si="97"/>
        <v>1580 Charlestown Rd Phoenixville, PA 19460</v>
      </c>
      <c r="O2614">
        <v>1430999</v>
      </c>
      <c r="P2614">
        <v>40.118248999999999</v>
      </c>
      <c r="Q2614">
        <v>-75.540424000000002</v>
      </c>
      <c r="R2614" t="s">
        <v>3361</v>
      </c>
      <c r="S2614" t="s">
        <v>3354</v>
      </c>
      <c r="T2614" s="3">
        <v>1</v>
      </c>
      <c r="U2614" s="3">
        <v>1</v>
      </c>
      <c r="V2614" s="4">
        <v>1</v>
      </c>
      <c r="W2614" s="4">
        <v>1</v>
      </c>
      <c r="X2614" s="5">
        <v>33.06</v>
      </c>
      <c r="Y2614" s="6">
        <v>33.06</v>
      </c>
      <c r="Z2614" s="5">
        <v>8.7200000000000006</v>
      </c>
      <c r="AA2614" s="5">
        <v>8.7200000000000006</v>
      </c>
      <c r="AB2614">
        <v>3</v>
      </c>
      <c r="AC2614" s="11">
        <f t="shared" si="96"/>
        <v>0.26376285541439809</v>
      </c>
    </row>
    <row r="2615" spans="1:29">
      <c r="A2615" s="2">
        <v>483774</v>
      </c>
      <c r="B2615" t="s">
        <v>3365</v>
      </c>
      <c r="C2615" t="s">
        <v>3357</v>
      </c>
      <c r="D2615" t="s">
        <v>17</v>
      </c>
      <c r="E2615" s="2">
        <v>239155</v>
      </c>
      <c r="F2615" t="s">
        <v>984</v>
      </c>
      <c r="G2615" s="2">
        <v>239155</v>
      </c>
      <c r="H2615" t="s">
        <v>984</v>
      </c>
      <c r="I2615" t="s">
        <v>179</v>
      </c>
      <c r="J2615" t="s">
        <v>179</v>
      </c>
      <c r="K2615" t="s">
        <v>5009</v>
      </c>
      <c r="L2615" t="s">
        <v>3407</v>
      </c>
      <c r="M2615" s="12">
        <v>18104</v>
      </c>
      <c r="N2615" s="12" t="str">
        <f t="shared" si="97"/>
        <v>1825 Chew St Allentown, PA 18104</v>
      </c>
      <c r="O2615">
        <v>1430999</v>
      </c>
      <c r="P2615">
        <v>40.601058000000002</v>
      </c>
      <c r="Q2615">
        <v>-75.497247000000002</v>
      </c>
      <c r="R2615" t="s">
        <v>3363</v>
      </c>
      <c r="S2615" t="s">
        <v>3357</v>
      </c>
      <c r="T2615" s="3">
        <v>1</v>
      </c>
      <c r="U2615" s="3">
        <v>1</v>
      </c>
      <c r="V2615" s="4">
        <v>1</v>
      </c>
      <c r="W2615" s="4">
        <v>1</v>
      </c>
      <c r="X2615" s="5">
        <v>33</v>
      </c>
      <c r="Y2615" s="6">
        <v>33</v>
      </c>
      <c r="Z2615" s="5">
        <v>15.23</v>
      </c>
      <c r="AA2615" s="5">
        <v>15.23</v>
      </c>
      <c r="AB2615">
        <v>1</v>
      </c>
      <c r="AC2615" s="11">
        <f t="shared" si="96"/>
        <v>0.46151515151515154</v>
      </c>
    </row>
    <row r="2616" spans="1:29">
      <c r="A2616" s="2">
        <v>264939</v>
      </c>
      <c r="B2616" t="s">
        <v>3365</v>
      </c>
      <c r="C2616" t="s">
        <v>3356</v>
      </c>
      <c r="D2616" t="s">
        <v>37</v>
      </c>
      <c r="E2616" s="2">
        <v>239704</v>
      </c>
      <c r="F2616" t="s">
        <v>1686</v>
      </c>
      <c r="G2616" s="2">
        <v>423138</v>
      </c>
      <c r="H2616" t="s">
        <v>1690</v>
      </c>
      <c r="I2616" t="s">
        <v>39</v>
      </c>
      <c r="K2616" t="s">
        <v>4646</v>
      </c>
      <c r="L2616" t="s">
        <v>3407</v>
      </c>
      <c r="M2616" s="12">
        <v>17601</v>
      </c>
      <c r="N2616" s="12" t="str">
        <f t="shared" si="97"/>
        <v>2110 Horseshoe Rd Lancaster, PA 17601</v>
      </c>
      <c r="O2616">
        <v>1430999</v>
      </c>
      <c r="P2616">
        <v>40.050324000000003</v>
      </c>
      <c r="Q2616">
        <v>-76.221108000000001</v>
      </c>
      <c r="R2616" t="s">
        <v>3364</v>
      </c>
      <c r="S2616" t="s">
        <v>3356</v>
      </c>
      <c r="T2616" s="3">
        <v>1</v>
      </c>
      <c r="U2616" s="3">
        <v>1</v>
      </c>
      <c r="V2616" s="4">
        <v>1</v>
      </c>
      <c r="W2616" s="4">
        <v>1</v>
      </c>
      <c r="X2616" s="5">
        <v>32.659999999999997</v>
      </c>
      <c r="Y2616" s="6">
        <v>32.659999999999997</v>
      </c>
      <c r="Z2616" s="5">
        <v>10.78</v>
      </c>
      <c r="AA2616" s="5">
        <v>10.78</v>
      </c>
      <c r="AB2616">
        <v>1</v>
      </c>
      <c r="AC2616" s="11">
        <f t="shared" si="96"/>
        <v>0.33006736068585429</v>
      </c>
    </row>
    <row r="2617" spans="1:29">
      <c r="A2617" s="2">
        <v>340854</v>
      </c>
      <c r="B2617" t="s">
        <v>3365</v>
      </c>
      <c r="C2617" t="s">
        <v>3356</v>
      </c>
      <c r="D2617" t="s">
        <v>26</v>
      </c>
      <c r="E2617" s="2">
        <v>300023</v>
      </c>
      <c r="F2617" t="s">
        <v>2530</v>
      </c>
      <c r="G2617" s="2">
        <v>300023</v>
      </c>
      <c r="H2617" t="s">
        <v>2530</v>
      </c>
      <c r="I2617" t="s">
        <v>190</v>
      </c>
      <c r="K2617" t="s">
        <v>4367</v>
      </c>
      <c r="L2617" t="s">
        <v>3407</v>
      </c>
      <c r="M2617" s="12">
        <v>17545</v>
      </c>
      <c r="N2617" s="12" t="str">
        <f t="shared" si="97"/>
        <v>1337 Newport Rd Manheim, PA 17545</v>
      </c>
      <c r="O2617">
        <v>1430999</v>
      </c>
      <c r="P2617">
        <v>40.206249999999997</v>
      </c>
      <c r="Q2617">
        <v>-76.372209999999995</v>
      </c>
      <c r="R2617" t="s">
        <v>3364</v>
      </c>
      <c r="S2617" t="s">
        <v>3357</v>
      </c>
      <c r="T2617" s="3">
        <v>1</v>
      </c>
      <c r="U2617" s="3">
        <v>1</v>
      </c>
      <c r="V2617" s="4">
        <v>1</v>
      </c>
      <c r="W2617" s="4">
        <v>1</v>
      </c>
      <c r="X2617" s="5">
        <v>32.5</v>
      </c>
      <c r="Y2617" s="6">
        <v>32.5</v>
      </c>
      <c r="Z2617" s="5">
        <v>17.89</v>
      </c>
      <c r="AA2617" s="5">
        <v>17.89</v>
      </c>
      <c r="AB2617">
        <v>1</v>
      </c>
      <c r="AC2617" s="11">
        <f t="shared" si="96"/>
        <v>0.55046153846153845</v>
      </c>
    </row>
    <row r="2618" spans="1:29">
      <c r="A2618" s="2">
        <v>242440</v>
      </c>
      <c r="B2618" t="s">
        <v>3365</v>
      </c>
      <c r="C2618" t="s">
        <v>3356</v>
      </c>
      <c r="D2618" t="s">
        <v>32</v>
      </c>
      <c r="E2618" s="2">
        <v>241725</v>
      </c>
      <c r="F2618" t="s">
        <v>3281</v>
      </c>
      <c r="G2618" s="2">
        <v>241725</v>
      </c>
      <c r="H2618" t="s">
        <v>3281</v>
      </c>
      <c r="I2618" t="s">
        <v>1314</v>
      </c>
      <c r="K2618" t="s">
        <v>4241</v>
      </c>
      <c r="L2618" t="s">
        <v>3407</v>
      </c>
      <c r="M2618" s="12">
        <v>17527</v>
      </c>
      <c r="N2618" s="12" t="str">
        <f t="shared" si="97"/>
        <v>111 White Horse Rd Gap, PA 17527</v>
      </c>
      <c r="O2618">
        <v>1430999</v>
      </c>
      <c r="P2618">
        <v>40.033403</v>
      </c>
      <c r="Q2618">
        <v>-76.000355999999996</v>
      </c>
      <c r="R2618" t="s">
        <v>3364</v>
      </c>
      <c r="S2618" t="s">
        <v>3351</v>
      </c>
      <c r="T2618" s="3">
        <v>1</v>
      </c>
      <c r="U2618" s="3">
        <v>1</v>
      </c>
      <c r="V2618" s="4">
        <v>1</v>
      </c>
      <c r="W2618" s="4">
        <v>1</v>
      </c>
      <c r="X2618" s="5">
        <v>32.24</v>
      </c>
      <c r="Y2618" s="6">
        <v>32.24</v>
      </c>
      <c r="Z2618" s="5">
        <v>12.9</v>
      </c>
      <c r="AA2618" s="5">
        <v>12.9</v>
      </c>
      <c r="AB2618">
        <v>1</v>
      </c>
      <c r="AC2618" s="11">
        <f t="shared" si="96"/>
        <v>0.40012406947890816</v>
      </c>
    </row>
    <row r="2619" spans="1:29">
      <c r="A2619" s="2">
        <v>239279</v>
      </c>
      <c r="B2619" t="s">
        <v>3365</v>
      </c>
      <c r="C2619" t="s">
        <v>3356</v>
      </c>
      <c r="D2619" t="s">
        <v>17</v>
      </c>
      <c r="E2619" s="2">
        <v>317826</v>
      </c>
      <c r="F2619" t="s">
        <v>1214</v>
      </c>
      <c r="G2619" s="2">
        <v>317826</v>
      </c>
      <c r="H2619" t="s">
        <v>1214</v>
      </c>
      <c r="I2619" t="s">
        <v>179</v>
      </c>
      <c r="J2619" t="s">
        <v>179</v>
      </c>
      <c r="K2619" t="s">
        <v>5011</v>
      </c>
      <c r="L2619" t="s">
        <v>3407</v>
      </c>
      <c r="M2619" s="12">
        <v>18106</v>
      </c>
      <c r="N2619" s="12" t="str">
        <f t="shared" si="97"/>
        <v>3477 Corporate Suite 100 Allentown, PA 18106</v>
      </c>
      <c r="O2619">
        <v>1430999</v>
      </c>
      <c r="P2619">
        <v>40.561565000000002</v>
      </c>
      <c r="Q2619">
        <v>-75.553270999999995</v>
      </c>
      <c r="R2619" t="s">
        <v>3363</v>
      </c>
      <c r="S2619" t="s">
        <v>3357</v>
      </c>
      <c r="T2619" s="3">
        <v>1</v>
      </c>
      <c r="U2619" s="3">
        <v>1</v>
      </c>
      <c r="V2619" s="4">
        <v>1</v>
      </c>
      <c r="W2619" s="4">
        <v>1</v>
      </c>
      <c r="X2619" s="5">
        <v>32.24</v>
      </c>
      <c r="Y2619" s="6">
        <v>32.24</v>
      </c>
      <c r="Z2619" s="5">
        <v>12.9</v>
      </c>
      <c r="AA2619" s="5">
        <v>12.9</v>
      </c>
      <c r="AB2619">
        <v>1</v>
      </c>
      <c r="AC2619" s="11">
        <f t="shared" si="96"/>
        <v>0.40012406947890816</v>
      </c>
    </row>
    <row r="2620" spans="1:29">
      <c r="A2620" s="2">
        <v>415712</v>
      </c>
      <c r="B2620" t="s">
        <v>3365</v>
      </c>
      <c r="C2620" t="s">
        <v>3356</v>
      </c>
      <c r="D2620" t="s">
        <v>149</v>
      </c>
      <c r="E2620" s="2">
        <v>246293</v>
      </c>
      <c r="F2620" t="s">
        <v>827</v>
      </c>
      <c r="G2620" s="2">
        <v>246293</v>
      </c>
      <c r="H2620" t="s">
        <v>827</v>
      </c>
      <c r="I2620" t="s">
        <v>828</v>
      </c>
      <c r="J2620" t="s">
        <v>680</v>
      </c>
      <c r="K2620" t="s">
        <v>3505</v>
      </c>
      <c r="L2620" t="s">
        <v>3406</v>
      </c>
      <c r="M2620" s="12">
        <v>8083</v>
      </c>
      <c r="N2620" s="12" t="str">
        <f t="shared" si="97"/>
        <v>301 Grace St Somerdale, NJ 08083</v>
      </c>
      <c r="O2620">
        <v>1430999</v>
      </c>
      <c r="P2620">
        <v>39.849812</v>
      </c>
      <c r="Q2620">
        <v>-75.021011000000001</v>
      </c>
      <c r="R2620" t="s">
        <v>3362</v>
      </c>
      <c r="S2620" t="s">
        <v>3355</v>
      </c>
      <c r="T2620" s="3">
        <v>1</v>
      </c>
      <c r="U2620" s="3">
        <v>1</v>
      </c>
      <c r="V2620" s="4">
        <v>1</v>
      </c>
      <c r="W2620" s="4">
        <v>1</v>
      </c>
      <c r="X2620" s="5">
        <v>28.1</v>
      </c>
      <c r="Y2620" s="6">
        <v>28.1</v>
      </c>
      <c r="Z2620" s="5">
        <v>18.59</v>
      </c>
      <c r="AA2620" s="5">
        <v>18.59</v>
      </c>
      <c r="AB2620">
        <v>1</v>
      </c>
      <c r="AC2620" s="11">
        <f t="shared" si="96"/>
        <v>0.6615658362989324</v>
      </c>
    </row>
    <row r="2621" spans="1:29">
      <c r="A2621" s="2">
        <v>313808</v>
      </c>
      <c r="B2621" t="s">
        <v>3365</v>
      </c>
      <c r="C2621" t="s">
        <v>3356</v>
      </c>
      <c r="D2621" t="s">
        <v>26</v>
      </c>
      <c r="E2621" s="2">
        <v>326885</v>
      </c>
      <c r="F2621" t="s">
        <v>1866</v>
      </c>
      <c r="G2621" s="2">
        <v>326885</v>
      </c>
      <c r="H2621" t="s">
        <v>1866</v>
      </c>
      <c r="I2621" t="s">
        <v>39</v>
      </c>
      <c r="K2621" t="s">
        <v>4903</v>
      </c>
      <c r="L2621" t="s">
        <v>3407</v>
      </c>
      <c r="M2621" s="12">
        <v>17603</v>
      </c>
      <c r="N2621" s="12" t="str">
        <f t="shared" si="97"/>
        <v>554 Beaver St Lancaster, PA 17603</v>
      </c>
      <c r="O2621">
        <v>1430999</v>
      </c>
      <c r="P2621">
        <v>40.028280000000002</v>
      </c>
      <c r="Q2621">
        <v>-76.305080000000004</v>
      </c>
      <c r="R2621" t="s">
        <v>3367</v>
      </c>
      <c r="S2621" t="s">
        <v>3357</v>
      </c>
      <c r="T2621" s="3">
        <v>1</v>
      </c>
      <c r="U2621" s="3">
        <v>1</v>
      </c>
      <c r="V2621" s="4">
        <v>1</v>
      </c>
      <c r="W2621" s="4">
        <v>1</v>
      </c>
      <c r="X2621" s="5">
        <v>27.32</v>
      </c>
      <c r="Y2621" s="6">
        <v>27.32</v>
      </c>
      <c r="Z2621" s="5">
        <v>18.37</v>
      </c>
      <c r="AA2621" s="5">
        <v>18.37</v>
      </c>
      <c r="AB2621">
        <v>1</v>
      </c>
      <c r="AC2621" s="11">
        <f t="shared" si="96"/>
        <v>0.67240117130307475</v>
      </c>
    </row>
    <row r="2622" spans="1:29">
      <c r="A2622" s="2">
        <v>473955</v>
      </c>
      <c r="B2622" t="s">
        <v>3365</v>
      </c>
      <c r="C2622" t="s">
        <v>3357</v>
      </c>
      <c r="D2622" t="s">
        <v>26</v>
      </c>
      <c r="E2622" s="2">
        <v>330069</v>
      </c>
      <c r="F2622" t="s">
        <v>2864</v>
      </c>
      <c r="G2622" s="2">
        <v>330069</v>
      </c>
      <c r="H2622" t="s">
        <v>2864</v>
      </c>
      <c r="I2622" t="s">
        <v>492</v>
      </c>
      <c r="K2622" t="s">
        <v>4466</v>
      </c>
      <c r="L2622" t="s">
        <v>3407</v>
      </c>
      <c r="M2622" s="12">
        <v>17551</v>
      </c>
      <c r="N2622" s="12" t="str">
        <f t="shared" si="97"/>
        <v>359 E CHARLOTTE ST Millersville, PA 17551</v>
      </c>
      <c r="O2622">
        <v>1430999</v>
      </c>
      <c r="P2622">
        <v>40.01032</v>
      </c>
      <c r="Q2622">
        <v>-76.346175000000002</v>
      </c>
      <c r="R2622" t="s">
        <v>3364</v>
      </c>
      <c r="S2622" t="s">
        <v>3357</v>
      </c>
      <c r="T2622" s="3">
        <v>1</v>
      </c>
      <c r="U2622" s="3">
        <v>1</v>
      </c>
      <c r="V2622" s="4">
        <v>1</v>
      </c>
      <c r="W2622" s="4">
        <v>1</v>
      </c>
      <c r="X2622" s="5">
        <v>27.12</v>
      </c>
      <c r="Y2622" s="6">
        <v>27.12</v>
      </c>
      <c r="Z2622" s="5">
        <v>10.85</v>
      </c>
      <c r="AA2622" s="5">
        <v>10.85</v>
      </c>
      <c r="AB2622">
        <v>1</v>
      </c>
      <c r="AC2622" s="11">
        <f t="shared" si="96"/>
        <v>0.40007374631268433</v>
      </c>
    </row>
    <row r="2623" spans="1:29">
      <c r="A2623" s="2">
        <v>418223</v>
      </c>
      <c r="B2623" t="s">
        <v>3359</v>
      </c>
      <c r="C2623" t="s">
        <v>3352</v>
      </c>
      <c r="D2623" t="s">
        <v>26</v>
      </c>
      <c r="E2623" s="2">
        <v>239688</v>
      </c>
      <c r="F2623" t="s">
        <v>1681</v>
      </c>
      <c r="G2623" s="2">
        <v>239688</v>
      </c>
      <c r="H2623" t="s">
        <v>1681</v>
      </c>
      <c r="I2623" t="s">
        <v>142</v>
      </c>
      <c r="K2623" t="s">
        <v>4143</v>
      </c>
      <c r="L2623" t="s">
        <v>3407</v>
      </c>
      <c r="M2623" s="12">
        <v>17512</v>
      </c>
      <c r="N2623" s="12" t="str">
        <f t="shared" si="97"/>
        <v>3825 Concordia Rd Columbia, PA 17512</v>
      </c>
      <c r="O2623">
        <v>1430999</v>
      </c>
      <c r="P2623">
        <v>40.050212000000002</v>
      </c>
      <c r="Q2623">
        <v>-76.448294000000004</v>
      </c>
      <c r="R2623" t="s">
        <v>3367</v>
      </c>
      <c r="S2623" t="s">
        <v>3357</v>
      </c>
      <c r="T2623" s="3">
        <v>1</v>
      </c>
      <c r="U2623" s="3">
        <v>1</v>
      </c>
      <c r="V2623" s="4">
        <v>1</v>
      </c>
      <c r="W2623" s="4">
        <v>1</v>
      </c>
      <c r="X2623" s="5">
        <v>27.1</v>
      </c>
      <c r="Y2623" s="6">
        <v>27.1</v>
      </c>
      <c r="Z2623" s="5">
        <v>10.83</v>
      </c>
      <c r="AA2623" s="5">
        <v>10.83</v>
      </c>
      <c r="AB2623">
        <v>1</v>
      </c>
      <c r="AC2623" s="11">
        <f t="shared" si="96"/>
        <v>0.39963099630996307</v>
      </c>
    </row>
    <row r="2624" spans="1:29">
      <c r="A2624" s="2">
        <v>482654</v>
      </c>
      <c r="B2624" t="s">
        <v>3359</v>
      </c>
      <c r="C2624" t="s">
        <v>3352</v>
      </c>
      <c r="D2624" t="s">
        <v>808</v>
      </c>
      <c r="E2624" s="2">
        <v>239566</v>
      </c>
      <c r="F2624" t="s">
        <v>1603</v>
      </c>
      <c r="G2624" s="2">
        <v>239566</v>
      </c>
      <c r="H2624" t="s">
        <v>1603</v>
      </c>
      <c r="I2624" t="s">
        <v>116</v>
      </c>
      <c r="K2624" t="s">
        <v>4362</v>
      </c>
      <c r="L2624" t="s">
        <v>3407</v>
      </c>
      <c r="M2624" s="12">
        <v>17543</v>
      </c>
      <c r="N2624" s="12" t="str">
        <f t="shared" si="97"/>
        <v>84 Fairview Rd Lititz, PA 17543</v>
      </c>
      <c r="O2624">
        <v>1430999</v>
      </c>
      <c r="P2624">
        <v>40.187989999999999</v>
      </c>
      <c r="Q2624">
        <v>-76.340299999999999</v>
      </c>
      <c r="R2624" t="s">
        <v>3364</v>
      </c>
      <c r="S2624" t="s">
        <v>3356</v>
      </c>
      <c r="T2624" s="3">
        <v>1</v>
      </c>
      <c r="U2624" s="3">
        <v>1</v>
      </c>
      <c r="V2624" s="4">
        <v>1</v>
      </c>
      <c r="W2624" s="4">
        <v>1</v>
      </c>
      <c r="X2624" s="5">
        <v>25.6</v>
      </c>
      <c r="Y2624" s="6">
        <v>25.6</v>
      </c>
      <c r="Z2624" s="5">
        <v>0.01</v>
      </c>
      <c r="AA2624" s="5">
        <v>0.01</v>
      </c>
      <c r="AB2624">
        <v>1</v>
      </c>
      <c r="AC2624" s="11">
        <f t="shared" si="96"/>
        <v>3.9062499999999997E-4</v>
      </c>
    </row>
    <row r="2625" spans="1:29">
      <c r="A2625" s="2">
        <v>452962</v>
      </c>
      <c r="B2625" t="s">
        <v>3359</v>
      </c>
      <c r="C2625" t="s">
        <v>3352</v>
      </c>
      <c r="D2625" t="s">
        <v>104</v>
      </c>
      <c r="E2625" s="2">
        <v>269161</v>
      </c>
      <c r="F2625" t="s">
        <v>2159</v>
      </c>
      <c r="G2625" s="2">
        <v>269161</v>
      </c>
      <c r="H2625" t="s">
        <v>2159</v>
      </c>
      <c r="I2625" t="s">
        <v>56</v>
      </c>
      <c r="K2625" t="s">
        <v>5421</v>
      </c>
      <c r="L2625" t="s">
        <v>3407</v>
      </c>
      <c r="M2625" s="12">
        <v>19111</v>
      </c>
      <c r="N2625" s="12" t="str">
        <f t="shared" si="97"/>
        <v>208 Stearly St Philadelphia, PA 19111</v>
      </c>
      <c r="O2625">
        <v>1430999</v>
      </c>
      <c r="P2625">
        <v>40.049435000000003</v>
      </c>
      <c r="Q2625">
        <v>-75.104579000000001</v>
      </c>
      <c r="R2625" t="s">
        <v>3363</v>
      </c>
      <c r="S2625" t="s">
        <v>3351</v>
      </c>
      <c r="T2625" s="3">
        <v>2</v>
      </c>
      <c r="U2625" s="3">
        <v>2</v>
      </c>
      <c r="V2625" s="4">
        <v>1</v>
      </c>
      <c r="W2625" s="4">
        <v>1</v>
      </c>
      <c r="X2625" s="5">
        <v>12.42</v>
      </c>
      <c r="Y2625" s="6">
        <v>24.84</v>
      </c>
      <c r="Z2625" s="5">
        <v>-0.01</v>
      </c>
      <c r="AA2625" s="5">
        <v>-0.02</v>
      </c>
      <c r="AB2625">
        <v>3</v>
      </c>
      <c r="AC2625" s="11">
        <f t="shared" si="96"/>
        <v>-8.0515297906602254E-4</v>
      </c>
    </row>
    <row r="2626" spans="1:29">
      <c r="A2626" s="2">
        <v>474309</v>
      </c>
      <c r="B2626" t="s">
        <v>3359</v>
      </c>
      <c r="C2626" t="s">
        <v>3352</v>
      </c>
      <c r="D2626" t="s">
        <v>16</v>
      </c>
      <c r="E2626" s="2">
        <v>239260</v>
      </c>
      <c r="F2626" t="s">
        <v>1140</v>
      </c>
      <c r="G2626" s="2">
        <v>415352</v>
      </c>
      <c r="H2626" t="s">
        <v>1141</v>
      </c>
      <c r="I2626" t="s">
        <v>135</v>
      </c>
      <c r="K2626" t="s">
        <v>3978</v>
      </c>
      <c r="L2626" t="s">
        <v>3407</v>
      </c>
      <c r="M2626" s="12">
        <v>17331</v>
      </c>
      <c r="N2626" s="12" t="str">
        <f t="shared" si="97"/>
        <v>225 Bowman Rd Hanover, PA 17331</v>
      </c>
      <c r="O2626">
        <v>1430999</v>
      </c>
      <c r="P2626">
        <v>39.784830999999997</v>
      </c>
      <c r="Q2626">
        <v>-76.962096000000003</v>
      </c>
      <c r="R2626" t="s">
        <v>3367</v>
      </c>
      <c r="S2626" t="s">
        <v>3355</v>
      </c>
      <c r="T2626" s="3">
        <v>1</v>
      </c>
      <c r="U2626" s="3">
        <v>1</v>
      </c>
      <c r="V2626" s="4">
        <v>1</v>
      </c>
      <c r="W2626" s="4">
        <v>1</v>
      </c>
      <c r="X2626" s="5">
        <v>24.8</v>
      </c>
      <c r="Y2626" s="6">
        <v>24.8</v>
      </c>
      <c r="Z2626" s="5">
        <v>9.92</v>
      </c>
      <c r="AA2626" s="5">
        <v>9.92</v>
      </c>
      <c r="AB2626">
        <v>2</v>
      </c>
      <c r="AC2626" s="11">
        <f t="shared" ref="AC2626:AC2689" si="98">IFERROR(AA2626/Y2626,0)</f>
        <v>0.39999999999999997</v>
      </c>
    </row>
    <row r="2627" spans="1:29">
      <c r="A2627" s="2">
        <v>302051</v>
      </c>
      <c r="B2627" t="s">
        <v>3359</v>
      </c>
      <c r="C2627" t="s">
        <v>3352</v>
      </c>
      <c r="D2627" t="s">
        <v>51</v>
      </c>
      <c r="E2627" s="2">
        <v>239940</v>
      </c>
      <c r="F2627" t="s">
        <v>659</v>
      </c>
      <c r="G2627" s="2">
        <v>415361</v>
      </c>
      <c r="H2627" t="s">
        <v>1166</v>
      </c>
      <c r="I2627" t="s">
        <v>805</v>
      </c>
      <c r="K2627" t="s">
        <v>4160</v>
      </c>
      <c r="L2627" t="s">
        <v>3407</v>
      </c>
      <c r="M2627" s="12">
        <v>17519</v>
      </c>
      <c r="N2627" s="12" t="str">
        <f t="shared" si="97"/>
        <v>126 Ewell Rd East Earl, PA 17519</v>
      </c>
      <c r="O2627">
        <v>1430999</v>
      </c>
      <c r="P2627">
        <v>40.119075000000002</v>
      </c>
      <c r="Q2627">
        <v>-76.037289000000001</v>
      </c>
      <c r="R2627" t="s">
        <v>3364</v>
      </c>
      <c r="S2627" t="s">
        <v>3351</v>
      </c>
      <c r="T2627" s="3">
        <v>1</v>
      </c>
      <c r="U2627" s="3">
        <v>1</v>
      </c>
      <c r="V2627" s="4">
        <v>1</v>
      </c>
      <c r="W2627" s="4">
        <v>1</v>
      </c>
      <c r="X2627" s="5">
        <v>24.35</v>
      </c>
      <c r="Y2627" s="6">
        <v>24.35</v>
      </c>
      <c r="Z2627" s="5">
        <v>10.96</v>
      </c>
      <c r="AA2627" s="5">
        <v>10.96</v>
      </c>
      <c r="AB2627">
        <v>1</v>
      </c>
      <c r="AC2627" s="11">
        <f t="shared" si="98"/>
        <v>0.45010266940451749</v>
      </c>
    </row>
    <row r="2628" spans="1:29">
      <c r="A2628" s="2">
        <v>430561</v>
      </c>
      <c r="B2628" t="s">
        <v>3359</v>
      </c>
      <c r="C2628" t="s">
        <v>3353</v>
      </c>
      <c r="D2628" t="s">
        <v>808</v>
      </c>
      <c r="E2628" s="2">
        <v>241048</v>
      </c>
      <c r="F2628" t="s">
        <v>2402</v>
      </c>
      <c r="G2628" s="2">
        <v>241048</v>
      </c>
      <c r="H2628" t="s">
        <v>2402</v>
      </c>
      <c r="I2628" t="s">
        <v>39</v>
      </c>
      <c r="K2628" t="s">
        <v>4876</v>
      </c>
      <c r="L2628" t="s">
        <v>3407</v>
      </c>
      <c r="M2628" s="12">
        <v>17603</v>
      </c>
      <c r="N2628" s="12" t="str">
        <f t="shared" si="97"/>
        <v>305  Donna Ave Lancaster, PA 17603</v>
      </c>
      <c r="O2628">
        <v>1430999</v>
      </c>
      <c r="P2628">
        <v>39.987639999999999</v>
      </c>
      <c r="Q2628">
        <v>-76.311319999999995</v>
      </c>
      <c r="R2628" t="s">
        <v>3364</v>
      </c>
      <c r="S2628" t="s">
        <v>3357</v>
      </c>
      <c r="T2628" s="3">
        <v>2</v>
      </c>
      <c r="U2628" s="3">
        <v>2</v>
      </c>
      <c r="V2628" s="4">
        <v>1</v>
      </c>
      <c r="W2628" s="4">
        <v>2</v>
      </c>
      <c r="X2628" s="5">
        <v>11.530000000000001</v>
      </c>
      <c r="Y2628" s="6">
        <v>23.060000000000002</v>
      </c>
      <c r="Z2628" s="5">
        <v>1.105</v>
      </c>
      <c r="AA2628" s="5">
        <v>2.21</v>
      </c>
      <c r="AB2628">
        <v>5</v>
      </c>
      <c r="AC2628" s="11">
        <f t="shared" si="98"/>
        <v>9.5836947094535982E-2</v>
      </c>
    </row>
    <row r="2629" spans="1:29">
      <c r="A2629" s="2">
        <v>482476</v>
      </c>
      <c r="B2629" t="s">
        <v>3359</v>
      </c>
      <c r="C2629" t="s">
        <v>3352</v>
      </c>
      <c r="D2629" t="s">
        <v>104</v>
      </c>
      <c r="E2629" s="2">
        <v>333021</v>
      </c>
      <c r="F2629" t="s">
        <v>2863</v>
      </c>
      <c r="G2629" s="2">
        <v>333021</v>
      </c>
      <c r="H2629" t="s">
        <v>2863</v>
      </c>
      <c r="I2629" t="s">
        <v>578</v>
      </c>
      <c r="K2629" t="s">
        <v>4625</v>
      </c>
      <c r="L2629" t="s">
        <v>3407</v>
      </c>
      <c r="M2629" s="12">
        <v>17584</v>
      </c>
      <c r="N2629" s="12" t="str">
        <f t="shared" si="97"/>
        <v>26 Hawthorne Cir Willow Street, PA 17584</v>
      </c>
      <c r="O2629">
        <v>1430999</v>
      </c>
      <c r="P2629">
        <v>39.928220000000003</v>
      </c>
      <c r="Q2629">
        <v>-76.260670000000005</v>
      </c>
      <c r="R2629" t="s">
        <v>3364</v>
      </c>
      <c r="S2629" t="s">
        <v>3357</v>
      </c>
      <c r="T2629" s="3">
        <v>1</v>
      </c>
      <c r="U2629" s="3">
        <v>1</v>
      </c>
      <c r="V2629" s="4">
        <v>1</v>
      </c>
      <c r="W2629" s="4">
        <v>1</v>
      </c>
      <c r="X2629" s="5">
        <v>22.49</v>
      </c>
      <c r="Y2629" s="6">
        <v>22.49</v>
      </c>
      <c r="Z2629" s="5">
        <v>7.87</v>
      </c>
      <c r="AA2629" s="5">
        <v>7.87</v>
      </c>
      <c r="AB2629">
        <v>1</v>
      </c>
      <c r="AC2629" s="11">
        <f t="shared" si="98"/>
        <v>0.34993330369052916</v>
      </c>
    </row>
    <row r="2630" spans="1:29">
      <c r="A2630" s="2">
        <v>306315</v>
      </c>
      <c r="B2630" t="s">
        <v>3359</v>
      </c>
      <c r="C2630" t="s">
        <v>3352</v>
      </c>
      <c r="D2630" t="s">
        <v>91</v>
      </c>
      <c r="E2630" s="2">
        <v>315233</v>
      </c>
      <c r="F2630" t="s">
        <v>284</v>
      </c>
      <c r="G2630" s="2">
        <v>315233</v>
      </c>
      <c r="H2630" t="s">
        <v>284</v>
      </c>
      <c r="I2630" t="s">
        <v>285</v>
      </c>
      <c r="K2630" t="s">
        <v>5850</v>
      </c>
      <c r="L2630" t="s">
        <v>8347</v>
      </c>
      <c r="M2630" s="12">
        <v>19709</v>
      </c>
      <c r="N2630" s="12" t="str">
        <f t="shared" si="97"/>
        <v>1156 Levels Rd MIDDLETOWN, DE 19709</v>
      </c>
      <c r="O2630">
        <v>1430999</v>
      </c>
      <c r="P2630">
        <v>39.422406000000002</v>
      </c>
      <c r="Q2630">
        <v>-75.740402000000003</v>
      </c>
      <c r="R2630" t="s">
        <v>3359</v>
      </c>
      <c r="S2630" t="s">
        <v>3355</v>
      </c>
      <c r="T2630" s="3">
        <v>1</v>
      </c>
      <c r="U2630" s="3">
        <v>1</v>
      </c>
      <c r="V2630" s="4">
        <v>1</v>
      </c>
      <c r="W2630" s="4">
        <v>1</v>
      </c>
      <c r="X2630" s="5">
        <v>21.28</v>
      </c>
      <c r="Y2630" s="6">
        <v>21.28</v>
      </c>
      <c r="Z2630" s="5">
        <v>10.64</v>
      </c>
      <c r="AA2630" s="5">
        <v>10.64</v>
      </c>
      <c r="AB2630">
        <v>1</v>
      </c>
      <c r="AC2630" s="11">
        <f t="shared" si="98"/>
        <v>0.5</v>
      </c>
    </row>
    <row r="2631" spans="1:29">
      <c r="A2631" s="2">
        <v>431664</v>
      </c>
      <c r="B2631" t="s">
        <v>3359</v>
      </c>
      <c r="C2631" t="s">
        <v>3352</v>
      </c>
      <c r="D2631" t="s">
        <v>808</v>
      </c>
      <c r="E2631" s="2">
        <v>272995</v>
      </c>
      <c r="F2631" t="s">
        <v>2162</v>
      </c>
      <c r="G2631" s="2">
        <v>272995</v>
      </c>
      <c r="H2631" t="s">
        <v>2162</v>
      </c>
      <c r="I2631" t="s">
        <v>39</v>
      </c>
      <c r="K2631" t="s">
        <v>4752</v>
      </c>
      <c r="L2631" t="s">
        <v>3407</v>
      </c>
      <c r="M2631" s="12">
        <v>17601</v>
      </c>
      <c r="N2631" s="12" t="str">
        <f t="shared" si="97"/>
        <v>143 Hershey Ave Lancaster, PA 17601</v>
      </c>
      <c r="O2631">
        <v>1430999</v>
      </c>
      <c r="P2631">
        <v>40.026975</v>
      </c>
      <c r="Q2631">
        <v>-76.320075000000003</v>
      </c>
      <c r="R2631" t="s">
        <v>3364</v>
      </c>
      <c r="S2631" t="s">
        <v>3357</v>
      </c>
      <c r="T2631" s="3">
        <v>1</v>
      </c>
      <c r="U2631" s="3">
        <v>2</v>
      </c>
      <c r="V2631" s="4">
        <v>2</v>
      </c>
      <c r="W2631" s="4">
        <v>2</v>
      </c>
      <c r="X2631" s="5">
        <v>19.8</v>
      </c>
      <c r="Y2631" s="6">
        <v>19.8</v>
      </c>
      <c r="Z2631" s="5">
        <v>0</v>
      </c>
      <c r="AA2631" s="5">
        <v>0</v>
      </c>
      <c r="AB2631">
        <v>2</v>
      </c>
      <c r="AC2631" s="11">
        <f t="shared" si="98"/>
        <v>0</v>
      </c>
    </row>
    <row r="2632" spans="1:29">
      <c r="A2632" s="2">
        <v>244609</v>
      </c>
      <c r="B2632" t="s">
        <v>3359</v>
      </c>
      <c r="C2632" t="s">
        <v>3352</v>
      </c>
      <c r="D2632" t="s">
        <v>17</v>
      </c>
      <c r="E2632" s="2">
        <v>246242</v>
      </c>
      <c r="F2632" t="s">
        <v>1099</v>
      </c>
      <c r="G2632" s="2">
        <v>424769</v>
      </c>
      <c r="H2632" t="s">
        <v>1101</v>
      </c>
      <c r="I2632" t="s">
        <v>179</v>
      </c>
      <c r="J2632" t="s">
        <v>179</v>
      </c>
      <c r="K2632" t="s">
        <v>5006</v>
      </c>
      <c r="L2632" t="s">
        <v>3407</v>
      </c>
      <c r="M2632" s="12">
        <v>18103</v>
      </c>
      <c r="N2632" s="12" t="str">
        <f t="shared" si="97"/>
        <v>3209 Lehigh St Allentown, PA 18103</v>
      </c>
      <c r="O2632">
        <v>1430999</v>
      </c>
      <c r="P2632">
        <v>40.555826000000003</v>
      </c>
      <c r="Q2632">
        <v>-75.487864999999999</v>
      </c>
      <c r="R2632" t="s">
        <v>3363</v>
      </c>
      <c r="S2632" t="s">
        <v>3357</v>
      </c>
      <c r="T2632" s="3">
        <v>1</v>
      </c>
      <c r="U2632" s="3">
        <v>1</v>
      </c>
      <c r="V2632" s="4">
        <v>1</v>
      </c>
      <c r="W2632" s="4">
        <v>1</v>
      </c>
      <c r="X2632" s="5">
        <v>18.309999999999999</v>
      </c>
      <c r="Y2632" s="6">
        <v>18.309999999999999</v>
      </c>
      <c r="Z2632" s="5">
        <v>7.33</v>
      </c>
      <c r="AA2632" s="5">
        <v>7.33</v>
      </c>
      <c r="AB2632">
        <v>1</v>
      </c>
      <c r="AC2632" s="11">
        <f t="shared" si="98"/>
        <v>0.40032768978700167</v>
      </c>
    </row>
    <row r="2633" spans="1:29">
      <c r="A2633" s="2">
        <v>242958</v>
      </c>
      <c r="B2633" t="s">
        <v>3359</v>
      </c>
      <c r="C2633" t="s">
        <v>3352</v>
      </c>
      <c r="D2633" t="s">
        <v>51</v>
      </c>
      <c r="E2633" s="2">
        <v>240154</v>
      </c>
      <c r="F2633" t="s">
        <v>275</v>
      </c>
      <c r="G2633" s="2">
        <v>432604</v>
      </c>
      <c r="H2633" t="s">
        <v>1022</v>
      </c>
      <c r="I2633" t="s">
        <v>483</v>
      </c>
      <c r="K2633" t="s">
        <v>5756</v>
      </c>
      <c r="L2633" t="s">
        <v>3407</v>
      </c>
      <c r="M2633" s="12">
        <v>19543</v>
      </c>
      <c r="N2633" s="12" t="str">
        <f t="shared" si="97"/>
        <v>150 Moreview Blvd Morgantown, PA 19543</v>
      </c>
      <c r="O2633">
        <v>1430999</v>
      </c>
      <c r="P2633">
        <v>40.151952999999999</v>
      </c>
      <c r="Q2633">
        <v>-75.894808999999995</v>
      </c>
      <c r="R2633" t="s">
        <v>3365</v>
      </c>
      <c r="S2633" t="s">
        <v>3353</v>
      </c>
      <c r="T2633" s="3">
        <v>1</v>
      </c>
      <c r="U2633" s="3">
        <v>1</v>
      </c>
      <c r="V2633" s="4">
        <v>1</v>
      </c>
      <c r="W2633" s="4">
        <v>1</v>
      </c>
      <c r="X2633" s="5">
        <v>17.940000000000001</v>
      </c>
      <c r="Y2633" s="6">
        <v>17.940000000000001</v>
      </c>
      <c r="Z2633" s="5">
        <v>7.34</v>
      </c>
      <c r="AA2633" s="5">
        <v>7.34</v>
      </c>
      <c r="AB2633">
        <v>1</v>
      </c>
      <c r="AC2633" s="11">
        <f t="shared" si="98"/>
        <v>0.4091415830546265</v>
      </c>
    </row>
    <row r="2634" spans="1:29">
      <c r="A2634" s="2">
        <v>346524</v>
      </c>
      <c r="B2634" t="s">
        <v>3359</v>
      </c>
      <c r="C2634" t="s">
        <v>3354</v>
      </c>
      <c r="D2634" t="s">
        <v>37</v>
      </c>
      <c r="E2634" s="2">
        <v>239357</v>
      </c>
      <c r="F2634" t="s">
        <v>1381</v>
      </c>
      <c r="G2634" s="2">
        <v>451854</v>
      </c>
      <c r="H2634" t="s">
        <v>1381</v>
      </c>
      <c r="I2634" t="s">
        <v>116</v>
      </c>
      <c r="K2634" t="s">
        <v>4342</v>
      </c>
      <c r="L2634" t="s">
        <v>3407</v>
      </c>
      <c r="M2634" s="12">
        <v>17543</v>
      </c>
      <c r="N2634" s="12" t="str">
        <f t="shared" si="97"/>
        <v>117 W Lincoln Ave Lititz, PA 17543</v>
      </c>
      <c r="O2634">
        <v>1430999</v>
      </c>
      <c r="P2634">
        <v>40.16142</v>
      </c>
      <c r="Q2634">
        <v>-76.311530000000005</v>
      </c>
      <c r="R2634" t="s">
        <v>3364</v>
      </c>
      <c r="S2634" t="s">
        <v>3356</v>
      </c>
      <c r="T2634" s="3">
        <v>1</v>
      </c>
      <c r="U2634" s="3">
        <v>1</v>
      </c>
      <c r="V2634" s="4">
        <v>1</v>
      </c>
      <c r="W2634" s="4">
        <v>1</v>
      </c>
      <c r="X2634" s="5">
        <v>17.82</v>
      </c>
      <c r="Y2634" s="6">
        <v>17.82</v>
      </c>
      <c r="Z2634" s="5">
        <v>8.02</v>
      </c>
      <c r="AA2634" s="5">
        <v>8.02</v>
      </c>
      <c r="AB2634">
        <v>1</v>
      </c>
      <c r="AC2634" s="11">
        <f t="shared" si="98"/>
        <v>0.45005611672278334</v>
      </c>
    </row>
    <row r="2635" spans="1:29">
      <c r="A2635" s="2">
        <v>416673</v>
      </c>
      <c r="B2635" t="s">
        <v>3359</v>
      </c>
      <c r="C2635" t="s">
        <v>3353</v>
      </c>
      <c r="D2635" t="s">
        <v>104</v>
      </c>
      <c r="E2635" s="2">
        <v>244124</v>
      </c>
      <c r="F2635" t="s">
        <v>2611</v>
      </c>
      <c r="G2635" s="2">
        <v>244124</v>
      </c>
      <c r="H2635" t="s">
        <v>2611</v>
      </c>
      <c r="I2635" t="s">
        <v>601</v>
      </c>
      <c r="J2635" t="s">
        <v>3389</v>
      </c>
      <c r="K2635" t="s">
        <v>5181</v>
      </c>
      <c r="L2635" t="s">
        <v>3407</v>
      </c>
      <c r="M2635" s="12">
        <v>18974</v>
      </c>
      <c r="N2635" s="12" t="str">
        <f t="shared" si="97"/>
        <v>1194 Emma Ln Warminster, PA 18974</v>
      </c>
      <c r="O2635">
        <v>1430999</v>
      </c>
      <c r="P2635">
        <v>40.21978</v>
      </c>
      <c r="Q2635">
        <v>-75.105239999999995</v>
      </c>
      <c r="R2635" t="s">
        <v>3362</v>
      </c>
      <c r="S2635" t="s">
        <v>3352</v>
      </c>
      <c r="T2635" s="3">
        <v>1</v>
      </c>
      <c r="U2635" s="3">
        <v>1</v>
      </c>
      <c r="V2635" s="4">
        <v>1</v>
      </c>
      <c r="W2635" s="4">
        <v>1</v>
      </c>
      <c r="X2635" s="5">
        <v>17.66</v>
      </c>
      <c r="Y2635" s="6">
        <v>17.66</v>
      </c>
      <c r="Z2635" s="5">
        <v>0</v>
      </c>
      <c r="AA2635" s="5">
        <v>0</v>
      </c>
      <c r="AB2635">
        <v>1</v>
      </c>
      <c r="AC2635" s="11">
        <f t="shared" si="98"/>
        <v>0</v>
      </c>
    </row>
    <row r="2636" spans="1:29">
      <c r="A2636" s="2">
        <v>417968</v>
      </c>
      <c r="B2636" t="s">
        <v>3359</v>
      </c>
      <c r="C2636" t="s">
        <v>3353</v>
      </c>
      <c r="D2636" t="s">
        <v>104</v>
      </c>
      <c r="E2636" s="2">
        <v>306487</v>
      </c>
      <c r="F2636" t="s">
        <v>1446</v>
      </c>
      <c r="G2636" s="2">
        <v>306487</v>
      </c>
      <c r="H2636" t="s">
        <v>1446</v>
      </c>
      <c r="I2636" t="s">
        <v>601</v>
      </c>
      <c r="K2636" t="s">
        <v>5183</v>
      </c>
      <c r="L2636" t="s">
        <v>3407</v>
      </c>
      <c r="M2636" s="12">
        <v>18974</v>
      </c>
      <c r="N2636" s="12" t="str">
        <f t="shared" si="97"/>
        <v>1800 Mearns Rd Warminster, PA 18974</v>
      </c>
      <c r="O2636">
        <v>1430999</v>
      </c>
      <c r="P2636">
        <v>40.229501999999997</v>
      </c>
      <c r="Q2636">
        <v>-75.069096999999999</v>
      </c>
      <c r="R2636" t="s">
        <v>3363</v>
      </c>
      <c r="S2636" t="s">
        <v>3357</v>
      </c>
      <c r="T2636" s="3">
        <v>1</v>
      </c>
      <c r="U2636" s="3">
        <v>1</v>
      </c>
      <c r="V2636" s="4">
        <v>1</v>
      </c>
      <c r="W2636" s="4">
        <v>1</v>
      </c>
      <c r="X2636" s="5">
        <v>16.77</v>
      </c>
      <c r="Y2636" s="6">
        <v>16.77</v>
      </c>
      <c r="Z2636" s="5">
        <v>5.04</v>
      </c>
      <c r="AA2636" s="5">
        <v>5.04</v>
      </c>
      <c r="AB2636">
        <v>2</v>
      </c>
      <c r="AC2636" s="11">
        <f t="shared" si="98"/>
        <v>0.30053667262969591</v>
      </c>
    </row>
    <row r="2637" spans="1:29">
      <c r="A2637" s="2">
        <v>463704</v>
      </c>
      <c r="B2637" t="s">
        <v>3359</v>
      </c>
      <c r="C2637" t="s">
        <v>3355</v>
      </c>
      <c r="D2637" t="s">
        <v>26</v>
      </c>
      <c r="E2637" s="2">
        <v>346482</v>
      </c>
      <c r="F2637" t="s">
        <v>2098</v>
      </c>
      <c r="G2637" s="2">
        <v>346482</v>
      </c>
      <c r="H2637" t="s">
        <v>2098</v>
      </c>
      <c r="I2637" t="s">
        <v>39</v>
      </c>
      <c r="K2637" t="s">
        <v>4745</v>
      </c>
      <c r="L2637" t="s">
        <v>3407</v>
      </c>
      <c r="M2637" s="12">
        <v>17601</v>
      </c>
      <c r="N2637" s="12" t="str">
        <f t="shared" si="97"/>
        <v>1847 BUCHERS ML Lancaster, PA 17601</v>
      </c>
      <c r="O2637">
        <v>1430999</v>
      </c>
      <c r="P2637">
        <v>40.066426</v>
      </c>
      <c r="Q2637">
        <v>-76.364135000000005</v>
      </c>
      <c r="R2637" t="s">
        <v>3364</v>
      </c>
      <c r="S2637" t="s">
        <v>3357</v>
      </c>
      <c r="T2637" s="3">
        <v>1</v>
      </c>
      <c r="U2637" s="3">
        <v>1</v>
      </c>
      <c r="V2637" s="4">
        <v>1</v>
      </c>
      <c r="W2637" s="4">
        <v>1</v>
      </c>
      <c r="X2637" s="5">
        <v>16.46</v>
      </c>
      <c r="Y2637" s="6">
        <v>16.46</v>
      </c>
      <c r="Z2637" s="5">
        <v>6.58</v>
      </c>
      <c r="AA2637" s="5">
        <v>6.58</v>
      </c>
      <c r="AB2637">
        <v>2</v>
      </c>
      <c r="AC2637" s="11">
        <f t="shared" si="98"/>
        <v>0.39975698663426484</v>
      </c>
    </row>
    <row r="2638" spans="1:29">
      <c r="A2638" s="2">
        <v>265344</v>
      </c>
      <c r="B2638" t="s">
        <v>3359</v>
      </c>
      <c r="C2638" t="s">
        <v>3355</v>
      </c>
      <c r="D2638" t="s">
        <v>37</v>
      </c>
      <c r="E2638" s="2">
        <v>315390</v>
      </c>
      <c r="F2638" t="s">
        <v>2075</v>
      </c>
      <c r="G2638" s="2">
        <v>315390</v>
      </c>
      <c r="H2638" t="s">
        <v>2075</v>
      </c>
      <c r="I2638" t="s">
        <v>116</v>
      </c>
      <c r="K2638" t="s">
        <v>4359</v>
      </c>
      <c r="L2638" t="s">
        <v>3407</v>
      </c>
      <c r="M2638" s="12">
        <v>17543</v>
      </c>
      <c r="N2638" s="12" t="str">
        <f t="shared" si="97"/>
        <v>542 W 2nd Ave Lititz, PA 17543</v>
      </c>
      <c r="O2638">
        <v>1430999</v>
      </c>
      <c r="P2638">
        <v>40.152335000000001</v>
      </c>
      <c r="Q2638">
        <v>-76.314937999999998</v>
      </c>
      <c r="R2638" t="s">
        <v>3364</v>
      </c>
      <c r="S2638" t="s">
        <v>3356</v>
      </c>
      <c r="T2638" s="3">
        <v>1</v>
      </c>
      <c r="U2638" s="3">
        <v>1</v>
      </c>
      <c r="V2638" s="4">
        <v>1</v>
      </c>
      <c r="W2638" s="4">
        <v>1</v>
      </c>
      <c r="X2638" s="5">
        <v>16.12</v>
      </c>
      <c r="Y2638" s="6">
        <v>16.12</v>
      </c>
      <c r="Z2638" s="5">
        <v>5.16</v>
      </c>
      <c r="AA2638" s="5">
        <v>5.16</v>
      </c>
      <c r="AB2638">
        <v>2</v>
      </c>
      <c r="AC2638" s="11">
        <f t="shared" si="98"/>
        <v>0.32009925558312652</v>
      </c>
    </row>
    <row r="2639" spans="1:29">
      <c r="A2639" s="2">
        <v>418074</v>
      </c>
      <c r="B2639" t="s">
        <v>3359</v>
      </c>
      <c r="C2639" t="s">
        <v>3355</v>
      </c>
      <c r="D2639" t="s">
        <v>104</v>
      </c>
      <c r="E2639" s="2">
        <v>340088</v>
      </c>
      <c r="F2639" t="s">
        <v>2982</v>
      </c>
      <c r="G2639" s="2">
        <v>340088</v>
      </c>
      <c r="H2639" t="s">
        <v>2982</v>
      </c>
      <c r="I2639" t="s">
        <v>314</v>
      </c>
      <c r="K2639" t="s">
        <v>5633</v>
      </c>
      <c r="L2639" t="s">
        <v>3407</v>
      </c>
      <c r="M2639" s="12">
        <v>19440</v>
      </c>
      <c r="N2639" s="12" t="str">
        <f t="shared" si="97"/>
        <v>2893 Valley Woods Rd Hatfield, PA 19440</v>
      </c>
      <c r="O2639">
        <v>1430999</v>
      </c>
      <c r="P2639">
        <v>40.27599</v>
      </c>
      <c r="Q2639">
        <v>-75.262986999999995</v>
      </c>
      <c r="R2639" t="s">
        <v>3361</v>
      </c>
      <c r="S2639" t="s">
        <v>3353</v>
      </c>
      <c r="T2639" s="3">
        <v>1</v>
      </c>
      <c r="U2639" s="3">
        <v>1</v>
      </c>
      <c r="V2639" s="4">
        <v>1</v>
      </c>
      <c r="W2639" s="4">
        <v>1</v>
      </c>
      <c r="X2639" s="5">
        <v>15.98</v>
      </c>
      <c r="Y2639" s="6">
        <v>15.98</v>
      </c>
      <c r="Z2639" s="5">
        <v>0.01</v>
      </c>
      <c r="AA2639" s="5">
        <v>0.01</v>
      </c>
      <c r="AB2639">
        <v>2</v>
      </c>
      <c r="AC2639" s="11">
        <f t="shared" si="98"/>
        <v>6.2578222778473093E-4</v>
      </c>
    </row>
    <row r="2640" spans="1:29">
      <c r="A2640" s="2">
        <v>430033</v>
      </c>
      <c r="B2640" t="s">
        <v>3359</v>
      </c>
      <c r="C2640" t="s">
        <v>3355</v>
      </c>
      <c r="D2640" t="s">
        <v>32</v>
      </c>
      <c r="E2640" s="2">
        <v>339231</v>
      </c>
      <c r="F2640" t="s">
        <v>2126</v>
      </c>
      <c r="G2640" s="2">
        <v>339231</v>
      </c>
      <c r="H2640" t="s">
        <v>2126</v>
      </c>
      <c r="I2640" t="s">
        <v>238</v>
      </c>
      <c r="K2640" t="s">
        <v>3747</v>
      </c>
      <c r="L2640" t="s">
        <v>3407</v>
      </c>
      <c r="M2640" s="12">
        <v>17022</v>
      </c>
      <c r="N2640" s="12" t="str">
        <f t="shared" si="97"/>
        <v>2005 S Market St ELIZABETHTOWN, PA 17022</v>
      </c>
      <c r="O2640">
        <v>1430999</v>
      </c>
      <c r="P2640">
        <v>40.13532</v>
      </c>
      <c r="Q2640">
        <v>-76.574290000000005</v>
      </c>
      <c r="R2640" t="s">
        <v>3366</v>
      </c>
      <c r="S2640" t="s">
        <v>3356</v>
      </c>
      <c r="T2640" s="3">
        <v>1</v>
      </c>
      <c r="U2640" s="3">
        <v>1</v>
      </c>
      <c r="V2640" s="4">
        <v>1</v>
      </c>
      <c r="W2640" s="4">
        <v>1</v>
      </c>
      <c r="X2640" s="5">
        <v>15.6</v>
      </c>
      <c r="Y2640" s="6">
        <v>15.6</v>
      </c>
      <c r="Z2640" s="5">
        <v>7.81</v>
      </c>
      <c r="AA2640" s="5">
        <v>7.81</v>
      </c>
      <c r="AB2640">
        <v>1</v>
      </c>
      <c r="AC2640" s="11">
        <f t="shared" si="98"/>
        <v>0.50064102564102564</v>
      </c>
    </row>
    <row r="2641" spans="1:29">
      <c r="A2641" s="2">
        <v>418088</v>
      </c>
      <c r="B2641" t="s">
        <v>3359</v>
      </c>
      <c r="C2641" t="s">
        <v>3355</v>
      </c>
      <c r="D2641" t="s">
        <v>26</v>
      </c>
      <c r="E2641" s="2">
        <v>239700</v>
      </c>
      <c r="F2641" t="s">
        <v>1685</v>
      </c>
      <c r="G2641" s="2">
        <v>239700</v>
      </c>
      <c r="H2641" t="s">
        <v>1685</v>
      </c>
      <c r="I2641" t="s">
        <v>39</v>
      </c>
      <c r="K2641" t="s">
        <v>4795</v>
      </c>
      <c r="L2641" t="s">
        <v>3407</v>
      </c>
      <c r="M2641" s="12">
        <v>17602</v>
      </c>
      <c r="N2641" s="12" t="str">
        <f t="shared" si="97"/>
        <v>2045 Horseshoe Rd Lancaster, PA 17602</v>
      </c>
      <c r="O2641">
        <v>1430999</v>
      </c>
      <c r="P2641">
        <v>40.049762999999999</v>
      </c>
      <c r="Q2641">
        <v>-76.228164000000007</v>
      </c>
      <c r="R2641" t="s">
        <v>3364</v>
      </c>
      <c r="S2641" t="s">
        <v>3356</v>
      </c>
      <c r="T2641" s="3">
        <v>1</v>
      </c>
      <c r="U2641" s="3">
        <v>1</v>
      </c>
      <c r="V2641" s="4">
        <v>1</v>
      </c>
      <c r="W2641" s="4">
        <v>1</v>
      </c>
      <c r="X2641" s="5">
        <v>13.26</v>
      </c>
      <c r="Y2641" s="6">
        <v>13.26</v>
      </c>
      <c r="Z2641" s="5">
        <v>6.23</v>
      </c>
      <c r="AA2641" s="5">
        <v>6.23</v>
      </c>
      <c r="AB2641">
        <v>1</v>
      </c>
      <c r="AC2641" s="11">
        <f t="shared" si="98"/>
        <v>0.46983408748114636</v>
      </c>
    </row>
    <row r="2642" spans="1:29">
      <c r="A2642" s="2">
        <v>418456</v>
      </c>
      <c r="B2642" t="s">
        <v>3359</v>
      </c>
      <c r="C2642" t="s">
        <v>3355</v>
      </c>
      <c r="D2642" t="s">
        <v>51</v>
      </c>
      <c r="E2642" s="2">
        <v>339945</v>
      </c>
      <c r="F2642" t="s">
        <v>3031</v>
      </c>
      <c r="G2642" s="2">
        <v>479272</v>
      </c>
      <c r="H2642" t="s">
        <v>3035</v>
      </c>
      <c r="I2642" t="s">
        <v>34</v>
      </c>
      <c r="K2642" t="s">
        <v>4558</v>
      </c>
      <c r="L2642" t="s">
        <v>3407</v>
      </c>
      <c r="M2642" s="12">
        <v>17566</v>
      </c>
      <c r="N2642" s="12" t="str">
        <f t="shared" si="97"/>
        <v>645 Kirkwood Pike Quarryville, PA 17566</v>
      </c>
      <c r="O2642">
        <v>1430999</v>
      </c>
      <c r="P2642">
        <v>39.895314999999997</v>
      </c>
      <c r="Q2642">
        <v>-76.147137999999998</v>
      </c>
      <c r="R2642" t="s">
        <v>3364</v>
      </c>
      <c r="S2642" t="s">
        <v>3357</v>
      </c>
      <c r="T2642" s="3">
        <v>1</v>
      </c>
      <c r="U2642" s="3">
        <v>1</v>
      </c>
      <c r="V2642" s="4">
        <v>1</v>
      </c>
      <c r="W2642" s="4">
        <v>1</v>
      </c>
      <c r="X2642" s="5">
        <v>12.9</v>
      </c>
      <c r="Y2642" s="6">
        <v>12.9</v>
      </c>
      <c r="Z2642" s="5">
        <v>5.03</v>
      </c>
      <c r="AA2642" s="5">
        <v>5.03</v>
      </c>
      <c r="AB2642">
        <v>1</v>
      </c>
      <c r="AC2642" s="11">
        <f t="shared" si="98"/>
        <v>0.38992248062015505</v>
      </c>
    </row>
    <row r="2643" spans="1:29">
      <c r="A2643" s="2">
        <v>416425</v>
      </c>
      <c r="B2643" t="s">
        <v>3359</v>
      </c>
      <c r="C2643" t="s">
        <v>3355</v>
      </c>
      <c r="D2643" t="s">
        <v>40</v>
      </c>
      <c r="E2643" s="2">
        <v>239368</v>
      </c>
      <c r="F2643" t="s">
        <v>1387</v>
      </c>
      <c r="G2643" s="2">
        <v>424506</v>
      </c>
      <c r="H2643" t="s">
        <v>1389</v>
      </c>
      <c r="I2643" t="s">
        <v>1139</v>
      </c>
      <c r="K2643" t="s">
        <v>5718</v>
      </c>
      <c r="L2643" t="s">
        <v>3407</v>
      </c>
      <c r="M2643" s="12">
        <v>19512</v>
      </c>
      <c r="N2643" s="12" t="str">
        <f t="shared" si="97"/>
        <v>120 N Monroe St Boyertown, PA 19512</v>
      </c>
      <c r="O2643">
        <v>1430999</v>
      </c>
      <c r="P2643">
        <v>40.331451999999999</v>
      </c>
      <c r="Q2643">
        <v>-75.628652000000002</v>
      </c>
      <c r="R2643" t="s">
        <v>3365</v>
      </c>
      <c r="S2643" t="s">
        <v>3351</v>
      </c>
      <c r="T2643" s="3">
        <v>1</v>
      </c>
      <c r="U2643" s="3">
        <v>1</v>
      </c>
      <c r="V2643" s="4">
        <v>1</v>
      </c>
      <c r="W2643" s="4">
        <v>2</v>
      </c>
      <c r="X2643" s="5">
        <v>12.6</v>
      </c>
      <c r="Y2643" s="6">
        <v>12.6</v>
      </c>
      <c r="Z2643" s="5">
        <v>5.4</v>
      </c>
      <c r="AA2643" s="5">
        <v>5.4</v>
      </c>
      <c r="AB2643">
        <v>2</v>
      </c>
      <c r="AC2643" s="11">
        <f t="shared" si="98"/>
        <v>0.4285714285714286</v>
      </c>
    </row>
    <row r="2644" spans="1:29">
      <c r="A2644" s="2">
        <v>437513</v>
      </c>
      <c r="B2644" t="s">
        <v>3359</v>
      </c>
      <c r="C2644" t="s">
        <v>3355</v>
      </c>
      <c r="D2644" t="s">
        <v>16</v>
      </c>
      <c r="E2644" s="2">
        <v>303262</v>
      </c>
      <c r="F2644" t="s">
        <v>1114</v>
      </c>
      <c r="G2644" s="2">
        <v>453081</v>
      </c>
      <c r="H2644" t="s">
        <v>172</v>
      </c>
      <c r="I2644" t="s">
        <v>173</v>
      </c>
      <c r="K2644" t="s">
        <v>3930</v>
      </c>
      <c r="L2644" t="s">
        <v>3407</v>
      </c>
      <c r="M2644" s="12">
        <v>17268</v>
      </c>
      <c r="N2644" s="12" t="str">
        <f t="shared" si="97"/>
        <v>220 Fairview Ave Waynesboro, PA 17268</v>
      </c>
      <c r="O2644">
        <v>1430999</v>
      </c>
      <c r="P2644">
        <v>39.756141</v>
      </c>
      <c r="Q2644">
        <v>-77.590289999999996</v>
      </c>
      <c r="R2644" t="s">
        <v>3367</v>
      </c>
      <c r="S2644" t="s">
        <v>3351</v>
      </c>
      <c r="T2644" s="3">
        <v>1</v>
      </c>
      <c r="U2644" s="3">
        <v>1</v>
      </c>
      <c r="V2644" s="4">
        <v>1</v>
      </c>
      <c r="W2644" s="4">
        <v>1</v>
      </c>
      <c r="X2644" s="5">
        <v>11.76</v>
      </c>
      <c r="Y2644" s="6">
        <v>11.76</v>
      </c>
      <c r="Z2644" s="5">
        <v>5.0199999999999996</v>
      </c>
      <c r="AA2644" s="5">
        <v>5.0199999999999996</v>
      </c>
      <c r="AB2644">
        <v>4</v>
      </c>
      <c r="AC2644" s="11">
        <f t="shared" si="98"/>
        <v>0.4268707482993197</v>
      </c>
    </row>
    <row r="2645" spans="1:29">
      <c r="A2645" s="2">
        <v>470537</v>
      </c>
      <c r="B2645" t="s">
        <v>3359</v>
      </c>
      <c r="C2645" t="s">
        <v>3355</v>
      </c>
      <c r="D2645" t="s">
        <v>63</v>
      </c>
      <c r="E2645" s="2">
        <v>243124</v>
      </c>
      <c r="F2645" t="s">
        <v>1524</v>
      </c>
      <c r="G2645" s="2">
        <v>416879</v>
      </c>
      <c r="H2645" t="s">
        <v>1526</v>
      </c>
      <c r="I2645" t="s">
        <v>1527</v>
      </c>
      <c r="K2645" t="s">
        <v>5088</v>
      </c>
      <c r="L2645" t="s">
        <v>3407</v>
      </c>
      <c r="M2645" s="12">
        <v>18925</v>
      </c>
      <c r="N2645" s="12" t="str">
        <f t="shared" si="97"/>
        <v>2280 Sugar Bottom Rd Furlong, PA 18925</v>
      </c>
      <c r="O2645">
        <v>1430999</v>
      </c>
      <c r="P2645">
        <v>40.281498999999997</v>
      </c>
      <c r="Q2645">
        <v>-75.090385999999995</v>
      </c>
      <c r="R2645" t="s">
        <v>3362</v>
      </c>
      <c r="S2645" t="s">
        <v>3357</v>
      </c>
      <c r="T2645" s="3">
        <v>1</v>
      </c>
      <c r="U2645" s="3">
        <v>1</v>
      </c>
      <c r="V2645" s="4">
        <v>1</v>
      </c>
      <c r="W2645" s="4">
        <v>1</v>
      </c>
      <c r="X2645" s="5">
        <v>11.74</v>
      </c>
      <c r="Y2645" s="6">
        <v>11.74</v>
      </c>
      <c r="Z2645" s="5">
        <v>5.0199999999999996</v>
      </c>
      <c r="AA2645" s="5">
        <v>5.0199999999999996</v>
      </c>
      <c r="AB2645">
        <v>1</v>
      </c>
      <c r="AC2645" s="11">
        <f t="shared" si="98"/>
        <v>0.42759795570698461</v>
      </c>
    </row>
    <row r="2646" spans="1:29">
      <c r="A2646" s="2">
        <v>418663</v>
      </c>
      <c r="B2646" t="s">
        <v>3359</v>
      </c>
      <c r="C2646" t="s">
        <v>3355</v>
      </c>
      <c r="D2646" t="s">
        <v>104</v>
      </c>
      <c r="E2646" s="2">
        <v>342246</v>
      </c>
      <c r="F2646" t="s">
        <v>3172</v>
      </c>
      <c r="G2646" s="2">
        <v>342246</v>
      </c>
      <c r="H2646" t="s">
        <v>3172</v>
      </c>
      <c r="I2646" t="s">
        <v>343</v>
      </c>
      <c r="J2646" t="s">
        <v>3380</v>
      </c>
      <c r="K2646" t="s">
        <v>5244</v>
      </c>
      <c r="L2646" t="s">
        <v>3407</v>
      </c>
      <c r="M2646" s="12">
        <v>19014</v>
      </c>
      <c r="N2646" s="12" t="str">
        <f t="shared" si="97"/>
        <v>159 Blackthorne Ln Aston, PA 19014</v>
      </c>
      <c r="O2646">
        <v>1430999</v>
      </c>
      <c r="P2646">
        <v>39.861567000000001</v>
      </c>
      <c r="Q2646">
        <v>-75.437600000000003</v>
      </c>
      <c r="R2646" t="s">
        <v>3362</v>
      </c>
      <c r="S2646" t="s">
        <v>3352</v>
      </c>
      <c r="T2646" s="3">
        <v>1</v>
      </c>
      <c r="U2646" s="3">
        <v>1</v>
      </c>
      <c r="V2646" s="4">
        <v>1</v>
      </c>
      <c r="W2646" s="4">
        <v>1</v>
      </c>
      <c r="X2646" s="5">
        <v>11.7</v>
      </c>
      <c r="Y2646" s="6">
        <v>11.7</v>
      </c>
      <c r="Z2646" s="5">
        <v>0.03</v>
      </c>
      <c r="AA2646" s="5">
        <v>0.03</v>
      </c>
      <c r="AB2646">
        <v>3</v>
      </c>
      <c r="AC2646" s="11">
        <f t="shared" si="98"/>
        <v>2.5641025641025641E-3</v>
      </c>
    </row>
    <row r="2647" spans="1:29">
      <c r="A2647" s="2">
        <v>416571</v>
      </c>
      <c r="B2647" t="s">
        <v>3359</v>
      </c>
      <c r="C2647" t="s">
        <v>3355</v>
      </c>
      <c r="D2647" t="s">
        <v>63</v>
      </c>
      <c r="E2647" s="2">
        <v>300574</v>
      </c>
      <c r="F2647" t="s">
        <v>1028</v>
      </c>
      <c r="G2647" s="2">
        <v>300574</v>
      </c>
      <c r="H2647" t="s">
        <v>1028</v>
      </c>
      <c r="I2647" t="s">
        <v>1029</v>
      </c>
      <c r="K2647" t="s">
        <v>5336</v>
      </c>
      <c r="L2647" t="s">
        <v>3407</v>
      </c>
      <c r="M2647" s="12">
        <v>19047</v>
      </c>
      <c r="N2647" s="12" t="str">
        <f t="shared" si="97"/>
        <v>377 W Lincoln Hwy Penndel, PA 19047</v>
      </c>
      <c r="O2647">
        <v>1430999</v>
      </c>
      <c r="P2647">
        <v>40.156520999999998</v>
      </c>
      <c r="Q2647">
        <v>-74.919207999999998</v>
      </c>
      <c r="R2647" t="s">
        <v>3362</v>
      </c>
      <c r="S2647" t="s">
        <v>3353</v>
      </c>
      <c r="T2647" s="3">
        <v>1</v>
      </c>
      <c r="U2647" s="3">
        <v>1</v>
      </c>
      <c r="V2647" s="4">
        <v>1</v>
      </c>
      <c r="W2647" s="4">
        <v>1</v>
      </c>
      <c r="X2647" s="5">
        <v>11.34</v>
      </c>
      <c r="Y2647" s="6">
        <v>11.34</v>
      </c>
      <c r="Z2647" s="5">
        <v>4.54</v>
      </c>
      <c r="AA2647" s="5">
        <v>4.54</v>
      </c>
      <c r="AB2647">
        <v>1</v>
      </c>
      <c r="AC2647" s="11">
        <f t="shared" si="98"/>
        <v>0.40035273368606705</v>
      </c>
    </row>
    <row r="2648" spans="1:29">
      <c r="A2648" s="2">
        <v>430824</v>
      </c>
      <c r="B2648" t="s">
        <v>3359</v>
      </c>
      <c r="C2648" t="s">
        <v>3355</v>
      </c>
      <c r="D2648" t="s">
        <v>26</v>
      </c>
      <c r="E2648" s="2">
        <v>301832</v>
      </c>
      <c r="F2648" t="s">
        <v>2201</v>
      </c>
      <c r="G2648" s="2">
        <v>301832</v>
      </c>
      <c r="H2648" t="s">
        <v>2201</v>
      </c>
      <c r="I2648" t="s">
        <v>39</v>
      </c>
      <c r="K2648" t="s">
        <v>4794</v>
      </c>
      <c r="L2648" t="s">
        <v>3407</v>
      </c>
      <c r="M2648" s="12">
        <v>17602</v>
      </c>
      <c r="N2648" s="12" t="str">
        <f t="shared" si="97"/>
        <v>645 Clermont Ave Lancaster, PA 17602</v>
      </c>
      <c r="O2648">
        <v>1430999</v>
      </c>
      <c r="P2648">
        <v>40.034865000000003</v>
      </c>
      <c r="Q2648">
        <v>-76.290451000000004</v>
      </c>
      <c r="R2648" t="s">
        <v>3364</v>
      </c>
      <c r="S2648" t="s">
        <v>3356</v>
      </c>
      <c r="T2648" s="3">
        <v>1</v>
      </c>
      <c r="U2648" s="3">
        <v>2</v>
      </c>
      <c r="V2648" s="4">
        <v>2</v>
      </c>
      <c r="W2648" s="4">
        <v>1</v>
      </c>
      <c r="X2648" s="5">
        <v>11.2</v>
      </c>
      <c r="Y2648" s="6">
        <v>11.2</v>
      </c>
      <c r="Z2648" s="5">
        <v>5.58</v>
      </c>
      <c r="AA2648" s="5">
        <v>5.58</v>
      </c>
      <c r="AB2648">
        <v>18</v>
      </c>
      <c r="AC2648" s="11">
        <f t="shared" si="98"/>
        <v>0.49821428571428578</v>
      </c>
    </row>
    <row r="2649" spans="1:29">
      <c r="A2649" s="2">
        <v>271271</v>
      </c>
      <c r="B2649" t="s">
        <v>3359</v>
      </c>
      <c r="C2649" t="s">
        <v>3355</v>
      </c>
      <c r="D2649" t="s">
        <v>60</v>
      </c>
      <c r="E2649" s="2">
        <v>324287</v>
      </c>
      <c r="F2649" t="s">
        <v>949</v>
      </c>
      <c r="G2649" s="2">
        <v>324287</v>
      </c>
      <c r="H2649" t="s">
        <v>949</v>
      </c>
      <c r="I2649" t="s">
        <v>208</v>
      </c>
      <c r="K2649" t="s">
        <v>5490</v>
      </c>
      <c r="L2649" t="s">
        <v>3407</v>
      </c>
      <c r="M2649" s="12">
        <v>19335</v>
      </c>
      <c r="N2649" s="12" t="str">
        <f t="shared" si="97"/>
        <v>122 W Pennsylvania Ave Downingtown, PA 19335</v>
      </c>
      <c r="O2649">
        <v>1430999</v>
      </c>
      <c r="P2649">
        <v>40.004350000000002</v>
      </c>
      <c r="Q2649">
        <v>-75.709922000000006</v>
      </c>
      <c r="R2649" t="s">
        <v>3361</v>
      </c>
      <c r="S2649" t="s">
        <v>3356</v>
      </c>
      <c r="T2649" s="3">
        <v>2</v>
      </c>
      <c r="U2649" s="3">
        <v>2</v>
      </c>
      <c r="V2649" s="4">
        <v>1</v>
      </c>
      <c r="W2649" s="4">
        <v>1</v>
      </c>
      <c r="X2649" s="5">
        <v>5.415</v>
      </c>
      <c r="Y2649" s="6">
        <v>10.83</v>
      </c>
      <c r="Z2649" s="5">
        <v>2.3199999999999998</v>
      </c>
      <c r="AA2649" s="5">
        <v>4.6399999999999997</v>
      </c>
      <c r="AB2649">
        <v>2</v>
      </c>
      <c r="AC2649" s="11">
        <f t="shared" si="98"/>
        <v>0.4284395198522622</v>
      </c>
    </row>
    <row r="2650" spans="1:29">
      <c r="A2650" s="2">
        <v>263978</v>
      </c>
      <c r="B2650" t="s">
        <v>3359</v>
      </c>
      <c r="C2650" t="s">
        <v>3355</v>
      </c>
      <c r="D2650" t="s">
        <v>16</v>
      </c>
      <c r="E2650" s="2">
        <v>241278</v>
      </c>
      <c r="F2650" t="s">
        <v>398</v>
      </c>
      <c r="G2650" s="2">
        <v>415633</v>
      </c>
      <c r="H2650" t="s">
        <v>1172</v>
      </c>
      <c r="I2650" t="s">
        <v>399</v>
      </c>
      <c r="K2650" t="s">
        <v>3708</v>
      </c>
      <c r="L2650" t="s">
        <v>3407</v>
      </c>
      <c r="M2650" s="12">
        <v>17019</v>
      </c>
      <c r="N2650" s="12" t="str">
        <f t="shared" si="97"/>
        <v>653 S Baltimore St Dillsburg, PA 17019</v>
      </c>
      <c r="O2650">
        <v>1430999</v>
      </c>
      <c r="P2650">
        <v>40.096122999999999</v>
      </c>
      <c r="Q2650">
        <v>-77.027792000000005</v>
      </c>
      <c r="R2650" t="s">
        <v>3366</v>
      </c>
      <c r="S2650" t="s">
        <v>3356</v>
      </c>
      <c r="T2650" s="3">
        <v>1</v>
      </c>
      <c r="U2650" s="3">
        <v>1</v>
      </c>
      <c r="V2650" s="4">
        <v>1</v>
      </c>
      <c r="W2650" s="4">
        <v>1</v>
      </c>
      <c r="X2650" s="5">
        <v>10.75</v>
      </c>
      <c r="Y2650" s="6">
        <v>10.75</v>
      </c>
      <c r="Z2650" s="5">
        <v>9.5</v>
      </c>
      <c r="AA2650" s="5">
        <v>9.5</v>
      </c>
      <c r="AB2650">
        <v>1</v>
      </c>
      <c r="AC2650" s="11">
        <f t="shared" si="98"/>
        <v>0.88372093023255816</v>
      </c>
    </row>
    <row r="2651" spans="1:29">
      <c r="A2651" s="2">
        <v>315233</v>
      </c>
      <c r="B2651" t="s">
        <v>3359</v>
      </c>
      <c r="C2651" t="s">
        <v>3355</v>
      </c>
      <c r="D2651" t="s">
        <v>16</v>
      </c>
      <c r="E2651" s="2">
        <v>241278</v>
      </c>
      <c r="F2651" t="s">
        <v>398</v>
      </c>
      <c r="G2651" s="2">
        <v>415634</v>
      </c>
      <c r="H2651" t="s">
        <v>1173</v>
      </c>
      <c r="I2651" t="s">
        <v>399</v>
      </c>
      <c r="K2651" t="s">
        <v>3710</v>
      </c>
      <c r="L2651" t="s">
        <v>3407</v>
      </c>
      <c r="M2651" s="12">
        <v>17019</v>
      </c>
      <c r="N2651" s="12" t="str">
        <f t="shared" si="97"/>
        <v>655 S Baltimore St Dillsburg, PA 17019</v>
      </c>
      <c r="O2651">
        <v>1430999</v>
      </c>
      <c r="P2651">
        <v>40.094777999999998</v>
      </c>
      <c r="Q2651">
        <v>-77.029708999999997</v>
      </c>
      <c r="R2651" t="s">
        <v>3366</v>
      </c>
      <c r="S2651" t="s">
        <v>3356</v>
      </c>
      <c r="T2651" s="3">
        <v>1</v>
      </c>
      <c r="U2651" s="3">
        <v>1</v>
      </c>
      <c r="V2651" s="4">
        <v>1</v>
      </c>
      <c r="W2651" s="4">
        <v>1</v>
      </c>
      <c r="X2651" s="5">
        <v>10.75</v>
      </c>
      <c r="Y2651" s="6">
        <v>10.75</v>
      </c>
      <c r="Z2651" s="5">
        <v>9.5</v>
      </c>
      <c r="AA2651" s="5">
        <v>9.5</v>
      </c>
      <c r="AB2651">
        <v>1</v>
      </c>
      <c r="AC2651" s="11">
        <f t="shared" si="98"/>
        <v>0.88372093023255816</v>
      </c>
    </row>
    <row r="2652" spans="1:29">
      <c r="A2652" s="2">
        <v>326136</v>
      </c>
      <c r="B2652" t="s">
        <v>3359</v>
      </c>
      <c r="C2652" t="s">
        <v>3355</v>
      </c>
      <c r="D2652" t="s">
        <v>16</v>
      </c>
      <c r="E2652" s="2">
        <v>240307</v>
      </c>
      <c r="F2652" t="s">
        <v>134</v>
      </c>
      <c r="G2652" s="2">
        <v>466003</v>
      </c>
      <c r="H2652" t="s">
        <v>1167</v>
      </c>
      <c r="I2652" t="s">
        <v>135</v>
      </c>
      <c r="K2652" t="s">
        <v>3988</v>
      </c>
      <c r="L2652" t="s">
        <v>3407</v>
      </c>
      <c r="M2652" s="12">
        <v>17331</v>
      </c>
      <c r="N2652" s="12" t="str">
        <f t="shared" si="97"/>
        <v>801 Randolph St Hanover, PA 17331</v>
      </c>
      <c r="O2652">
        <v>1430999</v>
      </c>
      <c r="P2652">
        <v>39.811925000000002</v>
      </c>
      <c r="Q2652">
        <v>-76.993302999999997</v>
      </c>
      <c r="R2652" t="s">
        <v>3367</v>
      </c>
      <c r="S2652" t="s">
        <v>3355</v>
      </c>
      <c r="T2652" s="3">
        <v>1</v>
      </c>
      <c r="U2652" s="3">
        <v>1</v>
      </c>
      <c r="V2652" s="4">
        <v>1</v>
      </c>
      <c r="W2652" s="4">
        <v>1</v>
      </c>
      <c r="X2652" s="5">
        <v>9.3699999999999992</v>
      </c>
      <c r="Y2652" s="6">
        <v>9.3699999999999992</v>
      </c>
      <c r="Z2652" s="5">
        <v>4.21</v>
      </c>
      <c r="AA2652" s="5">
        <v>4.21</v>
      </c>
      <c r="AB2652">
        <v>1</v>
      </c>
      <c r="AC2652" s="11">
        <f t="shared" si="98"/>
        <v>0.44930629669156885</v>
      </c>
    </row>
    <row r="2653" spans="1:29">
      <c r="A2653" s="2">
        <v>479892</v>
      </c>
      <c r="B2653" t="s">
        <v>3359</v>
      </c>
      <c r="C2653" t="s">
        <v>3355</v>
      </c>
      <c r="D2653" t="s">
        <v>104</v>
      </c>
      <c r="E2653" s="2">
        <v>268865</v>
      </c>
      <c r="F2653" t="s">
        <v>1757</v>
      </c>
      <c r="G2653" s="2">
        <v>268865</v>
      </c>
      <c r="H2653" t="s">
        <v>1757</v>
      </c>
      <c r="I2653" t="s">
        <v>65</v>
      </c>
      <c r="K2653" t="s">
        <v>5355</v>
      </c>
      <c r="L2653" t="s">
        <v>3407</v>
      </c>
      <c r="M2653" s="12">
        <v>19057</v>
      </c>
      <c r="N2653" s="12" t="str">
        <f t="shared" si="97"/>
        <v>35 WHITEWOOD DR Levittown, PA 19057</v>
      </c>
      <c r="O2653">
        <v>1430999</v>
      </c>
      <c r="P2653">
        <v>40.140064000000002</v>
      </c>
      <c r="Q2653">
        <v>-74.860788999999997</v>
      </c>
      <c r="R2653" t="s">
        <v>3362</v>
      </c>
      <c r="S2653" t="s">
        <v>3353</v>
      </c>
      <c r="T2653" s="3">
        <v>1</v>
      </c>
      <c r="U2653" s="3">
        <v>1</v>
      </c>
      <c r="V2653" s="4">
        <v>1</v>
      </c>
      <c r="W2653" s="4">
        <v>1</v>
      </c>
      <c r="X2653" s="5">
        <v>8.9</v>
      </c>
      <c r="Y2653" s="6">
        <v>8.9</v>
      </c>
      <c r="Z2653" s="5">
        <v>-0.36</v>
      </c>
      <c r="AA2653" s="5">
        <v>-0.36</v>
      </c>
      <c r="AB2653">
        <v>1</v>
      </c>
      <c r="AC2653" s="11">
        <f t="shared" si="98"/>
        <v>-4.0449438202247189E-2</v>
      </c>
    </row>
    <row r="2654" spans="1:29">
      <c r="A2654" s="2">
        <v>345262</v>
      </c>
      <c r="B2654" t="s">
        <v>3359</v>
      </c>
      <c r="C2654" t="s">
        <v>3354</v>
      </c>
      <c r="D2654" t="s">
        <v>63</v>
      </c>
      <c r="E2654" s="2">
        <v>243346</v>
      </c>
      <c r="F2654" t="s">
        <v>651</v>
      </c>
      <c r="G2654" s="2">
        <v>243346</v>
      </c>
      <c r="H2654" t="s">
        <v>651</v>
      </c>
      <c r="I2654" t="s">
        <v>162</v>
      </c>
      <c r="J2654" t="s">
        <v>3389</v>
      </c>
      <c r="K2654" t="s">
        <v>5059</v>
      </c>
      <c r="L2654" t="s">
        <v>3407</v>
      </c>
      <c r="M2654" s="12">
        <v>18901</v>
      </c>
      <c r="N2654" s="12" t="str">
        <f t="shared" si="97"/>
        <v>127 E Court St Doylestown, PA 18901</v>
      </c>
      <c r="O2654">
        <v>1430999</v>
      </c>
      <c r="P2654">
        <v>40.313554000000003</v>
      </c>
      <c r="Q2654">
        <v>-75.128749999999997</v>
      </c>
      <c r="R2654" t="s">
        <v>3362</v>
      </c>
      <c r="S2654" t="s">
        <v>3353</v>
      </c>
      <c r="T2654" s="3">
        <v>1</v>
      </c>
      <c r="U2654" s="3">
        <v>1</v>
      </c>
      <c r="V2654" s="4">
        <v>1</v>
      </c>
      <c r="W2654" s="4">
        <v>1</v>
      </c>
      <c r="X2654" s="5">
        <v>7.68</v>
      </c>
      <c r="Y2654" s="6">
        <v>7.68</v>
      </c>
      <c r="Z2654" s="5">
        <v>2.46</v>
      </c>
      <c r="AA2654" s="5">
        <v>2.46</v>
      </c>
      <c r="AB2654">
        <v>1</v>
      </c>
      <c r="AC2654" s="11">
        <f t="shared" si="98"/>
        <v>0.3203125</v>
      </c>
    </row>
    <row r="2655" spans="1:29">
      <c r="A2655" s="2">
        <v>305531</v>
      </c>
      <c r="B2655" t="s">
        <v>3359</v>
      </c>
      <c r="C2655" t="s">
        <v>3352</v>
      </c>
      <c r="D2655" t="s">
        <v>104</v>
      </c>
      <c r="E2655" s="2">
        <v>243092</v>
      </c>
      <c r="F2655" t="s">
        <v>1374</v>
      </c>
      <c r="G2655" s="2">
        <v>243092</v>
      </c>
      <c r="H2655" t="s">
        <v>1374</v>
      </c>
      <c r="I2655" t="s">
        <v>1157</v>
      </c>
      <c r="K2655" t="s">
        <v>5331</v>
      </c>
      <c r="L2655" t="s">
        <v>3407</v>
      </c>
      <c r="M2655" s="12">
        <v>19047</v>
      </c>
      <c r="N2655" s="12" t="str">
        <f t="shared" si="97"/>
        <v>177 Colonial Dr Langhorne, PA 19047</v>
      </c>
      <c r="O2655">
        <v>1430999</v>
      </c>
      <c r="P2655">
        <v>40.169595999999999</v>
      </c>
      <c r="Q2655">
        <v>-74.937946999999994</v>
      </c>
      <c r="R2655" t="s">
        <v>3362</v>
      </c>
      <c r="S2655" t="s">
        <v>3353</v>
      </c>
      <c r="T2655" s="3">
        <v>2</v>
      </c>
      <c r="U2655" s="3">
        <v>2</v>
      </c>
      <c r="V2655" s="4">
        <v>1</v>
      </c>
      <c r="W2655" s="4">
        <v>1.5</v>
      </c>
      <c r="X2655" s="5">
        <v>3.7949999999999999</v>
      </c>
      <c r="Y2655" s="6">
        <v>7.59</v>
      </c>
      <c r="Z2655" s="5">
        <v>0</v>
      </c>
      <c r="AA2655" s="5">
        <v>0</v>
      </c>
      <c r="AB2655">
        <v>3</v>
      </c>
      <c r="AC2655" s="11">
        <f t="shared" si="98"/>
        <v>0</v>
      </c>
    </row>
    <row r="2656" spans="1:29">
      <c r="A2656" s="2">
        <v>305533</v>
      </c>
      <c r="B2656" t="s">
        <v>3359</v>
      </c>
      <c r="C2656" t="s">
        <v>3352</v>
      </c>
      <c r="D2656" t="s">
        <v>60</v>
      </c>
      <c r="E2656" s="2">
        <v>330091</v>
      </c>
      <c r="F2656" t="s">
        <v>1174</v>
      </c>
      <c r="G2656" s="2">
        <v>470748</v>
      </c>
      <c r="H2656" t="s">
        <v>1175</v>
      </c>
      <c r="I2656" t="s">
        <v>485</v>
      </c>
      <c r="K2656" t="s">
        <v>5689</v>
      </c>
      <c r="L2656" t="s">
        <v>3407</v>
      </c>
      <c r="M2656" s="12">
        <v>19464</v>
      </c>
      <c r="N2656" s="12" t="str">
        <f t="shared" si="97"/>
        <v>717 E High St Pottstown, PA 19464</v>
      </c>
      <c r="O2656">
        <v>1430999</v>
      </c>
      <c r="P2656">
        <v>40.246766000000001</v>
      </c>
      <c r="Q2656">
        <v>-75.631546</v>
      </c>
      <c r="R2656" t="s">
        <v>3361</v>
      </c>
      <c r="S2656" t="s">
        <v>3354</v>
      </c>
      <c r="T2656" s="3">
        <v>1</v>
      </c>
      <c r="U2656" s="3">
        <v>1</v>
      </c>
      <c r="V2656" s="4">
        <v>1</v>
      </c>
      <c r="W2656" s="4">
        <v>1</v>
      </c>
      <c r="X2656" s="5">
        <v>4.95</v>
      </c>
      <c r="Y2656" s="6">
        <v>4.95</v>
      </c>
      <c r="Z2656" s="5">
        <v>2.91</v>
      </c>
      <c r="AA2656" s="5">
        <v>2.91</v>
      </c>
      <c r="AB2656">
        <v>1</v>
      </c>
      <c r="AC2656" s="11">
        <f t="shared" si="98"/>
        <v>0.58787878787878789</v>
      </c>
    </row>
    <row r="2657" spans="1:29">
      <c r="A2657" s="2">
        <v>305532</v>
      </c>
      <c r="B2657" t="s">
        <v>3359</v>
      </c>
      <c r="C2657" t="s">
        <v>3352</v>
      </c>
      <c r="D2657" t="s">
        <v>104</v>
      </c>
      <c r="E2657" s="2">
        <v>346524</v>
      </c>
      <c r="F2657" t="s">
        <v>1755</v>
      </c>
      <c r="G2657" s="2">
        <v>346524</v>
      </c>
      <c r="H2657" t="s">
        <v>1755</v>
      </c>
      <c r="I2657" t="s">
        <v>23</v>
      </c>
      <c r="K2657" t="s">
        <v>5834</v>
      </c>
      <c r="L2657" t="s">
        <v>8347</v>
      </c>
      <c r="M2657" s="12">
        <v>19702</v>
      </c>
      <c r="N2657" s="12" t="str">
        <f t="shared" si="97"/>
        <v>113 GLENCOE CT Newark, DE 19702</v>
      </c>
      <c r="O2657">
        <v>1430999</v>
      </c>
      <c r="P2657">
        <v>39.618153</v>
      </c>
      <c r="Q2657">
        <v>-75.778509</v>
      </c>
      <c r="R2657" t="s">
        <v>3359</v>
      </c>
      <c r="S2657" t="s">
        <v>3354</v>
      </c>
      <c r="T2657" s="3">
        <v>2</v>
      </c>
      <c r="U2657" s="3">
        <v>4</v>
      </c>
      <c r="V2657" s="4">
        <v>2</v>
      </c>
      <c r="W2657" s="4">
        <v>8</v>
      </c>
      <c r="X2657" s="5">
        <v>1.29</v>
      </c>
      <c r="Y2657" s="6">
        <v>2.58</v>
      </c>
      <c r="Z2657" s="5">
        <v>-176.08</v>
      </c>
      <c r="AA2657" s="5">
        <v>-352.16</v>
      </c>
      <c r="AB2657">
        <v>67</v>
      </c>
      <c r="AC2657" s="11">
        <f t="shared" si="98"/>
        <v>-136.49612403100775</v>
      </c>
    </row>
    <row r="2658" spans="1:29">
      <c r="A2658" s="2">
        <v>425120</v>
      </c>
      <c r="B2658" t="s">
        <v>3359</v>
      </c>
      <c r="C2658" t="s">
        <v>3352</v>
      </c>
      <c r="D2658" t="s">
        <v>45</v>
      </c>
      <c r="E2658" s="2">
        <v>243948</v>
      </c>
      <c r="F2658" t="s">
        <v>1002</v>
      </c>
      <c r="G2658" s="2">
        <v>243948</v>
      </c>
      <c r="H2658" t="s">
        <v>1002</v>
      </c>
      <c r="I2658" t="s">
        <v>288</v>
      </c>
      <c r="K2658" t="s">
        <v>5598</v>
      </c>
      <c r="L2658" t="s">
        <v>3407</v>
      </c>
      <c r="M2658" s="12">
        <v>19403</v>
      </c>
      <c r="N2658" s="12" t="str">
        <f t="shared" si="97"/>
        <v>1001 Kriebel Mill Rd Eagleville, PA 19403</v>
      </c>
      <c r="O2658">
        <v>1430016</v>
      </c>
      <c r="P2658">
        <v>40.175550999999999</v>
      </c>
      <c r="Q2658">
        <v>-75.398491000000007</v>
      </c>
      <c r="R2658" t="s">
        <v>3361</v>
      </c>
      <c r="S2658" t="s">
        <v>3354</v>
      </c>
      <c r="T2658" s="3">
        <v>8</v>
      </c>
      <c r="U2658" s="3">
        <v>8</v>
      </c>
      <c r="V2658" s="4">
        <v>1</v>
      </c>
      <c r="W2658" s="4">
        <v>1.75</v>
      </c>
      <c r="X2658" s="5">
        <v>0</v>
      </c>
      <c r="Y2658" s="6">
        <v>0</v>
      </c>
      <c r="Z2658" s="5">
        <v>-36.480000000000004</v>
      </c>
      <c r="AA2658" s="5">
        <v>-291.84000000000003</v>
      </c>
      <c r="AB2658">
        <v>14</v>
      </c>
      <c r="AC2658" s="11">
        <f t="shared" si="98"/>
        <v>0</v>
      </c>
    </row>
    <row r="2659" spans="1:29">
      <c r="A2659" s="2">
        <v>452079</v>
      </c>
      <c r="B2659" t="s">
        <v>3359</v>
      </c>
      <c r="C2659" t="s">
        <v>3352</v>
      </c>
      <c r="D2659" t="s">
        <v>29</v>
      </c>
      <c r="E2659" s="2">
        <v>270093</v>
      </c>
      <c r="F2659" t="s">
        <v>3090</v>
      </c>
      <c r="G2659" s="2">
        <v>270093</v>
      </c>
      <c r="H2659" t="s">
        <v>3090</v>
      </c>
      <c r="I2659" t="s">
        <v>835</v>
      </c>
      <c r="K2659" t="s">
        <v>5260</v>
      </c>
      <c r="L2659" t="s">
        <v>3407</v>
      </c>
      <c r="M2659" s="12">
        <v>19026</v>
      </c>
      <c r="N2659" s="12" t="str">
        <f t="shared" si="97"/>
        <v>4910 Township Line Rd Drexel Hill, PA 19026</v>
      </c>
      <c r="O2659">
        <v>1430001</v>
      </c>
      <c r="P2659">
        <v>39.956449999999997</v>
      </c>
      <c r="Q2659">
        <v>-75.319986</v>
      </c>
      <c r="R2659" t="s">
        <v>3359</v>
      </c>
      <c r="S2659" t="s">
        <v>3351</v>
      </c>
      <c r="T2659" s="3">
        <v>6</v>
      </c>
      <c r="U2659" s="3">
        <v>7</v>
      </c>
      <c r="V2659" s="4">
        <v>1.1666666666666667</v>
      </c>
      <c r="W2659" s="4">
        <v>1.3333333333333333</v>
      </c>
      <c r="X2659" s="5">
        <v>0</v>
      </c>
      <c r="Y2659" s="6">
        <v>0</v>
      </c>
      <c r="Z2659" s="5">
        <v>-48.248333333333335</v>
      </c>
      <c r="AA2659" s="5">
        <v>-289.49</v>
      </c>
      <c r="AB2659">
        <v>11</v>
      </c>
      <c r="AC2659" s="11">
        <f t="shared" si="98"/>
        <v>0</v>
      </c>
    </row>
    <row r="2660" spans="1:29">
      <c r="A2660" s="2">
        <v>319103</v>
      </c>
      <c r="B2660" t="s">
        <v>3359</v>
      </c>
      <c r="C2660" t="s">
        <v>3352</v>
      </c>
      <c r="D2660" t="s">
        <v>26</v>
      </c>
      <c r="E2660" s="2">
        <v>239467</v>
      </c>
      <c r="F2660" t="s">
        <v>1460</v>
      </c>
      <c r="G2660" s="2">
        <v>239467</v>
      </c>
      <c r="H2660" t="s">
        <v>1460</v>
      </c>
      <c r="I2660" t="s">
        <v>34</v>
      </c>
      <c r="K2660" t="s">
        <v>4574</v>
      </c>
      <c r="L2660" t="s">
        <v>3407</v>
      </c>
      <c r="M2660" s="12">
        <v>17566</v>
      </c>
      <c r="N2660" s="12" t="str">
        <f t="shared" si="97"/>
        <v>1225 Robert Fulton Hwy Quarryville, PA 17566</v>
      </c>
      <c r="O2660">
        <v>1430999</v>
      </c>
      <c r="P2660">
        <v>39.851357999999998</v>
      </c>
      <c r="Q2660">
        <v>-76.157184999999998</v>
      </c>
      <c r="R2660" t="s">
        <v>3364</v>
      </c>
      <c r="S2660" t="s">
        <v>3357</v>
      </c>
      <c r="T2660" s="3">
        <v>1</v>
      </c>
      <c r="U2660" s="3">
        <v>1</v>
      </c>
      <c r="V2660" s="4">
        <v>1</v>
      </c>
      <c r="W2660" s="4">
        <v>1</v>
      </c>
      <c r="X2660" s="5">
        <v>0</v>
      </c>
      <c r="Y2660" s="6">
        <v>0</v>
      </c>
      <c r="Z2660" s="5">
        <v>-0.06</v>
      </c>
      <c r="AA2660" s="5">
        <v>-0.06</v>
      </c>
      <c r="AB2660">
        <v>6</v>
      </c>
      <c r="AC2660" s="11">
        <f t="shared" si="98"/>
        <v>0</v>
      </c>
    </row>
    <row r="2661" spans="1:29">
      <c r="A2661" s="2">
        <v>432779</v>
      </c>
      <c r="B2661" t="s">
        <v>3359</v>
      </c>
      <c r="C2661" t="s">
        <v>3352</v>
      </c>
      <c r="D2661" t="s">
        <v>51</v>
      </c>
      <c r="E2661" s="2">
        <v>239607</v>
      </c>
      <c r="F2661" t="s">
        <v>1623</v>
      </c>
      <c r="G2661" s="2">
        <v>239607</v>
      </c>
      <c r="H2661" t="s">
        <v>1623</v>
      </c>
      <c r="I2661" t="s">
        <v>34</v>
      </c>
      <c r="K2661" t="s">
        <v>4575</v>
      </c>
      <c r="L2661" t="s">
        <v>3407</v>
      </c>
      <c r="M2661" s="12">
        <v>17566</v>
      </c>
      <c r="N2661" s="12" t="str">
        <f t="shared" si="97"/>
        <v>315 W State St Quarryville, PA 17566</v>
      </c>
      <c r="O2661">
        <v>1430999</v>
      </c>
      <c r="P2661">
        <v>39.894171999999998</v>
      </c>
      <c r="Q2661">
        <v>-76.172066999999998</v>
      </c>
      <c r="R2661" t="s">
        <v>3364</v>
      </c>
      <c r="S2661" t="s">
        <v>3357</v>
      </c>
      <c r="T2661" s="3">
        <v>1</v>
      </c>
      <c r="U2661" s="3">
        <v>1</v>
      </c>
      <c r="V2661" s="4">
        <v>1</v>
      </c>
      <c r="W2661" s="4">
        <v>1</v>
      </c>
      <c r="X2661" s="5">
        <v>0</v>
      </c>
      <c r="Y2661" s="6">
        <v>0</v>
      </c>
      <c r="Z2661" s="5">
        <v>-0.09</v>
      </c>
      <c r="AA2661" s="5">
        <v>-0.09</v>
      </c>
      <c r="AB2661">
        <v>9</v>
      </c>
      <c r="AC2661" s="11">
        <f t="shared" si="98"/>
        <v>0</v>
      </c>
    </row>
    <row r="2662" spans="1:29">
      <c r="A2662" s="2">
        <v>245462</v>
      </c>
      <c r="B2662" t="s">
        <v>3359</v>
      </c>
      <c r="C2662" t="s">
        <v>3352</v>
      </c>
      <c r="D2662" t="s">
        <v>37</v>
      </c>
      <c r="E2662" s="2">
        <v>239630</v>
      </c>
      <c r="F2662" t="s">
        <v>1644</v>
      </c>
      <c r="G2662" s="2">
        <v>239630</v>
      </c>
      <c r="H2662" t="s">
        <v>1644</v>
      </c>
      <c r="I2662" t="s">
        <v>797</v>
      </c>
      <c r="K2662" t="s">
        <v>4157</v>
      </c>
      <c r="L2662" t="s">
        <v>3407</v>
      </c>
      <c r="M2662" s="12">
        <v>17517</v>
      </c>
      <c r="N2662" s="12" t="str">
        <f t="shared" si="97"/>
        <v>800 S 4th St Denver, PA 17517</v>
      </c>
      <c r="O2662">
        <v>1430999</v>
      </c>
      <c r="P2662">
        <v>40.225873999999997</v>
      </c>
      <c r="Q2662">
        <v>-76.156450000000007</v>
      </c>
      <c r="R2662" t="s">
        <v>3365</v>
      </c>
      <c r="S2662" t="s">
        <v>3357</v>
      </c>
      <c r="T2662" s="3">
        <v>1</v>
      </c>
      <c r="U2662" s="3">
        <v>1</v>
      </c>
      <c r="V2662" s="4">
        <v>1</v>
      </c>
      <c r="W2662" s="4">
        <v>1</v>
      </c>
      <c r="X2662" s="5">
        <v>0</v>
      </c>
      <c r="Y2662" s="6">
        <v>0</v>
      </c>
      <c r="Z2662" s="5">
        <v>-24.28</v>
      </c>
      <c r="AA2662" s="5">
        <v>-24.28</v>
      </c>
      <c r="AB2662">
        <v>1</v>
      </c>
      <c r="AC2662" s="11">
        <f t="shared" si="98"/>
        <v>0</v>
      </c>
    </row>
    <row r="2663" spans="1:29">
      <c r="A2663" s="2">
        <v>419089</v>
      </c>
      <c r="B2663" t="s">
        <v>3359</v>
      </c>
      <c r="C2663" t="s">
        <v>3352</v>
      </c>
      <c r="D2663" t="s">
        <v>74</v>
      </c>
      <c r="E2663" s="2">
        <v>239781</v>
      </c>
      <c r="F2663" t="s">
        <v>1752</v>
      </c>
      <c r="G2663" s="2">
        <v>239781</v>
      </c>
      <c r="H2663" t="s">
        <v>1752</v>
      </c>
      <c r="I2663" t="s">
        <v>97</v>
      </c>
      <c r="K2663" t="s">
        <v>3870</v>
      </c>
      <c r="L2663" t="s">
        <v>3407</v>
      </c>
      <c r="M2663" s="12">
        <v>17109</v>
      </c>
      <c r="N2663" s="12" t="str">
        <f t="shared" si="97"/>
        <v>6001 Locust Ln Harrisburg, PA 17109</v>
      </c>
      <c r="O2663">
        <v>1430999</v>
      </c>
      <c r="P2663">
        <v>40.292772999999997</v>
      </c>
      <c r="Q2663">
        <v>-76.779640000000001</v>
      </c>
      <c r="R2663" t="s">
        <v>3366</v>
      </c>
      <c r="S2663" t="s">
        <v>3357</v>
      </c>
      <c r="T2663" s="3">
        <v>1</v>
      </c>
      <c r="U2663" s="3">
        <v>1</v>
      </c>
      <c r="V2663" s="4">
        <v>1</v>
      </c>
      <c r="W2663" s="4">
        <v>1</v>
      </c>
      <c r="X2663" s="5">
        <v>0</v>
      </c>
      <c r="Y2663" s="6">
        <v>0</v>
      </c>
      <c r="Z2663" s="5">
        <v>-10.94</v>
      </c>
      <c r="AA2663" s="5">
        <v>-10.94</v>
      </c>
      <c r="AB2663">
        <v>1</v>
      </c>
      <c r="AC2663" s="11">
        <f t="shared" si="98"/>
        <v>0</v>
      </c>
    </row>
    <row r="2664" spans="1:29">
      <c r="A2664" s="2">
        <v>424852</v>
      </c>
      <c r="B2664" t="s">
        <v>3359</v>
      </c>
      <c r="C2664" t="s">
        <v>3352</v>
      </c>
      <c r="D2664" t="s">
        <v>74</v>
      </c>
      <c r="E2664" s="2">
        <v>241120</v>
      </c>
      <c r="F2664" t="s">
        <v>2472</v>
      </c>
      <c r="G2664" s="2">
        <v>241120</v>
      </c>
      <c r="H2664" t="s">
        <v>2472</v>
      </c>
      <c r="I2664" t="s">
        <v>285</v>
      </c>
      <c r="K2664" t="s">
        <v>3824</v>
      </c>
      <c r="L2664" t="s">
        <v>3407</v>
      </c>
      <c r="M2664" s="12">
        <v>17057</v>
      </c>
      <c r="N2664" s="12" t="str">
        <f t="shared" si="97"/>
        <v>999 W Harrisburg Pike MIDDLETOWN, PA 17057</v>
      </c>
      <c r="O2664">
        <v>1430999</v>
      </c>
      <c r="P2664">
        <v>40.200400999999999</v>
      </c>
      <c r="Q2664">
        <v>-76.747879999999995</v>
      </c>
      <c r="R2664" t="s">
        <v>3366</v>
      </c>
      <c r="S2664" t="s">
        <v>3356</v>
      </c>
      <c r="T2664" s="3">
        <v>1</v>
      </c>
      <c r="U2664" s="3">
        <v>1</v>
      </c>
      <c r="V2664" s="4">
        <v>1</v>
      </c>
      <c r="W2664" s="4">
        <v>1</v>
      </c>
      <c r="X2664" s="5">
        <v>0</v>
      </c>
      <c r="Y2664" s="6">
        <v>0</v>
      </c>
      <c r="Z2664" s="5">
        <v>-3.36</v>
      </c>
      <c r="AA2664" s="5">
        <v>-3.36</v>
      </c>
      <c r="AB2664">
        <v>1</v>
      </c>
      <c r="AC2664" s="11">
        <f t="shared" si="98"/>
        <v>0</v>
      </c>
    </row>
    <row r="2665" spans="1:29">
      <c r="A2665" s="2">
        <v>243627</v>
      </c>
      <c r="B2665" t="s">
        <v>3359</v>
      </c>
      <c r="C2665" t="s">
        <v>3352</v>
      </c>
      <c r="D2665" t="s">
        <v>37</v>
      </c>
      <c r="E2665" s="2">
        <v>241142</v>
      </c>
      <c r="F2665" t="s">
        <v>2526</v>
      </c>
      <c r="G2665" s="2">
        <v>241142</v>
      </c>
      <c r="H2665" t="s">
        <v>2526</v>
      </c>
      <c r="I2665" t="s">
        <v>1302</v>
      </c>
      <c r="K2665" t="s">
        <v>3759</v>
      </c>
      <c r="L2665" t="s">
        <v>3407</v>
      </c>
      <c r="M2665" s="12">
        <v>17033</v>
      </c>
      <c r="N2665" s="12" t="str">
        <f t="shared" si="97"/>
        <v>1201 Homestead Ln Hershey, PA 17033</v>
      </c>
      <c r="O2665">
        <v>1430999</v>
      </c>
      <c r="P2665">
        <v>40.257232999999999</v>
      </c>
      <c r="Q2665">
        <v>-76.626057000000003</v>
      </c>
      <c r="R2665" t="s">
        <v>3366</v>
      </c>
      <c r="S2665" t="s">
        <v>3357</v>
      </c>
      <c r="T2665" s="3">
        <v>1</v>
      </c>
      <c r="U2665" s="3">
        <v>2</v>
      </c>
      <c r="V2665" s="4">
        <v>2</v>
      </c>
      <c r="W2665" s="4">
        <v>2</v>
      </c>
      <c r="X2665" s="5">
        <v>0</v>
      </c>
      <c r="Y2665" s="6">
        <v>0</v>
      </c>
      <c r="Z2665" s="5">
        <v>-33.22</v>
      </c>
      <c r="AA2665" s="5">
        <v>-33.22</v>
      </c>
      <c r="AB2665">
        <v>26</v>
      </c>
      <c r="AC2665" s="11">
        <f t="shared" si="98"/>
        <v>0</v>
      </c>
    </row>
    <row r="2666" spans="1:29">
      <c r="A2666" s="2">
        <v>436260</v>
      </c>
      <c r="B2666" t="s">
        <v>3359</v>
      </c>
      <c r="C2666" t="s">
        <v>3352</v>
      </c>
      <c r="D2666" t="s">
        <v>40</v>
      </c>
      <c r="E2666" s="2">
        <v>241545</v>
      </c>
      <c r="F2666" t="s">
        <v>2832</v>
      </c>
      <c r="G2666" s="2">
        <v>241545</v>
      </c>
      <c r="H2666" t="s">
        <v>2832</v>
      </c>
      <c r="I2666" t="s">
        <v>73</v>
      </c>
      <c r="K2666" t="s">
        <v>5772</v>
      </c>
      <c r="L2666" t="s">
        <v>3407</v>
      </c>
      <c r="M2666" s="12">
        <v>19601</v>
      </c>
      <c r="N2666" s="12" t="str">
        <f t="shared" si="97"/>
        <v>800 Washington St Reading, PA 19601</v>
      </c>
      <c r="O2666">
        <v>1430999</v>
      </c>
      <c r="P2666">
        <v>40.336643000000002</v>
      </c>
      <c r="Q2666">
        <v>-75.921659000000005</v>
      </c>
      <c r="R2666" t="s">
        <v>3365</v>
      </c>
      <c r="S2666" t="s">
        <v>3356</v>
      </c>
      <c r="T2666" s="3">
        <v>3</v>
      </c>
      <c r="U2666" s="3">
        <v>3</v>
      </c>
      <c r="V2666" s="4">
        <v>1</v>
      </c>
      <c r="W2666" s="4">
        <v>1.6666666666666667</v>
      </c>
      <c r="X2666" s="5">
        <v>0</v>
      </c>
      <c r="Y2666" s="6">
        <v>0</v>
      </c>
      <c r="Z2666" s="5">
        <v>-3.3333333333333333E-2</v>
      </c>
      <c r="AA2666" s="5">
        <v>-9.9999999999999992E-2</v>
      </c>
      <c r="AB2666">
        <v>13</v>
      </c>
      <c r="AC2666" s="11">
        <f t="shared" si="98"/>
        <v>0</v>
      </c>
    </row>
    <row r="2667" spans="1:29">
      <c r="A2667" s="2">
        <v>417333</v>
      </c>
      <c r="B2667" t="s">
        <v>3359</v>
      </c>
      <c r="C2667" t="s">
        <v>3353</v>
      </c>
      <c r="D2667" t="s">
        <v>149</v>
      </c>
      <c r="E2667" s="2">
        <v>242996</v>
      </c>
      <c r="F2667" t="s">
        <v>619</v>
      </c>
      <c r="G2667" s="2">
        <v>242996</v>
      </c>
      <c r="H2667" t="s">
        <v>619</v>
      </c>
      <c r="I2667" t="s">
        <v>621</v>
      </c>
      <c r="K2667" t="s">
        <v>3488</v>
      </c>
      <c r="L2667" t="s">
        <v>3406</v>
      </c>
      <c r="M2667" s="12">
        <v>8062</v>
      </c>
      <c r="N2667" s="12" t="str">
        <f t="shared" si="97"/>
        <v>420 Cedar Rd Mullica Hill, NJ 08062</v>
      </c>
      <c r="O2667">
        <v>1430999</v>
      </c>
      <c r="P2667">
        <v>39.748730000000002</v>
      </c>
      <c r="Q2667">
        <v>-75.209209999999999</v>
      </c>
      <c r="R2667" t="s">
        <v>3363</v>
      </c>
      <c r="S2667" t="s">
        <v>3355</v>
      </c>
      <c r="T2667" s="3">
        <v>2</v>
      </c>
      <c r="U2667" s="3">
        <v>2</v>
      </c>
      <c r="V2667" s="4">
        <v>1</v>
      </c>
      <c r="W2667" s="4">
        <v>2.5</v>
      </c>
      <c r="X2667" s="5">
        <v>0</v>
      </c>
      <c r="Y2667" s="6">
        <v>0</v>
      </c>
      <c r="Z2667" s="5">
        <v>-20.274999999999999</v>
      </c>
      <c r="AA2667" s="5">
        <v>-40.550000000000004</v>
      </c>
      <c r="AB2667">
        <v>5</v>
      </c>
      <c r="AC2667" s="11">
        <f t="shared" si="98"/>
        <v>0</v>
      </c>
    </row>
    <row r="2668" spans="1:29">
      <c r="A2668" s="2">
        <v>342744</v>
      </c>
      <c r="B2668" t="s">
        <v>3359</v>
      </c>
      <c r="C2668" t="s">
        <v>3353</v>
      </c>
      <c r="D2668" t="s">
        <v>149</v>
      </c>
      <c r="E2668" s="2">
        <v>242998</v>
      </c>
      <c r="F2668" t="s">
        <v>994</v>
      </c>
      <c r="G2668" s="2">
        <v>242998</v>
      </c>
      <c r="H2668" t="s">
        <v>994</v>
      </c>
      <c r="I2668" t="s">
        <v>820</v>
      </c>
      <c r="K2668" t="s">
        <v>3450</v>
      </c>
      <c r="L2668" t="s">
        <v>3406</v>
      </c>
      <c r="M2668" s="12">
        <v>8028</v>
      </c>
      <c r="N2668" s="12" t="str">
        <f t="shared" si="97"/>
        <v>560 Joseph L Bowe Blvd Glassboro, NJ 08028</v>
      </c>
      <c r="O2668">
        <v>1430999</v>
      </c>
      <c r="P2668">
        <v>39.715539999999997</v>
      </c>
      <c r="Q2668">
        <v>-75.122609999999995</v>
      </c>
      <c r="R2668" t="s">
        <v>3363</v>
      </c>
      <c r="S2668" t="s">
        <v>3355</v>
      </c>
      <c r="T2668" s="3">
        <v>2</v>
      </c>
      <c r="U2668" s="3">
        <v>2</v>
      </c>
      <c r="V2668" s="4">
        <v>1</v>
      </c>
      <c r="W2668" s="4">
        <v>1</v>
      </c>
      <c r="X2668" s="5">
        <v>0</v>
      </c>
      <c r="Y2668" s="6">
        <v>0</v>
      </c>
      <c r="Z2668" s="5">
        <v>-4.72</v>
      </c>
      <c r="AA2668" s="5">
        <v>-9.44</v>
      </c>
      <c r="AB2668">
        <v>3</v>
      </c>
      <c r="AC2668" s="11">
        <f t="shared" si="98"/>
        <v>0</v>
      </c>
    </row>
    <row r="2669" spans="1:29">
      <c r="A2669" s="2">
        <v>417417</v>
      </c>
      <c r="B2669" t="s">
        <v>3359</v>
      </c>
      <c r="C2669" t="s">
        <v>3353</v>
      </c>
      <c r="D2669" t="s">
        <v>17</v>
      </c>
      <c r="E2669" s="2">
        <v>243367</v>
      </c>
      <c r="F2669" t="s">
        <v>1834</v>
      </c>
      <c r="G2669" s="2">
        <v>243367</v>
      </c>
      <c r="H2669" t="s">
        <v>1834</v>
      </c>
      <c r="I2669" t="s">
        <v>1835</v>
      </c>
      <c r="K2669" t="s">
        <v>4989</v>
      </c>
      <c r="L2669" t="s">
        <v>3407</v>
      </c>
      <c r="M2669" s="12">
        <v>18049</v>
      </c>
      <c r="N2669" s="12" t="str">
        <f t="shared" si="97"/>
        <v>800 Pine St Emmaus, PA 18049</v>
      </c>
      <c r="O2669">
        <v>1430999</v>
      </c>
      <c r="P2669">
        <v>40.535355000000003</v>
      </c>
      <c r="Q2669">
        <v>-75.506694999999993</v>
      </c>
      <c r="R2669" t="s">
        <v>3363</v>
      </c>
      <c r="S2669" t="s">
        <v>3357</v>
      </c>
      <c r="T2669" s="3">
        <v>4</v>
      </c>
      <c r="U2669" s="3">
        <v>5</v>
      </c>
      <c r="V2669" s="4">
        <v>1.25</v>
      </c>
      <c r="W2669" s="4">
        <v>6</v>
      </c>
      <c r="X2669" s="5">
        <v>0</v>
      </c>
      <c r="Y2669" s="6">
        <v>0</v>
      </c>
      <c r="Z2669" s="5">
        <v>-36.174999999999997</v>
      </c>
      <c r="AA2669" s="5">
        <v>-144.69999999999999</v>
      </c>
      <c r="AB2669">
        <v>36</v>
      </c>
      <c r="AC2669" s="11">
        <f t="shared" si="98"/>
        <v>0</v>
      </c>
    </row>
    <row r="2670" spans="1:29">
      <c r="A2670" s="2">
        <v>243845</v>
      </c>
      <c r="B2670" t="s">
        <v>3359</v>
      </c>
      <c r="C2670" t="s">
        <v>3353</v>
      </c>
      <c r="D2670" t="s">
        <v>60</v>
      </c>
      <c r="E2670" s="2">
        <v>244088</v>
      </c>
      <c r="F2670" t="s">
        <v>2666</v>
      </c>
      <c r="G2670" s="2">
        <v>244088</v>
      </c>
      <c r="H2670" t="s">
        <v>2666</v>
      </c>
      <c r="I2670" t="s">
        <v>1730</v>
      </c>
      <c r="J2670" t="s">
        <v>3381</v>
      </c>
      <c r="K2670" t="s">
        <v>5454</v>
      </c>
      <c r="L2670" t="s">
        <v>3407</v>
      </c>
      <c r="M2670" s="12">
        <v>19310</v>
      </c>
      <c r="N2670" s="12" t="str">
        <f t="shared" si="97"/>
        <v>228 Highland Rd Atglen, PA 19310</v>
      </c>
      <c r="O2670">
        <v>1430999</v>
      </c>
      <c r="P2670">
        <v>39.928024000000001</v>
      </c>
      <c r="Q2670">
        <v>-75.945049999999995</v>
      </c>
      <c r="R2670" t="s">
        <v>3361</v>
      </c>
      <c r="S2670" t="s">
        <v>3356</v>
      </c>
      <c r="T2670" s="3">
        <v>1</v>
      </c>
      <c r="U2670" s="3">
        <v>1</v>
      </c>
      <c r="V2670" s="4">
        <v>1</v>
      </c>
      <c r="W2670" s="4">
        <v>1</v>
      </c>
      <c r="X2670" s="5">
        <v>0</v>
      </c>
      <c r="Y2670" s="6">
        <v>0</v>
      </c>
      <c r="Z2670" s="5">
        <v>-69.89</v>
      </c>
      <c r="AA2670" s="5">
        <v>-69.89</v>
      </c>
      <c r="AB2670">
        <v>12</v>
      </c>
      <c r="AC2670" s="11">
        <f t="shared" si="98"/>
        <v>0</v>
      </c>
    </row>
    <row r="2671" spans="1:29">
      <c r="A2671" s="2">
        <v>419025</v>
      </c>
      <c r="B2671" t="s">
        <v>3359</v>
      </c>
      <c r="C2671" t="s">
        <v>3353</v>
      </c>
      <c r="D2671" t="s">
        <v>186</v>
      </c>
      <c r="E2671" s="2">
        <v>244189</v>
      </c>
      <c r="F2671" t="s">
        <v>1991</v>
      </c>
      <c r="G2671" s="2">
        <v>244189</v>
      </c>
      <c r="H2671" t="s">
        <v>1991</v>
      </c>
      <c r="I2671" t="s">
        <v>167</v>
      </c>
      <c r="K2671" t="s">
        <v>3539</v>
      </c>
      <c r="L2671" t="s">
        <v>3406</v>
      </c>
      <c r="M2671" s="12">
        <v>8205</v>
      </c>
      <c r="N2671" s="12" t="str">
        <f t="shared" si="97"/>
        <v>101 S Reeds Rd Galloway, NJ 08205</v>
      </c>
      <c r="O2671">
        <v>1430999</v>
      </c>
      <c r="P2671">
        <v>39.488714999999999</v>
      </c>
      <c r="Q2671">
        <v>-74.514557999999994</v>
      </c>
      <c r="R2671" t="s">
        <v>3363</v>
      </c>
      <c r="S2671" t="s">
        <v>3354</v>
      </c>
      <c r="T2671" s="3">
        <v>2</v>
      </c>
      <c r="U2671" s="3">
        <v>3</v>
      </c>
      <c r="V2671" s="4">
        <v>1.5</v>
      </c>
      <c r="W2671" s="4">
        <v>1.5</v>
      </c>
      <c r="X2671" s="5">
        <v>0</v>
      </c>
      <c r="Y2671" s="6">
        <v>0</v>
      </c>
      <c r="Z2671" s="5">
        <v>-412.80500000000001</v>
      </c>
      <c r="AA2671" s="5">
        <v>-825.61</v>
      </c>
      <c r="AB2671">
        <v>79</v>
      </c>
      <c r="AC2671" s="11">
        <f t="shared" si="98"/>
        <v>0</v>
      </c>
    </row>
    <row r="2672" spans="1:29">
      <c r="A2672" s="2">
        <v>243586</v>
      </c>
      <c r="B2672" t="s">
        <v>3359</v>
      </c>
      <c r="C2672" t="s">
        <v>3353</v>
      </c>
      <c r="D2672" t="s">
        <v>149</v>
      </c>
      <c r="E2672" s="2">
        <v>244287</v>
      </c>
      <c r="F2672" t="s">
        <v>2823</v>
      </c>
      <c r="G2672" s="2">
        <v>244287</v>
      </c>
      <c r="H2672" t="s">
        <v>2823</v>
      </c>
      <c r="I2672" t="s">
        <v>2824</v>
      </c>
      <c r="J2672" t="s">
        <v>680</v>
      </c>
      <c r="K2672" t="s">
        <v>3484</v>
      </c>
      <c r="L2672" t="s">
        <v>3406</v>
      </c>
      <c r="M2672" s="12">
        <v>8060</v>
      </c>
      <c r="N2672" s="12" t="str">
        <f t="shared" ref="N2672:N2735" si="99">K2672&amp;" "&amp;I2672&amp;", "&amp;L2672&amp;" "&amp;TEXT(M2672, "00000")</f>
        <v>520 Jacksonville Rd Mount Holly, NJ 08060</v>
      </c>
      <c r="O2672">
        <v>1430999</v>
      </c>
      <c r="P2672">
        <v>40.002681000000003</v>
      </c>
      <c r="Q2672">
        <v>-74.782565000000005</v>
      </c>
      <c r="R2672" t="s">
        <v>3362</v>
      </c>
      <c r="S2672" t="s">
        <v>3351</v>
      </c>
      <c r="T2672" s="3">
        <v>1</v>
      </c>
      <c r="U2672" s="3">
        <v>1</v>
      </c>
      <c r="V2672" s="4">
        <v>1</v>
      </c>
      <c r="W2672" s="4">
        <v>2</v>
      </c>
      <c r="X2672" s="5">
        <v>0</v>
      </c>
      <c r="Y2672" s="6">
        <v>0</v>
      </c>
      <c r="Z2672" s="5">
        <v>-77</v>
      </c>
      <c r="AA2672" s="5">
        <v>-77</v>
      </c>
      <c r="AB2672">
        <v>2</v>
      </c>
      <c r="AC2672" s="11">
        <f t="shared" si="98"/>
        <v>0</v>
      </c>
    </row>
    <row r="2673" spans="1:29">
      <c r="A2673" s="2">
        <v>302608</v>
      </c>
      <c r="B2673" t="s">
        <v>3359</v>
      </c>
      <c r="C2673" t="s">
        <v>3353</v>
      </c>
      <c r="D2673" t="s">
        <v>104</v>
      </c>
      <c r="E2673" s="2">
        <v>244296</v>
      </c>
      <c r="F2673" t="s">
        <v>2176</v>
      </c>
      <c r="G2673" s="2">
        <v>244296</v>
      </c>
      <c r="H2673" t="s">
        <v>2176</v>
      </c>
      <c r="I2673" t="s">
        <v>188</v>
      </c>
      <c r="J2673" t="s">
        <v>560</v>
      </c>
      <c r="K2673" t="s">
        <v>3522</v>
      </c>
      <c r="L2673" t="s">
        <v>3406</v>
      </c>
      <c r="M2673" s="12">
        <v>8201</v>
      </c>
      <c r="N2673" s="12" t="str">
        <f t="shared" si="99"/>
        <v>27 Cortez Ave Absecon, NJ 08201</v>
      </c>
      <c r="O2673">
        <v>1430999</v>
      </c>
      <c r="P2673">
        <v>39.430261000000002</v>
      </c>
      <c r="Q2673">
        <v>-74.488619999999997</v>
      </c>
      <c r="R2673" t="s">
        <v>3363</v>
      </c>
      <c r="S2673" t="s">
        <v>3354</v>
      </c>
      <c r="T2673" s="3">
        <v>4</v>
      </c>
      <c r="U2673" s="3">
        <v>4</v>
      </c>
      <c r="V2673" s="4">
        <v>1</v>
      </c>
      <c r="W2673" s="4">
        <v>2</v>
      </c>
      <c r="X2673" s="5">
        <v>0</v>
      </c>
      <c r="Y2673" s="6">
        <v>0</v>
      </c>
      <c r="Z2673" s="5">
        <v>-44.4375</v>
      </c>
      <c r="AA2673" s="5">
        <v>-177.75</v>
      </c>
      <c r="AB2673">
        <v>9</v>
      </c>
      <c r="AC2673" s="11">
        <f t="shared" si="98"/>
        <v>0</v>
      </c>
    </row>
    <row r="2674" spans="1:29">
      <c r="A2674" s="2">
        <v>418383</v>
      </c>
      <c r="B2674" t="s">
        <v>3359</v>
      </c>
      <c r="C2674" t="s">
        <v>3353</v>
      </c>
      <c r="D2674" t="s">
        <v>149</v>
      </c>
      <c r="E2674" s="2">
        <v>244639</v>
      </c>
      <c r="F2674" t="s">
        <v>2367</v>
      </c>
      <c r="G2674" s="2">
        <v>244639</v>
      </c>
      <c r="H2674" t="s">
        <v>2367</v>
      </c>
      <c r="I2674" t="s">
        <v>2368</v>
      </c>
      <c r="J2674" t="s">
        <v>657</v>
      </c>
      <c r="K2674" t="s">
        <v>3518</v>
      </c>
      <c r="L2674" t="s">
        <v>3406</v>
      </c>
      <c r="M2674" s="12">
        <v>8107</v>
      </c>
      <c r="N2674" s="12" t="str">
        <f t="shared" si="99"/>
        <v>131 Elm Ave Woodlynne, NJ 08107</v>
      </c>
      <c r="O2674">
        <v>1430999</v>
      </c>
      <c r="P2674">
        <v>39.918993999999998</v>
      </c>
      <c r="Q2674">
        <v>-75.094243000000006</v>
      </c>
      <c r="R2674" t="s">
        <v>3362</v>
      </c>
      <c r="S2674" t="s">
        <v>3355</v>
      </c>
      <c r="T2674" s="3">
        <v>1</v>
      </c>
      <c r="U2674" s="3">
        <v>1</v>
      </c>
      <c r="V2674" s="4">
        <v>1</v>
      </c>
      <c r="W2674" s="4">
        <v>2</v>
      </c>
      <c r="X2674" s="5">
        <v>0</v>
      </c>
      <c r="Y2674" s="6">
        <v>0</v>
      </c>
      <c r="Z2674" s="5">
        <v>-32.380000000000003</v>
      </c>
      <c r="AA2674" s="5">
        <v>-32.380000000000003</v>
      </c>
      <c r="AB2674">
        <v>2</v>
      </c>
      <c r="AC2674" s="11">
        <f t="shared" si="98"/>
        <v>0</v>
      </c>
    </row>
    <row r="2675" spans="1:29">
      <c r="A2675" s="2">
        <v>298365</v>
      </c>
      <c r="B2675" t="s">
        <v>3359</v>
      </c>
      <c r="C2675" t="s">
        <v>3353</v>
      </c>
      <c r="D2675" t="s">
        <v>186</v>
      </c>
      <c r="E2675" s="2">
        <v>244792</v>
      </c>
      <c r="F2675" t="s">
        <v>3065</v>
      </c>
      <c r="G2675" s="2">
        <v>244792</v>
      </c>
      <c r="H2675" t="s">
        <v>3065</v>
      </c>
      <c r="I2675" t="s">
        <v>3066</v>
      </c>
      <c r="J2675" t="s">
        <v>3388</v>
      </c>
      <c r="K2675" t="s">
        <v>3467</v>
      </c>
      <c r="L2675" t="s">
        <v>3406</v>
      </c>
      <c r="M2675" s="12">
        <v>8050</v>
      </c>
      <c r="N2675" s="12" t="str">
        <f t="shared" si="99"/>
        <v>105 Cedar Bridge Rd Manahawkin, NJ 08050</v>
      </c>
      <c r="O2675">
        <v>1430999</v>
      </c>
      <c r="P2675">
        <v>39.711280000000002</v>
      </c>
      <c r="Q2675">
        <v>-74.258330000000001</v>
      </c>
      <c r="R2675" t="s">
        <v>3362</v>
      </c>
      <c r="S2675" t="s">
        <v>3351</v>
      </c>
      <c r="T2675" s="3">
        <v>1</v>
      </c>
      <c r="U2675" s="3">
        <v>1</v>
      </c>
      <c r="V2675" s="4">
        <v>1</v>
      </c>
      <c r="W2675" s="4">
        <v>1</v>
      </c>
      <c r="X2675" s="5">
        <v>0</v>
      </c>
      <c r="Y2675" s="6">
        <v>0</v>
      </c>
      <c r="Z2675" s="5">
        <v>-0.01</v>
      </c>
      <c r="AA2675" s="5">
        <v>-0.01</v>
      </c>
      <c r="AB2675">
        <v>1</v>
      </c>
      <c r="AC2675" s="11">
        <f t="shared" si="98"/>
        <v>0</v>
      </c>
    </row>
    <row r="2676" spans="1:29">
      <c r="A2676" s="2">
        <v>418689</v>
      </c>
      <c r="B2676" t="s">
        <v>3359</v>
      </c>
      <c r="C2676" t="s">
        <v>3353</v>
      </c>
      <c r="D2676" t="s">
        <v>17</v>
      </c>
      <c r="E2676" s="2">
        <v>244899</v>
      </c>
      <c r="F2676" t="s">
        <v>2359</v>
      </c>
      <c r="G2676" s="2">
        <v>244899</v>
      </c>
      <c r="H2676" t="s">
        <v>2359</v>
      </c>
      <c r="I2676" t="s">
        <v>312</v>
      </c>
      <c r="J2676" t="s">
        <v>3389</v>
      </c>
      <c r="K2676" t="s">
        <v>5297</v>
      </c>
      <c r="L2676" t="s">
        <v>3407</v>
      </c>
      <c r="M2676" s="12">
        <v>19040</v>
      </c>
      <c r="N2676" s="12" t="str">
        <f t="shared" si="99"/>
        <v>313 W County Line Rd Hatboro, PA 19040</v>
      </c>
      <c r="O2676">
        <v>1430999</v>
      </c>
      <c r="P2676">
        <v>40.197189000000002</v>
      </c>
      <c r="Q2676">
        <v>-75.120146000000005</v>
      </c>
      <c r="R2676" t="s">
        <v>3362</v>
      </c>
      <c r="S2676" t="s">
        <v>3352</v>
      </c>
      <c r="T2676" s="3">
        <v>1</v>
      </c>
      <c r="U2676" s="3">
        <v>1</v>
      </c>
      <c r="V2676" s="4">
        <v>1</v>
      </c>
      <c r="W2676" s="4">
        <v>1</v>
      </c>
      <c r="X2676" s="5">
        <v>0</v>
      </c>
      <c r="Y2676" s="6">
        <v>0</v>
      </c>
      <c r="Z2676" s="5">
        <v>-2.93</v>
      </c>
      <c r="AA2676" s="5">
        <v>-2.93</v>
      </c>
      <c r="AB2676">
        <v>1</v>
      </c>
      <c r="AC2676" s="11">
        <f t="shared" si="98"/>
        <v>0</v>
      </c>
    </row>
    <row r="2677" spans="1:29">
      <c r="A2677" s="2">
        <v>260179</v>
      </c>
      <c r="B2677" t="s">
        <v>3359</v>
      </c>
      <c r="C2677" t="s">
        <v>3353</v>
      </c>
      <c r="D2677" t="s">
        <v>45</v>
      </c>
      <c r="E2677" s="2">
        <v>245676</v>
      </c>
      <c r="F2677" t="s">
        <v>2323</v>
      </c>
      <c r="G2677" s="2">
        <v>245676</v>
      </c>
      <c r="H2677" t="s">
        <v>2323</v>
      </c>
      <c r="I2677" t="s">
        <v>125</v>
      </c>
      <c r="K2677" t="s">
        <v>5510</v>
      </c>
      <c r="L2677" t="s">
        <v>3407</v>
      </c>
      <c r="M2677" s="12">
        <v>19341</v>
      </c>
      <c r="N2677" s="12" t="str">
        <f t="shared" si="99"/>
        <v>100 Devon Dr EXTON, PA 19341</v>
      </c>
      <c r="O2677">
        <v>1430999</v>
      </c>
      <c r="P2677">
        <v>40.042701999999998</v>
      </c>
      <c r="Q2677">
        <v>-75.656762999999998</v>
      </c>
      <c r="R2677" t="s">
        <v>3361</v>
      </c>
      <c r="S2677" t="s">
        <v>3356</v>
      </c>
      <c r="T2677" s="3">
        <v>1</v>
      </c>
      <c r="U2677" s="3">
        <v>1</v>
      </c>
      <c r="V2677" s="4">
        <v>1</v>
      </c>
      <c r="W2677" s="4">
        <v>1</v>
      </c>
      <c r="X2677" s="5">
        <v>0</v>
      </c>
      <c r="Y2677" s="6">
        <v>0</v>
      </c>
      <c r="Z2677" s="5">
        <v>-19.34</v>
      </c>
      <c r="AA2677" s="5">
        <v>-19.34</v>
      </c>
      <c r="AB2677">
        <v>1</v>
      </c>
      <c r="AC2677" s="11">
        <f t="shared" si="98"/>
        <v>0</v>
      </c>
    </row>
    <row r="2678" spans="1:29">
      <c r="A2678" s="2">
        <v>416544</v>
      </c>
      <c r="B2678" t="s">
        <v>3359</v>
      </c>
      <c r="C2678" t="s">
        <v>3353</v>
      </c>
      <c r="D2678" t="s">
        <v>29</v>
      </c>
      <c r="E2678" s="2">
        <v>245997</v>
      </c>
      <c r="F2678" t="s">
        <v>2705</v>
      </c>
      <c r="G2678" s="2">
        <v>245997</v>
      </c>
      <c r="H2678" t="s">
        <v>2705</v>
      </c>
      <c r="I2678" t="s">
        <v>881</v>
      </c>
      <c r="K2678" t="s">
        <v>5125</v>
      </c>
      <c r="L2678" t="s">
        <v>3407</v>
      </c>
      <c r="M2678" s="12">
        <v>18944</v>
      </c>
      <c r="N2678" s="12" t="str">
        <f t="shared" si="99"/>
        <v>1200 N 5th St Perkasie, PA 18944</v>
      </c>
      <c r="O2678">
        <v>1430999</v>
      </c>
      <c r="P2678">
        <v>40.388013999999998</v>
      </c>
      <c r="Q2678">
        <v>-75.274628000000007</v>
      </c>
      <c r="R2678" t="s">
        <v>3363</v>
      </c>
      <c r="S2678" t="s">
        <v>3357</v>
      </c>
      <c r="T2678" s="3">
        <v>1</v>
      </c>
      <c r="U2678" s="3">
        <v>1</v>
      </c>
      <c r="V2678" s="4">
        <v>1</v>
      </c>
      <c r="W2678" s="4">
        <v>1</v>
      </c>
      <c r="X2678" s="5">
        <v>0</v>
      </c>
      <c r="Y2678" s="6">
        <v>0</v>
      </c>
      <c r="Z2678" s="5">
        <v>-0.05</v>
      </c>
      <c r="AA2678" s="5">
        <v>-0.05</v>
      </c>
      <c r="AB2678">
        <v>5</v>
      </c>
      <c r="AC2678" s="11">
        <f t="shared" si="98"/>
        <v>0</v>
      </c>
    </row>
    <row r="2679" spans="1:29">
      <c r="A2679" s="2">
        <v>417281</v>
      </c>
      <c r="B2679" t="s">
        <v>3359</v>
      </c>
      <c r="C2679" t="s">
        <v>3353</v>
      </c>
      <c r="D2679" t="s">
        <v>45</v>
      </c>
      <c r="E2679" s="2">
        <v>246088</v>
      </c>
      <c r="F2679" t="s">
        <v>1089</v>
      </c>
      <c r="G2679" s="2">
        <v>246088</v>
      </c>
      <c r="H2679" t="s">
        <v>1089</v>
      </c>
      <c r="I2679" t="s">
        <v>614</v>
      </c>
      <c r="K2679" t="s">
        <v>5398</v>
      </c>
      <c r="L2679" t="s">
        <v>3407</v>
      </c>
      <c r="M2679" s="12">
        <v>19087</v>
      </c>
      <c r="N2679" s="12" t="str">
        <f t="shared" si="99"/>
        <v>135 S Wayne Ave Wayne, PA 19087</v>
      </c>
      <c r="O2679">
        <v>1430999</v>
      </c>
      <c r="P2679">
        <v>40.041846</v>
      </c>
      <c r="Q2679">
        <v>-75.387054000000006</v>
      </c>
      <c r="R2679" t="s">
        <v>3361</v>
      </c>
      <c r="S2679" t="s">
        <v>3352</v>
      </c>
      <c r="T2679" s="3">
        <v>2</v>
      </c>
      <c r="U2679" s="3">
        <v>2</v>
      </c>
      <c r="V2679" s="4">
        <v>1</v>
      </c>
      <c r="W2679" s="4">
        <v>1</v>
      </c>
      <c r="X2679" s="5">
        <v>0</v>
      </c>
      <c r="Y2679" s="6">
        <v>0</v>
      </c>
      <c r="Z2679" s="5">
        <v>-3.5000000000000003E-2</v>
      </c>
      <c r="AA2679" s="5">
        <v>-7.0000000000000007E-2</v>
      </c>
      <c r="AB2679">
        <v>7</v>
      </c>
      <c r="AC2679" s="11">
        <f t="shared" si="98"/>
        <v>0</v>
      </c>
    </row>
    <row r="2680" spans="1:29">
      <c r="A2680" s="2">
        <v>416566</v>
      </c>
      <c r="B2680" t="s">
        <v>3359</v>
      </c>
      <c r="C2680" t="s">
        <v>3353</v>
      </c>
      <c r="D2680" t="s">
        <v>60</v>
      </c>
      <c r="E2680" s="2">
        <v>246308</v>
      </c>
      <c r="F2680" t="s">
        <v>478</v>
      </c>
      <c r="G2680" s="2">
        <v>246308</v>
      </c>
      <c r="H2680" t="s">
        <v>478</v>
      </c>
      <c r="I2680" t="s">
        <v>480</v>
      </c>
      <c r="K2680" t="s">
        <v>5696</v>
      </c>
      <c r="L2680" t="s">
        <v>3407</v>
      </c>
      <c r="M2680" s="12">
        <v>19468</v>
      </c>
      <c r="N2680" s="12" t="str">
        <f t="shared" si="99"/>
        <v>857 S Lewis Rd Royersford, PA 19468</v>
      </c>
      <c r="O2680">
        <v>1430999</v>
      </c>
      <c r="P2680">
        <v>40.1873</v>
      </c>
      <c r="Q2680">
        <v>-75.513040000000004</v>
      </c>
      <c r="R2680" t="s">
        <v>3361</v>
      </c>
      <c r="S2680" t="s">
        <v>3354</v>
      </c>
      <c r="T2680" s="3">
        <v>3</v>
      </c>
      <c r="U2680" s="3">
        <v>4</v>
      </c>
      <c r="V2680" s="4">
        <v>1.3333333333333333</v>
      </c>
      <c r="W2680" s="4">
        <v>1.6666666666666667</v>
      </c>
      <c r="X2680" s="5">
        <v>0</v>
      </c>
      <c r="Y2680" s="6">
        <v>0</v>
      </c>
      <c r="Z2680" s="5">
        <v>-28.76</v>
      </c>
      <c r="AA2680" s="5">
        <v>-86.28</v>
      </c>
      <c r="AB2680">
        <v>152</v>
      </c>
      <c r="AC2680" s="11">
        <f t="shared" si="98"/>
        <v>0</v>
      </c>
    </row>
    <row r="2681" spans="1:29">
      <c r="A2681" s="2">
        <v>418173</v>
      </c>
      <c r="B2681" t="s">
        <v>3359</v>
      </c>
      <c r="C2681" t="s">
        <v>3353</v>
      </c>
      <c r="D2681" t="s">
        <v>45</v>
      </c>
      <c r="E2681" s="2">
        <v>246533</v>
      </c>
      <c r="F2681" t="s">
        <v>436</v>
      </c>
      <c r="G2681" s="2">
        <v>246533</v>
      </c>
      <c r="H2681" t="s">
        <v>436</v>
      </c>
      <c r="I2681" t="s">
        <v>438</v>
      </c>
      <c r="K2681" t="s">
        <v>5585</v>
      </c>
      <c r="L2681" t="s">
        <v>3407</v>
      </c>
      <c r="M2681" s="12">
        <v>19383</v>
      </c>
      <c r="N2681" s="12" t="str">
        <f t="shared" si="99"/>
        <v>700 South High Street West Chester, PA 19383</v>
      </c>
      <c r="O2681">
        <v>1430999</v>
      </c>
      <c r="P2681">
        <v>39.952775000000003</v>
      </c>
      <c r="Q2681">
        <v>-75.597801000000004</v>
      </c>
      <c r="R2681" t="s">
        <v>3361</v>
      </c>
      <c r="S2681" t="s">
        <v>3352</v>
      </c>
      <c r="T2681" s="3">
        <v>1</v>
      </c>
      <c r="U2681" s="3">
        <v>1</v>
      </c>
      <c r="V2681" s="4">
        <v>1</v>
      </c>
      <c r="W2681" s="4">
        <v>9</v>
      </c>
      <c r="X2681" s="5">
        <v>0</v>
      </c>
      <c r="Y2681" s="6">
        <v>0</v>
      </c>
      <c r="Z2681" s="5">
        <v>0</v>
      </c>
      <c r="AA2681" s="5">
        <v>0</v>
      </c>
      <c r="AB2681">
        <v>81</v>
      </c>
      <c r="AC2681" s="11">
        <f t="shared" si="98"/>
        <v>0</v>
      </c>
    </row>
    <row r="2682" spans="1:29">
      <c r="A2682" s="2">
        <v>417148</v>
      </c>
      <c r="B2682" t="s">
        <v>3359</v>
      </c>
      <c r="C2682" t="s">
        <v>3353</v>
      </c>
      <c r="D2682" t="s">
        <v>91</v>
      </c>
      <c r="E2682" s="2">
        <v>246935</v>
      </c>
      <c r="F2682" t="s">
        <v>1181</v>
      </c>
      <c r="G2682" s="2">
        <v>246935</v>
      </c>
      <c r="H2682" t="s">
        <v>1181</v>
      </c>
      <c r="I2682" t="s">
        <v>93</v>
      </c>
      <c r="K2682" s="13" t="s">
        <v>8460</v>
      </c>
      <c r="L2682" t="s">
        <v>8347</v>
      </c>
      <c r="M2682" s="12">
        <v>19904</v>
      </c>
      <c r="N2682" s="12" t="str">
        <f t="shared" si="99"/>
        <v>? Dover, DE 19904</v>
      </c>
      <c r="O2682">
        <v>1430999</v>
      </c>
      <c r="R2682" t="s">
        <v>3359</v>
      </c>
      <c r="S2682" t="s">
        <v>3354</v>
      </c>
      <c r="T2682" s="3">
        <v>1</v>
      </c>
      <c r="U2682" s="3">
        <v>1</v>
      </c>
      <c r="V2682" s="4">
        <v>1</v>
      </c>
      <c r="W2682" s="4">
        <v>1</v>
      </c>
      <c r="X2682" s="5">
        <v>0</v>
      </c>
      <c r="Y2682" s="6">
        <v>0</v>
      </c>
      <c r="Z2682" s="5">
        <v>-46.8</v>
      </c>
      <c r="AA2682" s="5">
        <v>-46.8</v>
      </c>
      <c r="AB2682">
        <v>3</v>
      </c>
      <c r="AC2682" s="11">
        <f t="shared" si="98"/>
        <v>0</v>
      </c>
    </row>
    <row r="2683" spans="1:29">
      <c r="A2683" s="2">
        <v>329086</v>
      </c>
      <c r="B2683" t="s">
        <v>3359</v>
      </c>
      <c r="C2683" t="s">
        <v>3353</v>
      </c>
      <c r="D2683" t="s">
        <v>32</v>
      </c>
      <c r="E2683" s="2">
        <v>254199</v>
      </c>
      <c r="F2683" t="s">
        <v>230</v>
      </c>
      <c r="G2683" s="2">
        <v>254199</v>
      </c>
      <c r="H2683" t="s">
        <v>230</v>
      </c>
      <c r="I2683" t="s">
        <v>39</v>
      </c>
      <c r="K2683" t="s">
        <v>4878</v>
      </c>
      <c r="L2683" t="s">
        <v>3407</v>
      </c>
      <c r="M2683" s="12">
        <v>17603</v>
      </c>
      <c r="N2683" s="12" t="str">
        <f t="shared" si="99"/>
        <v>812 N Prince St Lancaster, PA 17603</v>
      </c>
      <c r="O2683">
        <v>1430999</v>
      </c>
      <c r="P2683">
        <v>40.049968999999997</v>
      </c>
      <c r="Q2683">
        <v>-76.310428999999999</v>
      </c>
      <c r="R2683" t="s">
        <v>3364</v>
      </c>
      <c r="S2683" t="s">
        <v>3357</v>
      </c>
      <c r="T2683" s="3">
        <v>1</v>
      </c>
      <c r="U2683" s="3">
        <v>1</v>
      </c>
      <c r="V2683" s="4">
        <v>1</v>
      </c>
      <c r="W2683" s="4">
        <v>5</v>
      </c>
      <c r="X2683" s="5">
        <v>0</v>
      </c>
      <c r="Y2683" s="6">
        <v>0</v>
      </c>
      <c r="Z2683" s="5">
        <v>-0.52</v>
      </c>
      <c r="AA2683" s="5">
        <v>-0.52</v>
      </c>
      <c r="AB2683">
        <v>250</v>
      </c>
      <c r="AC2683" s="11">
        <f t="shared" si="98"/>
        <v>0</v>
      </c>
    </row>
    <row r="2684" spans="1:29">
      <c r="A2684" s="2">
        <v>419040</v>
      </c>
      <c r="B2684" t="s">
        <v>3359</v>
      </c>
      <c r="C2684" t="s">
        <v>3353</v>
      </c>
      <c r="D2684" t="s">
        <v>50</v>
      </c>
      <c r="E2684" s="2">
        <v>263408</v>
      </c>
      <c r="F2684" t="s">
        <v>180</v>
      </c>
      <c r="G2684" s="2">
        <v>263408</v>
      </c>
      <c r="H2684" t="s">
        <v>180</v>
      </c>
      <c r="I2684" t="s">
        <v>182</v>
      </c>
      <c r="K2684" t="s">
        <v>4910</v>
      </c>
      <c r="L2684" t="s">
        <v>3407</v>
      </c>
      <c r="M2684" s="12">
        <v>17701</v>
      </c>
      <c r="N2684" s="12" t="str">
        <f t="shared" si="99"/>
        <v>1605 Four Mile Dr Williamsport, PA 17701</v>
      </c>
      <c r="O2684">
        <v>1430999</v>
      </c>
      <c r="P2684">
        <v>41.262599999999999</v>
      </c>
      <c r="Q2684">
        <v>-76.972459999999998</v>
      </c>
      <c r="R2684" t="s">
        <v>3366</v>
      </c>
      <c r="S2684" t="s">
        <v>3354</v>
      </c>
      <c r="T2684" s="3">
        <v>1</v>
      </c>
      <c r="U2684" s="3">
        <v>1</v>
      </c>
      <c r="V2684" s="4">
        <v>1</v>
      </c>
      <c r="W2684" s="4">
        <v>4</v>
      </c>
      <c r="X2684" s="5">
        <v>0</v>
      </c>
      <c r="Y2684" s="6">
        <v>0</v>
      </c>
      <c r="Z2684" s="5">
        <v>-0.06</v>
      </c>
      <c r="AA2684" s="5">
        <v>-0.06</v>
      </c>
      <c r="AB2684">
        <v>8</v>
      </c>
      <c r="AC2684" s="11">
        <f t="shared" si="98"/>
        <v>0</v>
      </c>
    </row>
    <row r="2685" spans="1:29">
      <c r="A2685" s="2">
        <v>416942</v>
      </c>
      <c r="B2685" t="s">
        <v>3359</v>
      </c>
      <c r="C2685" t="s">
        <v>3355</v>
      </c>
      <c r="D2685" t="s">
        <v>149</v>
      </c>
      <c r="E2685" s="2">
        <v>263669</v>
      </c>
      <c r="F2685" t="s">
        <v>1462</v>
      </c>
      <c r="G2685" s="2">
        <v>263669</v>
      </c>
      <c r="H2685" t="s">
        <v>1462</v>
      </c>
      <c r="I2685" t="s">
        <v>657</v>
      </c>
      <c r="J2685" t="s">
        <v>657</v>
      </c>
      <c r="K2685" t="s">
        <v>3513</v>
      </c>
      <c r="L2685" t="s">
        <v>3406</v>
      </c>
      <c r="M2685" s="12">
        <v>8102</v>
      </c>
      <c r="N2685" s="12" t="str">
        <f t="shared" si="99"/>
        <v>201 N Front St Camden, NJ 08102</v>
      </c>
      <c r="O2685">
        <v>1430999</v>
      </c>
      <c r="P2685">
        <v>39.948394</v>
      </c>
      <c r="Q2685">
        <v>-75.126392999999993</v>
      </c>
      <c r="R2685" t="s">
        <v>3362</v>
      </c>
      <c r="S2685" t="s">
        <v>3355</v>
      </c>
      <c r="T2685" s="3">
        <v>1</v>
      </c>
      <c r="U2685" s="3">
        <v>1</v>
      </c>
      <c r="V2685" s="4">
        <v>1</v>
      </c>
      <c r="W2685" s="4">
        <v>1</v>
      </c>
      <c r="X2685" s="5">
        <v>0</v>
      </c>
      <c r="Y2685" s="6">
        <v>0</v>
      </c>
      <c r="Z2685" s="5">
        <v>-32.53</v>
      </c>
      <c r="AA2685" s="5">
        <v>-32.53</v>
      </c>
      <c r="AB2685">
        <v>1</v>
      </c>
      <c r="AC2685" s="11">
        <f t="shared" si="98"/>
        <v>0</v>
      </c>
    </row>
    <row r="2686" spans="1:29">
      <c r="A2686" s="2">
        <v>449436</v>
      </c>
      <c r="B2686" t="s">
        <v>3359</v>
      </c>
      <c r="C2686" t="s">
        <v>3355</v>
      </c>
      <c r="D2686" t="s">
        <v>104</v>
      </c>
      <c r="E2686" s="2">
        <v>268939</v>
      </c>
      <c r="F2686" t="s">
        <v>1925</v>
      </c>
      <c r="G2686" s="2">
        <v>268939</v>
      </c>
      <c r="H2686" t="s">
        <v>1925</v>
      </c>
      <c r="I2686" t="s">
        <v>199</v>
      </c>
      <c r="K2686" t="s">
        <v>3584</v>
      </c>
      <c r="L2686" t="s">
        <v>3406</v>
      </c>
      <c r="M2686" s="12">
        <v>8302</v>
      </c>
      <c r="N2686" s="12" t="str">
        <f t="shared" si="99"/>
        <v>375 Gouldtown Woodruff Rd Bridgeton, NJ 08302</v>
      </c>
      <c r="O2686">
        <v>1430999</v>
      </c>
      <c r="P2686">
        <v>39.423409999999997</v>
      </c>
      <c r="Q2686">
        <v>-75.182464999999993</v>
      </c>
      <c r="R2686" t="s">
        <v>3363</v>
      </c>
      <c r="S2686" t="s">
        <v>3355</v>
      </c>
      <c r="T2686" s="3">
        <v>1</v>
      </c>
      <c r="U2686" s="3">
        <v>1</v>
      </c>
      <c r="V2686" s="4">
        <v>1</v>
      </c>
      <c r="W2686" s="4">
        <v>1</v>
      </c>
      <c r="X2686" s="5">
        <v>0</v>
      </c>
      <c r="Y2686" s="6">
        <v>0</v>
      </c>
      <c r="Z2686" s="5">
        <v>-2.1800000000000002</v>
      </c>
      <c r="AA2686" s="5">
        <v>-2.1800000000000002</v>
      </c>
      <c r="AB2686">
        <v>1</v>
      </c>
      <c r="AC2686" s="11">
        <f t="shared" si="98"/>
        <v>0</v>
      </c>
    </row>
    <row r="2687" spans="1:29">
      <c r="A2687" s="2">
        <v>418834</v>
      </c>
      <c r="B2687" t="s">
        <v>3359</v>
      </c>
      <c r="C2687" t="s">
        <v>3355</v>
      </c>
      <c r="D2687" t="s">
        <v>50</v>
      </c>
      <c r="E2687" s="2">
        <v>269353</v>
      </c>
      <c r="F2687" t="s">
        <v>307</v>
      </c>
      <c r="G2687" s="2">
        <v>269353</v>
      </c>
      <c r="H2687" t="s">
        <v>307</v>
      </c>
      <c r="I2687" t="s">
        <v>182</v>
      </c>
      <c r="K2687" t="s">
        <v>4908</v>
      </c>
      <c r="L2687" t="s">
        <v>3407</v>
      </c>
      <c r="M2687" s="12">
        <v>17701</v>
      </c>
      <c r="N2687" s="12" t="str">
        <f t="shared" si="99"/>
        <v>2780 W 4th St Williamsport, PA 17701</v>
      </c>
      <c r="O2687">
        <v>1430999</v>
      </c>
      <c r="P2687">
        <v>41.23847</v>
      </c>
      <c r="Q2687">
        <v>-77.067131000000003</v>
      </c>
      <c r="R2687" t="s">
        <v>3366</v>
      </c>
      <c r="S2687" t="s">
        <v>3354</v>
      </c>
      <c r="T2687" s="3">
        <v>2</v>
      </c>
      <c r="U2687" s="3">
        <v>2</v>
      </c>
      <c r="V2687" s="4">
        <v>1</v>
      </c>
      <c r="W2687" s="4">
        <v>3</v>
      </c>
      <c r="X2687" s="5">
        <v>0</v>
      </c>
      <c r="Y2687" s="6">
        <v>0</v>
      </c>
      <c r="Z2687" s="5">
        <v>-7.0000000000000007E-2</v>
      </c>
      <c r="AA2687" s="5">
        <v>-0.14000000000000001</v>
      </c>
      <c r="AB2687">
        <v>18</v>
      </c>
      <c r="AC2687" s="11">
        <f t="shared" si="98"/>
        <v>0</v>
      </c>
    </row>
    <row r="2688" spans="1:29">
      <c r="A2688" s="2">
        <v>472897</v>
      </c>
      <c r="B2688" t="s">
        <v>3359</v>
      </c>
      <c r="C2688" t="s">
        <v>3355</v>
      </c>
      <c r="D2688" t="s">
        <v>186</v>
      </c>
      <c r="E2688" s="2">
        <v>278982</v>
      </c>
      <c r="F2688" t="s">
        <v>1317</v>
      </c>
      <c r="G2688" s="2">
        <v>278982</v>
      </c>
      <c r="H2688" t="s">
        <v>1317</v>
      </c>
      <c r="I2688" t="s">
        <v>1318</v>
      </c>
      <c r="J2688" t="s">
        <v>3388</v>
      </c>
      <c r="K2688" t="s">
        <v>3661</v>
      </c>
      <c r="L2688" t="s">
        <v>3406</v>
      </c>
      <c r="M2688" s="12">
        <v>8721</v>
      </c>
      <c r="N2688" s="12" t="str">
        <f t="shared" si="99"/>
        <v>53 Central Pkwy Bayville, NJ 08721</v>
      </c>
      <c r="O2688">
        <v>1430999</v>
      </c>
      <c r="P2688">
        <v>39.891680000000001</v>
      </c>
      <c r="Q2688">
        <v>-74.165120000000002</v>
      </c>
      <c r="R2688" t="s">
        <v>3362</v>
      </c>
      <c r="S2688" t="s">
        <v>3351</v>
      </c>
      <c r="T2688" s="3">
        <v>1</v>
      </c>
      <c r="U2688" s="3">
        <v>2</v>
      </c>
      <c r="V2688" s="4">
        <v>2</v>
      </c>
      <c r="W2688" s="4">
        <v>8</v>
      </c>
      <c r="X2688" s="5">
        <v>0</v>
      </c>
      <c r="Y2688" s="6">
        <v>0</v>
      </c>
      <c r="Z2688" s="5">
        <v>-0.75</v>
      </c>
      <c r="AA2688" s="5">
        <v>-0.75</v>
      </c>
      <c r="AB2688">
        <v>600</v>
      </c>
      <c r="AC2688" s="11">
        <f t="shared" si="98"/>
        <v>0</v>
      </c>
    </row>
    <row r="2689" spans="1:29">
      <c r="A2689" s="2">
        <v>472895</v>
      </c>
      <c r="B2689" t="s">
        <v>3359</v>
      </c>
      <c r="C2689" t="s">
        <v>3355</v>
      </c>
      <c r="D2689" t="s">
        <v>16</v>
      </c>
      <c r="E2689" s="2">
        <v>313217</v>
      </c>
      <c r="F2689" t="s">
        <v>757</v>
      </c>
      <c r="G2689" s="2">
        <v>313217</v>
      </c>
      <c r="H2689" t="s">
        <v>757</v>
      </c>
      <c r="I2689" t="s">
        <v>759</v>
      </c>
      <c r="K2689" t="s">
        <v>3819</v>
      </c>
      <c r="L2689" t="s">
        <v>3407</v>
      </c>
      <c r="M2689" s="12">
        <v>17055</v>
      </c>
      <c r="N2689" s="12" t="str">
        <f t="shared" si="99"/>
        <v>600 S Norway St Fl 2 Mechanicsburg, PA 17055</v>
      </c>
      <c r="O2689">
        <v>1430999</v>
      </c>
      <c r="P2689">
        <v>40.209620000000001</v>
      </c>
      <c r="Q2689">
        <v>-76.995940000000004</v>
      </c>
      <c r="R2689" t="s">
        <v>3366</v>
      </c>
      <c r="S2689" t="s">
        <v>3356</v>
      </c>
      <c r="T2689" s="3">
        <v>1</v>
      </c>
      <c r="U2689" s="3">
        <v>1</v>
      </c>
      <c r="V2689" s="4">
        <v>1</v>
      </c>
      <c r="W2689" s="4">
        <v>2</v>
      </c>
      <c r="X2689" s="5">
        <v>0</v>
      </c>
      <c r="Y2689" s="6">
        <v>0</v>
      </c>
      <c r="Z2689" s="5">
        <v>-38.39</v>
      </c>
      <c r="AA2689" s="5">
        <v>-38.39</v>
      </c>
      <c r="AB2689">
        <v>2</v>
      </c>
      <c r="AC2689" s="11">
        <f t="shared" si="98"/>
        <v>0</v>
      </c>
    </row>
    <row r="2690" spans="1:29">
      <c r="A2690" s="2">
        <v>449435</v>
      </c>
      <c r="B2690" t="s">
        <v>3359</v>
      </c>
      <c r="C2690" t="s">
        <v>3355</v>
      </c>
      <c r="D2690" t="s">
        <v>82</v>
      </c>
      <c r="E2690" s="2">
        <v>321072</v>
      </c>
      <c r="F2690" t="s">
        <v>1408</v>
      </c>
      <c r="G2690" s="2">
        <v>321072</v>
      </c>
      <c r="H2690" t="s">
        <v>1408</v>
      </c>
      <c r="I2690" t="s">
        <v>1409</v>
      </c>
      <c r="K2690" t="s">
        <v>3669</v>
      </c>
      <c r="L2690" t="s">
        <v>3406</v>
      </c>
      <c r="M2690" s="12">
        <v>8807</v>
      </c>
      <c r="N2690" s="12" t="str">
        <f t="shared" si="99"/>
        <v>836 Newmans Ln Bridgewater, NJ 08807</v>
      </c>
      <c r="O2690">
        <v>1430999</v>
      </c>
      <c r="P2690">
        <v>40.602494999999998</v>
      </c>
      <c r="Q2690">
        <v>-74.568010000000001</v>
      </c>
      <c r="R2690" t="s">
        <v>3362</v>
      </c>
      <c r="S2690" t="s">
        <v>3354</v>
      </c>
      <c r="T2690" s="3">
        <v>1</v>
      </c>
      <c r="U2690" s="3">
        <v>1</v>
      </c>
      <c r="V2690" s="4">
        <v>1</v>
      </c>
      <c r="W2690" s="4">
        <v>1</v>
      </c>
      <c r="X2690" s="5">
        <v>0</v>
      </c>
      <c r="Y2690" s="6">
        <v>0</v>
      </c>
      <c r="Z2690" s="5">
        <v>-22.71</v>
      </c>
      <c r="AA2690" s="5">
        <v>-22.71</v>
      </c>
      <c r="AB2690">
        <v>2</v>
      </c>
      <c r="AC2690" s="11">
        <f t="shared" ref="AC2690:AC2737" si="100">IFERROR(AA2690/Y2690,0)</f>
        <v>0</v>
      </c>
    </row>
    <row r="2691" spans="1:29">
      <c r="A2691" s="2">
        <v>434224</v>
      </c>
      <c r="B2691" t="s">
        <v>3359</v>
      </c>
      <c r="C2691" t="s">
        <v>3355</v>
      </c>
      <c r="D2691" t="s">
        <v>104</v>
      </c>
      <c r="E2691" s="2">
        <v>326634</v>
      </c>
      <c r="F2691" t="s">
        <v>3170</v>
      </c>
      <c r="G2691" s="2">
        <v>326634</v>
      </c>
      <c r="H2691" t="s">
        <v>3170</v>
      </c>
      <c r="I2691" t="s">
        <v>838</v>
      </c>
      <c r="K2691" t="s">
        <v>5608</v>
      </c>
      <c r="L2691" t="s">
        <v>3407</v>
      </c>
      <c r="M2691" s="12">
        <v>19426</v>
      </c>
      <c r="N2691" s="12" t="str">
        <f t="shared" si="99"/>
        <v>3917 Landis Rd Collegeville, PA 19426</v>
      </c>
      <c r="O2691">
        <v>1430999</v>
      </c>
      <c r="P2691">
        <v>40.2027</v>
      </c>
      <c r="Q2691">
        <v>-75.419929999999994</v>
      </c>
      <c r="R2691" t="s">
        <v>3361</v>
      </c>
      <c r="S2691" t="s">
        <v>3353</v>
      </c>
      <c r="T2691" s="3">
        <v>1</v>
      </c>
      <c r="U2691" s="3">
        <v>1</v>
      </c>
      <c r="V2691" s="4">
        <v>1</v>
      </c>
      <c r="W2691" s="4">
        <v>1</v>
      </c>
      <c r="X2691" s="5">
        <v>0</v>
      </c>
      <c r="Y2691" s="6">
        <v>0</v>
      </c>
      <c r="Z2691" s="5">
        <v>-10.73</v>
      </c>
      <c r="AA2691" s="5">
        <v>-10.73</v>
      </c>
      <c r="AB2691">
        <v>6</v>
      </c>
      <c r="AC2691" s="11">
        <f t="shared" si="100"/>
        <v>0</v>
      </c>
    </row>
    <row r="2692" spans="1:29">
      <c r="A2692" s="2">
        <v>424854</v>
      </c>
      <c r="B2692" t="s">
        <v>3359</v>
      </c>
      <c r="C2692" t="s">
        <v>3353</v>
      </c>
      <c r="D2692" t="s">
        <v>104</v>
      </c>
      <c r="E2692" s="2">
        <v>333733</v>
      </c>
      <c r="F2692" t="s">
        <v>2396</v>
      </c>
      <c r="G2692" s="2">
        <v>333733</v>
      </c>
      <c r="H2692" t="s">
        <v>2396</v>
      </c>
      <c r="I2692" t="s">
        <v>438</v>
      </c>
      <c r="K2692" t="s">
        <v>5572</v>
      </c>
      <c r="L2692" t="s">
        <v>3407</v>
      </c>
      <c r="M2692" s="12">
        <v>19380</v>
      </c>
      <c r="N2692" s="12" t="str">
        <f t="shared" si="99"/>
        <v>1532 Tattersall Way West Chester, PA 19380</v>
      </c>
      <c r="O2692">
        <v>1430999</v>
      </c>
      <c r="P2692">
        <v>39.953946999999999</v>
      </c>
      <c r="Q2692">
        <v>-75.708588000000006</v>
      </c>
      <c r="R2692" t="s">
        <v>3359</v>
      </c>
      <c r="S2692" t="s">
        <v>3351</v>
      </c>
      <c r="T2692" s="3">
        <v>3</v>
      </c>
      <c r="U2692" s="3">
        <v>3</v>
      </c>
      <c r="V2692" s="4">
        <v>1</v>
      </c>
      <c r="W2692" s="4">
        <v>1.6666666666666667</v>
      </c>
      <c r="X2692" s="5">
        <v>0</v>
      </c>
      <c r="Y2692" s="6">
        <v>0</v>
      </c>
      <c r="Z2692" s="5">
        <v>-89.353333333333339</v>
      </c>
      <c r="AA2692" s="5">
        <v>-268.06</v>
      </c>
      <c r="AB2692">
        <v>7</v>
      </c>
      <c r="AC2692" s="11">
        <f t="shared" si="100"/>
        <v>0</v>
      </c>
    </row>
    <row r="2693" spans="1:29">
      <c r="A2693" s="2">
        <v>452323</v>
      </c>
      <c r="B2693" t="s">
        <v>3359</v>
      </c>
      <c r="C2693" t="s">
        <v>3353</v>
      </c>
      <c r="D2693" t="s">
        <v>51</v>
      </c>
      <c r="E2693" s="2">
        <v>334520</v>
      </c>
      <c r="F2693" t="s">
        <v>3253</v>
      </c>
      <c r="G2693" s="2">
        <v>334520</v>
      </c>
      <c r="H2693" t="s">
        <v>3253</v>
      </c>
      <c r="I2693" t="s">
        <v>39</v>
      </c>
      <c r="K2693" t="s">
        <v>4818</v>
      </c>
      <c r="L2693" t="s">
        <v>3407</v>
      </c>
      <c r="M2693" s="12">
        <v>17602</v>
      </c>
      <c r="N2693" s="12" t="str">
        <f t="shared" si="99"/>
        <v>131 Elmwood Rd Lancaster, PA 17602</v>
      </c>
      <c r="O2693">
        <v>1430999</v>
      </c>
      <c r="P2693">
        <v>40.037754999999997</v>
      </c>
      <c r="Q2693">
        <v>-76.216645999999997</v>
      </c>
      <c r="R2693" t="s">
        <v>3365</v>
      </c>
      <c r="S2693" t="s">
        <v>3357</v>
      </c>
      <c r="T2693" s="3">
        <v>1</v>
      </c>
      <c r="U2693" s="3">
        <v>1</v>
      </c>
      <c r="V2693" s="4">
        <v>1</v>
      </c>
      <c r="W2693" s="4">
        <v>1</v>
      </c>
      <c r="X2693" s="5">
        <v>0</v>
      </c>
      <c r="Y2693" s="6">
        <v>0</v>
      </c>
      <c r="Z2693" s="5">
        <v>0</v>
      </c>
      <c r="AA2693" s="5">
        <v>0</v>
      </c>
      <c r="AB2693">
        <v>1</v>
      </c>
      <c r="AC2693" s="11">
        <f t="shared" si="100"/>
        <v>0</v>
      </c>
    </row>
    <row r="2694" spans="1:29">
      <c r="A2694" s="2">
        <v>437096</v>
      </c>
      <c r="B2694" t="s">
        <v>3359</v>
      </c>
      <c r="C2694" t="s">
        <v>3353</v>
      </c>
      <c r="D2694" t="s">
        <v>197</v>
      </c>
      <c r="E2694" s="2">
        <v>335341</v>
      </c>
      <c r="F2694" t="s">
        <v>3261</v>
      </c>
      <c r="G2694" s="2">
        <v>335341</v>
      </c>
      <c r="H2694" t="s">
        <v>3261</v>
      </c>
      <c r="I2694" t="s">
        <v>1470</v>
      </c>
      <c r="K2694" t="s">
        <v>3532</v>
      </c>
      <c r="L2694" t="s">
        <v>3406</v>
      </c>
      <c r="M2694" s="12">
        <v>8204</v>
      </c>
      <c r="N2694" s="12" t="str">
        <f t="shared" si="99"/>
        <v>301 Moore St West Cape May, NJ 08204</v>
      </c>
      <c r="O2694">
        <v>1430999</v>
      </c>
      <c r="P2694">
        <v>38.940756</v>
      </c>
      <c r="Q2694">
        <v>-74.935239999999993</v>
      </c>
      <c r="R2694" t="s">
        <v>3363</v>
      </c>
      <c r="S2694" t="s">
        <v>3355</v>
      </c>
      <c r="T2694" s="3">
        <v>1</v>
      </c>
      <c r="U2694" s="3">
        <v>1</v>
      </c>
      <c r="V2694" s="4">
        <v>1</v>
      </c>
      <c r="W2694" s="4">
        <v>1</v>
      </c>
      <c r="X2694" s="5">
        <v>0</v>
      </c>
      <c r="Y2694" s="6">
        <v>0</v>
      </c>
      <c r="Z2694" s="5">
        <v>-0.06</v>
      </c>
      <c r="AA2694" s="5">
        <v>-0.06</v>
      </c>
      <c r="AB2694">
        <v>6</v>
      </c>
      <c r="AC2694" s="11">
        <f t="shared" si="100"/>
        <v>0</v>
      </c>
    </row>
    <row r="2695" spans="1:29">
      <c r="A2695" s="2">
        <v>430284</v>
      </c>
      <c r="B2695" t="s">
        <v>3359</v>
      </c>
      <c r="C2695" t="s">
        <v>3353</v>
      </c>
      <c r="D2695" t="s">
        <v>186</v>
      </c>
      <c r="E2695" s="2">
        <v>342774</v>
      </c>
      <c r="F2695" t="s">
        <v>1917</v>
      </c>
      <c r="G2695" s="2">
        <v>342774</v>
      </c>
      <c r="H2695" t="s">
        <v>1917</v>
      </c>
      <c r="I2695" t="s">
        <v>560</v>
      </c>
      <c r="J2695" t="s">
        <v>560</v>
      </c>
      <c r="K2695" t="s">
        <v>3614</v>
      </c>
      <c r="L2695" t="s">
        <v>3406</v>
      </c>
      <c r="M2695" s="12">
        <v>8401</v>
      </c>
      <c r="N2695" s="12" t="str">
        <f t="shared" si="99"/>
        <v>29 N Vermont Ave Atlantic City, NJ 08401</v>
      </c>
      <c r="O2695">
        <v>1430999</v>
      </c>
      <c r="P2695">
        <v>39.368991999999999</v>
      </c>
      <c r="Q2695">
        <v>-74.414525999999995</v>
      </c>
      <c r="R2695" t="s">
        <v>3363</v>
      </c>
      <c r="S2695" t="s">
        <v>3354</v>
      </c>
      <c r="T2695" s="3">
        <v>1</v>
      </c>
      <c r="U2695" s="3">
        <v>1</v>
      </c>
      <c r="V2695" s="4">
        <v>1</v>
      </c>
      <c r="W2695" s="4">
        <v>3</v>
      </c>
      <c r="X2695" s="5">
        <v>0</v>
      </c>
      <c r="Y2695" s="6">
        <v>0</v>
      </c>
      <c r="Z2695" s="5">
        <v>-86.240000000000009</v>
      </c>
      <c r="AA2695" s="5">
        <v>-86.240000000000009</v>
      </c>
      <c r="AB2695">
        <v>3</v>
      </c>
      <c r="AC2695" s="11">
        <f t="shared" si="100"/>
        <v>0</v>
      </c>
    </row>
    <row r="2696" spans="1:29">
      <c r="A2696" s="2">
        <v>244999</v>
      </c>
      <c r="B2696" t="s">
        <v>3359</v>
      </c>
      <c r="C2696" t="s">
        <v>3353</v>
      </c>
      <c r="D2696" t="s">
        <v>17</v>
      </c>
      <c r="E2696" s="2">
        <v>342870</v>
      </c>
      <c r="F2696" t="s">
        <v>1809</v>
      </c>
      <c r="G2696" s="2">
        <v>342870</v>
      </c>
      <c r="H2696" t="s">
        <v>1809</v>
      </c>
      <c r="I2696" t="s">
        <v>1810</v>
      </c>
      <c r="K2696" t="s">
        <v>5085</v>
      </c>
      <c r="L2696" t="s">
        <v>3407</v>
      </c>
      <c r="M2696" s="12">
        <v>18917</v>
      </c>
      <c r="N2696" s="12" t="str">
        <f t="shared" si="99"/>
        <v>194 N Main St Dublin, PA 18917</v>
      </c>
      <c r="O2696">
        <v>1430999</v>
      </c>
      <c r="P2696">
        <v>40.374861000000003</v>
      </c>
      <c r="Q2696">
        <v>-75.210621000000003</v>
      </c>
      <c r="R2696" t="s">
        <v>3363</v>
      </c>
      <c r="S2696" t="s">
        <v>3357</v>
      </c>
      <c r="T2696" s="3">
        <v>1</v>
      </c>
      <c r="U2696" s="3">
        <v>1</v>
      </c>
      <c r="V2696" s="4">
        <v>1</v>
      </c>
      <c r="W2696" s="4">
        <v>1</v>
      </c>
      <c r="X2696" s="5">
        <v>0</v>
      </c>
      <c r="Y2696" s="6">
        <v>0</v>
      </c>
      <c r="Z2696" s="5">
        <v>-47.31</v>
      </c>
      <c r="AA2696" s="5">
        <v>-47.31</v>
      </c>
      <c r="AB2696">
        <v>1</v>
      </c>
      <c r="AC2696" s="11">
        <f t="shared" si="100"/>
        <v>0</v>
      </c>
    </row>
    <row r="2697" spans="1:29">
      <c r="A2697" s="2">
        <v>344903</v>
      </c>
      <c r="B2697" t="s">
        <v>3359</v>
      </c>
      <c r="C2697" t="s">
        <v>3353</v>
      </c>
      <c r="D2697" t="s">
        <v>186</v>
      </c>
      <c r="E2697" s="2">
        <v>343450</v>
      </c>
      <c r="F2697" t="s">
        <v>2653</v>
      </c>
      <c r="G2697" s="2">
        <v>343450</v>
      </c>
      <c r="H2697" t="s">
        <v>2653</v>
      </c>
      <c r="I2697" t="s">
        <v>1709</v>
      </c>
      <c r="K2697" t="s">
        <v>3567</v>
      </c>
      <c r="L2697" t="s">
        <v>3406</v>
      </c>
      <c r="M2697" s="12">
        <v>8225</v>
      </c>
      <c r="N2697" s="12" t="str">
        <f t="shared" si="99"/>
        <v>2000 New Rd Northfield, NJ 08225</v>
      </c>
      <c r="O2697">
        <v>1430999</v>
      </c>
      <c r="P2697">
        <v>39.367161000000003</v>
      </c>
      <c r="Q2697">
        <v>-74.561025999999998</v>
      </c>
      <c r="R2697" t="s">
        <v>3363</v>
      </c>
      <c r="S2697" t="s">
        <v>3354</v>
      </c>
      <c r="T2697" s="3">
        <v>1</v>
      </c>
      <c r="U2697" s="3">
        <v>1</v>
      </c>
      <c r="V2697" s="4">
        <v>1</v>
      </c>
      <c r="W2697" s="4">
        <v>7</v>
      </c>
      <c r="X2697" s="5">
        <v>0</v>
      </c>
      <c r="Y2697" s="6">
        <v>0</v>
      </c>
      <c r="Z2697" s="5">
        <v>-300.33</v>
      </c>
      <c r="AA2697" s="5">
        <v>-300.33</v>
      </c>
      <c r="AB2697">
        <v>7</v>
      </c>
      <c r="AC2697" s="11">
        <f t="shared" si="100"/>
        <v>0</v>
      </c>
    </row>
    <row r="2698" spans="1:29">
      <c r="A2698" s="2">
        <v>465169</v>
      </c>
      <c r="B2698" t="s">
        <v>3359</v>
      </c>
      <c r="C2698" t="s">
        <v>3353</v>
      </c>
      <c r="D2698" t="s">
        <v>29</v>
      </c>
      <c r="E2698" s="2">
        <v>344722</v>
      </c>
      <c r="F2698" t="s">
        <v>2147</v>
      </c>
      <c r="G2698" s="2">
        <v>344722</v>
      </c>
      <c r="H2698" t="s">
        <v>2147</v>
      </c>
      <c r="I2698" t="s">
        <v>397</v>
      </c>
      <c r="K2698" t="s">
        <v>5323</v>
      </c>
      <c r="L2698" t="s">
        <v>3407</v>
      </c>
      <c r="M2698" s="12">
        <v>19046</v>
      </c>
      <c r="N2698" s="12" t="str">
        <f t="shared" si="99"/>
        <v>419 Johnson St Jenkintown, PA 19046</v>
      </c>
      <c r="O2698">
        <v>1430999</v>
      </c>
      <c r="P2698">
        <v>40.096651999999999</v>
      </c>
      <c r="Q2698">
        <v>-75.126757999999995</v>
      </c>
      <c r="R2698" t="s">
        <v>3363</v>
      </c>
      <c r="S2698" t="s">
        <v>3351</v>
      </c>
      <c r="T2698" s="3">
        <v>4</v>
      </c>
      <c r="U2698" s="3">
        <v>5</v>
      </c>
      <c r="V2698" s="4">
        <v>1.25</v>
      </c>
      <c r="W2698" s="4">
        <v>1.75</v>
      </c>
      <c r="X2698" s="5">
        <v>0</v>
      </c>
      <c r="Y2698" s="6">
        <v>0</v>
      </c>
      <c r="Z2698" s="5">
        <v>-64.734999999999999</v>
      </c>
      <c r="AA2698" s="5">
        <v>-258.94</v>
      </c>
      <c r="AB2698">
        <v>7</v>
      </c>
      <c r="AC2698" s="11">
        <f t="shared" si="100"/>
        <v>0</v>
      </c>
    </row>
    <row r="2699" spans="1:29">
      <c r="A2699" s="2">
        <v>483939</v>
      </c>
      <c r="B2699" t="s">
        <v>3359</v>
      </c>
      <c r="C2699" t="s">
        <v>3353</v>
      </c>
      <c r="D2699" t="s">
        <v>104</v>
      </c>
      <c r="E2699" s="2">
        <v>286426</v>
      </c>
      <c r="F2699" t="s">
        <v>189</v>
      </c>
      <c r="G2699" s="2">
        <v>345333</v>
      </c>
      <c r="H2699" t="s">
        <v>3070</v>
      </c>
      <c r="I2699" t="s">
        <v>3071</v>
      </c>
      <c r="K2699" t="s">
        <v>3769</v>
      </c>
      <c r="L2699" t="s">
        <v>3407</v>
      </c>
      <c r="M2699" s="12">
        <v>17042</v>
      </c>
      <c r="N2699" s="12" t="str">
        <f t="shared" si="99"/>
        <v>415 Cleona Blvd Cleona, PA 17042</v>
      </c>
      <c r="O2699">
        <v>1430999</v>
      </c>
      <c r="P2699">
        <v>40.331522999999997</v>
      </c>
      <c r="Q2699">
        <v>-76.479515000000006</v>
      </c>
      <c r="R2699" t="s">
        <v>3366</v>
      </c>
      <c r="S2699" t="s">
        <v>3357</v>
      </c>
      <c r="T2699" s="3">
        <v>1</v>
      </c>
      <c r="U2699" s="3">
        <v>1</v>
      </c>
      <c r="V2699" s="4">
        <v>1</v>
      </c>
      <c r="W2699" s="4">
        <v>1</v>
      </c>
      <c r="X2699" s="5">
        <v>0</v>
      </c>
      <c r="Y2699" s="6">
        <v>0</v>
      </c>
      <c r="Z2699" s="5">
        <v>-1.74</v>
      </c>
      <c r="AA2699" s="5">
        <v>-1.74</v>
      </c>
      <c r="AB2699">
        <v>1</v>
      </c>
      <c r="AC2699" s="11">
        <f t="shared" si="100"/>
        <v>0</v>
      </c>
    </row>
    <row r="2700" spans="1:29">
      <c r="A2700" s="2">
        <v>418422</v>
      </c>
      <c r="B2700" t="s">
        <v>3359</v>
      </c>
      <c r="C2700" t="s">
        <v>3353</v>
      </c>
      <c r="D2700" t="s">
        <v>40</v>
      </c>
      <c r="E2700" s="2">
        <v>345356</v>
      </c>
      <c r="F2700" t="s">
        <v>2028</v>
      </c>
      <c r="G2700" s="2">
        <v>345356</v>
      </c>
      <c r="H2700" t="s">
        <v>2028</v>
      </c>
      <c r="I2700" t="s">
        <v>2029</v>
      </c>
      <c r="K2700" t="s">
        <v>5809</v>
      </c>
      <c r="L2700" t="s">
        <v>3407</v>
      </c>
      <c r="M2700" s="12">
        <v>19607</v>
      </c>
      <c r="N2700" s="12" t="str">
        <f t="shared" si="99"/>
        <v>10 S Waverly St Shillington, PA 19607</v>
      </c>
      <c r="O2700">
        <v>1430999</v>
      </c>
      <c r="P2700">
        <v>40.305244000000002</v>
      </c>
      <c r="Q2700">
        <v>-75.962641000000005</v>
      </c>
      <c r="R2700" t="s">
        <v>3365</v>
      </c>
      <c r="S2700" t="s">
        <v>3357</v>
      </c>
      <c r="T2700" s="3">
        <v>1</v>
      </c>
      <c r="U2700" s="3">
        <v>2</v>
      </c>
      <c r="V2700" s="4">
        <v>2</v>
      </c>
      <c r="W2700" s="4">
        <v>3</v>
      </c>
      <c r="X2700" s="5">
        <v>0</v>
      </c>
      <c r="Y2700" s="6">
        <v>0</v>
      </c>
      <c r="Z2700" s="5">
        <v>-0.04</v>
      </c>
      <c r="AA2700" s="5">
        <v>-0.04</v>
      </c>
      <c r="AB2700">
        <v>5</v>
      </c>
      <c r="AC2700" s="11">
        <f t="shared" si="100"/>
        <v>0</v>
      </c>
    </row>
    <row r="2701" spans="1:29">
      <c r="A2701" s="2">
        <v>417437</v>
      </c>
      <c r="B2701" t="s">
        <v>3359</v>
      </c>
      <c r="C2701" t="s">
        <v>3353</v>
      </c>
      <c r="D2701" t="s">
        <v>60</v>
      </c>
      <c r="E2701" s="2">
        <v>346104</v>
      </c>
      <c r="F2701" s="13" t="s">
        <v>1522</v>
      </c>
      <c r="G2701" s="2">
        <v>346104</v>
      </c>
      <c r="H2701" t="s">
        <v>1522</v>
      </c>
      <c r="I2701" t="s">
        <v>438</v>
      </c>
      <c r="K2701" s="13" t="s">
        <v>5567</v>
      </c>
      <c r="L2701" t="s">
        <v>3407</v>
      </c>
      <c r="M2701" s="12">
        <v>19380</v>
      </c>
      <c r="N2701" s="12" t="str">
        <f t="shared" si="99"/>
        <v>900 Airport Rd West Chester, PA 19380</v>
      </c>
      <c r="O2701">
        <v>1430999</v>
      </c>
      <c r="P2701">
        <v>39.991962384159798</v>
      </c>
      <c r="Q2701">
        <v>-75.576857146777897</v>
      </c>
      <c r="R2701" t="s">
        <v>3361</v>
      </c>
      <c r="S2701" t="s">
        <v>3352</v>
      </c>
      <c r="T2701" s="3">
        <v>1</v>
      </c>
      <c r="U2701" s="3">
        <v>1</v>
      </c>
      <c r="V2701" s="4">
        <v>1</v>
      </c>
      <c r="W2701" s="4">
        <v>2</v>
      </c>
      <c r="X2701" s="5">
        <v>0</v>
      </c>
      <c r="Y2701" s="6">
        <v>0</v>
      </c>
      <c r="Z2701" s="5">
        <v>-0.16</v>
      </c>
      <c r="AA2701" s="5">
        <v>-0.16</v>
      </c>
      <c r="AB2701">
        <v>16</v>
      </c>
      <c r="AC2701" s="11">
        <f t="shared" si="100"/>
        <v>0</v>
      </c>
    </row>
    <row r="2702" spans="1:29">
      <c r="A2702" s="2">
        <v>323920</v>
      </c>
      <c r="B2702" t="s">
        <v>3359</v>
      </c>
      <c r="C2702" t="s">
        <v>3353</v>
      </c>
      <c r="D2702" t="s">
        <v>74</v>
      </c>
      <c r="E2702" s="2">
        <v>346288</v>
      </c>
      <c r="F2702" t="s">
        <v>2656</v>
      </c>
      <c r="G2702" s="2">
        <v>346288</v>
      </c>
      <c r="H2702" t="s">
        <v>2656</v>
      </c>
      <c r="I2702" t="s">
        <v>2657</v>
      </c>
      <c r="K2702" s="13" t="s">
        <v>8465</v>
      </c>
      <c r="L2702" t="s">
        <v>3407</v>
      </c>
      <c r="M2702" s="12">
        <v>17857</v>
      </c>
      <c r="N2702" s="12" t="str">
        <f t="shared" si="99"/>
        <v>58 Neitz Rd NORTHUMBERLAND, PA 17857</v>
      </c>
      <c r="O2702">
        <v>1430999</v>
      </c>
      <c r="P2702">
        <v>40.909413557198498</v>
      </c>
      <c r="Q2702">
        <v>-76.790766223077597</v>
      </c>
      <c r="R2702" t="s">
        <v>3366</v>
      </c>
      <c r="S2702" t="s">
        <v>3354</v>
      </c>
      <c r="T2702" s="3">
        <v>1</v>
      </c>
      <c r="U2702" s="3">
        <v>1</v>
      </c>
      <c r="V2702" s="4">
        <v>1</v>
      </c>
      <c r="W2702" s="4">
        <v>1</v>
      </c>
      <c r="X2702" s="5">
        <v>0</v>
      </c>
      <c r="Y2702" s="6">
        <v>0</v>
      </c>
      <c r="Z2702" s="5">
        <v>-174.4</v>
      </c>
      <c r="AA2702" s="5">
        <v>-174.4</v>
      </c>
      <c r="AB2702">
        <v>8</v>
      </c>
      <c r="AC2702" s="11">
        <f t="shared" si="100"/>
        <v>0</v>
      </c>
    </row>
    <row r="2703" spans="1:29">
      <c r="A2703" s="2">
        <v>245529</v>
      </c>
      <c r="B2703" t="s">
        <v>3359</v>
      </c>
      <c r="C2703" t="s">
        <v>3353</v>
      </c>
      <c r="D2703" t="s">
        <v>37</v>
      </c>
      <c r="E2703" s="2">
        <v>239704</v>
      </c>
      <c r="F2703" t="s">
        <v>1686</v>
      </c>
      <c r="G2703" s="2">
        <v>415423</v>
      </c>
      <c r="H2703" t="s">
        <v>1687</v>
      </c>
      <c r="I2703" t="s">
        <v>140</v>
      </c>
      <c r="K2703" t="s">
        <v>4274</v>
      </c>
      <c r="L2703" t="s">
        <v>3407</v>
      </c>
      <c r="M2703" s="12">
        <v>17540</v>
      </c>
      <c r="N2703" s="12" t="str">
        <f t="shared" si="99"/>
        <v>160 Newport Rd Leola, PA 17540</v>
      </c>
      <c r="O2703">
        <v>1430999</v>
      </c>
      <c r="P2703">
        <v>40.076855000000002</v>
      </c>
      <c r="Q2703">
        <v>-76.183903000000001</v>
      </c>
      <c r="R2703" t="s">
        <v>3364</v>
      </c>
      <c r="S2703" t="s">
        <v>3356</v>
      </c>
      <c r="T2703" s="3">
        <v>1</v>
      </c>
      <c r="U2703" s="3">
        <v>1</v>
      </c>
      <c r="V2703" s="4">
        <v>1</v>
      </c>
      <c r="W2703" s="4">
        <v>1</v>
      </c>
      <c r="X2703" s="5">
        <v>0</v>
      </c>
      <c r="Y2703" s="6">
        <v>0</v>
      </c>
      <c r="Z2703" s="5">
        <v>-86.1</v>
      </c>
      <c r="AA2703" s="5">
        <v>-86.1</v>
      </c>
      <c r="AB2703">
        <v>1</v>
      </c>
      <c r="AC2703" s="11">
        <f t="shared" si="100"/>
        <v>0</v>
      </c>
    </row>
    <row r="2704" spans="1:29">
      <c r="A2704" s="2">
        <v>417804</v>
      </c>
      <c r="B2704" t="s">
        <v>3359</v>
      </c>
      <c r="C2704" t="s">
        <v>3353</v>
      </c>
      <c r="D2704" t="s">
        <v>16</v>
      </c>
      <c r="E2704" s="2">
        <v>241278</v>
      </c>
      <c r="F2704" t="s">
        <v>398</v>
      </c>
      <c r="G2704" s="2">
        <v>415632</v>
      </c>
      <c r="H2704" t="s">
        <v>2650</v>
      </c>
      <c r="I2704" t="s">
        <v>399</v>
      </c>
      <c r="K2704" t="s">
        <v>3709</v>
      </c>
      <c r="L2704" t="s">
        <v>3407</v>
      </c>
      <c r="M2704" s="12">
        <v>17019</v>
      </c>
      <c r="N2704" s="12" t="str">
        <f t="shared" si="99"/>
        <v>657 S Baltimore St Dillsburg, PA 17019</v>
      </c>
      <c r="O2704">
        <v>1430999</v>
      </c>
      <c r="P2704">
        <v>40.095013000000002</v>
      </c>
      <c r="Q2704">
        <v>-77.026630999999995</v>
      </c>
      <c r="R2704" t="s">
        <v>3366</v>
      </c>
      <c r="S2704" t="s">
        <v>3356</v>
      </c>
      <c r="T2704" s="3">
        <v>1</v>
      </c>
      <c r="U2704" s="3">
        <v>1</v>
      </c>
      <c r="V2704" s="4">
        <v>1</v>
      </c>
      <c r="W2704" s="4">
        <v>1</v>
      </c>
      <c r="X2704" s="5">
        <v>0</v>
      </c>
      <c r="Y2704" s="6">
        <v>0</v>
      </c>
      <c r="Z2704" s="5">
        <v>-0.01</v>
      </c>
      <c r="AA2704" s="5">
        <v>-0.01</v>
      </c>
      <c r="AB2704">
        <v>1</v>
      </c>
      <c r="AC2704" s="11">
        <f t="shared" si="100"/>
        <v>0</v>
      </c>
    </row>
    <row r="2705" spans="1:29">
      <c r="A2705" s="2">
        <v>418696</v>
      </c>
      <c r="B2705" t="s">
        <v>3359</v>
      </c>
      <c r="C2705" t="s">
        <v>3353</v>
      </c>
      <c r="D2705" t="s">
        <v>45</v>
      </c>
      <c r="E2705" s="2">
        <v>243948</v>
      </c>
      <c r="F2705" t="s">
        <v>1002</v>
      </c>
      <c r="G2705" s="2">
        <v>416207</v>
      </c>
      <c r="H2705" t="s">
        <v>2446</v>
      </c>
      <c r="I2705" t="s">
        <v>288</v>
      </c>
      <c r="K2705" t="s">
        <v>5599</v>
      </c>
      <c r="L2705" t="s">
        <v>3407</v>
      </c>
      <c r="M2705" s="12">
        <v>19403</v>
      </c>
      <c r="N2705" s="12" t="str">
        <f t="shared" si="99"/>
        <v>4001 Eagleville Rd Eagleville, PA 19403</v>
      </c>
      <c r="O2705">
        <v>1430999</v>
      </c>
      <c r="P2705">
        <v>40.148865999999998</v>
      </c>
      <c r="Q2705">
        <v>-75.424042999999998</v>
      </c>
      <c r="R2705" t="s">
        <v>3361</v>
      </c>
      <c r="S2705" t="s">
        <v>3354</v>
      </c>
      <c r="T2705" s="3">
        <v>1</v>
      </c>
      <c r="U2705" s="3">
        <v>1</v>
      </c>
      <c r="V2705" s="4">
        <v>1</v>
      </c>
      <c r="W2705" s="4">
        <v>1</v>
      </c>
      <c r="X2705" s="5">
        <v>0</v>
      </c>
      <c r="Y2705" s="6">
        <v>0</v>
      </c>
      <c r="Z2705" s="5">
        <v>-0.06</v>
      </c>
      <c r="AA2705" s="5">
        <v>-0.06</v>
      </c>
      <c r="AB2705">
        <v>6</v>
      </c>
      <c r="AC2705" s="11">
        <f t="shared" si="100"/>
        <v>0</v>
      </c>
    </row>
    <row r="2706" spans="1:29">
      <c r="A2706" s="2">
        <v>243285</v>
      </c>
      <c r="B2706" t="s">
        <v>3359</v>
      </c>
      <c r="C2706" t="s">
        <v>3353</v>
      </c>
      <c r="D2706" t="s">
        <v>149</v>
      </c>
      <c r="E2706" s="2">
        <v>242996</v>
      </c>
      <c r="F2706" s="13" t="s">
        <v>619</v>
      </c>
      <c r="G2706" s="2">
        <v>416686</v>
      </c>
      <c r="H2706" t="s">
        <v>1628</v>
      </c>
      <c r="I2706" t="s">
        <v>621</v>
      </c>
      <c r="K2706" s="13" t="s">
        <v>3488</v>
      </c>
      <c r="L2706" t="s">
        <v>3406</v>
      </c>
      <c r="M2706" s="12">
        <v>8062</v>
      </c>
      <c r="N2706" s="12" t="str">
        <f t="shared" si="99"/>
        <v>420 Cedar Rd Mullica Hill, NJ 08062</v>
      </c>
      <c r="O2706">
        <v>1430999</v>
      </c>
      <c r="P2706">
        <v>39.749130768830703</v>
      </c>
      <c r="Q2706">
        <v>-75.208015753868906</v>
      </c>
      <c r="R2706" t="s">
        <v>3363</v>
      </c>
      <c r="S2706" t="s">
        <v>3355</v>
      </c>
      <c r="T2706" s="3">
        <v>1</v>
      </c>
      <c r="U2706" s="3">
        <v>1</v>
      </c>
      <c r="V2706" s="4">
        <v>1</v>
      </c>
      <c r="W2706" s="4">
        <v>1</v>
      </c>
      <c r="X2706" s="5">
        <v>0</v>
      </c>
      <c r="Y2706" s="6">
        <v>0</v>
      </c>
      <c r="Z2706" s="5">
        <v>-15.6</v>
      </c>
      <c r="AA2706" s="5">
        <v>-15.6</v>
      </c>
      <c r="AB2706">
        <v>1</v>
      </c>
      <c r="AC2706" s="11">
        <f t="shared" si="100"/>
        <v>0</v>
      </c>
    </row>
    <row r="2707" spans="1:29">
      <c r="A2707" s="2">
        <v>246567</v>
      </c>
      <c r="B2707" t="s">
        <v>3359</v>
      </c>
      <c r="C2707" t="s">
        <v>3353</v>
      </c>
      <c r="D2707" t="s">
        <v>82</v>
      </c>
      <c r="E2707" s="2">
        <v>307799</v>
      </c>
      <c r="F2707" t="s">
        <v>3046</v>
      </c>
      <c r="G2707" s="2">
        <v>416891</v>
      </c>
      <c r="H2707" t="s">
        <v>3048</v>
      </c>
      <c r="I2707" t="s">
        <v>3047</v>
      </c>
      <c r="K2707" t="s">
        <v>3682</v>
      </c>
      <c r="L2707" t="s">
        <v>3406</v>
      </c>
      <c r="M2707" s="12">
        <v>8852</v>
      </c>
      <c r="N2707" s="12" t="str">
        <f t="shared" si="99"/>
        <v>750 Ridge Rd Monmouth Junction, NJ 08852</v>
      </c>
      <c r="O2707">
        <v>1430999</v>
      </c>
      <c r="P2707">
        <v>40.374848</v>
      </c>
      <c r="Q2707">
        <v>-74.565720999999996</v>
      </c>
      <c r="R2707" t="s">
        <v>3362</v>
      </c>
      <c r="S2707" t="s">
        <v>3354</v>
      </c>
      <c r="T2707" s="3">
        <v>1</v>
      </c>
      <c r="U2707" s="3">
        <v>1</v>
      </c>
      <c r="V2707" s="4">
        <v>1</v>
      </c>
      <c r="W2707" s="4">
        <v>1</v>
      </c>
      <c r="X2707" s="5">
        <v>0</v>
      </c>
      <c r="Y2707" s="6">
        <v>0</v>
      </c>
      <c r="Z2707" s="5">
        <v>-15</v>
      </c>
      <c r="AA2707" s="5">
        <v>-15</v>
      </c>
      <c r="AB2707">
        <v>1</v>
      </c>
      <c r="AC2707" s="11">
        <f t="shared" si="100"/>
        <v>0</v>
      </c>
    </row>
    <row r="2708" spans="1:29">
      <c r="A2708" s="2">
        <v>243403</v>
      </c>
      <c r="B2708" t="s">
        <v>3359</v>
      </c>
      <c r="C2708" t="s">
        <v>3353</v>
      </c>
      <c r="D2708" t="s">
        <v>149</v>
      </c>
      <c r="E2708" s="2">
        <v>244287</v>
      </c>
      <c r="F2708" s="13" t="s">
        <v>2823</v>
      </c>
      <c r="G2708" s="2">
        <v>417181</v>
      </c>
      <c r="H2708" s="13" t="s">
        <v>2825</v>
      </c>
      <c r="I2708" t="s">
        <v>2824</v>
      </c>
      <c r="J2708" t="s">
        <v>680</v>
      </c>
      <c r="K2708" s="13" t="s">
        <v>8460</v>
      </c>
      <c r="L2708" t="s">
        <v>3406</v>
      </c>
      <c r="M2708" s="12">
        <v>8060</v>
      </c>
      <c r="N2708" s="12" t="str">
        <f t="shared" si="99"/>
        <v>? Mount Holly, NJ 08060</v>
      </c>
      <c r="O2708">
        <v>1430999</v>
      </c>
      <c r="R2708" t="s">
        <v>3362</v>
      </c>
      <c r="S2708" t="s">
        <v>3351</v>
      </c>
      <c r="T2708" s="3">
        <v>1</v>
      </c>
      <c r="U2708" s="3">
        <v>1</v>
      </c>
      <c r="V2708" s="4">
        <v>1</v>
      </c>
      <c r="W2708" s="4">
        <v>1</v>
      </c>
      <c r="X2708" s="5">
        <v>0</v>
      </c>
      <c r="Y2708" s="6">
        <v>0</v>
      </c>
      <c r="Z2708" s="5">
        <v>-0.01</v>
      </c>
      <c r="AA2708" s="5">
        <v>-0.01</v>
      </c>
      <c r="AB2708">
        <v>1</v>
      </c>
      <c r="AC2708" s="11">
        <f t="shared" si="100"/>
        <v>0</v>
      </c>
    </row>
    <row r="2709" spans="1:29">
      <c r="A2709" s="2">
        <v>446148</v>
      </c>
      <c r="B2709" t="s">
        <v>3359</v>
      </c>
      <c r="C2709" t="s">
        <v>3353</v>
      </c>
      <c r="D2709" t="s">
        <v>186</v>
      </c>
      <c r="E2709" s="2">
        <v>244189</v>
      </c>
      <c r="F2709" t="s">
        <v>1991</v>
      </c>
      <c r="G2709" s="2">
        <v>417266</v>
      </c>
      <c r="H2709" t="s">
        <v>1992</v>
      </c>
      <c r="I2709" t="s">
        <v>167</v>
      </c>
      <c r="K2709" t="s">
        <v>3540</v>
      </c>
      <c r="L2709" t="s">
        <v>3406</v>
      </c>
      <c r="M2709" s="12">
        <v>8205</v>
      </c>
      <c r="N2709" s="12" t="str">
        <f t="shared" si="99"/>
        <v>515 8th Ave Galloway, NJ 08205</v>
      </c>
      <c r="O2709">
        <v>1430999</v>
      </c>
      <c r="P2709">
        <v>39.456052</v>
      </c>
      <c r="Q2709">
        <v>-74.506221999999994</v>
      </c>
      <c r="R2709" t="s">
        <v>3363</v>
      </c>
      <c r="S2709" t="s">
        <v>3354</v>
      </c>
      <c r="T2709" s="3">
        <v>1</v>
      </c>
      <c r="U2709" s="3">
        <v>1</v>
      </c>
      <c r="V2709" s="4">
        <v>1</v>
      </c>
      <c r="W2709" s="4">
        <v>1</v>
      </c>
      <c r="X2709" s="5">
        <v>0</v>
      </c>
      <c r="Y2709" s="6">
        <v>0</v>
      </c>
      <c r="Z2709" s="5">
        <v>-155.62</v>
      </c>
      <c r="AA2709" s="5">
        <v>-155.62</v>
      </c>
      <c r="AB2709">
        <v>2</v>
      </c>
      <c r="AC2709" s="11">
        <f t="shared" si="100"/>
        <v>0</v>
      </c>
    </row>
    <row r="2710" spans="1:29">
      <c r="A2710" s="2">
        <v>425319</v>
      </c>
      <c r="B2710" t="s">
        <v>3359</v>
      </c>
      <c r="C2710" t="s">
        <v>3353</v>
      </c>
      <c r="D2710" t="s">
        <v>17</v>
      </c>
      <c r="E2710" s="2">
        <v>308404</v>
      </c>
      <c r="F2710" t="s">
        <v>376</v>
      </c>
      <c r="G2710" s="2">
        <v>308404</v>
      </c>
      <c r="H2710" t="s">
        <v>376</v>
      </c>
      <c r="I2710" t="s">
        <v>2078</v>
      </c>
      <c r="K2710" s="13" t="s">
        <v>8463</v>
      </c>
      <c r="L2710" t="s">
        <v>3407</v>
      </c>
      <c r="M2710" s="12">
        <v>18929</v>
      </c>
      <c r="N2710" s="12" t="str">
        <f t="shared" si="99"/>
        <v>1780 Kendarbren Dr Jamison, PA 18929</v>
      </c>
      <c r="O2710">
        <v>1430999</v>
      </c>
      <c r="P2710">
        <v>40.260577240993001</v>
      </c>
      <c r="Q2710">
        <v>-75.090046541933702</v>
      </c>
      <c r="R2710" t="s">
        <v>3362</v>
      </c>
      <c r="S2710" t="s">
        <v>3353</v>
      </c>
      <c r="T2710" s="3">
        <v>2</v>
      </c>
      <c r="U2710" s="3">
        <v>2</v>
      </c>
      <c r="V2710" s="4">
        <v>1</v>
      </c>
      <c r="W2710" s="4">
        <v>1</v>
      </c>
      <c r="X2710" s="5">
        <v>0</v>
      </c>
      <c r="Y2710" s="6">
        <v>0</v>
      </c>
      <c r="Z2710" s="5">
        <v>-12.664999999999999</v>
      </c>
      <c r="AA2710" s="5">
        <v>-25.33</v>
      </c>
      <c r="AB2710">
        <v>9</v>
      </c>
      <c r="AC2710" s="11">
        <f t="shared" si="100"/>
        <v>0</v>
      </c>
    </row>
    <row r="2711" spans="1:29">
      <c r="A2711" s="2">
        <v>274142</v>
      </c>
      <c r="B2711" t="s">
        <v>3359</v>
      </c>
      <c r="C2711" t="s">
        <v>3353</v>
      </c>
      <c r="D2711" t="s">
        <v>149</v>
      </c>
      <c r="E2711" s="2">
        <v>244258</v>
      </c>
      <c r="F2711" t="s">
        <v>2857</v>
      </c>
      <c r="G2711" s="2">
        <v>418492</v>
      </c>
      <c r="H2711" t="s">
        <v>2858</v>
      </c>
      <c r="I2711" t="s">
        <v>2859</v>
      </c>
      <c r="J2711" t="s">
        <v>680</v>
      </c>
      <c r="K2711" t="s">
        <v>3497</v>
      </c>
      <c r="L2711" t="s">
        <v>3406</v>
      </c>
      <c r="M2711" s="12">
        <v>8075</v>
      </c>
      <c r="N2711" s="12" t="str">
        <f t="shared" si="99"/>
        <v>112 E Washington St Riverside, NJ 08075</v>
      </c>
      <c r="O2711">
        <v>1430999</v>
      </c>
      <c r="P2711">
        <v>40.034225999999997</v>
      </c>
      <c r="Q2711">
        <v>-74.955496999999994</v>
      </c>
      <c r="R2711" t="s">
        <v>3362</v>
      </c>
      <c r="S2711" t="s">
        <v>3351</v>
      </c>
      <c r="T2711" s="3">
        <v>2</v>
      </c>
      <c r="U2711" s="3">
        <v>2</v>
      </c>
      <c r="V2711" s="4">
        <v>1</v>
      </c>
      <c r="W2711" s="4">
        <v>1.5</v>
      </c>
      <c r="X2711" s="5">
        <v>0</v>
      </c>
      <c r="Y2711" s="6">
        <v>0</v>
      </c>
      <c r="Z2711" s="5">
        <v>-22.305</v>
      </c>
      <c r="AA2711" s="5">
        <v>-44.61</v>
      </c>
      <c r="AB2711">
        <v>5</v>
      </c>
      <c r="AC2711" s="11">
        <f t="shared" si="100"/>
        <v>0</v>
      </c>
    </row>
    <row r="2712" spans="1:29">
      <c r="A2712" s="2">
        <v>416731</v>
      </c>
      <c r="B2712" t="s">
        <v>3359</v>
      </c>
      <c r="C2712" t="s">
        <v>3353</v>
      </c>
      <c r="D2712" t="s">
        <v>29</v>
      </c>
      <c r="E2712" s="2">
        <v>246572</v>
      </c>
      <c r="F2712" t="s">
        <v>896</v>
      </c>
      <c r="G2712" s="2">
        <v>418725</v>
      </c>
      <c r="H2712" t="s">
        <v>3313</v>
      </c>
      <c r="I2712" t="s">
        <v>521</v>
      </c>
      <c r="K2712" s="13" t="s">
        <v>8467</v>
      </c>
      <c r="L2712" t="s">
        <v>3407</v>
      </c>
      <c r="M2712" s="12">
        <v>19422</v>
      </c>
      <c r="N2712" s="12" t="str">
        <f t="shared" si="99"/>
        <v>1721 Yost Rd Blue Bell, PA 19422</v>
      </c>
      <c r="O2712">
        <v>1430999</v>
      </c>
      <c r="P2712">
        <v>40.165275932999201</v>
      </c>
      <c r="Q2712">
        <v>-75.310680795771702</v>
      </c>
      <c r="R2712" t="s">
        <v>3361</v>
      </c>
      <c r="S2712" t="s">
        <v>3356</v>
      </c>
      <c r="T2712" s="3">
        <v>1</v>
      </c>
      <c r="U2712" s="3">
        <v>1</v>
      </c>
      <c r="V2712" s="4">
        <v>1</v>
      </c>
      <c r="W2712" s="4">
        <v>1</v>
      </c>
      <c r="X2712" s="5">
        <v>0</v>
      </c>
      <c r="Y2712" s="6">
        <v>0</v>
      </c>
      <c r="Z2712" s="5">
        <v>-0.12</v>
      </c>
      <c r="AA2712" s="5">
        <v>-0.12</v>
      </c>
      <c r="AB2712">
        <v>12</v>
      </c>
      <c r="AC2712" s="11">
        <f t="shared" si="100"/>
        <v>0</v>
      </c>
    </row>
    <row r="2713" spans="1:29">
      <c r="A2713" s="2">
        <v>418753</v>
      </c>
      <c r="B2713" t="s">
        <v>3359</v>
      </c>
      <c r="C2713" t="s">
        <v>3353</v>
      </c>
      <c r="D2713" t="s">
        <v>29</v>
      </c>
      <c r="E2713" s="2">
        <v>246572</v>
      </c>
      <c r="F2713" t="s">
        <v>896</v>
      </c>
      <c r="G2713" s="2">
        <v>419075</v>
      </c>
      <c r="H2713" t="s">
        <v>3314</v>
      </c>
      <c r="I2713" t="s">
        <v>169</v>
      </c>
      <c r="J2713" t="s">
        <v>3376</v>
      </c>
      <c r="K2713" t="s">
        <v>5204</v>
      </c>
      <c r="L2713" t="s">
        <v>3407</v>
      </c>
      <c r="M2713" s="12">
        <v>19002</v>
      </c>
      <c r="N2713" s="12" t="str">
        <f t="shared" si="99"/>
        <v>500 Houston Rd Ambler, PA 19002</v>
      </c>
      <c r="O2713">
        <v>1430999</v>
      </c>
      <c r="P2713">
        <v>40.169381000000001</v>
      </c>
      <c r="Q2713">
        <v>-75.226376999999999</v>
      </c>
      <c r="R2713" t="s">
        <v>3361</v>
      </c>
      <c r="S2713" t="s">
        <v>3356</v>
      </c>
      <c r="T2713" s="3">
        <v>1</v>
      </c>
      <c r="U2713" s="3">
        <v>2</v>
      </c>
      <c r="V2713" s="4">
        <v>2</v>
      </c>
      <c r="W2713" s="4">
        <v>1</v>
      </c>
      <c r="X2713" s="5">
        <v>0</v>
      </c>
      <c r="Y2713" s="6">
        <v>0</v>
      </c>
      <c r="Z2713" s="5">
        <v>-0.1</v>
      </c>
      <c r="AA2713" s="5">
        <v>-0.1</v>
      </c>
      <c r="AB2713">
        <v>10</v>
      </c>
      <c r="AC2713" s="11">
        <f t="shared" si="100"/>
        <v>0</v>
      </c>
    </row>
    <row r="2714" spans="1:29">
      <c r="A2714" s="2">
        <v>271622</v>
      </c>
      <c r="B2714" t="s">
        <v>3359</v>
      </c>
      <c r="C2714" t="s">
        <v>3354</v>
      </c>
      <c r="D2714" t="s">
        <v>186</v>
      </c>
      <c r="E2714" s="2">
        <v>244246</v>
      </c>
      <c r="F2714" t="s">
        <v>1668</v>
      </c>
      <c r="G2714" s="2">
        <v>419645</v>
      </c>
      <c r="H2714" t="s">
        <v>1669</v>
      </c>
      <c r="I2714" t="s">
        <v>1670</v>
      </c>
      <c r="J2714" t="s">
        <v>3392</v>
      </c>
      <c r="K2714" t="s">
        <v>3413</v>
      </c>
      <c r="L2714" t="s">
        <v>3406</v>
      </c>
      <c r="M2714" s="12">
        <v>7722</v>
      </c>
      <c r="N2714" s="12" t="s">
        <v>8458</v>
      </c>
      <c r="O2714">
        <v>1430999</v>
      </c>
      <c r="P2714">
        <v>40.316794999999999</v>
      </c>
      <c r="Q2714">
        <v>-74.189841000000001</v>
      </c>
      <c r="R2714" t="s">
        <v>3362</v>
      </c>
      <c r="S2714" t="s">
        <v>3351</v>
      </c>
      <c r="T2714" s="3">
        <v>2</v>
      </c>
      <c r="U2714" s="3">
        <v>3</v>
      </c>
      <c r="V2714" s="4">
        <v>1.5</v>
      </c>
      <c r="W2714" s="4">
        <v>7</v>
      </c>
      <c r="X2714" s="5">
        <v>0</v>
      </c>
      <c r="Y2714" s="6">
        <v>0</v>
      </c>
      <c r="Z2714" s="5">
        <v>-215.76</v>
      </c>
      <c r="AA2714" s="5">
        <v>-431.51999999999987</v>
      </c>
      <c r="AB2714">
        <v>112</v>
      </c>
      <c r="AC2714" s="11">
        <f t="shared" si="100"/>
        <v>0</v>
      </c>
    </row>
    <row r="2715" spans="1:29">
      <c r="A2715" s="2">
        <v>256101</v>
      </c>
      <c r="B2715" t="s">
        <v>3359</v>
      </c>
      <c r="C2715" t="s">
        <v>3354</v>
      </c>
      <c r="D2715" t="s">
        <v>16</v>
      </c>
      <c r="E2715" s="2">
        <v>239591</v>
      </c>
      <c r="F2715" t="s">
        <v>1616</v>
      </c>
      <c r="G2715" s="2">
        <v>429485</v>
      </c>
      <c r="H2715" s="13" t="s">
        <v>1618</v>
      </c>
      <c r="I2715" t="s">
        <v>59</v>
      </c>
      <c r="K2715" s="13" t="s">
        <v>8473</v>
      </c>
      <c r="L2715" t="s">
        <v>3407</v>
      </c>
      <c r="M2715" s="12">
        <v>17403</v>
      </c>
      <c r="N2715" s="12" t="str">
        <f t="shared" ref="N2715:N2737" si="101">K2715&amp;" "&amp;I2715&amp;", "&amp;L2715&amp;" "&amp;TEXT(M2715, "00000")</f>
        <v>415 E Boundary Ave York, PA 17403</v>
      </c>
      <c r="O2715">
        <v>1430999</v>
      </c>
      <c r="P2715">
        <v>39.959283210172401</v>
      </c>
      <c r="Q2715">
        <v>-76.716596581237397</v>
      </c>
      <c r="R2715" t="s">
        <v>3367</v>
      </c>
      <c r="S2715" t="s">
        <v>3357</v>
      </c>
      <c r="T2715" s="3">
        <v>1</v>
      </c>
      <c r="U2715" s="3">
        <v>1</v>
      </c>
      <c r="V2715" s="4">
        <v>1</v>
      </c>
      <c r="W2715" s="4">
        <v>1</v>
      </c>
      <c r="X2715" s="5">
        <v>0</v>
      </c>
      <c r="Y2715" s="6">
        <v>0</v>
      </c>
      <c r="Z2715" s="5">
        <v>-0.04</v>
      </c>
      <c r="AA2715" s="5">
        <v>-0.04</v>
      </c>
      <c r="AB2715">
        <v>4</v>
      </c>
      <c r="AC2715" s="11">
        <f t="shared" si="100"/>
        <v>0</v>
      </c>
    </row>
    <row r="2716" spans="1:29">
      <c r="A2716" s="2">
        <v>317257</v>
      </c>
      <c r="B2716" t="s">
        <v>3359</v>
      </c>
      <c r="C2716" t="s">
        <v>3354</v>
      </c>
      <c r="D2716" t="s">
        <v>16</v>
      </c>
      <c r="E2716" s="2">
        <v>239591</v>
      </c>
      <c r="F2716" t="s">
        <v>1616</v>
      </c>
      <c r="G2716" s="2">
        <v>429515</v>
      </c>
      <c r="H2716" t="s">
        <v>1621</v>
      </c>
      <c r="I2716" t="s">
        <v>59</v>
      </c>
      <c r="K2716" t="s">
        <v>4064</v>
      </c>
      <c r="L2716" t="s">
        <v>3407</v>
      </c>
      <c r="M2716" s="12">
        <v>17403</v>
      </c>
      <c r="N2716" s="12" t="str">
        <f t="shared" si="101"/>
        <v>300 S Ogontz St York, PA 17403</v>
      </c>
      <c r="O2716">
        <v>1430999</v>
      </c>
      <c r="P2716">
        <v>39.966306000000003</v>
      </c>
      <c r="Q2716">
        <v>-76.698255000000003</v>
      </c>
      <c r="R2716" t="s">
        <v>3367</v>
      </c>
      <c r="S2716" t="s">
        <v>3357</v>
      </c>
      <c r="T2716" s="3">
        <v>1</v>
      </c>
      <c r="U2716" s="3">
        <v>1</v>
      </c>
      <c r="V2716" s="4">
        <v>1</v>
      </c>
      <c r="W2716" s="4">
        <v>1</v>
      </c>
      <c r="X2716" s="5">
        <v>0</v>
      </c>
      <c r="Y2716" s="6">
        <v>0</v>
      </c>
      <c r="Z2716" s="5">
        <v>-0.01</v>
      </c>
      <c r="AA2716" s="5">
        <v>-0.01</v>
      </c>
      <c r="AB2716">
        <v>1</v>
      </c>
      <c r="AC2716" s="11">
        <f t="shared" si="100"/>
        <v>0</v>
      </c>
    </row>
    <row r="2717" spans="1:29">
      <c r="A2717" s="2">
        <v>468728</v>
      </c>
      <c r="B2717" t="s">
        <v>3359</v>
      </c>
      <c r="C2717" t="s">
        <v>3354</v>
      </c>
      <c r="D2717" t="s">
        <v>149</v>
      </c>
      <c r="E2717" s="2">
        <v>243061</v>
      </c>
      <c r="F2717" t="s">
        <v>904</v>
      </c>
      <c r="G2717" s="2">
        <v>436701</v>
      </c>
      <c r="H2717" t="s">
        <v>1613</v>
      </c>
      <c r="I2717" t="s">
        <v>1612</v>
      </c>
      <c r="J2717" t="s">
        <v>680</v>
      </c>
      <c r="K2717" t="s">
        <v>3442</v>
      </c>
      <c r="L2717" t="s">
        <v>3406</v>
      </c>
      <c r="M2717" s="12">
        <v>8016</v>
      </c>
      <c r="N2717" s="12" t="str">
        <f t="shared" si="101"/>
        <v>552 High St Burlington City, NJ 08016</v>
      </c>
      <c r="O2717">
        <v>1430999</v>
      </c>
      <c r="P2717">
        <v>40.073518</v>
      </c>
      <c r="Q2717">
        <v>-74.856273000000002</v>
      </c>
      <c r="R2717" t="s">
        <v>3362</v>
      </c>
      <c r="S2717" t="s">
        <v>3351</v>
      </c>
      <c r="T2717" s="3">
        <v>1</v>
      </c>
      <c r="U2717" s="3">
        <v>1</v>
      </c>
      <c r="V2717" s="4">
        <v>1</v>
      </c>
      <c r="W2717" s="4">
        <v>2</v>
      </c>
      <c r="X2717" s="5">
        <v>0</v>
      </c>
      <c r="Y2717" s="6">
        <v>0</v>
      </c>
      <c r="Z2717" s="5">
        <v>-48.82</v>
      </c>
      <c r="AA2717" s="5">
        <v>-48.82</v>
      </c>
      <c r="AB2717">
        <v>3</v>
      </c>
      <c r="AC2717" s="11">
        <f t="shared" si="100"/>
        <v>0</v>
      </c>
    </row>
    <row r="2718" spans="1:29">
      <c r="A2718" s="2">
        <v>483752</v>
      </c>
      <c r="B2718" t="s">
        <v>3359</v>
      </c>
      <c r="C2718" t="s">
        <v>3354</v>
      </c>
      <c r="D2718" t="s">
        <v>37</v>
      </c>
      <c r="E2718" s="2">
        <v>241142</v>
      </c>
      <c r="F2718" t="s">
        <v>2526</v>
      </c>
      <c r="G2718" s="2">
        <v>449177</v>
      </c>
      <c r="H2718" t="s">
        <v>2527</v>
      </c>
      <c r="I2718" t="s">
        <v>1302</v>
      </c>
      <c r="K2718" t="s">
        <v>3761</v>
      </c>
      <c r="L2718" t="s">
        <v>3407</v>
      </c>
      <c r="M2718" s="12">
        <v>17033</v>
      </c>
      <c r="N2718" s="12" t="str">
        <f t="shared" si="101"/>
        <v>2000 Bachmanville Rd Hershey, PA 17033</v>
      </c>
      <c r="O2718">
        <v>1430999</v>
      </c>
      <c r="P2718">
        <v>40.230801999999997</v>
      </c>
      <c r="Q2718">
        <v>-76.578721000000002</v>
      </c>
      <c r="R2718" t="s">
        <v>3366</v>
      </c>
      <c r="S2718" t="s">
        <v>3357</v>
      </c>
      <c r="T2718" s="3">
        <v>1</v>
      </c>
      <c r="U2718" s="3">
        <v>1</v>
      </c>
      <c r="V2718" s="4">
        <v>1</v>
      </c>
      <c r="W2718" s="4">
        <v>2</v>
      </c>
      <c r="X2718" s="5">
        <v>0</v>
      </c>
      <c r="Y2718" s="6">
        <v>0</v>
      </c>
      <c r="Z2718" s="5">
        <v>-101.15</v>
      </c>
      <c r="AA2718" s="5">
        <v>-101.15</v>
      </c>
      <c r="AB2718">
        <v>2</v>
      </c>
      <c r="AC2718" s="11">
        <f t="shared" si="100"/>
        <v>0</v>
      </c>
    </row>
    <row r="2719" spans="1:29">
      <c r="A2719" s="2">
        <v>255513</v>
      </c>
      <c r="B2719" t="s">
        <v>3359</v>
      </c>
      <c r="C2719" t="s">
        <v>3354</v>
      </c>
      <c r="D2719" t="s">
        <v>186</v>
      </c>
      <c r="E2719" s="2">
        <v>244189</v>
      </c>
      <c r="F2719" t="s">
        <v>1991</v>
      </c>
      <c r="G2719" s="2">
        <v>449394</v>
      </c>
      <c r="H2719" t="s">
        <v>1994</v>
      </c>
      <c r="I2719" t="s">
        <v>1995</v>
      </c>
      <c r="K2719" t="s">
        <v>3562</v>
      </c>
      <c r="L2719" t="s">
        <v>3406</v>
      </c>
      <c r="M2719" s="12">
        <v>8215</v>
      </c>
      <c r="N2719" s="12" t="str">
        <f t="shared" si="101"/>
        <v>206 N Mannheim Ave Egg Harbor City, NJ 08215</v>
      </c>
      <c r="O2719">
        <v>1430999</v>
      </c>
      <c r="P2719">
        <v>39.527185000000003</v>
      </c>
      <c r="Q2719">
        <v>-74.547439999999995</v>
      </c>
      <c r="R2719" t="s">
        <v>3363</v>
      </c>
      <c r="S2719" t="s">
        <v>3354</v>
      </c>
      <c r="T2719" s="3">
        <v>1</v>
      </c>
      <c r="U2719" s="3">
        <v>1</v>
      </c>
      <c r="V2719" s="4">
        <v>1</v>
      </c>
      <c r="W2719" s="4">
        <v>1</v>
      </c>
      <c r="X2719" s="5">
        <v>0</v>
      </c>
      <c r="Y2719" s="6">
        <v>0</v>
      </c>
      <c r="Z2719" s="5">
        <v>-38.92</v>
      </c>
      <c r="AA2719" s="5">
        <v>-38.92</v>
      </c>
      <c r="AB2719">
        <v>1</v>
      </c>
      <c r="AC2719" s="11">
        <f t="shared" si="100"/>
        <v>0</v>
      </c>
    </row>
    <row r="2720" spans="1:29">
      <c r="A2720" s="2">
        <v>470560</v>
      </c>
      <c r="B2720" t="s">
        <v>3359</v>
      </c>
      <c r="C2720" t="s">
        <v>3354</v>
      </c>
      <c r="D2720" t="s">
        <v>186</v>
      </c>
      <c r="E2720" s="2">
        <v>244713</v>
      </c>
      <c r="F2720" t="s">
        <v>558</v>
      </c>
      <c r="G2720" s="2">
        <v>449685</v>
      </c>
      <c r="H2720" t="s">
        <v>1289</v>
      </c>
      <c r="I2720" t="s">
        <v>560</v>
      </c>
      <c r="J2720" t="s">
        <v>560</v>
      </c>
      <c r="K2720" t="s">
        <v>3613</v>
      </c>
      <c r="L2720" t="s">
        <v>3406</v>
      </c>
      <c r="M2720" s="12">
        <v>8401</v>
      </c>
      <c r="N2720" s="12" t="str">
        <f t="shared" si="101"/>
        <v>201 N Pennsylvania Ave Atlantic City, NJ 08401</v>
      </c>
      <c r="O2720">
        <v>1430999</v>
      </c>
      <c r="P2720">
        <v>39.367196</v>
      </c>
      <c r="Q2720">
        <v>-74.425684000000004</v>
      </c>
      <c r="R2720" t="s">
        <v>3363</v>
      </c>
      <c r="S2720" t="s">
        <v>3354</v>
      </c>
      <c r="T2720" s="3">
        <v>1</v>
      </c>
      <c r="U2720" s="3">
        <v>1</v>
      </c>
      <c r="V2720" s="4">
        <v>1</v>
      </c>
      <c r="W2720" s="4">
        <v>9</v>
      </c>
      <c r="X2720" s="5">
        <v>0</v>
      </c>
      <c r="Y2720" s="6">
        <v>0</v>
      </c>
      <c r="Z2720" s="5">
        <v>-190.64999999999998</v>
      </c>
      <c r="AA2720" s="5">
        <v>-190.64999999999998</v>
      </c>
      <c r="AB2720">
        <v>33</v>
      </c>
      <c r="AC2720" s="11">
        <f t="shared" si="100"/>
        <v>0</v>
      </c>
    </row>
    <row r="2721" spans="1:29">
      <c r="A2721" s="2">
        <v>266314</v>
      </c>
      <c r="B2721" t="s">
        <v>3359</v>
      </c>
      <c r="C2721" t="s">
        <v>3354</v>
      </c>
      <c r="D2721" t="s">
        <v>63</v>
      </c>
      <c r="E2721" s="2">
        <v>333426</v>
      </c>
      <c r="F2721" t="s">
        <v>1803</v>
      </c>
      <c r="G2721" s="2">
        <v>333426</v>
      </c>
      <c r="H2721" t="s">
        <v>1803</v>
      </c>
      <c r="I2721" t="s">
        <v>162</v>
      </c>
      <c r="J2721" t="s">
        <v>3389</v>
      </c>
      <c r="K2721" t="s">
        <v>5055</v>
      </c>
      <c r="L2721" t="s">
        <v>3407</v>
      </c>
      <c r="M2721" s="12">
        <v>18901</v>
      </c>
      <c r="N2721" s="12" t="str">
        <f t="shared" si="101"/>
        <v>595 W State St Doylestown, PA 18901</v>
      </c>
      <c r="O2721">
        <v>1430999</v>
      </c>
      <c r="P2721">
        <v>40.306573999999998</v>
      </c>
      <c r="Q2721">
        <v>-75.147248000000005</v>
      </c>
      <c r="R2721" t="s">
        <v>3362</v>
      </c>
      <c r="S2721" t="s">
        <v>3353</v>
      </c>
      <c r="T2721" s="3">
        <v>1</v>
      </c>
      <c r="U2721" s="3">
        <v>1</v>
      </c>
      <c r="V2721" s="4">
        <v>1</v>
      </c>
      <c r="W2721" s="4">
        <v>1</v>
      </c>
      <c r="X2721" s="5">
        <v>0</v>
      </c>
      <c r="Y2721" s="6">
        <v>0</v>
      </c>
      <c r="Z2721" s="5">
        <v>-38.5</v>
      </c>
      <c r="AA2721" s="5">
        <v>-38.5</v>
      </c>
      <c r="AB2721">
        <v>1</v>
      </c>
      <c r="AC2721" s="11">
        <f t="shared" si="100"/>
        <v>0</v>
      </c>
    </row>
    <row r="2722" spans="1:29">
      <c r="A2722" s="2">
        <v>416611</v>
      </c>
      <c r="B2722" t="s">
        <v>3359</v>
      </c>
      <c r="C2722" t="s">
        <v>3354</v>
      </c>
      <c r="D2722" t="s">
        <v>37</v>
      </c>
      <c r="E2722" s="2">
        <v>239007</v>
      </c>
      <c r="F2722" t="s">
        <v>3292</v>
      </c>
      <c r="G2722" s="2">
        <v>457161</v>
      </c>
      <c r="H2722" t="s">
        <v>3294</v>
      </c>
      <c r="I2722" t="s">
        <v>39</v>
      </c>
      <c r="K2722" t="s">
        <v>4791</v>
      </c>
      <c r="L2722" t="s">
        <v>3407</v>
      </c>
      <c r="M2722" s="12">
        <v>17602</v>
      </c>
      <c r="N2722" s="12" t="str">
        <f t="shared" si="101"/>
        <v>10 Providence Park Dr Lancaster, PA 17602</v>
      </c>
      <c r="O2722">
        <v>1430999</v>
      </c>
      <c r="P2722">
        <v>39.995069999999998</v>
      </c>
      <c r="Q2722">
        <v>-76.287205</v>
      </c>
      <c r="R2722" t="s">
        <v>3364</v>
      </c>
      <c r="S2722" t="s">
        <v>3356</v>
      </c>
      <c r="T2722" s="3">
        <v>1</v>
      </c>
      <c r="U2722" s="3">
        <v>1</v>
      </c>
      <c r="V2722" s="4">
        <v>1</v>
      </c>
      <c r="W2722" s="4">
        <v>1</v>
      </c>
      <c r="X2722" s="5">
        <v>0</v>
      </c>
      <c r="Y2722" s="6">
        <v>0</v>
      </c>
      <c r="Z2722" s="5">
        <v>-0.03</v>
      </c>
      <c r="AA2722" s="5">
        <v>-0.03</v>
      </c>
      <c r="AB2722">
        <v>3</v>
      </c>
      <c r="AC2722" s="11">
        <f t="shared" si="100"/>
        <v>0</v>
      </c>
    </row>
    <row r="2723" spans="1:29">
      <c r="A2723" s="2">
        <v>419023</v>
      </c>
      <c r="B2723" t="s">
        <v>3359</v>
      </c>
      <c r="C2723" t="s">
        <v>3354</v>
      </c>
      <c r="D2723" t="s">
        <v>186</v>
      </c>
      <c r="E2723" s="2">
        <v>244387</v>
      </c>
      <c r="F2723" t="s">
        <v>2051</v>
      </c>
      <c r="G2723" s="2">
        <v>458355</v>
      </c>
      <c r="H2723" t="s">
        <v>2054</v>
      </c>
      <c r="I2723" t="s">
        <v>472</v>
      </c>
      <c r="K2723" t="s">
        <v>3594</v>
      </c>
      <c r="L2723" t="s">
        <v>3406</v>
      </c>
      <c r="M2723" s="12">
        <v>8330</v>
      </c>
      <c r="N2723" s="12" t="str">
        <f t="shared" si="101"/>
        <v>1824 Dr Dennis Foreman Dr Mays Landing, NJ 08330</v>
      </c>
      <c r="O2723">
        <v>1430999</v>
      </c>
      <c r="P2723">
        <v>39.45552</v>
      </c>
      <c r="Q2723">
        <v>-74.67559</v>
      </c>
      <c r="R2723" t="s">
        <v>3363</v>
      </c>
      <c r="S2723" t="s">
        <v>3354</v>
      </c>
      <c r="T2723" s="3">
        <v>1</v>
      </c>
      <c r="U2723" s="3">
        <v>2</v>
      </c>
      <c r="V2723" s="4">
        <v>2</v>
      </c>
      <c r="W2723" s="4">
        <v>4</v>
      </c>
      <c r="X2723" s="5">
        <v>0</v>
      </c>
      <c r="Y2723" s="6">
        <v>0</v>
      </c>
      <c r="Z2723" s="5">
        <v>-559.44000000000005</v>
      </c>
      <c r="AA2723" s="5">
        <v>-559.44000000000005</v>
      </c>
      <c r="AB2723">
        <v>72</v>
      </c>
      <c r="AC2723" s="11">
        <f t="shared" si="100"/>
        <v>0</v>
      </c>
    </row>
    <row r="2724" spans="1:29">
      <c r="A2724" s="2">
        <v>245140</v>
      </c>
      <c r="B2724" t="s">
        <v>3359</v>
      </c>
      <c r="C2724" t="s">
        <v>3354</v>
      </c>
      <c r="D2724" t="s">
        <v>74</v>
      </c>
      <c r="E2724" s="2">
        <v>313535</v>
      </c>
      <c r="F2724" t="s">
        <v>3188</v>
      </c>
      <c r="G2724" s="2">
        <v>462357</v>
      </c>
      <c r="H2724" t="s">
        <v>3190</v>
      </c>
      <c r="I2724" t="s">
        <v>135</v>
      </c>
      <c r="K2724" t="s">
        <v>3987</v>
      </c>
      <c r="L2724" t="s">
        <v>3407</v>
      </c>
      <c r="M2724" s="12">
        <v>17331</v>
      </c>
      <c r="N2724" s="12" t="str">
        <f t="shared" si="101"/>
        <v>680 W Chestnut St Hanover, PA 17331</v>
      </c>
      <c r="O2724">
        <v>1430999</v>
      </c>
      <c r="P2724">
        <v>39.793052000000003</v>
      </c>
      <c r="Q2724">
        <v>-76.996216000000004</v>
      </c>
      <c r="R2724" t="s">
        <v>3367</v>
      </c>
      <c r="S2724" t="s">
        <v>3355</v>
      </c>
      <c r="T2724" s="3">
        <v>1</v>
      </c>
      <c r="U2724" s="3">
        <v>1</v>
      </c>
      <c r="V2724" s="4">
        <v>1</v>
      </c>
      <c r="W2724" s="4">
        <v>2</v>
      </c>
      <c r="X2724" s="5">
        <v>0</v>
      </c>
      <c r="Y2724" s="6">
        <v>0</v>
      </c>
      <c r="Z2724" s="5">
        <v>-18.18</v>
      </c>
      <c r="AA2724" s="5">
        <v>-18.18</v>
      </c>
      <c r="AB2724">
        <v>4</v>
      </c>
      <c r="AC2724" s="11">
        <f t="shared" si="100"/>
        <v>0</v>
      </c>
    </row>
    <row r="2725" spans="1:29">
      <c r="A2725" s="2">
        <v>452964</v>
      </c>
      <c r="B2725" t="s">
        <v>3359</v>
      </c>
      <c r="C2725" t="s">
        <v>3354</v>
      </c>
      <c r="D2725" t="s">
        <v>51</v>
      </c>
      <c r="E2725" s="2">
        <v>341917</v>
      </c>
      <c r="F2725" t="s">
        <v>2406</v>
      </c>
      <c r="G2725" s="2">
        <v>467589</v>
      </c>
      <c r="H2725" t="s">
        <v>2407</v>
      </c>
      <c r="I2725" t="s">
        <v>238</v>
      </c>
      <c r="K2725" t="s">
        <v>3741</v>
      </c>
      <c r="L2725" t="s">
        <v>3407</v>
      </c>
      <c r="M2725" s="12">
        <v>17022</v>
      </c>
      <c r="N2725" s="12" t="str">
        <f t="shared" si="101"/>
        <v>515 James Buchanan Dr ELIZABETHTOWN, PA 17022</v>
      </c>
      <c r="O2725">
        <v>1430999</v>
      </c>
      <c r="P2725">
        <v>40.142040000000001</v>
      </c>
      <c r="Q2725">
        <v>-76.623829999999998</v>
      </c>
      <c r="R2725" t="s">
        <v>3366</v>
      </c>
      <c r="S2725" t="s">
        <v>3356</v>
      </c>
      <c r="T2725" s="3">
        <v>1</v>
      </c>
      <c r="U2725" s="3">
        <v>1</v>
      </c>
      <c r="V2725" s="4">
        <v>1</v>
      </c>
      <c r="W2725" s="4">
        <v>1</v>
      </c>
      <c r="X2725" s="5">
        <v>0</v>
      </c>
      <c r="Y2725" s="6">
        <v>0</v>
      </c>
      <c r="Z2725" s="5">
        <v>-0.01</v>
      </c>
      <c r="AA2725" s="5">
        <v>-0.01</v>
      </c>
      <c r="AB2725">
        <v>1</v>
      </c>
      <c r="AC2725" s="11">
        <f t="shared" si="100"/>
        <v>0</v>
      </c>
    </row>
    <row r="2726" spans="1:29">
      <c r="A2726" s="2">
        <v>294829</v>
      </c>
      <c r="B2726" t="s">
        <v>3359</v>
      </c>
      <c r="C2726" t="s">
        <v>3354</v>
      </c>
      <c r="D2726" t="s">
        <v>32</v>
      </c>
      <c r="E2726" s="2">
        <v>241552</v>
      </c>
      <c r="F2726" t="s">
        <v>2838</v>
      </c>
      <c r="G2726" s="2">
        <v>467837</v>
      </c>
      <c r="H2726" t="s">
        <v>2841</v>
      </c>
      <c r="I2726" t="s">
        <v>77</v>
      </c>
      <c r="K2726" t="s">
        <v>4005</v>
      </c>
      <c r="L2726" t="s">
        <v>3407</v>
      </c>
      <c r="M2726" s="12">
        <v>17356</v>
      </c>
      <c r="N2726" s="12" t="str">
        <f t="shared" si="101"/>
        <v>1195 Windsor Rd Red Lion, PA 17356</v>
      </c>
      <c r="O2726">
        <v>1430999</v>
      </c>
      <c r="P2726">
        <v>39.937424999999998</v>
      </c>
      <c r="Q2726">
        <v>-76.614165</v>
      </c>
      <c r="R2726" t="s">
        <v>3367</v>
      </c>
      <c r="S2726" t="s">
        <v>3357</v>
      </c>
      <c r="T2726" s="3">
        <v>1</v>
      </c>
      <c r="U2726" s="3">
        <v>1</v>
      </c>
      <c r="V2726" s="4">
        <v>1</v>
      </c>
      <c r="W2726" s="4">
        <v>1</v>
      </c>
      <c r="X2726" s="5">
        <v>0</v>
      </c>
      <c r="Y2726" s="6">
        <v>0</v>
      </c>
      <c r="Z2726" s="5">
        <v>-0.01</v>
      </c>
      <c r="AA2726" s="5">
        <v>-0.01</v>
      </c>
      <c r="AB2726">
        <v>1</v>
      </c>
      <c r="AC2726" s="11">
        <f t="shared" si="100"/>
        <v>0</v>
      </c>
    </row>
    <row r="2727" spans="1:29">
      <c r="A2727" s="2">
        <v>246935</v>
      </c>
      <c r="B2727" t="s">
        <v>3359</v>
      </c>
      <c r="C2727" t="s">
        <v>3354</v>
      </c>
      <c r="D2727" t="s">
        <v>51</v>
      </c>
      <c r="E2727" s="2">
        <v>242490</v>
      </c>
      <c r="F2727" s="13" t="s">
        <v>2261</v>
      </c>
      <c r="G2727" s="2">
        <v>469122</v>
      </c>
      <c r="H2727" s="13" t="s">
        <v>2264</v>
      </c>
      <c r="I2727" t="s">
        <v>142</v>
      </c>
      <c r="K2727" s="13" t="s">
        <v>8464</v>
      </c>
      <c r="L2727" t="s">
        <v>3407</v>
      </c>
      <c r="M2727" s="12">
        <v>17512</v>
      </c>
      <c r="N2727" s="12" t="str">
        <f t="shared" si="101"/>
        <v>306 N 7th St Columbia, PA 17512</v>
      </c>
      <c r="O2727">
        <v>1430999</v>
      </c>
      <c r="P2727">
        <v>40.039213037380698</v>
      </c>
      <c r="Q2727">
        <v>-76.501180744413205</v>
      </c>
      <c r="R2727" t="s">
        <v>3367</v>
      </c>
      <c r="S2727" t="s">
        <v>3357</v>
      </c>
      <c r="T2727" s="3">
        <v>2</v>
      </c>
      <c r="U2727" s="3">
        <v>2</v>
      </c>
      <c r="V2727" s="4">
        <v>1</v>
      </c>
      <c r="W2727" s="4">
        <v>1</v>
      </c>
      <c r="X2727" s="5">
        <v>0</v>
      </c>
      <c r="Y2727" s="6">
        <v>0</v>
      </c>
      <c r="Z2727" s="5">
        <v>-0.01</v>
      </c>
      <c r="AA2727" s="5">
        <v>-0.02</v>
      </c>
      <c r="AB2727">
        <v>2</v>
      </c>
      <c r="AC2727" s="11">
        <f t="shared" si="100"/>
        <v>0</v>
      </c>
    </row>
    <row r="2728" spans="1:29">
      <c r="A2728" s="2">
        <v>243085</v>
      </c>
      <c r="B2728" t="s">
        <v>3359</v>
      </c>
      <c r="C2728" t="s">
        <v>3354</v>
      </c>
      <c r="D2728" t="s">
        <v>16</v>
      </c>
      <c r="E2728" s="2">
        <v>241859</v>
      </c>
      <c r="F2728" t="s">
        <v>3052</v>
      </c>
      <c r="G2728" s="2">
        <v>470088</v>
      </c>
      <c r="H2728" t="s">
        <v>3053</v>
      </c>
      <c r="I2728" t="s">
        <v>2952</v>
      </c>
      <c r="K2728" t="s">
        <v>3961</v>
      </c>
      <c r="L2728" t="s">
        <v>3407</v>
      </c>
      <c r="M2728" s="12">
        <v>17321</v>
      </c>
      <c r="N2728" s="12" t="str">
        <f t="shared" si="101"/>
        <v>375 Main St Fawn Grove, PA 17321</v>
      </c>
      <c r="O2728">
        <v>1430999</v>
      </c>
      <c r="P2728">
        <v>39.731912000000001</v>
      </c>
      <c r="Q2728">
        <v>-76.463193000000004</v>
      </c>
      <c r="R2728" t="s">
        <v>3367</v>
      </c>
      <c r="S2728" t="s">
        <v>3357</v>
      </c>
      <c r="T2728" s="3">
        <v>1</v>
      </c>
      <c r="U2728" s="3">
        <v>1</v>
      </c>
      <c r="V2728" s="4">
        <v>1</v>
      </c>
      <c r="W2728" s="4">
        <v>1</v>
      </c>
      <c r="X2728" s="5">
        <v>0</v>
      </c>
      <c r="Y2728" s="6">
        <v>0</v>
      </c>
      <c r="Z2728" s="5">
        <v>-31.47</v>
      </c>
      <c r="AA2728" s="5">
        <v>-31.47</v>
      </c>
      <c r="AB2728">
        <v>1</v>
      </c>
      <c r="AC2728" s="11">
        <f t="shared" si="100"/>
        <v>0</v>
      </c>
    </row>
    <row r="2729" spans="1:29">
      <c r="A2729" s="2">
        <v>459625</v>
      </c>
      <c r="B2729" t="s">
        <v>3359</v>
      </c>
      <c r="C2729" t="s">
        <v>3354</v>
      </c>
      <c r="D2729" t="s">
        <v>51</v>
      </c>
      <c r="E2729" s="2">
        <v>239532</v>
      </c>
      <c r="F2729" t="s">
        <v>1582</v>
      </c>
      <c r="G2729" s="2">
        <v>471162</v>
      </c>
      <c r="H2729" t="s">
        <v>1583</v>
      </c>
      <c r="I2729" t="s">
        <v>265</v>
      </c>
      <c r="K2729" t="s">
        <v>3908</v>
      </c>
      <c r="L2729" t="s">
        <v>3407</v>
      </c>
      <c r="M2729" s="12">
        <v>17201</v>
      </c>
      <c r="N2729" s="12" t="str">
        <f t="shared" si="101"/>
        <v>112 N 7th St Chambersburg, PA 17201</v>
      </c>
      <c r="O2729">
        <v>1430999</v>
      </c>
      <c r="P2729">
        <v>39.93403</v>
      </c>
      <c r="Q2729">
        <v>-77.646445999999997</v>
      </c>
      <c r="R2729" t="s">
        <v>3367</v>
      </c>
      <c r="S2729" t="s">
        <v>3351</v>
      </c>
      <c r="T2729" s="3">
        <v>1</v>
      </c>
      <c r="U2729" s="3">
        <v>1</v>
      </c>
      <c r="V2729" s="4">
        <v>1</v>
      </c>
      <c r="W2729" s="4">
        <v>1</v>
      </c>
      <c r="X2729" s="5">
        <v>0</v>
      </c>
      <c r="Y2729" s="6">
        <v>0</v>
      </c>
      <c r="Z2729" s="5">
        <v>-60</v>
      </c>
      <c r="AA2729" s="5">
        <v>-60</v>
      </c>
      <c r="AB2729">
        <v>4</v>
      </c>
      <c r="AC2729" s="11">
        <f t="shared" si="100"/>
        <v>0</v>
      </c>
    </row>
    <row r="2730" spans="1:29">
      <c r="A2730" s="2">
        <v>279680</v>
      </c>
      <c r="B2730" t="s">
        <v>3359</v>
      </c>
      <c r="C2730" t="s">
        <v>3354</v>
      </c>
      <c r="D2730" t="s">
        <v>29</v>
      </c>
      <c r="E2730" s="2">
        <v>331019</v>
      </c>
      <c r="F2730" s="13" t="s">
        <v>824</v>
      </c>
      <c r="G2730" s="2">
        <v>471948</v>
      </c>
      <c r="H2730" t="s">
        <v>2993</v>
      </c>
      <c r="I2730" t="s">
        <v>312</v>
      </c>
      <c r="J2730" t="s">
        <v>3389</v>
      </c>
      <c r="K2730" s="13" t="s">
        <v>5404</v>
      </c>
      <c r="L2730" t="s">
        <v>3407</v>
      </c>
      <c r="M2730" s="12">
        <v>19040</v>
      </c>
      <c r="N2730" s="12" t="str">
        <f t="shared" si="101"/>
        <v>307 Davisville Rd Hatboro, PA 19040</v>
      </c>
      <c r="O2730">
        <v>1430999</v>
      </c>
      <c r="P2730">
        <v>40.144943871017901</v>
      </c>
      <c r="Q2730">
        <v>-75.112284608645894</v>
      </c>
      <c r="R2730" t="s">
        <v>3362</v>
      </c>
      <c r="S2730" t="s">
        <v>3352</v>
      </c>
      <c r="T2730" s="3">
        <v>1</v>
      </c>
      <c r="U2730" s="3">
        <v>1</v>
      </c>
      <c r="V2730" s="4">
        <v>1</v>
      </c>
      <c r="W2730" s="4">
        <v>1</v>
      </c>
      <c r="X2730" s="5">
        <v>0</v>
      </c>
      <c r="Y2730" s="6">
        <v>0</v>
      </c>
      <c r="Z2730" s="5">
        <v>-0.01</v>
      </c>
      <c r="AA2730" s="5">
        <v>-0.01</v>
      </c>
      <c r="AB2730">
        <v>1</v>
      </c>
      <c r="AC2730" s="11">
        <f t="shared" si="100"/>
        <v>0</v>
      </c>
    </row>
    <row r="2731" spans="1:29">
      <c r="A2731" s="2">
        <v>472748</v>
      </c>
      <c r="B2731" t="s">
        <v>3359</v>
      </c>
      <c r="C2731" t="s">
        <v>3354</v>
      </c>
      <c r="D2731" t="s">
        <v>17</v>
      </c>
      <c r="E2731" s="2">
        <v>279782</v>
      </c>
      <c r="F2731" t="s">
        <v>450</v>
      </c>
      <c r="G2731" s="2">
        <v>471956</v>
      </c>
      <c r="H2731" t="s">
        <v>450</v>
      </c>
      <c r="I2731" t="s">
        <v>1337</v>
      </c>
      <c r="K2731" t="s">
        <v>4999</v>
      </c>
      <c r="L2731" t="s">
        <v>3407</v>
      </c>
      <c r="M2731" s="12">
        <v>18071</v>
      </c>
      <c r="N2731" s="12" t="str">
        <f t="shared" si="101"/>
        <v>457 Delaware Ave Palmerton, PA 18071</v>
      </c>
      <c r="O2731">
        <v>1430999</v>
      </c>
      <c r="P2731">
        <v>40.803646000000001</v>
      </c>
      <c r="Q2731">
        <v>-75.606110000000001</v>
      </c>
      <c r="R2731" t="s">
        <v>3363</v>
      </c>
      <c r="S2731" t="s">
        <v>3357</v>
      </c>
      <c r="T2731" s="3">
        <v>1</v>
      </c>
      <c r="U2731" s="3">
        <v>1</v>
      </c>
      <c r="V2731" s="4">
        <v>1</v>
      </c>
      <c r="W2731" s="4">
        <v>1</v>
      </c>
      <c r="X2731" s="5">
        <v>0</v>
      </c>
      <c r="Y2731" s="6">
        <v>0</v>
      </c>
      <c r="Z2731" s="5">
        <v>-170.14</v>
      </c>
      <c r="AA2731" s="5">
        <v>-170.14</v>
      </c>
      <c r="AB2731">
        <v>4</v>
      </c>
      <c r="AC2731" s="11">
        <f t="shared" si="100"/>
        <v>0</v>
      </c>
    </row>
    <row r="2732" spans="1:29">
      <c r="A2732" s="2">
        <v>468560</v>
      </c>
      <c r="B2732" t="s">
        <v>3359</v>
      </c>
      <c r="C2732" t="s">
        <v>3354</v>
      </c>
      <c r="D2732" t="s">
        <v>17</v>
      </c>
      <c r="E2732" s="2">
        <v>308404</v>
      </c>
      <c r="F2732" t="s">
        <v>376</v>
      </c>
      <c r="G2732" s="2">
        <v>479152</v>
      </c>
      <c r="H2732" s="13" t="s">
        <v>2165</v>
      </c>
      <c r="I2732" t="s">
        <v>179</v>
      </c>
      <c r="J2732" t="s">
        <v>179</v>
      </c>
      <c r="K2732" s="13" t="s">
        <v>8471</v>
      </c>
      <c r="L2732" t="s">
        <v>3407</v>
      </c>
      <c r="M2732" s="12">
        <v>18103</v>
      </c>
      <c r="N2732" s="12" t="str">
        <f t="shared" si="101"/>
        <v>4611 Hamilton Blvd Allentown, PA 18103</v>
      </c>
      <c r="O2732">
        <v>1430999</v>
      </c>
      <c r="P2732" s="13">
        <v>40.569495681115498</v>
      </c>
      <c r="Q2732">
        <v>-75.5489652304164</v>
      </c>
      <c r="R2732" t="s">
        <v>3363</v>
      </c>
      <c r="S2732" t="s">
        <v>3357</v>
      </c>
      <c r="T2732" s="3">
        <v>2</v>
      </c>
      <c r="U2732" s="3">
        <v>2</v>
      </c>
      <c r="V2732" s="4">
        <v>1</v>
      </c>
      <c r="W2732" s="4">
        <v>1</v>
      </c>
      <c r="X2732" s="5">
        <v>0</v>
      </c>
      <c r="Y2732" s="6">
        <v>0</v>
      </c>
      <c r="Z2732" s="5">
        <v>-24.234999999999999</v>
      </c>
      <c r="AA2732" s="5">
        <v>-48.47</v>
      </c>
      <c r="AB2732">
        <v>4</v>
      </c>
      <c r="AC2732" s="11">
        <f t="shared" si="100"/>
        <v>0</v>
      </c>
    </row>
    <row r="2733" spans="1:29">
      <c r="A2733" s="2">
        <v>482465</v>
      </c>
      <c r="B2733" t="s">
        <v>3359</v>
      </c>
      <c r="C2733" t="s">
        <v>3354</v>
      </c>
      <c r="D2733" t="s">
        <v>82</v>
      </c>
      <c r="E2733" s="2">
        <v>307799</v>
      </c>
      <c r="F2733" t="s">
        <v>3046</v>
      </c>
      <c r="G2733" s="2">
        <v>479561</v>
      </c>
      <c r="H2733" t="s">
        <v>3051</v>
      </c>
      <c r="I2733" t="s">
        <v>3050</v>
      </c>
      <c r="K2733" t="s">
        <v>3679</v>
      </c>
      <c r="L2733" t="s">
        <v>3406</v>
      </c>
      <c r="M2733" s="12">
        <v>8824</v>
      </c>
      <c r="N2733" s="12" t="str">
        <f t="shared" si="101"/>
        <v>29 Constable Rd Kendall Park, NJ 08824</v>
      </c>
      <c r="O2733">
        <v>1430999</v>
      </c>
      <c r="P2733">
        <v>40.412153000000004</v>
      </c>
      <c r="Q2733">
        <v>-74.573931000000002</v>
      </c>
      <c r="R2733" t="s">
        <v>3362</v>
      </c>
      <c r="S2733" t="s">
        <v>3354</v>
      </c>
      <c r="T2733" s="3">
        <v>1</v>
      </c>
      <c r="U2733" s="3">
        <v>1</v>
      </c>
      <c r="V2733" s="4">
        <v>1</v>
      </c>
      <c r="W2733" s="4">
        <v>1</v>
      </c>
      <c r="X2733" s="5">
        <v>0</v>
      </c>
      <c r="Y2733" s="6">
        <v>0</v>
      </c>
      <c r="Z2733" s="5">
        <v>-0.01</v>
      </c>
      <c r="AA2733" s="5">
        <v>-0.01</v>
      </c>
      <c r="AB2733">
        <v>1</v>
      </c>
      <c r="AC2733" s="11">
        <f t="shared" si="100"/>
        <v>0</v>
      </c>
    </row>
    <row r="2734" spans="1:29">
      <c r="A2734" s="2">
        <v>453025</v>
      </c>
      <c r="B2734" t="s">
        <v>3359</v>
      </c>
      <c r="C2734" t="s">
        <v>3354</v>
      </c>
      <c r="D2734" t="s">
        <v>37</v>
      </c>
      <c r="E2734" s="2">
        <v>242080</v>
      </c>
      <c r="F2734" t="s">
        <v>3149</v>
      </c>
      <c r="G2734" s="2">
        <v>480263</v>
      </c>
      <c r="H2734" t="s">
        <v>3150</v>
      </c>
      <c r="I2734" t="s">
        <v>39</v>
      </c>
      <c r="K2734" t="s">
        <v>4756</v>
      </c>
      <c r="L2734" t="s">
        <v>3407</v>
      </c>
      <c r="M2734" s="12">
        <v>17602</v>
      </c>
      <c r="N2734" s="12" t="str">
        <f t="shared" si="101"/>
        <v>S. Broad St &amp; Academic Dr Lancaster, PA 17602</v>
      </c>
      <c r="O2734">
        <v>1430999</v>
      </c>
      <c r="P2734">
        <v>40.033752</v>
      </c>
      <c r="Q2734">
        <v>-76.287867500000004</v>
      </c>
      <c r="R2734" t="s">
        <v>3364</v>
      </c>
      <c r="S2734" t="s">
        <v>3351</v>
      </c>
      <c r="T2734" s="3">
        <v>2</v>
      </c>
      <c r="U2734" s="3">
        <v>2</v>
      </c>
      <c r="V2734" s="4">
        <v>1</v>
      </c>
      <c r="W2734" s="4">
        <v>4.5</v>
      </c>
      <c r="X2734" s="5">
        <v>0</v>
      </c>
      <c r="Y2734" s="6">
        <v>0</v>
      </c>
      <c r="Z2734" s="5">
        <v>-0.44</v>
      </c>
      <c r="AA2734" s="5">
        <v>-0.88</v>
      </c>
      <c r="AB2734">
        <v>260</v>
      </c>
      <c r="AC2734" s="11">
        <f t="shared" si="100"/>
        <v>0</v>
      </c>
    </row>
    <row r="2735" spans="1:29">
      <c r="A2735" s="2">
        <v>317122</v>
      </c>
      <c r="B2735" t="s">
        <v>3359</v>
      </c>
      <c r="C2735" t="s">
        <v>3354</v>
      </c>
      <c r="D2735" t="s">
        <v>51</v>
      </c>
      <c r="E2735" s="2">
        <v>341917</v>
      </c>
      <c r="F2735" t="s">
        <v>2406</v>
      </c>
      <c r="G2735" s="2">
        <v>480510</v>
      </c>
      <c r="H2735" t="s">
        <v>2414</v>
      </c>
      <c r="I2735" t="s">
        <v>238</v>
      </c>
      <c r="K2735" t="s">
        <v>3714</v>
      </c>
      <c r="L2735" t="s">
        <v>3407</v>
      </c>
      <c r="M2735" s="12">
        <v>17022</v>
      </c>
      <c r="N2735" s="12" t="str">
        <f t="shared" si="101"/>
        <v>75 Village Green Dr ELIZABETHTOWN, PA 17022</v>
      </c>
      <c r="O2735">
        <v>1430999</v>
      </c>
      <c r="P2735">
        <v>40.139678000000004</v>
      </c>
      <c r="Q2735">
        <v>-76.617538999999994</v>
      </c>
      <c r="R2735" t="s">
        <v>3366</v>
      </c>
      <c r="S2735" t="s">
        <v>3356</v>
      </c>
      <c r="T2735" s="3">
        <v>1</v>
      </c>
      <c r="U2735" s="3">
        <v>2</v>
      </c>
      <c r="V2735" s="4">
        <v>2</v>
      </c>
      <c r="W2735" s="4">
        <v>1</v>
      </c>
      <c r="X2735" s="5">
        <v>0</v>
      </c>
      <c r="Y2735" s="6">
        <v>0</v>
      </c>
      <c r="Z2735" s="5">
        <v>-0.2</v>
      </c>
      <c r="AA2735" s="5">
        <v>-0.2</v>
      </c>
      <c r="AB2735">
        <v>20</v>
      </c>
      <c r="AC2735" s="11">
        <f t="shared" si="100"/>
        <v>0</v>
      </c>
    </row>
    <row r="2736" spans="1:29">
      <c r="A2736" s="2">
        <v>484002</v>
      </c>
      <c r="B2736" t="s">
        <v>3359</v>
      </c>
      <c r="C2736" t="s">
        <v>3354</v>
      </c>
      <c r="D2736" t="s">
        <v>16</v>
      </c>
      <c r="E2736" s="2">
        <v>242462</v>
      </c>
      <c r="F2736" s="13" t="s">
        <v>901</v>
      </c>
      <c r="G2736" s="2">
        <v>482844</v>
      </c>
      <c r="H2736" t="s">
        <v>3344</v>
      </c>
      <c r="I2736" t="s">
        <v>59</v>
      </c>
      <c r="K2736" s="13" t="s">
        <v>4097</v>
      </c>
      <c r="L2736" t="s">
        <v>3407</v>
      </c>
      <c r="M2736" s="12">
        <v>17402</v>
      </c>
      <c r="N2736" s="12" t="str">
        <f t="shared" si="101"/>
        <v>4054 Park Ln York, PA 17402</v>
      </c>
      <c r="O2736">
        <v>1430999</v>
      </c>
      <c r="P2736">
        <v>39.984429947384299</v>
      </c>
      <c r="Q2736">
        <v>-76.595004450901698</v>
      </c>
      <c r="R2736" t="s">
        <v>3367</v>
      </c>
      <c r="S2736" t="s">
        <v>3357</v>
      </c>
      <c r="T2736" s="3">
        <v>1</v>
      </c>
      <c r="U2736" s="3">
        <v>1</v>
      </c>
      <c r="V2736" s="4">
        <v>1</v>
      </c>
      <c r="W2736" s="4">
        <v>1</v>
      </c>
      <c r="X2736" s="5">
        <v>0</v>
      </c>
      <c r="Y2736" s="6">
        <v>0</v>
      </c>
      <c r="Z2736" s="5">
        <v>-0.01</v>
      </c>
      <c r="AA2736" s="5">
        <v>-0.01</v>
      </c>
      <c r="AB2736">
        <v>1</v>
      </c>
      <c r="AC2736" s="11">
        <f t="shared" si="100"/>
        <v>0</v>
      </c>
    </row>
    <row r="2737" spans="1:29">
      <c r="A2737" s="2">
        <v>246043</v>
      </c>
      <c r="B2737" t="s">
        <v>3359</v>
      </c>
      <c r="C2737" t="s">
        <v>3354</v>
      </c>
      <c r="D2737" t="s">
        <v>17</v>
      </c>
      <c r="E2737" s="2">
        <v>328278</v>
      </c>
      <c r="F2737" t="s">
        <v>1921</v>
      </c>
      <c r="G2737" s="2">
        <v>483830</v>
      </c>
      <c r="H2737" s="13" t="s">
        <v>1923</v>
      </c>
      <c r="I2737" t="s">
        <v>438</v>
      </c>
      <c r="K2737" s="13" t="s">
        <v>8460</v>
      </c>
      <c r="L2737" t="s">
        <v>3407</v>
      </c>
      <c r="M2737" s="12">
        <v>19382</v>
      </c>
      <c r="N2737" s="12" t="str">
        <f t="shared" si="101"/>
        <v>? West Chester, PA 19382</v>
      </c>
      <c r="O2737">
        <v>1430999</v>
      </c>
      <c r="R2737" t="s">
        <v>3361</v>
      </c>
      <c r="S2737" t="s">
        <v>3352</v>
      </c>
      <c r="T2737" s="3">
        <v>1</v>
      </c>
      <c r="U2737" s="3">
        <v>1</v>
      </c>
      <c r="V2737" s="4">
        <v>1</v>
      </c>
      <c r="W2737" s="4">
        <v>1</v>
      </c>
      <c r="X2737" s="5">
        <v>0</v>
      </c>
      <c r="Y2737" s="6">
        <v>0</v>
      </c>
      <c r="Z2737" s="5">
        <v>-8.42</v>
      </c>
      <c r="AA2737" s="5">
        <v>-8.42</v>
      </c>
      <c r="AB2737">
        <v>1</v>
      </c>
      <c r="AC2737" s="11">
        <f t="shared" si="100"/>
        <v>0</v>
      </c>
    </row>
    <row r="2739" spans="1:29">
      <c r="Y2739" s="6"/>
    </row>
  </sheetData>
  <autoFilter ref="D1:AC2737" xr:uid="{00000000-0001-0000-0000-000000000000}">
    <sortState xmlns:xlrd2="http://schemas.microsoft.com/office/spreadsheetml/2017/richdata2" ref="D2:AC2737">
      <sortCondition descending="1" ref="Y1:Y2737"/>
    </sortState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6AD53-251E-4C95-B824-5729021E243C}">
  <sheetPr codeName="Sheet5"/>
  <dimension ref="A2:Z23"/>
  <sheetViews>
    <sheetView workbookViewId="0">
      <selection activeCell="B11" sqref="B11"/>
    </sheetView>
  </sheetViews>
  <sheetFormatPr defaultRowHeight="15"/>
  <cols>
    <col min="1" max="1" width="24.85546875" bestFit="1" customWidth="1"/>
    <col min="2" max="2" width="11.7109375" bestFit="1" customWidth="1"/>
    <col min="3" max="3" width="26.42578125" bestFit="1" customWidth="1"/>
    <col min="4" max="4" width="9.85546875" bestFit="1" customWidth="1"/>
    <col min="5" max="5" width="27.140625" bestFit="1" customWidth="1"/>
    <col min="6" max="6" width="11.42578125" bestFit="1" customWidth="1"/>
    <col min="7" max="7" width="7" bestFit="1" customWidth="1"/>
    <col min="8" max="8" width="13.7109375" bestFit="1" customWidth="1"/>
    <col min="9" max="9" width="5.42578125" bestFit="1" customWidth="1"/>
    <col min="10" max="10" width="16" bestFit="1" customWidth="1"/>
    <col min="11" max="11" width="11.85546875" bestFit="1" customWidth="1"/>
    <col min="12" max="12" width="18.5703125" bestFit="1" customWidth="1"/>
    <col min="13" max="13" width="8.140625" bestFit="1" customWidth="1"/>
    <col min="14" max="14" width="9.7109375" bestFit="1" customWidth="1"/>
    <col min="15" max="15" width="11.7109375" bestFit="1" customWidth="1"/>
    <col min="16" max="16" width="8" bestFit="1" customWidth="1"/>
    <col min="17" max="17" width="11.85546875" bestFit="1" customWidth="1"/>
    <col min="18" max="18" width="14.5703125" bestFit="1" customWidth="1"/>
    <col min="19" max="19" width="13.7109375" bestFit="1" customWidth="1"/>
    <col min="20" max="20" width="9.7109375" bestFit="1" customWidth="1"/>
    <col min="21" max="21" width="12.28515625" bestFit="1" customWidth="1"/>
    <col min="22" max="22" width="13.28515625" bestFit="1" customWidth="1"/>
    <col min="23" max="23" width="7.5703125" bestFit="1" customWidth="1"/>
    <col min="24" max="25" width="8.42578125" bestFit="1" customWidth="1"/>
    <col min="26" max="26" width="7.140625" bestFit="1" customWidth="1"/>
  </cols>
  <sheetData>
    <row r="2" spans="1:26" ht="15.75" thickBot="1">
      <c r="B2" t="s">
        <v>3409</v>
      </c>
      <c r="C2" s="2"/>
    </row>
    <row r="3" spans="1:26" ht="15.75" thickBot="1">
      <c r="B3" t="s">
        <v>3350</v>
      </c>
      <c r="C3" s="14" t="s">
        <v>3359</v>
      </c>
    </row>
    <row r="4" spans="1:26" ht="15.75" thickBot="1">
      <c r="B4" t="s">
        <v>3349</v>
      </c>
      <c r="C4" s="14"/>
    </row>
    <row r="10" spans="1:26">
      <c r="A10" s="1" t="s">
        <v>0</v>
      </c>
      <c r="B10" s="1" t="s">
        <v>1</v>
      </c>
      <c r="C10" s="1" t="s">
        <v>2</v>
      </c>
      <c r="D10" s="1" t="s">
        <v>3</v>
      </c>
      <c r="E10" s="1" t="s">
        <v>3</v>
      </c>
      <c r="F10" s="1" t="s">
        <v>4</v>
      </c>
      <c r="G10" s="1" t="s">
        <v>3371</v>
      </c>
      <c r="H10" s="1" t="s">
        <v>3399</v>
      </c>
      <c r="I10" s="1" t="s">
        <v>3405</v>
      </c>
      <c r="J10" s="1" t="s">
        <v>5</v>
      </c>
      <c r="K10" s="1" t="s">
        <v>3404</v>
      </c>
      <c r="L10" s="1" t="s">
        <v>6</v>
      </c>
      <c r="M10" s="1" t="s">
        <v>3400</v>
      </c>
      <c r="N10" s="1" t="s">
        <v>3401</v>
      </c>
      <c r="O10" s="1" t="s">
        <v>3350</v>
      </c>
      <c r="P10" s="1" t="s">
        <v>3349</v>
      </c>
      <c r="Q10" s="1" t="s">
        <v>7</v>
      </c>
      <c r="R10" s="1" t="s">
        <v>8</v>
      </c>
      <c r="S10" s="1" t="s">
        <v>9</v>
      </c>
      <c r="T10" s="1" t="s">
        <v>10</v>
      </c>
      <c r="U10" s="1" t="s">
        <v>11</v>
      </c>
      <c r="V10" s="1" t="s">
        <v>12</v>
      </c>
      <c r="W10" s="1" t="s">
        <v>13</v>
      </c>
      <c r="X10" s="1" t="s">
        <v>14</v>
      </c>
      <c r="Y10" s="1" t="s">
        <v>15</v>
      </c>
      <c r="Z10" t="s">
        <v>3368</v>
      </c>
    </row>
    <row r="11" spans="1:26">
      <c r="A11" t="str" cm="1">
        <f t="array" ref="A11">IF(OR(($C$2),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B11" t="str" cm="1">
        <f t="array" ref="B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C11" t="str" cm="1">
        <f t="array" ref="C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D11" t="str" cm="1">
        <f t="array" ref="D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E11" t="str" cm="1">
        <f t="array" ref="E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F11" t="str" cm="1">
        <f t="array" ref="F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G11" t="str" cm="1">
        <f t="array" ref="G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H11" t="str" cm="1">
        <f t="array" ref="H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I11" t="str" cm="1">
        <f t="array" ref="I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J11" s="12" t="str" cm="1">
        <f t="array" ref="J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K11" t="str" cm="1">
        <f t="array" ref="K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L11" t="str" cm="1">
        <f t="array" ref="L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M11" t="str" cm="1">
        <f t="array" ref="M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N11" t="str" cm="1">
        <f t="array" ref="N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O11" t="str" cm="1">
        <f t="array" ref="O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P11" t="str" cm="1">
        <f t="array" ref="P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Q11" t="str" cm="1">
        <f t="array" ref="Q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R11" t="str" cm="1">
        <f t="array" ref="R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S11" t="str" cm="1">
        <f t="array" ref="S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T11" t="str" cm="1">
        <f t="array" ref="T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U11" t="str" cm="1">
        <f t="array" ref="U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V11" t="str" cm="1">
        <f t="array" ref="V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W11" t="str" cm="1">
        <f t="array" ref="W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X11" t="str" cm="1">
        <f t="array" ref="X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  <c r="Y11" t="str" cm="1">
        <f t="array" ref="Y11">IF(OR(ISNUMBER($C$2), ISNUMBER($C$3), ISNUMBER($C$4)),
    IF(ISNUMBER($C$2),
        VLOOKUP($C$2, Export!$1:$1048576,COLUMN()+3,FALSE),
        IF(ISNUMBER($C$3),
            INDEX('[1]Main Data'!$B$2:$AA$100, MATCH($C$3, Export!$1:$1048576, 0), COLUMN()+3),
            IF(ISNUMBER($C$4),
                INDEX('[1]Main Data'!$B$2:$AA$100, MATCH($C$4, Export!$1:$1048576, 0), COLUMN()+3),
                ""
            )
        )
    ),
    ""
)</f>
        <v/>
      </c>
    </row>
    <row r="12" spans="1:26">
      <c r="B12" s="16"/>
    </row>
    <row r="13" spans="1:26">
      <c r="B13" s="16"/>
    </row>
    <row r="14" spans="1:26">
      <c r="B14" s="16"/>
    </row>
    <row r="15" spans="1:26">
      <c r="B15" s="16"/>
    </row>
    <row r="16" spans="1:26">
      <c r="B16" s="16"/>
    </row>
    <row r="17" spans="2:2">
      <c r="B17" s="16"/>
    </row>
    <row r="18" spans="2:2">
      <c r="B18" s="16"/>
    </row>
    <row r="19" spans="2:2">
      <c r="B19" s="16"/>
    </row>
    <row r="20" spans="2:2">
      <c r="B20" s="16"/>
    </row>
    <row r="21" spans="2:2">
      <c r="B21" s="16"/>
    </row>
    <row r="22" spans="2:2">
      <c r="B22" s="16"/>
    </row>
    <row r="23" spans="2:2">
      <c r="B23" s="16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1918F17-6902-473E-B4FC-8EF6F9692AEB}">
          <x14:formula1>
            <xm:f>'Route Information'!$G$3:$G$11</xm:f>
          </x14:formula1>
          <xm:sqref>C3</xm:sqref>
        </x14:dataValidation>
        <x14:dataValidation type="list" allowBlank="1" showInputMessage="1" showErrorMessage="1" xr:uid="{39AABE82-B54A-4A10-BB44-05F83E83D963}">
          <x14:formula1>
            <xm:f>'Route Information'!$H$3:$H$10</xm:f>
          </x14:formula1>
          <xm:sqref>C4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94B9E-B008-4F7B-AEA7-AC2BB87F3C5B}">
  <sheetPr codeName="Sheet8"/>
  <dimension ref="A1:E47"/>
  <sheetViews>
    <sheetView workbookViewId="0">
      <selection activeCell="A10" sqref="A10:A23"/>
    </sheetView>
  </sheetViews>
  <sheetFormatPr defaultRowHeight="15"/>
  <cols>
    <col min="1" max="1" width="8" bestFit="1" customWidth="1"/>
    <col min="2" max="2" width="12" bestFit="1" customWidth="1"/>
    <col min="3" max="3" width="12.7109375" bestFit="1" customWidth="1"/>
    <col min="4" max="5" width="12" bestFit="1" customWidth="1"/>
  </cols>
  <sheetData>
    <row r="1" spans="1:5">
      <c r="A1" s="13" t="s">
        <v>3410</v>
      </c>
      <c r="B1" t="s">
        <v>8507</v>
      </c>
      <c r="C1" t="s">
        <v>8508</v>
      </c>
      <c r="D1" t="s">
        <v>8509</v>
      </c>
      <c r="E1" t="s">
        <v>8510</v>
      </c>
    </row>
    <row r="2" spans="1:5">
      <c r="A2">
        <v>1430001</v>
      </c>
      <c r="B2">
        <f>IFERROR(AVERAGEIF(Export!O:O,A2,Export!P:P),0)</f>
        <v>39.920084625000001</v>
      </c>
      <c r="C2">
        <f>IFERROR(AVERAGEIF(Export!O:O,A2,Export!Q:Q),0)</f>
        <v>-75.359781124999998</v>
      </c>
      <c r="D2" cm="1">
        <f t="array" ref="D2">IFERROR(STDEV(IF(Export!O:O=A2, Export!P:P)),0)</f>
        <v>0.10244407562865981</v>
      </c>
      <c r="E2" cm="1">
        <f t="array" ref="E2">IFERROR(STDEV(IF(Export!O:O=A2,Export!Q:Q)),0)</f>
        <v>0.11307298820475847</v>
      </c>
    </row>
    <row r="3" spans="1:5">
      <c r="A3">
        <v>1430002</v>
      </c>
      <c r="B3">
        <f>IFERROR(AVERAGEIF(Export!O:O,A3,Export!P:P),0)</f>
        <v>39.98571865714284</v>
      </c>
      <c r="C3">
        <f>IFERROR(AVERAGEIF(Export!O:O,A3,Export!Q:Q),0)</f>
        <v>-75.446748285714293</v>
      </c>
      <c r="D3" cm="1">
        <f t="array" ref="D3">IFERROR(STDEV(IF(Export!O:O=A3, Export!P:P)),0)</f>
        <v>5.7898505428715372E-2</v>
      </c>
      <c r="E3" cm="1">
        <f t="array" ref="E3">IFERROR(STDEV(IF(Export!O:O=A3,Export!Q:Q)),0)</f>
        <v>0.10837525623514541</v>
      </c>
    </row>
    <row r="4" spans="1:5">
      <c r="A4">
        <v>1430003</v>
      </c>
      <c r="B4">
        <f>IFERROR(AVERAGEIF(Export!O:O,A4,Export!P:P),0)</f>
        <v>40.255351053571417</v>
      </c>
      <c r="C4">
        <f>IFERROR(AVERAGEIF(Export!O:O,A4,Export!Q:Q),0)</f>
        <v>-74.927666517857133</v>
      </c>
      <c r="D4" cm="1">
        <f t="array" ref="D4">IFERROR(STDEV(IF(Export!O:O=A4, Export!P:P)),0)</f>
        <v>0.10153283427531666</v>
      </c>
      <c r="E4" cm="1">
        <f t="array" ref="E4">IFERROR(STDEV(IF(Export!O:O=A4,Export!Q:Q)),0)</f>
        <v>0.11816518363883548</v>
      </c>
    </row>
    <row r="5" spans="1:5">
      <c r="A5">
        <v>1430004</v>
      </c>
      <c r="B5">
        <f>IFERROR(AVERAGEIF(Export!O:O,A5,Export!P:P),0)</f>
        <v>40.1779461</v>
      </c>
      <c r="C5">
        <f>IFERROR(AVERAGEIF(Export!O:O,A5,Export!Q:Q),0)</f>
        <v>-75.088127900000003</v>
      </c>
      <c r="D5" cm="1">
        <f t="array" ref="D5">IFERROR(STDEV(IF(Export!O:O=A5, Export!P:P)),0)</f>
        <v>2.4625820823936637E-2</v>
      </c>
      <c r="E5" cm="1">
        <f t="array" ref="E5">IFERROR(STDEV(IF(Export!O:O=A5,Export!Q:Q)),0)</f>
        <v>5.60081373663932E-2</v>
      </c>
    </row>
    <row r="6" spans="1:5">
      <c r="A6">
        <v>1430005</v>
      </c>
      <c r="B6">
        <f>IFERROR(AVERAGEIF(Export!O:O,A6,Export!P:P),0)</f>
        <v>40.377636380952382</v>
      </c>
      <c r="C6">
        <f>IFERROR(AVERAGEIF(Export!O:O,A6,Export!Q:Q),0)</f>
        <v>-74.561315857142858</v>
      </c>
      <c r="D6" cm="1">
        <f t="array" ref="D6">IFERROR(STDEV(IF(Export!O:O=A6, Export!P:P)),0)</f>
        <v>0.14820584706531481</v>
      </c>
      <c r="E6" cm="1">
        <f t="array" ref="E6">IFERROR(STDEV(IF(Export!O:O=A6,Export!Q:Q)),0)</f>
        <v>0.22984778712101786</v>
      </c>
    </row>
    <row r="7" spans="1:5">
      <c r="A7">
        <v>1430006</v>
      </c>
      <c r="B7">
        <f>IFERROR(AVERAGEIF(Export!O:O,A7,Export!P:P),0)</f>
        <v>39.636296818181819</v>
      </c>
      <c r="C7">
        <f>IFERROR(AVERAGEIF(Export!O:O,A7,Export!Q:Q),0)</f>
        <v>-75.502538363636361</v>
      </c>
      <c r="D7" cm="1">
        <f t="array" ref="D7">IFERROR(STDEV(IF(Export!O:O=A7, Export!P:P)),0)</f>
        <v>0.10292176996517202</v>
      </c>
      <c r="E7" cm="1">
        <f t="array" ref="E7">IFERROR(STDEV(IF(Export!O:O=A7,Export!Q:Q)),0)</f>
        <v>6.8357930004166498E-2</v>
      </c>
    </row>
    <row r="8" spans="1:5">
      <c r="A8">
        <v>1430007</v>
      </c>
      <c r="B8">
        <f>IFERROR(AVERAGEIF(Export!O:O,A8,Export!P:P),0)</f>
        <v>39.762014727272728</v>
      </c>
      <c r="C8">
        <f>IFERROR(AVERAGEIF(Export!O:O,A8,Export!Q:Q),0)</f>
        <v>-75.731935681818186</v>
      </c>
      <c r="D8" cm="1">
        <f t="array" ref="D8">IFERROR(STDEV(IF(Export!O:O=A8, Export!P:P)),0)</f>
        <v>0.1000548810047493</v>
      </c>
      <c r="E8" cm="1">
        <f t="array" ref="E8">IFERROR(STDEV(IF(Export!O:O=A8,Export!Q:Q)),0)</f>
        <v>4.4614001241747497E-2</v>
      </c>
    </row>
    <row r="9" spans="1:5">
      <c r="A9">
        <v>1430008</v>
      </c>
      <c r="B9">
        <f>IFERROR(AVERAGEIF(Export!O:O,A9,Export!P:P),0)</f>
        <v>39.046932400000003</v>
      </c>
      <c r="C9">
        <f>IFERROR(AVERAGEIF(Export!O:O,A9,Export!Q:Q),0)</f>
        <v>-75.471557199999992</v>
      </c>
      <c r="D9" cm="1">
        <f t="array" ref="D9">IFERROR(STDEV(IF(Export!O:O=A9, Export!P:P)),0)</f>
        <v>0.18226883523191661</v>
      </c>
      <c r="E9" cm="1">
        <f t="array" ref="E9">IFERROR(STDEV(IF(Export!O:O=A9,Export!Q:Q)),0)</f>
        <v>0.11667837179272143</v>
      </c>
    </row>
    <row r="10" spans="1:5">
      <c r="A10">
        <v>1430009</v>
      </c>
      <c r="B10">
        <f>IFERROR(AVERAGEIF(Export!O:O,A10,Export!P:P),0)</f>
        <v>40.045280949999999</v>
      </c>
      <c r="C10">
        <f>IFERROR(AVERAGEIF(Export!O:O,A10,Export!Q:Q),0)</f>
        <v>-75.135948650000003</v>
      </c>
      <c r="D10" cm="1">
        <f t="array" ref="D10">IFERROR(STDEV(IF(Export!O:O=A10, Export!P:P)),0)</f>
        <v>6.0740850768243544E-2</v>
      </c>
      <c r="E10" cm="1">
        <f t="array" ref="E10">IFERROR(STDEV(IF(Export!O:O=A10,Export!Q:Q)),0)</f>
        <v>4.7863186658238639E-2</v>
      </c>
    </row>
    <row r="11" spans="1:5">
      <c r="A11">
        <v>1430010</v>
      </c>
      <c r="B11">
        <f>IFERROR(AVERAGEIF(Export!O:O,A11,Export!P:P),0)</f>
        <v>39.347132099999996</v>
      </c>
      <c r="C11">
        <f>IFERROR(AVERAGEIF(Export!O:O,A11,Export!Q:Q),0)</f>
        <v>-74.950310900000019</v>
      </c>
      <c r="D11" cm="1">
        <f t="array" ref="D11">IFERROR(STDEV(IF(Export!O:O=A11, Export!P:P)),0)</f>
        <v>0.28297488822971778</v>
      </c>
      <c r="E11" cm="1">
        <f t="array" ref="E11">IFERROR(STDEV(IF(Export!O:O=A11,Export!Q:Q)),0)</f>
        <v>0.20599106517105342</v>
      </c>
    </row>
    <row r="12" spans="1:5">
      <c r="A12">
        <v>1430011</v>
      </c>
      <c r="B12">
        <f>IFERROR(AVERAGEIF(Export!O:O,A12,Export!P:P),0)</f>
        <v>39.870372409090912</v>
      </c>
      <c r="C12">
        <f>IFERROR(AVERAGEIF(Export!O:O,A12,Export!Q:Q),0)</f>
        <v>-74.914487590909076</v>
      </c>
      <c r="D12" cm="1">
        <f t="array" ref="D12">IFERROR(STDEV(IF(Export!O:O=A12, Export!P:P)),0)</f>
        <v>4.7959571861207528E-2</v>
      </c>
      <c r="E12" cm="1">
        <f t="array" ref="E12">IFERROR(STDEV(IF(Export!O:O=A12,Export!Q:Q)),0)</f>
        <v>0.11923026795265843</v>
      </c>
    </row>
    <row r="13" spans="1:5">
      <c r="A13">
        <v>1430012</v>
      </c>
      <c r="B13">
        <f>IFERROR(AVERAGEIF(Export!O:O,A13,Export!P:P),0)</f>
        <v>39.44864372</v>
      </c>
      <c r="C13">
        <f>IFERROR(AVERAGEIF(Export!O:O,A13,Export!Q:Q),0)</f>
        <v>-74.616984039999991</v>
      </c>
      <c r="D13" cm="1">
        <f t="array" ref="D13">IFERROR(STDEV(IF(Export!O:O=A13, Export!P:P)),0)</f>
        <v>6.5958707108765835E-2</v>
      </c>
      <c r="E13" cm="1">
        <f t="array" ref="E13">IFERROR(STDEV(IF(Export!O:O=A13,Export!Q:Q)),0)</f>
        <v>0.17785985374035415</v>
      </c>
    </row>
    <row r="14" spans="1:5">
      <c r="A14">
        <v>1430013</v>
      </c>
      <c r="B14">
        <f>IFERROR(AVERAGEIF(Export!O:O,A14,Export!P:P),0)</f>
        <v>40.075148894736849</v>
      </c>
      <c r="C14">
        <f>IFERROR(AVERAGEIF(Export!O:O,A14,Export!Q:Q),0)</f>
        <v>-75.458748236842098</v>
      </c>
      <c r="D14" cm="1">
        <f t="array" ref="D14">IFERROR(STDEV(IF(Export!O:O=A14, Export!P:P)),0)</f>
        <v>5.9641081948961297E-2</v>
      </c>
      <c r="E14" cm="1">
        <f t="array" ref="E14">IFERROR(STDEV(IF(Export!O:O=A14,Export!Q:Q)),0)</f>
        <v>0.23121349863771867</v>
      </c>
    </row>
    <row r="15" spans="1:5">
      <c r="A15">
        <v>1430014</v>
      </c>
      <c r="B15">
        <f>IFERROR(AVERAGEIF(Export!O:O,A15,Export!P:P),0)</f>
        <v>40.852776666666664</v>
      </c>
      <c r="C15">
        <f>IFERROR(AVERAGEIF(Export!O:O,A15,Export!Q:Q),0)</f>
        <v>-75.385334999999998</v>
      </c>
      <c r="D15" cm="1">
        <f t="array" ref="D15">IFERROR(STDEV(IF(Export!O:O=A15, Export!P:P)),0)</f>
        <v>8.5887683222528363E-2</v>
      </c>
      <c r="E15" cm="1">
        <f t="array" ref="E15">IFERROR(STDEV(IF(Export!O:O=A15,Export!Q:Q)),0)</f>
        <v>0.16236077168145874</v>
      </c>
    </row>
    <row r="16" spans="1:5">
      <c r="A16">
        <v>1430015</v>
      </c>
      <c r="B16">
        <f>IFERROR(AVERAGEIF(Export!O:O,A16,Export!P:P),0)</f>
        <v>40.438324666666666</v>
      </c>
      <c r="C16">
        <f>IFERROR(AVERAGEIF(Export!O:O,A16,Export!Q:Q),0)</f>
        <v>-75.322002624999968</v>
      </c>
      <c r="D16" cm="1">
        <f t="array" ref="D16">IFERROR(STDEV(IF(Export!O:O=A16, Export!P:P)),0)</f>
        <v>0.16474862655537967</v>
      </c>
      <c r="E16" cm="1">
        <f t="array" ref="E16">IFERROR(STDEV(IF(Export!O:O=A16,Export!Q:Q)),0)</f>
        <v>0.10778408640700239</v>
      </c>
    </row>
    <row r="17" spans="1:5">
      <c r="A17">
        <v>1430016</v>
      </c>
      <c r="B17">
        <f>IFERROR(AVERAGEIF(Export!O:O,A17,Export!P:P),0)</f>
        <v>40.240613914285717</v>
      </c>
      <c r="C17">
        <f>IFERROR(AVERAGEIF(Export!O:O,A17,Export!Q:Q),0)</f>
        <v>-75.624987771428579</v>
      </c>
      <c r="D17" cm="1">
        <f t="array" ref="D17">IFERROR(STDEV(IF(Export!O:O=A17, Export!P:P)),0)</f>
        <v>0.15689186642086272</v>
      </c>
      <c r="E17" cm="1">
        <f t="array" ref="E17">IFERROR(STDEV(IF(Export!O:O=A17,Export!Q:Q)),0)</f>
        <v>0.49898636191766543</v>
      </c>
    </row>
    <row r="18" spans="1:5">
      <c r="A18">
        <v>1430017</v>
      </c>
      <c r="B18">
        <f>IFERROR(AVERAGEIF(Export!O:O,A18,Export!P:P),0)</f>
        <v>39.998775090909092</v>
      </c>
      <c r="C18">
        <f>IFERROR(AVERAGEIF(Export!O:O,A18,Export!Q:Q),0)</f>
        <v>-74.537715090909089</v>
      </c>
      <c r="D18" cm="1">
        <f t="array" ref="D18">IFERROR(STDEV(IF(Export!O:O=A18, Export!P:P)),0)</f>
        <v>0.1631345900644332</v>
      </c>
      <c r="E18" cm="1">
        <f t="array" ref="E18">IFERROR(STDEV(IF(Export!O:O=A18,Export!Q:Q)),0)</f>
        <v>0.24280562287082882</v>
      </c>
    </row>
    <row r="19" spans="1:5">
      <c r="A19">
        <v>1430018</v>
      </c>
      <c r="B19">
        <f>IFERROR(AVERAGEIF(Export!O:O,A19,Export!P:P),0)</f>
        <v>39.463768882352944</v>
      </c>
      <c r="C19">
        <f>IFERROR(AVERAGEIF(Export!O:O,A19,Export!Q:Q),0)</f>
        <v>-75.69780200000001</v>
      </c>
      <c r="D19" cm="1">
        <f t="array" ref="D19">IFERROR(STDEV(IF(Export!O:O=A19, Export!P:P)),0)</f>
        <v>3.6217072310379829E-2</v>
      </c>
      <c r="E19" cm="1">
        <f t="array" ref="E19">IFERROR(STDEV(IF(Export!O:O=A19,Export!Q:Q)),0)</f>
        <v>2.4963083673697765E-2</v>
      </c>
    </row>
    <row r="20" spans="1:5">
      <c r="A20">
        <v>1430019</v>
      </c>
      <c r="B20">
        <f>IFERROR(AVERAGEIF(Export!O:O,A20,Export!P:P),0)</f>
        <v>40.218219238095237</v>
      </c>
      <c r="C20">
        <f>IFERROR(AVERAGEIF(Export!O:O,A20,Export!Q:Q),0)</f>
        <v>-75.220828666666677</v>
      </c>
      <c r="D20" cm="1">
        <f t="array" ref="D20">IFERROR(STDEV(IF(Export!O:O=A20, Export!P:P)),0)</f>
        <v>5.1829967079773158E-2</v>
      </c>
      <c r="E20" cm="1">
        <f t="array" ref="E20">IFERROR(STDEV(IF(Export!O:O=A20,Export!Q:Q)),0)</f>
        <v>7.2124016925941684E-2</v>
      </c>
    </row>
    <row r="21" spans="1:5">
      <c r="A21">
        <v>1430020</v>
      </c>
      <c r="B21">
        <f>IFERROR(AVERAGEIF(Export!O:O,A21,Export!P:P),0)</f>
        <v>0</v>
      </c>
      <c r="C21">
        <f>IFERROR(AVERAGEIF(Export!O:O,A21,Export!Q:Q),0)</f>
        <v>0</v>
      </c>
      <c r="D21" cm="1">
        <f t="array" ref="D21">IFERROR(STDEV(IF(Export!O:O=A21, Export!P:P)),0)</f>
        <v>0</v>
      </c>
      <c r="E21" cm="1">
        <f t="array" ref="E21">IFERROR(STDEV(IF(Export!O:O=A21,Export!Q:Q)),0)</f>
        <v>0</v>
      </c>
    </row>
    <row r="22" spans="1:5">
      <c r="A22">
        <v>1430021</v>
      </c>
      <c r="B22">
        <f>IFERROR(AVERAGEIF(Export!O:O,A22,Export!P:P),0)</f>
        <v>40.032868071428574</v>
      </c>
      <c r="C22">
        <f>IFERROR(AVERAGEIF(Export!O:O,A22,Export!Q:Q),0)</f>
        <v>-76.17599192857142</v>
      </c>
      <c r="D22" cm="1">
        <f t="array" ref="D22">IFERROR(STDEV(IF(Export!O:O=A22, Export!P:P)),0)</f>
        <v>4.9168652942960495E-2</v>
      </c>
      <c r="E22" cm="1">
        <f t="array" ref="E22">IFERROR(STDEV(IF(Export!O:O=A22,Export!Q:Q)),0)</f>
        <v>0.10502172744756932</v>
      </c>
    </row>
    <row r="23" spans="1:5">
      <c r="A23">
        <v>1430022</v>
      </c>
      <c r="B23">
        <f>IFERROR(AVERAGEIF(Export!O:O,A23,Export!P:P),0)</f>
        <v>40.020758999999998</v>
      </c>
      <c r="C23">
        <f>IFERROR(AVERAGEIF(Export!O:O,A23,Export!Q:Q),0)</f>
        <v>-76.446455999999998</v>
      </c>
      <c r="D23" cm="1">
        <f t="array" ref="D23">IFERROR(STDEV(IF(Export!O:O=A23, Export!P:P)),0)</f>
        <v>7.7595223440622529E-2</v>
      </c>
      <c r="E23" cm="1">
        <f t="array" ref="E23">IFERROR(STDEV(IF(Export!O:O=A23,Export!Q:Q)),0)</f>
        <v>0.20249494856020081</v>
      </c>
    </row>
    <row r="24" spans="1:5">
      <c r="A24">
        <v>1430023</v>
      </c>
      <c r="B24">
        <f>IFERROR(AVERAGEIF(Export!O:O,A24,Export!P:P),0)</f>
        <v>40.643096692307687</v>
      </c>
      <c r="C24">
        <f>IFERROR(AVERAGEIF(Export!O:O,A24,Export!Q:Q),0)</f>
        <v>-76.15124800000001</v>
      </c>
      <c r="D24" cm="1">
        <f t="array" ref="D24">IFERROR(STDEV(IF(Export!O:O=A24, Export!P:P)),0)</f>
        <v>5.7359762550916647E-2</v>
      </c>
      <c r="E24" cm="1">
        <f t="array" ref="E24">IFERROR(STDEV(IF(Export!O:O=A24,Export!Q:Q)),0)</f>
        <v>0.12167072071510326</v>
      </c>
    </row>
    <row r="25" spans="1:5">
      <c r="A25">
        <v>1430024</v>
      </c>
      <c r="B25">
        <f>IFERROR(AVERAGEIF(Export!O:O,A25,Export!P:P),0)</f>
        <v>40.100752409836076</v>
      </c>
      <c r="C25">
        <f>IFERROR(AVERAGEIF(Export!O:O,A25,Export!Q:Q),0)</f>
        <v>-76.262133524590155</v>
      </c>
      <c r="D25" cm="1">
        <f t="array" ref="D25">IFERROR(STDEV(IF(Export!O:O=A25, Export!P:P)),0)</f>
        <v>5.220126973371951E-2</v>
      </c>
      <c r="E25" cm="1">
        <f t="array" ref="E25">IFERROR(STDEV(IF(Export!O:O=A25,Export!Q:Q)),0)</f>
        <v>6.4334018002817586E-2</v>
      </c>
    </row>
    <row r="26" spans="1:5">
      <c r="A26">
        <v>1430025</v>
      </c>
      <c r="B26">
        <f>IFERROR(AVERAGEIF(Export!O:O,A26,Export!P:P),0)</f>
        <v>40.019396197530853</v>
      </c>
      <c r="C26">
        <f>IFERROR(AVERAGEIF(Export!O:O,A26,Export!Q:Q),0)</f>
        <v>-76.311952358024712</v>
      </c>
      <c r="D26" cm="1">
        <f t="array" ref="D26">IFERROR(STDEV(IF(Export!O:O=A26, Export!P:P)),0)</f>
        <v>6.889207989374091E-2</v>
      </c>
      <c r="E26" cm="1">
        <f t="array" ref="E26">IFERROR(STDEV(IF(Export!O:O=A26,Export!Q:Q)),0)</f>
        <v>6.9928040432523278E-2</v>
      </c>
    </row>
    <row r="27" spans="1:5">
      <c r="A27">
        <v>1430026</v>
      </c>
      <c r="B27">
        <f>IFERROR(AVERAGEIF(Export!O:O,A27,Export!P:P),0)</f>
        <v>40.29680342857143</v>
      </c>
      <c r="C27">
        <f>IFERROR(AVERAGEIF(Export!O:O,A27,Export!Q:Q),0)</f>
        <v>-75.906022571428579</v>
      </c>
      <c r="D27" cm="1">
        <f t="array" ref="D27">IFERROR(STDEV(IF(Export!O:O=A27, Export!P:P)),0)</f>
        <v>0.14949180598710252</v>
      </c>
      <c r="E27" cm="1">
        <f t="array" ref="E27">IFERROR(STDEV(IF(Export!O:O=A27,Export!Q:Q)),0)</f>
        <v>0.28938785065770162</v>
      </c>
    </row>
    <row r="28" spans="1:5">
      <c r="A28">
        <v>1430027</v>
      </c>
      <c r="B28">
        <f>IFERROR(AVERAGEIF(Export!O:O,A28,Export!P:P),0)</f>
        <v>40.2670799375</v>
      </c>
      <c r="C28">
        <f>IFERROR(AVERAGEIF(Export!O:O,A28,Export!Q:Q),0)</f>
        <v>-76.046221375000002</v>
      </c>
      <c r="D28" cm="1">
        <f t="array" ref="D28">IFERROR(STDEV(IF(Export!O:O=A28, Export!P:P)),0)</f>
        <v>0.10647991765678548</v>
      </c>
      <c r="E28" cm="1">
        <f t="array" ref="E28">IFERROR(STDEV(IF(Export!O:O=A28,Export!Q:Q)),0)</f>
        <v>0.15957506685188386</v>
      </c>
    </row>
    <row r="29" spans="1:5">
      <c r="A29">
        <v>1430028</v>
      </c>
      <c r="B29">
        <f>IFERROR(AVERAGEIF(Export!O:O,A29,Export!P:P),0)</f>
        <v>41.248237500000002</v>
      </c>
      <c r="C29">
        <f>IFERROR(AVERAGEIF(Export!O:O,A29,Export!Q:Q),0)</f>
        <v>-75.856107000000009</v>
      </c>
      <c r="D29" cm="1">
        <f t="array" ref="D29">IFERROR(STDEV(IF(Export!O:O=A29, Export!P:P)),0)</f>
        <v>0.36982038209446866</v>
      </c>
      <c r="E29" cm="1">
        <f t="array" ref="E29">IFERROR(STDEV(IF(Export!O:O=A29,Export!Q:Q)),0)</f>
        <v>0.22117310166021734</v>
      </c>
    </row>
    <row r="30" spans="1:5">
      <c r="A30">
        <v>1430029</v>
      </c>
      <c r="B30">
        <f>IFERROR(AVERAGEIF(Export!O:O,A30,Export!P:P),0)</f>
        <v>40.321126320000005</v>
      </c>
      <c r="C30">
        <f>IFERROR(AVERAGEIF(Export!O:O,A30,Export!Q:Q),0)</f>
        <v>-75.99390412000001</v>
      </c>
      <c r="D30" cm="1">
        <f t="array" ref="D30">IFERROR(STDEV(IF(Export!O:O=A30, Export!P:P)),0)</f>
        <v>0.11034726511024227</v>
      </c>
      <c r="E30" cm="1">
        <f t="array" ref="E30">IFERROR(STDEV(IF(Export!O:O=A30,Export!Q:Q)),0)</f>
        <v>0.14814384699769556</v>
      </c>
    </row>
    <row r="31" spans="1:5">
      <c r="A31">
        <v>1430030</v>
      </c>
      <c r="B31">
        <f>IFERROR(AVERAGEIF(Export!O:O,A31,Export!P:P),0)</f>
        <v>40.277660214285717</v>
      </c>
      <c r="C31">
        <f>IFERROR(AVERAGEIF(Export!O:O,A31,Export!Q:Q),0)</f>
        <v>-76.03693650000001</v>
      </c>
      <c r="D31" cm="1">
        <f t="array" ref="D31">IFERROR(STDEV(IF(Export!O:O=A31, Export!P:P)),0)</f>
        <v>3.9139314879776586E-2</v>
      </c>
      <c r="E31" cm="1">
        <f t="array" ref="E31">IFERROR(STDEV(IF(Export!O:O=A31,Export!Q:Q)),0)</f>
        <v>9.549245459177215E-2</v>
      </c>
    </row>
    <row r="32" spans="1:5">
      <c r="A32">
        <v>1430031</v>
      </c>
      <c r="B32">
        <f>IFERROR(AVERAGEIF(Export!O:O,A32,Export!P:P),0)</f>
        <v>40.261699999999998</v>
      </c>
      <c r="C32">
        <f>IFERROR(AVERAGEIF(Export!O:O,A32,Export!Q:Q),0)</f>
        <v>-76.937045499999996</v>
      </c>
      <c r="D32" cm="1">
        <f t="array" ref="D32">IFERROR(STDEV(IF(Export!O:O=A32, Export!P:P)),0)</f>
        <v>4.6471057659579117E-2</v>
      </c>
      <c r="E32" cm="1">
        <f t="array" ref="E32">IFERROR(STDEV(IF(Export!O:O=A32,Export!Q:Q)),0)</f>
        <v>5.7241001043831417E-2</v>
      </c>
    </row>
    <row r="33" spans="1:5">
      <c r="A33">
        <v>1430032</v>
      </c>
      <c r="B33">
        <f>IFERROR(AVERAGEIF(Export!O:O,A33,Export!P:P),0)</f>
        <v>40.312427</v>
      </c>
      <c r="C33">
        <f>IFERROR(AVERAGEIF(Export!O:O,A33,Export!Q:Q),0)</f>
        <v>-76.621459999999999</v>
      </c>
      <c r="D33" cm="1">
        <f t="array" ref="D33">IFERROR(STDEV(IF(Export!O:O=A33, Export!P:P)),0)</f>
        <v>7.3206504961423113E-2</v>
      </c>
      <c r="E33" cm="1">
        <f t="array" ref="E33">IFERROR(STDEV(IF(Export!O:O=A33,Export!Q:Q)),0)</f>
        <v>6.1298364915659417E-2</v>
      </c>
    </row>
    <row r="34" spans="1:5">
      <c r="A34">
        <v>1430033</v>
      </c>
      <c r="B34">
        <f>IFERROR(AVERAGEIF(Export!O:O,A34,Export!P:P),0)</f>
        <v>41.069913733333337</v>
      </c>
      <c r="C34">
        <f>IFERROR(AVERAGEIF(Export!O:O,A34,Export!Q:Q),0)</f>
        <v>-76.72007086666666</v>
      </c>
      <c r="D34" cm="1">
        <f t="array" ref="D34">IFERROR(STDEV(IF(Export!O:O=A34, Export!P:P)),0)</f>
        <v>0.17547574248004658</v>
      </c>
      <c r="E34" cm="1">
        <f t="array" ref="E34">IFERROR(STDEV(IF(Export!O:O=A34,Export!Q:Q)),0)</f>
        <v>0.24590183730327167</v>
      </c>
    </row>
    <row r="35" spans="1:5">
      <c r="A35">
        <v>1430034</v>
      </c>
      <c r="B35">
        <f>IFERROR(AVERAGEIF(Export!O:O,A35,Export!P:P),0)</f>
        <v>40.170986652173909</v>
      </c>
      <c r="C35">
        <f>IFERROR(AVERAGEIF(Export!O:O,A35,Export!Q:Q),0)</f>
        <v>-76.74451856521739</v>
      </c>
      <c r="D35" cm="1">
        <f t="array" ref="D35">IFERROR(STDEV(IF(Export!O:O=A35, Export!P:P)),0)</f>
        <v>4.7541166903115106E-2</v>
      </c>
      <c r="E35" cm="1">
        <f t="array" ref="E35">IFERROR(STDEV(IF(Export!O:O=A35,Export!Q:Q)),0)</f>
        <v>0.18063494098163516</v>
      </c>
    </row>
    <row r="36" spans="1:5">
      <c r="A36">
        <v>1430035</v>
      </c>
      <c r="B36">
        <f>IFERROR(AVERAGEIF(Export!O:O,A36,Export!P:P),0)</f>
        <v>40.224640529411765</v>
      </c>
      <c r="C36">
        <f>IFERROR(AVERAGEIF(Export!O:O,A36,Export!Q:Q),0)</f>
        <v>-76.537087352941157</v>
      </c>
      <c r="D36" cm="1">
        <f t="array" ref="D36">IFERROR(STDEV(IF(Export!O:O=A36, Export!P:P)),0)</f>
        <v>0.10341138118299201</v>
      </c>
      <c r="E36" cm="1">
        <f t="array" ref="E36">IFERROR(STDEV(IF(Export!O:O=A36,Export!Q:Q)),0)</f>
        <v>0.16947955396233794</v>
      </c>
    </row>
    <row r="37" spans="1:5">
      <c r="A37">
        <v>1430036</v>
      </c>
      <c r="B37">
        <f>IFERROR(AVERAGEIF(Export!O:O,A37,Export!P:P),0)</f>
        <v>39.859191000000003</v>
      </c>
      <c r="C37">
        <f>IFERROR(AVERAGEIF(Export!O:O,A37,Export!Q:Q),0)</f>
        <v>-77.672458249999991</v>
      </c>
      <c r="D37" cm="1">
        <f t="array" ref="D37">IFERROR(STDEV(IF(Export!O:O=A37, Export!P:P)),0)</f>
        <v>7.3621973843217697E-2</v>
      </c>
      <c r="E37" cm="1">
        <f t="array" ref="E37">IFERROR(STDEV(IF(Export!O:O=A37,Export!Q:Q)),0)</f>
        <v>4.3730956076412968E-2</v>
      </c>
    </row>
    <row r="38" spans="1:5">
      <c r="A38">
        <v>1430037</v>
      </c>
      <c r="B38">
        <f>IFERROR(AVERAGEIF(Export!O:O,A38,Export!P:P),0)</f>
        <v>0</v>
      </c>
      <c r="C38">
        <f>IFERROR(AVERAGEIF(Export!O:O,A38,Export!Q:Q),0)</f>
        <v>0</v>
      </c>
      <c r="D38" cm="1">
        <f t="array" ref="D38">IFERROR(STDEV(IF(Export!O:O=A38, Export!P:P)),0)</f>
        <v>0</v>
      </c>
      <c r="E38" cm="1">
        <f t="array" ref="E38">IFERROR(STDEV(IF(Export!O:O=A38,Export!Q:Q)),0)</f>
        <v>0</v>
      </c>
    </row>
    <row r="39" spans="1:5">
      <c r="A39">
        <v>1430038</v>
      </c>
      <c r="B39">
        <f>IFERROR(AVERAGEIF(Export!O:O,A39,Export!P:P),0)</f>
        <v>40.577502928571427</v>
      </c>
      <c r="C39">
        <f>IFERROR(AVERAGEIF(Export!O:O,A39,Export!Q:Q),0)</f>
        <v>-77.457202142857142</v>
      </c>
      <c r="D39" cm="1">
        <f t="array" ref="D39">IFERROR(STDEV(IF(Export!O:O=A39, Export!P:P)),0)</f>
        <v>6.7273616785900187E-2</v>
      </c>
      <c r="E39" cm="1">
        <f t="array" ref="E39">IFERROR(STDEV(IF(Export!O:O=A39,Export!Q:Q)),0)</f>
        <v>0.20535934594635816</v>
      </c>
    </row>
    <row r="40" spans="1:5">
      <c r="A40">
        <v>1430039</v>
      </c>
      <c r="B40">
        <f>IFERROR(AVERAGEIF(Export!O:O,A40,Export!P:P),0)</f>
        <v>39.815354666666657</v>
      </c>
      <c r="C40">
        <f>IFERROR(AVERAGEIF(Export!O:O,A40,Export!Q:Q),0)</f>
        <v>-77.061140133333339</v>
      </c>
      <c r="D40" cm="1">
        <f t="array" ref="D40">IFERROR(STDEV(IF(Export!O:O=A40, Export!P:P)),0)</f>
        <v>6.0346095315351823E-2</v>
      </c>
      <c r="E40" cm="1">
        <f t="array" ref="E40">IFERROR(STDEV(IF(Export!O:O=A40,Export!Q:Q)),0)</f>
        <v>0.14683572592520089</v>
      </c>
    </row>
    <row r="41" spans="1:5">
      <c r="A41">
        <v>1430040</v>
      </c>
      <c r="B41">
        <f>IFERROR(AVERAGEIF(Export!O:O,A41,Export!P:P),0)</f>
        <v>39.974495111111111</v>
      </c>
      <c r="C41">
        <f>IFERROR(AVERAGEIF(Export!O:O,A41,Export!Q:Q),0)</f>
        <v>-76.623716972222212</v>
      </c>
      <c r="D41" cm="1">
        <f t="array" ref="D41">IFERROR(STDEV(IF(Export!O:O=A41, Export!P:P)),0)</f>
        <v>6.5113570524463954E-2</v>
      </c>
      <c r="E41" cm="1">
        <f t="array" ref="E41">IFERROR(STDEV(IF(Export!O:O=A41,Export!Q:Q)),0)</f>
        <v>0.10295857578809894</v>
      </c>
    </row>
    <row r="42" spans="1:5">
      <c r="A42">
        <v>1430041</v>
      </c>
      <c r="B42">
        <f>IFERROR(AVERAGEIF(Export!O:O,A42,Export!P:P),0)</f>
        <v>0</v>
      </c>
      <c r="C42">
        <f>IFERROR(AVERAGEIF(Export!O:O,A42,Export!Q:Q),0)</f>
        <v>0</v>
      </c>
      <c r="D42" cm="1">
        <f t="array" ref="D42">IFERROR(STDEV(IF(Export!O:O=A42, Export!P:P)),0)</f>
        <v>0</v>
      </c>
      <c r="E42" cm="1">
        <f t="array" ref="E42">IFERROR(STDEV(IF(Export!O:O=A42,Export!Q:Q)),0)</f>
        <v>0</v>
      </c>
    </row>
    <row r="43" spans="1:5">
      <c r="A43">
        <v>1430044</v>
      </c>
      <c r="B43">
        <f>IFERROR(AVERAGEIF(Export!O:O,A43,Export!P:P),0)</f>
        <v>39.941938900000004</v>
      </c>
      <c r="C43">
        <f>IFERROR(AVERAGEIF(Export!O:O,A43,Export!Q:Q),0)</f>
        <v>-77.516832800000003</v>
      </c>
      <c r="D43" cm="1">
        <f t="array" ref="D43">IFERROR(STDEV(IF(Export!O:O=A43, Export!P:P)),0)</f>
        <v>0.13446940142851996</v>
      </c>
      <c r="E43" cm="1">
        <f t="array" ref="E43">IFERROR(STDEV(IF(Export!O:O=A43,Export!Q:Q)),0)</f>
        <v>0.27049070637590295</v>
      </c>
    </row>
    <row r="44" spans="1:5">
      <c r="A44">
        <v>1430045</v>
      </c>
      <c r="B44">
        <f>IFERROR(AVERAGEIF(Export!O:O,A44,Export!P:P),0)</f>
        <v>40.168219214285713</v>
      </c>
      <c r="C44">
        <f>IFERROR(AVERAGEIF(Export!O:O,A44,Export!Q:Q),0)</f>
        <v>-76.721596214285711</v>
      </c>
      <c r="D44" cm="1">
        <f t="array" ref="D44">IFERROR(STDEV(IF(Export!O:O=A44, Export!P:P)),0)</f>
        <v>0.10417236448544823</v>
      </c>
      <c r="E44" cm="1">
        <f t="array" ref="E44">IFERROR(STDEV(IF(Export!O:O=A44,Export!Q:Q)),0)</f>
        <v>0.21188514062328836</v>
      </c>
    </row>
    <row r="45" spans="1:5">
      <c r="A45">
        <v>1430046</v>
      </c>
      <c r="B45">
        <f>IFERROR(AVERAGEIF(Export!O:O,A45,Export!P:P),0)</f>
        <v>39.996072714285717</v>
      </c>
      <c r="C45">
        <f>IFERROR(AVERAGEIF(Export!O:O,A45,Export!Q:Q),0)</f>
        <v>-76.611841000000013</v>
      </c>
      <c r="D45" cm="1">
        <f t="array" ref="D45">IFERROR(STDEV(IF(Export!O:O=A45, Export!P:P)),0)</f>
        <v>2.6664266515978988E-2</v>
      </c>
      <c r="E45" cm="1">
        <f t="array" ref="E45">IFERROR(STDEV(IF(Export!O:O=A45,Export!Q:Q)),0)</f>
        <v>0.26371025899503869</v>
      </c>
    </row>
    <row r="46" spans="1:5">
      <c r="A46">
        <v>1430047</v>
      </c>
      <c r="B46">
        <f>IFERROR(AVERAGEIF(Export!O:O,A46,Export!P:P),0)</f>
        <v>39.905803600000006</v>
      </c>
      <c r="C46">
        <f>IFERROR(AVERAGEIF(Export!O:O,A46,Export!Q:Q),0)</f>
        <v>-76.870350999999985</v>
      </c>
      <c r="D46" cm="1">
        <f t="array" ref="D46">IFERROR(STDEV(IF(Export!O:O=A46, Export!P:P)),0)</f>
        <v>6.3815467135214993E-2</v>
      </c>
      <c r="E46" cm="1">
        <f t="array" ref="E46">IFERROR(STDEV(IF(Export!O:O=A46,Export!Q:Q)),0)</f>
        <v>0.14828145345014035</v>
      </c>
    </row>
    <row r="47" spans="1:5">
      <c r="A47">
        <v>1430048</v>
      </c>
      <c r="B47">
        <f>IFERROR(AVERAGEIF(Export!O:O,A47,Export!P:P),0)</f>
        <v>39.829843249999996</v>
      </c>
      <c r="C47">
        <f>IFERROR(AVERAGEIF(Export!O:O,A47,Export!Q:Q),0)</f>
        <v>-76.629846000000001</v>
      </c>
      <c r="D47" cm="1">
        <f t="array" ref="D47">IFERROR(STDEV(IF(Export!O:O=A47, Export!P:P)),0)</f>
        <v>7.6388706020808481E-2</v>
      </c>
      <c r="E47" cm="1">
        <f t="array" ref="E47">IFERROR(STDEV(IF(Export!O:O=A47,Export!Q:Q)),0)</f>
        <v>8.7023307972827105E-2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7347-DE00-413D-9BB0-56DE3CAA07DD}">
  <sheetPr codeName="Sheet6"/>
  <dimension ref="A1:O2734"/>
  <sheetViews>
    <sheetView topLeftCell="A853" workbookViewId="0">
      <selection activeCell="B2" sqref="B2:G892"/>
    </sheetView>
  </sheetViews>
  <sheetFormatPr defaultRowHeight="15"/>
  <cols>
    <col min="1" max="1" width="36.28515625" bestFit="1" customWidth="1"/>
    <col min="2" max="2" width="9.5703125" bestFit="1" customWidth="1"/>
    <col min="3" max="3" width="36.28515625" bestFit="1" customWidth="1"/>
    <col min="4" max="4" width="53.28515625" bestFit="1" customWidth="1"/>
    <col min="5" max="5" width="18" bestFit="1" customWidth="1"/>
    <col min="6" max="6" width="12" bestFit="1" customWidth="1"/>
    <col min="7" max="7" width="9.7109375" bestFit="1" customWidth="1"/>
    <col min="8" max="8" width="18.5703125" bestFit="1" customWidth="1"/>
    <col min="9" max="9" width="10.5703125" bestFit="1" customWidth="1"/>
    <col min="11" max="11" width="10.5703125" bestFit="1" customWidth="1"/>
    <col min="14" max="14" width="8.7109375" bestFit="1" customWidth="1"/>
    <col min="15" max="15" width="9.28515625" bestFit="1" customWidth="1"/>
  </cols>
  <sheetData>
    <row r="1" spans="1:15">
      <c r="A1" s="1" t="s">
        <v>2</v>
      </c>
      <c r="B1" s="1" t="s">
        <v>3</v>
      </c>
      <c r="C1" s="1" t="s">
        <v>3</v>
      </c>
      <c r="D1" s="1" t="s">
        <v>3404</v>
      </c>
      <c r="E1" s="17" t="s">
        <v>8506</v>
      </c>
      <c r="F1" s="1" t="s">
        <v>3400</v>
      </c>
      <c r="G1" t="s">
        <v>3401</v>
      </c>
      <c r="H1" t="s">
        <v>8511</v>
      </c>
      <c r="I1" t="s">
        <v>8512</v>
      </c>
      <c r="K1" s="13" t="s">
        <v>8513</v>
      </c>
      <c r="M1" s="13"/>
      <c r="N1" s="13"/>
      <c r="O1" s="13"/>
    </row>
    <row r="2" spans="1:15">
      <c r="A2" t="s">
        <v>3298</v>
      </c>
      <c r="B2" s="2">
        <v>239004</v>
      </c>
      <c r="C2" t="s">
        <v>3298</v>
      </c>
      <c r="D2" s="12" t="s">
        <v>7133</v>
      </c>
      <c r="E2">
        <v>1430025</v>
      </c>
      <c r="F2">
        <v>39.985284999999998</v>
      </c>
      <c r="G2">
        <v>-76.271686000000003</v>
      </c>
      <c r="H2">
        <v>1430025</v>
      </c>
      <c r="I2" t="str">
        <f t="shared" ref="I2:I65" si="0">IF(H2=E2,"No Change","REVIEW")</f>
        <v>No Change</v>
      </c>
      <c r="K2" s="13" t="s">
        <v>8514</v>
      </c>
      <c r="L2">
        <f>COUNTIF(I:I,K2)</f>
        <v>501</v>
      </c>
    </row>
    <row r="3" spans="1:15">
      <c r="A3" t="s">
        <v>139</v>
      </c>
      <c r="B3" s="2">
        <v>239133</v>
      </c>
      <c r="C3" t="s">
        <v>139</v>
      </c>
      <c r="D3" s="12" t="s">
        <v>6787</v>
      </c>
      <c r="E3">
        <v>1430024</v>
      </c>
      <c r="F3">
        <v>40.086306</v>
      </c>
      <c r="G3">
        <v>-76.182950000000005</v>
      </c>
      <c r="H3">
        <v>1430021</v>
      </c>
      <c r="I3" t="str">
        <f t="shared" si="0"/>
        <v>REVIEW</v>
      </c>
      <c r="K3" s="13" t="s">
        <v>8515</v>
      </c>
      <c r="L3">
        <f>COUNTIF(I:I,K3)</f>
        <v>390</v>
      </c>
    </row>
    <row r="4" spans="1:15">
      <c r="A4" t="s">
        <v>1221</v>
      </c>
      <c r="B4" s="2">
        <v>239139</v>
      </c>
      <c r="C4" t="s">
        <v>1221</v>
      </c>
      <c r="D4" s="12" t="s">
        <v>6635</v>
      </c>
      <c r="E4">
        <v>1430026</v>
      </c>
      <c r="F4">
        <v>40.158999000000001</v>
      </c>
      <c r="G4">
        <v>-76.203177999999994</v>
      </c>
      <c r="H4">
        <v>1430016</v>
      </c>
      <c r="I4" t="str">
        <f t="shared" si="0"/>
        <v>REVIEW</v>
      </c>
    </row>
    <row r="5" spans="1:15">
      <c r="A5" t="s">
        <v>1245</v>
      </c>
      <c r="B5" s="2">
        <v>239188</v>
      </c>
      <c r="C5" t="s">
        <v>1245</v>
      </c>
      <c r="D5" s="12" t="s">
        <v>8314</v>
      </c>
      <c r="E5">
        <v>1430029</v>
      </c>
      <c r="F5">
        <v>40.330477999999999</v>
      </c>
      <c r="G5">
        <v>-75.886663999999996</v>
      </c>
      <c r="H5">
        <v>1430026</v>
      </c>
      <c r="I5" t="str">
        <f t="shared" si="0"/>
        <v>REVIEW</v>
      </c>
    </row>
    <row r="6" spans="1:15">
      <c r="A6" t="s">
        <v>87</v>
      </c>
      <c r="B6" s="2">
        <v>239198</v>
      </c>
      <c r="C6" t="s">
        <v>87</v>
      </c>
      <c r="D6" s="12" t="s">
        <v>7365</v>
      </c>
      <c r="E6">
        <v>1430025</v>
      </c>
      <c r="F6">
        <v>40.043202999999998</v>
      </c>
      <c r="G6">
        <v>-76.307557000000003</v>
      </c>
      <c r="H6">
        <v>1430025</v>
      </c>
      <c r="I6" t="str">
        <f t="shared" si="0"/>
        <v>No Change</v>
      </c>
    </row>
    <row r="7" spans="1:15">
      <c r="A7" t="s">
        <v>206</v>
      </c>
      <c r="B7" s="2">
        <v>239230</v>
      </c>
      <c r="C7" t="s">
        <v>206</v>
      </c>
      <c r="D7" s="12" t="s">
        <v>7182</v>
      </c>
      <c r="E7">
        <v>1430025</v>
      </c>
      <c r="F7">
        <v>40.069428000000002</v>
      </c>
      <c r="G7">
        <v>-76.330018999999993</v>
      </c>
      <c r="H7">
        <v>1430025</v>
      </c>
      <c r="I7" t="str">
        <f t="shared" si="0"/>
        <v>No Change</v>
      </c>
    </row>
    <row r="8" spans="1:15">
      <c r="A8" t="s">
        <v>41</v>
      </c>
      <c r="B8" s="2">
        <v>239249</v>
      </c>
      <c r="C8" t="s">
        <v>41</v>
      </c>
      <c r="D8" s="12" t="s">
        <v>8229</v>
      </c>
      <c r="E8">
        <v>1430026</v>
      </c>
      <c r="F8">
        <v>40.403661999999997</v>
      </c>
      <c r="G8">
        <v>-75.586273000000006</v>
      </c>
      <c r="H8">
        <v>1430016</v>
      </c>
      <c r="I8" t="str">
        <f t="shared" si="0"/>
        <v>REVIEW</v>
      </c>
    </row>
    <row r="9" spans="1:15">
      <c r="A9" t="s">
        <v>1347</v>
      </c>
      <c r="B9" s="2">
        <v>239318</v>
      </c>
      <c r="C9" t="s">
        <v>1347</v>
      </c>
      <c r="D9" s="12" t="s">
        <v>6638</v>
      </c>
      <c r="E9">
        <v>1430021</v>
      </c>
      <c r="F9">
        <v>40.038179999999997</v>
      </c>
      <c r="G9">
        <v>-76.175129999999996</v>
      </c>
      <c r="H9">
        <v>1430021</v>
      </c>
      <c r="I9" t="str">
        <f t="shared" si="0"/>
        <v>No Change</v>
      </c>
    </row>
    <row r="10" spans="1:15">
      <c r="A10" t="s">
        <v>1372</v>
      </c>
      <c r="B10" s="2">
        <v>239337</v>
      </c>
      <c r="C10" t="s">
        <v>1372</v>
      </c>
      <c r="D10" s="12" t="s">
        <v>7491</v>
      </c>
      <c r="E10">
        <v>1430023</v>
      </c>
      <c r="F10">
        <v>40.656300999999999</v>
      </c>
      <c r="G10">
        <v>-76.086257000000003</v>
      </c>
      <c r="H10">
        <v>1430023</v>
      </c>
      <c r="I10" t="str">
        <f t="shared" si="0"/>
        <v>No Change</v>
      </c>
    </row>
    <row r="11" spans="1:15">
      <c r="A11" t="s">
        <v>1514</v>
      </c>
      <c r="B11" s="2">
        <v>239344</v>
      </c>
      <c r="C11" t="s">
        <v>1514</v>
      </c>
      <c r="D11" s="12" t="s">
        <v>6812</v>
      </c>
      <c r="E11">
        <v>1430024</v>
      </c>
      <c r="F11">
        <v>40.170828999999998</v>
      </c>
      <c r="G11">
        <v>-76.307000000000002</v>
      </c>
      <c r="H11">
        <v>1430016</v>
      </c>
      <c r="I11" t="str">
        <f t="shared" si="0"/>
        <v>REVIEW</v>
      </c>
    </row>
    <row r="12" spans="1:15">
      <c r="A12" t="s">
        <v>1379</v>
      </c>
      <c r="B12" s="2">
        <v>239352</v>
      </c>
      <c r="C12" t="s">
        <v>1379</v>
      </c>
      <c r="D12" s="12" t="s">
        <v>6631</v>
      </c>
      <c r="E12">
        <v>1430021</v>
      </c>
      <c r="F12">
        <v>40.154747</v>
      </c>
      <c r="G12">
        <v>-76.205475000000007</v>
      </c>
      <c r="H12">
        <v>1430016</v>
      </c>
      <c r="I12" t="str">
        <f t="shared" si="0"/>
        <v>REVIEW</v>
      </c>
    </row>
    <row r="13" spans="1:15">
      <c r="A13" t="s">
        <v>1386</v>
      </c>
      <c r="B13" s="2">
        <v>239367</v>
      </c>
      <c r="C13" t="s">
        <v>1386</v>
      </c>
      <c r="D13" s="12" t="s">
        <v>7183</v>
      </c>
      <c r="E13">
        <v>1430025</v>
      </c>
      <c r="F13">
        <v>40.086520999999998</v>
      </c>
      <c r="G13">
        <v>-76.284153000000003</v>
      </c>
      <c r="H13">
        <v>1430024</v>
      </c>
      <c r="I13" t="str">
        <f t="shared" si="0"/>
        <v>REVIEW</v>
      </c>
    </row>
    <row r="14" spans="1:15">
      <c r="A14" t="s">
        <v>951</v>
      </c>
      <c r="B14" s="2">
        <v>239466</v>
      </c>
      <c r="C14" t="s">
        <v>951</v>
      </c>
      <c r="D14" s="12" t="s">
        <v>7173</v>
      </c>
      <c r="E14">
        <v>1430025</v>
      </c>
      <c r="F14">
        <v>40.061166</v>
      </c>
      <c r="G14">
        <v>-76.294877</v>
      </c>
      <c r="H14">
        <v>1430025</v>
      </c>
      <c r="I14" t="str">
        <f t="shared" si="0"/>
        <v>No Change</v>
      </c>
    </row>
    <row r="15" spans="1:15">
      <c r="A15" t="s">
        <v>1485</v>
      </c>
      <c r="B15" s="2">
        <v>239504</v>
      </c>
      <c r="C15" t="s">
        <v>1485</v>
      </c>
      <c r="D15" s="12" t="s">
        <v>6894</v>
      </c>
      <c r="E15">
        <v>1430035</v>
      </c>
      <c r="F15">
        <v>40.136780000000002</v>
      </c>
      <c r="G15">
        <v>-76.349351999999996</v>
      </c>
      <c r="H15">
        <v>1430035</v>
      </c>
      <c r="I15" t="str">
        <f t="shared" si="0"/>
        <v>No Change</v>
      </c>
    </row>
    <row r="16" spans="1:15">
      <c r="A16" t="s">
        <v>1538</v>
      </c>
      <c r="B16" s="2">
        <v>239516</v>
      </c>
      <c r="C16" t="s">
        <v>1538</v>
      </c>
      <c r="D16" s="12" t="s">
        <v>6381</v>
      </c>
      <c r="E16">
        <v>1430035</v>
      </c>
      <c r="F16">
        <v>40.282400000000003</v>
      </c>
      <c r="G16">
        <v>-76.798143999999994</v>
      </c>
      <c r="H16">
        <v>1430045</v>
      </c>
      <c r="I16" t="str">
        <f t="shared" si="0"/>
        <v>REVIEW</v>
      </c>
    </row>
    <row r="17" spans="1:9">
      <c r="A17" t="s">
        <v>1586</v>
      </c>
      <c r="B17" s="2">
        <v>239535</v>
      </c>
      <c r="C17" t="s">
        <v>1586</v>
      </c>
      <c r="D17" s="12" t="s">
        <v>7193</v>
      </c>
      <c r="E17">
        <v>1430025</v>
      </c>
      <c r="F17">
        <v>40.074252000000001</v>
      </c>
      <c r="G17">
        <v>-76.335403999999997</v>
      </c>
      <c r="H17">
        <v>1430025</v>
      </c>
      <c r="I17" t="str">
        <f t="shared" si="0"/>
        <v>No Change</v>
      </c>
    </row>
    <row r="18" spans="1:9">
      <c r="A18" t="s">
        <v>1585</v>
      </c>
      <c r="B18" s="2">
        <v>239536</v>
      </c>
      <c r="C18" t="s">
        <v>1585</v>
      </c>
      <c r="D18" s="12" t="s">
        <v>6656</v>
      </c>
      <c r="E18">
        <v>1430040</v>
      </c>
      <c r="F18">
        <v>40.038133999999999</v>
      </c>
      <c r="G18">
        <v>-76.450134000000006</v>
      </c>
      <c r="H18">
        <v>1430022</v>
      </c>
      <c r="I18" t="str">
        <f t="shared" si="0"/>
        <v>REVIEW</v>
      </c>
    </row>
    <row r="19" spans="1:9">
      <c r="A19" t="s">
        <v>1597</v>
      </c>
      <c r="B19" s="2">
        <v>239557</v>
      </c>
      <c r="C19" t="s">
        <v>1597</v>
      </c>
      <c r="D19" s="12" t="s">
        <v>6603</v>
      </c>
      <c r="E19">
        <v>1430046</v>
      </c>
      <c r="F19">
        <v>39.997371999999999</v>
      </c>
      <c r="G19">
        <v>-76.744962000000001</v>
      </c>
      <c r="H19">
        <v>1430046</v>
      </c>
      <c r="I19" t="str">
        <f t="shared" si="0"/>
        <v>No Change</v>
      </c>
    </row>
    <row r="20" spans="1:9">
      <c r="A20" t="s">
        <v>1671</v>
      </c>
      <c r="B20" s="2">
        <v>239653</v>
      </c>
      <c r="C20" t="s">
        <v>1671</v>
      </c>
      <c r="D20" s="12" t="s">
        <v>6654</v>
      </c>
      <c r="E20">
        <v>1430040</v>
      </c>
      <c r="F20">
        <v>40.035975999999998</v>
      </c>
      <c r="G20">
        <v>-76.502403000000001</v>
      </c>
      <c r="H20">
        <v>1430022</v>
      </c>
      <c r="I20" t="str">
        <f t="shared" si="0"/>
        <v>REVIEW</v>
      </c>
    </row>
    <row r="21" spans="1:9">
      <c r="A21" t="s">
        <v>1738</v>
      </c>
      <c r="B21" s="2">
        <v>239751</v>
      </c>
      <c r="C21" t="s">
        <v>1738</v>
      </c>
      <c r="D21" s="12" t="s">
        <v>7084</v>
      </c>
      <c r="E21">
        <v>1430025</v>
      </c>
      <c r="F21">
        <v>39.872438000000002</v>
      </c>
      <c r="G21">
        <v>-76.225246999999996</v>
      </c>
      <c r="H21">
        <v>1430022</v>
      </c>
      <c r="I21" t="str">
        <f t="shared" si="0"/>
        <v>REVIEW</v>
      </c>
    </row>
    <row r="22" spans="1:9">
      <c r="A22" t="s">
        <v>1741</v>
      </c>
      <c r="B22" s="2">
        <v>239765</v>
      </c>
      <c r="C22" t="s">
        <v>1741</v>
      </c>
      <c r="D22" s="12" t="s">
        <v>6464</v>
      </c>
      <c r="E22">
        <v>1430040</v>
      </c>
      <c r="F22">
        <v>39.893242999999998</v>
      </c>
      <c r="G22">
        <v>-76.650498999999996</v>
      </c>
      <c r="H22">
        <v>1430048</v>
      </c>
      <c r="I22" t="str">
        <f t="shared" si="0"/>
        <v>REVIEW</v>
      </c>
    </row>
    <row r="23" spans="1:9">
      <c r="A23" t="s">
        <v>1749</v>
      </c>
      <c r="B23" s="2">
        <v>239767</v>
      </c>
      <c r="C23" t="s">
        <v>1749</v>
      </c>
      <c r="D23" s="12" t="s">
        <v>6820</v>
      </c>
      <c r="E23">
        <v>1430024</v>
      </c>
      <c r="F23">
        <v>40.141624999999998</v>
      </c>
      <c r="G23">
        <v>-76.290665000000004</v>
      </c>
      <c r="H23">
        <v>1430024</v>
      </c>
      <c r="I23" t="str">
        <f t="shared" si="0"/>
        <v>No Change</v>
      </c>
    </row>
    <row r="24" spans="1:9">
      <c r="A24" t="s">
        <v>71</v>
      </c>
      <c r="B24" s="2">
        <v>239777</v>
      </c>
      <c r="C24" t="s">
        <v>71</v>
      </c>
      <c r="D24" s="12" t="s">
        <v>6783</v>
      </c>
      <c r="E24">
        <v>1430024</v>
      </c>
      <c r="F24">
        <v>40.085590000000003</v>
      </c>
      <c r="G24">
        <v>-76.180800000000005</v>
      </c>
      <c r="H24">
        <v>1430021</v>
      </c>
      <c r="I24" t="str">
        <f t="shared" si="0"/>
        <v>REVIEW</v>
      </c>
    </row>
    <row r="25" spans="1:9">
      <c r="A25" t="s">
        <v>344</v>
      </c>
      <c r="B25" s="2">
        <v>239793</v>
      </c>
      <c r="C25" t="s">
        <v>345</v>
      </c>
      <c r="D25" s="12" t="s">
        <v>7031</v>
      </c>
      <c r="E25">
        <v>1430040</v>
      </c>
      <c r="F25">
        <v>40.042865999999997</v>
      </c>
      <c r="G25">
        <v>-76.426608999999999</v>
      </c>
      <c r="H25">
        <v>1430022</v>
      </c>
      <c r="I25" t="str">
        <f t="shared" si="0"/>
        <v>REVIEW</v>
      </c>
    </row>
    <row r="26" spans="1:9">
      <c r="A26" t="s">
        <v>1797</v>
      </c>
      <c r="B26" s="2">
        <v>239862</v>
      </c>
      <c r="C26" t="s">
        <v>1797</v>
      </c>
      <c r="D26" s="12" t="s">
        <v>6703</v>
      </c>
      <c r="E26">
        <v>1430024</v>
      </c>
      <c r="F26">
        <v>40.204771999999998</v>
      </c>
      <c r="G26">
        <v>-76.211579</v>
      </c>
      <c r="H26">
        <v>1430016</v>
      </c>
      <c r="I26" t="str">
        <f t="shared" si="0"/>
        <v>REVIEW</v>
      </c>
    </row>
    <row r="27" spans="1:9">
      <c r="A27" t="s">
        <v>1813</v>
      </c>
      <c r="B27" s="2">
        <v>239896</v>
      </c>
      <c r="C27" t="s">
        <v>1813</v>
      </c>
      <c r="D27" s="12" t="s">
        <v>7179</v>
      </c>
      <c r="E27">
        <v>1430025</v>
      </c>
      <c r="F27">
        <v>40.053511999999998</v>
      </c>
      <c r="G27">
        <v>-76.399518999999998</v>
      </c>
      <c r="H27">
        <v>1430022</v>
      </c>
      <c r="I27" t="str">
        <f t="shared" si="0"/>
        <v>REVIEW</v>
      </c>
    </row>
    <row r="28" spans="1:9">
      <c r="A28" t="s">
        <v>191</v>
      </c>
      <c r="B28" s="2">
        <v>239898</v>
      </c>
      <c r="C28" t="s">
        <v>191</v>
      </c>
      <c r="D28" s="12" t="s">
        <v>7184</v>
      </c>
      <c r="E28">
        <v>1430025</v>
      </c>
      <c r="F28">
        <v>40.055542000000003</v>
      </c>
      <c r="G28">
        <v>-76.363370000000003</v>
      </c>
      <c r="H28">
        <v>1430022</v>
      </c>
      <c r="I28" t="str">
        <f t="shared" si="0"/>
        <v>REVIEW</v>
      </c>
    </row>
    <row r="29" spans="1:9">
      <c r="A29" t="s">
        <v>969</v>
      </c>
      <c r="B29" s="2">
        <v>239903</v>
      </c>
      <c r="C29" t="s">
        <v>969</v>
      </c>
      <c r="D29" s="12" t="s">
        <v>6757</v>
      </c>
      <c r="E29">
        <v>1430013</v>
      </c>
      <c r="F29">
        <v>39.963889999999999</v>
      </c>
      <c r="G29">
        <v>-75.995024000000001</v>
      </c>
      <c r="H29">
        <v>1430016</v>
      </c>
      <c r="I29" t="str">
        <f t="shared" si="0"/>
        <v>REVIEW</v>
      </c>
    </row>
    <row r="30" spans="1:9">
      <c r="A30" t="s">
        <v>969</v>
      </c>
      <c r="B30" s="2">
        <v>239904</v>
      </c>
      <c r="C30" t="s">
        <v>969</v>
      </c>
      <c r="D30" s="12" t="s">
        <v>6373</v>
      </c>
      <c r="E30">
        <v>1430027</v>
      </c>
      <c r="F30">
        <v>40.302208999999998</v>
      </c>
      <c r="G30">
        <v>-76.307145000000006</v>
      </c>
      <c r="H30">
        <v>1430026</v>
      </c>
      <c r="I30" t="str">
        <f t="shared" si="0"/>
        <v>REVIEW</v>
      </c>
    </row>
    <row r="31" spans="1:9">
      <c r="A31" t="s">
        <v>969</v>
      </c>
      <c r="B31" s="2">
        <v>239905</v>
      </c>
      <c r="C31" t="s">
        <v>969</v>
      </c>
      <c r="D31" s="12" t="s">
        <v>6357</v>
      </c>
      <c r="E31">
        <v>1430035</v>
      </c>
      <c r="F31">
        <v>40.384698</v>
      </c>
      <c r="G31">
        <v>-76.289581999999996</v>
      </c>
      <c r="H31">
        <v>1430026</v>
      </c>
      <c r="I31" t="str">
        <f t="shared" si="0"/>
        <v>REVIEW</v>
      </c>
    </row>
    <row r="32" spans="1:9">
      <c r="A32" t="s">
        <v>352</v>
      </c>
      <c r="B32" s="2">
        <v>239922</v>
      </c>
      <c r="C32" t="s">
        <v>352</v>
      </c>
      <c r="D32" s="12" t="s">
        <v>6893</v>
      </c>
      <c r="E32">
        <v>1430035</v>
      </c>
      <c r="F32">
        <v>40.163252</v>
      </c>
      <c r="G32">
        <v>-76.445222000000001</v>
      </c>
      <c r="H32">
        <v>1430035</v>
      </c>
      <c r="I32" t="str">
        <f t="shared" si="0"/>
        <v>No Change</v>
      </c>
    </row>
    <row r="33" spans="1:9">
      <c r="A33" t="s">
        <v>1867</v>
      </c>
      <c r="B33" s="2">
        <v>239958</v>
      </c>
      <c r="C33" t="s">
        <v>1867</v>
      </c>
      <c r="D33" s="12" t="s">
        <v>8288</v>
      </c>
      <c r="E33">
        <v>1430026</v>
      </c>
      <c r="F33">
        <v>40.505113000000001</v>
      </c>
      <c r="G33">
        <v>-75.707582000000002</v>
      </c>
      <c r="H33">
        <v>1430016</v>
      </c>
      <c r="I33" t="str">
        <f t="shared" si="0"/>
        <v>REVIEW</v>
      </c>
    </row>
    <row r="34" spans="1:9">
      <c r="A34" t="s">
        <v>72</v>
      </c>
      <c r="B34" s="2">
        <v>239963</v>
      </c>
      <c r="C34" t="s">
        <v>72</v>
      </c>
      <c r="D34" s="12" t="s">
        <v>8299</v>
      </c>
      <c r="E34">
        <v>1430029</v>
      </c>
      <c r="F34">
        <v>40.369390000000003</v>
      </c>
      <c r="G34">
        <v>-75.912840000000003</v>
      </c>
      <c r="H34">
        <v>1430026</v>
      </c>
      <c r="I34" t="str">
        <f t="shared" si="0"/>
        <v>REVIEW</v>
      </c>
    </row>
    <row r="35" spans="1:9">
      <c r="A35" t="s">
        <v>535</v>
      </c>
      <c r="B35" s="2">
        <v>239966</v>
      </c>
      <c r="C35" t="s">
        <v>535</v>
      </c>
      <c r="D35" s="12" t="s">
        <v>6239</v>
      </c>
      <c r="E35">
        <v>1430034</v>
      </c>
      <c r="F35">
        <v>40.161842</v>
      </c>
      <c r="G35">
        <v>-76.581665000000001</v>
      </c>
      <c r="H35">
        <v>1430045</v>
      </c>
      <c r="I35" t="str">
        <f t="shared" si="0"/>
        <v>REVIEW</v>
      </c>
    </row>
    <row r="36" spans="1:9">
      <c r="A36" t="s">
        <v>1875</v>
      </c>
      <c r="B36" s="2">
        <v>239970</v>
      </c>
      <c r="C36" t="s">
        <v>1875</v>
      </c>
      <c r="D36" s="12" t="s">
        <v>6234</v>
      </c>
      <c r="E36">
        <v>1430034</v>
      </c>
      <c r="F36">
        <v>40.14922</v>
      </c>
      <c r="G36">
        <v>-76.593249999999998</v>
      </c>
      <c r="H36">
        <v>1430045</v>
      </c>
      <c r="I36" t="str">
        <f t="shared" si="0"/>
        <v>REVIEW</v>
      </c>
    </row>
    <row r="37" spans="1:9">
      <c r="A37" t="s">
        <v>88</v>
      </c>
      <c r="B37" s="2">
        <v>239985</v>
      </c>
      <c r="C37" t="s">
        <v>1885</v>
      </c>
      <c r="D37" s="12" t="s">
        <v>6211</v>
      </c>
      <c r="E37">
        <v>1430035</v>
      </c>
      <c r="F37">
        <v>40.292920000000002</v>
      </c>
      <c r="G37">
        <v>-76.549980000000005</v>
      </c>
      <c r="H37">
        <v>1430035</v>
      </c>
      <c r="I37" t="str">
        <f t="shared" si="0"/>
        <v>No Change</v>
      </c>
    </row>
    <row r="38" spans="1:9">
      <c r="A38" t="s">
        <v>1045</v>
      </c>
      <c r="B38" s="2">
        <v>239986</v>
      </c>
      <c r="C38" t="s">
        <v>1045</v>
      </c>
      <c r="D38" s="12" t="s">
        <v>6718</v>
      </c>
      <c r="E38">
        <v>1430029</v>
      </c>
      <c r="F38">
        <v>40.183608999999997</v>
      </c>
      <c r="G38">
        <v>-76.175785000000005</v>
      </c>
      <c r="H38">
        <v>1430016</v>
      </c>
      <c r="I38" t="str">
        <f t="shared" si="0"/>
        <v>REVIEW</v>
      </c>
    </row>
    <row r="39" spans="1:9">
      <c r="A39" t="s">
        <v>1902</v>
      </c>
      <c r="B39" s="2">
        <v>239994</v>
      </c>
      <c r="C39" t="s">
        <v>1902</v>
      </c>
      <c r="D39" s="12" t="s">
        <v>6714</v>
      </c>
      <c r="E39">
        <v>1430029</v>
      </c>
      <c r="F39">
        <v>40.166134999999997</v>
      </c>
      <c r="G39">
        <v>-76.172785000000005</v>
      </c>
      <c r="H39">
        <v>1430016</v>
      </c>
      <c r="I39" t="str">
        <f t="shared" si="0"/>
        <v>REVIEW</v>
      </c>
    </row>
    <row r="40" spans="1:9">
      <c r="A40" t="s">
        <v>1380</v>
      </c>
      <c r="B40" s="2">
        <v>239999</v>
      </c>
      <c r="C40" t="s">
        <v>1380</v>
      </c>
      <c r="D40" s="12" t="s">
        <v>6712</v>
      </c>
      <c r="E40">
        <v>1430029</v>
      </c>
      <c r="F40">
        <v>40.185971000000002</v>
      </c>
      <c r="G40">
        <v>-76.192802999999998</v>
      </c>
      <c r="H40">
        <v>1430016</v>
      </c>
      <c r="I40" t="str">
        <f t="shared" si="0"/>
        <v>REVIEW</v>
      </c>
    </row>
    <row r="41" spans="1:9">
      <c r="A41" t="s">
        <v>973</v>
      </c>
      <c r="B41" s="2">
        <v>240035</v>
      </c>
      <c r="C41" t="s">
        <v>973</v>
      </c>
      <c r="D41" s="12" t="s">
        <v>6478</v>
      </c>
      <c r="E41">
        <v>1430039</v>
      </c>
      <c r="F41">
        <v>39.781998000000002</v>
      </c>
      <c r="G41">
        <v>-77.375039000000001</v>
      </c>
      <c r="H41">
        <v>1430044</v>
      </c>
      <c r="I41" t="str">
        <f t="shared" si="0"/>
        <v>REVIEW</v>
      </c>
    </row>
    <row r="42" spans="1:9">
      <c r="A42" t="s">
        <v>1929</v>
      </c>
      <c r="B42" s="2">
        <v>240040</v>
      </c>
      <c r="C42" t="s">
        <v>1929</v>
      </c>
      <c r="D42" s="12" t="s">
        <v>7291</v>
      </c>
      <c r="E42">
        <v>1430024</v>
      </c>
      <c r="F42">
        <v>40.039504999999998</v>
      </c>
      <c r="G42">
        <v>-76.234322000000006</v>
      </c>
      <c r="H42">
        <v>1430021</v>
      </c>
      <c r="I42" t="str">
        <f t="shared" si="0"/>
        <v>REVIEW</v>
      </c>
    </row>
    <row r="43" spans="1:9">
      <c r="A43" t="s">
        <v>1932</v>
      </c>
      <c r="B43" s="2">
        <v>240050</v>
      </c>
      <c r="C43" t="s">
        <v>1932</v>
      </c>
      <c r="D43" s="12" t="s">
        <v>7190</v>
      </c>
      <c r="E43">
        <v>1430025</v>
      </c>
      <c r="F43">
        <v>40.070067000000002</v>
      </c>
      <c r="G43">
        <v>-76.325703000000004</v>
      </c>
      <c r="H43">
        <v>1430025</v>
      </c>
      <c r="I43" t="str">
        <f t="shared" si="0"/>
        <v>No Change</v>
      </c>
    </row>
    <row r="44" spans="1:9">
      <c r="A44" t="s">
        <v>1943</v>
      </c>
      <c r="B44" s="2">
        <v>240091</v>
      </c>
      <c r="C44" t="s">
        <v>1943</v>
      </c>
      <c r="D44" s="12" t="s">
        <v>7117</v>
      </c>
      <c r="E44">
        <v>1430021</v>
      </c>
      <c r="F44">
        <v>39.981138000000001</v>
      </c>
      <c r="G44">
        <v>-76.178820000000002</v>
      </c>
      <c r="H44">
        <v>1430021</v>
      </c>
      <c r="I44" t="str">
        <f t="shared" si="0"/>
        <v>No Change</v>
      </c>
    </row>
    <row r="45" spans="1:9">
      <c r="A45" t="s">
        <v>683</v>
      </c>
      <c r="B45" s="2">
        <v>240093</v>
      </c>
      <c r="C45" t="s">
        <v>683</v>
      </c>
      <c r="D45" s="12" t="s">
        <v>7285</v>
      </c>
      <c r="E45">
        <v>1430024</v>
      </c>
      <c r="F45">
        <v>40.043090999999997</v>
      </c>
      <c r="G45">
        <v>-76.305161999999996</v>
      </c>
      <c r="H45">
        <v>1430025</v>
      </c>
      <c r="I45" t="str">
        <f t="shared" si="0"/>
        <v>REVIEW</v>
      </c>
    </row>
    <row r="46" spans="1:9">
      <c r="A46" t="s">
        <v>3129</v>
      </c>
      <c r="B46" s="2">
        <v>240117</v>
      </c>
      <c r="C46" t="s">
        <v>3129</v>
      </c>
      <c r="D46" s="12" t="s">
        <v>6719</v>
      </c>
      <c r="E46">
        <v>1430029</v>
      </c>
      <c r="F46">
        <v>40.206859999999999</v>
      </c>
      <c r="G46">
        <v>-76.146119999999996</v>
      </c>
      <c r="H46">
        <v>1430027</v>
      </c>
      <c r="I46" t="str">
        <f t="shared" si="0"/>
        <v>REVIEW</v>
      </c>
    </row>
    <row r="47" spans="1:9">
      <c r="A47" t="s">
        <v>275</v>
      </c>
      <c r="B47" s="2">
        <v>240154</v>
      </c>
      <c r="C47" t="s">
        <v>275</v>
      </c>
      <c r="D47" s="12" t="s">
        <v>7085</v>
      </c>
      <c r="E47">
        <v>1430025</v>
      </c>
      <c r="F47">
        <v>39.916902</v>
      </c>
      <c r="G47">
        <v>-76.184398999999999</v>
      </c>
      <c r="H47">
        <v>1430021</v>
      </c>
      <c r="I47" t="str">
        <f t="shared" si="0"/>
        <v>REVIEW</v>
      </c>
    </row>
    <row r="48" spans="1:9">
      <c r="A48" t="s">
        <v>302</v>
      </c>
      <c r="B48" s="2">
        <v>240169</v>
      </c>
      <c r="C48" t="s">
        <v>302</v>
      </c>
      <c r="D48" s="12" t="s">
        <v>7043</v>
      </c>
      <c r="E48">
        <v>1430024</v>
      </c>
      <c r="F48">
        <v>40.100132000000002</v>
      </c>
      <c r="G48">
        <v>-76.073537999999999</v>
      </c>
      <c r="H48">
        <v>1430027</v>
      </c>
      <c r="I48" t="str">
        <f t="shared" si="0"/>
        <v>REVIEW</v>
      </c>
    </row>
    <row r="49" spans="1:9">
      <c r="A49" t="s">
        <v>1999</v>
      </c>
      <c r="B49" s="2">
        <v>240170</v>
      </c>
      <c r="C49" t="s">
        <v>1999</v>
      </c>
      <c r="D49" s="12" t="s">
        <v>6609</v>
      </c>
      <c r="E49">
        <v>1430040</v>
      </c>
      <c r="F49">
        <v>40.062598999999999</v>
      </c>
      <c r="G49">
        <v>-76.747210999999993</v>
      </c>
      <c r="H49">
        <v>1430045</v>
      </c>
      <c r="I49" t="str">
        <f t="shared" si="0"/>
        <v>REVIEW</v>
      </c>
    </row>
    <row r="50" spans="1:9">
      <c r="A50" t="s">
        <v>954</v>
      </c>
      <c r="B50" s="2">
        <v>240202</v>
      </c>
      <c r="C50" t="s">
        <v>954</v>
      </c>
      <c r="D50" s="12" t="s">
        <v>6484</v>
      </c>
      <c r="E50">
        <v>1430039</v>
      </c>
      <c r="F50">
        <v>39.834147000000002</v>
      </c>
      <c r="G50">
        <v>-77.233689999999996</v>
      </c>
      <c r="H50">
        <v>1430039</v>
      </c>
      <c r="I50" t="str">
        <f t="shared" si="0"/>
        <v>No Change</v>
      </c>
    </row>
    <row r="51" spans="1:9">
      <c r="A51" t="s">
        <v>930</v>
      </c>
      <c r="B51" s="2">
        <v>240204</v>
      </c>
      <c r="C51" t="s">
        <v>930</v>
      </c>
      <c r="D51" s="12" t="s">
        <v>6482</v>
      </c>
      <c r="E51">
        <v>1430039</v>
      </c>
      <c r="F51">
        <v>39.849545999999997</v>
      </c>
      <c r="G51">
        <v>-77.234336999999996</v>
      </c>
      <c r="H51">
        <v>1430044</v>
      </c>
      <c r="I51" t="str">
        <f t="shared" si="0"/>
        <v>REVIEW</v>
      </c>
    </row>
    <row r="52" spans="1:9">
      <c r="A52" t="s">
        <v>694</v>
      </c>
      <c r="B52" s="2">
        <v>240218</v>
      </c>
      <c r="C52" t="s">
        <v>694</v>
      </c>
      <c r="D52" s="12" t="s">
        <v>6640</v>
      </c>
      <c r="E52">
        <v>1430021</v>
      </c>
      <c r="F52">
        <v>40.042729000000001</v>
      </c>
      <c r="G52">
        <v>-76.198098000000002</v>
      </c>
      <c r="H52">
        <v>1430021</v>
      </c>
      <c r="I52" t="str">
        <f t="shared" si="0"/>
        <v>No Change</v>
      </c>
    </row>
    <row r="53" spans="1:9">
      <c r="A53" t="s">
        <v>282</v>
      </c>
      <c r="B53" s="2">
        <v>240272</v>
      </c>
      <c r="C53" t="s">
        <v>282</v>
      </c>
      <c r="D53" s="12" t="s">
        <v>6436</v>
      </c>
      <c r="E53">
        <v>1430036</v>
      </c>
      <c r="F53">
        <v>39.780793000000003</v>
      </c>
      <c r="G53">
        <v>-77.720669000000001</v>
      </c>
      <c r="H53">
        <v>1430044</v>
      </c>
      <c r="I53" t="str">
        <f t="shared" si="0"/>
        <v>REVIEW</v>
      </c>
    </row>
    <row r="54" spans="1:9">
      <c r="A54" t="s">
        <v>970</v>
      </c>
      <c r="B54" s="2">
        <v>240274</v>
      </c>
      <c r="C54" t="s">
        <v>970</v>
      </c>
      <c r="D54" s="12" t="s">
        <v>6354</v>
      </c>
      <c r="E54">
        <v>1430038</v>
      </c>
      <c r="F54">
        <v>40.551862999999997</v>
      </c>
      <c r="G54">
        <v>-77.152263000000005</v>
      </c>
      <c r="H54">
        <v>1430038</v>
      </c>
      <c r="I54" t="str">
        <f t="shared" si="0"/>
        <v>No Change</v>
      </c>
    </row>
    <row r="55" spans="1:9">
      <c r="A55" t="s">
        <v>955</v>
      </c>
      <c r="B55" s="2">
        <v>240356</v>
      </c>
      <c r="C55" t="s">
        <v>955</v>
      </c>
      <c r="D55" s="12" t="s">
        <v>6773</v>
      </c>
      <c r="E55">
        <v>1430025</v>
      </c>
      <c r="F55">
        <v>40.068688999999999</v>
      </c>
      <c r="G55">
        <v>-76.413719</v>
      </c>
      <c r="H55">
        <v>1430022</v>
      </c>
      <c r="I55" t="str">
        <f t="shared" si="0"/>
        <v>REVIEW</v>
      </c>
    </row>
    <row r="56" spans="1:9">
      <c r="A56" t="s">
        <v>1733</v>
      </c>
      <c r="B56" s="2">
        <v>240422</v>
      </c>
      <c r="C56" t="s">
        <v>1733</v>
      </c>
      <c r="D56" s="12" t="s">
        <v>6786</v>
      </c>
      <c r="E56">
        <v>1430024</v>
      </c>
      <c r="F56">
        <v>40.086227999999998</v>
      </c>
      <c r="G56">
        <v>-76.181743999999995</v>
      </c>
      <c r="H56">
        <v>1430021</v>
      </c>
      <c r="I56" t="str">
        <f t="shared" si="0"/>
        <v>REVIEW</v>
      </c>
    </row>
    <row r="57" spans="1:9">
      <c r="A57" t="s">
        <v>366</v>
      </c>
      <c r="B57" s="2">
        <v>240444</v>
      </c>
      <c r="C57" t="s">
        <v>366</v>
      </c>
      <c r="D57" s="12" t="s">
        <v>8247</v>
      </c>
      <c r="E57">
        <v>1430027</v>
      </c>
      <c r="F57">
        <v>40.177098999999998</v>
      </c>
      <c r="G57">
        <v>-75.840390999999997</v>
      </c>
      <c r="H57">
        <v>1430016</v>
      </c>
      <c r="I57" t="str">
        <f t="shared" si="0"/>
        <v>REVIEW</v>
      </c>
    </row>
    <row r="58" spans="1:9">
      <c r="A58" t="s">
        <v>2136</v>
      </c>
      <c r="B58" s="2">
        <v>240461</v>
      </c>
      <c r="C58" t="s">
        <v>2136</v>
      </c>
      <c r="D58" s="12" t="s">
        <v>7197</v>
      </c>
      <c r="E58">
        <v>1430025</v>
      </c>
      <c r="F58">
        <v>40.073239999999998</v>
      </c>
      <c r="G58">
        <v>-76.333036000000007</v>
      </c>
      <c r="H58">
        <v>1430025</v>
      </c>
      <c r="I58" t="str">
        <f t="shared" si="0"/>
        <v>No Change</v>
      </c>
    </row>
    <row r="59" spans="1:9">
      <c r="A59" t="s">
        <v>2137</v>
      </c>
      <c r="B59" s="2">
        <v>240462</v>
      </c>
      <c r="C59" t="s">
        <v>2137</v>
      </c>
      <c r="D59" s="12" t="s">
        <v>6996</v>
      </c>
      <c r="E59">
        <v>1430035</v>
      </c>
      <c r="F59">
        <v>40.111637000000002</v>
      </c>
      <c r="G59">
        <v>-76.503679000000005</v>
      </c>
      <c r="H59">
        <v>1430035</v>
      </c>
      <c r="I59" t="str">
        <f t="shared" si="0"/>
        <v>No Change</v>
      </c>
    </row>
    <row r="60" spans="1:9">
      <c r="A60" t="s">
        <v>934</v>
      </c>
      <c r="B60" s="2">
        <v>240464</v>
      </c>
      <c r="C60" t="s">
        <v>934</v>
      </c>
      <c r="D60" s="12" t="s">
        <v>6240</v>
      </c>
      <c r="E60">
        <v>1430034</v>
      </c>
      <c r="F60">
        <v>40.163789999999999</v>
      </c>
      <c r="G60">
        <v>-76.649079999999998</v>
      </c>
      <c r="H60">
        <v>1430045</v>
      </c>
      <c r="I60" t="str">
        <f t="shared" si="0"/>
        <v>REVIEW</v>
      </c>
    </row>
    <row r="61" spans="1:9">
      <c r="A61" t="s">
        <v>2699</v>
      </c>
      <c r="B61" s="2">
        <v>240499</v>
      </c>
      <c r="C61" t="s">
        <v>2699</v>
      </c>
      <c r="D61" s="12" t="s">
        <v>6891</v>
      </c>
      <c r="E61">
        <v>1430035</v>
      </c>
      <c r="F61">
        <v>40.229277000000003</v>
      </c>
      <c r="G61">
        <v>-76.455629000000002</v>
      </c>
      <c r="H61">
        <v>1430035</v>
      </c>
      <c r="I61" t="str">
        <f t="shared" si="0"/>
        <v>No Change</v>
      </c>
    </row>
    <row r="62" spans="1:9">
      <c r="A62" t="s">
        <v>378</v>
      </c>
      <c r="B62" s="2">
        <v>240578</v>
      </c>
      <c r="C62" t="s">
        <v>378</v>
      </c>
      <c r="D62" s="12" t="s">
        <v>7174</v>
      </c>
      <c r="E62">
        <v>1430025</v>
      </c>
      <c r="F62">
        <v>40.066963999999999</v>
      </c>
      <c r="G62">
        <v>-76.327190999999999</v>
      </c>
      <c r="H62">
        <v>1430025</v>
      </c>
      <c r="I62" t="str">
        <f t="shared" si="0"/>
        <v>No Change</v>
      </c>
    </row>
    <row r="63" spans="1:9">
      <c r="A63" t="s">
        <v>1296</v>
      </c>
      <c r="B63" s="2">
        <v>240617</v>
      </c>
      <c r="C63" t="s">
        <v>1296</v>
      </c>
      <c r="D63" s="12" t="s">
        <v>7185</v>
      </c>
      <c r="E63">
        <v>1430025</v>
      </c>
      <c r="F63">
        <v>40.063932000000001</v>
      </c>
      <c r="G63">
        <v>-76.325395999999998</v>
      </c>
      <c r="H63">
        <v>1430025</v>
      </c>
      <c r="I63" t="str">
        <f t="shared" si="0"/>
        <v>No Change</v>
      </c>
    </row>
    <row r="64" spans="1:9">
      <c r="A64" t="s">
        <v>1061</v>
      </c>
      <c r="B64" s="2">
        <v>240707</v>
      </c>
      <c r="C64" t="s">
        <v>1061</v>
      </c>
      <c r="D64" s="12" t="s">
        <v>6819</v>
      </c>
      <c r="E64">
        <v>1430024</v>
      </c>
      <c r="F64">
        <v>40.118400000000001</v>
      </c>
      <c r="G64">
        <v>-76.301630000000003</v>
      </c>
      <c r="H64">
        <v>1430024</v>
      </c>
      <c r="I64" t="str">
        <f t="shared" si="0"/>
        <v>No Change</v>
      </c>
    </row>
    <row r="65" spans="1:9">
      <c r="A65" t="s">
        <v>725</v>
      </c>
      <c r="B65" s="2">
        <v>240713</v>
      </c>
      <c r="C65" t="s">
        <v>725</v>
      </c>
      <c r="D65" s="12" t="s">
        <v>7189</v>
      </c>
      <c r="E65">
        <v>1430025</v>
      </c>
      <c r="F65">
        <v>40.073557000000001</v>
      </c>
      <c r="G65">
        <v>-76.288150999999999</v>
      </c>
      <c r="H65">
        <v>1430024</v>
      </c>
      <c r="I65" t="str">
        <f t="shared" si="0"/>
        <v>REVIEW</v>
      </c>
    </row>
    <row r="66" spans="1:9">
      <c r="A66" t="s">
        <v>2247</v>
      </c>
      <c r="B66" s="2">
        <v>240716</v>
      </c>
      <c r="C66" t="s">
        <v>2247</v>
      </c>
      <c r="D66" s="12" t="s">
        <v>7194</v>
      </c>
      <c r="E66">
        <v>1430025</v>
      </c>
      <c r="F66">
        <v>40.073300000000003</v>
      </c>
      <c r="G66">
        <v>-76.318481000000006</v>
      </c>
      <c r="H66">
        <v>1430025</v>
      </c>
      <c r="I66" t="str">
        <f t="shared" ref="I66:I129" si="1">IF(H66=E66,"No Change","REVIEW")</f>
        <v>No Change</v>
      </c>
    </row>
    <row r="67" spans="1:9">
      <c r="A67" t="s">
        <v>185</v>
      </c>
      <c r="B67" s="2">
        <v>240722</v>
      </c>
      <c r="C67" t="s">
        <v>185</v>
      </c>
      <c r="D67" s="12" t="s">
        <v>7196</v>
      </c>
      <c r="E67">
        <v>1430025</v>
      </c>
      <c r="F67">
        <v>40.075510000000001</v>
      </c>
      <c r="G67">
        <v>-76.320400000000006</v>
      </c>
      <c r="H67">
        <v>1430025</v>
      </c>
      <c r="I67" t="str">
        <f t="shared" si="1"/>
        <v>No Change</v>
      </c>
    </row>
    <row r="68" spans="1:9">
      <c r="A68" t="s">
        <v>303</v>
      </c>
      <c r="B68" s="2">
        <v>240723</v>
      </c>
      <c r="C68" t="s">
        <v>303</v>
      </c>
      <c r="D68" s="12" t="s">
        <v>6890</v>
      </c>
      <c r="E68">
        <v>1430035</v>
      </c>
      <c r="F68">
        <v>40.129150000000003</v>
      </c>
      <c r="G68">
        <v>-76.454710000000006</v>
      </c>
      <c r="H68">
        <v>1430035</v>
      </c>
      <c r="I68" t="str">
        <f t="shared" si="1"/>
        <v>No Change</v>
      </c>
    </row>
    <row r="69" spans="1:9">
      <c r="A69" t="s">
        <v>2258</v>
      </c>
      <c r="B69" s="2">
        <v>240727</v>
      </c>
      <c r="C69" t="s">
        <v>2258</v>
      </c>
      <c r="D69" s="12" t="s">
        <v>6895</v>
      </c>
      <c r="E69">
        <v>1430035</v>
      </c>
      <c r="F69">
        <v>40.161990000000003</v>
      </c>
      <c r="G69">
        <v>-76.396389999999997</v>
      </c>
      <c r="H69">
        <v>1430035</v>
      </c>
      <c r="I69" t="str">
        <f t="shared" si="1"/>
        <v>No Change</v>
      </c>
    </row>
    <row r="70" spans="1:9">
      <c r="A70" t="s">
        <v>729</v>
      </c>
      <c r="B70" s="2">
        <v>240729</v>
      </c>
      <c r="C70" t="s">
        <v>729</v>
      </c>
      <c r="D70" s="12" t="s">
        <v>7134</v>
      </c>
      <c r="E70">
        <v>1430025</v>
      </c>
      <c r="F70">
        <v>39.984758999999997</v>
      </c>
      <c r="G70">
        <v>-76.266395000000003</v>
      </c>
      <c r="H70">
        <v>1430025</v>
      </c>
      <c r="I70" t="str">
        <f t="shared" si="1"/>
        <v>No Change</v>
      </c>
    </row>
    <row r="71" spans="1:9">
      <c r="A71" t="s">
        <v>2267</v>
      </c>
      <c r="B71" s="2">
        <v>240746</v>
      </c>
      <c r="C71" t="s">
        <v>2267</v>
      </c>
      <c r="D71" s="12" t="s">
        <v>7292</v>
      </c>
      <c r="E71">
        <v>1430024</v>
      </c>
      <c r="F71">
        <v>40.035319000000001</v>
      </c>
      <c r="G71">
        <v>-76.302108000000004</v>
      </c>
      <c r="H71">
        <v>1430025</v>
      </c>
      <c r="I71" t="str">
        <f t="shared" si="1"/>
        <v>REVIEW</v>
      </c>
    </row>
    <row r="72" spans="1:9">
      <c r="A72" t="s">
        <v>2270</v>
      </c>
      <c r="B72" s="2">
        <v>240754</v>
      </c>
      <c r="C72" t="s">
        <v>2270</v>
      </c>
      <c r="D72" s="12" t="s">
        <v>7281</v>
      </c>
      <c r="E72">
        <v>1430024</v>
      </c>
      <c r="F72">
        <v>40.027222000000002</v>
      </c>
      <c r="G72">
        <v>-76.227894000000006</v>
      </c>
      <c r="H72">
        <v>1430021</v>
      </c>
      <c r="I72" t="str">
        <f t="shared" si="1"/>
        <v>REVIEW</v>
      </c>
    </row>
    <row r="73" spans="1:9">
      <c r="A73" t="s">
        <v>730</v>
      </c>
      <c r="B73" s="2">
        <v>240755</v>
      </c>
      <c r="C73" t="s">
        <v>730</v>
      </c>
      <c r="D73" s="12" t="s">
        <v>7346</v>
      </c>
      <c r="E73">
        <v>1430024</v>
      </c>
      <c r="F73">
        <v>40.041960000000003</v>
      </c>
      <c r="G73">
        <v>-76.306240000000003</v>
      </c>
      <c r="H73">
        <v>1430025</v>
      </c>
      <c r="I73" t="str">
        <f t="shared" si="1"/>
        <v>REVIEW</v>
      </c>
    </row>
    <row r="74" spans="1:9">
      <c r="A74" t="s">
        <v>2271</v>
      </c>
      <c r="B74" s="2">
        <v>240765</v>
      </c>
      <c r="C74" t="s">
        <v>2271</v>
      </c>
      <c r="D74" s="12" t="s">
        <v>6694</v>
      </c>
      <c r="E74">
        <v>1430035</v>
      </c>
      <c r="F74">
        <v>40.088250000000002</v>
      </c>
      <c r="G74">
        <v>-76.353095999999994</v>
      </c>
      <c r="H74">
        <v>1430022</v>
      </c>
      <c r="I74" t="str">
        <f t="shared" si="1"/>
        <v>REVIEW</v>
      </c>
    </row>
    <row r="75" spans="1:9">
      <c r="A75" t="s">
        <v>2284</v>
      </c>
      <c r="B75" s="2">
        <v>240777</v>
      </c>
      <c r="C75" t="s">
        <v>2284</v>
      </c>
      <c r="D75" s="12" t="s">
        <v>6693</v>
      </c>
      <c r="E75">
        <v>1430035</v>
      </c>
      <c r="F75">
        <v>40.089401000000002</v>
      </c>
      <c r="G75">
        <v>-76.346693000000002</v>
      </c>
      <c r="H75">
        <v>1430022</v>
      </c>
      <c r="I75" t="str">
        <f t="shared" si="1"/>
        <v>REVIEW</v>
      </c>
    </row>
    <row r="76" spans="1:9">
      <c r="A76" t="s">
        <v>381</v>
      </c>
      <c r="B76" s="2">
        <v>240798</v>
      </c>
      <c r="C76" t="s">
        <v>381</v>
      </c>
      <c r="D76" s="12" t="s">
        <v>7178</v>
      </c>
      <c r="E76">
        <v>1430025</v>
      </c>
      <c r="F76">
        <v>40.054372999999998</v>
      </c>
      <c r="G76">
        <v>-76.282469000000006</v>
      </c>
      <c r="H76">
        <v>1430025</v>
      </c>
      <c r="I76" t="str">
        <f t="shared" si="1"/>
        <v>No Change</v>
      </c>
    </row>
    <row r="77" spans="1:9">
      <c r="A77" t="s">
        <v>2286</v>
      </c>
      <c r="B77" s="2">
        <v>240814</v>
      </c>
      <c r="C77" t="s">
        <v>2286</v>
      </c>
      <c r="D77" s="12" t="s">
        <v>6806</v>
      </c>
      <c r="E77">
        <v>1430024</v>
      </c>
      <c r="F77">
        <v>40.11204</v>
      </c>
      <c r="G77">
        <v>-76.268609999999995</v>
      </c>
      <c r="H77">
        <v>1430024</v>
      </c>
      <c r="I77" t="str">
        <f t="shared" si="1"/>
        <v>No Change</v>
      </c>
    </row>
    <row r="78" spans="1:9">
      <c r="A78" t="s">
        <v>460</v>
      </c>
      <c r="B78" s="2">
        <v>240825</v>
      </c>
      <c r="C78" t="s">
        <v>460</v>
      </c>
      <c r="D78" s="12" t="s">
        <v>7537</v>
      </c>
      <c r="E78">
        <v>1430028</v>
      </c>
      <c r="F78">
        <v>40.986735000000003</v>
      </c>
      <c r="G78">
        <v>-76.012500000000003</v>
      </c>
      <c r="H78">
        <v>1430028</v>
      </c>
      <c r="I78" t="str">
        <f t="shared" si="1"/>
        <v>No Change</v>
      </c>
    </row>
    <row r="79" spans="1:9">
      <c r="A79" t="s">
        <v>2298</v>
      </c>
      <c r="B79" s="2">
        <v>240844</v>
      </c>
      <c r="C79" t="s">
        <v>2298</v>
      </c>
      <c r="D79" s="12" t="s">
        <v>6290</v>
      </c>
      <c r="E79">
        <v>1430035</v>
      </c>
      <c r="F79">
        <v>40.326377999999998</v>
      </c>
      <c r="G79">
        <v>-76.421484000000007</v>
      </c>
      <c r="H79">
        <v>1430035</v>
      </c>
      <c r="I79" t="str">
        <f t="shared" si="1"/>
        <v>No Change</v>
      </c>
    </row>
    <row r="80" spans="1:9">
      <c r="A80" t="s">
        <v>736</v>
      </c>
      <c r="B80" s="2">
        <v>240847</v>
      </c>
      <c r="C80" t="s">
        <v>736</v>
      </c>
      <c r="D80" s="12" t="s">
        <v>6291</v>
      </c>
      <c r="E80">
        <v>1430035</v>
      </c>
      <c r="F80">
        <v>40.302691000000003</v>
      </c>
      <c r="G80">
        <v>-76.413039999999995</v>
      </c>
      <c r="H80">
        <v>1430035</v>
      </c>
      <c r="I80" t="str">
        <f t="shared" si="1"/>
        <v>No Change</v>
      </c>
    </row>
    <row r="81" spans="1:9">
      <c r="A81" t="s">
        <v>2326</v>
      </c>
      <c r="B81" s="2">
        <v>240899</v>
      </c>
      <c r="C81" t="s">
        <v>2326</v>
      </c>
      <c r="D81" s="12" t="s">
        <v>6807</v>
      </c>
      <c r="E81">
        <v>1430024</v>
      </c>
      <c r="F81">
        <v>40.153334999999998</v>
      </c>
      <c r="G81">
        <v>-76.314532999999997</v>
      </c>
      <c r="H81">
        <v>1430024</v>
      </c>
      <c r="I81" t="str">
        <f t="shared" si="1"/>
        <v>No Change</v>
      </c>
    </row>
    <row r="82" spans="1:9">
      <c r="A82" t="s">
        <v>2329</v>
      </c>
      <c r="B82" s="2">
        <v>240902</v>
      </c>
      <c r="C82" t="s">
        <v>2329</v>
      </c>
      <c r="D82" s="12" t="s">
        <v>6809</v>
      </c>
      <c r="E82">
        <v>1430024</v>
      </c>
      <c r="F82">
        <v>40.155672000000003</v>
      </c>
      <c r="G82">
        <v>-76.302458000000001</v>
      </c>
      <c r="H82">
        <v>1430024</v>
      </c>
      <c r="I82" t="str">
        <f t="shared" si="1"/>
        <v>No Change</v>
      </c>
    </row>
    <row r="83" spans="1:9">
      <c r="A83" t="s">
        <v>2331</v>
      </c>
      <c r="B83" s="2">
        <v>240906</v>
      </c>
      <c r="C83" t="s">
        <v>2331</v>
      </c>
      <c r="D83" s="12" t="s">
        <v>6810</v>
      </c>
      <c r="E83">
        <v>1430024</v>
      </c>
      <c r="F83">
        <v>40.158211999999999</v>
      </c>
      <c r="G83">
        <v>-76.307837000000006</v>
      </c>
      <c r="H83">
        <v>1430024</v>
      </c>
      <c r="I83" t="str">
        <f t="shared" si="1"/>
        <v>No Change</v>
      </c>
    </row>
    <row r="84" spans="1:9">
      <c r="A84" t="s">
        <v>271</v>
      </c>
      <c r="B84" s="2">
        <v>240911</v>
      </c>
      <c r="C84" t="s">
        <v>271</v>
      </c>
      <c r="D84" s="12" t="s">
        <v>6516</v>
      </c>
      <c r="E84">
        <v>1430039</v>
      </c>
      <c r="F84">
        <v>39.752392</v>
      </c>
      <c r="G84">
        <v>-77.088627000000002</v>
      </c>
      <c r="H84">
        <v>1430039</v>
      </c>
      <c r="I84" t="str">
        <f t="shared" si="1"/>
        <v>No Change</v>
      </c>
    </row>
    <row r="85" spans="1:9">
      <c r="A85" t="s">
        <v>744</v>
      </c>
      <c r="B85" s="2">
        <v>240929</v>
      </c>
      <c r="C85" t="s">
        <v>744</v>
      </c>
      <c r="D85" s="12" t="s">
        <v>6237</v>
      </c>
      <c r="E85">
        <v>1430034</v>
      </c>
      <c r="F85">
        <v>40.141185</v>
      </c>
      <c r="G85">
        <v>-76.593603000000002</v>
      </c>
      <c r="H85">
        <v>1430045</v>
      </c>
      <c r="I85" t="str">
        <f t="shared" si="1"/>
        <v>REVIEW</v>
      </c>
    </row>
    <row r="86" spans="1:9">
      <c r="A86" t="s">
        <v>2390</v>
      </c>
      <c r="B86" s="2">
        <v>241023</v>
      </c>
      <c r="C86" t="s">
        <v>2390</v>
      </c>
      <c r="D86" s="12" t="s">
        <v>7354</v>
      </c>
      <c r="E86">
        <v>1430025</v>
      </c>
      <c r="F86">
        <v>40.020619000000003</v>
      </c>
      <c r="G86">
        <v>-76.433154999999999</v>
      </c>
      <c r="H86">
        <v>1430022</v>
      </c>
      <c r="I86" t="str">
        <f t="shared" si="1"/>
        <v>REVIEW</v>
      </c>
    </row>
    <row r="87" spans="1:9">
      <c r="A87" t="s">
        <v>750</v>
      </c>
      <c r="B87" s="2">
        <v>241036</v>
      </c>
      <c r="C87" t="s">
        <v>750</v>
      </c>
      <c r="D87" s="12" t="s">
        <v>6522</v>
      </c>
      <c r="E87">
        <v>1430040</v>
      </c>
      <c r="F87">
        <v>39.897668000000003</v>
      </c>
      <c r="G87">
        <v>-76.603982000000002</v>
      </c>
      <c r="H87">
        <v>1430048</v>
      </c>
      <c r="I87" t="str">
        <f t="shared" si="1"/>
        <v>REVIEW</v>
      </c>
    </row>
    <row r="88" spans="1:9">
      <c r="A88" t="s">
        <v>2403</v>
      </c>
      <c r="B88" s="2">
        <v>241049</v>
      </c>
      <c r="C88" t="s">
        <v>2403</v>
      </c>
      <c r="D88" s="12" t="s">
        <v>7357</v>
      </c>
      <c r="E88">
        <v>1430025</v>
      </c>
      <c r="F88">
        <v>40.050809999999998</v>
      </c>
      <c r="G88">
        <v>-76.323750000000004</v>
      </c>
      <c r="H88">
        <v>1430025</v>
      </c>
      <c r="I88" t="str">
        <f t="shared" si="1"/>
        <v>No Change</v>
      </c>
    </row>
    <row r="89" spans="1:9">
      <c r="A89" t="s">
        <v>115</v>
      </c>
      <c r="B89" s="2">
        <v>241156</v>
      </c>
      <c r="C89" t="s">
        <v>115</v>
      </c>
      <c r="D89" s="12" t="s">
        <v>6816</v>
      </c>
      <c r="E89">
        <v>1430024</v>
      </c>
      <c r="F89">
        <v>40.152245000000001</v>
      </c>
      <c r="G89">
        <v>-76.311851000000004</v>
      </c>
      <c r="H89">
        <v>1430024</v>
      </c>
      <c r="I89" t="str">
        <f t="shared" si="1"/>
        <v>No Change</v>
      </c>
    </row>
    <row r="90" spans="1:9">
      <c r="A90" t="s">
        <v>2556</v>
      </c>
      <c r="B90" s="2">
        <v>241169</v>
      </c>
      <c r="C90" t="s">
        <v>2556</v>
      </c>
      <c r="D90" s="12" t="s">
        <v>7032</v>
      </c>
      <c r="E90">
        <v>1430040</v>
      </c>
      <c r="F90">
        <v>40.041739999999997</v>
      </c>
      <c r="G90">
        <v>-76.427357999999998</v>
      </c>
      <c r="H90">
        <v>1430022</v>
      </c>
      <c r="I90" t="str">
        <f t="shared" si="1"/>
        <v>REVIEW</v>
      </c>
    </row>
    <row r="91" spans="1:9">
      <c r="A91" t="s">
        <v>2588</v>
      </c>
      <c r="B91" s="2">
        <v>241231</v>
      </c>
      <c r="C91" t="s">
        <v>2588</v>
      </c>
      <c r="D91" s="12" t="s">
        <v>6474</v>
      </c>
      <c r="E91">
        <v>1430040</v>
      </c>
      <c r="F91">
        <v>40.018439999999998</v>
      </c>
      <c r="G91">
        <v>-76.719620000000006</v>
      </c>
      <c r="H91">
        <v>1430046</v>
      </c>
      <c r="I91" t="str">
        <f t="shared" si="1"/>
        <v>REVIEW</v>
      </c>
    </row>
    <row r="92" spans="1:9">
      <c r="A92" t="s">
        <v>158</v>
      </c>
      <c r="B92" s="2">
        <v>241236</v>
      </c>
      <c r="C92" t="s">
        <v>158</v>
      </c>
      <c r="D92" s="12" t="s">
        <v>7045</v>
      </c>
      <c r="E92">
        <v>1430024</v>
      </c>
      <c r="F92">
        <v>40.101635000000002</v>
      </c>
      <c r="G92">
        <v>-76.088273999999998</v>
      </c>
      <c r="H92">
        <v>1430016</v>
      </c>
      <c r="I92" t="str">
        <f t="shared" si="1"/>
        <v>REVIEW</v>
      </c>
    </row>
    <row r="93" spans="1:9">
      <c r="A93" t="s">
        <v>2529</v>
      </c>
      <c r="B93" s="2">
        <v>241250</v>
      </c>
      <c r="C93" t="s">
        <v>2529</v>
      </c>
      <c r="D93" s="12" t="s">
        <v>7289</v>
      </c>
      <c r="E93">
        <v>1430024</v>
      </c>
      <c r="F93">
        <v>40.026200000000003</v>
      </c>
      <c r="G93">
        <v>-76.264634999999998</v>
      </c>
      <c r="H93">
        <v>1430025</v>
      </c>
      <c r="I93" t="str">
        <f t="shared" si="1"/>
        <v>REVIEW</v>
      </c>
    </row>
    <row r="94" spans="1:9">
      <c r="A94" t="s">
        <v>2639</v>
      </c>
      <c r="B94" s="2">
        <v>241273</v>
      </c>
      <c r="C94" t="s">
        <v>2639</v>
      </c>
      <c r="D94" s="12" t="s">
        <v>7181</v>
      </c>
      <c r="E94">
        <v>1430025</v>
      </c>
      <c r="F94">
        <v>40.103655000000003</v>
      </c>
      <c r="G94">
        <v>-76.291967</v>
      </c>
      <c r="H94">
        <v>1430024</v>
      </c>
      <c r="I94" t="str">
        <f t="shared" si="1"/>
        <v>REVIEW</v>
      </c>
    </row>
    <row r="95" spans="1:9">
      <c r="A95" t="s">
        <v>467</v>
      </c>
      <c r="B95" s="2">
        <v>241276</v>
      </c>
      <c r="C95" t="s">
        <v>467</v>
      </c>
      <c r="D95" s="12" t="s">
        <v>7534</v>
      </c>
      <c r="E95">
        <v>1430015</v>
      </c>
      <c r="F95">
        <v>40.621958999999997</v>
      </c>
      <c r="G95">
        <v>-75.447389000000001</v>
      </c>
      <c r="H95">
        <v>1430015</v>
      </c>
      <c r="I95" t="str">
        <f t="shared" si="1"/>
        <v>No Change</v>
      </c>
    </row>
    <row r="96" spans="1:9">
      <c r="A96" t="s">
        <v>2646</v>
      </c>
      <c r="B96" s="2">
        <v>241277</v>
      </c>
      <c r="C96" t="s">
        <v>2646</v>
      </c>
      <c r="D96" s="12" t="s">
        <v>6272</v>
      </c>
      <c r="E96">
        <v>1430035</v>
      </c>
      <c r="F96">
        <v>40.434973999999997</v>
      </c>
      <c r="G96">
        <v>-76.447858999999994</v>
      </c>
      <c r="H96">
        <v>1430035</v>
      </c>
      <c r="I96" t="str">
        <f t="shared" si="1"/>
        <v>No Change</v>
      </c>
    </row>
    <row r="97" spans="1:9">
      <c r="A97" t="s">
        <v>398</v>
      </c>
      <c r="B97" s="2">
        <v>241278</v>
      </c>
      <c r="C97" t="s">
        <v>398</v>
      </c>
      <c r="D97" s="12" t="s">
        <v>6226</v>
      </c>
      <c r="E97">
        <v>1430034</v>
      </c>
      <c r="F97">
        <v>40.096220000000002</v>
      </c>
      <c r="G97">
        <v>-77.033415000000005</v>
      </c>
      <c r="H97">
        <v>1430045</v>
      </c>
      <c r="I97" t="str">
        <f t="shared" si="1"/>
        <v>REVIEW</v>
      </c>
    </row>
    <row r="98" spans="1:9">
      <c r="A98" t="s">
        <v>2564</v>
      </c>
      <c r="B98" s="2">
        <v>241282</v>
      </c>
      <c r="C98" t="s">
        <v>2564</v>
      </c>
      <c r="D98" s="12" t="s">
        <v>6243</v>
      </c>
      <c r="E98">
        <v>1430034</v>
      </c>
      <c r="F98">
        <v>40.14443</v>
      </c>
      <c r="G98">
        <v>-76.608362999999997</v>
      </c>
      <c r="H98">
        <v>1430045</v>
      </c>
      <c r="I98" t="str">
        <f t="shared" si="1"/>
        <v>REVIEW</v>
      </c>
    </row>
    <row r="99" spans="1:9">
      <c r="A99" t="s">
        <v>68</v>
      </c>
      <c r="B99" s="2">
        <v>241299</v>
      </c>
      <c r="C99" t="s">
        <v>68</v>
      </c>
      <c r="D99" s="12" t="s">
        <v>7187</v>
      </c>
      <c r="E99">
        <v>1430025</v>
      </c>
      <c r="F99">
        <v>40.054817999999997</v>
      </c>
      <c r="G99">
        <v>-76.295393000000004</v>
      </c>
      <c r="H99">
        <v>1430025</v>
      </c>
      <c r="I99" t="str">
        <f t="shared" si="1"/>
        <v>No Change</v>
      </c>
    </row>
    <row r="100" spans="1:9">
      <c r="A100" t="s">
        <v>791</v>
      </c>
      <c r="B100" s="2">
        <v>241326</v>
      </c>
      <c r="C100" t="s">
        <v>791</v>
      </c>
      <c r="D100" s="12" t="s">
        <v>6717</v>
      </c>
      <c r="E100">
        <v>1430029</v>
      </c>
      <c r="F100">
        <v>40.185729000000002</v>
      </c>
      <c r="G100">
        <v>-76.173181999999997</v>
      </c>
      <c r="H100">
        <v>1430016</v>
      </c>
      <c r="I100" t="str">
        <f t="shared" si="1"/>
        <v>REVIEW</v>
      </c>
    </row>
    <row r="101" spans="1:9">
      <c r="A101" t="s">
        <v>2687</v>
      </c>
      <c r="B101" s="2">
        <v>241332</v>
      </c>
      <c r="C101" t="s">
        <v>2687</v>
      </c>
      <c r="D101" s="12" t="s">
        <v>7345</v>
      </c>
      <c r="E101">
        <v>1430024</v>
      </c>
      <c r="F101">
        <v>40.041241999999997</v>
      </c>
      <c r="G101">
        <v>-76.308729999999997</v>
      </c>
      <c r="H101">
        <v>1430025</v>
      </c>
      <c r="I101" t="str">
        <f t="shared" si="1"/>
        <v>REVIEW</v>
      </c>
    </row>
    <row r="102" spans="1:9">
      <c r="A102" t="s">
        <v>1918</v>
      </c>
      <c r="B102" s="2">
        <v>241351</v>
      </c>
      <c r="C102" t="s">
        <v>1918</v>
      </c>
      <c r="D102" s="12" t="s">
        <v>7192</v>
      </c>
      <c r="E102">
        <v>1430025</v>
      </c>
      <c r="F102">
        <v>40.090538000000002</v>
      </c>
      <c r="G102">
        <v>-76.356438999999995</v>
      </c>
      <c r="H102">
        <v>1430022</v>
      </c>
      <c r="I102" t="str">
        <f t="shared" si="1"/>
        <v>REVIEW</v>
      </c>
    </row>
    <row r="103" spans="1:9">
      <c r="A103" t="s">
        <v>291</v>
      </c>
      <c r="B103" s="2">
        <v>241353</v>
      </c>
      <c r="C103" t="s">
        <v>291</v>
      </c>
      <c r="D103" s="12" t="s">
        <v>6367</v>
      </c>
      <c r="E103">
        <v>1430032</v>
      </c>
      <c r="F103">
        <v>40.300103</v>
      </c>
      <c r="G103">
        <v>-76.586326</v>
      </c>
      <c r="H103">
        <v>1430032</v>
      </c>
      <c r="I103" t="str">
        <f t="shared" si="1"/>
        <v>No Change</v>
      </c>
    </row>
    <row r="104" spans="1:9">
      <c r="A104" t="s">
        <v>927</v>
      </c>
      <c r="B104" s="2">
        <v>241439</v>
      </c>
      <c r="C104" t="s">
        <v>927</v>
      </c>
      <c r="D104" s="12" t="s">
        <v>7494</v>
      </c>
      <c r="E104">
        <v>1430023</v>
      </c>
      <c r="F104">
        <v>40.560291999999997</v>
      </c>
      <c r="G104">
        <v>-76.380635999999996</v>
      </c>
      <c r="H104">
        <v>1430023</v>
      </c>
      <c r="I104" t="str">
        <f t="shared" si="1"/>
        <v>No Change</v>
      </c>
    </row>
    <row r="105" spans="1:9">
      <c r="A105" t="s">
        <v>2775</v>
      </c>
      <c r="B105" s="2">
        <v>241454</v>
      </c>
      <c r="C105" t="s">
        <v>2775</v>
      </c>
      <c r="D105" s="12" t="s">
        <v>6897</v>
      </c>
      <c r="E105">
        <v>1430035</v>
      </c>
      <c r="F105">
        <v>40.183365999999999</v>
      </c>
      <c r="G105">
        <v>-76.377803</v>
      </c>
      <c r="H105">
        <v>1430035</v>
      </c>
      <c r="I105" t="str">
        <f t="shared" si="1"/>
        <v>No Change</v>
      </c>
    </row>
    <row r="106" spans="1:9">
      <c r="A106" t="s">
        <v>2831</v>
      </c>
      <c r="B106" s="2">
        <v>241528</v>
      </c>
      <c r="C106" t="s">
        <v>2831</v>
      </c>
      <c r="D106" s="12" t="s">
        <v>8283</v>
      </c>
      <c r="E106">
        <v>1430027</v>
      </c>
      <c r="F106">
        <v>40.346545999999996</v>
      </c>
      <c r="G106">
        <v>-76.123367999999999</v>
      </c>
      <c r="H106">
        <v>1430026</v>
      </c>
      <c r="I106" t="str">
        <f t="shared" si="1"/>
        <v>REVIEW</v>
      </c>
    </row>
    <row r="107" spans="1:9">
      <c r="A107" t="s">
        <v>2838</v>
      </c>
      <c r="B107" s="2">
        <v>241552</v>
      </c>
      <c r="C107" t="s">
        <v>2838</v>
      </c>
      <c r="D107" s="12" t="s">
        <v>6521</v>
      </c>
      <c r="E107">
        <v>1430040</v>
      </c>
      <c r="F107">
        <v>39.901788000000003</v>
      </c>
      <c r="G107">
        <v>-76.589676999999995</v>
      </c>
      <c r="H107">
        <v>1430048</v>
      </c>
      <c r="I107" t="str">
        <f t="shared" si="1"/>
        <v>REVIEW</v>
      </c>
    </row>
    <row r="108" spans="1:9">
      <c r="A108" t="s">
        <v>2868</v>
      </c>
      <c r="B108" s="2">
        <v>241624</v>
      </c>
      <c r="C108" t="s">
        <v>2868</v>
      </c>
      <c r="D108" s="12" t="s">
        <v>7359</v>
      </c>
      <c r="E108">
        <v>1430025</v>
      </c>
      <c r="F108">
        <v>40.05151</v>
      </c>
      <c r="G108">
        <v>-76.363822999999996</v>
      </c>
      <c r="H108">
        <v>1430022</v>
      </c>
      <c r="I108" t="str">
        <f t="shared" si="1"/>
        <v>REVIEW</v>
      </c>
    </row>
    <row r="109" spans="1:9">
      <c r="A109" t="s">
        <v>3161</v>
      </c>
      <c r="B109" s="2">
        <v>241646</v>
      </c>
      <c r="C109" t="s">
        <v>3161</v>
      </c>
      <c r="D109" s="12" t="s">
        <v>6645</v>
      </c>
      <c r="E109">
        <v>1430024</v>
      </c>
      <c r="F109">
        <v>40.129190000000001</v>
      </c>
      <c r="G109">
        <v>-76.216041000000004</v>
      </c>
      <c r="H109">
        <v>1430024</v>
      </c>
      <c r="I109" t="str">
        <f t="shared" si="1"/>
        <v>No Change</v>
      </c>
    </row>
    <row r="110" spans="1:9">
      <c r="A110" t="s">
        <v>2890</v>
      </c>
      <c r="B110" s="2">
        <v>241652</v>
      </c>
      <c r="C110" t="s">
        <v>2890</v>
      </c>
      <c r="D110" s="12" t="s">
        <v>6599</v>
      </c>
      <c r="E110">
        <v>1430047</v>
      </c>
      <c r="F110">
        <v>39.960096999999998</v>
      </c>
      <c r="G110">
        <v>-76.775542999999999</v>
      </c>
      <c r="H110">
        <v>1430047</v>
      </c>
      <c r="I110" t="str">
        <f t="shared" si="1"/>
        <v>No Change</v>
      </c>
    </row>
    <row r="111" spans="1:9">
      <c r="A111" t="s">
        <v>2891</v>
      </c>
      <c r="B111" s="2">
        <v>241653</v>
      </c>
      <c r="C111" t="s">
        <v>2891</v>
      </c>
      <c r="D111" s="12" t="s">
        <v>6230</v>
      </c>
      <c r="E111">
        <v>1430044</v>
      </c>
      <c r="F111">
        <v>40.132022999999997</v>
      </c>
      <c r="G111">
        <v>-77.019881999999996</v>
      </c>
      <c r="H111">
        <v>1430045</v>
      </c>
      <c r="I111" t="str">
        <f t="shared" si="1"/>
        <v>REVIEW</v>
      </c>
    </row>
    <row r="112" spans="1:9">
      <c r="A112" t="s">
        <v>2893</v>
      </c>
      <c r="B112" s="2">
        <v>241654</v>
      </c>
      <c r="C112" t="s">
        <v>2893</v>
      </c>
      <c r="D112" s="12" t="s">
        <v>6473</v>
      </c>
      <c r="E112">
        <v>1430047</v>
      </c>
      <c r="F112">
        <v>39.938276000000002</v>
      </c>
      <c r="G112">
        <v>-77.061797999999996</v>
      </c>
      <c r="H112">
        <v>1430044</v>
      </c>
      <c r="I112" t="str">
        <f t="shared" si="1"/>
        <v>REVIEW</v>
      </c>
    </row>
    <row r="113" spans="1:9">
      <c r="A113" t="s">
        <v>2894</v>
      </c>
      <c r="B113" s="2">
        <v>241655</v>
      </c>
      <c r="C113" t="s">
        <v>2894</v>
      </c>
      <c r="D113" s="12" t="s">
        <v>6461</v>
      </c>
      <c r="E113">
        <v>1430048</v>
      </c>
      <c r="F113">
        <v>39.862848999999997</v>
      </c>
      <c r="G113">
        <v>-76.463646999999995</v>
      </c>
      <c r="H113">
        <v>1430022</v>
      </c>
      <c r="I113" t="str">
        <f t="shared" si="1"/>
        <v>REVIEW</v>
      </c>
    </row>
    <row r="114" spans="1:9">
      <c r="A114" t="s">
        <v>2889</v>
      </c>
      <c r="B114" s="2">
        <v>241656</v>
      </c>
      <c r="C114" t="s">
        <v>2889</v>
      </c>
      <c r="D114" s="12" t="s">
        <v>6602</v>
      </c>
      <c r="E114">
        <v>1430046</v>
      </c>
      <c r="F114">
        <v>39.981909999999999</v>
      </c>
      <c r="G114">
        <v>-76.761714999999995</v>
      </c>
      <c r="H114">
        <v>1430046</v>
      </c>
      <c r="I114" t="str">
        <f t="shared" si="1"/>
        <v>No Change</v>
      </c>
    </row>
    <row r="115" spans="1:9">
      <c r="A115" t="s">
        <v>2899</v>
      </c>
      <c r="B115" s="2">
        <v>241657</v>
      </c>
      <c r="C115" t="s">
        <v>2899</v>
      </c>
      <c r="D115" s="12" t="s">
        <v>6511</v>
      </c>
      <c r="E115">
        <v>1430047</v>
      </c>
      <c r="F115">
        <v>39.772196999999998</v>
      </c>
      <c r="G115">
        <v>-76.957617999999997</v>
      </c>
      <c r="H115">
        <v>1430039</v>
      </c>
      <c r="I115" t="str">
        <f t="shared" si="1"/>
        <v>REVIEW</v>
      </c>
    </row>
    <row r="116" spans="1:9">
      <c r="A116" t="s">
        <v>2900</v>
      </c>
      <c r="B116" s="2">
        <v>241658</v>
      </c>
      <c r="C116" t="s">
        <v>2900</v>
      </c>
      <c r="D116" s="12" t="s">
        <v>6476</v>
      </c>
      <c r="E116">
        <v>1430045</v>
      </c>
      <c r="F116">
        <v>40.130920000000003</v>
      </c>
      <c r="G116">
        <v>-76.794799999999995</v>
      </c>
      <c r="H116">
        <v>1430045</v>
      </c>
      <c r="I116" t="str">
        <f t="shared" si="1"/>
        <v>No Change</v>
      </c>
    </row>
    <row r="117" spans="1:9">
      <c r="A117" t="s">
        <v>2902</v>
      </c>
      <c r="B117" s="2">
        <v>241659</v>
      </c>
      <c r="C117" t="s">
        <v>2902</v>
      </c>
      <c r="D117" s="12" t="s">
        <v>6628</v>
      </c>
      <c r="E117">
        <v>1430047</v>
      </c>
      <c r="F117">
        <v>39.929270000000002</v>
      </c>
      <c r="G117">
        <v>-76.822305</v>
      </c>
      <c r="H117">
        <v>1430047</v>
      </c>
      <c r="I117" t="str">
        <f t="shared" si="1"/>
        <v>No Change</v>
      </c>
    </row>
    <row r="118" spans="1:9">
      <c r="A118" t="s">
        <v>2905</v>
      </c>
      <c r="B118" s="2">
        <v>241660</v>
      </c>
      <c r="C118" t="s">
        <v>2905</v>
      </c>
      <c r="D118" s="12" t="s">
        <v>6575</v>
      </c>
      <c r="E118">
        <v>1430047</v>
      </c>
      <c r="F118">
        <v>39.958832000000001</v>
      </c>
      <c r="G118">
        <v>-76.681518999999994</v>
      </c>
      <c r="H118">
        <v>1430040</v>
      </c>
      <c r="I118" t="str">
        <f t="shared" si="1"/>
        <v>REVIEW</v>
      </c>
    </row>
    <row r="119" spans="1:9">
      <c r="A119" t="s">
        <v>2907</v>
      </c>
      <c r="B119" s="2">
        <v>241661</v>
      </c>
      <c r="C119" t="s">
        <v>2907</v>
      </c>
      <c r="D119" s="12" t="s">
        <v>6625</v>
      </c>
      <c r="E119">
        <v>1430047</v>
      </c>
      <c r="F119">
        <v>39.890434999999997</v>
      </c>
      <c r="G119">
        <v>-76.786165999999994</v>
      </c>
      <c r="H119">
        <v>1430047</v>
      </c>
      <c r="I119" t="str">
        <f t="shared" si="1"/>
        <v>No Change</v>
      </c>
    </row>
    <row r="120" spans="1:9">
      <c r="A120" t="s">
        <v>2908</v>
      </c>
      <c r="B120" s="2">
        <v>241662</v>
      </c>
      <c r="C120" t="s">
        <v>2908</v>
      </c>
      <c r="D120" s="12" t="s">
        <v>6600</v>
      </c>
      <c r="E120">
        <v>1430046</v>
      </c>
      <c r="F120">
        <v>39.990205000000003</v>
      </c>
      <c r="G120">
        <v>-76.741106000000002</v>
      </c>
      <c r="H120">
        <v>1430046</v>
      </c>
      <c r="I120" t="str">
        <f t="shared" si="1"/>
        <v>No Change</v>
      </c>
    </row>
    <row r="121" spans="1:9">
      <c r="A121" t="s">
        <v>2909</v>
      </c>
      <c r="B121" s="2">
        <v>241663</v>
      </c>
      <c r="C121" t="s">
        <v>2909</v>
      </c>
      <c r="D121" s="12" t="s">
        <v>6623</v>
      </c>
      <c r="E121">
        <v>1430046</v>
      </c>
      <c r="F121">
        <v>39.982976000000001</v>
      </c>
      <c r="G121">
        <v>-76.708331999999999</v>
      </c>
      <c r="H121">
        <v>1430046</v>
      </c>
      <c r="I121" t="str">
        <f t="shared" si="1"/>
        <v>No Change</v>
      </c>
    </row>
    <row r="122" spans="1:9">
      <c r="A122" t="s">
        <v>2910</v>
      </c>
      <c r="B122" s="2">
        <v>241665</v>
      </c>
      <c r="C122" t="s">
        <v>2910</v>
      </c>
      <c r="D122" s="12" t="s">
        <v>6531</v>
      </c>
      <c r="E122">
        <v>1430048</v>
      </c>
      <c r="F122">
        <v>39.778250999999997</v>
      </c>
      <c r="G122">
        <v>-76.679032000000007</v>
      </c>
      <c r="H122">
        <v>1430048</v>
      </c>
      <c r="I122" t="str">
        <f t="shared" si="1"/>
        <v>No Change</v>
      </c>
    </row>
    <row r="123" spans="1:9">
      <c r="A123" t="s">
        <v>2913</v>
      </c>
      <c r="B123" s="2">
        <v>241666</v>
      </c>
      <c r="C123" t="s">
        <v>2913</v>
      </c>
      <c r="D123" s="12" t="s">
        <v>6518</v>
      </c>
      <c r="E123">
        <v>1430045</v>
      </c>
      <c r="F123">
        <v>40.059216999999997</v>
      </c>
      <c r="G123">
        <v>-76.720733999999993</v>
      </c>
      <c r="H123">
        <v>1430045</v>
      </c>
      <c r="I123" t="str">
        <f t="shared" si="1"/>
        <v>No Change</v>
      </c>
    </row>
    <row r="124" spans="1:9">
      <c r="A124" t="s">
        <v>2914</v>
      </c>
      <c r="B124" s="2">
        <v>241667</v>
      </c>
      <c r="C124" t="s">
        <v>2914</v>
      </c>
      <c r="D124" s="12" t="s">
        <v>6469</v>
      </c>
      <c r="E124">
        <v>1430046</v>
      </c>
      <c r="F124">
        <v>40.003194999999998</v>
      </c>
      <c r="G124">
        <v>-76.848817999999994</v>
      </c>
      <c r="H124">
        <v>1430046</v>
      </c>
      <c r="I124" t="str">
        <f t="shared" si="1"/>
        <v>No Change</v>
      </c>
    </row>
    <row r="125" spans="1:9">
      <c r="A125" t="s">
        <v>2916</v>
      </c>
      <c r="B125" s="2">
        <v>241669</v>
      </c>
      <c r="C125" t="s">
        <v>2916</v>
      </c>
      <c r="D125" s="12" t="s">
        <v>6601</v>
      </c>
      <c r="E125">
        <v>1430046</v>
      </c>
      <c r="F125">
        <v>39.981057999999997</v>
      </c>
      <c r="G125">
        <v>-76.745431999999994</v>
      </c>
      <c r="H125">
        <v>1430046</v>
      </c>
      <c r="I125" t="str">
        <f t="shared" si="1"/>
        <v>No Change</v>
      </c>
    </row>
    <row r="126" spans="1:9">
      <c r="A126" t="s">
        <v>2917</v>
      </c>
      <c r="B126" s="2">
        <v>241670</v>
      </c>
      <c r="C126" t="s">
        <v>2917</v>
      </c>
      <c r="D126" s="12" t="s">
        <v>6532</v>
      </c>
      <c r="E126">
        <v>1430048</v>
      </c>
      <c r="F126">
        <v>39.753017</v>
      </c>
      <c r="G126">
        <v>-76.676929999999999</v>
      </c>
      <c r="H126">
        <v>1430048</v>
      </c>
      <c r="I126" t="str">
        <f t="shared" si="1"/>
        <v>No Change</v>
      </c>
    </row>
    <row r="127" spans="1:9">
      <c r="A127" t="s">
        <v>2919</v>
      </c>
      <c r="B127" s="2">
        <v>241671</v>
      </c>
      <c r="C127" t="s">
        <v>2919</v>
      </c>
      <c r="D127" s="12" t="s">
        <v>6530</v>
      </c>
      <c r="E127">
        <v>1430048</v>
      </c>
      <c r="F127">
        <v>39.90607</v>
      </c>
      <c r="G127">
        <v>-76.611468000000002</v>
      </c>
      <c r="H127">
        <v>1430040</v>
      </c>
      <c r="I127" t="str">
        <f t="shared" si="1"/>
        <v>REVIEW</v>
      </c>
    </row>
    <row r="128" spans="1:9">
      <c r="A128" t="s">
        <v>2922</v>
      </c>
      <c r="B128" s="2">
        <v>241674</v>
      </c>
      <c r="C128" t="s">
        <v>2922</v>
      </c>
      <c r="D128" s="12" t="s">
        <v>6519</v>
      </c>
      <c r="E128">
        <v>1430048</v>
      </c>
      <c r="F128">
        <v>39.738816999999997</v>
      </c>
      <c r="G128">
        <v>-76.703680000000006</v>
      </c>
      <c r="H128">
        <v>1430048</v>
      </c>
      <c r="I128" t="str">
        <f t="shared" si="1"/>
        <v>No Change</v>
      </c>
    </row>
    <row r="129" spans="1:9">
      <c r="A129" t="s">
        <v>2925</v>
      </c>
      <c r="B129" s="2">
        <v>241675</v>
      </c>
      <c r="C129" t="s">
        <v>2925</v>
      </c>
      <c r="D129" s="12" t="s">
        <v>6467</v>
      </c>
      <c r="E129">
        <v>1430048</v>
      </c>
      <c r="F129">
        <v>39.905974000000001</v>
      </c>
      <c r="G129">
        <v>-76.652691000000004</v>
      </c>
      <c r="H129">
        <v>1430048</v>
      </c>
      <c r="I129" t="str">
        <f t="shared" si="1"/>
        <v>No Change</v>
      </c>
    </row>
    <row r="130" spans="1:9">
      <c r="A130" t="s">
        <v>2926</v>
      </c>
      <c r="B130" s="2">
        <v>241676</v>
      </c>
      <c r="C130" t="s">
        <v>2926</v>
      </c>
      <c r="D130" s="12" t="s">
        <v>6510</v>
      </c>
      <c r="E130">
        <v>1430047</v>
      </c>
      <c r="F130">
        <v>39.811762000000002</v>
      </c>
      <c r="G130">
        <v>-76.976827</v>
      </c>
      <c r="H130">
        <v>1430039</v>
      </c>
      <c r="I130" t="str">
        <f t="shared" ref="I130:I193" si="2">IF(H130=E130,"No Change","REVIEW")</f>
        <v>REVIEW</v>
      </c>
    </row>
    <row r="131" spans="1:9">
      <c r="A131" t="s">
        <v>2927</v>
      </c>
      <c r="B131" s="2">
        <v>241677</v>
      </c>
      <c r="C131" t="s">
        <v>2927</v>
      </c>
      <c r="D131" s="12" t="s">
        <v>6477</v>
      </c>
      <c r="E131">
        <v>1430045</v>
      </c>
      <c r="F131">
        <v>40.153672999999998</v>
      </c>
      <c r="G131">
        <v>-76.816708000000006</v>
      </c>
      <c r="H131">
        <v>1430045</v>
      </c>
      <c r="I131" t="str">
        <f t="shared" si="2"/>
        <v>No Change</v>
      </c>
    </row>
    <row r="132" spans="1:9">
      <c r="A132" t="s">
        <v>2929</v>
      </c>
      <c r="B132" s="2">
        <v>241679</v>
      </c>
      <c r="C132" t="s">
        <v>2929</v>
      </c>
      <c r="D132" s="12" t="s">
        <v>6621</v>
      </c>
      <c r="E132">
        <v>1430046</v>
      </c>
      <c r="F132">
        <v>40.001244999999997</v>
      </c>
      <c r="G132">
        <v>-76.617225000000005</v>
      </c>
      <c r="H132">
        <v>1430046</v>
      </c>
      <c r="I132" t="str">
        <f t="shared" si="2"/>
        <v>No Change</v>
      </c>
    </row>
    <row r="133" spans="1:9">
      <c r="A133" t="s">
        <v>2931</v>
      </c>
      <c r="B133" s="2">
        <v>241680</v>
      </c>
      <c r="C133" t="s">
        <v>2931</v>
      </c>
      <c r="D133" s="12" t="s">
        <v>6539</v>
      </c>
      <c r="E133">
        <v>1430048</v>
      </c>
      <c r="F133">
        <v>39.913159999999998</v>
      </c>
      <c r="G133">
        <v>-76.589359999999999</v>
      </c>
      <c r="H133">
        <v>1430040</v>
      </c>
      <c r="I133" t="str">
        <f t="shared" si="2"/>
        <v>REVIEW</v>
      </c>
    </row>
    <row r="134" spans="1:9">
      <c r="A134" t="s">
        <v>2934</v>
      </c>
      <c r="B134" s="2">
        <v>241682</v>
      </c>
      <c r="C134" t="s">
        <v>2934</v>
      </c>
      <c r="D134" s="12" t="s">
        <v>6951</v>
      </c>
      <c r="E134">
        <v>1430045</v>
      </c>
      <c r="F134">
        <v>40.063577000000002</v>
      </c>
      <c r="G134">
        <v>-76.542636000000002</v>
      </c>
      <c r="H134">
        <v>1430022</v>
      </c>
      <c r="I134" t="str">
        <f t="shared" si="2"/>
        <v>REVIEW</v>
      </c>
    </row>
    <row r="135" spans="1:9">
      <c r="A135" t="s">
        <v>2936</v>
      </c>
      <c r="B135" s="2">
        <v>241683</v>
      </c>
      <c r="C135" t="s">
        <v>2936</v>
      </c>
      <c r="D135" s="12" t="s">
        <v>6538</v>
      </c>
      <c r="E135">
        <v>1430048</v>
      </c>
      <c r="F135">
        <v>39.761463999999997</v>
      </c>
      <c r="G135">
        <v>-76.591029000000006</v>
      </c>
      <c r="H135">
        <v>1430048</v>
      </c>
      <c r="I135" t="str">
        <f t="shared" si="2"/>
        <v>No Change</v>
      </c>
    </row>
    <row r="136" spans="1:9">
      <c r="A136" t="s">
        <v>2835</v>
      </c>
      <c r="B136" s="2">
        <v>241684</v>
      </c>
      <c r="C136" t="s">
        <v>2835</v>
      </c>
      <c r="D136" s="12" t="s">
        <v>6629</v>
      </c>
      <c r="E136">
        <v>1430046</v>
      </c>
      <c r="F136">
        <v>39.976483999999999</v>
      </c>
      <c r="G136">
        <v>-76.770251000000002</v>
      </c>
      <c r="H136">
        <v>1430046</v>
      </c>
      <c r="I136" t="str">
        <f t="shared" si="2"/>
        <v>No Change</v>
      </c>
    </row>
    <row r="137" spans="1:9">
      <c r="A137" t="s">
        <v>2937</v>
      </c>
      <c r="B137" s="2">
        <v>241685</v>
      </c>
      <c r="C137" t="s">
        <v>2937</v>
      </c>
      <c r="D137" s="12" t="s">
        <v>6493</v>
      </c>
      <c r="E137">
        <v>1430048</v>
      </c>
      <c r="F137">
        <v>39.725696999999997</v>
      </c>
      <c r="G137">
        <v>-76.765518999999998</v>
      </c>
      <c r="H137">
        <v>1430048</v>
      </c>
      <c r="I137" t="str">
        <f t="shared" si="2"/>
        <v>No Change</v>
      </c>
    </row>
    <row r="138" spans="1:9">
      <c r="A138" t="s">
        <v>2938</v>
      </c>
      <c r="B138" s="2">
        <v>241686</v>
      </c>
      <c r="C138" t="s">
        <v>2938</v>
      </c>
      <c r="D138" s="12" t="s">
        <v>6472</v>
      </c>
      <c r="E138">
        <v>1430047</v>
      </c>
      <c r="F138">
        <v>39.937350000000002</v>
      </c>
      <c r="G138">
        <v>-76.978890000000007</v>
      </c>
      <c r="H138">
        <v>1430047</v>
      </c>
      <c r="I138" t="str">
        <f t="shared" si="2"/>
        <v>No Change</v>
      </c>
    </row>
    <row r="139" spans="1:9">
      <c r="A139" t="s">
        <v>2939</v>
      </c>
      <c r="B139" s="2">
        <v>241687</v>
      </c>
      <c r="C139" t="s">
        <v>2939</v>
      </c>
      <c r="D139" s="12" t="s">
        <v>6528</v>
      </c>
      <c r="E139">
        <v>1430048</v>
      </c>
      <c r="F139">
        <v>39.889592999999998</v>
      </c>
      <c r="G139">
        <v>-76.597020000000001</v>
      </c>
      <c r="H139">
        <v>1430048</v>
      </c>
      <c r="I139" t="str">
        <f t="shared" si="2"/>
        <v>No Change</v>
      </c>
    </row>
    <row r="140" spans="1:9">
      <c r="A140" t="s">
        <v>2940</v>
      </c>
      <c r="B140" s="2">
        <v>241688</v>
      </c>
      <c r="C140" t="s">
        <v>2940</v>
      </c>
      <c r="D140" s="12" t="s">
        <v>6630</v>
      </c>
      <c r="E140">
        <v>1430046</v>
      </c>
      <c r="F140">
        <v>39.979336000000004</v>
      </c>
      <c r="G140">
        <v>-76.80068</v>
      </c>
      <c r="H140">
        <v>1430046</v>
      </c>
      <c r="I140" t="str">
        <f t="shared" si="2"/>
        <v>No Change</v>
      </c>
    </row>
    <row r="141" spans="1:9">
      <c r="A141" t="s">
        <v>2941</v>
      </c>
      <c r="B141" s="2">
        <v>241690</v>
      </c>
      <c r="C141" t="s">
        <v>2941</v>
      </c>
      <c r="D141" s="12" t="s">
        <v>6535</v>
      </c>
      <c r="E141">
        <v>1430047</v>
      </c>
      <c r="F141">
        <v>39.884269000000003</v>
      </c>
      <c r="G141">
        <v>-76.863001999999994</v>
      </c>
      <c r="H141">
        <v>1430047</v>
      </c>
      <c r="I141" t="str">
        <f t="shared" si="2"/>
        <v>No Change</v>
      </c>
    </row>
    <row r="142" spans="1:9">
      <c r="A142" t="s">
        <v>2943</v>
      </c>
      <c r="B142" s="2">
        <v>241691</v>
      </c>
      <c r="C142" t="s">
        <v>2943</v>
      </c>
      <c r="D142" s="12" t="s">
        <v>6624</v>
      </c>
      <c r="E142">
        <v>1430048</v>
      </c>
      <c r="F142">
        <v>39.882913000000002</v>
      </c>
      <c r="G142">
        <v>-76.709546000000003</v>
      </c>
      <c r="H142">
        <v>1430047</v>
      </c>
      <c r="I142" t="str">
        <f t="shared" si="2"/>
        <v>REVIEW</v>
      </c>
    </row>
    <row r="143" spans="1:9">
      <c r="A143" t="s">
        <v>2945</v>
      </c>
      <c r="B143" s="2">
        <v>241692</v>
      </c>
      <c r="C143" t="s">
        <v>2945</v>
      </c>
      <c r="D143" s="12" t="s">
        <v>6620</v>
      </c>
      <c r="E143">
        <v>1430045</v>
      </c>
      <c r="F143">
        <v>40.081018</v>
      </c>
      <c r="G143">
        <v>-76.765576999999993</v>
      </c>
      <c r="H143">
        <v>1430045</v>
      </c>
      <c r="I143" t="str">
        <f t="shared" si="2"/>
        <v>No Change</v>
      </c>
    </row>
    <row r="144" spans="1:9">
      <c r="A144" t="s">
        <v>2948</v>
      </c>
      <c r="B144" s="2">
        <v>241693</v>
      </c>
      <c r="C144" t="s">
        <v>2948</v>
      </c>
      <c r="D144" s="12" t="s">
        <v>6576</v>
      </c>
      <c r="E144">
        <v>1430046</v>
      </c>
      <c r="F144">
        <v>39.988866999999999</v>
      </c>
      <c r="G144">
        <v>-76.669926000000004</v>
      </c>
      <c r="H144">
        <v>1430046</v>
      </c>
      <c r="I144" t="str">
        <f t="shared" si="2"/>
        <v>No Change</v>
      </c>
    </row>
    <row r="145" spans="1:9">
      <c r="A145" t="s">
        <v>2949</v>
      </c>
      <c r="B145" s="2">
        <v>241694</v>
      </c>
      <c r="C145" t="s">
        <v>2949</v>
      </c>
      <c r="D145" s="12" t="s">
        <v>6459</v>
      </c>
      <c r="E145">
        <v>1430047</v>
      </c>
      <c r="F145">
        <v>39.888373999999999</v>
      </c>
      <c r="G145">
        <v>-76.975948000000002</v>
      </c>
      <c r="H145">
        <v>1430047</v>
      </c>
      <c r="I145" t="str">
        <f t="shared" si="2"/>
        <v>No Change</v>
      </c>
    </row>
    <row r="146" spans="1:9">
      <c r="A146" t="s">
        <v>2962</v>
      </c>
      <c r="B146" s="2">
        <v>241695</v>
      </c>
      <c r="C146" t="s">
        <v>2962</v>
      </c>
      <c r="D146" s="12" t="s">
        <v>6622</v>
      </c>
      <c r="E146">
        <v>1430046</v>
      </c>
      <c r="F146">
        <v>39.995907000000003</v>
      </c>
      <c r="G146">
        <v>-76.733869999999996</v>
      </c>
      <c r="H146">
        <v>1430046</v>
      </c>
      <c r="I146" t="str">
        <f t="shared" si="2"/>
        <v>No Change</v>
      </c>
    </row>
    <row r="147" spans="1:9">
      <c r="A147" t="s">
        <v>2966</v>
      </c>
      <c r="B147" s="2">
        <v>241697</v>
      </c>
      <c r="C147" t="s">
        <v>2966</v>
      </c>
      <c r="D147" s="12" t="s">
        <v>6434</v>
      </c>
      <c r="E147">
        <v>1430044</v>
      </c>
      <c r="F147">
        <v>39.910027999999997</v>
      </c>
      <c r="G147">
        <v>-77.560140000000004</v>
      </c>
      <c r="H147">
        <v>1430044</v>
      </c>
      <c r="I147" t="str">
        <f t="shared" si="2"/>
        <v>No Change</v>
      </c>
    </row>
    <row r="148" spans="1:9">
      <c r="A148" t="s">
        <v>2968</v>
      </c>
      <c r="B148" s="2">
        <v>241699</v>
      </c>
      <c r="C148" t="s">
        <v>2968</v>
      </c>
      <c r="D148" s="12" t="s">
        <v>6456</v>
      </c>
      <c r="E148">
        <v>1430044</v>
      </c>
      <c r="F148">
        <v>39.820675999999999</v>
      </c>
      <c r="G148">
        <v>-77.571378999999993</v>
      </c>
      <c r="H148">
        <v>1430044</v>
      </c>
      <c r="I148" t="str">
        <f t="shared" si="2"/>
        <v>No Change</v>
      </c>
    </row>
    <row r="149" spans="1:9">
      <c r="A149" t="s">
        <v>2969</v>
      </c>
      <c r="B149" s="2">
        <v>241700</v>
      </c>
      <c r="C149" t="s">
        <v>2969</v>
      </c>
      <c r="D149" s="12" t="s">
        <v>6592</v>
      </c>
      <c r="E149">
        <v>1430048</v>
      </c>
      <c r="F149">
        <v>39.910693000000002</v>
      </c>
      <c r="G149">
        <v>-76.705017999999995</v>
      </c>
      <c r="H149">
        <v>1430047</v>
      </c>
      <c r="I149" t="str">
        <f t="shared" si="2"/>
        <v>REVIEW</v>
      </c>
    </row>
    <row r="150" spans="1:9">
      <c r="A150" t="s">
        <v>2971</v>
      </c>
      <c r="B150" s="2">
        <v>241701</v>
      </c>
      <c r="C150" t="s">
        <v>2971</v>
      </c>
      <c r="D150" s="12" t="s">
        <v>6529</v>
      </c>
      <c r="E150">
        <v>1430048</v>
      </c>
      <c r="F150">
        <v>39.902028000000001</v>
      </c>
      <c r="G150">
        <v>-76.580331000000001</v>
      </c>
      <c r="H150">
        <v>1430048</v>
      </c>
      <c r="I150" t="str">
        <f t="shared" si="2"/>
        <v>No Change</v>
      </c>
    </row>
    <row r="151" spans="1:9">
      <c r="A151" t="s">
        <v>822</v>
      </c>
      <c r="B151" s="2">
        <v>241724</v>
      </c>
      <c r="C151" t="s">
        <v>822</v>
      </c>
      <c r="D151" s="12" t="s">
        <v>7362</v>
      </c>
      <c r="E151">
        <v>1430025</v>
      </c>
      <c r="F151">
        <v>40.053249000000001</v>
      </c>
      <c r="G151">
        <v>-76.363705999999993</v>
      </c>
      <c r="H151">
        <v>1430022</v>
      </c>
      <c r="I151" t="str">
        <f t="shared" si="2"/>
        <v>REVIEW</v>
      </c>
    </row>
    <row r="152" spans="1:9">
      <c r="A152" t="s">
        <v>3000</v>
      </c>
      <c r="B152" s="2">
        <v>241778</v>
      </c>
      <c r="C152" t="s">
        <v>3000</v>
      </c>
      <c r="D152" s="12" t="s">
        <v>6430</v>
      </c>
      <c r="E152">
        <v>1430036</v>
      </c>
      <c r="F152">
        <v>39.873358000000003</v>
      </c>
      <c r="G152">
        <v>-77.691616999999994</v>
      </c>
      <c r="H152">
        <v>1430036</v>
      </c>
      <c r="I152" t="str">
        <f t="shared" si="2"/>
        <v>No Change</v>
      </c>
    </row>
    <row r="153" spans="1:9">
      <c r="A153" t="s">
        <v>3014</v>
      </c>
      <c r="B153" s="2">
        <v>241814</v>
      </c>
      <c r="C153" t="s">
        <v>3014</v>
      </c>
      <c r="D153" s="12" t="s">
        <v>7046</v>
      </c>
      <c r="E153">
        <v>1430024</v>
      </c>
      <c r="F153">
        <v>40.083860000000001</v>
      </c>
      <c r="G153">
        <v>-76.098110000000005</v>
      </c>
      <c r="H153">
        <v>1430021</v>
      </c>
      <c r="I153" t="str">
        <f t="shared" si="2"/>
        <v>REVIEW</v>
      </c>
    </row>
    <row r="154" spans="1:9">
      <c r="A154" t="s">
        <v>420</v>
      </c>
      <c r="B154" s="2">
        <v>241839</v>
      </c>
      <c r="C154" t="s">
        <v>420</v>
      </c>
      <c r="D154" s="12" t="s">
        <v>6784</v>
      </c>
      <c r="E154">
        <v>1430024</v>
      </c>
      <c r="F154">
        <v>40.089592000000003</v>
      </c>
      <c r="G154">
        <v>-76.178089999999997</v>
      </c>
      <c r="H154">
        <v>1430021</v>
      </c>
      <c r="I154" t="str">
        <f t="shared" si="2"/>
        <v>REVIEW</v>
      </c>
    </row>
    <row r="155" spans="1:9">
      <c r="A155" t="s">
        <v>3052</v>
      </c>
      <c r="B155" s="2">
        <v>241859</v>
      </c>
      <c r="C155" t="s">
        <v>3052</v>
      </c>
      <c r="D155" s="12" t="s">
        <v>6479</v>
      </c>
      <c r="E155">
        <v>1430040</v>
      </c>
      <c r="F155">
        <v>39.731540000000003</v>
      </c>
      <c r="G155">
        <v>-76.463729999999998</v>
      </c>
      <c r="H155">
        <v>1430048</v>
      </c>
      <c r="I155" t="str">
        <f t="shared" si="2"/>
        <v>REVIEW</v>
      </c>
    </row>
    <row r="156" spans="1:9">
      <c r="A156" t="s">
        <v>3068</v>
      </c>
      <c r="B156" s="2">
        <v>241871</v>
      </c>
      <c r="C156" t="s">
        <v>3068</v>
      </c>
      <c r="D156" s="12" t="s">
        <v>6491</v>
      </c>
      <c r="F156">
        <v>39.770265999999999</v>
      </c>
      <c r="G156">
        <v>-76.734848</v>
      </c>
      <c r="H156">
        <v>1430048</v>
      </c>
      <c r="I156" t="str">
        <f t="shared" si="2"/>
        <v>REVIEW</v>
      </c>
    </row>
    <row r="157" spans="1:9">
      <c r="A157" t="s">
        <v>840</v>
      </c>
      <c r="B157" s="2">
        <v>241912</v>
      </c>
      <c r="C157" t="s">
        <v>840</v>
      </c>
      <c r="D157" s="12" t="s">
        <v>7175</v>
      </c>
      <c r="E157">
        <v>1430025</v>
      </c>
      <c r="F157">
        <v>40.090249</v>
      </c>
      <c r="G157">
        <v>-76.292522000000005</v>
      </c>
      <c r="H157">
        <v>1430024</v>
      </c>
      <c r="I157" t="str">
        <f t="shared" si="2"/>
        <v>REVIEW</v>
      </c>
    </row>
    <row r="158" spans="1:9">
      <c r="A158" t="s">
        <v>3097</v>
      </c>
      <c r="B158" s="2">
        <v>241925</v>
      </c>
      <c r="C158" t="s">
        <v>3097</v>
      </c>
      <c r="D158" s="12" t="s">
        <v>7361</v>
      </c>
      <c r="E158">
        <v>1430025</v>
      </c>
      <c r="F158">
        <v>40.035778000000001</v>
      </c>
      <c r="G158">
        <v>-76.307051999999999</v>
      </c>
      <c r="H158">
        <v>1430025</v>
      </c>
      <c r="I158" t="str">
        <f t="shared" si="2"/>
        <v>No Change</v>
      </c>
    </row>
    <row r="159" spans="1:9">
      <c r="A159" t="s">
        <v>268</v>
      </c>
      <c r="B159" s="2">
        <v>241946</v>
      </c>
      <c r="C159" t="s">
        <v>269</v>
      </c>
      <c r="D159" s="12" t="s">
        <v>7177</v>
      </c>
      <c r="E159">
        <v>1430025</v>
      </c>
      <c r="F159">
        <v>40.088082999999997</v>
      </c>
      <c r="G159">
        <v>-76.306348999999997</v>
      </c>
      <c r="H159">
        <v>1430024</v>
      </c>
      <c r="I159" t="str">
        <f t="shared" si="2"/>
        <v>REVIEW</v>
      </c>
    </row>
    <row r="160" spans="1:9">
      <c r="A160" t="s">
        <v>911</v>
      </c>
      <c r="B160" s="2">
        <v>241967</v>
      </c>
      <c r="C160" t="s">
        <v>911</v>
      </c>
      <c r="D160" s="12" t="s">
        <v>7275</v>
      </c>
      <c r="E160">
        <v>1430021</v>
      </c>
      <c r="F160">
        <v>40.003610000000002</v>
      </c>
      <c r="G160">
        <v>-76.217280000000002</v>
      </c>
      <c r="H160">
        <v>1430021</v>
      </c>
      <c r="I160" t="str">
        <f t="shared" si="2"/>
        <v>No Change</v>
      </c>
    </row>
    <row r="161" spans="1:9">
      <c r="A161" t="s">
        <v>96</v>
      </c>
      <c r="B161" s="2">
        <v>241973</v>
      </c>
      <c r="C161" t="s">
        <v>96</v>
      </c>
      <c r="D161" s="12" t="s">
        <v>6396</v>
      </c>
      <c r="E161">
        <v>1430035</v>
      </c>
      <c r="F161">
        <v>40.259709999999998</v>
      </c>
      <c r="G161">
        <v>-76.767505</v>
      </c>
      <c r="H161">
        <v>1430045</v>
      </c>
      <c r="I161" t="str">
        <f t="shared" si="2"/>
        <v>REVIEW</v>
      </c>
    </row>
    <row r="162" spans="1:9">
      <c r="A162" t="s">
        <v>3117</v>
      </c>
      <c r="B162" s="2">
        <v>241974</v>
      </c>
      <c r="C162" t="s">
        <v>3117</v>
      </c>
      <c r="D162" s="12" t="s">
        <v>6785</v>
      </c>
      <c r="E162">
        <v>1430024</v>
      </c>
      <c r="F162">
        <v>40.087468000000001</v>
      </c>
      <c r="G162">
        <v>-76.205771999999996</v>
      </c>
      <c r="H162">
        <v>1430024</v>
      </c>
      <c r="I162" t="str">
        <f t="shared" si="2"/>
        <v>No Change</v>
      </c>
    </row>
    <row r="163" spans="1:9">
      <c r="A163" t="s">
        <v>462</v>
      </c>
      <c r="B163" s="2">
        <v>242001</v>
      </c>
      <c r="C163" t="s">
        <v>462</v>
      </c>
      <c r="D163" s="12" t="s">
        <v>6580</v>
      </c>
      <c r="E163">
        <v>1430040</v>
      </c>
      <c r="F163">
        <v>39.947811000000002</v>
      </c>
      <c r="G163">
        <v>-76.694263000000007</v>
      </c>
      <c r="H163">
        <v>1430040</v>
      </c>
      <c r="I163" t="str">
        <f t="shared" si="2"/>
        <v>No Change</v>
      </c>
    </row>
    <row r="164" spans="1:9">
      <c r="A164" t="s">
        <v>3149</v>
      </c>
      <c r="B164" s="2">
        <v>242080</v>
      </c>
      <c r="C164" t="s">
        <v>3149</v>
      </c>
      <c r="D164" s="12" t="s">
        <v>7282</v>
      </c>
      <c r="E164">
        <v>1430024</v>
      </c>
      <c r="F164">
        <v>40.037987999999999</v>
      </c>
      <c r="G164">
        <v>-76.288775000000001</v>
      </c>
      <c r="H164">
        <v>1430025</v>
      </c>
      <c r="I164" t="str">
        <f t="shared" si="2"/>
        <v>REVIEW</v>
      </c>
    </row>
    <row r="165" spans="1:9">
      <c r="A165" t="s">
        <v>33</v>
      </c>
      <c r="B165" s="2">
        <v>242085</v>
      </c>
      <c r="C165" t="s">
        <v>33</v>
      </c>
      <c r="D165" s="12" t="s">
        <v>7082</v>
      </c>
      <c r="E165">
        <v>1430025</v>
      </c>
      <c r="F165">
        <v>39.881760999999997</v>
      </c>
      <c r="G165">
        <v>-76.231024000000005</v>
      </c>
      <c r="H165">
        <v>1430022</v>
      </c>
      <c r="I165" t="str">
        <f t="shared" si="2"/>
        <v>REVIEW</v>
      </c>
    </row>
    <row r="166" spans="1:9">
      <c r="A166" t="s">
        <v>3158</v>
      </c>
      <c r="B166" s="2">
        <v>242100</v>
      </c>
      <c r="C166" t="s">
        <v>3158</v>
      </c>
      <c r="D166" s="12" t="s">
        <v>7176</v>
      </c>
      <c r="E166">
        <v>1430025</v>
      </c>
      <c r="F166">
        <v>40.064664999999998</v>
      </c>
      <c r="G166">
        <v>-76.344931000000003</v>
      </c>
      <c r="H166">
        <v>1430022</v>
      </c>
      <c r="I166" t="str">
        <f t="shared" si="2"/>
        <v>REVIEW</v>
      </c>
    </row>
    <row r="167" spans="1:9">
      <c r="A167" t="s">
        <v>3163</v>
      </c>
      <c r="B167" s="2">
        <v>242110</v>
      </c>
      <c r="C167" t="s">
        <v>3163</v>
      </c>
      <c r="D167" s="12" t="s">
        <v>7353</v>
      </c>
      <c r="E167">
        <v>1430025</v>
      </c>
      <c r="F167">
        <v>40.035533000000001</v>
      </c>
      <c r="G167">
        <v>-76.304686000000004</v>
      </c>
      <c r="H167">
        <v>1430025</v>
      </c>
      <c r="I167" t="str">
        <f t="shared" si="2"/>
        <v>No Change</v>
      </c>
    </row>
    <row r="168" spans="1:9">
      <c r="A168" t="s">
        <v>136</v>
      </c>
      <c r="B168" s="2">
        <v>242119</v>
      </c>
      <c r="C168" t="s">
        <v>136</v>
      </c>
      <c r="D168" s="12" t="s">
        <v>7151</v>
      </c>
      <c r="E168">
        <v>1430024</v>
      </c>
      <c r="F168">
        <v>40.082515000000001</v>
      </c>
      <c r="G168">
        <v>-76.229799999999997</v>
      </c>
      <c r="H168">
        <v>1430024</v>
      </c>
      <c r="I168" t="str">
        <f t="shared" si="2"/>
        <v>No Change</v>
      </c>
    </row>
    <row r="169" spans="1:9">
      <c r="A169" t="s">
        <v>3193</v>
      </c>
      <c r="B169" s="2">
        <v>242183</v>
      </c>
      <c r="C169" t="s">
        <v>3193</v>
      </c>
      <c r="D169" s="12" t="s">
        <v>6666</v>
      </c>
      <c r="E169">
        <v>1430025</v>
      </c>
      <c r="F169">
        <v>39.960667000000001</v>
      </c>
      <c r="G169">
        <v>-76.447085000000001</v>
      </c>
      <c r="H169">
        <v>1430022</v>
      </c>
      <c r="I169" t="str">
        <f t="shared" si="2"/>
        <v>REVIEW</v>
      </c>
    </row>
    <row r="170" spans="1:9">
      <c r="A170" t="s">
        <v>3209</v>
      </c>
      <c r="B170" s="2">
        <v>242211</v>
      </c>
      <c r="C170" t="s">
        <v>3209</v>
      </c>
      <c r="D170" s="12" t="s">
        <v>7364</v>
      </c>
      <c r="E170">
        <v>1430025</v>
      </c>
      <c r="F170">
        <v>40.039841000000003</v>
      </c>
      <c r="G170">
        <v>-76.316721000000001</v>
      </c>
      <c r="H170">
        <v>1430025</v>
      </c>
      <c r="I170" t="str">
        <f t="shared" si="2"/>
        <v>No Change</v>
      </c>
    </row>
    <row r="171" spans="1:9">
      <c r="A171" t="s">
        <v>3229</v>
      </c>
      <c r="B171" s="2">
        <v>242265</v>
      </c>
      <c r="C171" t="s">
        <v>3229</v>
      </c>
      <c r="D171" s="12" t="s">
        <v>6605</v>
      </c>
      <c r="E171">
        <v>1430040</v>
      </c>
      <c r="F171">
        <v>40.004489</v>
      </c>
      <c r="G171">
        <v>-76.615600999999998</v>
      </c>
      <c r="H171">
        <v>1430046</v>
      </c>
      <c r="I171" t="str">
        <f t="shared" si="2"/>
        <v>REVIEW</v>
      </c>
    </row>
    <row r="172" spans="1:9">
      <c r="A172" t="s">
        <v>580</v>
      </c>
      <c r="B172" s="2">
        <v>242367</v>
      </c>
      <c r="C172" t="s">
        <v>580</v>
      </c>
      <c r="D172" s="12" t="s">
        <v>6963</v>
      </c>
      <c r="E172">
        <v>1430025</v>
      </c>
      <c r="F172">
        <v>40.004930000000002</v>
      </c>
      <c r="G172">
        <v>-76.355879999999999</v>
      </c>
      <c r="H172">
        <v>1430022</v>
      </c>
      <c r="I172" t="str">
        <f t="shared" si="2"/>
        <v>REVIEW</v>
      </c>
    </row>
    <row r="173" spans="1:9">
      <c r="A173" t="s">
        <v>1116</v>
      </c>
      <c r="B173" s="2">
        <v>242371</v>
      </c>
      <c r="C173" t="s">
        <v>1116</v>
      </c>
      <c r="D173" s="12" t="s">
        <v>6333</v>
      </c>
      <c r="E173">
        <v>1430034</v>
      </c>
      <c r="F173">
        <v>40.169888</v>
      </c>
      <c r="G173">
        <v>-77.022773999999998</v>
      </c>
      <c r="H173">
        <v>1430045</v>
      </c>
      <c r="I173" t="str">
        <f t="shared" si="2"/>
        <v>REVIEW</v>
      </c>
    </row>
    <row r="174" spans="1:9">
      <c r="A174" t="s">
        <v>3265</v>
      </c>
      <c r="B174" s="2">
        <v>242373</v>
      </c>
      <c r="C174" t="s">
        <v>3265</v>
      </c>
      <c r="D174" s="12" t="s">
        <v>6363</v>
      </c>
      <c r="E174">
        <v>1430034</v>
      </c>
      <c r="F174">
        <v>40.181465000000003</v>
      </c>
      <c r="G174">
        <v>-76.841682000000006</v>
      </c>
      <c r="H174">
        <v>1430045</v>
      </c>
      <c r="I174" t="str">
        <f t="shared" si="2"/>
        <v>REVIEW</v>
      </c>
    </row>
    <row r="175" spans="1:9">
      <c r="A175" t="s">
        <v>3285</v>
      </c>
      <c r="B175" s="2">
        <v>242391</v>
      </c>
      <c r="C175" t="s">
        <v>3285</v>
      </c>
      <c r="D175" s="12" t="s">
        <v>6242</v>
      </c>
      <c r="E175">
        <v>1430034</v>
      </c>
      <c r="F175">
        <v>40.151308999999998</v>
      </c>
      <c r="G175">
        <v>-76.613938000000005</v>
      </c>
      <c r="H175">
        <v>1430045</v>
      </c>
      <c r="I175" t="str">
        <f t="shared" si="2"/>
        <v>REVIEW</v>
      </c>
    </row>
    <row r="176" spans="1:9">
      <c r="A176" t="s">
        <v>3286</v>
      </c>
      <c r="B176" s="2">
        <v>242394</v>
      </c>
      <c r="C176" t="s">
        <v>3286</v>
      </c>
      <c r="D176" s="12" t="s">
        <v>7001</v>
      </c>
      <c r="E176">
        <v>1430035</v>
      </c>
      <c r="F176">
        <v>40.11065</v>
      </c>
      <c r="G176">
        <v>-76.477564000000001</v>
      </c>
      <c r="H176">
        <v>1430022</v>
      </c>
      <c r="I176" t="str">
        <f t="shared" si="2"/>
        <v>REVIEW</v>
      </c>
    </row>
    <row r="177" spans="1:9">
      <c r="A177" t="s">
        <v>3315</v>
      </c>
      <c r="B177" s="2">
        <v>242421</v>
      </c>
      <c r="C177" t="s">
        <v>3315</v>
      </c>
      <c r="D177" s="12" t="s">
        <v>6999</v>
      </c>
      <c r="E177">
        <v>1430035</v>
      </c>
      <c r="F177">
        <v>40.118029</v>
      </c>
      <c r="G177">
        <v>-76.533852999999993</v>
      </c>
      <c r="H177">
        <v>1430035</v>
      </c>
      <c r="I177" t="str">
        <f t="shared" si="2"/>
        <v>No Change</v>
      </c>
    </row>
    <row r="178" spans="1:9">
      <c r="A178" t="s">
        <v>571</v>
      </c>
      <c r="B178" s="2">
        <v>242572</v>
      </c>
      <c r="C178" t="s">
        <v>571</v>
      </c>
      <c r="D178" s="12" t="s">
        <v>6639</v>
      </c>
      <c r="E178">
        <v>1430021</v>
      </c>
      <c r="F178">
        <v>40.038156999999998</v>
      </c>
      <c r="G178">
        <v>-76.174486999999999</v>
      </c>
      <c r="H178">
        <v>1430021</v>
      </c>
      <c r="I178" t="str">
        <f t="shared" si="2"/>
        <v>No Change</v>
      </c>
    </row>
    <row r="179" spans="1:9">
      <c r="A179" t="s">
        <v>810</v>
      </c>
      <c r="B179" s="2">
        <v>242575</v>
      </c>
      <c r="C179" t="s">
        <v>810</v>
      </c>
      <c r="D179" s="12" t="s">
        <v>6685</v>
      </c>
      <c r="E179">
        <v>1430025</v>
      </c>
      <c r="F179">
        <v>40.087502000000001</v>
      </c>
      <c r="G179">
        <v>-76.348461</v>
      </c>
      <c r="H179">
        <v>1430022</v>
      </c>
      <c r="I179" t="str">
        <f t="shared" si="2"/>
        <v>REVIEW</v>
      </c>
    </row>
    <row r="180" spans="1:9">
      <c r="A180" t="s">
        <v>1679</v>
      </c>
      <c r="B180" s="2">
        <v>242598</v>
      </c>
      <c r="C180" t="s">
        <v>1679</v>
      </c>
      <c r="D180" s="12" t="s">
        <v>7478</v>
      </c>
      <c r="E180">
        <v>1430033</v>
      </c>
      <c r="F180">
        <v>40.785711999999997</v>
      </c>
      <c r="G180">
        <v>-76.869398000000004</v>
      </c>
      <c r="H180">
        <v>1430033</v>
      </c>
      <c r="I180" t="str">
        <f t="shared" si="2"/>
        <v>No Change</v>
      </c>
    </row>
    <row r="181" spans="1:9">
      <c r="A181" t="s">
        <v>449</v>
      </c>
      <c r="B181" s="2">
        <v>242605</v>
      </c>
      <c r="C181" t="s">
        <v>449</v>
      </c>
      <c r="D181" s="12" t="s">
        <v>6713</v>
      </c>
      <c r="E181">
        <v>1430029</v>
      </c>
      <c r="F181">
        <v>40.207270000000001</v>
      </c>
      <c r="G181">
        <v>-76.153278</v>
      </c>
      <c r="H181">
        <v>1430027</v>
      </c>
      <c r="I181" t="str">
        <f t="shared" si="2"/>
        <v>REVIEW</v>
      </c>
    </row>
    <row r="182" spans="1:9">
      <c r="A182" t="s">
        <v>2954</v>
      </c>
      <c r="B182" s="2">
        <v>242714</v>
      </c>
      <c r="C182" t="s">
        <v>2954</v>
      </c>
      <c r="D182" s="12" t="s">
        <v>6593</v>
      </c>
      <c r="E182">
        <v>1430047</v>
      </c>
      <c r="F182">
        <v>39.943339000000002</v>
      </c>
      <c r="G182">
        <v>-76.74109</v>
      </c>
      <c r="H182">
        <v>1430047</v>
      </c>
      <c r="I182" t="str">
        <f t="shared" si="2"/>
        <v>No Change</v>
      </c>
    </row>
    <row r="183" spans="1:9">
      <c r="A183" t="s">
        <v>1758</v>
      </c>
      <c r="B183" s="2">
        <v>242720</v>
      </c>
      <c r="C183" t="s">
        <v>1758</v>
      </c>
      <c r="D183" s="12" t="s">
        <v>6334</v>
      </c>
      <c r="E183">
        <v>1430034</v>
      </c>
      <c r="F183">
        <v>40.176848999999997</v>
      </c>
      <c r="G183">
        <v>-76.990376999999995</v>
      </c>
      <c r="H183">
        <v>1430045</v>
      </c>
      <c r="I183" t="str">
        <f t="shared" si="2"/>
        <v>REVIEW</v>
      </c>
    </row>
    <row r="184" spans="1:9">
      <c r="A184" t="s">
        <v>912</v>
      </c>
      <c r="B184" s="2">
        <v>243049</v>
      </c>
      <c r="C184" t="s">
        <v>912</v>
      </c>
      <c r="D184" s="12" t="s">
        <v>7792</v>
      </c>
      <c r="E184">
        <v>1430003</v>
      </c>
      <c r="F184">
        <v>40.159889999999997</v>
      </c>
      <c r="G184">
        <v>-74.853210000000004</v>
      </c>
      <c r="H184">
        <v>1430003</v>
      </c>
      <c r="I184" t="str">
        <f t="shared" si="2"/>
        <v>No Change</v>
      </c>
    </row>
    <row r="185" spans="1:9">
      <c r="A185" t="s">
        <v>279</v>
      </c>
      <c r="B185" s="2">
        <v>243100</v>
      </c>
      <c r="C185" t="s">
        <v>279</v>
      </c>
      <c r="D185" s="12" t="s">
        <v>7958</v>
      </c>
      <c r="E185">
        <v>1430009</v>
      </c>
      <c r="F185">
        <v>40.064836999999997</v>
      </c>
      <c r="G185">
        <v>-75.242802999999995</v>
      </c>
      <c r="H185">
        <v>1430013</v>
      </c>
      <c r="I185" t="str">
        <f t="shared" si="2"/>
        <v>REVIEW</v>
      </c>
    </row>
    <row r="186" spans="1:9">
      <c r="A186" t="s">
        <v>600</v>
      </c>
      <c r="B186" s="2">
        <v>243116</v>
      </c>
      <c r="C186" t="s">
        <v>600</v>
      </c>
      <c r="D186" s="12" t="s">
        <v>7685</v>
      </c>
      <c r="E186">
        <v>1430004</v>
      </c>
      <c r="F186">
        <v>40.201532</v>
      </c>
      <c r="G186">
        <v>-75.078660999999997</v>
      </c>
      <c r="H186">
        <v>1430004</v>
      </c>
      <c r="I186" t="str">
        <f t="shared" si="2"/>
        <v>No Change</v>
      </c>
    </row>
    <row r="187" spans="1:9">
      <c r="A187" t="s">
        <v>604</v>
      </c>
      <c r="B187" s="2">
        <v>243127</v>
      </c>
      <c r="C187" t="s">
        <v>604</v>
      </c>
      <c r="D187" s="12" t="s">
        <v>8195</v>
      </c>
      <c r="E187">
        <v>1430013</v>
      </c>
      <c r="F187">
        <v>40.125934999999998</v>
      </c>
      <c r="G187">
        <v>-75.314384000000004</v>
      </c>
      <c r="H187">
        <v>1430016</v>
      </c>
      <c r="I187" t="str">
        <f t="shared" si="2"/>
        <v>REVIEW</v>
      </c>
    </row>
    <row r="188" spans="1:9">
      <c r="A188" t="s">
        <v>1588</v>
      </c>
      <c r="B188" s="2">
        <v>243143</v>
      </c>
      <c r="C188" t="s">
        <v>1588</v>
      </c>
      <c r="D188" s="12" t="s">
        <v>5946</v>
      </c>
      <c r="E188">
        <v>1430011</v>
      </c>
      <c r="F188">
        <v>39.904859000000002</v>
      </c>
      <c r="G188">
        <v>-74.976892000000007</v>
      </c>
      <c r="H188">
        <v>1430011</v>
      </c>
      <c r="I188" t="str">
        <f t="shared" si="2"/>
        <v>No Change</v>
      </c>
    </row>
    <row r="189" spans="1:9">
      <c r="A189" t="s">
        <v>1704</v>
      </c>
      <c r="B189" s="2">
        <v>243232</v>
      </c>
      <c r="C189" t="s">
        <v>1704</v>
      </c>
      <c r="D189" s="12" t="s">
        <v>7608</v>
      </c>
      <c r="E189">
        <v>1430003</v>
      </c>
      <c r="F189">
        <v>40.295889000000003</v>
      </c>
      <c r="G189">
        <v>-75.085280999999995</v>
      </c>
      <c r="H189">
        <v>1430016</v>
      </c>
      <c r="I189" t="str">
        <f t="shared" si="2"/>
        <v>REVIEW</v>
      </c>
    </row>
    <row r="190" spans="1:9">
      <c r="A190" t="s">
        <v>1720</v>
      </c>
      <c r="B190" s="2">
        <v>243243</v>
      </c>
      <c r="C190" t="s">
        <v>1720</v>
      </c>
      <c r="D190" s="12" t="s">
        <v>6030</v>
      </c>
      <c r="E190">
        <v>1430006</v>
      </c>
      <c r="F190">
        <v>39.660511</v>
      </c>
      <c r="G190">
        <v>-75.375923</v>
      </c>
      <c r="H190">
        <v>1430006</v>
      </c>
      <c r="I190" t="str">
        <f t="shared" si="2"/>
        <v>No Change</v>
      </c>
    </row>
    <row r="191" spans="1:9">
      <c r="A191" t="s">
        <v>1904</v>
      </c>
      <c r="B191" s="2">
        <v>243402</v>
      </c>
      <c r="C191" t="s">
        <v>1904</v>
      </c>
      <c r="D191" s="12" t="s">
        <v>7902</v>
      </c>
      <c r="E191">
        <v>1430002</v>
      </c>
      <c r="F191">
        <v>40.004919999999998</v>
      </c>
      <c r="G191">
        <v>-75.428945999999996</v>
      </c>
      <c r="H191">
        <v>1430002</v>
      </c>
      <c r="I191" t="str">
        <f t="shared" si="2"/>
        <v>No Change</v>
      </c>
    </row>
    <row r="192" spans="1:9">
      <c r="A192" t="s">
        <v>1926</v>
      </c>
      <c r="B192" s="2">
        <v>243426</v>
      </c>
      <c r="C192" t="s">
        <v>1926</v>
      </c>
      <c r="D192" s="12" t="s">
        <v>7793</v>
      </c>
      <c r="E192">
        <v>1430003</v>
      </c>
      <c r="F192">
        <v>40.166206000000003</v>
      </c>
      <c r="G192">
        <v>-74.868207999999996</v>
      </c>
      <c r="H192">
        <v>1430003</v>
      </c>
      <c r="I192" t="str">
        <f t="shared" si="2"/>
        <v>No Change</v>
      </c>
    </row>
    <row r="193" spans="1:9">
      <c r="A193" t="s">
        <v>1038</v>
      </c>
      <c r="B193" s="2">
        <v>243460</v>
      </c>
      <c r="C193" t="s">
        <v>1038</v>
      </c>
      <c r="D193" s="12" t="s">
        <v>8184</v>
      </c>
      <c r="E193">
        <v>1430015</v>
      </c>
      <c r="F193">
        <v>40.216115000000002</v>
      </c>
      <c r="G193">
        <v>-75.219499999999996</v>
      </c>
      <c r="H193">
        <v>1430019</v>
      </c>
      <c r="I193" t="str">
        <f t="shared" si="2"/>
        <v>REVIEW</v>
      </c>
    </row>
    <row r="194" spans="1:9">
      <c r="A194" t="s">
        <v>360</v>
      </c>
      <c r="B194" s="2">
        <v>243526</v>
      </c>
      <c r="C194" t="s">
        <v>360</v>
      </c>
      <c r="D194" s="12" t="s">
        <v>7739</v>
      </c>
      <c r="E194">
        <v>1430004</v>
      </c>
      <c r="F194">
        <v>40.114249999999998</v>
      </c>
      <c r="G194">
        <v>-75.070020999999997</v>
      </c>
      <c r="H194">
        <v>1430016</v>
      </c>
      <c r="I194" t="str">
        <f t="shared" ref="I194:I257" si="3">IF(H194=E194,"No Change","REVIEW")</f>
        <v>REVIEW</v>
      </c>
    </row>
    <row r="195" spans="1:9">
      <c r="A195" t="s">
        <v>2062</v>
      </c>
      <c r="B195" s="2">
        <v>243564</v>
      </c>
      <c r="C195" t="s">
        <v>2062</v>
      </c>
      <c r="D195" s="12" t="s">
        <v>7569</v>
      </c>
      <c r="E195">
        <v>1430003</v>
      </c>
      <c r="F195">
        <v>40.274248999999998</v>
      </c>
      <c r="G195">
        <v>-75.129638999999997</v>
      </c>
      <c r="H195">
        <v>1430016</v>
      </c>
      <c r="I195" t="str">
        <f t="shared" si="3"/>
        <v>REVIEW</v>
      </c>
    </row>
    <row r="196" spans="1:9">
      <c r="A196" t="s">
        <v>109</v>
      </c>
      <c r="B196" s="2">
        <v>243627</v>
      </c>
      <c r="C196" t="s">
        <v>109</v>
      </c>
      <c r="D196" s="12" t="s">
        <v>8387</v>
      </c>
      <c r="E196">
        <v>1430007</v>
      </c>
      <c r="F196">
        <v>39.664636999999999</v>
      </c>
      <c r="G196">
        <v>-75.718739999999997</v>
      </c>
      <c r="H196">
        <v>1430007</v>
      </c>
      <c r="I196" t="str">
        <f t="shared" si="3"/>
        <v>No Change</v>
      </c>
    </row>
    <row r="197" spans="1:9">
      <c r="A197" t="s">
        <v>3156</v>
      </c>
      <c r="B197" s="2">
        <v>243650</v>
      </c>
      <c r="C197" t="s">
        <v>3156</v>
      </c>
      <c r="D197" s="12" t="s">
        <v>6154</v>
      </c>
      <c r="E197">
        <v>1430005</v>
      </c>
      <c r="F197">
        <v>40.336599</v>
      </c>
      <c r="G197">
        <v>-74.684808000000004</v>
      </c>
      <c r="H197">
        <v>1430005</v>
      </c>
      <c r="I197" t="str">
        <f t="shared" si="3"/>
        <v>No Change</v>
      </c>
    </row>
    <row r="198" spans="1:9">
      <c r="A198" t="s">
        <v>260</v>
      </c>
      <c r="B198" s="2">
        <v>243766</v>
      </c>
      <c r="C198" t="s">
        <v>260</v>
      </c>
      <c r="D198" s="12" t="s">
        <v>8244</v>
      </c>
      <c r="E198">
        <v>1430016</v>
      </c>
      <c r="F198">
        <v>40.268953000000003</v>
      </c>
      <c r="G198">
        <v>-75.723974999999996</v>
      </c>
      <c r="H198">
        <v>1430016</v>
      </c>
      <c r="I198" t="str">
        <f t="shared" si="3"/>
        <v>No Change</v>
      </c>
    </row>
    <row r="199" spans="1:9">
      <c r="A199" t="s">
        <v>2296</v>
      </c>
      <c r="B199" s="2">
        <v>243823</v>
      </c>
      <c r="C199" t="s">
        <v>2296</v>
      </c>
      <c r="D199" s="12" t="s">
        <v>7844</v>
      </c>
      <c r="E199">
        <v>1430009</v>
      </c>
      <c r="F199">
        <v>40.105960000000003</v>
      </c>
      <c r="G199">
        <v>-75.121750000000006</v>
      </c>
      <c r="H199">
        <v>1430009</v>
      </c>
      <c r="I199" t="str">
        <f t="shared" si="3"/>
        <v>No Change</v>
      </c>
    </row>
    <row r="200" spans="1:9">
      <c r="A200" t="s">
        <v>756</v>
      </c>
      <c r="B200" s="2">
        <v>243918</v>
      </c>
      <c r="C200" t="s">
        <v>756</v>
      </c>
      <c r="D200" s="12" t="s">
        <v>7932</v>
      </c>
      <c r="E200">
        <v>1430009</v>
      </c>
      <c r="F200">
        <v>39.947749999999999</v>
      </c>
      <c r="G200">
        <v>-75.166150999999999</v>
      </c>
      <c r="H200">
        <v>1430001</v>
      </c>
      <c r="I200" t="str">
        <f t="shared" si="3"/>
        <v>REVIEW</v>
      </c>
    </row>
    <row r="201" spans="1:9">
      <c r="A201" t="s">
        <v>1002</v>
      </c>
      <c r="B201" s="2">
        <v>243948</v>
      </c>
      <c r="C201" t="s">
        <v>1002</v>
      </c>
      <c r="D201" s="12" t="s">
        <v>8121</v>
      </c>
      <c r="E201">
        <v>1430016</v>
      </c>
      <c r="F201">
        <v>40.175550999999999</v>
      </c>
      <c r="G201">
        <v>-75.398491000000007</v>
      </c>
      <c r="H201">
        <v>1430016</v>
      </c>
      <c r="I201" t="str">
        <f t="shared" si="3"/>
        <v>No Change</v>
      </c>
    </row>
    <row r="202" spans="1:9">
      <c r="A202" t="s">
        <v>239</v>
      </c>
      <c r="B202" s="2">
        <v>243967</v>
      </c>
      <c r="C202" t="s">
        <v>239</v>
      </c>
      <c r="D202" s="12" t="s">
        <v>7649</v>
      </c>
      <c r="E202">
        <v>1430015</v>
      </c>
      <c r="F202">
        <v>40.440883999999997</v>
      </c>
      <c r="G202">
        <v>-75.375559999999993</v>
      </c>
      <c r="H202">
        <v>1430015</v>
      </c>
      <c r="I202" t="str">
        <f t="shared" si="3"/>
        <v>No Change</v>
      </c>
    </row>
    <row r="203" spans="1:9">
      <c r="A203" t="s">
        <v>273</v>
      </c>
      <c r="B203" s="2">
        <v>244062</v>
      </c>
      <c r="C203" t="s">
        <v>273</v>
      </c>
      <c r="D203" s="12" t="s">
        <v>7629</v>
      </c>
      <c r="E203">
        <v>1430003</v>
      </c>
      <c r="F203">
        <v>40.222909999999999</v>
      </c>
      <c r="G203">
        <v>-74.911809000000005</v>
      </c>
      <c r="H203">
        <v>1430003</v>
      </c>
      <c r="I203" t="str">
        <f t="shared" si="3"/>
        <v>No Change</v>
      </c>
    </row>
    <row r="204" spans="1:9">
      <c r="A204" t="s">
        <v>2614</v>
      </c>
      <c r="B204" s="2">
        <v>244072</v>
      </c>
      <c r="C204" t="s">
        <v>2614</v>
      </c>
      <c r="D204" s="12" t="s">
        <v>6028</v>
      </c>
      <c r="E204">
        <v>1430011</v>
      </c>
      <c r="F204">
        <v>39.810554000000003</v>
      </c>
      <c r="G204">
        <v>-74.923126999999994</v>
      </c>
      <c r="H204">
        <v>1430011</v>
      </c>
      <c r="I204" t="str">
        <f t="shared" si="3"/>
        <v>No Change</v>
      </c>
    </row>
    <row r="205" spans="1:9">
      <c r="A205" t="s">
        <v>394</v>
      </c>
      <c r="B205" s="2">
        <v>244074</v>
      </c>
      <c r="C205" t="s">
        <v>394</v>
      </c>
      <c r="D205" s="12" t="s">
        <v>7669</v>
      </c>
      <c r="E205">
        <v>1430004</v>
      </c>
      <c r="F205">
        <v>40.181170000000002</v>
      </c>
      <c r="G205">
        <v>-75.015600000000006</v>
      </c>
      <c r="H205">
        <v>1430004</v>
      </c>
      <c r="I205" t="str">
        <f t="shared" si="3"/>
        <v>No Change</v>
      </c>
    </row>
    <row r="206" spans="1:9">
      <c r="A206" t="s">
        <v>2335</v>
      </c>
      <c r="B206" s="2">
        <v>244121</v>
      </c>
      <c r="C206" t="s">
        <v>2335</v>
      </c>
      <c r="D206" s="12" t="s">
        <v>8046</v>
      </c>
      <c r="E206">
        <v>1430007</v>
      </c>
      <c r="F206">
        <v>39.873291999999999</v>
      </c>
      <c r="G206">
        <v>-75.676561000000007</v>
      </c>
      <c r="H206">
        <v>1430007</v>
      </c>
      <c r="I206" t="str">
        <f t="shared" si="3"/>
        <v>No Change</v>
      </c>
    </row>
    <row r="207" spans="1:9">
      <c r="A207" t="s">
        <v>2082</v>
      </c>
      <c r="B207" s="2">
        <v>244164</v>
      </c>
      <c r="C207" t="s">
        <v>2082</v>
      </c>
      <c r="D207" s="12" t="s">
        <v>6004</v>
      </c>
      <c r="E207">
        <v>1430010</v>
      </c>
      <c r="F207">
        <v>39.746042000000003</v>
      </c>
      <c r="G207">
        <v>-75.223511000000002</v>
      </c>
      <c r="H207">
        <v>1430010</v>
      </c>
      <c r="I207" t="str">
        <f t="shared" si="3"/>
        <v>No Change</v>
      </c>
    </row>
    <row r="208" spans="1:9">
      <c r="A208" t="s">
        <v>3080</v>
      </c>
      <c r="B208" s="2">
        <v>244176</v>
      </c>
      <c r="C208" t="s">
        <v>3080</v>
      </c>
      <c r="D208" s="12" t="s">
        <v>5976</v>
      </c>
      <c r="E208">
        <v>1430017</v>
      </c>
      <c r="F208">
        <v>40.036239999999999</v>
      </c>
      <c r="G208">
        <v>-74.703289999999996</v>
      </c>
      <c r="H208">
        <v>1430017</v>
      </c>
      <c r="I208" t="str">
        <f t="shared" si="3"/>
        <v>No Change</v>
      </c>
    </row>
    <row r="209" spans="1:9">
      <c r="A209" t="s">
        <v>471</v>
      </c>
      <c r="B209" s="2">
        <v>244210</v>
      </c>
      <c r="C209" t="s">
        <v>471</v>
      </c>
      <c r="D209" s="12" t="s">
        <v>6116</v>
      </c>
      <c r="E209">
        <v>1430012</v>
      </c>
      <c r="F209">
        <v>39.462097999999997</v>
      </c>
      <c r="G209">
        <v>-74.681916000000001</v>
      </c>
      <c r="H209">
        <v>1430012</v>
      </c>
      <c r="I209" t="str">
        <f t="shared" si="3"/>
        <v>No Change</v>
      </c>
    </row>
    <row r="210" spans="1:9">
      <c r="A210" t="s">
        <v>3153</v>
      </c>
      <c r="B210" s="2">
        <v>244248</v>
      </c>
      <c r="C210" t="s">
        <v>3153</v>
      </c>
      <c r="D210" s="12" t="s">
        <v>8207</v>
      </c>
      <c r="E210">
        <v>1430016</v>
      </c>
      <c r="F210">
        <v>40.255547999999997</v>
      </c>
      <c r="G210">
        <v>-75.669038999999998</v>
      </c>
      <c r="H210">
        <v>1430016</v>
      </c>
      <c r="I210" t="str">
        <f t="shared" si="3"/>
        <v>No Change</v>
      </c>
    </row>
    <row r="211" spans="1:9">
      <c r="A211" t="s">
        <v>2051</v>
      </c>
      <c r="B211" s="2">
        <v>244387</v>
      </c>
      <c r="C211" t="s">
        <v>2051</v>
      </c>
      <c r="D211" s="12" t="s">
        <v>6113</v>
      </c>
      <c r="E211">
        <v>1430012</v>
      </c>
      <c r="F211">
        <v>39.45552</v>
      </c>
      <c r="G211">
        <v>-74.67559</v>
      </c>
      <c r="H211">
        <v>1430012</v>
      </c>
      <c r="I211" t="str">
        <f t="shared" si="3"/>
        <v>No Change</v>
      </c>
    </row>
    <row r="212" spans="1:9">
      <c r="A212" t="s">
        <v>1906</v>
      </c>
      <c r="B212" s="2">
        <v>244423</v>
      </c>
      <c r="C212" t="s">
        <v>1906</v>
      </c>
      <c r="D212" s="12" t="s">
        <v>6110</v>
      </c>
      <c r="E212">
        <v>1430010</v>
      </c>
      <c r="F212">
        <v>39.378898999999997</v>
      </c>
      <c r="G212">
        <v>-74.825930999999997</v>
      </c>
      <c r="H212">
        <v>1430010</v>
      </c>
      <c r="I212" t="str">
        <f t="shared" si="3"/>
        <v>No Change</v>
      </c>
    </row>
    <row r="213" spans="1:9">
      <c r="A213" t="s">
        <v>2429</v>
      </c>
      <c r="B213" s="2">
        <v>244674</v>
      </c>
      <c r="C213" t="s">
        <v>2429</v>
      </c>
      <c r="D213" s="12" t="s">
        <v>5997</v>
      </c>
      <c r="E213">
        <v>1430011</v>
      </c>
      <c r="F213">
        <v>39.905171000000003</v>
      </c>
      <c r="G213">
        <v>-74.84742</v>
      </c>
      <c r="H213">
        <v>1430011</v>
      </c>
      <c r="I213" t="str">
        <f t="shared" si="3"/>
        <v>No Change</v>
      </c>
    </row>
    <row r="214" spans="1:9">
      <c r="A214" t="s">
        <v>2459</v>
      </c>
      <c r="B214" s="2">
        <v>244685</v>
      </c>
      <c r="C214" t="s">
        <v>2459</v>
      </c>
      <c r="D214" s="12" t="s">
        <v>6064</v>
      </c>
      <c r="E214">
        <v>1430010</v>
      </c>
      <c r="F214">
        <v>39.078719</v>
      </c>
      <c r="G214">
        <v>-74.825266999999997</v>
      </c>
      <c r="H214">
        <v>1430010</v>
      </c>
      <c r="I214" t="str">
        <f t="shared" si="3"/>
        <v>No Change</v>
      </c>
    </row>
    <row r="215" spans="1:9">
      <c r="A215" t="s">
        <v>30</v>
      </c>
      <c r="B215" s="2">
        <v>244689</v>
      </c>
      <c r="C215" t="s">
        <v>30</v>
      </c>
      <c r="D215" s="12" t="s">
        <v>7648</v>
      </c>
      <c r="E215">
        <v>1430015</v>
      </c>
      <c r="F215">
        <v>40.429423999999997</v>
      </c>
      <c r="G215">
        <v>-75.350738000000007</v>
      </c>
      <c r="H215">
        <v>1430015</v>
      </c>
      <c r="I215" t="str">
        <f t="shared" si="3"/>
        <v>No Change</v>
      </c>
    </row>
    <row r="216" spans="1:9">
      <c r="A216" t="s">
        <v>2996</v>
      </c>
      <c r="B216" s="2">
        <v>244718</v>
      </c>
      <c r="C216" t="s">
        <v>2996</v>
      </c>
      <c r="D216" s="12" t="s">
        <v>7722</v>
      </c>
      <c r="E216">
        <v>1430009</v>
      </c>
      <c r="F216">
        <v>40.136024999999997</v>
      </c>
      <c r="G216">
        <v>-75.136004</v>
      </c>
      <c r="H216">
        <v>1430009</v>
      </c>
      <c r="I216" t="str">
        <f t="shared" si="3"/>
        <v>No Change</v>
      </c>
    </row>
    <row r="217" spans="1:9">
      <c r="A217" t="s">
        <v>2181</v>
      </c>
      <c r="B217" s="2">
        <v>244752</v>
      </c>
      <c r="C217" t="s">
        <v>2181</v>
      </c>
      <c r="D217" s="12" t="s">
        <v>8027</v>
      </c>
      <c r="E217">
        <v>1430013</v>
      </c>
      <c r="F217">
        <v>40.057485</v>
      </c>
      <c r="G217">
        <v>-75.673405000000002</v>
      </c>
      <c r="H217">
        <v>1430013</v>
      </c>
      <c r="I217" t="str">
        <f t="shared" si="3"/>
        <v>No Change</v>
      </c>
    </row>
    <row r="218" spans="1:9">
      <c r="A218" t="s">
        <v>48</v>
      </c>
      <c r="B218" s="2">
        <v>244896</v>
      </c>
      <c r="C218" t="s">
        <v>48</v>
      </c>
      <c r="D218" s="12" t="s">
        <v>7582</v>
      </c>
      <c r="E218">
        <v>1430003</v>
      </c>
      <c r="F218">
        <v>40.295901000000001</v>
      </c>
      <c r="G218">
        <v>-75.185512000000003</v>
      </c>
      <c r="H218">
        <v>1430016</v>
      </c>
      <c r="I218" t="str">
        <f t="shared" si="3"/>
        <v>REVIEW</v>
      </c>
    </row>
    <row r="219" spans="1:9">
      <c r="A219" t="s">
        <v>609</v>
      </c>
      <c r="B219" s="2">
        <v>245170</v>
      </c>
      <c r="C219" t="s">
        <v>609</v>
      </c>
      <c r="D219" s="12" t="s">
        <v>7771</v>
      </c>
      <c r="E219">
        <v>1430003</v>
      </c>
      <c r="F219">
        <v>40.129916999999999</v>
      </c>
      <c r="G219">
        <v>-74.943909000000005</v>
      </c>
      <c r="H219">
        <v>1430003</v>
      </c>
      <c r="I219" t="str">
        <f t="shared" si="3"/>
        <v>No Change</v>
      </c>
    </row>
    <row r="220" spans="1:9">
      <c r="A220" t="s">
        <v>241</v>
      </c>
      <c r="B220" s="2">
        <v>245283</v>
      </c>
      <c r="C220" t="s">
        <v>241</v>
      </c>
      <c r="D220" s="12" t="s">
        <v>8163</v>
      </c>
      <c r="E220">
        <v>1430019</v>
      </c>
      <c r="F220">
        <v>40.255631999999999</v>
      </c>
      <c r="G220">
        <v>-75.239473000000004</v>
      </c>
      <c r="H220">
        <v>1430016</v>
      </c>
      <c r="I220" t="str">
        <f t="shared" si="3"/>
        <v>REVIEW</v>
      </c>
    </row>
    <row r="221" spans="1:9">
      <c r="A221" t="s">
        <v>581</v>
      </c>
      <c r="B221" s="2">
        <v>245302</v>
      </c>
      <c r="C221" t="s">
        <v>581</v>
      </c>
      <c r="D221" s="12" t="s">
        <v>7956</v>
      </c>
      <c r="E221">
        <v>1430009</v>
      </c>
      <c r="F221">
        <v>40.013978000000002</v>
      </c>
      <c r="G221">
        <v>-75.117611999999994</v>
      </c>
      <c r="H221">
        <v>1430009</v>
      </c>
      <c r="I221" t="str">
        <f t="shared" si="3"/>
        <v>No Change</v>
      </c>
    </row>
    <row r="222" spans="1:9">
      <c r="A222" t="s">
        <v>2874</v>
      </c>
      <c r="B222" s="2">
        <v>245422</v>
      </c>
      <c r="C222" t="s">
        <v>2874</v>
      </c>
      <c r="D222" s="12" t="s">
        <v>7812</v>
      </c>
      <c r="E222">
        <v>1430004</v>
      </c>
      <c r="F222">
        <v>40.181998999999998</v>
      </c>
      <c r="G222">
        <v>-75.098838999999998</v>
      </c>
      <c r="H222">
        <v>1430004</v>
      </c>
      <c r="I222" t="str">
        <f t="shared" si="3"/>
        <v>No Change</v>
      </c>
    </row>
    <row r="223" spans="1:9">
      <c r="A223" t="s">
        <v>2393</v>
      </c>
      <c r="B223" s="2">
        <v>245430</v>
      </c>
      <c r="C223" t="s">
        <v>2393</v>
      </c>
      <c r="D223" s="12" t="s">
        <v>6199</v>
      </c>
      <c r="E223">
        <v>1430005</v>
      </c>
      <c r="F223">
        <v>40.544477000000001</v>
      </c>
      <c r="G223">
        <v>-74.598236</v>
      </c>
      <c r="H223">
        <v>1430005</v>
      </c>
      <c r="I223" t="str">
        <f t="shared" si="3"/>
        <v>No Change</v>
      </c>
    </row>
    <row r="224" spans="1:9">
      <c r="A224" t="s">
        <v>2592</v>
      </c>
      <c r="B224" s="2">
        <v>245453</v>
      </c>
      <c r="C224" t="s">
        <v>2592</v>
      </c>
      <c r="D224" s="12" t="s">
        <v>6157</v>
      </c>
      <c r="E224">
        <v>1430017</v>
      </c>
      <c r="F224">
        <v>40.035013999999997</v>
      </c>
      <c r="G224">
        <v>-74.618955999999997</v>
      </c>
      <c r="H224">
        <v>1430017</v>
      </c>
      <c r="I224" t="str">
        <f t="shared" si="3"/>
        <v>No Change</v>
      </c>
    </row>
    <row r="225" spans="1:9">
      <c r="A225" t="s">
        <v>207</v>
      </c>
      <c r="B225" s="2">
        <v>245576</v>
      </c>
      <c r="C225" t="s">
        <v>207</v>
      </c>
      <c r="D225" s="12" t="s">
        <v>8008</v>
      </c>
      <c r="E225">
        <v>1430013</v>
      </c>
      <c r="F225">
        <v>39.999966000000001</v>
      </c>
      <c r="G225">
        <v>-75.727404000000007</v>
      </c>
      <c r="H225">
        <v>1430016</v>
      </c>
      <c r="I225" t="str">
        <f t="shared" si="3"/>
        <v>REVIEW</v>
      </c>
    </row>
    <row r="226" spans="1:9">
      <c r="A226" t="s">
        <v>543</v>
      </c>
      <c r="B226" s="2">
        <v>245667</v>
      </c>
      <c r="C226" t="s">
        <v>543</v>
      </c>
      <c r="D226" s="12" t="s">
        <v>7801</v>
      </c>
      <c r="E226">
        <v>1430013</v>
      </c>
      <c r="F226">
        <v>40.134709999999998</v>
      </c>
      <c r="G226">
        <v>-75.198195999999996</v>
      </c>
      <c r="H226">
        <v>1430016</v>
      </c>
      <c r="I226" t="str">
        <f t="shared" si="3"/>
        <v>REVIEW</v>
      </c>
    </row>
    <row r="227" spans="1:9">
      <c r="A227" t="s">
        <v>1019</v>
      </c>
      <c r="B227" s="2">
        <v>245745</v>
      </c>
      <c r="C227" t="s">
        <v>1020</v>
      </c>
      <c r="D227" s="12" t="s">
        <v>7912</v>
      </c>
      <c r="E227">
        <v>1430002</v>
      </c>
      <c r="F227">
        <v>40.046349999999997</v>
      </c>
      <c r="G227">
        <v>-75.353767000000005</v>
      </c>
      <c r="H227">
        <v>1430013</v>
      </c>
      <c r="I227" t="str">
        <f t="shared" si="3"/>
        <v>REVIEW</v>
      </c>
    </row>
    <row r="228" spans="1:9">
      <c r="A228" t="s">
        <v>1719</v>
      </c>
      <c r="B228" s="2">
        <v>245918</v>
      </c>
      <c r="C228" t="s">
        <v>1719</v>
      </c>
      <c r="D228" s="12" t="s">
        <v>8036</v>
      </c>
      <c r="E228">
        <v>1430002</v>
      </c>
      <c r="F228">
        <v>39.879427</v>
      </c>
      <c r="G228">
        <v>-75.519986000000003</v>
      </c>
      <c r="H228">
        <v>1430001</v>
      </c>
      <c r="I228" t="str">
        <f t="shared" si="3"/>
        <v>REVIEW</v>
      </c>
    </row>
    <row r="229" spans="1:9">
      <c r="A229" t="s">
        <v>286</v>
      </c>
      <c r="B229" s="2">
        <v>246000</v>
      </c>
      <c r="C229" t="s">
        <v>286</v>
      </c>
      <c r="D229" s="12" t="s">
        <v>7627</v>
      </c>
      <c r="E229">
        <v>1430003</v>
      </c>
      <c r="F229">
        <v>40.228518999999999</v>
      </c>
      <c r="G229">
        <v>-74.932417000000001</v>
      </c>
      <c r="H229">
        <v>1430003</v>
      </c>
      <c r="I229" t="str">
        <f t="shared" si="3"/>
        <v>No Change</v>
      </c>
    </row>
    <row r="230" spans="1:9">
      <c r="A230" t="s">
        <v>2743</v>
      </c>
      <c r="B230" s="2">
        <v>246009</v>
      </c>
      <c r="C230" t="s">
        <v>2743</v>
      </c>
      <c r="D230" s="12" t="s">
        <v>8132</v>
      </c>
      <c r="E230">
        <v>1430016</v>
      </c>
      <c r="F230">
        <v>40.206142999999997</v>
      </c>
      <c r="G230">
        <v>-75.459605999999994</v>
      </c>
      <c r="H230">
        <v>1430016</v>
      </c>
      <c r="I230" t="str">
        <f t="shared" si="3"/>
        <v>No Change</v>
      </c>
    </row>
    <row r="231" spans="1:9">
      <c r="A231" t="s">
        <v>240</v>
      </c>
      <c r="B231" s="2">
        <v>246033</v>
      </c>
      <c r="C231" t="s">
        <v>240</v>
      </c>
      <c r="D231" s="12" t="s">
        <v>8163</v>
      </c>
      <c r="E231">
        <v>1430019</v>
      </c>
      <c r="F231">
        <v>40.255631999999999</v>
      </c>
      <c r="G231">
        <v>-75.239473000000004</v>
      </c>
      <c r="H231">
        <v>1430016</v>
      </c>
      <c r="I231" t="str">
        <f t="shared" si="3"/>
        <v>REVIEW</v>
      </c>
    </row>
    <row r="232" spans="1:9">
      <c r="A232" t="s">
        <v>538</v>
      </c>
      <c r="B232" s="2">
        <v>246043</v>
      </c>
      <c r="C232" t="s">
        <v>538</v>
      </c>
      <c r="D232" s="12" t="s">
        <v>8456</v>
      </c>
      <c r="E232">
        <v>1430008</v>
      </c>
      <c r="F232">
        <v>39.073140000000002</v>
      </c>
      <c r="G232">
        <v>-75.54777</v>
      </c>
      <c r="H232">
        <v>1430008</v>
      </c>
      <c r="I232" t="str">
        <f t="shared" si="3"/>
        <v>No Change</v>
      </c>
    </row>
    <row r="233" spans="1:9">
      <c r="A233" t="s">
        <v>2870</v>
      </c>
      <c r="B233" s="2">
        <v>246141</v>
      </c>
      <c r="C233" t="s">
        <v>2870</v>
      </c>
      <c r="D233" s="12" t="s">
        <v>7940</v>
      </c>
      <c r="E233">
        <v>1430009</v>
      </c>
      <c r="F233">
        <v>39.95814</v>
      </c>
      <c r="G233">
        <v>-75.161949000000007</v>
      </c>
      <c r="H233">
        <v>1430009</v>
      </c>
      <c r="I233" t="str">
        <f t="shared" si="3"/>
        <v>No Change</v>
      </c>
    </row>
    <row r="234" spans="1:9">
      <c r="A234" t="s">
        <v>2548</v>
      </c>
      <c r="B234" s="2">
        <v>246234</v>
      </c>
      <c r="C234" t="s">
        <v>2548</v>
      </c>
      <c r="D234" s="12" t="s">
        <v>7889</v>
      </c>
      <c r="E234">
        <v>1430003</v>
      </c>
      <c r="F234">
        <v>40.208801999999999</v>
      </c>
      <c r="G234">
        <v>-74.789079000000001</v>
      </c>
      <c r="H234">
        <v>1430003</v>
      </c>
      <c r="I234" t="str">
        <f t="shared" si="3"/>
        <v>No Change</v>
      </c>
    </row>
    <row r="235" spans="1:9">
      <c r="A235" t="s">
        <v>2989</v>
      </c>
      <c r="B235" s="2">
        <v>246241</v>
      </c>
      <c r="C235" t="s">
        <v>2989</v>
      </c>
      <c r="D235" s="12" t="s">
        <v>8097</v>
      </c>
      <c r="E235">
        <v>1430002</v>
      </c>
      <c r="F235">
        <v>39.954438000000003</v>
      </c>
      <c r="G235">
        <v>-75.586223000000004</v>
      </c>
      <c r="H235">
        <v>1430002</v>
      </c>
      <c r="I235" t="str">
        <f t="shared" si="3"/>
        <v>No Change</v>
      </c>
    </row>
    <row r="236" spans="1:9">
      <c r="A236" t="s">
        <v>417</v>
      </c>
      <c r="B236" s="2">
        <v>246269</v>
      </c>
      <c r="C236" t="s">
        <v>417</v>
      </c>
      <c r="D236" s="12" t="s">
        <v>6026</v>
      </c>
      <c r="E236">
        <v>1430011</v>
      </c>
      <c r="F236">
        <v>39.818153000000002</v>
      </c>
      <c r="G236">
        <v>-74.765299999999996</v>
      </c>
      <c r="H236">
        <v>1430017</v>
      </c>
      <c r="I236" t="str">
        <f t="shared" si="3"/>
        <v>REVIEW</v>
      </c>
    </row>
    <row r="237" spans="1:9">
      <c r="A237" t="s">
        <v>254</v>
      </c>
      <c r="B237" s="2">
        <v>246395</v>
      </c>
      <c r="C237" t="s">
        <v>254</v>
      </c>
      <c r="D237" s="12" t="s">
        <v>7826</v>
      </c>
      <c r="E237">
        <v>1430004</v>
      </c>
      <c r="F237">
        <v>40.198191999999999</v>
      </c>
      <c r="G237">
        <v>-75.139306000000005</v>
      </c>
      <c r="H237">
        <v>1430016</v>
      </c>
      <c r="I237" t="str">
        <f t="shared" si="3"/>
        <v>REVIEW</v>
      </c>
    </row>
    <row r="238" spans="1:9">
      <c r="A238" t="s">
        <v>85</v>
      </c>
      <c r="B238" s="2">
        <v>246418</v>
      </c>
      <c r="C238" t="s">
        <v>85</v>
      </c>
      <c r="D238" s="12" t="s">
        <v>7671</v>
      </c>
      <c r="E238">
        <v>1430004</v>
      </c>
      <c r="F238">
        <v>40.165638000000001</v>
      </c>
      <c r="G238">
        <v>-75.045529999999999</v>
      </c>
      <c r="H238">
        <v>1430004</v>
      </c>
      <c r="I238" t="str">
        <f t="shared" si="3"/>
        <v>No Change</v>
      </c>
    </row>
    <row r="239" spans="1:9">
      <c r="A239" t="s">
        <v>880</v>
      </c>
      <c r="B239" s="2">
        <v>246467</v>
      </c>
      <c r="C239" t="s">
        <v>880</v>
      </c>
      <c r="D239" s="12" t="s">
        <v>7640</v>
      </c>
      <c r="E239">
        <v>1430015</v>
      </c>
      <c r="F239">
        <v>40.430525000000003</v>
      </c>
      <c r="G239">
        <v>-75.234277000000006</v>
      </c>
      <c r="H239">
        <v>1430015</v>
      </c>
      <c r="I239" t="str">
        <f t="shared" si="3"/>
        <v>No Change</v>
      </c>
    </row>
    <row r="240" spans="1:9">
      <c r="A240" t="s">
        <v>882</v>
      </c>
      <c r="B240" s="2">
        <v>246473</v>
      </c>
      <c r="C240" t="s">
        <v>882</v>
      </c>
      <c r="D240" s="12" t="s">
        <v>7924</v>
      </c>
      <c r="E240">
        <v>1430004</v>
      </c>
      <c r="F240">
        <v>40.157426000000001</v>
      </c>
      <c r="G240">
        <v>-75.108328999999998</v>
      </c>
      <c r="H240">
        <v>1430004</v>
      </c>
      <c r="I240" t="str">
        <f t="shared" si="3"/>
        <v>No Change</v>
      </c>
    </row>
    <row r="241" spans="1:9">
      <c r="A241" t="s">
        <v>3239</v>
      </c>
      <c r="B241" s="2">
        <v>246511</v>
      </c>
      <c r="C241" t="s">
        <v>3239</v>
      </c>
      <c r="D241" s="12" t="s">
        <v>7688</v>
      </c>
      <c r="E241">
        <v>1430004</v>
      </c>
      <c r="F241">
        <v>40.205300000000001</v>
      </c>
      <c r="G241">
        <v>-75.107990000000001</v>
      </c>
      <c r="H241">
        <v>1430016</v>
      </c>
      <c r="I241" t="str">
        <f t="shared" si="3"/>
        <v>REVIEW</v>
      </c>
    </row>
    <row r="242" spans="1:9">
      <c r="A242" t="s">
        <v>3238</v>
      </c>
      <c r="B242" s="2">
        <v>246514</v>
      </c>
      <c r="C242" t="s">
        <v>3238</v>
      </c>
      <c r="D242" s="12" t="s">
        <v>7704</v>
      </c>
      <c r="E242">
        <v>1430019</v>
      </c>
      <c r="F242">
        <v>40.199826000000002</v>
      </c>
      <c r="G242">
        <v>-75.065479999999994</v>
      </c>
      <c r="H242">
        <v>1430004</v>
      </c>
      <c r="I242" t="str">
        <f t="shared" si="3"/>
        <v>REVIEW</v>
      </c>
    </row>
    <row r="243" spans="1:9">
      <c r="A243" t="s">
        <v>3277</v>
      </c>
      <c r="B243" s="2">
        <v>246526</v>
      </c>
      <c r="C243" t="s">
        <v>3278</v>
      </c>
      <c r="D243" s="12" t="s">
        <v>8100</v>
      </c>
      <c r="E243">
        <v>1430002</v>
      </c>
      <c r="F243">
        <v>39.925927000000001</v>
      </c>
      <c r="G243">
        <v>-75.583779000000007</v>
      </c>
      <c r="H243">
        <v>1430001</v>
      </c>
      <c r="I243" t="str">
        <f t="shared" si="3"/>
        <v>REVIEW</v>
      </c>
    </row>
    <row r="244" spans="1:9">
      <c r="A244" t="s">
        <v>128</v>
      </c>
      <c r="B244" s="2">
        <v>246567</v>
      </c>
      <c r="C244" t="s">
        <v>128</v>
      </c>
      <c r="D244" s="12" t="s">
        <v>8427</v>
      </c>
      <c r="E244">
        <v>1430006</v>
      </c>
      <c r="F244">
        <v>39.755454</v>
      </c>
      <c r="G244">
        <v>-75.594252999999995</v>
      </c>
      <c r="H244">
        <v>1430006</v>
      </c>
      <c r="I244" t="str">
        <f t="shared" si="3"/>
        <v>No Change</v>
      </c>
    </row>
    <row r="245" spans="1:9">
      <c r="A245" t="s">
        <v>3327</v>
      </c>
      <c r="B245" s="2">
        <v>246590</v>
      </c>
      <c r="C245" t="s">
        <v>3327</v>
      </c>
      <c r="D245" s="12" t="s">
        <v>8160</v>
      </c>
      <c r="E245">
        <v>1430013</v>
      </c>
      <c r="F245">
        <v>40.092891000000002</v>
      </c>
      <c r="G245">
        <v>-75.260931999999997</v>
      </c>
      <c r="H245">
        <v>1430013</v>
      </c>
      <c r="I245" t="str">
        <f t="shared" si="3"/>
        <v>No Change</v>
      </c>
    </row>
    <row r="246" spans="1:9">
      <c r="A246" t="s">
        <v>24</v>
      </c>
      <c r="B246" s="2">
        <v>246720</v>
      </c>
      <c r="C246" t="s">
        <v>24</v>
      </c>
      <c r="D246" s="12" t="s">
        <v>7707</v>
      </c>
      <c r="E246">
        <v>1430003</v>
      </c>
      <c r="F246">
        <v>40.218958000000001</v>
      </c>
      <c r="G246">
        <v>-75.142736999999997</v>
      </c>
      <c r="H246">
        <v>1430019</v>
      </c>
      <c r="I246" t="str">
        <f t="shared" si="3"/>
        <v>REVIEW</v>
      </c>
    </row>
    <row r="247" spans="1:9">
      <c r="A247" t="s">
        <v>674</v>
      </c>
      <c r="B247" s="2">
        <v>246796</v>
      </c>
      <c r="C247" t="s">
        <v>674</v>
      </c>
      <c r="D247" s="12" t="s">
        <v>6292</v>
      </c>
      <c r="E247">
        <v>1430035</v>
      </c>
      <c r="F247">
        <v>40.332465999999997</v>
      </c>
      <c r="G247">
        <v>-76.450291000000007</v>
      </c>
      <c r="H247">
        <v>1430035</v>
      </c>
      <c r="I247" t="str">
        <f t="shared" si="3"/>
        <v>No Change</v>
      </c>
    </row>
    <row r="248" spans="1:9">
      <c r="A248" t="s">
        <v>1461</v>
      </c>
      <c r="B248" s="2">
        <v>247051</v>
      </c>
      <c r="C248" t="s">
        <v>1461</v>
      </c>
      <c r="D248" s="12" t="s">
        <v>7072</v>
      </c>
      <c r="E248">
        <v>1430022</v>
      </c>
      <c r="F248">
        <v>39.968767</v>
      </c>
      <c r="G248">
        <v>-76.065610000000007</v>
      </c>
      <c r="H248">
        <v>1430021</v>
      </c>
      <c r="I248" t="str">
        <f t="shared" si="3"/>
        <v>REVIEW</v>
      </c>
    </row>
    <row r="249" spans="1:9">
      <c r="A249" t="s">
        <v>952</v>
      </c>
      <c r="B249" s="2">
        <v>247312</v>
      </c>
      <c r="C249" t="s">
        <v>952</v>
      </c>
      <c r="D249" s="12" t="s">
        <v>7290</v>
      </c>
      <c r="E249">
        <v>1430024</v>
      </c>
      <c r="F249">
        <v>40.026439000000003</v>
      </c>
      <c r="G249">
        <v>-76.288203999999993</v>
      </c>
      <c r="H249">
        <v>1430025</v>
      </c>
      <c r="I249" t="str">
        <f t="shared" si="3"/>
        <v>REVIEW</v>
      </c>
    </row>
    <row r="250" spans="1:9">
      <c r="A250" t="s">
        <v>2903</v>
      </c>
      <c r="B250" s="2">
        <v>247490</v>
      </c>
      <c r="C250" t="s">
        <v>2903</v>
      </c>
      <c r="D250" s="12" t="s">
        <v>6455</v>
      </c>
      <c r="E250">
        <v>1430044</v>
      </c>
      <c r="F250">
        <v>39.753878999999998</v>
      </c>
      <c r="G250">
        <v>-77.582014000000001</v>
      </c>
      <c r="H250">
        <v>1430044</v>
      </c>
      <c r="I250" t="str">
        <f t="shared" si="3"/>
        <v>No Change</v>
      </c>
    </row>
    <row r="251" spans="1:9">
      <c r="A251" t="s">
        <v>2141</v>
      </c>
      <c r="B251" s="2">
        <v>247675</v>
      </c>
      <c r="C251" t="s">
        <v>2141</v>
      </c>
      <c r="D251" s="12" t="s">
        <v>7105</v>
      </c>
      <c r="E251">
        <v>1430021</v>
      </c>
      <c r="F251">
        <v>40.029527000000002</v>
      </c>
      <c r="G251">
        <v>-76.170320000000004</v>
      </c>
      <c r="H251">
        <v>1430021</v>
      </c>
      <c r="I251" t="str">
        <f t="shared" si="3"/>
        <v>No Change</v>
      </c>
    </row>
    <row r="252" spans="1:9">
      <c r="A252" t="s">
        <v>2398</v>
      </c>
      <c r="B252" s="2">
        <v>249200</v>
      </c>
      <c r="C252" t="s">
        <v>2398</v>
      </c>
      <c r="D252" s="12" t="s">
        <v>6543</v>
      </c>
      <c r="E252">
        <v>1430040</v>
      </c>
      <c r="F252">
        <v>40.009610000000002</v>
      </c>
      <c r="G252">
        <v>-76.548370000000006</v>
      </c>
      <c r="H252">
        <v>1430022</v>
      </c>
      <c r="I252" t="str">
        <f t="shared" si="3"/>
        <v>REVIEW</v>
      </c>
    </row>
    <row r="253" spans="1:9">
      <c r="A253" t="s">
        <v>1077</v>
      </c>
      <c r="B253" s="2">
        <v>251656</v>
      </c>
      <c r="C253" t="s">
        <v>1077</v>
      </c>
      <c r="D253" s="12" t="s">
        <v>8128</v>
      </c>
      <c r="E253">
        <v>1430013</v>
      </c>
      <c r="F253">
        <v>40.091197999999999</v>
      </c>
      <c r="G253">
        <v>-75.626737000000006</v>
      </c>
      <c r="H253">
        <v>1430016</v>
      </c>
      <c r="I253" t="str">
        <f t="shared" si="3"/>
        <v>REVIEW</v>
      </c>
    </row>
    <row r="254" spans="1:9">
      <c r="A254" t="s">
        <v>2951</v>
      </c>
      <c r="B254" s="2">
        <v>254417</v>
      </c>
      <c r="C254" t="s">
        <v>2951</v>
      </c>
      <c r="D254" s="12" t="s">
        <v>6481</v>
      </c>
      <c r="E254">
        <v>1430048</v>
      </c>
      <c r="F254">
        <v>39.728839999999998</v>
      </c>
      <c r="G254">
        <v>-76.453795</v>
      </c>
      <c r="H254">
        <v>1430048</v>
      </c>
      <c r="I254" t="str">
        <f t="shared" si="3"/>
        <v>No Change</v>
      </c>
    </row>
    <row r="255" spans="1:9">
      <c r="A255" t="s">
        <v>2418</v>
      </c>
      <c r="B255" s="2">
        <v>254506</v>
      </c>
      <c r="C255" t="s">
        <v>2418</v>
      </c>
      <c r="D255" s="12" t="s">
        <v>6119</v>
      </c>
      <c r="E255">
        <v>1430010</v>
      </c>
      <c r="F255">
        <v>39.308160000000001</v>
      </c>
      <c r="G255">
        <v>-74.980099999999993</v>
      </c>
      <c r="H255">
        <v>1430010</v>
      </c>
      <c r="I255" t="str">
        <f t="shared" si="3"/>
        <v>No Change</v>
      </c>
    </row>
    <row r="256" spans="1:9">
      <c r="A256" t="s">
        <v>688</v>
      </c>
      <c r="B256" s="2">
        <v>254632</v>
      </c>
      <c r="C256" t="s">
        <v>688</v>
      </c>
      <c r="D256" s="12" t="s">
        <v>7590</v>
      </c>
      <c r="E256">
        <v>1430003</v>
      </c>
      <c r="F256">
        <v>40.339120000000001</v>
      </c>
      <c r="G256">
        <v>-75.130560000000003</v>
      </c>
      <c r="H256">
        <v>1430016</v>
      </c>
      <c r="I256" t="str">
        <f t="shared" si="3"/>
        <v>REVIEW</v>
      </c>
    </row>
    <row r="257" spans="1:9">
      <c r="A257" t="s">
        <v>1632</v>
      </c>
      <c r="B257" s="2">
        <v>254929</v>
      </c>
      <c r="C257" t="s">
        <v>1632</v>
      </c>
      <c r="D257" s="12" t="s">
        <v>8060</v>
      </c>
      <c r="E257">
        <v>1430013</v>
      </c>
      <c r="F257">
        <v>40.035834999999999</v>
      </c>
      <c r="G257">
        <v>-75.553236999999996</v>
      </c>
      <c r="H257">
        <v>1430013</v>
      </c>
      <c r="I257" t="str">
        <f t="shared" si="3"/>
        <v>No Change</v>
      </c>
    </row>
    <row r="258" spans="1:9">
      <c r="A258" t="s">
        <v>2995</v>
      </c>
      <c r="B258" s="2">
        <v>255873</v>
      </c>
      <c r="C258" t="s">
        <v>2995</v>
      </c>
      <c r="D258" s="12" t="s">
        <v>7358</v>
      </c>
      <c r="E258">
        <v>1430025</v>
      </c>
      <c r="F258">
        <v>40.045422000000002</v>
      </c>
      <c r="G258">
        <v>-76.310023999999999</v>
      </c>
      <c r="H258">
        <v>1430025</v>
      </c>
      <c r="I258" t="str">
        <f t="shared" ref="I258:I321" si="4">IF(H258=E258,"No Change","REVIEW")</f>
        <v>No Change</v>
      </c>
    </row>
    <row r="259" spans="1:9">
      <c r="A259" t="s">
        <v>2924</v>
      </c>
      <c r="B259" s="2">
        <v>256146</v>
      </c>
      <c r="C259" t="s">
        <v>2924</v>
      </c>
      <c r="D259" s="12" t="s">
        <v>6446</v>
      </c>
      <c r="E259">
        <v>1430044</v>
      </c>
      <c r="F259">
        <v>40.058497000000003</v>
      </c>
      <c r="G259">
        <v>-77.496514000000005</v>
      </c>
      <c r="H259">
        <v>1430044</v>
      </c>
      <c r="I259" t="str">
        <f t="shared" si="4"/>
        <v>No Change</v>
      </c>
    </row>
    <row r="260" spans="1:9">
      <c r="A260" t="s">
        <v>2423</v>
      </c>
      <c r="B260" s="2">
        <v>260316</v>
      </c>
      <c r="C260" t="s">
        <v>2423</v>
      </c>
      <c r="D260" s="12" t="s">
        <v>6009</v>
      </c>
      <c r="E260">
        <v>1430006</v>
      </c>
      <c r="F260">
        <v>39.684975999999999</v>
      </c>
      <c r="G260">
        <v>-75.436820999999995</v>
      </c>
      <c r="H260">
        <v>1430006</v>
      </c>
      <c r="I260" t="str">
        <f t="shared" si="4"/>
        <v>No Change</v>
      </c>
    </row>
    <row r="261" spans="1:9">
      <c r="A261" t="s">
        <v>81</v>
      </c>
      <c r="B261" s="2">
        <v>264275</v>
      </c>
      <c r="C261" t="s">
        <v>81</v>
      </c>
      <c r="D261" s="12" t="s">
        <v>7198</v>
      </c>
      <c r="E261">
        <v>1430025</v>
      </c>
      <c r="F261">
        <v>40.085711000000003</v>
      </c>
      <c r="G261">
        <v>-76.339247999999998</v>
      </c>
      <c r="H261">
        <v>1430025</v>
      </c>
      <c r="I261" t="str">
        <f t="shared" si="4"/>
        <v>No Change</v>
      </c>
    </row>
    <row r="262" spans="1:9">
      <c r="A262" t="s">
        <v>982</v>
      </c>
      <c r="B262" s="2">
        <v>264345</v>
      </c>
      <c r="C262" t="s">
        <v>982</v>
      </c>
      <c r="D262" s="12" t="s">
        <v>6942</v>
      </c>
      <c r="E262">
        <v>1430022</v>
      </c>
      <c r="F262">
        <v>40.064005000000002</v>
      </c>
      <c r="G262">
        <v>-76.545789999999997</v>
      </c>
      <c r="H262">
        <v>1430022</v>
      </c>
      <c r="I262" t="str">
        <f t="shared" si="4"/>
        <v>No Change</v>
      </c>
    </row>
    <row r="263" spans="1:9">
      <c r="A263" t="s">
        <v>1965</v>
      </c>
      <c r="B263" s="2">
        <v>264813</v>
      </c>
      <c r="C263" t="s">
        <v>1965</v>
      </c>
      <c r="D263" s="12" t="s">
        <v>6892</v>
      </c>
      <c r="E263">
        <v>1430035</v>
      </c>
      <c r="F263">
        <v>40.164630000000002</v>
      </c>
      <c r="G263">
        <v>-76.391649999999998</v>
      </c>
      <c r="H263">
        <v>1430035</v>
      </c>
      <c r="I263" t="str">
        <f t="shared" si="4"/>
        <v>No Change</v>
      </c>
    </row>
    <row r="264" spans="1:9">
      <c r="A264" t="s">
        <v>2603</v>
      </c>
      <c r="B264" s="2">
        <v>264881</v>
      </c>
      <c r="C264" t="s">
        <v>2603</v>
      </c>
      <c r="D264" s="12" t="s">
        <v>7062</v>
      </c>
      <c r="E264">
        <v>1430025</v>
      </c>
      <c r="F264">
        <v>39.9041</v>
      </c>
      <c r="G264">
        <v>-76.201769999999996</v>
      </c>
      <c r="H264">
        <v>1430022</v>
      </c>
      <c r="I264" t="str">
        <f t="shared" si="4"/>
        <v>REVIEW</v>
      </c>
    </row>
    <row r="265" spans="1:9">
      <c r="A265" t="s">
        <v>3157</v>
      </c>
      <c r="B265" s="2">
        <v>264939</v>
      </c>
      <c r="C265" t="s">
        <v>3157</v>
      </c>
      <c r="D265" s="12" t="s">
        <v>8340</v>
      </c>
      <c r="E265">
        <v>1430029</v>
      </c>
      <c r="F265">
        <v>40.346986000000001</v>
      </c>
      <c r="G265">
        <v>-75.959635000000006</v>
      </c>
      <c r="H265">
        <v>1430029</v>
      </c>
      <c r="I265" t="str">
        <f t="shared" si="4"/>
        <v>No Change</v>
      </c>
    </row>
    <row r="266" spans="1:9">
      <c r="A266" t="s">
        <v>1694</v>
      </c>
      <c r="B266" s="2">
        <v>265138</v>
      </c>
      <c r="C266" t="s">
        <v>1694</v>
      </c>
      <c r="D266" s="12" t="s">
        <v>7899</v>
      </c>
      <c r="E266">
        <v>1430003</v>
      </c>
      <c r="F266">
        <v>40.216276999999998</v>
      </c>
      <c r="G266">
        <v>-74.854664999999997</v>
      </c>
      <c r="H266">
        <v>1430003</v>
      </c>
      <c r="I266" t="str">
        <f t="shared" si="4"/>
        <v>No Change</v>
      </c>
    </row>
    <row r="267" spans="1:9">
      <c r="A267" t="s">
        <v>2283</v>
      </c>
      <c r="B267" s="2">
        <v>265209</v>
      </c>
      <c r="C267" t="s">
        <v>2283</v>
      </c>
      <c r="D267" s="12" t="s">
        <v>7171</v>
      </c>
      <c r="E267">
        <v>1430025</v>
      </c>
      <c r="F267">
        <v>40.062254000000003</v>
      </c>
      <c r="G267">
        <v>-76.351652000000001</v>
      </c>
      <c r="H267">
        <v>1430022</v>
      </c>
      <c r="I267" t="str">
        <f t="shared" si="4"/>
        <v>REVIEW</v>
      </c>
    </row>
    <row r="268" spans="1:9">
      <c r="A268" t="s">
        <v>3083</v>
      </c>
      <c r="B268" s="2">
        <v>265344</v>
      </c>
      <c r="C268" t="s">
        <v>3083</v>
      </c>
      <c r="D268" s="12" t="s">
        <v>8363</v>
      </c>
      <c r="E268">
        <v>1430018</v>
      </c>
      <c r="F268">
        <v>39.433335999999997</v>
      </c>
      <c r="G268">
        <v>-75.688388000000003</v>
      </c>
      <c r="H268">
        <v>1430018</v>
      </c>
      <c r="I268" t="str">
        <f t="shared" si="4"/>
        <v>No Change</v>
      </c>
    </row>
    <row r="269" spans="1:9">
      <c r="A269" t="s">
        <v>3330</v>
      </c>
      <c r="B269" s="2">
        <v>265838</v>
      </c>
      <c r="C269" t="s">
        <v>3330</v>
      </c>
      <c r="D269" s="12" t="s">
        <v>7565</v>
      </c>
      <c r="E269">
        <v>1430003</v>
      </c>
      <c r="F269">
        <v>40.301665999999997</v>
      </c>
      <c r="G269">
        <v>-75.142174999999995</v>
      </c>
      <c r="H269">
        <v>1430016</v>
      </c>
      <c r="I269" t="str">
        <f t="shared" si="4"/>
        <v>REVIEW</v>
      </c>
    </row>
    <row r="270" spans="1:9">
      <c r="A270" t="s">
        <v>2767</v>
      </c>
      <c r="B270" s="2">
        <v>265980</v>
      </c>
      <c r="C270" t="s">
        <v>2767</v>
      </c>
      <c r="D270" s="12" t="s">
        <v>7195</v>
      </c>
      <c r="E270">
        <v>1430025</v>
      </c>
      <c r="F270">
        <v>40.074435999999999</v>
      </c>
      <c r="G270">
        <v>-76.328029000000001</v>
      </c>
      <c r="H270">
        <v>1430025</v>
      </c>
      <c r="I270" t="str">
        <f t="shared" si="4"/>
        <v>No Change</v>
      </c>
    </row>
    <row r="271" spans="1:9">
      <c r="A271" t="s">
        <v>92</v>
      </c>
      <c r="B271" s="2">
        <v>266314</v>
      </c>
      <c r="C271" t="s">
        <v>92</v>
      </c>
      <c r="D271" s="12" t="s">
        <v>8441</v>
      </c>
      <c r="E271">
        <v>1430008</v>
      </c>
      <c r="F271">
        <v>39.161808999999998</v>
      </c>
      <c r="G271">
        <v>-75.544465000000002</v>
      </c>
      <c r="H271">
        <v>1430008</v>
      </c>
      <c r="I271" t="str">
        <f t="shared" si="4"/>
        <v>No Change</v>
      </c>
    </row>
    <row r="272" spans="1:9">
      <c r="A272" t="s">
        <v>1869</v>
      </c>
      <c r="B272" s="2">
        <v>266748</v>
      </c>
      <c r="C272" t="s">
        <v>1869</v>
      </c>
      <c r="D272" s="12" t="s">
        <v>7684</v>
      </c>
      <c r="E272">
        <v>1430004</v>
      </c>
      <c r="F272">
        <v>40.188827000000003</v>
      </c>
      <c r="G272">
        <v>-75.092367999999993</v>
      </c>
      <c r="H272">
        <v>1430004</v>
      </c>
      <c r="I272" t="str">
        <f t="shared" si="4"/>
        <v>No Change</v>
      </c>
    </row>
    <row r="273" spans="1:9">
      <c r="A273" t="s">
        <v>1120</v>
      </c>
      <c r="B273" s="2">
        <v>266867</v>
      </c>
      <c r="C273" t="s">
        <v>1120</v>
      </c>
      <c r="D273" s="12" t="s">
        <v>5933</v>
      </c>
      <c r="E273">
        <v>1430005</v>
      </c>
      <c r="F273">
        <v>40.257550000000002</v>
      </c>
      <c r="G273">
        <v>-74.260170000000002</v>
      </c>
      <c r="H273">
        <v>1430005</v>
      </c>
      <c r="I273" t="str">
        <f t="shared" si="4"/>
        <v>No Change</v>
      </c>
    </row>
    <row r="274" spans="1:9">
      <c r="A274" t="s">
        <v>156</v>
      </c>
      <c r="B274" s="2">
        <v>267169</v>
      </c>
      <c r="C274" t="s">
        <v>156</v>
      </c>
      <c r="D274" s="12" t="s">
        <v>6294</v>
      </c>
      <c r="E274">
        <v>1430035</v>
      </c>
      <c r="F274">
        <v>40.286605999999999</v>
      </c>
      <c r="G274">
        <v>-76.469474000000005</v>
      </c>
      <c r="H274">
        <v>1430035</v>
      </c>
      <c r="I274" t="str">
        <f t="shared" si="4"/>
        <v>No Change</v>
      </c>
    </row>
    <row r="275" spans="1:9">
      <c r="A275" t="s">
        <v>909</v>
      </c>
      <c r="B275" s="2">
        <v>267431</v>
      </c>
      <c r="C275" t="s">
        <v>909</v>
      </c>
      <c r="D275" s="12" t="s">
        <v>7600</v>
      </c>
      <c r="E275">
        <v>1430019</v>
      </c>
      <c r="F275">
        <v>40.277768999999999</v>
      </c>
      <c r="G275">
        <v>-75.188795999999996</v>
      </c>
      <c r="H275">
        <v>1430016</v>
      </c>
      <c r="I275" t="str">
        <f t="shared" si="4"/>
        <v>REVIEW</v>
      </c>
    </row>
    <row r="276" spans="1:9">
      <c r="A276" t="s">
        <v>2017</v>
      </c>
      <c r="B276" s="2">
        <v>267491</v>
      </c>
      <c r="C276" t="s">
        <v>2017</v>
      </c>
      <c r="D276" s="12" t="s">
        <v>5944</v>
      </c>
      <c r="E276">
        <v>1430005</v>
      </c>
      <c r="F276">
        <v>40.733319999999999</v>
      </c>
      <c r="G276">
        <v>-74.67089</v>
      </c>
      <c r="H276">
        <v>1430005</v>
      </c>
      <c r="I276" t="str">
        <f t="shared" si="4"/>
        <v>No Change</v>
      </c>
    </row>
    <row r="277" spans="1:9">
      <c r="A277" t="s">
        <v>38</v>
      </c>
      <c r="B277" s="2">
        <v>268257</v>
      </c>
      <c r="C277" t="s">
        <v>38</v>
      </c>
      <c r="D277" s="12" t="s">
        <v>7355</v>
      </c>
      <c r="E277">
        <v>1430025</v>
      </c>
      <c r="F277">
        <v>40.056548999999997</v>
      </c>
      <c r="G277">
        <v>-76.328203999999999</v>
      </c>
      <c r="H277">
        <v>1430025</v>
      </c>
      <c r="I277" t="str">
        <f t="shared" si="4"/>
        <v>No Change</v>
      </c>
    </row>
    <row r="278" spans="1:9">
      <c r="A278" t="s">
        <v>350</v>
      </c>
      <c r="B278" s="2">
        <v>268915</v>
      </c>
      <c r="C278" t="s">
        <v>350</v>
      </c>
      <c r="D278" s="12" t="s">
        <v>8129</v>
      </c>
      <c r="E278">
        <v>1430013</v>
      </c>
      <c r="F278">
        <v>40.074641999999997</v>
      </c>
      <c r="G278">
        <v>-75.679427000000004</v>
      </c>
      <c r="H278">
        <v>1430013</v>
      </c>
      <c r="I278" t="str">
        <f t="shared" si="4"/>
        <v>No Change</v>
      </c>
    </row>
    <row r="279" spans="1:9">
      <c r="A279" t="s">
        <v>879</v>
      </c>
      <c r="B279" s="2">
        <v>269078</v>
      </c>
      <c r="C279" t="s">
        <v>879</v>
      </c>
      <c r="D279" s="12" t="s">
        <v>8217</v>
      </c>
      <c r="E279">
        <v>1430016</v>
      </c>
      <c r="F279">
        <v>40.228050000000003</v>
      </c>
      <c r="G279">
        <v>-75.539027000000004</v>
      </c>
      <c r="H279">
        <v>1430016</v>
      </c>
      <c r="I279" t="str">
        <f t="shared" si="4"/>
        <v>No Change</v>
      </c>
    </row>
    <row r="280" spans="1:9">
      <c r="A280" t="s">
        <v>2319</v>
      </c>
      <c r="B280" s="2">
        <v>269479</v>
      </c>
      <c r="C280" t="s">
        <v>2319</v>
      </c>
      <c r="D280" s="12" t="s">
        <v>6520</v>
      </c>
      <c r="E280">
        <v>1430039</v>
      </c>
      <c r="F280">
        <v>39.868074999999997</v>
      </c>
      <c r="G280">
        <v>-77.046175000000005</v>
      </c>
      <c r="H280">
        <v>1430039</v>
      </c>
      <c r="I280" t="str">
        <f t="shared" si="4"/>
        <v>No Change</v>
      </c>
    </row>
    <row r="281" spans="1:9">
      <c r="A281" t="s">
        <v>2698</v>
      </c>
      <c r="B281" s="2">
        <v>269602</v>
      </c>
      <c r="C281" t="s">
        <v>2698</v>
      </c>
      <c r="D281" s="12" t="s">
        <v>7946</v>
      </c>
      <c r="E281">
        <v>1430009</v>
      </c>
      <c r="F281">
        <v>40.09684</v>
      </c>
      <c r="G281">
        <v>-75.031102000000004</v>
      </c>
      <c r="H281">
        <v>1430016</v>
      </c>
      <c r="I281" t="str">
        <f t="shared" si="4"/>
        <v>REVIEW</v>
      </c>
    </row>
    <row r="282" spans="1:9">
      <c r="A282" t="s">
        <v>105</v>
      </c>
      <c r="B282" s="2">
        <v>269640</v>
      </c>
      <c r="C282" t="s">
        <v>105</v>
      </c>
      <c r="D282" s="12" t="s">
        <v>8309</v>
      </c>
      <c r="E282">
        <v>1430029</v>
      </c>
      <c r="F282">
        <v>40.402709999999999</v>
      </c>
      <c r="G282">
        <v>-75.953890000000001</v>
      </c>
      <c r="H282">
        <v>1430026</v>
      </c>
      <c r="I282" t="str">
        <f t="shared" si="4"/>
        <v>REVIEW</v>
      </c>
    </row>
    <row r="283" spans="1:9">
      <c r="A283" t="s">
        <v>615</v>
      </c>
      <c r="B283" s="2">
        <v>269945</v>
      </c>
      <c r="C283" t="s">
        <v>615</v>
      </c>
      <c r="D283" s="12" t="s">
        <v>7525</v>
      </c>
      <c r="E283">
        <v>1430015</v>
      </c>
      <c r="F283">
        <v>40.582904999999997</v>
      </c>
      <c r="G283">
        <v>-75.477538999999993</v>
      </c>
      <c r="H283">
        <v>1430015</v>
      </c>
      <c r="I283" t="str">
        <f t="shared" si="4"/>
        <v>No Change</v>
      </c>
    </row>
    <row r="284" spans="1:9">
      <c r="A284" t="s">
        <v>2906</v>
      </c>
      <c r="B284" s="2">
        <v>270040</v>
      </c>
      <c r="C284" t="s">
        <v>2906</v>
      </c>
      <c r="D284" s="12" t="s">
        <v>6574</v>
      </c>
      <c r="E284">
        <v>1430047</v>
      </c>
      <c r="F284">
        <v>39.976990000000001</v>
      </c>
      <c r="G284">
        <v>-76.695269999999994</v>
      </c>
      <c r="H284">
        <v>1430040</v>
      </c>
      <c r="I284" t="str">
        <f t="shared" si="4"/>
        <v>REVIEW</v>
      </c>
    </row>
    <row r="285" spans="1:9">
      <c r="A285" t="s">
        <v>3090</v>
      </c>
      <c r="B285" s="2">
        <v>270093</v>
      </c>
      <c r="C285" t="s">
        <v>3090</v>
      </c>
      <c r="D285" s="12" t="s">
        <v>7782</v>
      </c>
      <c r="E285">
        <v>1430001</v>
      </c>
      <c r="F285">
        <v>39.956449999999997</v>
      </c>
      <c r="G285">
        <v>-75.319986</v>
      </c>
      <c r="H285">
        <v>1430001</v>
      </c>
      <c r="I285" t="str">
        <f t="shared" si="4"/>
        <v>No Change</v>
      </c>
    </row>
    <row r="286" spans="1:9">
      <c r="A286" t="s">
        <v>2921</v>
      </c>
      <c r="B286" s="2">
        <v>270587</v>
      </c>
      <c r="C286" t="s">
        <v>2921</v>
      </c>
      <c r="D286" s="12" t="s">
        <v>6573</v>
      </c>
      <c r="E286">
        <v>1430047</v>
      </c>
      <c r="F286">
        <v>39.945349999999998</v>
      </c>
      <c r="G286">
        <v>-76.647480999999999</v>
      </c>
      <c r="H286">
        <v>1430040</v>
      </c>
      <c r="I286" t="str">
        <f t="shared" si="4"/>
        <v>REVIEW</v>
      </c>
    </row>
    <row r="287" spans="1:9">
      <c r="A287" t="s">
        <v>2918</v>
      </c>
      <c r="B287" s="2">
        <v>270588</v>
      </c>
      <c r="C287" t="s">
        <v>2918</v>
      </c>
      <c r="D287" s="12" t="s">
        <v>6284</v>
      </c>
      <c r="E287">
        <v>1430045</v>
      </c>
      <c r="F287">
        <v>40.268500000000003</v>
      </c>
      <c r="G287">
        <v>-76.747900000000001</v>
      </c>
      <c r="H287">
        <v>1430045</v>
      </c>
      <c r="I287" t="str">
        <f t="shared" si="4"/>
        <v>No Change</v>
      </c>
    </row>
    <row r="288" spans="1:9">
      <c r="A288" t="s">
        <v>421</v>
      </c>
      <c r="B288" s="2">
        <v>271271</v>
      </c>
      <c r="C288" t="s">
        <v>421</v>
      </c>
      <c r="D288" s="12" t="s">
        <v>8374</v>
      </c>
      <c r="E288">
        <v>1430018</v>
      </c>
      <c r="F288">
        <v>39.439292999999999</v>
      </c>
      <c r="G288">
        <v>-75.699010000000001</v>
      </c>
      <c r="H288">
        <v>1430018</v>
      </c>
      <c r="I288" t="str">
        <f t="shared" si="4"/>
        <v>No Change</v>
      </c>
    </row>
    <row r="289" spans="1:9">
      <c r="A289" t="s">
        <v>2120</v>
      </c>
      <c r="B289" s="2">
        <v>271622</v>
      </c>
      <c r="C289" t="s">
        <v>2120</v>
      </c>
      <c r="D289" s="12" t="s">
        <v>8434</v>
      </c>
      <c r="E289">
        <v>1430008</v>
      </c>
      <c r="F289">
        <v>39.150754999999997</v>
      </c>
      <c r="G289">
        <v>-75.520730999999998</v>
      </c>
      <c r="H289">
        <v>1430008</v>
      </c>
      <c r="I289" t="str">
        <f t="shared" si="4"/>
        <v>No Change</v>
      </c>
    </row>
    <row r="290" spans="1:9">
      <c r="A290" t="s">
        <v>714</v>
      </c>
      <c r="B290" s="2">
        <v>271965</v>
      </c>
      <c r="C290" t="s">
        <v>714</v>
      </c>
      <c r="D290" s="12" t="s">
        <v>6542</v>
      </c>
      <c r="E290">
        <v>1430040</v>
      </c>
      <c r="F290">
        <v>40.028236</v>
      </c>
      <c r="G290">
        <v>-76.528757999999996</v>
      </c>
      <c r="H290">
        <v>1430022</v>
      </c>
      <c r="I290" t="str">
        <f t="shared" si="4"/>
        <v>REVIEW</v>
      </c>
    </row>
    <row r="291" spans="1:9">
      <c r="A291" t="s">
        <v>448</v>
      </c>
      <c r="B291" s="2">
        <v>272447</v>
      </c>
      <c r="C291" t="s">
        <v>448</v>
      </c>
      <c r="D291" s="12" t="s">
        <v>7758</v>
      </c>
      <c r="E291">
        <v>1430002</v>
      </c>
      <c r="F291">
        <v>40.015650999999998</v>
      </c>
      <c r="G291">
        <v>-75.354084</v>
      </c>
      <c r="H291">
        <v>1430001</v>
      </c>
      <c r="I291" t="str">
        <f t="shared" si="4"/>
        <v>REVIEW</v>
      </c>
    </row>
    <row r="292" spans="1:9">
      <c r="A292" t="s">
        <v>839</v>
      </c>
      <c r="B292" s="2">
        <v>272530</v>
      </c>
      <c r="C292" t="s">
        <v>839</v>
      </c>
      <c r="D292" s="12" t="s">
        <v>7772</v>
      </c>
      <c r="E292">
        <v>1430003</v>
      </c>
      <c r="F292">
        <v>40.125867</v>
      </c>
      <c r="G292">
        <v>-74.927803999999995</v>
      </c>
      <c r="H292">
        <v>1430003</v>
      </c>
      <c r="I292" t="str">
        <f t="shared" si="4"/>
        <v>No Change</v>
      </c>
    </row>
    <row r="293" spans="1:9">
      <c r="A293" t="s">
        <v>2955</v>
      </c>
      <c r="B293" s="2">
        <v>272562</v>
      </c>
      <c r="C293" t="s">
        <v>2955</v>
      </c>
      <c r="D293" s="12" t="s">
        <v>6222</v>
      </c>
      <c r="E293">
        <v>1430045</v>
      </c>
      <c r="F293">
        <v>40.227364999999999</v>
      </c>
      <c r="G293">
        <v>-77.153627999999998</v>
      </c>
      <c r="H293">
        <v>1430045</v>
      </c>
      <c r="I293" t="str">
        <f t="shared" si="4"/>
        <v>No Change</v>
      </c>
    </row>
    <row r="294" spans="1:9">
      <c r="A294" t="s">
        <v>2956</v>
      </c>
      <c r="B294" s="2">
        <v>272563</v>
      </c>
      <c r="C294" t="s">
        <v>2956</v>
      </c>
      <c r="D294" s="12" t="s">
        <v>6428</v>
      </c>
      <c r="E294">
        <v>1430044</v>
      </c>
      <c r="F294">
        <v>39.913693000000002</v>
      </c>
      <c r="G294">
        <v>-77.669263000000001</v>
      </c>
      <c r="H294">
        <v>1430044</v>
      </c>
      <c r="I294" t="str">
        <f t="shared" si="4"/>
        <v>No Change</v>
      </c>
    </row>
    <row r="295" spans="1:9">
      <c r="A295" t="s">
        <v>2953</v>
      </c>
      <c r="B295" s="2">
        <v>272622</v>
      </c>
      <c r="C295" t="s">
        <v>2953</v>
      </c>
      <c r="D295" s="12" t="s">
        <v>6512</v>
      </c>
      <c r="E295">
        <v>1430047</v>
      </c>
      <c r="F295">
        <v>39.800930000000001</v>
      </c>
      <c r="G295">
        <v>-76.955016000000001</v>
      </c>
      <c r="H295">
        <v>1430039</v>
      </c>
      <c r="I295" t="str">
        <f t="shared" si="4"/>
        <v>REVIEW</v>
      </c>
    </row>
    <row r="296" spans="1:9">
      <c r="A296" t="s">
        <v>1229</v>
      </c>
      <c r="B296" s="2">
        <v>272805</v>
      </c>
      <c r="C296" t="s">
        <v>1229</v>
      </c>
      <c r="D296" s="12" t="s">
        <v>6241</v>
      </c>
      <c r="E296">
        <v>1430034</v>
      </c>
      <c r="F296">
        <v>40.169840000000001</v>
      </c>
      <c r="G296">
        <v>-76.542580000000001</v>
      </c>
      <c r="H296">
        <v>1430035</v>
      </c>
      <c r="I296" t="str">
        <f t="shared" si="4"/>
        <v>REVIEW</v>
      </c>
    </row>
    <row r="297" spans="1:9">
      <c r="A297" t="s">
        <v>2862</v>
      </c>
      <c r="B297" s="2">
        <v>272808</v>
      </c>
      <c r="C297" t="s">
        <v>2862</v>
      </c>
      <c r="D297" s="12" t="s">
        <v>6817</v>
      </c>
      <c r="E297">
        <v>1430024</v>
      </c>
      <c r="F297">
        <v>40.162660000000002</v>
      </c>
      <c r="G297">
        <v>-76.309629999999999</v>
      </c>
      <c r="H297">
        <v>1430016</v>
      </c>
      <c r="I297" t="str">
        <f t="shared" si="4"/>
        <v>REVIEW</v>
      </c>
    </row>
    <row r="298" spans="1:9">
      <c r="A298" t="s">
        <v>280</v>
      </c>
      <c r="B298" s="2">
        <v>272878</v>
      </c>
      <c r="C298" t="s">
        <v>280</v>
      </c>
      <c r="D298" s="12" t="s">
        <v>6087</v>
      </c>
      <c r="E298">
        <v>1430010</v>
      </c>
      <c r="F298">
        <v>39.266444</v>
      </c>
      <c r="G298">
        <v>-74.597999000000002</v>
      </c>
      <c r="H298">
        <v>1430010</v>
      </c>
      <c r="I298" t="str">
        <f t="shared" si="4"/>
        <v>No Change</v>
      </c>
    </row>
    <row r="299" spans="1:9">
      <c r="A299" t="s">
        <v>2933</v>
      </c>
      <c r="B299" s="2">
        <v>273124</v>
      </c>
      <c r="C299" t="s">
        <v>2933</v>
      </c>
      <c r="D299" s="12" t="s">
        <v>6547</v>
      </c>
      <c r="E299">
        <v>1430045</v>
      </c>
      <c r="F299">
        <v>40.024892000000001</v>
      </c>
      <c r="G299">
        <v>-76.543481999999997</v>
      </c>
      <c r="H299">
        <v>1430022</v>
      </c>
      <c r="I299" t="str">
        <f t="shared" si="4"/>
        <v>REVIEW</v>
      </c>
    </row>
    <row r="300" spans="1:9">
      <c r="A300" t="s">
        <v>2946</v>
      </c>
      <c r="B300" s="2">
        <v>273310</v>
      </c>
      <c r="C300" t="s">
        <v>2946</v>
      </c>
      <c r="D300" s="12" t="s">
        <v>6364</v>
      </c>
      <c r="E300">
        <v>1430045</v>
      </c>
      <c r="F300">
        <v>40.206986000000001</v>
      </c>
      <c r="G300">
        <v>-76.874409999999997</v>
      </c>
      <c r="H300">
        <v>1430045</v>
      </c>
      <c r="I300" t="str">
        <f t="shared" si="4"/>
        <v>No Change</v>
      </c>
    </row>
    <row r="301" spans="1:9">
      <c r="A301" t="s">
        <v>2752</v>
      </c>
      <c r="B301" s="2">
        <v>273732</v>
      </c>
      <c r="C301" t="s">
        <v>2752</v>
      </c>
      <c r="D301" s="12" t="s">
        <v>7200</v>
      </c>
      <c r="E301">
        <v>1430025</v>
      </c>
      <c r="F301">
        <v>40.074733999999999</v>
      </c>
      <c r="G301">
        <v>-76.312886000000006</v>
      </c>
      <c r="H301">
        <v>1430025</v>
      </c>
      <c r="I301" t="str">
        <f t="shared" si="4"/>
        <v>No Change</v>
      </c>
    </row>
    <row r="302" spans="1:9">
      <c r="A302" t="s">
        <v>3105</v>
      </c>
      <c r="B302" s="2">
        <v>273937</v>
      </c>
      <c r="C302" t="s">
        <v>3105</v>
      </c>
      <c r="D302" s="12" t="s">
        <v>6362</v>
      </c>
      <c r="E302">
        <v>1430034</v>
      </c>
      <c r="F302">
        <v>40.232663000000002</v>
      </c>
      <c r="G302">
        <v>-76.874761000000007</v>
      </c>
      <c r="H302">
        <v>1430045</v>
      </c>
      <c r="I302" t="str">
        <f t="shared" si="4"/>
        <v>REVIEW</v>
      </c>
    </row>
    <row r="303" spans="1:9">
      <c r="A303" t="s">
        <v>613</v>
      </c>
      <c r="B303" s="2">
        <v>274439</v>
      </c>
      <c r="C303" t="s">
        <v>613</v>
      </c>
      <c r="D303" s="12" t="s">
        <v>7914</v>
      </c>
      <c r="E303">
        <v>1430002</v>
      </c>
      <c r="F303">
        <v>40.054324999999999</v>
      </c>
      <c r="G303">
        <v>-75.390249999999995</v>
      </c>
      <c r="H303">
        <v>1430013</v>
      </c>
      <c r="I303" t="str">
        <f t="shared" si="4"/>
        <v>REVIEW</v>
      </c>
    </row>
    <row r="304" spans="1:9">
      <c r="A304" t="s">
        <v>1103</v>
      </c>
      <c r="B304" s="2">
        <v>279103</v>
      </c>
      <c r="C304" t="s">
        <v>1103</v>
      </c>
      <c r="D304" s="12" t="s">
        <v>8086</v>
      </c>
      <c r="E304">
        <v>1430002</v>
      </c>
      <c r="F304">
        <v>39.959240999999999</v>
      </c>
      <c r="G304">
        <v>-75.608982999999995</v>
      </c>
      <c r="H304">
        <v>1430016</v>
      </c>
      <c r="I304" t="str">
        <f t="shared" si="4"/>
        <v>REVIEW</v>
      </c>
    </row>
    <row r="305" spans="1:9">
      <c r="A305" t="s">
        <v>3273</v>
      </c>
      <c r="B305" s="2">
        <v>279123</v>
      </c>
      <c r="C305" t="s">
        <v>3273</v>
      </c>
      <c r="D305" s="12" t="s">
        <v>8215</v>
      </c>
      <c r="E305">
        <v>1430016</v>
      </c>
      <c r="F305">
        <v>40.23509</v>
      </c>
      <c r="G305">
        <v>-75.508489999999995</v>
      </c>
      <c r="H305">
        <v>1430016</v>
      </c>
      <c r="I305" t="str">
        <f t="shared" si="4"/>
        <v>No Change</v>
      </c>
    </row>
    <row r="306" spans="1:9">
      <c r="A306" t="s">
        <v>450</v>
      </c>
      <c r="B306" s="2">
        <v>279782</v>
      </c>
      <c r="C306" t="s">
        <v>450</v>
      </c>
      <c r="D306" s="12" t="s">
        <v>7508</v>
      </c>
      <c r="E306">
        <v>1430014</v>
      </c>
      <c r="F306">
        <v>40.756923999999998</v>
      </c>
      <c r="G306">
        <v>-75.537763999999996</v>
      </c>
      <c r="H306">
        <v>1430014</v>
      </c>
      <c r="I306" t="str">
        <f t="shared" si="4"/>
        <v>No Change</v>
      </c>
    </row>
    <row r="307" spans="1:9">
      <c r="A307" t="s">
        <v>46</v>
      </c>
      <c r="B307" s="2">
        <v>279804</v>
      </c>
      <c r="C307" t="s">
        <v>46</v>
      </c>
      <c r="D307" s="12" t="s">
        <v>8004</v>
      </c>
      <c r="E307">
        <v>1430002</v>
      </c>
      <c r="F307">
        <v>40.045364999999997</v>
      </c>
      <c r="G307">
        <v>-75.430081000000001</v>
      </c>
      <c r="H307">
        <v>1430013</v>
      </c>
      <c r="I307" t="str">
        <f t="shared" si="4"/>
        <v>REVIEW</v>
      </c>
    </row>
    <row r="308" spans="1:9">
      <c r="A308" t="s">
        <v>2811</v>
      </c>
      <c r="B308" s="2">
        <v>280526</v>
      </c>
      <c r="C308" t="s">
        <v>2811</v>
      </c>
      <c r="D308" s="12" t="s">
        <v>7077</v>
      </c>
      <c r="E308">
        <v>1430025</v>
      </c>
      <c r="F308">
        <v>39.887189999999997</v>
      </c>
      <c r="G308">
        <v>-76.161510000000007</v>
      </c>
      <c r="H308">
        <v>1430021</v>
      </c>
      <c r="I308" t="str">
        <f t="shared" si="4"/>
        <v>REVIEW</v>
      </c>
    </row>
    <row r="309" spans="1:9">
      <c r="A309" t="s">
        <v>1080</v>
      </c>
      <c r="B309" s="2">
        <v>281065</v>
      </c>
      <c r="C309" t="s">
        <v>1080</v>
      </c>
      <c r="D309" s="12" t="s">
        <v>6321</v>
      </c>
      <c r="E309">
        <v>1430035</v>
      </c>
      <c r="F309">
        <v>40.360900000000001</v>
      </c>
      <c r="G309">
        <v>-76.460909999999998</v>
      </c>
      <c r="H309">
        <v>1430035</v>
      </c>
      <c r="I309" t="str">
        <f t="shared" si="4"/>
        <v>No Change</v>
      </c>
    </row>
    <row r="310" spans="1:9">
      <c r="A310" t="s">
        <v>129</v>
      </c>
      <c r="B310" s="2">
        <v>281240</v>
      </c>
      <c r="C310" t="s">
        <v>129</v>
      </c>
      <c r="D310" s="12" t="s">
        <v>7344</v>
      </c>
      <c r="E310">
        <v>1430024</v>
      </c>
      <c r="F310">
        <v>40.048882999999996</v>
      </c>
      <c r="G310">
        <v>-76.315321999999995</v>
      </c>
      <c r="H310">
        <v>1430025</v>
      </c>
      <c r="I310" t="str">
        <f t="shared" si="4"/>
        <v>REVIEW</v>
      </c>
    </row>
    <row r="311" spans="1:9">
      <c r="A311" t="s">
        <v>1329</v>
      </c>
      <c r="B311" s="2">
        <v>281483</v>
      </c>
      <c r="C311" t="s">
        <v>1329</v>
      </c>
      <c r="D311" s="12" t="s">
        <v>6020</v>
      </c>
      <c r="E311">
        <v>1430006</v>
      </c>
      <c r="F311">
        <v>39.573889999999999</v>
      </c>
      <c r="G311">
        <v>-75.480549999999994</v>
      </c>
      <c r="H311">
        <v>1430006</v>
      </c>
      <c r="I311" t="str">
        <f t="shared" si="4"/>
        <v>No Change</v>
      </c>
    </row>
    <row r="312" spans="1:9">
      <c r="A312" t="s">
        <v>2896</v>
      </c>
      <c r="B312" s="2">
        <v>281590</v>
      </c>
      <c r="C312" t="s">
        <v>2896</v>
      </c>
      <c r="D312" s="12" t="s">
        <v>6537</v>
      </c>
      <c r="E312">
        <v>1430048</v>
      </c>
      <c r="F312">
        <v>39.752848999999998</v>
      </c>
      <c r="G312">
        <v>-76.593577999999994</v>
      </c>
      <c r="H312">
        <v>1430048</v>
      </c>
      <c r="I312" t="str">
        <f t="shared" si="4"/>
        <v>No Change</v>
      </c>
    </row>
    <row r="313" spans="1:9">
      <c r="A313" t="s">
        <v>1350</v>
      </c>
      <c r="B313" s="2">
        <v>282370</v>
      </c>
      <c r="C313" t="s">
        <v>1350</v>
      </c>
      <c r="D313" s="12" t="s">
        <v>8009</v>
      </c>
      <c r="E313">
        <v>1430013</v>
      </c>
      <c r="F313">
        <v>40.008902999999997</v>
      </c>
      <c r="G313">
        <v>-75.688132999999993</v>
      </c>
      <c r="H313">
        <v>1430016</v>
      </c>
      <c r="I313" t="str">
        <f t="shared" si="4"/>
        <v>REVIEW</v>
      </c>
    </row>
    <row r="314" spans="1:9">
      <c r="A314" t="s">
        <v>248</v>
      </c>
      <c r="B314" s="2">
        <v>283059</v>
      </c>
      <c r="C314" t="s">
        <v>249</v>
      </c>
      <c r="D314" s="12" t="s">
        <v>8010</v>
      </c>
      <c r="E314">
        <v>1430013</v>
      </c>
      <c r="F314">
        <v>40.008268000000001</v>
      </c>
      <c r="G314">
        <v>-75.715478000000004</v>
      </c>
      <c r="H314">
        <v>1430016</v>
      </c>
      <c r="I314" t="str">
        <f t="shared" si="4"/>
        <v>REVIEW</v>
      </c>
    </row>
    <row r="315" spans="1:9">
      <c r="A315" t="s">
        <v>1997</v>
      </c>
      <c r="B315" s="2">
        <v>283078</v>
      </c>
      <c r="C315" t="s">
        <v>1997</v>
      </c>
      <c r="D315" s="12" t="s">
        <v>6805</v>
      </c>
      <c r="E315">
        <v>1430024</v>
      </c>
      <c r="F315">
        <v>40.111051000000003</v>
      </c>
      <c r="G315">
        <v>-76.288878999999994</v>
      </c>
      <c r="H315">
        <v>1430024</v>
      </c>
      <c r="I315" t="str">
        <f t="shared" si="4"/>
        <v>No Change</v>
      </c>
    </row>
    <row r="316" spans="1:9">
      <c r="A316" t="s">
        <v>243</v>
      </c>
      <c r="B316" s="2">
        <v>283720</v>
      </c>
      <c r="C316" t="s">
        <v>243</v>
      </c>
      <c r="D316" s="12" t="s">
        <v>7496</v>
      </c>
      <c r="E316">
        <v>1430023</v>
      </c>
      <c r="F316">
        <v>40.717578000000003</v>
      </c>
      <c r="G316">
        <v>-76.186498</v>
      </c>
      <c r="H316">
        <v>1430023</v>
      </c>
      <c r="I316" t="str">
        <f t="shared" si="4"/>
        <v>No Change</v>
      </c>
    </row>
    <row r="317" spans="1:9">
      <c r="A317" t="s">
        <v>2957</v>
      </c>
      <c r="B317" s="2">
        <v>284027</v>
      </c>
      <c r="C317" t="s">
        <v>2957</v>
      </c>
      <c r="D317" s="12" t="s">
        <v>6224</v>
      </c>
      <c r="E317">
        <v>1430044</v>
      </c>
      <c r="F317">
        <v>40.16198</v>
      </c>
      <c r="G317">
        <v>-77.097669999999994</v>
      </c>
      <c r="H317">
        <v>1430045</v>
      </c>
      <c r="I317" t="str">
        <f t="shared" si="4"/>
        <v>REVIEW</v>
      </c>
    </row>
    <row r="318" spans="1:9">
      <c r="A318" t="s">
        <v>2561</v>
      </c>
      <c r="B318" s="2">
        <v>284104</v>
      </c>
      <c r="C318" t="s">
        <v>2561</v>
      </c>
      <c r="D318" s="12" t="s">
        <v>7738</v>
      </c>
      <c r="E318">
        <v>1430004</v>
      </c>
      <c r="F318">
        <v>40.161365000000004</v>
      </c>
      <c r="G318">
        <v>-75.055143000000001</v>
      </c>
      <c r="H318">
        <v>1430004</v>
      </c>
      <c r="I318" t="str">
        <f t="shared" si="4"/>
        <v>No Change</v>
      </c>
    </row>
    <row r="319" spans="1:9">
      <c r="A319" t="s">
        <v>3122</v>
      </c>
      <c r="B319" s="2">
        <v>284279</v>
      </c>
      <c r="C319" t="s">
        <v>3122</v>
      </c>
      <c r="D319" s="12" t="s">
        <v>6153</v>
      </c>
      <c r="E319">
        <v>1430005</v>
      </c>
      <c r="F319">
        <v>40.367341000000003</v>
      </c>
      <c r="G319">
        <v>-74.686345000000003</v>
      </c>
      <c r="H319">
        <v>1430005</v>
      </c>
      <c r="I319" t="str">
        <f t="shared" si="4"/>
        <v>No Change</v>
      </c>
    </row>
    <row r="320" spans="1:9">
      <c r="A320" t="s">
        <v>2123</v>
      </c>
      <c r="B320" s="2">
        <v>284678</v>
      </c>
      <c r="C320" t="s">
        <v>2123</v>
      </c>
      <c r="D320" s="12" t="s">
        <v>7873</v>
      </c>
      <c r="E320">
        <v>1430003</v>
      </c>
      <c r="F320">
        <v>40.164416000000003</v>
      </c>
      <c r="G320">
        <v>-74.879621999999998</v>
      </c>
      <c r="H320">
        <v>1430003</v>
      </c>
      <c r="I320" t="str">
        <f t="shared" si="4"/>
        <v>No Change</v>
      </c>
    </row>
    <row r="321" spans="1:9">
      <c r="A321" t="s">
        <v>2222</v>
      </c>
      <c r="B321" s="2">
        <v>284763</v>
      </c>
      <c r="C321" t="s">
        <v>2222</v>
      </c>
      <c r="D321" s="12" t="s">
        <v>6943</v>
      </c>
      <c r="E321">
        <v>1430022</v>
      </c>
      <c r="F321">
        <v>40.063885999999997</v>
      </c>
      <c r="G321">
        <v>-76.570380999999998</v>
      </c>
      <c r="H321">
        <v>1430022</v>
      </c>
      <c r="I321" t="str">
        <f t="shared" si="4"/>
        <v>No Change</v>
      </c>
    </row>
    <row r="322" spans="1:9">
      <c r="A322" t="s">
        <v>2475</v>
      </c>
      <c r="B322" s="2">
        <v>285279</v>
      </c>
      <c r="C322" t="s">
        <v>2475</v>
      </c>
      <c r="D322" s="12" t="s">
        <v>6311</v>
      </c>
      <c r="E322">
        <v>1430038</v>
      </c>
      <c r="F322">
        <v>40.594425000000001</v>
      </c>
      <c r="G322">
        <v>-77.56841</v>
      </c>
      <c r="H322">
        <v>1430038</v>
      </c>
      <c r="I322" t="str">
        <f t="shared" ref="I322:I385" si="5">IF(H322=E322,"No Change","REVIEW")</f>
        <v>No Change</v>
      </c>
    </row>
    <row r="323" spans="1:9">
      <c r="A323" t="s">
        <v>2425</v>
      </c>
      <c r="B323" s="2">
        <v>285568</v>
      </c>
      <c r="C323" t="s">
        <v>2425</v>
      </c>
      <c r="D323" s="12" t="s">
        <v>8224</v>
      </c>
      <c r="E323">
        <v>1430016</v>
      </c>
      <c r="F323">
        <v>40.206840999999997</v>
      </c>
      <c r="G323">
        <v>-75.355316999999999</v>
      </c>
      <c r="H323">
        <v>1430016</v>
      </c>
      <c r="I323" t="str">
        <f t="shared" si="5"/>
        <v>No Change</v>
      </c>
    </row>
    <row r="324" spans="1:9">
      <c r="A324" t="s">
        <v>2304</v>
      </c>
      <c r="B324" s="2">
        <v>286415</v>
      </c>
      <c r="C324" t="s">
        <v>2304</v>
      </c>
      <c r="D324" s="12" t="s">
        <v>6210</v>
      </c>
      <c r="E324">
        <v>1430035</v>
      </c>
      <c r="F324">
        <v>40.330288000000003</v>
      </c>
      <c r="G324">
        <v>-76.505615000000006</v>
      </c>
      <c r="H324">
        <v>1430035</v>
      </c>
      <c r="I324" t="str">
        <f t="shared" si="5"/>
        <v>No Change</v>
      </c>
    </row>
    <row r="325" spans="1:9">
      <c r="A325" t="s">
        <v>189</v>
      </c>
      <c r="B325" s="2">
        <v>286426</v>
      </c>
      <c r="C325" t="s">
        <v>189</v>
      </c>
      <c r="D325" s="12" t="s">
        <v>6889</v>
      </c>
      <c r="E325">
        <v>1430034</v>
      </c>
      <c r="F325">
        <v>40.105853000000003</v>
      </c>
      <c r="G325">
        <v>-76.419331</v>
      </c>
      <c r="H325">
        <v>1430022</v>
      </c>
      <c r="I325" t="str">
        <f t="shared" si="5"/>
        <v>REVIEW</v>
      </c>
    </row>
    <row r="326" spans="1:9">
      <c r="A326" t="s">
        <v>2897</v>
      </c>
      <c r="B326" s="2">
        <v>286684</v>
      </c>
      <c r="C326" t="s">
        <v>2897</v>
      </c>
      <c r="D326" s="12" t="s">
        <v>6433</v>
      </c>
      <c r="E326">
        <v>1430044</v>
      </c>
      <c r="F326">
        <v>39.906922999999999</v>
      </c>
      <c r="G326">
        <v>-77.520538000000002</v>
      </c>
      <c r="H326">
        <v>1430044</v>
      </c>
      <c r="I326" t="str">
        <f t="shared" si="5"/>
        <v>No Change</v>
      </c>
    </row>
    <row r="327" spans="1:9">
      <c r="A327" t="s">
        <v>1088</v>
      </c>
      <c r="B327" s="2">
        <v>286760</v>
      </c>
      <c r="C327" t="s">
        <v>1088</v>
      </c>
      <c r="D327" s="12" t="s">
        <v>7843</v>
      </c>
      <c r="E327">
        <v>1430009</v>
      </c>
      <c r="F327">
        <v>40.092311000000002</v>
      </c>
      <c r="G327">
        <v>-75.126168000000007</v>
      </c>
      <c r="H327">
        <v>1430009</v>
      </c>
      <c r="I327" t="str">
        <f t="shared" si="5"/>
        <v>No Change</v>
      </c>
    </row>
    <row r="328" spans="1:9">
      <c r="A328" t="s">
        <v>531</v>
      </c>
      <c r="B328" s="2">
        <v>292196</v>
      </c>
      <c r="C328" t="s">
        <v>531</v>
      </c>
      <c r="D328" s="12" t="s">
        <v>8179</v>
      </c>
      <c r="E328">
        <v>1430019</v>
      </c>
      <c r="F328">
        <v>40.210194000000001</v>
      </c>
      <c r="G328">
        <v>-75.274989000000005</v>
      </c>
      <c r="H328">
        <v>1430016</v>
      </c>
      <c r="I328" t="str">
        <f t="shared" si="5"/>
        <v>REVIEW</v>
      </c>
    </row>
    <row r="329" spans="1:9">
      <c r="A329" t="s">
        <v>1104</v>
      </c>
      <c r="B329" s="2">
        <v>292303</v>
      </c>
      <c r="C329" t="s">
        <v>1104</v>
      </c>
      <c r="D329" s="12" t="s">
        <v>6808</v>
      </c>
      <c r="E329">
        <v>1430024</v>
      </c>
      <c r="F329">
        <v>40.145771000000003</v>
      </c>
      <c r="G329">
        <v>-76.31174</v>
      </c>
      <c r="H329">
        <v>1430024</v>
      </c>
      <c r="I329" t="str">
        <f t="shared" si="5"/>
        <v>No Change</v>
      </c>
    </row>
    <row r="330" spans="1:9">
      <c r="A330" t="s">
        <v>3084</v>
      </c>
      <c r="B330" s="2">
        <v>293616</v>
      </c>
      <c r="C330" t="s">
        <v>3084</v>
      </c>
      <c r="D330" s="12" t="s">
        <v>6653</v>
      </c>
      <c r="E330">
        <v>1430040</v>
      </c>
      <c r="F330">
        <v>40.035915000000003</v>
      </c>
      <c r="G330">
        <v>-76.449337999999997</v>
      </c>
      <c r="H330">
        <v>1430022</v>
      </c>
      <c r="I330" t="str">
        <f t="shared" si="5"/>
        <v>REVIEW</v>
      </c>
    </row>
    <row r="331" spans="1:9">
      <c r="A331" t="s">
        <v>409</v>
      </c>
      <c r="B331" s="2">
        <v>293699</v>
      </c>
      <c r="C331" t="s">
        <v>409</v>
      </c>
      <c r="D331" s="12" t="s">
        <v>6169</v>
      </c>
      <c r="E331">
        <v>1430005</v>
      </c>
      <c r="F331">
        <v>40.276806999999998</v>
      </c>
      <c r="G331">
        <v>-74.705136999999993</v>
      </c>
      <c r="H331">
        <v>1430005</v>
      </c>
      <c r="I331" t="str">
        <f t="shared" si="5"/>
        <v>No Change</v>
      </c>
    </row>
    <row r="332" spans="1:9">
      <c r="A332" t="s">
        <v>3211</v>
      </c>
      <c r="B332" s="2">
        <v>294039</v>
      </c>
      <c r="C332" t="s">
        <v>3211</v>
      </c>
      <c r="D332" s="12" t="s">
        <v>6815</v>
      </c>
      <c r="E332">
        <v>1430024</v>
      </c>
      <c r="F332">
        <v>40.178626000000001</v>
      </c>
      <c r="G332">
        <v>-76.310322999999997</v>
      </c>
      <c r="H332">
        <v>1430016</v>
      </c>
      <c r="I332" t="str">
        <f t="shared" si="5"/>
        <v>REVIEW</v>
      </c>
    </row>
    <row r="333" spans="1:9">
      <c r="A333" t="s">
        <v>118</v>
      </c>
      <c r="B333" s="2">
        <v>294138</v>
      </c>
      <c r="C333" t="s">
        <v>118</v>
      </c>
      <c r="D333" s="12" t="s">
        <v>7808</v>
      </c>
      <c r="E333">
        <v>1430009</v>
      </c>
      <c r="F333">
        <v>40.114803999999999</v>
      </c>
      <c r="G333">
        <v>-75.139945999999995</v>
      </c>
      <c r="H333">
        <v>1430009</v>
      </c>
      <c r="I333" t="str">
        <f t="shared" si="5"/>
        <v>No Change</v>
      </c>
    </row>
    <row r="334" spans="1:9">
      <c r="A334" t="s">
        <v>1333</v>
      </c>
      <c r="B334" s="2">
        <v>294629</v>
      </c>
      <c r="C334" t="s">
        <v>1333</v>
      </c>
      <c r="D334" s="12" t="s">
        <v>7557</v>
      </c>
      <c r="E334">
        <v>1430033</v>
      </c>
      <c r="F334">
        <v>41.054820999999997</v>
      </c>
      <c r="G334">
        <v>-76.238000999999997</v>
      </c>
      <c r="H334">
        <v>1430033</v>
      </c>
      <c r="I334" t="str">
        <f t="shared" si="5"/>
        <v>No Change</v>
      </c>
    </row>
    <row r="335" spans="1:9">
      <c r="A335" t="s">
        <v>174</v>
      </c>
      <c r="B335" s="2">
        <v>294691</v>
      </c>
      <c r="C335" t="s">
        <v>174</v>
      </c>
      <c r="D335" s="12" t="s">
        <v>6390</v>
      </c>
      <c r="E335">
        <v>1430035</v>
      </c>
      <c r="F335">
        <v>40.281816999999997</v>
      </c>
      <c r="G335">
        <v>-76.890668000000005</v>
      </c>
      <c r="H335">
        <v>1430031</v>
      </c>
      <c r="I335" t="str">
        <f t="shared" si="5"/>
        <v>REVIEW</v>
      </c>
    </row>
    <row r="336" spans="1:9">
      <c r="A336" t="s">
        <v>216</v>
      </c>
      <c r="B336" s="2">
        <v>294842</v>
      </c>
      <c r="C336" t="s">
        <v>217</v>
      </c>
      <c r="D336" s="12" t="s">
        <v>8164</v>
      </c>
      <c r="E336">
        <v>1430019</v>
      </c>
      <c r="F336">
        <v>40.243938</v>
      </c>
      <c r="G336">
        <v>-75.320262999999997</v>
      </c>
      <c r="H336">
        <v>1430016</v>
      </c>
      <c r="I336" t="str">
        <f t="shared" si="5"/>
        <v>REVIEW</v>
      </c>
    </row>
    <row r="337" spans="1:9">
      <c r="A337" t="s">
        <v>652</v>
      </c>
      <c r="B337" s="2">
        <v>295270</v>
      </c>
      <c r="C337" t="s">
        <v>652</v>
      </c>
      <c r="D337" s="12" t="s">
        <v>7687</v>
      </c>
      <c r="E337">
        <v>1430004</v>
      </c>
      <c r="F337">
        <v>40.199520999999997</v>
      </c>
      <c r="G337">
        <v>-75.082561999999996</v>
      </c>
      <c r="H337">
        <v>1430004</v>
      </c>
      <c r="I337" t="str">
        <f t="shared" si="5"/>
        <v>No Change</v>
      </c>
    </row>
    <row r="338" spans="1:9">
      <c r="A338" t="s">
        <v>117</v>
      </c>
      <c r="B338" s="2">
        <v>295439</v>
      </c>
      <c r="C338" t="s">
        <v>117</v>
      </c>
      <c r="D338" s="12" t="s">
        <v>7827</v>
      </c>
      <c r="E338">
        <v>1430004</v>
      </c>
      <c r="F338">
        <v>40.200870000000002</v>
      </c>
      <c r="G338">
        <v>-75.138760000000005</v>
      </c>
      <c r="H338">
        <v>1430016</v>
      </c>
      <c r="I338" t="str">
        <f t="shared" si="5"/>
        <v>REVIEW</v>
      </c>
    </row>
    <row r="339" spans="1:9">
      <c r="A339" t="s">
        <v>481</v>
      </c>
      <c r="B339" s="2">
        <v>295619</v>
      </c>
      <c r="C339" t="s">
        <v>481</v>
      </c>
      <c r="D339" s="12" t="s">
        <v>7288</v>
      </c>
      <c r="E339">
        <v>1430024</v>
      </c>
      <c r="F339">
        <v>40.043109000000001</v>
      </c>
      <c r="G339">
        <v>-76.295321000000001</v>
      </c>
      <c r="H339">
        <v>1430025</v>
      </c>
      <c r="I339" t="str">
        <f t="shared" si="5"/>
        <v>REVIEW</v>
      </c>
    </row>
    <row r="340" spans="1:9">
      <c r="A340" t="s">
        <v>1232</v>
      </c>
      <c r="B340" s="2">
        <v>295895</v>
      </c>
      <c r="C340" t="s">
        <v>1232</v>
      </c>
      <c r="D340" s="12" t="s">
        <v>6686</v>
      </c>
      <c r="E340">
        <v>1430025</v>
      </c>
      <c r="F340">
        <v>40.085596000000002</v>
      </c>
      <c r="G340">
        <v>-76.348422999999997</v>
      </c>
      <c r="H340">
        <v>1430022</v>
      </c>
      <c r="I340" t="str">
        <f t="shared" si="5"/>
        <v>REVIEW</v>
      </c>
    </row>
    <row r="341" spans="1:9">
      <c r="A341" t="s">
        <v>287</v>
      </c>
      <c r="B341" s="2">
        <v>296066</v>
      </c>
      <c r="C341" t="s">
        <v>287</v>
      </c>
      <c r="D341" s="12" t="s">
        <v>8119</v>
      </c>
      <c r="E341">
        <v>1430016</v>
      </c>
      <c r="F341">
        <v>40.164029999999997</v>
      </c>
      <c r="G341">
        <v>-75.384950000000003</v>
      </c>
      <c r="H341">
        <v>1430016</v>
      </c>
      <c r="I341" t="str">
        <f t="shared" si="5"/>
        <v>No Change</v>
      </c>
    </row>
    <row r="342" spans="1:9">
      <c r="A342" t="s">
        <v>2318</v>
      </c>
      <c r="B342" s="2">
        <v>296097</v>
      </c>
      <c r="C342" t="s">
        <v>2318</v>
      </c>
      <c r="D342" s="12" t="s">
        <v>6715</v>
      </c>
      <c r="E342">
        <v>1430029</v>
      </c>
      <c r="F342">
        <v>40.194769999999998</v>
      </c>
      <c r="G342">
        <v>-76.197507999999999</v>
      </c>
      <c r="H342">
        <v>1430016</v>
      </c>
      <c r="I342" t="str">
        <f t="shared" si="5"/>
        <v>REVIEW</v>
      </c>
    </row>
    <row r="343" spans="1:9">
      <c r="A343" t="s">
        <v>3100</v>
      </c>
      <c r="B343" s="2">
        <v>296247</v>
      </c>
      <c r="C343" t="s">
        <v>3101</v>
      </c>
      <c r="D343" s="12" t="s">
        <v>8061</v>
      </c>
      <c r="E343">
        <v>1430013</v>
      </c>
      <c r="F343">
        <v>40.035469999999997</v>
      </c>
      <c r="G343">
        <v>-75.511949999999999</v>
      </c>
      <c r="H343">
        <v>1430013</v>
      </c>
      <c r="I343" t="str">
        <f t="shared" si="5"/>
        <v>No Change</v>
      </c>
    </row>
    <row r="344" spans="1:9">
      <c r="A344" t="s">
        <v>511</v>
      </c>
      <c r="B344" s="2">
        <v>296306</v>
      </c>
      <c r="C344" t="s">
        <v>511</v>
      </c>
      <c r="D344" s="12" t="s">
        <v>6379</v>
      </c>
      <c r="E344">
        <v>1430034</v>
      </c>
      <c r="F344">
        <v>40.265461999999999</v>
      </c>
      <c r="G344">
        <v>-76.864806000000002</v>
      </c>
      <c r="H344">
        <v>1430031</v>
      </c>
      <c r="I344" t="str">
        <f t="shared" si="5"/>
        <v>REVIEW</v>
      </c>
    </row>
    <row r="345" spans="1:9">
      <c r="A345" t="s">
        <v>2756</v>
      </c>
      <c r="B345" s="2">
        <v>296325</v>
      </c>
      <c r="C345" t="s">
        <v>2756</v>
      </c>
      <c r="D345" s="12" t="s">
        <v>7807</v>
      </c>
      <c r="E345">
        <v>1430019</v>
      </c>
      <c r="F345">
        <v>40.088863000000003</v>
      </c>
      <c r="G345">
        <v>-75.179925999999995</v>
      </c>
      <c r="H345">
        <v>1430013</v>
      </c>
      <c r="I345" t="str">
        <f t="shared" si="5"/>
        <v>REVIEW</v>
      </c>
    </row>
    <row r="346" spans="1:9">
      <c r="A346" t="s">
        <v>2892</v>
      </c>
      <c r="B346" s="2">
        <v>296548</v>
      </c>
      <c r="C346" t="s">
        <v>2892</v>
      </c>
      <c r="D346" s="12" t="s">
        <v>6591</v>
      </c>
      <c r="E346">
        <v>1430048</v>
      </c>
      <c r="F346">
        <v>39.865276999999999</v>
      </c>
      <c r="G346">
        <v>-76.704892000000001</v>
      </c>
      <c r="H346">
        <v>1430048</v>
      </c>
      <c r="I346" t="str">
        <f t="shared" si="5"/>
        <v>No Change</v>
      </c>
    </row>
    <row r="347" spans="1:9">
      <c r="A347" t="s">
        <v>363</v>
      </c>
      <c r="B347" s="2">
        <v>296618</v>
      </c>
      <c r="C347" t="s">
        <v>363</v>
      </c>
      <c r="D347" s="12" t="s">
        <v>6498</v>
      </c>
      <c r="E347">
        <v>1430039</v>
      </c>
      <c r="F347">
        <v>39.819155000000002</v>
      </c>
      <c r="G347">
        <v>-76.978606999999997</v>
      </c>
      <c r="H347">
        <v>1430039</v>
      </c>
      <c r="I347" t="str">
        <f t="shared" si="5"/>
        <v>No Change</v>
      </c>
    </row>
    <row r="348" spans="1:9">
      <c r="A348" t="s">
        <v>69</v>
      </c>
      <c r="B348" s="2">
        <v>296716</v>
      </c>
      <c r="C348" t="s">
        <v>69</v>
      </c>
      <c r="D348" s="12" t="s">
        <v>8178</v>
      </c>
      <c r="E348">
        <v>1430019</v>
      </c>
      <c r="F348">
        <v>40.218085000000002</v>
      </c>
      <c r="G348">
        <v>-75.261835000000005</v>
      </c>
      <c r="H348">
        <v>1430019</v>
      </c>
      <c r="I348" t="str">
        <f t="shared" si="5"/>
        <v>No Change</v>
      </c>
    </row>
    <row r="349" spans="1:9">
      <c r="A349" t="s">
        <v>346</v>
      </c>
      <c r="B349" s="2">
        <v>296933</v>
      </c>
      <c r="C349" t="s">
        <v>346</v>
      </c>
      <c r="D349" s="12" t="s">
        <v>7901</v>
      </c>
      <c r="E349">
        <v>1430001</v>
      </c>
      <c r="F349">
        <v>39.906191999999997</v>
      </c>
      <c r="G349">
        <v>-75.332462000000007</v>
      </c>
      <c r="H349">
        <v>1430001</v>
      </c>
      <c r="I349" t="str">
        <f t="shared" si="5"/>
        <v>No Change</v>
      </c>
    </row>
    <row r="350" spans="1:9">
      <c r="A350" t="s">
        <v>132</v>
      </c>
      <c r="B350" s="2">
        <v>297010</v>
      </c>
      <c r="C350" t="s">
        <v>132</v>
      </c>
      <c r="D350" s="12" t="s">
        <v>7107</v>
      </c>
      <c r="E350">
        <v>1430021</v>
      </c>
      <c r="F350">
        <v>40.017643999999997</v>
      </c>
      <c r="G350">
        <v>-76.166921000000002</v>
      </c>
      <c r="H350">
        <v>1430021</v>
      </c>
      <c r="I350" t="str">
        <f t="shared" si="5"/>
        <v>No Change</v>
      </c>
    </row>
    <row r="351" spans="1:9">
      <c r="A351" t="s">
        <v>1458</v>
      </c>
      <c r="B351" s="2">
        <v>297316</v>
      </c>
      <c r="C351" t="s">
        <v>1458</v>
      </c>
      <c r="D351" s="12" t="s">
        <v>7667</v>
      </c>
      <c r="E351">
        <v>1430015</v>
      </c>
      <c r="F351">
        <v>40.324551</v>
      </c>
      <c r="G351">
        <v>-75.298706999999993</v>
      </c>
      <c r="H351">
        <v>1430015</v>
      </c>
      <c r="I351" t="str">
        <f t="shared" si="5"/>
        <v>No Change</v>
      </c>
    </row>
    <row r="352" spans="1:9">
      <c r="A352" t="s">
        <v>2214</v>
      </c>
      <c r="B352" s="2">
        <v>297630</v>
      </c>
      <c r="C352" t="s">
        <v>2214</v>
      </c>
      <c r="D352" s="12" t="s">
        <v>7131</v>
      </c>
      <c r="E352">
        <v>1430021</v>
      </c>
      <c r="F352">
        <v>39.974575999999999</v>
      </c>
      <c r="G352">
        <v>-76.275036999999998</v>
      </c>
      <c r="H352">
        <v>1430025</v>
      </c>
      <c r="I352" t="str">
        <f t="shared" si="5"/>
        <v>REVIEW</v>
      </c>
    </row>
    <row r="353" spans="1:9">
      <c r="A353" t="s">
        <v>1179</v>
      </c>
      <c r="B353" s="2">
        <v>297728</v>
      </c>
      <c r="C353" t="s">
        <v>1179</v>
      </c>
      <c r="D353" s="12" t="s">
        <v>8088</v>
      </c>
      <c r="E353">
        <v>1430002</v>
      </c>
      <c r="F353">
        <v>39.981588000000002</v>
      </c>
      <c r="G353">
        <v>-75.569514999999996</v>
      </c>
      <c r="H353">
        <v>1430002</v>
      </c>
      <c r="I353" t="str">
        <f t="shared" si="5"/>
        <v>No Change</v>
      </c>
    </row>
    <row r="354" spans="1:9">
      <c r="A354" t="s">
        <v>3125</v>
      </c>
      <c r="B354" s="2">
        <v>297875</v>
      </c>
      <c r="C354" t="s">
        <v>3125</v>
      </c>
      <c r="D354" s="12" t="s">
        <v>6275</v>
      </c>
      <c r="E354">
        <v>1430032</v>
      </c>
      <c r="F354">
        <v>40.412700000000001</v>
      </c>
      <c r="G354">
        <v>-76.600313999999997</v>
      </c>
      <c r="H354">
        <v>1430032</v>
      </c>
      <c r="I354" t="str">
        <f t="shared" si="5"/>
        <v>No Change</v>
      </c>
    </row>
    <row r="355" spans="1:9">
      <c r="A355" t="s">
        <v>1292</v>
      </c>
      <c r="B355" s="2">
        <v>298530</v>
      </c>
      <c r="C355" t="s">
        <v>1292</v>
      </c>
      <c r="D355" s="12" t="s">
        <v>6822</v>
      </c>
      <c r="E355">
        <v>1430024</v>
      </c>
      <c r="F355">
        <v>40.168464999999998</v>
      </c>
      <c r="G355">
        <v>-76.311350000000004</v>
      </c>
      <c r="H355">
        <v>1430016</v>
      </c>
      <c r="I355" t="str">
        <f t="shared" si="5"/>
        <v>REVIEW</v>
      </c>
    </row>
    <row r="356" spans="1:9">
      <c r="A356" t="s">
        <v>2753</v>
      </c>
      <c r="B356" s="2">
        <v>298872</v>
      </c>
      <c r="C356" t="s">
        <v>2753</v>
      </c>
      <c r="D356" s="12" t="s">
        <v>8146</v>
      </c>
      <c r="E356">
        <v>1430015</v>
      </c>
      <c r="F356">
        <v>40.288924999999999</v>
      </c>
      <c r="G356">
        <v>-75.375711999999993</v>
      </c>
      <c r="H356">
        <v>1430016</v>
      </c>
      <c r="I356" t="str">
        <f t="shared" si="5"/>
        <v>REVIEW</v>
      </c>
    </row>
    <row r="357" spans="1:9">
      <c r="A357" t="s">
        <v>2203</v>
      </c>
      <c r="B357" s="2">
        <v>299033</v>
      </c>
      <c r="C357" t="s">
        <v>2203</v>
      </c>
      <c r="D357" s="12" t="s">
        <v>8141</v>
      </c>
      <c r="E357">
        <v>1430013</v>
      </c>
      <c r="F357">
        <v>40.079588999999999</v>
      </c>
      <c r="G357">
        <v>-75.310717999999994</v>
      </c>
      <c r="H357">
        <v>1430013</v>
      </c>
      <c r="I357" t="str">
        <f t="shared" si="5"/>
        <v>No Change</v>
      </c>
    </row>
    <row r="358" spans="1:9">
      <c r="A358" t="s">
        <v>160</v>
      </c>
      <c r="B358" s="2">
        <v>299233</v>
      </c>
      <c r="C358" t="s">
        <v>160</v>
      </c>
      <c r="D358" s="12" t="s">
        <v>7567</v>
      </c>
      <c r="E358">
        <v>1430003</v>
      </c>
      <c r="F358">
        <v>40.315849999999998</v>
      </c>
      <c r="G358">
        <v>-75.175259999999994</v>
      </c>
      <c r="H358">
        <v>1430016</v>
      </c>
      <c r="I358" t="str">
        <f t="shared" si="5"/>
        <v>REVIEW</v>
      </c>
    </row>
    <row r="359" spans="1:9">
      <c r="A359" t="s">
        <v>365</v>
      </c>
      <c r="B359" s="2">
        <v>299777</v>
      </c>
      <c r="C359" t="s">
        <v>365</v>
      </c>
      <c r="D359" s="12" t="s">
        <v>7823</v>
      </c>
      <c r="E359">
        <v>1430002</v>
      </c>
      <c r="F359">
        <v>40.011754000000003</v>
      </c>
      <c r="G359">
        <v>-75.299429000000003</v>
      </c>
      <c r="H359">
        <v>1430001</v>
      </c>
      <c r="I359" t="str">
        <f t="shared" si="5"/>
        <v>REVIEW</v>
      </c>
    </row>
    <row r="360" spans="1:9">
      <c r="A360" t="s">
        <v>519</v>
      </c>
      <c r="B360" s="2">
        <v>299785</v>
      </c>
      <c r="C360" t="s">
        <v>519</v>
      </c>
      <c r="D360" s="12" t="s">
        <v>8277</v>
      </c>
      <c r="E360">
        <v>1430027</v>
      </c>
      <c r="F360">
        <v>40.148995999999997</v>
      </c>
      <c r="G360">
        <v>-75.907287999999994</v>
      </c>
      <c r="H360">
        <v>1430026</v>
      </c>
      <c r="I360" t="str">
        <f t="shared" si="5"/>
        <v>REVIEW</v>
      </c>
    </row>
    <row r="361" spans="1:9">
      <c r="A361" t="s">
        <v>122</v>
      </c>
      <c r="B361" s="2">
        <v>299906</v>
      </c>
      <c r="C361" t="s">
        <v>122</v>
      </c>
      <c r="D361" s="12" t="s">
        <v>7502</v>
      </c>
      <c r="E361">
        <v>1430014</v>
      </c>
      <c r="F361">
        <v>40.878660000000004</v>
      </c>
      <c r="G361">
        <v>-75.214595000000003</v>
      </c>
      <c r="H361">
        <v>1430014</v>
      </c>
      <c r="I361" t="str">
        <f t="shared" si="5"/>
        <v>No Change</v>
      </c>
    </row>
    <row r="362" spans="1:9">
      <c r="A362" t="s">
        <v>894</v>
      </c>
      <c r="B362" s="2">
        <v>299941</v>
      </c>
      <c r="C362" t="s">
        <v>894</v>
      </c>
      <c r="D362" s="12" t="s">
        <v>6096</v>
      </c>
      <c r="E362">
        <v>1430010</v>
      </c>
      <c r="F362">
        <v>38.981617</v>
      </c>
      <c r="G362">
        <v>-74.817412000000004</v>
      </c>
      <c r="H362">
        <v>1430010</v>
      </c>
      <c r="I362" t="str">
        <f t="shared" si="5"/>
        <v>No Change</v>
      </c>
    </row>
    <row r="363" spans="1:9">
      <c r="A363" t="s">
        <v>83</v>
      </c>
      <c r="B363" s="2">
        <v>300554</v>
      </c>
      <c r="C363" t="s">
        <v>83</v>
      </c>
      <c r="D363" s="12" t="s">
        <v>6151</v>
      </c>
      <c r="E363">
        <v>1430005</v>
      </c>
      <c r="F363">
        <v>40.383235999999997</v>
      </c>
      <c r="G363">
        <v>-74.647844000000006</v>
      </c>
      <c r="H363">
        <v>1430005</v>
      </c>
      <c r="I363" t="str">
        <f t="shared" si="5"/>
        <v>No Change</v>
      </c>
    </row>
    <row r="364" spans="1:9">
      <c r="A364" t="s">
        <v>2216</v>
      </c>
      <c r="B364" s="2">
        <v>300735</v>
      </c>
      <c r="C364" t="s">
        <v>2216</v>
      </c>
      <c r="D364" s="12" t="s">
        <v>7067</v>
      </c>
      <c r="E364">
        <v>1430021</v>
      </c>
      <c r="F364">
        <v>40.00508</v>
      </c>
      <c r="G364">
        <v>-76.102467000000004</v>
      </c>
      <c r="H364">
        <v>1430021</v>
      </c>
      <c r="I364" t="str">
        <f t="shared" si="5"/>
        <v>No Change</v>
      </c>
    </row>
    <row r="365" spans="1:9">
      <c r="A365" t="s">
        <v>707</v>
      </c>
      <c r="B365" s="2">
        <v>301074</v>
      </c>
      <c r="C365" t="s">
        <v>707</v>
      </c>
      <c r="D365" s="12" t="s">
        <v>8150</v>
      </c>
      <c r="E365">
        <v>1430019</v>
      </c>
      <c r="F365">
        <v>40.295654999999996</v>
      </c>
      <c r="G365">
        <v>-75.276687999999993</v>
      </c>
      <c r="H365">
        <v>1430016</v>
      </c>
      <c r="I365" t="str">
        <f t="shared" si="5"/>
        <v>REVIEW</v>
      </c>
    </row>
    <row r="366" spans="1:9">
      <c r="A366" t="s">
        <v>2915</v>
      </c>
      <c r="B366" s="2">
        <v>301337</v>
      </c>
      <c r="C366" t="s">
        <v>2915</v>
      </c>
      <c r="D366" s="12" t="s">
        <v>7041</v>
      </c>
      <c r="E366">
        <v>1430045</v>
      </c>
      <c r="F366">
        <v>40.043922000000002</v>
      </c>
      <c r="G366">
        <v>-76.421694000000002</v>
      </c>
      <c r="H366">
        <v>1430022</v>
      </c>
      <c r="I366" t="str">
        <f t="shared" si="5"/>
        <v>REVIEW</v>
      </c>
    </row>
    <row r="367" spans="1:9">
      <c r="A367" t="s">
        <v>1349</v>
      </c>
      <c r="B367" s="2">
        <v>302687</v>
      </c>
      <c r="C367" t="s">
        <v>1349</v>
      </c>
      <c r="D367" s="12" t="s">
        <v>6063</v>
      </c>
      <c r="E367">
        <v>1430010</v>
      </c>
      <c r="F367">
        <v>39.163859000000002</v>
      </c>
      <c r="G367">
        <v>-74.753380000000007</v>
      </c>
      <c r="H367">
        <v>1430010</v>
      </c>
      <c r="I367" t="str">
        <f t="shared" si="5"/>
        <v>No Change</v>
      </c>
    </row>
    <row r="368" spans="1:9">
      <c r="A368" t="s">
        <v>2920</v>
      </c>
      <c r="B368" s="2">
        <v>303136</v>
      </c>
      <c r="C368" t="s">
        <v>2920</v>
      </c>
      <c r="D368" s="12" t="s">
        <v>6341</v>
      </c>
      <c r="E368">
        <v>1430045</v>
      </c>
      <c r="F368">
        <v>40.209415999999997</v>
      </c>
      <c r="G368">
        <v>-77.022873000000004</v>
      </c>
      <c r="H368">
        <v>1430045</v>
      </c>
      <c r="I368" t="str">
        <f t="shared" si="5"/>
        <v>No Change</v>
      </c>
    </row>
    <row r="369" spans="1:9">
      <c r="A369" t="s">
        <v>2528</v>
      </c>
      <c r="B369" s="2">
        <v>303635</v>
      </c>
      <c r="C369" t="s">
        <v>2528</v>
      </c>
      <c r="D369" s="12" t="s">
        <v>8028</v>
      </c>
      <c r="E369">
        <v>1430013</v>
      </c>
      <c r="F369">
        <v>40.061514000000003</v>
      </c>
      <c r="G369">
        <v>-75.642668999999998</v>
      </c>
      <c r="H369">
        <v>1430013</v>
      </c>
      <c r="I369" t="str">
        <f t="shared" si="5"/>
        <v>No Change</v>
      </c>
    </row>
    <row r="370" spans="1:9">
      <c r="A370" t="s">
        <v>1920</v>
      </c>
      <c r="B370" s="2">
        <v>303746</v>
      </c>
      <c r="C370" t="s">
        <v>1920</v>
      </c>
      <c r="D370" s="12" t="s">
        <v>8235</v>
      </c>
      <c r="E370">
        <v>1430016</v>
      </c>
      <c r="F370">
        <v>40.285727999999999</v>
      </c>
      <c r="G370">
        <v>-75.817103000000003</v>
      </c>
      <c r="H370">
        <v>1430026</v>
      </c>
      <c r="I370" t="str">
        <f t="shared" si="5"/>
        <v>REVIEW</v>
      </c>
    </row>
    <row r="371" spans="1:9">
      <c r="A371" t="s">
        <v>277</v>
      </c>
      <c r="B371" s="2">
        <v>303872</v>
      </c>
      <c r="C371" t="s">
        <v>277</v>
      </c>
      <c r="D371" s="12" t="s">
        <v>8041</v>
      </c>
      <c r="E371">
        <v>1430021</v>
      </c>
      <c r="F371">
        <v>40.077731</v>
      </c>
      <c r="G371">
        <v>-75.864459999999994</v>
      </c>
      <c r="H371">
        <v>1430016</v>
      </c>
      <c r="I371" t="str">
        <f t="shared" si="5"/>
        <v>REVIEW</v>
      </c>
    </row>
    <row r="372" spans="1:9">
      <c r="A372" t="s">
        <v>2912</v>
      </c>
      <c r="B372" s="2">
        <v>304710</v>
      </c>
      <c r="C372" t="s">
        <v>2912</v>
      </c>
      <c r="D372" s="12" t="s">
        <v>6347</v>
      </c>
      <c r="E372">
        <v>1430045</v>
      </c>
      <c r="F372">
        <v>40.223056</v>
      </c>
      <c r="G372">
        <v>-76.717827</v>
      </c>
      <c r="H372">
        <v>1430045</v>
      </c>
      <c r="I372" t="str">
        <f t="shared" si="5"/>
        <v>No Change</v>
      </c>
    </row>
    <row r="373" spans="1:9">
      <c r="A373" t="s">
        <v>703</v>
      </c>
      <c r="B373" s="2">
        <v>304821</v>
      </c>
      <c r="C373" t="s">
        <v>703</v>
      </c>
      <c r="D373" s="12" t="s">
        <v>7828</v>
      </c>
      <c r="E373">
        <v>1430004</v>
      </c>
      <c r="F373">
        <v>40.183830999999998</v>
      </c>
      <c r="G373">
        <v>-75.136796000000004</v>
      </c>
      <c r="H373">
        <v>1430004</v>
      </c>
      <c r="I373" t="str">
        <f t="shared" si="5"/>
        <v>No Change</v>
      </c>
    </row>
    <row r="374" spans="1:9">
      <c r="A374" t="s">
        <v>168</v>
      </c>
      <c r="B374" s="2">
        <v>305232</v>
      </c>
      <c r="C374" t="s">
        <v>168</v>
      </c>
      <c r="D374" s="12" t="s">
        <v>7724</v>
      </c>
      <c r="E374">
        <v>1430013</v>
      </c>
      <c r="F374">
        <v>40.155794</v>
      </c>
      <c r="G374">
        <v>-75.214309</v>
      </c>
      <c r="H374">
        <v>1430019</v>
      </c>
      <c r="I374" t="str">
        <f t="shared" si="5"/>
        <v>REVIEW</v>
      </c>
    </row>
    <row r="375" spans="1:9">
      <c r="A375" t="s">
        <v>2702</v>
      </c>
      <c r="B375" s="2">
        <v>305473</v>
      </c>
      <c r="C375" t="s">
        <v>2702</v>
      </c>
      <c r="D375" s="12" t="s">
        <v>8098</v>
      </c>
      <c r="E375">
        <v>1430002</v>
      </c>
      <c r="F375">
        <v>39.908520000000003</v>
      </c>
      <c r="G375">
        <v>-75.560590000000005</v>
      </c>
      <c r="H375">
        <v>1430001</v>
      </c>
      <c r="I375" t="str">
        <f t="shared" si="5"/>
        <v>REVIEW</v>
      </c>
    </row>
    <row r="376" spans="1:9">
      <c r="A376" t="s">
        <v>2609</v>
      </c>
      <c r="B376" s="2">
        <v>305531</v>
      </c>
      <c r="C376" t="s">
        <v>2609</v>
      </c>
      <c r="D376" s="12" t="s">
        <v>8379</v>
      </c>
      <c r="E376">
        <v>1430007</v>
      </c>
      <c r="F376">
        <v>39.662109000000001</v>
      </c>
      <c r="G376">
        <v>-75.776375000000002</v>
      </c>
      <c r="H376">
        <v>1430007</v>
      </c>
      <c r="I376" t="str">
        <f t="shared" si="5"/>
        <v>No Change</v>
      </c>
    </row>
    <row r="377" spans="1:9">
      <c r="A377" t="s">
        <v>2607</v>
      </c>
      <c r="B377" s="2">
        <v>305532</v>
      </c>
      <c r="C377" t="s">
        <v>2607</v>
      </c>
      <c r="D377" s="12" t="s">
        <v>8381</v>
      </c>
      <c r="E377">
        <v>1430007</v>
      </c>
      <c r="F377">
        <v>39.659779999999998</v>
      </c>
      <c r="G377">
        <v>-75.778379999999999</v>
      </c>
      <c r="H377">
        <v>1430007</v>
      </c>
      <c r="I377" t="str">
        <f t="shared" si="5"/>
        <v>No Change</v>
      </c>
    </row>
    <row r="378" spans="1:9">
      <c r="A378" t="s">
        <v>2605</v>
      </c>
      <c r="B378" s="2">
        <v>305533</v>
      </c>
      <c r="C378" t="s">
        <v>2605</v>
      </c>
      <c r="D378" s="12" t="s">
        <v>8380</v>
      </c>
      <c r="E378">
        <v>1430007</v>
      </c>
      <c r="F378">
        <v>39.653149999999997</v>
      </c>
      <c r="G378">
        <v>-75.787724999999995</v>
      </c>
      <c r="H378">
        <v>1430007</v>
      </c>
      <c r="I378" t="str">
        <f t="shared" si="5"/>
        <v>No Change</v>
      </c>
    </row>
    <row r="379" spans="1:9">
      <c r="A379" t="s">
        <v>859</v>
      </c>
      <c r="B379" s="2">
        <v>305603</v>
      </c>
      <c r="C379" t="s">
        <v>859</v>
      </c>
      <c r="D379" s="12" t="s">
        <v>6108</v>
      </c>
      <c r="E379">
        <v>1430010</v>
      </c>
      <c r="F379">
        <v>39.486331</v>
      </c>
      <c r="G379">
        <v>-75.122056999999998</v>
      </c>
      <c r="H379">
        <v>1430010</v>
      </c>
      <c r="I379" t="str">
        <f t="shared" si="5"/>
        <v>No Change</v>
      </c>
    </row>
    <row r="380" spans="1:9">
      <c r="A380" t="s">
        <v>1413</v>
      </c>
      <c r="B380" s="2">
        <v>306315</v>
      </c>
      <c r="C380" t="s">
        <v>1413</v>
      </c>
      <c r="D380" s="12" t="s">
        <v>8355</v>
      </c>
      <c r="E380">
        <v>1430007</v>
      </c>
      <c r="F380">
        <v>39.615960000000001</v>
      </c>
      <c r="G380">
        <v>-75.755594000000002</v>
      </c>
      <c r="H380">
        <v>1430007</v>
      </c>
      <c r="I380" t="str">
        <f t="shared" si="5"/>
        <v>No Change</v>
      </c>
    </row>
    <row r="381" spans="1:9">
      <c r="A381" t="s">
        <v>1211</v>
      </c>
      <c r="B381" s="2">
        <v>306344</v>
      </c>
      <c r="C381" t="s">
        <v>1211</v>
      </c>
      <c r="D381" s="12" t="s">
        <v>6896</v>
      </c>
      <c r="E381">
        <v>1430035</v>
      </c>
      <c r="F381">
        <v>40.140965999999999</v>
      </c>
      <c r="G381">
        <v>-76.381367999999995</v>
      </c>
      <c r="H381">
        <v>1430035</v>
      </c>
      <c r="I381" t="str">
        <f t="shared" si="5"/>
        <v>No Change</v>
      </c>
    </row>
    <row r="382" spans="1:9">
      <c r="A382" t="s">
        <v>813</v>
      </c>
      <c r="B382" s="2">
        <v>306450</v>
      </c>
      <c r="C382" t="s">
        <v>813</v>
      </c>
      <c r="D382" s="12" t="s">
        <v>6804</v>
      </c>
      <c r="E382">
        <v>1430024</v>
      </c>
      <c r="F382">
        <v>40.173532999999999</v>
      </c>
      <c r="G382">
        <v>-76.312708000000001</v>
      </c>
      <c r="H382">
        <v>1430016</v>
      </c>
      <c r="I382" t="str">
        <f t="shared" si="5"/>
        <v>REVIEW</v>
      </c>
    </row>
    <row r="383" spans="1:9">
      <c r="A383" t="s">
        <v>143</v>
      </c>
      <c r="B383" s="2">
        <v>306550</v>
      </c>
      <c r="C383" t="s">
        <v>143</v>
      </c>
      <c r="D383" s="12" t="s">
        <v>6608</v>
      </c>
      <c r="E383">
        <v>1430040</v>
      </c>
      <c r="F383">
        <v>40.037199999999999</v>
      </c>
      <c r="G383">
        <v>-76.739626000000001</v>
      </c>
      <c r="H383">
        <v>1430045</v>
      </c>
      <c r="I383" t="str">
        <f t="shared" si="5"/>
        <v>REVIEW</v>
      </c>
    </row>
    <row r="384" spans="1:9">
      <c r="A384" t="s">
        <v>568</v>
      </c>
      <c r="B384" s="2">
        <v>306637</v>
      </c>
      <c r="C384" t="s">
        <v>569</v>
      </c>
      <c r="D384" s="12" t="s">
        <v>7503</v>
      </c>
      <c r="E384">
        <v>1430015</v>
      </c>
      <c r="F384">
        <v>40.855868000000001</v>
      </c>
      <c r="G384">
        <v>-75.200770000000006</v>
      </c>
      <c r="H384">
        <v>1430014</v>
      </c>
      <c r="I384" t="str">
        <f t="shared" si="5"/>
        <v>REVIEW</v>
      </c>
    </row>
    <row r="385" spans="1:9">
      <c r="A385" t="s">
        <v>232</v>
      </c>
      <c r="B385" s="2">
        <v>306764</v>
      </c>
      <c r="C385" t="s">
        <v>232</v>
      </c>
      <c r="D385" s="12" t="s">
        <v>6627</v>
      </c>
      <c r="E385">
        <v>1430040</v>
      </c>
      <c r="F385">
        <v>39.976660000000003</v>
      </c>
      <c r="G385">
        <v>-76.781199000000001</v>
      </c>
      <c r="H385">
        <v>1430046</v>
      </c>
      <c r="I385" t="str">
        <f t="shared" si="5"/>
        <v>REVIEW</v>
      </c>
    </row>
    <row r="386" spans="1:9">
      <c r="A386" t="s">
        <v>637</v>
      </c>
      <c r="B386" s="2">
        <v>306782</v>
      </c>
      <c r="C386" t="s">
        <v>637</v>
      </c>
      <c r="D386" s="12" t="s">
        <v>6463</v>
      </c>
      <c r="E386">
        <v>1430040</v>
      </c>
      <c r="F386">
        <v>39.899006999999997</v>
      </c>
      <c r="G386">
        <v>-76.628190000000004</v>
      </c>
      <c r="H386">
        <v>1430048</v>
      </c>
      <c r="I386" t="str">
        <f t="shared" ref="I386:I449" si="6">IF(H386=E386,"No Change","REVIEW")</f>
        <v>REVIEW</v>
      </c>
    </row>
    <row r="387" spans="1:9">
      <c r="A387" t="s">
        <v>769</v>
      </c>
      <c r="B387" s="2">
        <v>307286</v>
      </c>
      <c r="C387" t="s">
        <v>769</v>
      </c>
      <c r="D387" s="12" t="s">
        <v>6821</v>
      </c>
      <c r="E387">
        <v>1430024</v>
      </c>
      <c r="F387">
        <v>40.145899</v>
      </c>
      <c r="G387">
        <v>-76.298991000000001</v>
      </c>
      <c r="H387">
        <v>1430024</v>
      </c>
      <c r="I387" t="str">
        <f t="shared" si="6"/>
        <v>No Change</v>
      </c>
    </row>
    <row r="388" spans="1:9">
      <c r="A388" t="s">
        <v>3094</v>
      </c>
      <c r="B388" s="2">
        <v>307689</v>
      </c>
      <c r="C388" t="s">
        <v>3094</v>
      </c>
      <c r="D388" s="12" t="s">
        <v>7962</v>
      </c>
      <c r="E388">
        <v>1430009</v>
      </c>
      <c r="F388">
        <v>40.030892999999999</v>
      </c>
      <c r="G388">
        <v>-75.034557000000007</v>
      </c>
      <c r="H388">
        <v>1430017</v>
      </c>
      <c r="I388" t="str">
        <f t="shared" si="6"/>
        <v>REVIEW</v>
      </c>
    </row>
    <row r="389" spans="1:9">
      <c r="A389" t="s">
        <v>3046</v>
      </c>
      <c r="B389" s="2">
        <v>307799</v>
      </c>
      <c r="C389" t="s">
        <v>3046</v>
      </c>
      <c r="D389" s="12" t="s">
        <v>6200</v>
      </c>
      <c r="E389">
        <v>1430005</v>
      </c>
      <c r="F389">
        <v>40.414785000000002</v>
      </c>
      <c r="G389">
        <v>-74.533818999999994</v>
      </c>
      <c r="H389">
        <v>1430005</v>
      </c>
      <c r="I389" t="str">
        <f t="shared" si="6"/>
        <v>No Change</v>
      </c>
    </row>
    <row r="390" spans="1:9">
      <c r="A390" t="s">
        <v>456</v>
      </c>
      <c r="B390" s="2">
        <v>307803</v>
      </c>
      <c r="C390" t="s">
        <v>456</v>
      </c>
      <c r="D390" s="12" t="s">
        <v>8186</v>
      </c>
      <c r="E390">
        <v>1430016</v>
      </c>
      <c r="F390">
        <v>40.141263000000002</v>
      </c>
      <c r="G390">
        <v>-75.522552000000005</v>
      </c>
      <c r="H390">
        <v>1430016</v>
      </c>
      <c r="I390" t="str">
        <f t="shared" si="6"/>
        <v>No Change</v>
      </c>
    </row>
    <row r="391" spans="1:9">
      <c r="A391" t="s">
        <v>837</v>
      </c>
      <c r="B391" s="2">
        <v>308434</v>
      </c>
      <c r="C391" t="s">
        <v>837</v>
      </c>
      <c r="D391" s="12" t="s">
        <v>8135</v>
      </c>
      <c r="E391">
        <v>1430016</v>
      </c>
      <c r="F391">
        <v>40.186391</v>
      </c>
      <c r="G391">
        <v>-75.463661999999999</v>
      </c>
      <c r="H391">
        <v>1430016</v>
      </c>
      <c r="I391" t="str">
        <f t="shared" si="6"/>
        <v>No Change</v>
      </c>
    </row>
    <row r="392" spans="1:9">
      <c r="A392" t="s">
        <v>2121</v>
      </c>
      <c r="B392" s="2">
        <v>308438</v>
      </c>
      <c r="C392" t="s">
        <v>2121</v>
      </c>
      <c r="D392" s="12" t="s">
        <v>8134</v>
      </c>
      <c r="E392">
        <v>1430016</v>
      </c>
      <c r="F392">
        <v>40.187761000000002</v>
      </c>
      <c r="G392">
        <v>-75.463194999999999</v>
      </c>
      <c r="H392">
        <v>1430016</v>
      </c>
      <c r="I392" t="str">
        <f t="shared" si="6"/>
        <v>No Change</v>
      </c>
    </row>
    <row r="393" spans="1:9">
      <c r="A393" t="s">
        <v>2108</v>
      </c>
      <c r="B393" s="2">
        <v>308805</v>
      </c>
      <c r="C393" t="s">
        <v>2108</v>
      </c>
      <c r="D393" s="12" t="s">
        <v>8234</v>
      </c>
      <c r="E393">
        <v>1430016</v>
      </c>
      <c r="F393">
        <v>40.208469999999998</v>
      </c>
      <c r="G393">
        <v>-75.851822999999996</v>
      </c>
      <c r="H393">
        <v>1430016</v>
      </c>
      <c r="I393" t="str">
        <f t="shared" si="6"/>
        <v>No Change</v>
      </c>
    </row>
    <row r="394" spans="1:9">
      <c r="A394" t="s">
        <v>922</v>
      </c>
      <c r="B394" s="2">
        <v>308948</v>
      </c>
      <c r="C394" t="s">
        <v>922</v>
      </c>
      <c r="D394" s="12" t="s">
        <v>7075</v>
      </c>
      <c r="E394">
        <v>1430022</v>
      </c>
      <c r="F394">
        <v>39.885109999999997</v>
      </c>
      <c r="G394">
        <v>-76.367869999999996</v>
      </c>
      <c r="H394">
        <v>1430022</v>
      </c>
      <c r="I394" t="str">
        <f t="shared" si="6"/>
        <v>No Change</v>
      </c>
    </row>
    <row r="395" spans="1:9">
      <c r="A395" t="s">
        <v>2257</v>
      </c>
      <c r="B395" s="2">
        <v>309100</v>
      </c>
      <c r="C395" t="s">
        <v>2257</v>
      </c>
      <c r="D395" s="12" t="s">
        <v>7356</v>
      </c>
      <c r="E395">
        <v>1430025</v>
      </c>
      <c r="F395">
        <v>40.050114999999998</v>
      </c>
      <c r="G395">
        <v>-76.308706000000001</v>
      </c>
      <c r="H395">
        <v>1430025</v>
      </c>
      <c r="I395" t="str">
        <f t="shared" si="6"/>
        <v>No Change</v>
      </c>
    </row>
    <row r="396" spans="1:9">
      <c r="A396" t="s">
        <v>700</v>
      </c>
      <c r="B396" s="2">
        <v>309392</v>
      </c>
      <c r="C396" t="s">
        <v>700</v>
      </c>
      <c r="D396" s="12" t="s">
        <v>7757</v>
      </c>
      <c r="E396">
        <v>1430002</v>
      </c>
      <c r="F396">
        <v>40.031834000000003</v>
      </c>
      <c r="G396">
        <v>-75.326818000000003</v>
      </c>
      <c r="H396">
        <v>1430013</v>
      </c>
      <c r="I396" t="str">
        <f t="shared" si="6"/>
        <v>REVIEW</v>
      </c>
    </row>
    <row r="397" spans="1:9">
      <c r="A397" t="s">
        <v>2928</v>
      </c>
      <c r="B397" s="2">
        <v>309493</v>
      </c>
      <c r="C397" t="s">
        <v>2928</v>
      </c>
      <c r="D397" s="12" t="s">
        <v>6550</v>
      </c>
      <c r="E397">
        <v>1430047</v>
      </c>
      <c r="F397">
        <v>39.949582999999997</v>
      </c>
      <c r="G397">
        <v>-77.136792</v>
      </c>
      <c r="H397">
        <v>1430044</v>
      </c>
      <c r="I397" t="str">
        <f t="shared" si="6"/>
        <v>REVIEW</v>
      </c>
    </row>
    <row r="398" spans="1:9">
      <c r="A398" t="s">
        <v>2895</v>
      </c>
      <c r="B398" s="2">
        <v>310018</v>
      </c>
      <c r="C398" t="s">
        <v>2895</v>
      </c>
      <c r="D398" s="12" t="s">
        <v>6802</v>
      </c>
      <c r="E398">
        <v>1430046</v>
      </c>
      <c r="F398">
        <v>40.084142</v>
      </c>
      <c r="G398">
        <v>-76.219053000000002</v>
      </c>
      <c r="H398">
        <v>1430024</v>
      </c>
      <c r="I398" t="str">
        <f t="shared" si="6"/>
        <v>REVIEW</v>
      </c>
    </row>
    <row r="399" spans="1:9">
      <c r="A399" t="s">
        <v>2275</v>
      </c>
      <c r="B399" s="2">
        <v>310041</v>
      </c>
      <c r="C399" t="s">
        <v>2275</v>
      </c>
      <c r="D399" s="12" t="s">
        <v>7169</v>
      </c>
      <c r="E399">
        <v>1430025</v>
      </c>
      <c r="F399">
        <v>40.057926000000002</v>
      </c>
      <c r="G399">
        <v>-76.320066999999995</v>
      </c>
      <c r="H399">
        <v>1430025</v>
      </c>
      <c r="I399" t="str">
        <f t="shared" si="6"/>
        <v>No Change</v>
      </c>
    </row>
    <row r="400" spans="1:9">
      <c r="A400" t="s">
        <v>2837</v>
      </c>
      <c r="B400" s="2">
        <v>310741</v>
      </c>
      <c r="C400" t="s">
        <v>2837</v>
      </c>
      <c r="D400" s="12" t="s">
        <v>7106</v>
      </c>
      <c r="E400">
        <v>1430021</v>
      </c>
      <c r="F400">
        <v>39.985475000000001</v>
      </c>
      <c r="G400">
        <v>-76.151471999999998</v>
      </c>
      <c r="H400">
        <v>1430021</v>
      </c>
      <c r="I400" t="str">
        <f t="shared" si="6"/>
        <v>No Change</v>
      </c>
    </row>
    <row r="401" spans="1:9">
      <c r="A401" t="s">
        <v>1512</v>
      </c>
      <c r="B401" s="2">
        <v>311031</v>
      </c>
      <c r="C401" t="s">
        <v>1512</v>
      </c>
      <c r="D401" s="12" t="s">
        <v>6673</v>
      </c>
      <c r="E401">
        <v>1430030</v>
      </c>
      <c r="F401">
        <v>40.227424999999997</v>
      </c>
      <c r="G401">
        <v>-76.145608999999993</v>
      </c>
      <c r="H401">
        <v>1430027</v>
      </c>
      <c r="I401" t="str">
        <f t="shared" si="6"/>
        <v>REVIEW</v>
      </c>
    </row>
    <row r="402" spans="1:9">
      <c r="A402" t="s">
        <v>1193</v>
      </c>
      <c r="B402" s="2">
        <v>311144</v>
      </c>
      <c r="C402" t="s">
        <v>1193</v>
      </c>
      <c r="D402" s="12" t="s">
        <v>8185</v>
      </c>
      <c r="E402">
        <v>1430016</v>
      </c>
      <c r="F402">
        <v>40.131014</v>
      </c>
      <c r="G402">
        <v>-75.566310000000001</v>
      </c>
      <c r="H402">
        <v>1430016</v>
      </c>
      <c r="I402" t="str">
        <f t="shared" si="6"/>
        <v>No Change</v>
      </c>
    </row>
    <row r="403" spans="1:9">
      <c r="A403" t="s">
        <v>2888</v>
      </c>
      <c r="B403" s="2">
        <v>311693</v>
      </c>
      <c r="C403" t="s">
        <v>2888</v>
      </c>
      <c r="D403" s="12" t="s">
        <v>6348</v>
      </c>
      <c r="E403">
        <v>1430038</v>
      </c>
      <c r="F403">
        <v>40.546923</v>
      </c>
      <c r="G403">
        <v>-77.369364000000004</v>
      </c>
      <c r="H403">
        <v>1430038</v>
      </c>
      <c r="I403" t="str">
        <f t="shared" si="6"/>
        <v>No Change</v>
      </c>
    </row>
    <row r="404" spans="1:9">
      <c r="A404" t="s">
        <v>306</v>
      </c>
      <c r="B404" s="2">
        <v>312114</v>
      </c>
      <c r="C404" t="s">
        <v>306</v>
      </c>
      <c r="D404" s="12" t="s">
        <v>8025</v>
      </c>
      <c r="E404">
        <v>1430013</v>
      </c>
      <c r="F404">
        <v>40.020603999999999</v>
      </c>
      <c r="G404">
        <v>-75.651256000000004</v>
      </c>
      <c r="H404">
        <v>1430016</v>
      </c>
      <c r="I404" t="str">
        <f t="shared" si="6"/>
        <v>REVIEW</v>
      </c>
    </row>
    <row r="405" spans="1:9">
      <c r="A405" t="s">
        <v>2958</v>
      </c>
      <c r="B405" s="2">
        <v>312571</v>
      </c>
      <c r="C405" t="s">
        <v>2958</v>
      </c>
      <c r="D405" s="12" t="s">
        <v>6442</v>
      </c>
      <c r="E405">
        <v>1430044</v>
      </c>
      <c r="F405">
        <v>39.835990000000002</v>
      </c>
      <c r="G405">
        <v>-77.904717000000005</v>
      </c>
      <c r="H405">
        <v>1430044</v>
      </c>
      <c r="I405" t="str">
        <f t="shared" si="6"/>
        <v>No Change</v>
      </c>
    </row>
    <row r="406" spans="1:9">
      <c r="A406" t="s">
        <v>2961</v>
      </c>
      <c r="B406" s="2">
        <v>312880</v>
      </c>
      <c r="C406" t="s">
        <v>2961</v>
      </c>
      <c r="D406" s="12" t="s">
        <v>8258</v>
      </c>
      <c r="E406">
        <v>1430023</v>
      </c>
      <c r="F406">
        <v>40.548909999999999</v>
      </c>
      <c r="G406">
        <v>-75.986991000000003</v>
      </c>
      <c r="H406">
        <v>1430026</v>
      </c>
      <c r="I406" t="str">
        <f t="shared" si="6"/>
        <v>REVIEW</v>
      </c>
    </row>
    <row r="407" spans="1:9">
      <c r="A407" t="s">
        <v>2963</v>
      </c>
      <c r="B407" s="2">
        <v>312881</v>
      </c>
      <c r="C407" t="s">
        <v>2963</v>
      </c>
      <c r="D407" s="12" t="s">
        <v>7122</v>
      </c>
      <c r="E407">
        <v>1430046</v>
      </c>
      <c r="F407">
        <v>39.988773999999999</v>
      </c>
      <c r="G407">
        <v>-76.176559999999995</v>
      </c>
      <c r="H407">
        <v>1430021</v>
      </c>
      <c r="I407" t="str">
        <f t="shared" si="6"/>
        <v>REVIEW</v>
      </c>
    </row>
    <row r="408" spans="1:9">
      <c r="A408" t="s">
        <v>3040</v>
      </c>
      <c r="B408" s="2">
        <v>313002</v>
      </c>
      <c r="C408" t="s">
        <v>3040</v>
      </c>
      <c r="D408" s="12" t="s">
        <v>7624</v>
      </c>
      <c r="E408">
        <v>1430003</v>
      </c>
      <c r="F408">
        <v>40.380088999999998</v>
      </c>
      <c r="G408">
        <v>-74.989948999999996</v>
      </c>
      <c r="H408">
        <v>1430003</v>
      </c>
      <c r="I408" t="str">
        <f t="shared" si="6"/>
        <v>No Change</v>
      </c>
    </row>
    <row r="409" spans="1:9">
      <c r="A409" t="s">
        <v>1940</v>
      </c>
      <c r="B409" s="2">
        <v>313100</v>
      </c>
      <c r="C409" t="s">
        <v>1940</v>
      </c>
      <c r="D409" s="12" t="s">
        <v>7952</v>
      </c>
      <c r="E409">
        <v>1430009</v>
      </c>
      <c r="F409">
        <v>40.028990999999998</v>
      </c>
      <c r="G409">
        <v>-75.131842000000006</v>
      </c>
      <c r="H409">
        <v>1430009</v>
      </c>
      <c r="I409" t="str">
        <f t="shared" si="6"/>
        <v>No Change</v>
      </c>
    </row>
    <row r="410" spans="1:9">
      <c r="A410" t="s">
        <v>1156</v>
      </c>
      <c r="B410" s="2">
        <v>313176</v>
      </c>
      <c r="C410" t="s">
        <v>1156</v>
      </c>
      <c r="D410" s="12" t="s">
        <v>7851</v>
      </c>
      <c r="E410">
        <v>1430003</v>
      </c>
      <c r="F410">
        <v>40.200589000000001</v>
      </c>
      <c r="G410">
        <v>-74.932328999999996</v>
      </c>
      <c r="H410">
        <v>1430003</v>
      </c>
      <c r="I410" t="str">
        <f t="shared" si="6"/>
        <v>No Change</v>
      </c>
    </row>
    <row r="411" spans="1:9">
      <c r="A411" t="s">
        <v>219</v>
      </c>
      <c r="B411" s="2">
        <v>313451</v>
      </c>
      <c r="C411" t="s">
        <v>219</v>
      </c>
      <c r="D411" s="12" t="s">
        <v>8252</v>
      </c>
      <c r="E411">
        <v>1430029</v>
      </c>
      <c r="F411">
        <v>40.462226000000001</v>
      </c>
      <c r="G411">
        <v>-75.819533000000007</v>
      </c>
      <c r="H411">
        <v>1430026</v>
      </c>
      <c r="I411" t="str">
        <f t="shared" si="6"/>
        <v>REVIEW</v>
      </c>
    </row>
    <row r="412" spans="1:9">
      <c r="A412" t="s">
        <v>2364</v>
      </c>
      <c r="B412" s="2">
        <v>315018</v>
      </c>
      <c r="C412" t="s">
        <v>2364</v>
      </c>
      <c r="D412" s="12" t="s">
        <v>7943</v>
      </c>
      <c r="E412">
        <v>1430009</v>
      </c>
      <c r="F412">
        <v>40.043213000000002</v>
      </c>
      <c r="G412">
        <v>-75.077809999999999</v>
      </c>
      <c r="H412">
        <v>1430009</v>
      </c>
      <c r="I412" t="str">
        <f t="shared" si="6"/>
        <v>No Change</v>
      </c>
    </row>
    <row r="413" spans="1:9">
      <c r="A413" t="s">
        <v>2960</v>
      </c>
      <c r="B413" s="2">
        <v>316190</v>
      </c>
      <c r="C413" t="s">
        <v>2960</v>
      </c>
      <c r="D413" s="12" t="s">
        <v>6216</v>
      </c>
      <c r="E413">
        <v>1430045</v>
      </c>
      <c r="F413">
        <v>40.323675000000001</v>
      </c>
      <c r="G413">
        <v>-76.539492999999993</v>
      </c>
      <c r="H413">
        <v>1430035</v>
      </c>
      <c r="I413" t="str">
        <f t="shared" si="6"/>
        <v>REVIEW</v>
      </c>
    </row>
    <row r="414" spans="1:9">
      <c r="A414" t="s">
        <v>2131</v>
      </c>
      <c r="B414" s="2">
        <v>316969</v>
      </c>
      <c r="C414" t="s">
        <v>2131</v>
      </c>
      <c r="D414" s="12" t="s">
        <v>5935</v>
      </c>
      <c r="E414">
        <v>1430017</v>
      </c>
      <c r="F414">
        <v>40.16919</v>
      </c>
      <c r="G414">
        <v>-74.224239999999995</v>
      </c>
      <c r="H414">
        <v>1430017</v>
      </c>
      <c r="I414" t="str">
        <f t="shared" si="6"/>
        <v>No Change</v>
      </c>
    </row>
    <row r="415" spans="1:9">
      <c r="A415" t="s">
        <v>2172</v>
      </c>
      <c r="B415" s="2">
        <v>317087</v>
      </c>
      <c r="C415" t="s">
        <v>2172</v>
      </c>
      <c r="D415" s="12" t="s">
        <v>7152</v>
      </c>
      <c r="E415">
        <v>1430024</v>
      </c>
      <c r="F415">
        <v>40.069572999999998</v>
      </c>
      <c r="G415">
        <v>-76.304691000000005</v>
      </c>
      <c r="H415">
        <v>1430025</v>
      </c>
      <c r="I415" t="str">
        <f t="shared" si="6"/>
        <v>REVIEW</v>
      </c>
    </row>
    <row r="416" spans="1:9">
      <c r="A416" t="s">
        <v>1990</v>
      </c>
      <c r="B416" s="2">
        <v>317447</v>
      </c>
      <c r="C416" t="s">
        <v>1990</v>
      </c>
      <c r="D416" s="12" t="s">
        <v>6055</v>
      </c>
      <c r="E416">
        <v>1430012</v>
      </c>
      <c r="F416">
        <v>39.464633999999997</v>
      </c>
      <c r="G416">
        <v>-74.499216000000004</v>
      </c>
      <c r="H416">
        <v>1430012</v>
      </c>
      <c r="I416" t="str">
        <f t="shared" si="6"/>
        <v>No Change</v>
      </c>
    </row>
    <row r="417" spans="1:9">
      <c r="A417" t="s">
        <v>482</v>
      </c>
      <c r="B417" s="2">
        <v>318492</v>
      </c>
      <c r="C417" t="s">
        <v>482</v>
      </c>
      <c r="D417" s="12" t="s">
        <v>8278</v>
      </c>
      <c r="E417">
        <v>1430027</v>
      </c>
      <c r="F417">
        <v>40.163792000000001</v>
      </c>
      <c r="G417">
        <v>-75.873322000000002</v>
      </c>
      <c r="H417">
        <v>1430016</v>
      </c>
      <c r="I417" t="str">
        <f t="shared" si="6"/>
        <v>REVIEW</v>
      </c>
    </row>
    <row r="418" spans="1:9">
      <c r="A418" t="s">
        <v>200</v>
      </c>
      <c r="B418" s="2">
        <v>318590</v>
      </c>
      <c r="C418" t="s">
        <v>200</v>
      </c>
      <c r="D418" s="12" t="s">
        <v>7980</v>
      </c>
      <c r="E418">
        <v>1430007</v>
      </c>
      <c r="F418">
        <v>39.813675000000003</v>
      </c>
      <c r="G418">
        <v>-75.734499999999997</v>
      </c>
      <c r="H418">
        <v>1430007</v>
      </c>
      <c r="I418" t="str">
        <f t="shared" si="6"/>
        <v>No Change</v>
      </c>
    </row>
    <row r="419" spans="1:9">
      <c r="A419" t="s">
        <v>1584</v>
      </c>
      <c r="B419" s="2">
        <v>318760</v>
      </c>
      <c r="C419" t="s">
        <v>1584</v>
      </c>
      <c r="D419" s="12" t="s">
        <v>7631</v>
      </c>
      <c r="E419">
        <v>1430003</v>
      </c>
      <c r="F419">
        <v>40.221387</v>
      </c>
      <c r="G419">
        <v>-74.939626000000004</v>
      </c>
      <c r="H419">
        <v>1430003</v>
      </c>
      <c r="I419" t="str">
        <f t="shared" si="6"/>
        <v>No Change</v>
      </c>
    </row>
    <row r="420" spans="1:9">
      <c r="A420" t="s">
        <v>2964</v>
      </c>
      <c r="B420" s="2">
        <v>319219</v>
      </c>
      <c r="C420" t="s">
        <v>2964</v>
      </c>
      <c r="D420" s="12" t="s">
        <v>6444</v>
      </c>
      <c r="E420">
        <v>1430044</v>
      </c>
      <c r="F420">
        <v>39.925699999999999</v>
      </c>
      <c r="G420">
        <v>-77.746211000000002</v>
      </c>
      <c r="H420">
        <v>1430044</v>
      </c>
      <c r="I420" t="str">
        <f t="shared" si="6"/>
        <v>No Change</v>
      </c>
    </row>
    <row r="421" spans="1:9">
      <c r="A421" t="s">
        <v>264</v>
      </c>
      <c r="B421" s="2">
        <v>319928</v>
      </c>
      <c r="C421" t="s">
        <v>264</v>
      </c>
      <c r="D421" s="12" t="s">
        <v>6424</v>
      </c>
      <c r="E421">
        <v>1430036</v>
      </c>
      <c r="F421">
        <v>39.920952</v>
      </c>
      <c r="G421">
        <v>-77.667518999999999</v>
      </c>
      <c r="H421">
        <v>1430044</v>
      </c>
      <c r="I421" t="str">
        <f t="shared" si="6"/>
        <v>REVIEW</v>
      </c>
    </row>
    <row r="422" spans="1:9">
      <c r="A422" t="s">
        <v>1294</v>
      </c>
      <c r="B422" s="2">
        <v>319931</v>
      </c>
      <c r="C422" t="s">
        <v>1294</v>
      </c>
      <c r="D422" s="12" t="s">
        <v>8003</v>
      </c>
      <c r="E422">
        <v>1430002</v>
      </c>
      <c r="F422">
        <v>40.044398999999999</v>
      </c>
      <c r="G422">
        <v>-75.425315999999995</v>
      </c>
      <c r="H422">
        <v>1430013</v>
      </c>
      <c r="I422" t="str">
        <f t="shared" si="6"/>
        <v>REVIEW</v>
      </c>
    </row>
    <row r="423" spans="1:9">
      <c r="A423" t="s">
        <v>1056</v>
      </c>
      <c r="B423" s="2">
        <v>320010</v>
      </c>
      <c r="C423" t="s">
        <v>1056</v>
      </c>
      <c r="D423" s="12" t="s">
        <v>7732</v>
      </c>
      <c r="E423">
        <v>1430019</v>
      </c>
      <c r="F423">
        <v>40.184460000000001</v>
      </c>
      <c r="G423">
        <v>-75.225620000000006</v>
      </c>
      <c r="H423">
        <v>1430019</v>
      </c>
      <c r="I423" t="str">
        <f t="shared" si="6"/>
        <v>No Change</v>
      </c>
    </row>
    <row r="424" spans="1:9">
      <c r="A424" t="s">
        <v>1278</v>
      </c>
      <c r="B424" s="2">
        <v>320822</v>
      </c>
      <c r="C424" t="s">
        <v>1278</v>
      </c>
      <c r="D424" s="12" t="s">
        <v>7156</v>
      </c>
      <c r="E424">
        <v>1430024</v>
      </c>
      <c r="F424">
        <v>40.047500999999997</v>
      </c>
      <c r="G424">
        <v>-76.241240000000005</v>
      </c>
      <c r="H424">
        <v>1430021</v>
      </c>
      <c r="I424" t="str">
        <f t="shared" si="6"/>
        <v>REVIEW</v>
      </c>
    </row>
    <row r="425" spans="1:9">
      <c r="A425" t="s">
        <v>2694</v>
      </c>
      <c r="B425" s="2">
        <v>321198</v>
      </c>
      <c r="C425" t="s">
        <v>2694</v>
      </c>
      <c r="D425" s="12" t="s">
        <v>6952</v>
      </c>
      <c r="E425">
        <v>1430022</v>
      </c>
      <c r="F425">
        <v>40.079864000000001</v>
      </c>
      <c r="G425">
        <v>-76.583090999999996</v>
      </c>
      <c r="H425">
        <v>1430022</v>
      </c>
      <c r="I425" t="str">
        <f t="shared" si="6"/>
        <v>No Change</v>
      </c>
    </row>
    <row r="426" spans="1:9">
      <c r="A426" t="s">
        <v>3151</v>
      </c>
      <c r="B426" s="2">
        <v>321216</v>
      </c>
      <c r="C426" t="s">
        <v>3151</v>
      </c>
      <c r="D426" s="12" t="s">
        <v>7532</v>
      </c>
      <c r="E426">
        <v>1430015</v>
      </c>
      <c r="F426">
        <v>40.582909999999998</v>
      </c>
      <c r="G426">
        <v>-75.612475000000003</v>
      </c>
      <c r="H426">
        <v>1430016</v>
      </c>
      <c r="I426" t="str">
        <f t="shared" si="6"/>
        <v>REVIEW</v>
      </c>
    </row>
    <row r="427" spans="1:9">
      <c r="A427" t="s">
        <v>513</v>
      </c>
      <c r="B427" s="2">
        <v>322072</v>
      </c>
      <c r="C427" t="s">
        <v>513</v>
      </c>
      <c r="D427" s="12" t="s">
        <v>6092</v>
      </c>
      <c r="E427">
        <v>1430010</v>
      </c>
      <c r="F427">
        <v>39.010973999999997</v>
      </c>
      <c r="G427">
        <v>-74.871165000000005</v>
      </c>
      <c r="H427">
        <v>1430010</v>
      </c>
      <c r="I427" t="str">
        <f t="shared" si="6"/>
        <v>No Change</v>
      </c>
    </row>
    <row r="428" spans="1:9">
      <c r="A428" t="s">
        <v>1456</v>
      </c>
      <c r="B428" s="2">
        <v>322083</v>
      </c>
      <c r="C428" t="s">
        <v>1456</v>
      </c>
      <c r="D428" s="12" t="s">
        <v>7992</v>
      </c>
      <c r="E428">
        <v>1430001</v>
      </c>
      <c r="F428">
        <v>39.882412000000002</v>
      </c>
      <c r="G428">
        <v>-75.555278000000001</v>
      </c>
      <c r="H428">
        <v>1430001</v>
      </c>
      <c r="I428" t="str">
        <f t="shared" si="6"/>
        <v>No Change</v>
      </c>
    </row>
    <row r="429" spans="1:9">
      <c r="A429" t="s">
        <v>61</v>
      </c>
      <c r="B429" s="2">
        <v>322474</v>
      </c>
      <c r="C429" t="s">
        <v>61</v>
      </c>
      <c r="D429" s="12" t="s">
        <v>7824</v>
      </c>
      <c r="E429">
        <v>1430002</v>
      </c>
      <c r="F429">
        <v>40.011389999999999</v>
      </c>
      <c r="G429">
        <v>-75.298180000000002</v>
      </c>
      <c r="H429">
        <v>1430001</v>
      </c>
      <c r="I429" t="str">
        <f t="shared" si="6"/>
        <v>REVIEW</v>
      </c>
    </row>
    <row r="430" spans="1:9">
      <c r="A430" t="s">
        <v>2867</v>
      </c>
      <c r="B430" s="2">
        <v>323231</v>
      </c>
      <c r="C430" t="s">
        <v>2867</v>
      </c>
      <c r="D430" s="12" t="s">
        <v>6811</v>
      </c>
      <c r="E430">
        <v>1430024</v>
      </c>
      <c r="F430">
        <v>40.175379999999997</v>
      </c>
      <c r="G430">
        <v>-76.313230000000004</v>
      </c>
      <c r="H430">
        <v>1430016</v>
      </c>
      <c r="I430" t="str">
        <f t="shared" si="6"/>
        <v>REVIEW</v>
      </c>
    </row>
    <row r="431" spans="1:9">
      <c r="A431" t="s">
        <v>1600</v>
      </c>
      <c r="B431" s="2">
        <v>323329</v>
      </c>
      <c r="C431" t="s">
        <v>1600</v>
      </c>
      <c r="D431" s="12" t="s">
        <v>8094</v>
      </c>
      <c r="E431">
        <v>1430013</v>
      </c>
      <c r="F431">
        <v>39.993592999999997</v>
      </c>
      <c r="G431">
        <v>-75.595584000000002</v>
      </c>
      <c r="H431">
        <v>1430002</v>
      </c>
      <c r="I431" t="str">
        <f t="shared" si="6"/>
        <v>REVIEW</v>
      </c>
    </row>
    <row r="432" spans="1:9">
      <c r="A432" t="s">
        <v>110</v>
      </c>
      <c r="B432" s="2">
        <v>323699</v>
      </c>
      <c r="C432" t="s">
        <v>110</v>
      </c>
      <c r="D432" s="12" t="s">
        <v>6634</v>
      </c>
      <c r="E432">
        <v>1430026</v>
      </c>
      <c r="F432">
        <v>40.154474999999998</v>
      </c>
      <c r="G432">
        <v>-76.207736999999995</v>
      </c>
      <c r="H432">
        <v>1430016</v>
      </c>
      <c r="I432" t="str">
        <f t="shared" si="6"/>
        <v>REVIEW</v>
      </c>
    </row>
    <row r="433" spans="1:9">
      <c r="A433" t="s">
        <v>917</v>
      </c>
      <c r="B433" s="2">
        <v>323792</v>
      </c>
      <c r="C433" t="s">
        <v>917</v>
      </c>
      <c r="D433" s="12" t="s">
        <v>6173</v>
      </c>
      <c r="E433">
        <v>1430005</v>
      </c>
      <c r="F433">
        <v>40.216275000000003</v>
      </c>
      <c r="G433">
        <v>-74.617227</v>
      </c>
      <c r="H433">
        <v>1430005</v>
      </c>
      <c r="I433" t="str">
        <f t="shared" si="6"/>
        <v>No Change</v>
      </c>
    </row>
    <row r="434" spans="1:9">
      <c r="A434" t="s">
        <v>2967</v>
      </c>
      <c r="B434" s="2">
        <v>324316</v>
      </c>
      <c r="C434" t="s">
        <v>2967</v>
      </c>
      <c r="D434" s="12" t="s">
        <v>6231</v>
      </c>
      <c r="E434">
        <v>1430038</v>
      </c>
      <c r="F434">
        <v>40.415042</v>
      </c>
      <c r="G434">
        <v>-77.012775000000005</v>
      </c>
      <c r="H434">
        <v>1430045</v>
      </c>
      <c r="I434" t="str">
        <f t="shared" si="6"/>
        <v>REVIEW</v>
      </c>
    </row>
    <row r="435" spans="1:9">
      <c r="A435" t="s">
        <v>3124</v>
      </c>
      <c r="B435" s="2">
        <v>324955</v>
      </c>
      <c r="C435" t="s">
        <v>3124</v>
      </c>
      <c r="D435" s="12" t="s">
        <v>8307</v>
      </c>
      <c r="E435">
        <v>1430029</v>
      </c>
      <c r="F435">
        <v>40.37865</v>
      </c>
      <c r="G435">
        <v>-75.974695999999994</v>
      </c>
      <c r="H435">
        <v>1430029</v>
      </c>
      <c r="I435" t="str">
        <f t="shared" si="6"/>
        <v>No Change</v>
      </c>
    </row>
    <row r="436" spans="1:9">
      <c r="A436" t="s">
        <v>1170</v>
      </c>
      <c r="B436" s="2">
        <v>325343</v>
      </c>
      <c r="C436" t="s">
        <v>1170</v>
      </c>
      <c r="D436" s="12" t="s">
        <v>6121</v>
      </c>
      <c r="E436">
        <v>1430010</v>
      </c>
      <c r="F436">
        <v>39.495069000000001</v>
      </c>
      <c r="G436">
        <v>-75.027648999999997</v>
      </c>
      <c r="H436">
        <v>1430010</v>
      </c>
      <c r="I436" t="str">
        <f t="shared" si="6"/>
        <v>No Change</v>
      </c>
    </row>
    <row r="437" spans="1:9">
      <c r="A437" t="s">
        <v>1219</v>
      </c>
      <c r="B437" s="2">
        <v>325399</v>
      </c>
      <c r="C437" t="s">
        <v>1220</v>
      </c>
      <c r="D437" s="12" t="s">
        <v>8101</v>
      </c>
      <c r="E437">
        <v>1430002</v>
      </c>
      <c r="F437">
        <v>39.962823</v>
      </c>
      <c r="G437">
        <v>-75.519326000000007</v>
      </c>
      <c r="H437">
        <v>1430002</v>
      </c>
      <c r="I437" t="str">
        <f t="shared" si="6"/>
        <v>No Change</v>
      </c>
    </row>
    <row r="438" spans="1:9">
      <c r="A438" t="s">
        <v>2405</v>
      </c>
      <c r="B438" s="2">
        <v>325982</v>
      </c>
      <c r="C438" t="s">
        <v>2405</v>
      </c>
      <c r="D438" s="12" t="s">
        <v>6238</v>
      </c>
      <c r="E438">
        <v>1430034</v>
      </c>
      <c r="F438">
        <v>40.132570000000001</v>
      </c>
      <c r="G438">
        <v>-76.625410000000002</v>
      </c>
      <c r="H438">
        <v>1430045</v>
      </c>
      <c r="I438" t="str">
        <f t="shared" si="6"/>
        <v>REVIEW</v>
      </c>
    </row>
    <row r="439" spans="1:9">
      <c r="A439" t="s">
        <v>163</v>
      </c>
      <c r="B439" s="2">
        <v>328860</v>
      </c>
      <c r="C439" t="s">
        <v>163</v>
      </c>
      <c r="D439" s="12" t="s">
        <v>7180</v>
      </c>
      <c r="E439">
        <v>1430025</v>
      </c>
      <c r="F439">
        <v>40.073275000000002</v>
      </c>
      <c r="G439">
        <v>-76.360940999999997</v>
      </c>
      <c r="H439">
        <v>1430022</v>
      </c>
      <c r="I439" t="str">
        <f t="shared" si="6"/>
        <v>REVIEW</v>
      </c>
    </row>
    <row r="440" spans="1:9">
      <c r="A440" t="s">
        <v>2007</v>
      </c>
      <c r="B440" s="2">
        <v>329340</v>
      </c>
      <c r="C440" t="s">
        <v>2007</v>
      </c>
      <c r="D440" s="12" t="s">
        <v>7628</v>
      </c>
      <c r="E440">
        <v>1430003</v>
      </c>
      <c r="F440">
        <v>40.212989999999998</v>
      </c>
      <c r="G440">
        <v>-74.940820000000002</v>
      </c>
      <c r="H440">
        <v>1430003</v>
      </c>
      <c r="I440" t="str">
        <f t="shared" si="6"/>
        <v>No Change</v>
      </c>
    </row>
    <row r="441" spans="1:9">
      <c r="A441" t="s">
        <v>2179</v>
      </c>
      <c r="B441" s="2">
        <v>330034</v>
      </c>
      <c r="C441" t="s">
        <v>2179</v>
      </c>
      <c r="D441" s="12" t="s">
        <v>7157</v>
      </c>
      <c r="E441">
        <v>1430024</v>
      </c>
      <c r="F441">
        <v>40.072004999999997</v>
      </c>
      <c r="G441">
        <v>-76.295435999999995</v>
      </c>
      <c r="H441">
        <v>1430025</v>
      </c>
      <c r="I441" t="str">
        <f t="shared" si="6"/>
        <v>REVIEW</v>
      </c>
    </row>
    <row r="442" spans="1:9">
      <c r="A442" t="s">
        <v>147</v>
      </c>
      <c r="B442" s="2">
        <v>330198</v>
      </c>
      <c r="C442" t="s">
        <v>147</v>
      </c>
      <c r="D442" s="12" t="s">
        <v>8284</v>
      </c>
      <c r="E442">
        <v>1430027</v>
      </c>
      <c r="F442">
        <v>40.343335000000003</v>
      </c>
      <c r="G442">
        <v>-76.122056999999998</v>
      </c>
      <c r="H442">
        <v>1430026</v>
      </c>
      <c r="I442" t="str">
        <f t="shared" si="6"/>
        <v>REVIEW</v>
      </c>
    </row>
    <row r="443" spans="1:9">
      <c r="A443" t="s">
        <v>2970</v>
      </c>
      <c r="B443" s="2">
        <v>330579</v>
      </c>
      <c r="C443" t="s">
        <v>2970</v>
      </c>
      <c r="D443" s="12" t="s">
        <v>8270</v>
      </c>
      <c r="E443">
        <v>1430027</v>
      </c>
      <c r="F443">
        <v>40.439433000000001</v>
      </c>
      <c r="G443">
        <v>-75.947100000000006</v>
      </c>
      <c r="H443">
        <v>1430026</v>
      </c>
      <c r="I443" t="str">
        <f t="shared" si="6"/>
        <v>REVIEW</v>
      </c>
    </row>
    <row r="444" spans="1:9">
      <c r="A444" t="s">
        <v>204</v>
      </c>
      <c r="B444" s="2">
        <v>330637</v>
      </c>
      <c r="C444" t="s">
        <v>204</v>
      </c>
      <c r="D444" s="12" t="s">
        <v>8301</v>
      </c>
      <c r="E444">
        <v>1430029</v>
      </c>
      <c r="F444">
        <v>40.36036</v>
      </c>
      <c r="G444">
        <v>-75.910584999999998</v>
      </c>
      <c r="H444">
        <v>1430026</v>
      </c>
      <c r="I444" t="str">
        <f t="shared" si="6"/>
        <v>REVIEW</v>
      </c>
    </row>
    <row r="445" spans="1:9">
      <c r="A445" t="s">
        <v>2935</v>
      </c>
      <c r="B445" s="2">
        <v>330648</v>
      </c>
      <c r="C445" t="s">
        <v>2935</v>
      </c>
      <c r="D445" s="12" t="s">
        <v>6310</v>
      </c>
      <c r="E445">
        <v>1430045</v>
      </c>
      <c r="F445">
        <v>40.338852000000003</v>
      </c>
      <c r="G445">
        <v>-76.440584999999999</v>
      </c>
      <c r="H445">
        <v>1430035</v>
      </c>
      <c r="I445" t="str">
        <f t="shared" si="6"/>
        <v>REVIEW</v>
      </c>
    </row>
    <row r="446" spans="1:9">
      <c r="A446" t="s">
        <v>1503</v>
      </c>
      <c r="B446" s="2">
        <v>331272</v>
      </c>
      <c r="C446" t="s">
        <v>1503</v>
      </c>
      <c r="D446" s="12" t="s">
        <v>7915</v>
      </c>
      <c r="E446">
        <v>1430002</v>
      </c>
      <c r="F446">
        <v>40.046349999999997</v>
      </c>
      <c r="G446">
        <v>-75.353767000000005</v>
      </c>
      <c r="H446">
        <v>1430013</v>
      </c>
      <c r="I446" t="str">
        <f t="shared" si="6"/>
        <v>REVIEW</v>
      </c>
    </row>
    <row r="447" spans="1:9">
      <c r="A447" t="s">
        <v>1283</v>
      </c>
      <c r="B447" s="2">
        <v>331652</v>
      </c>
      <c r="C447" t="s">
        <v>1283</v>
      </c>
      <c r="D447" s="12" t="s">
        <v>8110</v>
      </c>
      <c r="E447">
        <v>1430007</v>
      </c>
      <c r="F447">
        <v>39.817157999999999</v>
      </c>
      <c r="G447">
        <v>-75.817751000000001</v>
      </c>
      <c r="H447">
        <v>1430007</v>
      </c>
      <c r="I447" t="str">
        <f t="shared" si="6"/>
        <v>No Change</v>
      </c>
    </row>
    <row r="448" spans="1:9">
      <c r="A448" t="s">
        <v>126</v>
      </c>
      <c r="B448" s="2">
        <v>331730</v>
      </c>
      <c r="C448" t="s">
        <v>126</v>
      </c>
      <c r="D448" s="12" t="s">
        <v>7954</v>
      </c>
      <c r="E448">
        <v>1430009</v>
      </c>
      <c r="F448">
        <v>39.958590000000001</v>
      </c>
      <c r="G448">
        <v>-75.155816000000002</v>
      </c>
      <c r="H448">
        <v>1430009</v>
      </c>
      <c r="I448" t="str">
        <f t="shared" si="6"/>
        <v>No Change</v>
      </c>
    </row>
    <row r="449" spans="1:9">
      <c r="A449" t="s">
        <v>465</v>
      </c>
      <c r="B449" s="2">
        <v>332037</v>
      </c>
      <c r="C449" t="s">
        <v>465</v>
      </c>
      <c r="D449" s="12" t="s">
        <v>6025</v>
      </c>
      <c r="E449">
        <v>1430010</v>
      </c>
      <c r="F449">
        <v>39.761493000000002</v>
      </c>
      <c r="G449">
        <v>-75.292474999999996</v>
      </c>
      <c r="H449">
        <v>1430001</v>
      </c>
      <c r="I449" t="str">
        <f t="shared" si="6"/>
        <v>REVIEW</v>
      </c>
    </row>
    <row r="450" spans="1:9">
      <c r="A450" t="s">
        <v>2124</v>
      </c>
      <c r="B450" s="2">
        <v>334433</v>
      </c>
      <c r="C450" t="s">
        <v>2124</v>
      </c>
      <c r="D450" s="12" t="s">
        <v>6408</v>
      </c>
      <c r="E450">
        <v>1430035</v>
      </c>
      <c r="F450">
        <v>40.326079999999997</v>
      </c>
      <c r="G450">
        <v>-76.785617000000002</v>
      </c>
      <c r="H450">
        <v>1430045</v>
      </c>
      <c r="I450" t="str">
        <f t="shared" ref="I450:I513" si="7">IF(H450=E450,"No Change","REVIEW")</f>
        <v>REVIEW</v>
      </c>
    </row>
    <row r="451" spans="1:9">
      <c r="A451" t="s">
        <v>856</v>
      </c>
      <c r="B451" s="2">
        <v>334799</v>
      </c>
      <c r="C451" t="s">
        <v>856</v>
      </c>
      <c r="D451" s="12" t="s">
        <v>7781</v>
      </c>
      <c r="E451">
        <v>1430001</v>
      </c>
      <c r="F451">
        <v>40.156984999999999</v>
      </c>
      <c r="G451">
        <v>-75.180559000000002</v>
      </c>
      <c r="H451">
        <v>1430016</v>
      </c>
      <c r="I451" t="str">
        <f t="shared" si="7"/>
        <v>REVIEW</v>
      </c>
    </row>
    <row r="452" spans="1:9">
      <c r="A452" t="s">
        <v>1117</v>
      </c>
      <c r="B452" s="2">
        <v>336669</v>
      </c>
      <c r="C452" t="s">
        <v>1117</v>
      </c>
      <c r="D452" s="12" t="s">
        <v>6702</v>
      </c>
      <c r="E452">
        <v>1430024</v>
      </c>
      <c r="F452">
        <v>40.168194</v>
      </c>
      <c r="G452">
        <v>-76.205004000000002</v>
      </c>
      <c r="H452">
        <v>1430016</v>
      </c>
      <c r="I452" t="str">
        <f t="shared" si="7"/>
        <v>REVIEW</v>
      </c>
    </row>
    <row r="453" spans="1:9">
      <c r="A453" t="s">
        <v>2972</v>
      </c>
      <c r="B453" s="2">
        <v>337114</v>
      </c>
      <c r="C453" t="s">
        <v>2972</v>
      </c>
      <c r="D453" s="12" t="s">
        <v>6762</v>
      </c>
      <c r="E453">
        <v>1430046</v>
      </c>
      <c r="F453">
        <v>39.993547</v>
      </c>
      <c r="G453">
        <v>-76.027844000000002</v>
      </c>
      <c r="H453">
        <v>1430021</v>
      </c>
      <c r="I453" t="str">
        <f t="shared" si="7"/>
        <v>REVIEW</v>
      </c>
    </row>
    <row r="454" spans="1:9">
      <c r="A454" t="s">
        <v>3245</v>
      </c>
      <c r="B454" s="2">
        <v>337510</v>
      </c>
      <c r="C454" t="s">
        <v>3245</v>
      </c>
      <c r="D454" s="12" t="s">
        <v>8457</v>
      </c>
      <c r="E454">
        <v>1430005</v>
      </c>
      <c r="F454">
        <v>40.651922999999996</v>
      </c>
      <c r="G454">
        <v>-74.475785000000002</v>
      </c>
      <c r="H454">
        <v>1430005</v>
      </c>
      <c r="I454" t="str">
        <f t="shared" si="7"/>
        <v>No Change</v>
      </c>
    </row>
    <row r="455" spans="1:9">
      <c r="A455" t="s">
        <v>546</v>
      </c>
      <c r="B455" s="2">
        <v>339092</v>
      </c>
      <c r="C455" t="s">
        <v>546</v>
      </c>
      <c r="D455" s="12" t="s">
        <v>7982</v>
      </c>
      <c r="E455">
        <v>1430002</v>
      </c>
      <c r="F455">
        <v>40.045946999999998</v>
      </c>
      <c r="G455">
        <v>-75.440398000000002</v>
      </c>
      <c r="H455">
        <v>1430013</v>
      </c>
      <c r="I455" t="str">
        <f t="shared" si="7"/>
        <v>REVIEW</v>
      </c>
    </row>
    <row r="456" spans="1:9">
      <c r="A456" t="s">
        <v>1982</v>
      </c>
      <c r="B456" s="2">
        <v>340912</v>
      </c>
      <c r="C456" t="s">
        <v>1982</v>
      </c>
      <c r="D456" s="12" t="s">
        <v>6407</v>
      </c>
      <c r="E456">
        <v>1430034</v>
      </c>
      <c r="F456">
        <v>40.310088</v>
      </c>
      <c r="G456">
        <v>-76.808723999999998</v>
      </c>
      <c r="H456">
        <v>1430045</v>
      </c>
      <c r="I456" t="str">
        <f t="shared" si="7"/>
        <v>REVIEW</v>
      </c>
    </row>
    <row r="457" spans="1:9">
      <c r="A457" t="s">
        <v>311</v>
      </c>
      <c r="B457" s="2">
        <v>340988</v>
      </c>
      <c r="C457" t="s">
        <v>311</v>
      </c>
      <c r="D457" s="12" t="s">
        <v>7811</v>
      </c>
      <c r="E457">
        <v>1430004</v>
      </c>
      <c r="F457">
        <v>40.161425999999999</v>
      </c>
      <c r="G457">
        <v>-75.109516999999997</v>
      </c>
      <c r="H457">
        <v>1430004</v>
      </c>
      <c r="I457" t="str">
        <f t="shared" si="7"/>
        <v>No Change</v>
      </c>
    </row>
    <row r="458" spans="1:9">
      <c r="A458" t="s">
        <v>764</v>
      </c>
      <c r="B458" s="2">
        <v>341011</v>
      </c>
      <c r="C458" t="s">
        <v>764</v>
      </c>
      <c r="D458" s="12" t="s">
        <v>6813</v>
      </c>
      <c r="E458">
        <v>1430024</v>
      </c>
      <c r="F458">
        <v>40.176229999999997</v>
      </c>
      <c r="G458">
        <v>-76.311414999999997</v>
      </c>
      <c r="H458">
        <v>1430016</v>
      </c>
      <c r="I458" t="str">
        <f t="shared" si="7"/>
        <v>REVIEW</v>
      </c>
    </row>
    <row r="459" spans="1:9">
      <c r="A459" t="s">
        <v>629</v>
      </c>
      <c r="B459" s="2">
        <v>341368</v>
      </c>
      <c r="C459" t="s">
        <v>629</v>
      </c>
      <c r="D459" s="12" t="s">
        <v>6391</v>
      </c>
      <c r="E459">
        <v>1430035</v>
      </c>
      <c r="F459">
        <v>40.333170000000003</v>
      </c>
      <c r="G459">
        <v>-76.846299999999999</v>
      </c>
      <c r="H459">
        <v>1430045</v>
      </c>
      <c r="I459" t="str">
        <f t="shared" si="7"/>
        <v>REVIEW</v>
      </c>
    </row>
    <row r="460" spans="1:9">
      <c r="A460" t="s">
        <v>2973</v>
      </c>
      <c r="B460" s="2">
        <v>341494</v>
      </c>
      <c r="C460" t="s">
        <v>2973</v>
      </c>
      <c r="D460" s="12" t="s">
        <v>8263</v>
      </c>
      <c r="E460">
        <v>1430029</v>
      </c>
      <c r="F460">
        <v>40.536369000000001</v>
      </c>
      <c r="G460">
        <v>-75.737105</v>
      </c>
      <c r="H460">
        <v>1430016</v>
      </c>
      <c r="I460" t="str">
        <f t="shared" si="7"/>
        <v>REVIEW</v>
      </c>
    </row>
    <row r="461" spans="1:9">
      <c r="A461" t="s">
        <v>708</v>
      </c>
      <c r="B461" s="2">
        <v>341596</v>
      </c>
      <c r="C461" t="s">
        <v>708</v>
      </c>
      <c r="D461" s="12" t="s">
        <v>8029</v>
      </c>
      <c r="E461">
        <v>1430013</v>
      </c>
      <c r="F461">
        <v>40.048267000000003</v>
      </c>
      <c r="G461">
        <v>-75.653437999999994</v>
      </c>
      <c r="H461">
        <v>1430016</v>
      </c>
      <c r="I461" t="str">
        <f t="shared" si="7"/>
        <v>REVIEW</v>
      </c>
    </row>
    <row r="462" spans="1:9">
      <c r="A462" t="s">
        <v>2490</v>
      </c>
      <c r="B462" s="2">
        <v>341662</v>
      </c>
      <c r="C462" t="s">
        <v>2490</v>
      </c>
      <c r="D462" s="12" t="s">
        <v>7438</v>
      </c>
      <c r="E462">
        <v>1430033</v>
      </c>
      <c r="F462">
        <v>41.266019999999997</v>
      </c>
      <c r="G462">
        <v>-76.851200000000006</v>
      </c>
      <c r="H462">
        <v>1430033</v>
      </c>
      <c r="I462" t="str">
        <f t="shared" si="7"/>
        <v>No Change</v>
      </c>
    </row>
    <row r="463" spans="1:9">
      <c r="A463" t="s">
        <v>2406</v>
      </c>
      <c r="B463" s="2">
        <v>341917</v>
      </c>
      <c r="C463" t="s">
        <v>2406</v>
      </c>
      <c r="D463" s="12" t="s">
        <v>6235</v>
      </c>
      <c r="E463">
        <v>1430034</v>
      </c>
      <c r="F463">
        <v>40.138500000000001</v>
      </c>
      <c r="G463">
        <v>-76.62285</v>
      </c>
      <c r="H463">
        <v>1430045</v>
      </c>
      <c r="I463" t="str">
        <f t="shared" si="7"/>
        <v>REVIEW</v>
      </c>
    </row>
    <row r="464" spans="1:9">
      <c r="A464" t="s">
        <v>1927</v>
      </c>
      <c r="B464" s="2">
        <v>342427</v>
      </c>
      <c r="C464" t="s">
        <v>1927</v>
      </c>
      <c r="D464" s="12" t="s">
        <v>7003</v>
      </c>
      <c r="E464">
        <v>1430035</v>
      </c>
      <c r="F464">
        <v>40.129075999999998</v>
      </c>
      <c r="G464">
        <v>-76.562849999999997</v>
      </c>
      <c r="H464">
        <v>1430035</v>
      </c>
      <c r="I464" t="str">
        <f t="shared" si="7"/>
        <v>No Change</v>
      </c>
    </row>
    <row r="465" spans="1:9">
      <c r="A465" t="s">
        <v>1947</v>
      </c>
      <c r="B465" s="2">
        <v>342615</v>
      </c>
      <c r="C465" t="s">
        <v>1947</v>
      </c>
      <c r="D465" s="12" t="s">
        <v>6189</v>
      </c>
      <c r="E465">
        <v>1430003</v>
      </c>
      <c r="F465">
        <v>40.509661000000001</v>
      </c>
      <c r="G465">
        <v>-74.863328999999993</v>
      </c>
      <c r="H465">
        <v>1430005</v>
      </c>
      <c r="I465" t="str">
        <f t="shared" si="7"/>
        <v>REVIEW</v>
      </c>
    </row>
    <row r="466" spans="1:9">
      <c r="A466" t="s">
        <v>294</v>
      </c>
      <c r="B466" s="2">
        <v>342744</v>
      </c>
      <c r="C466" t="s">
        <v>294</v>
      </c>
      <c r="D466" s="12" t="s">
        <v>8390</v>
      </c>
      <c r="E466">
        <v>1430006</v>
      </c>
      <c r="F466">
        <v>39.690531</v>
      </c>
      <c r="G466">
        <v>-75.571653999999995</v>
      </c>
      <c r="H466">
        <v>1430006</v>
      </c>
      <c r="I466" t="str">
        <f t="shared" si="7"/>
        <v>No Change</v>
      </c>
    </row>
    <row r="467" spans="1:9">
      <c r="A467" t="s">
        <v>369</v>
      </c>
      <c r="B467" s="2">
        <v>342767</v>
      </c>
      <c r="C467" t="s">
        <v>369</v>
      </c>
      <c r="D467" s="12" t="s">
        <v>6186</v>
      </c>
      <c r="E467">
        <v>1430005</v>
      </c>
      <c r="F467">
        <v>40.638339999999999</v>
      </c>
      <c r="G467">
        <v>-74.882390000000001</v>
      </c>
      <c r="H467">
        <v>1430005</v>
      </c>
      <c r="I467" t="str">
        <f t="shared" si="7"/>
        <v>No Change</v>
      </c>
    </row>
    <row r="468" spans="1:9">
      <c r="A468" t="s">
        <v>2904</v>
      </c>
      <c r="B468" s="2">
        <v>343224</v>
      </c>
      <c r="C468" t="s">
        <v>2904</v>
      </c>
      <c r="D468" s="12" t="s">
        <v>7490</v>
      </c>
      <c r="E468">
        <v>1430023</v>
      </c>
      <c r="F468">
        <v>40.639463999999997</v>
      </c>
      <c r="G468">
        <v>-76.089979</v>
      </c>
      <c r="H468">
        <v>1430023</v>
      </c>
      <c r="I468" t="str">
        <f t="shared" si="7"/>
        <v>No Change</v>
      </c>
    </row>
    <row r="469" spans="1:9">
      <c r="A469" t="s">
        <v>192</v>
      </c>
      <c r="B469" s="2">
        <v>343427</v>
      </c>
      <c r="C469" t="s">
        <v>192</v>
      </c>
      <c r="D469" s="12" t="s">
        <v>8159</v>
      </c>
      <c r="E469">
        <v>1430013</v>
      </c>
      <c r="F469">
        <v>40.076630000000002</v>
      </c>
      <c r="G469">
        <v>-75.252816999999993</v>
      </c>
      <c r="H469">
        <v>1430013</v>
      </c>
      <c r="I469" t="str">
        <f t="shared" si="7"/>
        <v>No Change</v>
      </c>
    </row>
    <row r="470" spans="1:9">
      <c r="A470" t="s">
        <v>2830</v>
      </c>
      <c r="B470" s="2">
        <v>343470</v>
      </c>
      <c r="C470" t="s">
        <v>2830</v>
      </c>
      <c r="D470" s="12" t="s">
        <v>7149</v>
      </c>
      <c r="E470">
        <v>1430021</v>
      </c>
      <c r="F470">
        <v>40.095570000000002</v>
      </c>
      <c r="G470">
        <v>-76.306619999999995</v>
      </c>
      <c r="H470">
        <v>1430024</v>
      </c>
      <c r="I470" t="str">
        <f t="shared" si="7"/>
        <v>REVIEW</v>
      </c>
    </row>
    <row r="471" spans="1:9">
      <c r="A471" t="s">
        <v>187</v>
      </c>
      <c r="B471" s="2">
        <v>343689</v>
      </c>
      <c r="C471" t="s">
        <v>187</v>
      </c>
      <c r="D471" s="12" t="s">
        <v>6040</v>
      </c>
      <c r="E471">
        <v>1430012</v>
      </c>
      <c r="F471">
        <v>39.416679000000002</v>
      </c>
      <c r="G471">
        <v>-74.509568000000002</v>
      </c>
      <c r="H471">
        <v>1430012</v>
      </c>
      <c r="I471" t="str">
        <f t="shared" si="7"/>
        <v>No Change</v>
      </c>
    </row>
    <row r="472" spans="1:9">
      <c r="A472" t="s">
        <v>2346</v>
      </c>
      <c r="B472" s="2">
        <v>343882</v>
      </c>
      <c r="C472" t="s">
        <v>2346</v>
      </c>
      <c r="D472" s="12" t="s">
        <v>6047</v>
      </c>
      <c r="E472">
        <v>1430010</v>
      </c>
      <c r="F472">
        <v>38.966633999999999</v>
      </c>
      <c r="G472">
        <v>-74.920736000000005</v>
      </c>
      <c r="H472">
        <v>1430010</v>
      </c>
      <c r="I472" t="str">
        <f t="shared" si="7"/>
        <v>No Change</v>
      </c>
    </row>
    <row r="473" spans="1:9">
      <c r="A473" t="s">
        <v>969</v>
      </c>
      <c r="B473" s="2">
        <v>343897</v>
      </c>
      <c r="C473" t="s">
        <v>969</v>
      </c>
      <c r="D473" s="12" t="s">
        <v>6755</v>
      </c>
      <c r="E473">
        <v>1430027</v>
      </c>
      <c r="F473">
        <v>40.167709000000002</v>
      </c>
      <c r="G473">
        <v>-76.200198</v>
      </c>
      <c r="H473">
        <v>1430016</v>
      </c>
      <c r="I473" t="str">
        <f t="shared" si="7"/>
        <v>REVIEW</v>
      </c>
    </row>
    <row r="474" spans="1:9">
      <c r="A474" t="s">
        <v>873</v>
      </c>
      <c r="B474" s="2">
        <v>344300</v>
      </c>
      <c r="C474" t="s">
        <v>873</v>
      </c>
      <c r="D474" s="12" t="s">
        <v>8123</v>
      </c>
      <c r="E474">
        <v>1430016</v>
      </c>
      <c r="F474">
        <v>40.166240000000002</v>
      </c>
      <c r="G474">
        <v>-75.370718999999994</v>
      </c>
      <c r="H474">
        <v>1430016</v>
      </c>
      <c r="I474" t="str">
        <f t="shared" si="7"/>
        <v>No Change</v>
      </c>
    </row>
    <row r="475" spans="1:9">
      <c r="A475" t="s">
        <v>250</v>
      </c>
      <c r="B475" s="2">
        <v>344307</v>
      </c>
      <c r="C475" t="s">
        <v>250</v>
      </c>
      <c r="D475" s="12" t="s">
        <v>7708</v>
      </c>
      <c r="E475">
        <v>1430003</v>
      </c>
      <c r="F475">
        <v>40.233794000000003</v>
      </c>
      <c r="G475">
        <v>-75.132788000000005</v>
      </c>
      <c r="H475">
        <v>1430016</v>
      </c>
      <c r="I475" t="str">
        <f t="shared" si="7"/>
        <v>REVIEW</v>
      </c>
    </row>
    <row r="476" spans="1:9">
      <c r="A476" t="s">
        <v>336</v>
      </c>
      <c r="B476" s="2">
        <v>345060</v>
      </c>
      <c r="C476" t="s">
        <v>336</v>
      </c>
      <c r="D476" s="12" t="s">
        <v>7762</v>
      </c>
      <c r="E476">
        <v>1430001</v>
      </c>
      <c r="F476">
        <v>39.838726999999999</v>
      </c>
      <c r="G476">
        <v>-75.399327</v>
      </c>
      <c r="H476">
        <v>1430001</v>
      </c>
      <c r="I476" t="str">
        <f t="shared" si="7"/>
        <v>No Change</v>
      </c>
    </row>
    <row r="477" spans="1:9">
      <c r="A477" t="s">
        <v>526</v>
      </c>
      <c r="B477" s="2">
        <v>345425</v>
      </c>
      <c r="C477" t="s">
        <v>526</v>
      </c>
      <c r="D477" s="12" t="s">
        <v>8062</v>
      </c>
      <c r="E477">
        <v>1430013</v>
      </c>
      <c r="F477">
        <v>40.039400999999998</v>
      </c>
      <c r="G477">
        <v>-75.506704999999997</v>
      </c>
      <c r="H477">
        <v>1430013</v>
      </c>
      <c r="I477" t="str">
        <f t="shared" si="7"/>
        <v>No Change</v>
      </c>
    </row>
    <row r="478" spans="1:9">
      <c r="A478" t="s">
        <v>127</v>
      </c>
      <c r="B478" s="2">
        <v>345426</v>
      </c>
      <c r="C478" t="s">
        <v>127</v>
      </c>
      <c r="D478" s="12" t="s">
        <v>7994</v>
      </c>
      <c r="E478">
        <v>1430013</v>
      </c>
      <c r="F478">
        <v>39.956546000000003</v>
      </c>
      <c r="G478">
        <v>-75.763119000000003</v>
      </c>
      <c r="H478">
        <v>1430016</v>
      </c>
      <c r="I478" t="str">
        <f t="shared" si="7"/>
        <v>REVIEW</v>
      </c>
    </row>
    <row r="479" spans="1:9">
      <c r="A479" t="s">
        <v>520</v>
      </c>
      <c r="B479" s="2">
        <v>345513</v>
      </c>
      <c r="C479" t="s">
        <v>520</v>
      </c>
      <c r="D479" s="12" t="s">
        <v>8126</v>
      </c>
      <c r="E479">
        <v>1430013</v>
      </c>
      <c r="F479">
        <v>40.160615</v>
      </c>
      <c r="G479">
        <v>-75.323715000000007</v>
      </c>
      <c r="H479">
        <v>1430016</v>
      </c>
      <c r="I479" t="str">
        <f t="shared" si="7"/>
        <v>REVIEW</v>
      </c>
    </row>
    <row r="480" spans="1:9">
      <c r="A480" t="s">
        <v>745</v>
      </c>
      <c r="B480" s="2">
        <v>345514</v>
      </c>
      <c r="C480" t="s">
        <v>745</v>
      </c>
      <c r="D480" s="12" t="s">
        <v>6561</v>
      </c>
      <c r="E480">
        <v>1430040</v>
      </c>
      <c r="F480">
        <v>39.95872</v>
      </c>
      <c r="G480">
        <v>-76.65155</v>
      </c>
      <c r="H480">
        <v>1430040</v>
      </c>
      <c r="I480" t="str">
        <f t="shared" si="7"/>
        <v>No Change</v>
      </c>
    </row>
    <row r="481" spans="1:9">
      <c r="A481" t="s">
        <v>2873</v>
      </c>
      <c r="B481" s="2">
        <v>345521</v>
      </c>
      <c r="C481" t="s">
        <v>2873</v>
      </c>
      <c r="D481" s="12" t="s">
        <v>7813</v>
      </c>
      <c r="E481">
        <v>1430004</v>
      </c>
      <c r="F481">
        <v>40.169879999999999</v>
      </c>
      <c r="G481">
        <v>-75.09948</v>
      </c>
      <c r="H481">
        <v>1430004</v>
      </c>
      <c r="I481" t="str">
        <f t="shared" si="7"/>
        <v>No Change</v>
      </c>
    </row>
    <row r="482" spans="1:9">
      <c r="A482" t="s">
        <v>1853</v>
      </c>
      <c r="B482" s="2">
        <v>345928</v>
      </c>
      <c r="C482" t="s">
        <v>1853</v>
      </c>
      <c r="D482" s="12" t="s">
        <v>6002</v>
      </c>
      <c r="E482">
        <v>1430017</v>
      </c>
      <c r="F482">
        <v>39.999296000000001</v>
      </c>
      <c r="G482">
        <v>-74.755014000000003</v>
      </c>
      <c r="H482">
        <v>1430017</v>
      </c>
      <c r="I482" t="str">
        <f t="shared" si="7"/>
        <v>No Change</v>
      </c>
    </row>
    <row r="483" spans="1:9">
      <c r="A483" t="s">
        <v>2988</v>
      </c>
      <c r="B483" s="2">
        <v>345959</v>
      </c>
      <c r="C483" t="s">
        <v>2988</v>
      </c>
      <c r="D483" s="12" t="s">
        <v>7938</v>
      </c>
      <c r="E483">
        <v>1430009</v>
      </c>
      <c r="F483">
        <v>39.948898</v>
      </c>
      <c r="G483">
        <v>-75.146544000000006</v>
      </c>
      <c r="H483">
        <v>1430009</v>
      </c>
      <c r="I483" t="str">
        <f t="shared" si="7"/>
        <v>No Change</v>
      </c>
    </row>
    <row r="484" spans="1:9">
      <c r="A484" t="s">
        <v>3054</v>
      </c>
      <c r="B484" s="2">
        <v>415353</v>
      </c>
      <c r="C484" t="s">
        <v>3055</v>
      </c>
      <c r="D484" s="12" t="s">
        <v>6496</v>
      </c>
      <c r="E484">
        <v>1430039</v>
      </c>
      <c r="F484">
        <v>39.803339999999999</v>
      </c>
      <c r="G484">
        <v>-76.965220000000002</v>
      </c>
      <c r="H484">
        <v>1430039</v>
      </c>
      <c r="I484" t="str">
        <f t="shared" si="7"/>
        <v>No Change</v>
      </c>
    </row>
    <row r="485" spans="1:9">
      <c r="A485" t="s">
        <v>475</v>
      </c>
      <c r="B485" s="2">
        <v>415358</v>
      </c>
      <c r="C485" t="s">
        <v>476</v>
      </c>
      <c r="D485" s="12" t="s">
        <v>7556</v>
      </c>
      <c r="E485">
        <v>1430033</v>
      </c>
      <c r="F485">
        <v>41.062010000000001</v>
      </c>
      <c r="G485">
        <v>-76.244399999999999</v>
      </c>
      <c r="H485">
        <v>1430033</v>
      </c>
      <c r="I485" t="str">
        <f t="shared" si="7"/>
        <v>No Change</v>
      </c>
    </row>
    <row r="486" spans="1:9">
      <c r="A486" t="s">
        <v>1372</v>
      </c>
      <c r="B486" s="2">
        <v>415364</v>
      </c>
      <c r="C486" t="s">
        <v>1368</v>
      </c>
      <c r="D486" s="12" t="s">
        <v>7498</v>
      </c>
      <c r="E486">
        <v>1430023</v>
      </c>
      <c r="F486">
        <v>40.604211999999997</v>
      </c>
      <c r="G486">
        <v>-76.238860000000003</v>
      </c>
      <c r="H486">
        <v>1430023</v>
      </c>
      <c r="I486" t="str">
        <f t="shared" si="7"/>
        <v>No Change</v>
      </c>
    </row>
    <row r="487" spans="1:9">
      <c r="A487" t="s">
        <v>1372</v>
      </c>
      <c r="B487" s="2">
        <v>415365</v>
      </c>
      <c r="C487" t="s">
        <v>1371</v>
      </c>
      <c r="D487" s="12" t="s">
        <v>7497</v>
      </c>
      <c r="E487">
        <v>1430023</v>
      </c>
      <c r="F487">
        <v>40.650523999999997</v>
      </c>
      <c r="G487">
        <v>-76.137247000000002</v>
      </c>
      <c r="H487">
        <v>1430023</v>
      </c>
      <c r="I487" t="str">
        <f t="shared" si="7"/>
        <v>No Change</v>
      </c>
    </row>
    <row r="488" spans="1:9">
      <c r="A488" t="s">
        <v>1372</v>
      </c>
      <c r="B488" s="2">
        <v>415366</v>
      </c>
      <c r="C488" t="s">
        <v>1370</v>
      </c>
      <c r="D488" s="12" t="s">
        <v>7491</v>
      </c>
      <c r="E488">
        <v>1430023</v>
      </c>
      <c r="F488">
        <v>40.656300999999999</v>
      </c>
      <c r="G488">
        <v>-76.086257000000003</v>
      </c>
      <c r="H488">
        <v>1430023</v>
      </c>
      <c r="I488" t="str">
        <f t="shared" si="7"/>
        <v>No Change</v>
      </c>
    </row>
    <row r="489" spans="1:9">
      <c r="A489" t="s">
        <v>1671</v>
      </c>
      <c r="B489" s="2">
        <v>415422</v>
      </c>
      <c r="C489" t="s">
        <v>1672</v>
      </c>
      <c r="D489" s="12" t="s">
        <v>6655</v>
      </c>
      <c r="E489">
        <v>1430040</v>
      </c>
      <c r="F489">
        <v>40.045758999999997</v>
      </c>
      <c r="G489">
        <v>-76.497259</v>
      </c>
      <c r="H489">
        <v>1430022</v>
      </c>
      <c r="I489" t="str">
        <f t="shared" si="7"/>
        <v>REVIEW</v>
      </c>
    </row>
    <row r="490" spans="1:9">
      <c r="A490" t="s">
        <v>1698</v>
      </c>
      <c r="B490" s="2">
        <v>415425</v>
      </c>
      <c r="C490" t="s">
        <v>1699</v>
      </c>
      <c r="D490" s="12" t="s">
        <v>8285</v>
      </c>
      <c r="E490">
        <v>1430027</v>
      </c>
      <c r="F490">
        <v>40.350006</v>
      </c>
      <c r="G490">
        <v>-76.123938999999993</v>
      </c>
      <c r="H490">
        <v>1430026</v>
      </c>
      <c r="I490" t="str">
        <f t="shared" si="7"/>
        <v>REVIEW</v>
      </c>
    </row>
    <row r="491" spans="1:9">
      <c r="A491" t="s">
        <v>1785</v>
      </c>
      <c r="B491" s="2">
        <v>415442</v>
      </c>
      <c r="C491" t="s">
        <v>1786</v>
      </c>
      <c r="D491" s="12" t="s">
        <v>6941</v>
      </c>
      <c r="E491">
        <v>1430022</v>
      </c>
      <c r="F491">
        <v>40.062922</v>
      </c>
      <c r="G491">
        <v>-76.545993999999993</v>
      </c>
      <c r="H491">
        <v>1430022</v>
      </c>
      <c r="I491" t="str">
        <f t="shared" si="7"/>
        <v>No Change</v>
      </c>
    </row>
    <row r="492" spans="1:9">
      <c r="A492" t="s">
        <v>661</v>
      </c>
      <c r="B492" s="2">
        <v>415447</v>
      </c>
      <c r="C492" t="s">
        <v>924</v>
      </c>
      <c r="D492" s="12" t="s">
        <v>6541</v>
      </c>
      <c r="E492">
        <v>1430040</v>
      </c>
      <c r="F492">
        <v>39.997999999999998</v>
      </c>
      <c r="G492">
        <v>-76.540480000000002</v>
      </c>
      <c r="H492">
        <v>1430046</v>
      </c>
      <c r="I492" t="str">
        <f t="shared" si="7"/>
        <v>REVIEW</v>
      </c>
    </row>
    <row r="493" spans="1:9">
      <c r="A493" t="s">
        <v>661</v>
      </c>
      <c r="B493" s="2">
        <v>415449</v>
      </c>
      <c r="C493" t="s">
        <v>1016</v>
      </c>
      <c r="D493" s="12" t="s">
        <v>6540</v>
      </c>
      <c r="E493">
        <v>1430040</v>
      </c>
      <c r="F493">
        <v>39.994672000000001</v>
      </c>
      <c r="G493">
        <v>-76.537662999999995</v>
      </c>
      <c r="H493">
        <v>1430046</v>
      </c>
      <c r="I493" t="str">
        <f t="shared" si="7"/>
        <v>REVIEW</v>
      </c>
    </row>
    <row r="494" spans="1:9">
      <c r="A494" t="s">
        <v>1870</v>
      </c>
      <c r="B494" s="2">
        <v>415451</v>
      </c>
      <c r="C494" t="s">
        <v>1871</v>
      </c>
      <c r="D494" s="12" t="s">
        <v>6236</v>
      </c>
      <c r="E494">
        <v>1430034</v>
      </c>
      <c r="F494">
        <v>40.155960999999998</v>
      </c>
      <c r="G494">
        <v>-76.594376999999994</v>
      </c>
      <c r="H494">
        <v>1430045</v>
      </c>
      <c r="I494" t="str">
        <f t="shared" si="7"/>
        <v>REVIEW</v>
      </c>
    </row>
    <row r="495" spans="1:9">
      <c r="A495" t="s">
        <v>75</v>
      </c>
      <c r="B495" s="2">
        <v>415454</v>
      </c>
      <c r="C495" t="s">
        <v>76</v>
      </c>
      <c r="D495" s="12" t="s">
        <v>6523</v>
      </c>
      <c r="E495">
        <v>1430040</v>
      </c>
      <c r="F495">
        <v>39.924272000000002</v>
      </c>
      <c r="G495">
        <v>-76.632469999999998</v>
      </c>
      <c r="H495">
        <v>1430040</v>
      </c>
      <c r="I495" t="str">
        <f t="shared" si="7"/>
        <v>No Change</v>
      </c>
    </row>
    <row r="496" spans="1:9">
      <c r="A496" t="s">
        <v>134</v>
      </c>
      <c r="B496" s="2">
        <v>415504</v>
      </c>
      <c r="C496" t="s">
        <v>134</v>
      </c>
      <c r="D496" s="12" t="s">
        <v>6495</v>
      </c>
      <c r="E496">
        <v>1430039</v>
      </c>
      <c r="F496">
        <v>39.824086000000001</v>
      </c>
      <c r="G496">
        <v>-76.968598</v>
      </c>
      <c r="H496">
        <v>1430039</v>
      </c>
      <c r="I496" t="str">
        <f t="shared" si="7"/>
        <v>No Change</v>
      </c>
    </row>
    <row r="497" spans="1:9">
      <c r="A497" t="s">
        <v>2298</v>
      </c>
      <c r="B497" s="2">
        <v>415635</v>
      </c>
      <c r="C497" t="s">
        <v>2299</v>
      </c>
      <c r="D497" s="12" t="s">
        <v>6320</v>
      </c>
      <c r="E497">
        <v>1430035</v>
      </c>
      <c r="F497">
        <v>40.347822999999998</v>
      </c>
      <c r="G497">
        <v>-76.437899999999999</v>
      </c>
      <c r="H497">
        <v>1430035</v>
      </c>
      <c r="I497" t="str">
        <f t="shared" si="7"/>
        <v>No Change</v>
      </c>
    </row>
    <row r="498" spans="1:9">
      <c r="A498" t="s">
        <v>3020</v>
      </c>
      <c r="B498" s="2">
        <v>415705</v>
      </c>
      <c r="C498" t="s">
        <v>3021</v>
      </c>
      <c r="D498" s="12" t="s">
        <v>6468</v>
      </c>
      <c r="E498">
        <v>1430039</v>
      </c>
      <c r="F498">
        <v>39.992356000000001</v>
      </c>
      <c r="G498">
        <v>-76.840794000000002</v>
      </c>
      <c r="H498">
        <v>1430046</v>
      </c>
      <c r="I498" t="str">
        <f t="shared" si="7"/>
        <v>REVIEW</v>
      </c>
    </row>
    <row r="499" spans="1:9">
      <c r="A499" t="s">
        <v>3109</v>
      </c>
      <c r="B499" s="2">
        <v>415719</v>
      </c>
      <c r="C499" t="s">
        <v>3110</v>
      </c>
      <c r="D499" s="12" t="s">
        <v>6885</v>
      </c>
      <c r="E499">
        <v>1430035</v>
      </c>
      <c r="F499">
        <v>40.139305</v>
      </c>
      <c r="G499">
        <v>-76.302580000000006</v>
      </c>
      <c r="H499">
        <v>1430024</v>
      </c>
      <c r="I499" t="str">
        <f t="shared" si="7"/>
        <v>REVIEW</v>
      </c>
    </row>
    <row r="500" spans="1:9">
      <c r="A500" t="s">
        <v>3020</v>
      </c>
      <c r="B500" s="2">
        <v>415721</v>
      </c>
      <c r="C500" t="s">
        <v>3022</v>
      </c>
      <c r="D500" s="12" t="s">
        <v>7352</v>
      </c>
      <c r="E500">
        <v>1430025</v>
      </c>
      <c r="F500">
        <v>40.046328000000003</v>
      </c>
      <c r="G500">
        <v>-76.362039999999993</v>
      </c>
      <c r="H500">
        <v>1430022</v>
      </c>
      <c r="I500" t="str">
        <f t="shared" si="7"/>
        <v>REVIEW</v>
      </c>
    </row>
    <row r="501" spans="1:9">
      <c r="A501" t="s">
        <v>3109</v>
      </c>
      <c r="B501" s="2">
        <v>415723</v>
      </c>
      <c r="C501" t="s">
        <v>3111</v>
      </c>
      <c r="D501" s="12" t="s">
        <v>6884</v>
      </c>
      <c r="E501">
        <v>1430035</v>
      </c>
      <c r="F501">
        <v>40.127992999999996</v>
      </c>
      <c r="G501">
        <v>-76.307530999999997</v>
      </c>
      <c r="H501">
        <v>1430024</v>
      </c>
      <c r="I501" t="str">
        <f t="shared" si="7"/>
        <v>REVIEW</v>
      </c>
    </row>
    <row r="502" spans="1:9">
      <c r="A502" t="s">
        <v>3020</v>
      </c>
      <c r="B502" s="2">
        <v>415724</v>
      </c>
      <c r="C502" t="s">
        <v>3023</v>
      </c>
      <c r="D502" s="12" t="s">
        <v>6409</v>
      </c>
      <c r="E502">
        <v>1430035</v>
      </c>
      <c r="F502">
        <v>40.340649999999997</v>
      </c>
      <c r="G502">
        <v>-76.810456000000002</v>
      </c>
      <c r="H502">
        <v>1430045</v>
      </c>
      <c r="I502" t="str">
        <f t="shared" si="7"/>
        <v>REVIEW</v>
      </c>
    </row>
    <row r="503" spans="1:9">
      <c r="A503" t="s">
        <v>3020</v>
      </c>
      <c r="B503" s="2">
        <v>415725</v>
      </c>
      <c r="C503" t="s">
        <v>3024</v>
      </c>
      <c r="D503" s="12" t="s">
        <v>6607</v>
      </c>
      <c r="E503">
        <v>1430040</v>
      </c>
      <c r="F503">
        <v>39.999021999999997</v>
      </c>
      <c r="G503">
        <v>-76.623081999999997</v>
      </c>
      <c r="H503">
        <v>1430046</v>
      </c>
      <c r="I503" t="str">
        <f t="shared" si="7"/>
        <v>REVIEW</v>
      </c>
    </row>
    <row r="504" spans="1:9">
      <c r="A504" t="s">
        <v>866</v>
      </c>
      <c r="B504" s="2">
        <v>415765</v>
      </c>
      <c r="C504" t="s">
        <v>867</v>
      </c>
      <c r="D504" s="12" t="s">
        <v>8245</v>
      </c>
      <c r="E504">
        <v>1430027</v>
      </c>
      <c r="F504">
        <v>40.157521000000003</v>
      </c>
      <c r="G504">
        <v>-75.822281000000004</v>
      </c>
      <c r="H504">
        <v>1430016</v>
      </c>
      <c r="I504" t="str">
        <f t="shared" si="7"/>
        <v>REVIEW</v>
      </c>
    </row>
    <row r="505" spans="1:9">
      <c r="A505" t="s">
        <v>2261</v>
      </c>
      <c r="B505" s="2">
        <v>415766</v>
      </c>
      <c r="C505" t="s">
        <v>2262</v>
      </c>
      <c r="D505" s="12" t="s">
        <v>7172</v>
      </c>
      <c r="E505">
        <v>1430025</v>
      </c>
      <c r="F505">
        <v>40.065161000000003</v>
      </c>
      <c r="G505">
        <v>-76.350793999999993</v>
      </c>
      <c r="H505">
        <v>1430022</v>
      </c>
      <c r="I505" t="str">
        <f t="shared" si="7"/>
        <v>REVIEW</v>
      </c>
    </row>
    <row r="506" spans="1:9">
      <c r="A506" t="s">
        <v>493</v>
      </c>
      <c r="B506" s="2">
        <v>415848</v>
      </c>
      <c r="C506" t="s">
        <v>494</v>
      </c>
      <c r="D506" s="12" t="s">
        <v>6626</v>
      </c>
      <c r="E506">
        <v>1430040</v>
      </c>
      <c r="F506">
        <v>39.959600000000002</v>
      </c>
      <c r="G506">
        <v>-76.740080000000006</v>
      </c>
      <c r="H506">
        <v>1430040</v>
      </c>
      <c r="I506" t="str">
        <f t="shared" si="7"/>
        <v>No Change</v>
      </c>
    </row>
    <row r="507" spans="1:9">
      <c r="A507" t="s">
        <v>3292</v>
      </c>
      <c r="B507" s="2">
        <v>415864</v>
      </c>
      <c r="C507" t="s">
        <v>3293</v>
      </c>
      <c r="D507" s="12" t="s">
        <v>7132</v>
      </c>
      <c r="E507">
        <v>1430025</v>
      </c>
      <c r="F507">
        <v>39.994439999999997</v>
      </c>
      <c r="G507">
        <v>-76.284270000000006</v>
      </c>
      <c r="H507">
        <v>1430025</v>
      </c>
      <c r="I507" t="str">
        <f t="shared" si="7"/>
        <v>No Change</v>
      </c>
    </row>
    <row r="508" spans="1:9">
      <c r="A508" t="s">
        <v>1196</v>
      </c>
      <c r="B508" s="2">
        <v>416113</v>
      </c>
      <c r="C508" t="s">
        <v>1197</v>
      </c>
      <c r="D508" s="12" t="s">
        <v>7716</v>
      </c>
      <c r="E508">
        <v>1430009</v>
      </c>
      <c r="F508">
        <v>40.112270000000002</v>
      </c>
      <c r="G508">
        <v>-75.131820000000005</v>
      </c>
      <c r="H508">
        <v>1430009</v>
      </c>
      <c r="I508" t="str">
        <f t="shared" si="7"/>
        <v>No Change</v>
      </c>
    </row>
    <row r="509" spans="1:9">
      <c r="A509" t="s">
        <v>2051</v>
      </c>
      <c r="B509" s="2">
        <v>416125</v>
      </c>
      <c r="C509" t="s">
        <v>2052</v>
      </c>
      <c r="D509" s="12" t="s">
        <v>6056</v>
      </c>
      <c r="E509">
        <v>1430012</v>
      </c>
      <c r="F509">
        <v>39.480457000000001</v>
      </c>
      <c r="G509">
        <v>-74.516105999999994</v>
      </c>
      <c r="H509">
        <v>1430012</v>
      </c>
      <c r="I509" t="str">
        <f t="shared" si="7"/>
        <v>No Change</v>
      </c>
    </row>
    <row r="510" spans="1:9">
      <c r="A510" t="s">
        <v>2722</v>
      </c>
      <c r="B510" s="2">
        <v>416141</v>
      </c>
      <c r="C510" t="s">
        <v>2723</v>
      </c>
      <c r="D510" s="12" t="s">
        <v>7894</v>
      </c>
      <c r="E510">
        <v>1430003</v>
      </c>
      <c r="F510">
        <v>40.244570000000003</v>
      </c>
      <c r="G510">
        <v>-74.876542000000001</v>
      </c>
      <c r="H510">
        <v>1430003</v>
      </c>
      <c r="I510" t="str">
        <f t="shared" si="7"/>
        <v>No Change</v>
      </c>
    </row>
    <row r="511" spans="1:9">
      <c r="A511" t="s">
        <v>558</v>
      </c>
      <c r="B511" s="2">
        <v>416222</v>
      </c>
      <c r="C511" t="s">
        <v>1284</v>
      </c>
      <c r="D511" s="12" t="s">
        <v>6126</v>
      </c>
      <c r="E511">
        <v>1430012</v>
      </c>
      <c r="F511">
        <v>39.367274000000002</v>
      </c>
      <c r="G511">
        <v>-74.477407999999997</v>
      </c>
      <c r="H511">
        <v>1430012</v>
      </c>
      <c r="I511" t="str">
        <f t="shared" si="7"/>
        <v>No Change</v>
      </c>
    </row>
    <row r="512" spans="1:9">
      <c r="A512" t="s">
        <v>484</v>
      </c>
      <c r="B512" s="2">
        <v>416252</v>
      </c>
      <c r="C512" t="s">
        <v>959</v>
      </c>
      <c r="D512" s="12" t="s">
        <v>8206</v>
      </c>
      <c r="E512">
        <v>1430016</v>
      </c>
      <c r="F512">
        <v>40.252648000000001</v>
      </c>
      <c r="G512">
        <v>-75.671985000000006</v>
      </c>
      <c r="H512">
        <v>1430016</v>
      </c>
      <c r="I512" t="str">
        <f t="shared" si="7"/>
        <v>No Change</v>
      </c>
    </row>
    <row r="513" spans="1:9">
      <c r="A513" t="s">
        <v>937</v>
      </c>
      <c r="B513" s="2">
        <v>416280</v>
      </c>
      <c r="C513" t="s">
        <v>1798</v>
      </c>
      <c r="D513" s="12" t="s">
        <v>8007</v>
      </c>
      <c r="E513">
        <v>1430013</v>
      </c>
      <c r="F513">
        <v>39.997323000000002</v>
      </c>
      <c r="G513">
        <v>-75.698976999999999</v>
      </c>
      <c r="H513">
        <v>1430016</v>
      </c>
      <c r="I513" t="str">
        <f t="shared" si="7"/>
        <v>REVIEW</v>
      </c>
    </row>
    <row r="514" spans="1:9">
      <c r="A514" t="s">
        <v>529</v>
      </c>
      <c r="B514" s="2">
        <v>416348</v>
      </c>
      <c r="C514" t="s">
        <v>530</v>
      </c>
      <c r="D514" s="12" t="s">
        <v>8187</v>
      </c>
      <c r="E514">
        <v>1430016</v>
      </c>
      <c r="F514">
        <v>40.120511</v>
      </c>
      <c r="G514">
        <v>-75.522120999999999</v>
      </c>
      <c r="H514">
        <v>1430016</v>
      </c>
      <c r="I514" t="str">
        <f t="shared" ref="I514:I577" si="8">IF(H514=E514,"No Change","REVIEW")</f>
        <v>No Change</v>
      </c>
    </row>
    <row r="515" spans="1:9">
      <c r="A515" t="s">
        <v>1253</v>
      </c>
      <c r="B515" s="2">
        <v>416425</v>
      </c>
      <c r="C515" t="s">
        <v>1254</v>
      </c>
      <c r="D515" s="12" t="s">
        <v>8368</v>
      </c>
      <c r="E515">
        <v>1430018</v>
      </c>
      <c r="F515">
        <v>39.458976</v>
      </c>
      <c r="G515">
        <v>-75.686577999999997</v>
      </c>
      <c r="H515">
        <v>1430018</v>
      </c>
      <c r="I515" t="str">
        <f t="shared" si="8"/>
        <v>No Change</v>
      </c>
    </row>
    <row r="516" spans="1:9">
      <c r="A516" t="s">
        <v>1253</v>
      </c>
      <c r="B516" s="2">
        <v>416571</v>
      </c>
      <c r="C516" t="s">
        <v>1255</v>
      </c>
      <c r="D516" s="12" t="s">
        <v>8372</v>
      </c>
      <c r="E516">
        <v>1430018</v>
      </c>
      <c r="F516">
        <v>39.501474999999999</v>
      </c>
      <c r="G516">
        <v>-75.687318000000005</v>
      </c>
      <c r="H516">
        <v>1430018</v>
      </c>
      <c r="I516" t="str">
        <f t="shared" si="8"/>
        <v>No Change</v>
      </c>
    </row>
    <row r="517" spans="1:9">
      <c r="A517" t="s">
        <v>2722</v>
      </c>
      <c r="B517" s="2">
        <v>416587</v>
      </c>
      <c r="C517" t="s">
        <v>2724</v>
      </c>
      <c r="D517" s="12" t="s">
        <v>7898</v>
      </c>
      <c r="E517">
        <v>1430003</v>
      </c>
      <c r="F517">
        <v>40.209035999999998</v>
      </c>
      <c r="G517">
        <v>-74.827101999999996</v>
      </c>
      <c r="H517">
        <v>1430003</v>
      </c>
      <c r="I517" t="str">
        <f t="shared" si="8"/>
        <v>No Change</v>
      </c>
    </row>
    <row r="518" spans="1:9">
      <c r="A518" t="s">
        <v>1711</v>
      </c>
      <c r="B518" s="2">
        <v>416599</v>
      </c>
      <c r="C518" t="s">
        <v>1712</v>
      </c>
      <c r="D518" s="12" t="s">
        <v>7709</v>
      </c>
      <c r="E518">
        <v>1430003</v>
      </c>
      <c r="F518">
        <v>40.267364000000001</v>
      </c>
      <c r="G518">
        <v>-75.133725999999996</v>
      </c>
      <c r="H518">
        <v>1430016</v>
      </c>
      <c r="I518" t="str">
        <f t="shared" si="8"/>
        <v>REVIEW</v>
      </c>
    </row>
    <row r="519" spans="1:9">
      <c r="A519" t="s">
        <v>619</v>
      </c>
      <c r="B519" s="2">
        <v>416687</v>
      </c>
      <c r="C519" t="s">
        <v>1629</v>
      </c>
      <c r="D519" s="12" t="s">
        <v>6005</v>
      </c>
      <c r="E519">
        <v>1430010</v>
      </c>
      <c r="F519">
        <v>39.750509999999998</v>
      </c>
      <c r="G519">
        <v>-75.208145000000002</v>
      </c>
      <c r="H519">
        <v>1430010</v>
      </c>
      <c r="I519" t="str">
        <f t="shared" si="8"/>
        <v>No Change</v>
      </c>
    </row>
    <row r="520" spans="1:9">
      <c r="A520" t="s">
        <v>2769</v>
      </c>
      <c r="B520" s="2">
        <v>416689</v>
      </c>
      <c r="C520" t="s">
        <v>2773</v>
      </c>
      <c r="D520" s="12" t="s">
        <v>7548</v>
      </c>
      <c r="E520">
        <v>1430014</v>
      </c>
      <c r="F520">
        <v>40.922745999999997</v>
      </c>
      <c r="G520">
        <v>-75.403645999999995</v>
      </c>
      <c r="H520">
        <v>1430014</v>
      </c>
      <c r="I520" t="str">
        <f t="shared" si="8"/>
        <v>No Change</v>
      </c>
    </row>
    <row r="521" spans="1:9">
      <c r="A521" t="s">
        <v>624</v>
      </c>
      <c r="B521" s="2">
        <v>416716</v>
      </c>
      <c r="C521" t="s">
        <v>1666</v>
      </c>
      <c r="D521" s="12" t="s">
        <v>8199</v>
      </c>
      <c r="E521">
        <v>1430013</v>
      </c>
      <c r="F521">
        <v>40.10248</v>
      </c>
      <c r="G521">
        <v>-75.266859999999994</v>
      </c>
      <c r="H521">
        <v>1430013</v>
      </c>
      <c r="I521" t="str">
        <f t="shared" si="8"/>
        <v>No Change</v>
      </c>
    </row>
    <row r="522" spans="1:9">
      <c r="A522" t="s">
        <v>624</v>
      </c>
      <c r="B522" s="2">
        <v>416717</v>
      </c>
      <c r="C522" t="s">
        <v>625</v>
      </c>
      <c r="D522" s="12" t="s">
        <v>8198</v>
      </c>
      <c r="E522">
        <v>1430013</v>
      </c>
      <c r="F522">
        <v>40.126927000000002</v>
      </c>
      <c r="G522">
        <v>-75.309571000000005</v>
      </c>
      <c r="H522">
        <v>1430016</v>
      </c>
      <c r="I522" t="str">
        <f t="shared" si="8"/>
        <v>REVIEW</v>
      </c>
    </row>
    <row r="523" spans="1:9">
      <c r="A523" t="s">
        <v>3214</v>
      </c>
      <c r="B523" s="2">
        <v>416794</v>
      </c>
      <c r="C523" t="s">
        <v>3215</v>
      </c>
      <c r="D523" s="12" t="s">
        <v>7802</v>
      </c>
      <c r="E523">
        <v>1430013</v>
      </c>
      <c r="F523">
        <v>40.148110000000003</v>
      </c>
      <c r="G523">
        <v>-75.201840000000004</v>
      </c>
      <c r="H523">
        <v>1430016</v>
      </c>
      <c r="I523" t="str">
        <f t="shared" si="8"/>
        <v>REVIEW</v>
      </c>
    </row>
    <row r="524" spans="1:9">
      <c r="A524" t="s">
        <v>2067</v>
      </c>
      <c r="B524" s="2">
        <v>416847</v>
      </c>
      <c r="C524" t="s">
        <v>2068</v>
      </c>
      <c r="D524" s="12" t="s">
        <v>6112</v>
      </c>
      <c r="E524">
        <v>1430012</v>
      </c>
      <c r="F524">
        <v>39.448799999999999</v>
      </c>
      <c r="G524">
        <v>-74.678309999999996</v>
      </c>
      <c r="H524">
        <v>1430012</v>
      </c>
      <c r="I524" t="str">
        <f t="shared" si="8"/>
        <v>No Change</v>
      </c>
    </row>
    <row r="525" spans="1:9">
      <c r="A525" t="s">
        <v>815</v>
      </c>
      <c r="B525" s="2">
        <v>416930</v>
      </c>
      <c r="C525" t="s">
        <v>2875</v>
      </c>
      <c r="D525" s="12" t="s">
        <v>7879</v>
      </c>
      <c r="E525">
        <v>1430002</v>
      </c>
      <c r="F525">
        <v>39.923110999999999</v>
      </c>
      <c r="G525">
        <v>-75.430684999999997</v>
      </c>
      <c r="H525">
        <v>1430001</v>
      </c>
      <c r="I525" t="str">
        <f t="shared" si="8"/>
        <v>REVIEW</v>
      </c>
    </row>
    <row r="526" spans="1:9">
      <c r="A526" t="s">
        <v>1253</v>
      </c>
      <c r="B526" s="2">
        <v>416942</v>
      </c>
      <c r="C526" t="s">
        <v>1256</v>
      </c>
      <c r="D526" s="12" t="s">
        <v>8407</v>
      </c>
      <c r="E526">
        <v>1430018</v>
      </c>
      <c r="F526">
        <v>39.455367000000003</v>
      </c>
      <c r="G526">
        <v>-75.662514999999999</v>
      </c>
      <c r="H526">
        <v>1430018</v>
      </c>
      <c r="I526" t="str">
        <f t="shared" si="8"/>
        <v>No Change</v>
      </c>
    </row>
    <row r="527" spans="1:9">
      <c r="A527" t="s">
        <v>94</v>
      </c>
      <c r="B527" s="2">
        <v>416963</v>
      </c>
      <c r="C527" t="s">
        <v>94</v>
      </c>
      <c r="D527" s="12" t="s">
        <v>6191</v>
      </c>
      <c r="E527">
        <v>1430003</v>
      </c>
      <c r="F527">
        <v>40.529670000000003</v>
      </c>
      <c r="G527">
        <v>-74.856840000000005</v>
      </c>
      <c r="H527">
        <v>1430005</v>
      </c>
      <c r="I527" t="str">
        <f t="shared" si="8"/>
        <v>REVIEW</v>
      </c>
    </row>
    <row r="528" spans="1:9">
      <c r="A528" t="s">
        <v>1772</v>
      </c>
      <c r="B528" s="2">
        <v>417066</v>
      </c>
      <c r="C528" t="s">
        <v>1775</v>
      </c>
      <c r="D528" s="12" t="s">
        <v>6065</v>
      </c>
      <c r="E528">
        <v>1430010</v>
      </c>
      <c r="F528">
        <v>39.168635000000002</v>
      </c>
      <c r="G528">
        <v>-74.794230999999996</v>
      </c>
      <c r="H528">
        <v>1430010</v>
      </c>
      <c r="I528" t="str">
        <f t="shared" si="8"/>
        <v>No Change</v>
      </c>
    </row>
    <row r="529" spans="1:9">
      <c r="A529" t="s">
        <v>2722</v>
      </c>
      <c r="B529" s="2">
        <v>417133</v>
      </c>
      <c r="C529" t="s">
        <v>2725</v>
      </c>
      <c r="D529" s="12" t="s">
        <v>7892</v>
      </c>
      <c r="E529">
        <v>1430003</v>
      </c>
      <c r="F529">
        <v>40.225588999999999</v>
      </c>
      <c r="G529">
        <v>-74.837260999999998</v>
      </c>
      <c r="H529">
        <v>1430003</v>
      </c>
      <c r="I529" t="str">
        <f t="shared" si="8"/>
        <v>No Change</v>
      </c>
    </row>
    <row r="530" spans="1:9">
      <c r="A530" t="s">
        <v>2743</v>
      </c>
      <c r="B530" s="2">
        <v>417171</v>
      </c>
      <c r="C530" t="s">
        <v>2744</v>
      </c>
      <c r="D530" s="12" t="s">
        <v>8138</v>
      </c>
      <c r="E530">
        <v>1430016</v>
      </c>
      <c r="F530">
        <v>40.218251000000002</v>
      </c>
      <c r="G530">
        <v>-75.462352999999993</v>
      </c>
      <c r="H530">
        <v>1430016</v>
      </c>
      <c r="I530" t="str">
        <f t="shared" si="8"/>
        <v>No Change</v>
      </c>
    </row>
    <row r="531" spans="1:9">
      <c r="A531" t="s">
        <v>484</v>
      </c>
      <c r="B531" s="2">
        <v>417248</v>
      </c>
      <c r="C531" t="s">
        <v>2784</v>
      </c>
      <c r="D531" s="12" t="s">
        <v>8203</v>
      </c>
      <c r="E531">
        <v>1430016</v>
      </c>
      <c r="F531">
        <v>40.259630000000001</v>
      </c>
      <c r="G531">
        <v>-75.630162999999996</v>
      </c>
      <c r="H531">
        <v>1430016</v>
      </c>
      <c r="I531" t="str">
        <f t="shared" si="8"/>
        <v>No Change</v>
      </c>
    </row>
    <row r="532" spans="1:9">
      <c r="A532" t="s">
        <v>2067</v>
      </c>
      <c r="B532" s="2">
        <v>417331</v>
      </c>
      <c r="C532" t="s">
        <v>2069</v>
      </c>
      <c r="D532" s="12" t="s">
        <v>6114</v>
      </c>
      <c r="E532">
        <v>1430012</v>
      </c>
      <c r="F532">
        <v>39.431888999999998</v>
      </c>
      <c r="G532">
        <v>-74.694198999999998</v>
      </c>
      <c r="H532">
        <v>1430012</v>
      </c>
      <c r="I532" t="str">
        <f t="shared" si="8"/>
        <v>No Change</v>
      </c>
    </row>
    <row r="533" spans="1:9">
      <c r="A533" t="s">
        <v>506</v>
      </c>
      <c r="B533" s="2">
        <v>417333</v>
      </c>
      <c r="C533" t="s">
        <v>506</v>
      </c>
      <c r="D533" s="12" t="s">
        <v>8389</v>
      </c>
      <c r="E533">
        <v>1430006</v>
      </c>
      <c r="F533">
        <v>39.673302</v>
      </c>
      <c r="G533">
        <v>-75.555147000000005</v>
      </c>
      <c r="H533">
        <v>1430006</v>
      </c>
      <c r="I533" t="str">
        <f t="shared" si="8"/>
        <v>No Change</v>
      </c>
    </row>
    <row r="534" spans="1:9">
      <c r="A534" t="s">
        <v>506</v>
      </c>
      <c r="B534" s="2">
        <v>417335</v>
      </c>
      <c r="C534" t="s">
        <v>506</v>
      </c>
      <c r="D534" s="12" t="s">
        <v>6162</v>
      </c>
      <c r="E534">
        <v>1430005</v>
      </c>
      <c r="F534">
        <v>40.234338999999999</v>
      </c>
      <c r="G534">
        <v>-74.769479000000004</v>
      </c>
      <c r="H534">
        <v>1430003</v>
      </c>
      <c r="I534" t="str">
        <f t="shared" si="8"/>
        <v>REVIEW</v>
      </c>
    </row>
    <row r="535" spans="1:9">
      <c r="A535" t="s">
        <v>1007</v>
      </c>
      <c r="B535" s="2">
        <v>417340</v>
      </c>
      <c r="C535" t="s">
        <v>1352</v>
      </c>
      <c r="D535" s="12" t="s">
        <v>5951</v>
      </c>
      <c r="E535">
        <v>1430011</v>
      </c>
      <c r="F535">
        <v>39.802152</v>
      </c>
      <c r="G535">
        <v>-75.049764999999994</v>
      </c>
      <c r="H535">
        <v>1430010</v>
      </c>
      <c r="I535" t="str">
        <f t="shared" si="8"/>
        <v>REVIEW</v>
      </c>
    </row>
    <row r="536" spans="1:9">
      <c r="A536" t="s">
        <v>453</v>
      </c>
      <c r="B536" s="2">
        <v>417399</v>
      </c>
      <c r="C536" t="s">
        <v>454</v>
      </c>
      <c r="D536" s="12" t="s">
        <v>8059</v>
      </c>
      <c r="E536">
        <v>1430013</v>
      </c>
      <c r="F536">
        <v>40.044302999999999</v>
      </c>
      <c r="G536">
        <v>-75.579829000000004</v>
      </c>
      <c r="H536">
        <v>1430013</v>
      </c>
      <c r="I536" t="str">
        <f t="shared" si="8"/>
        <v>No Change</v>
      </c>
    </row>
    <row r="537" spans="1:9">
      <c r="A537" t="s">
        <v>2205</v>
      </c>
      <c r="B537" s="2">
        <v>417403</v>
      </c>
      <c r="C537" t="s">
        <v>2206</v>
      </c>
      <c r="D537" s="12" t="s">
        <v>8043</v>
      </c>
      <c r="E537">
        <v>1430007</v>
      </c>
      <c r="F537">
        <v>39.864480999999998</v>
      </c>
      <c r="G537">
        <v>-75.666745000000006</v>
      </c>
      <c r="H537">
        <v>1430016</v>
      </c>
      <c r="I537" t="str">
        <f t="shared" si="8"/>
        <v>REVIEW</v>
      </c>
    </row>
    <row r="538" spans="1:9">
      <c r="A538" t="s">
        <v>417</v>
      </c>
      <c r="B538" s="2">
        <v>417471</v>
      </c>
      <c r="C538" t="s">
        <v>418</v>
      </c>
      <c r="D538" s="12" t="s">
        <v>6026</v>
      </c>
      <c r="E538">
        <v>1430011</v>
      </c>
      <c r="F538">
        <v>39.818153000000002</v>
      </c>
      <c r="G538">
        <v>-74.765299999999996</v>
      </c>
      <c r="H538">
        <v>1430017</v>
      </c>
      <c r="I538" t="str">
        <f t="shared" si="8"/>
        <v>REVIEW</v>
      </c>
    </row>
    <row r="539" spans="1:9">
      <c r="A539" t="s">
        <v>2067</v>
      </c>
      <c r="B539" s="2">
        <v>417664</v>
      </c>
      <c r="C539" t="s">
        <v>2070</v>
      </c>
      <c r="D539" s="12" t="s">
        <v>6115</v>
      </c>
      <c r="E539">
        <v>1430012</v>
      </c>
      <c r="F539">
        <v>39.453698000000003</v>
      </c>
      <c r="G539">
        <v>-74.723607999999999</v>
      </c>
      <c r="H539">
        <v>1430012</v>
      </c>
      <c r="I539" t="str">
        <f t="shared" si="8"/>
        <v>No Change</v>
      </c>
    </row>
    <row r="540" spans="1:9">
      <c r="A540" t="s">
        <v>2205</v>
      </c>
      <c r="B540" s="2">
        <v>417685</v>
      </c>
      <c r="C540" t="s">
        <v>2207</v>
      </c>
      <c r="D540" s="12" t="s">
        <v>8085</v>
      </c>
      <c r="E540">
        <v>1430007</v>
      </c>
      <c r="F540">
        <v>39.810381</v>
      </c>
      <c r="G540">
        <v>-75.746198000000007</v>
      </c>
      <c r="H540">
        <v>1430007</v>
      </c>
      <c r="I540" t="str">
        <f t="shared" si="8"/>
        <v>No Change</v>
      </c>
    </row>
    <row r="541" spans="1:9">
      <c r="A541" t="s">
        <v>2205</v>
      </c>
      <c r="B541" s="2">
        <v>417686</v>
      </c>
      <c r="C541" t="s">
        <v>2209</v>
      </c>
      <c r="D541" s="12" t="s">
        <v>8057</v>
      </c>
      <c r="E541">
        <v>1430007</v>
      </c>
      <c r="F541">
        <v>39.795565000000003</v>
      </c>
      <c r="G541">
        <v>-75.746244000000004</v>
      </c>
      <c r="H541">
        <v>1430007</v>
      </c>
      <c r="I541" t="str">
        <f t="shared" si="8"/>
        <v>No Change</v>
      </c>
    </row>
    <row r="542" spans="1:9">
      <c r="A542" t="s">
        <v>2205</v>
      </c>
      <c r="B542" s="2">
        <v>417688</v>
      </c>
      <c r="C542" t="s">
        <v>2211</v>
      </c>
      <c r="D542" s="12" t="s">
        <v>8044</v>
      </c>
      <c r="E542">
        <v>1430007</v>
      </c>
      <c r="F542">
        <v>39.838766999999997</v>
      </c>
      <c r="G542">
        <v>-75.708466000000001</v>
      </c>
      <c r="H542">
        <v>1430007</v>
      </c>
      <c r="I542" t="str">
        <f t="shared" si="8"/>
        <v>No Change</v>
      </c>
    </row>
    <row r="543" spans="1:9">
      <c r="A543" t="s">
        <v>18</v>
      </c>
      <c r="B543" s="2">
        <v>417692</v>
      </c>
      <c r="C543" t="s">
        <v>19</v>
      </c>
      <c r="D543" s="12" t="s">
        <v>7761</v>
      </c>
      <c r="E543">
        <v>1430001</v>
      </c>
      <c r="F543">
        <v>39.845356000000002</v>
      </c>
      <c r="G543">
        <v>-75.356891000000005</v>
      </c>
      <c r="H543">
        <v>1430001</v>
      </c>
      <c r="I543" t="str">
        <f t="shared" si="8"/>
        <v>No Change</v>
      </c>
    </row>
    <row r="544" spans="1:9">
      <c r="A544" t="s">
        <v>379</v>
      </c>
      <c r="B544" s="2">
        <v>417743</v>
      </c>
      <c r="C544" t="s">
        <v>380</v>
      </c>
      <c r="D544" s="12" t="s">
        <v>8177</v>
      </c>
      <c r="E544">
        <v>1430019</v>
      </c>
      <c r="F544">
        <v>40.210940000000001</v>
      </c>
      <c r="G544">
        <v>-75.278232000000003</v>
      </c>
      <c r="H544">
        <v>1430016</v>
      </c>
      <c r="I544" t="str">
        <f t="shared" si="8"/>
        <v>REVIEW</v>
      </c>
    </row>
    <row r="545" spans="1:9">
      <c r="A545" t="s">
        <v>484</v>
      </c>
      <c r="B545" s="2">
        <v>417787</v>
      </c>
      <c r="C545" t="s">
        <v>798</v>
      </c>
      <c r="D545" s="12" t="s">
        <v>8205</v>
      </c>
      <c r="E545">
        <v>1430016</v>
      </c>
      <c r="F545">
        <v>40.255744</v>
      </c>
      <c r="G545">
        <v>-75.648055999999997</v>
      </c>
      <c r="H545">
        <v>1430016</v>
      </c>
      <c r="I545" t="str">
        <f t="shared" si="8"/>
        <v>No Change</v>
      </c>
    </row>
    <row r="546" spans="1:9">
      <c r="A546" t="s">
        <v>2335</v>
      </c>
      <c r="B546" s="2">
        <v>417813</v>
      </c>
      <c r="C546" t="s">
        <v>2335</v>
      </c>
      <c r="D546" s="12" t="s">
        <v>8048</v>
      </c>
      <c r="E546">
        <v>1430007</v>
      </c>
      <c r="F546">
        <v>39.874470000000002</v>
      </c>
      <c r="G546">
        <v>-75.68141</v>
      </c>
      <c r="H546">
        <v>1430007</v>
      </c>
      <c r="I546" t="str">
        <f t="shared" si="8"/>
        <v>No Change</v>
      </c>
    </row>
    <row r="547" spans="1:9">
      <c r="A547" t="s">
        <v>2051</v>
      </c>
      <c r="B547" s="2">
        <v>417899</v>
      </c>
      <c r="C547" t="s">
        <v>2053</v>
      </c>
      <c r="D547" s="12" t="s">
        <v>6080</v>
      </c>
      <c r="E547">
        <v>1430012</v>
      </c>
      <c r="F547">
        <v>39.551631</v>
      </c>
      <c r="G547">
        <v>-74.627809999999997</v>
      </c>
      <c r="H547">
        <v>1430012</v>
      </c>
      <c r="I547" t="str">
        <f t="shared" si="8"/>
        <v>No Change</v>
      </c>
    </row>
    <row r="548" spans="1:9">
      <c r="A548" t="s">
        <v>2722</v>
      </c>
      <c r="B548" s="2">
        <v>417957</v>
      </c>
      <c r="C548" t="s">
        <v>2726</v>
      </c>
      <c r="D548" s="12" t="s">
        <v>7895</v>
      </c>
      <c r="E548">
        <v>1430003</v>
      </c>
      <c r="F548">
        <v>40.223053999999998</v>
      </c>
      <c r="G548">
        <v>-74.820443999999995</v>
      </c>
      <c r="H548">
        <v>1430003</v>
      </c>
      <c r="I548" t="str">
        <f t="shared" si="8"/>
        <v>No Change</v>
      </c>
    </row>
    <row r="549" spans="1:9">
      <c r="A549" t="s">
        <v>2722</v>
      </c>
      <c r="B549" s="2">
        <v>417963</v>
      </c>
      <c r="C549" t="s">
        <v>2727</v>
      </c>
      <c r="D549" s="12" t="s">
        <v>7866</v>
      </c>
      <c r="E549">
        <v>1430003</v>
      </c>
      <c r="F549">
        <v>40.171660000000003</v>
      </c>
      <c r="G549">
        <v>-74.820898999999997</v>
      </c>
      <c r="H549">
        <v>1430003</v>
      </c>
      <c r="I549" t="str">
        <f t="shared" si="8"/>
        <v>No Change</v>
      </c>
    </row>
    <row r="550" spans="1:9">
      <c r="A550" t="s">
        <v>2205</v>
      </c>
      <c r="B550" s="2">
        <v>417995</v>
      </c>
      <c r="C550" t="s">
        <v>2212</v>
      </c>
      <c r="D550" s="12" t="s">
        <v>8047</v>
      </c>
      <c r="E550">
        <v>1430007</v>
      </c>
      <c r="F550">
        <v>39.861654000000001</v>
      </c>
      <c r="G550">
        <v>-75.685704999999999</v>
      </c>
      <c r="H550">
        <v>1430007</v>
      </c>
      <c r="I550" t="str">
        <f t="shared" si="8"/>
        <v>No Change</v>
      </c>
    </row>
    <row r="551" spans="1:9">
      <c r="A551" t="s">
        <v>1253</v>
      </c>
      <c r="B551" s="2">
        <v>418074</v>
      </c>
      <c r="C551" t="s">
        <v>1258</v>
      </c>
      <c r="D551" s="12" t="s">
        <v>8364</v>
      </c>
      <c r="E551">
        <v>1430018</v>
      </c>
      <c r="F551">
        <v>39.443024999999999</v>
      </c>
      <c r="G551">
        <v>-75.717442000000005</v>
      </c>
      <c r="H551">
        <v>1430018</v>
      </c>
      <c r="I551" t="str">
        <f t="shared" si="8"/>
        <v>No Change</v>
      </c>
    </row>
    <row r="552" spans="1:9">
      <c r="A552" t="s">
        <v>1002</v>
      </c>
      <c r="B552" s="2">
        <v>418076</v>
      </c>
      <c r="C552" t="s">
        <v>1076</v>
      </c>
      <c r="D552" s="12" t="s">
        <v>8120</v>
      </c>
      <c r="E552">
        <v>1430016</v>
      </c>
      <c r="F552">
        <v>40.142180000000003</v>
      </c>
      <c r="G552">
        <v>-75.427580000000006</v>
      </c>
      <c r="H552">
        <v>1430016</v>
      </c>
      <c r="I552" t="str">
        <f t="shared" si="8"/>
        <v>No Change</v>
      </c>
    </row>
    <row r="553" spans="1:9">
      <c r="A553" t="s">
        <v>2459</v>
      </c>
      <c r="B553" s="2">
        <v>418087</v>
      </c>
      <c r="C553" t="s">
        <v>2464</v>
      </c>
      <c r="D553" s="12" t="s">
        <v>6066</v>
      </c>
      <c r="E553">
        <v>1430010</v>
      </c>
      <c r="F553">
        <v>39.075175000000002</v>
      </c>
      <c r="G553">
        <v>-74.819485</v>
      </c>
      <c r="H553">
        <v>1430010</v>
      </c>
      <c r="I553" t="str">
        <f t="shared" si="8"/>
        <v>No Change</v>
      </c>
    </row>
    <row r="554" spans="1:9">
      <c r="A554" t="s">
        <v>1253</v>
      </c>
      <c r="B554" s="2">
        <v>418088</v>
      </c>
      <c r="C554" t="s">
        <v>1259</v>
      </c>
      <c r="D554" s="12" t="s">
        <v>8366</v>
      </c>
      <c r="E554">
        <v>1430018</v>
      </c>
      <c r="F554">
        <v>39.450270000000003</v>
      </c>
      <c r="G554">
        <v>-75.692639999999997</v>
      </c>
      <c r="H554">
        <v>1430018</v>
      </c>
      <c r="I554" t="str">
        <f t="shared" si="8"/>
        <v>No Change</v>
      </c>
    </row>
    <row r="555" spans="1:9">
      <c r="A555" t="s">
        <v>2578</v>
      </c>
      <c r="B555" s="2">
        <v>418156</v>
      </c>
      <c r="C555" t="s">
        <v>2582</v>
      </c>
      <c r="D555" s="12" t="s">
        <v>7850</v>
      </c>
      <c r="E555">
        <v>1430003</v>
      </c>
      <c r="F555">
        <v>40.157806999999998</v>
      </c>
      <c r="G555">
        <v>-74.948453000000001</v>
      </c>
      <c r="H555">
        <v>1430003</v>
      </c>
      <c r="I555" t="str">
        <f t="shared" si="8"/>
        <v>No Change</v>
      </c>
    </row>
    <row r="556" spans="1:9">
      <c r="A556" t="s">
        <v>994</v>
      </c>
      <c r="B556" s="2">
        <v>418234</v>
      </c>
      <c r="C556" t="s">
        <v>995</v>
      </c>
      <c r="D556" s="12" t="s">
        <v>5967</v>
      </c>
      <c r="E556">
        <v>1430010</v>
      </c>
      <c r="F556">
        <v>39.717495</v>
      </c>
      <c r="G556">
        <v>-75.131460000000004</v>
      </c>
      <c r="H556">
        <v>1430010</v>
      </c>
      <c r="I556" t="str">
        <f t="shared" si="8"/>
        <v>No Change</v>
      </c>
    </row>
    <row r="557" spans="1:9">
      <c r="A557" t="s">
        <v>2722</v>
      </c>
      <c r="B557" s="2">
        <v>418301</v>
      </c>
      <c r="C557" t="s">
        <v>2728</v>
      </c>
      <c r="D557" s="12" t="s">
        <v>7865</v>
      </c>
      <c r="E557">
        <v>1430003</v>
      </c>
      <c r="F557">
        <v>40.162672999999998</v>
      </c>
      <c r="G557">
        <v>-74.817812000000004</v>
      </c>
      <c r="H557">
        <v>1430003</v>
      </c>
      <c r="I557" t="str">
        <f t="shared" si="8"/>
        <v>No Change</v>
      </c>
    </row>
    <row r="558" spans="1:9">
      <c r="A558" t="s">
        <v>2705</v>
      </c>
      <c r="B558" s="2">
        <v>418310</v>
      </c>
      <c r="C558" t="s">
        <v>2706</v>
      </c>
      <c r="D558" s="12" t="s">
        <v>7639</v>
      </c>
      <c r="E558">
        <v>1430015</v>
      </c>
      <c r="F558">
        <v>40.346812</v>
      </c>
      <c r="G558">
        <v>-75.276370999999997</v>
      </c>
      <c r="H558">
        <v>1430015</v>
      </c>
      <c r="I558" t="str">
        <f t="shared" si="8"/>
        <v>No Change</v>
      </c>
    </row>
    <row r="559" spans="1:9">
      <c r="A559" t="s">
        <v>2705</v>
      </c>
      <c r="B559" s="2">
        <v>418311</v>
      </c>
      <c r="C559" t="s">
        <v>2707</v>
      </c>
      <c r="D559" s="12" t="s">
        <v>7642</v>
      </c>
      <c r="E559">
        <v>1430015</v>
      </c>
      <c r="F559">
        <v>40.366259999999997</v>
      </c>
      <c r="G559">
        <v>-75.305400000000006</v>
      </c>
      <c r="H559">
        <v>1430015</v>
      </c>
      <c r="I559" t="str">
        <f t="shared" si="8"/>
        <v>No Change</v>
      </c>
    </row>
    <row r="560" spans="1:9">
      <c r="A560" t="s">
        <v>2705</v>
      </c>
      <c r="B560" s="2">
        <v>418313</v>
      </c>
      <c r="C560" t="s">
        <v>2708</v>
      </c>
      <c r="D560" s="12" t="s">
        <v>7664</v>
      </c>
      <c r="E560">
        <v>1430015</v>
      </c>
      <c r="F560">
        <v>40.366999</v>
      </c>
      <c r="G560">
        <v>-75.326257999999996</v>
      </c>
      <c r="H560">
        <v>1430015</v>
      </c>
      <c r="I560" t="str">
        <f t="shared" si="8"/>
        <v>No Change</v>
      </c>
    </row>
    <row r="561" spans="1:9">
      <c r="A561" t="s">
        <v>2705</v>
      </c>
      <c r="B561" s="2">
        <v>418316</v>
      </c>
      <c r="C561" t="s">
        <v>2710</v>
      </c>
      <c r="D561" s="12" t="s">
        <v>7643</v>
      </c>
      <c r="E561">
        <v>1430015</v>
      </c>
      <c r="F561">
        <v>40.389856000000002</v>
      </c>
      <c r="G561">
        <v>-75.270972999999998</v>
      </c>
      <c r="H561">
        <v>1430015</v>
      </c>
      <c r="I561" t="str">
        <f t="shared" si="8"/>
        <v>No Change</v>
      </c>
    </row>
    <row r="562" spans="1:9">
      <c r="A562" t="s">
        <v>2705</v>
      </c>
      <c r="B562" s="2">
        <v>418317</v>
      </c>
      <c r="C562" t="s">
        <v>2711</v>
      </c>
      <c r="D562" s="12" t="s">
        <v>7637</v>
      </c>
      <c r="E562">
        <v>1430015</v>
      </c>
      <c r="F562">
        <v>40.387129999999999</v>
      </c>
      <c r="G562">
        <v>-75.275689999999997</v>
      </c>
      <c r="H562">
        <v>1430015</v>
      </c>
      <c r="I562" t="str">
        <f t="shared" si="8"/>
        <v>No Change</v>
      </c>
    </row>
    <row r="563" spans="1:9">
      <c r="A563" t="s">
        <v>2722</v>
      </c>
      <c r="B563" s="2">
        <v>418321</v>
      </c>
      <c r="C563" t="s">
        <v>2729</v>
      </c>
      <c r="D563" s="12" t="s">
        <v>7791</v>
      </c>
      <c r="E563">
        <v>1430003</v>
      </c>
      <c r="F563">
        <v>40.177030000000002</v>
      </c>
      <c r="G563">
        <v>-74.842389999999995</v>
      </c>
      <c r="H563">
        <v>1430003</v>
      </c>
      <c r="I563" t="str">
        <f t="shared" si="8"/>
        <v>No Change</v>
      </c>
    </row>
    <row r="564" spans="1:9">
      <c r="A564" t="s">
        <v>2722</v>
      </c>
      <c r="B564" s="2">
        <v>418322</v>
      </c>
      <c r="C564" t="s">
        <v>2730</v>
      </c>
      <c r="D564" s="12" t="s">
        <v>7794</v>
      </c>
      <c r="E564">
        <v>1430003</v>
      </c>
      <c r="F564">
        <v>40.173589999999997</v>
      </c>
      <c r="G564">
        <v>-74.836342000000002</v>
      </c>
      <c r="H564">
        <v>1430003</v>
      </c>
      <c r="I564" t="str">
        <f t="shared" si="8"/>
        <v>No Change</v>
      </c>
    </row>
    <row r="565" spans="1:9">
      <c r="A565" t="s">
        <v>2722</v>
      </c>
      <c r="B565" s="2">
        <v>418323</v>
      </c>
      <c r="C565" t="s">
        <v>2731</v>
      </c>
      <c r="D565" s="12" t="s">
        <v>7864</v>
      </c>
      <c r="E565">
        <v>1430003</v>
      </c>
      <c r="F565">
        <v>40.189326000000001</v>
      </c>
      <c r="G565">
        <v>-74.818043000000003</v>
      </c>
      <c r="H565">
        <v>1430003</v>
      </c>
      <c r="I565" t="str">
        <f t="shared" si="8"/>
        <v>No Change</v>
      </c>
    </row>
    <row r="566" spans="1:9">
      <c r="A566" t="s">
        <v>2722</v>
      </c>
      <c r="B566" s="2">
        <v>418324</v>
      </c>
      <c r="C566" t="s">
        <v>2733</v>
      </c>
      <c r="D566" s="12" t="s">
        <v>7796</v>
      </c>
      <c r="E566">
        <v>1430003</v>
      </c>
      <c r="F566">
        <v>40.176265000000001</v>
      </c>
      <c r="G566">
        <v>-74.834731000000005</v>
      </c>
      <c r="H566">
        <v>1430003</v>
      </c>
      <c r="I566" t="str">
        <f t="shared" si="8"/>
        <v>No Change</v>
      </c>
    </row>
    <row r="567" spans="1:9">
      <c r="A567" t="s">
        <v>2722</v>
      </c>
      <c r="B567" s="2">
        <v>418325</v>
      </c>
      <c r="C567" t="s">
        <v>2734</v>
      </c>
      <c r="D567" s="12" t="s">
        <v>7795</v>
      </c>
      <c r="E567">
        <v>1430003</v>
      </c>
      <c r="F567">
        <v>40.178257000000002</v>
      </c>
      <c r="G567">
        <v>-74.851068999999995</v>
      </c>
      <c r="H567">
        <v>1430003</v>
      </c>
      <c r="I567" t="str">
        <f t="shared" si="8"/>
        <v>No Change</v>
      </c>
    </row>
    <row r="568" spans="1:9">
      <c r="A568" t="s">
        <v>2722</v>
      </c>
      <c r="B568" s="2">
        <v>418327</v>
      </c>
      <c r="C568" t="s">
        <v>2735</v>
      </c>
      <c r="D568" s="12" t="s">
        <v>7852</v>
      </c>
      <c r="E568">
        <v>1430003</v>
      </c>
      <c r="F568">
        <v>40.191460999999997</v>
      </c>
      <c r="G568">
        <v>-74.849881999999994</v>
      </c>
      <c r="H568">
        <v>1430003</v>
      </c>
      <c r="I568" t="str">
        <f t="shared" si="8"/>
        <v>No Change</v>
      </c>
    </row>
    <row r="569" spans="1:9">
      <c r="A569" t="s">
        <v>2722</v>
      </c>
      <c r="B569" s="2">
        <v>418331</v>
      </c>
      <c r="C569" t="s">
        <v>2736</v>
      </c>
      <c r="D569" s="12" t="s">
        <v>7896</v>
      </c>
      <c r="E569">
        <v>1430003</v>
      </c>
      <c r="F569">
        <v>40.211736999999999</v>
      </c>
      <c r="G569">
        <v>-74.823443999999995</v>
      </c>
      <c r="H569">
        <v>1430003</v>
      </c>
      <c r="I569" t="str">
        <f t="shared" si="8"/>
        <v>No Change</v>
      </c>
    </row>
    <row r="570" spans="1:9">
      <c r="A570" t="s">
        <v>2743</v>
      </c>
      <c r="B570" s="2">
        <v>418338</v>
      </c>
      <c r="C570" t="s">
        <v>2745</v>
      </c>
      <c r="D570" s="12" t="s">
        <v>8140</v>
      </c>
      <c r="E570">
        <v>1430016</v>
      </c>
      <c r="F570">
        <v>40.200434000000001</v>
      </c>
      <c r="G570">
        <v>-75.465421000000006</v>
      </c>
      <c r="H570">
        <v>1430016</v>
      </c>
      <c r="I570" t="str">
        <f t="shared" si="8"/>
        <v>No Change</v>
      </c>
    </row>
    <row r="571" spans="1:9">
      <c r="A571" t="s">
        <v>2743</v>
      </c>
      <c r="B571" s="2">
        <v>418339</v>
      </c>
      <c r="C571" t="s">
        <v>2747</v>
      </c>
      <c r="D571" s="12" t="s">
        <v>8137</v>
      </c>
      <c r="E571">
        <v>1430016</v>
      </c>
      <c r="F571">
        <v>40.212421999999997</v>
      </c>
      <c r="G571">
        <v>-75.545598999999996</v>
      </c>
      <c r="H571">
        <v>1430016</v>
      </c>
      <c r="I571" t="str">
        <f t="shared" si="8"/>
        <v>No Change</v>
      </c>
    </row>
    <row r="572" spans="1:9">
      <c r="A572" t="s">
        <v>2743</v>
      </c>
      <c r="B572" s="2">
        <v>418340</v>
      </c>
      <c r="C572" t="s">
        <v>2747</v>
      </c>
      <c r="D572" s="12" t="s">
        <v>8226</v>
      </c>
      <c r="E572">
        <v>1430016</v>
      </c>
      <c r="F572">
        <v>40.277748000000003</v>
      </c>
      <c r="G572">
        <v>-75.496187000000006</v>
      </c>
      <c r="H572">
        <v>1430016</v>
      </c>
      <c r="I572" t="str">
        <f t="shared" si="8"/>
        <v>No Change</v>
      </c>
    </row>
    <row r="573" spans="1:9">
      <c r="A573" t="s">
        <v>2743</v>
      </c>
      <c r="B573" s="2">
        <v>418342</v>
      </c>
      <c r="C573" t="s">
        <v>2748</v>
      </c>
      <c r="D573" s="12" t="s">
        <v>8133</v>
      </c>
      <c r="E573">
        <v>1430016</v>
      </c>
      <c r="F573">
        <v>40.219107999999999</v>
      </c>
      <c r="G573">
        <v>-75.456517000000005</v>
      </c>
      <c r="H573">
        <v>1430016</v>
      </c>
      <c r="I573" t="str">
        <f t="shared" si="8"/>
        <v>No Change</v>
      </c>
    </row>
    <row r="574" spans="1:9">
      <c r="A574" t="s">
        <v>406</v>
      </c>
      <c r="B574" s="2">
        <v>418377</v>
      </c>
      <c r="C574" t="s">
        <v>407</v>
      </c>
      <c r="D574" s="12" t="s">
        <v>6011</v>
      </c>
      <c r="E574">
        <v>1430010</v>
      </c>
      <c r="F574">
        <v>39.740546999999999</v>
      </c>
      <c r="G574">
        <v>-75.127241999999995</v>
      </c>
      <c r="H574">
        <v>1430010</v>
      </c>
      <c r="I574" t="str">
        <f t="shared" si="8"/>
        <v>No Change</v>
      </c>
    </row>
    <row r="575" spans="1:9">
      <c r="A575" t="s">
        <v>2776</v>
      </c>
      <c r="B575" s="2">
        <v>418384</v>
      </c>
      <c r="C575" t="s">
        <v>2777</v>
      </c>
      <c r="D575" s="12" t="s">
        <v>6089</v>
      </c>
      <c r="E575">
        <v>1430012</v>
      </c>
      <c r="F575">
        <v>39.406109000000001</v>
      </c>
      <c r="G575">
        <v>-74.527463999999995</v>
      </c>
      <c r="H575">
        <v>1430012</v>
      </c>
      <c r="I575" t="str">
        <f t="shared" si="8"/>
        <v>No Change</v>
      </c>
    </row>
    <row r="576" spans="1:9">
      <c r="A576" t="s">
        <v>624</v>
      </c>
      <c r="B576" s="2">
        <v>418385</v>
      </c>
      <c r="C576" t="s">
        <v>626</v>
      </c>
      <c r="D576" s="12" t="s">
        <v>8197</v>
      </c>
      <c r="E576">
        <v>1430013</v>
      </c>
      <c r="F576">
        <v>40.115628000000001</v>
      </c>
      <c r="G576">
        <v>-75.295199999999994</v>
      </c>
      <c r="H576">
        <v>1430013</v>
      </c>
      <c r="I576" t="str">
        <f t="shared" si="8"/>
        <v>No Change</v>
      </c>
    </row>
    <row r="577" spans="1:9">
      <c r="A577" t="s">
        <v>624</v>
      </c>
      <c r="B577" s="2">
        <v>418387</v>
      </c>
      <c r="C577" t="s">
        <v>991</v>
      </c>
      <c r="D577" s="12" t="s">
        <v>8196</v>
      </c>
      <c r="E577">
        <v>1430013</v>
      </c>
      <c r="F577">
        <v>40.099080000000001</v>
      </c>
      <c r="G577">
        <v>-75.270030000000006</v>
      </c>
      <c r="H577">
        <v>1430013</v>
      </c>
      <c r="I577" t="str">
        <f t="shared" si="8"/>
        <v>No Change</v>
      </c>
    </row>
    <row r="578" spans="1:9">
      <c r="A578" t="s">
        <v>484</v>
      </c>
      <c r="B578" s="2">
        <v>418407</v>
      </c>
      <c r="C578" t="s">
        <v>946</v>
      </c>
      <c r="D578" s="12" t="s">
        <v>8204</v>
      </c>
      <c r="E578">
        <v>1430016</v>
      </c>
      <c r="F578">
        <v>40.253512999999998</v>
      </c>
      <c r="G578">
        <v>-75.639133999999999</v>
      </c>
      <c r="H578">
        <v>1430016</v>
      </c>
      <c r="I578" t="str">
        <f t="shared" ref="I578:I641" si="9">IF(H578=E578,"No Change","REVIEW")</f>
        <v>No Change</v>
      </c>
    </row>
    <row r="579" spans="1:9">
      <c r="A579" t="s">
        <v>484</v>
      </c>
      <c r="B579" s="2">
        <v>418409</v>
      </c>
      <c r="C579" t="s">
        <v>1087</v>
      </c>
      <c r="D579" s="12" t="s">
        <v>8202</v>
      </c>
      <c r="E579">
        <v>1430016</v>
      </c>
      <c r="F579">
        <v>40.252861000000003</v>
      </c>
      <c r="G579">
        <v>-75.635897999999997</v>
      </c>
      <c r="H579">
        <v>1430016</v>
      </c>
      <c r="I579" t="str">
        <f t="shared" si="9"/>
        <v>No Change</v>
      </c>
    </row>
    <row r="580" spans="1:9">
      <c r="A580" t="s">
        <v>411</v>
      </c>
      <c r="B580" s="2">
        <v>418423</v>
      </c>
      <c r="C580" t="s">
        <v>800</v>
      </c>
      <c r="D580" s="12" t="s">
        <v>5975</v>
      </c>
      <c r="E580">
        <v>1430006</v>
      </c>
      <c r="F580">
        <v>39.489899999999999</v>
      </c>
      <c r="G580">
        <v>-75.468630000000005</v>
      </c>
      <c r="H580">
        <v>1430006</v>
      </c>
      <c r="I580" t="str">
        <f t="shared" si="9"/>
        <v>No Change</v>
      </c>
    </row>
    <row r="581" spans="1:9">
      <c r="A581" t="s">
        <v>411</v>
      </c>
      <c r="B581" s="2">
        <v>418427</v>
      </c>
      <c r="C581" t="s">
        <v>412</v>
      </c>
      <c r="D581" s="12" t="s">
        <v>5973</v>
      </c>
      <c r="E581">
        <v>1430006</v>
      </c>
      <c r="F581">
        <v>39.505389999999998</v>
      </c>
      <c r="G581">
        <v>-75.461865000000003</v>
      </c>
      <c r="H581">
        <v>1430006</v>
      </c>
      <c r="I581" t="str">
        <f t="shared" si="9"/>
        <v>No Change</v>
      </c>
    </row>
    <row r="582" spans="1:9">
      <c r="A582" t="s">
        <v>2722</v>
      </c>
      <c r="B582" s="2">
        <v>418438</v>
      </c>
      <c r="C582" t="s">
        <v>2737</v>
      </c>
      <c r="D582" s="12" t="s">
        <v>7897</v>
      </c>
      <c r="E582">
        <v>1430003</v>
      </c>
      <c r="F582">
        <v>40.244843000000003</v>
      </c>
      <c r="G582">
        <v>-74.873107000000005</v>
      </c>
      <c r="H582">
        <v>1430003</v>
      </c>
      <c r="I582" t="str">
        <f t="shared" si="9"/>
        <v>No Change</v>
      </c>
    </row>
    <row r="583" spans="1:9">
      <c r="A583" t="s">
        <v>1089</v>
      </c>
      <c r="B583" s="2">
        <v>418444</v>
      </c>
      <c r="C583" t="s">
        <v>2819</v>
      </c>
      <c r="D583" s="12" t="s">
        <v>7911</v>
      </c>
      <c r="E583">
        <v>1430002</v>
      </c>
      <c r="F583">
        <v>40.039439999999999</v>
      </c>
      <c r="G583">
        <v>-75.360119999999995</v>
      </c>
      <c r="H583">
        <v>1430013</v>
      </c>
      <c r="I583" t="str">
        <f t="shared" si="9"/>
        <v>REVIEW</v>
      </c>
    </row>
    <row r="584" spans="1:9">
      <c r="A584" t="s">
        <v>1253</v>
      </c>
      <c r="B584" s="2">
        <v>418456</v>
      </c>
      <c r="C584" t="s">
        <v>1261</v>
      </c>
      <c r="D584" s="12" t="s">
        <v>8367</v>
      </c>
      <c r="E584">
        <v>1430018</v>
      </c>
      <c r="F584">
        <v>39.451627999999999</v>
      </c>
      <c r="G584">
        <v>-75.710164000000006</v>
      </c>
      <c r="H584">
        <v>1430018</v>
      </c>
      <c r="I584" t="str">
        <f t="shared" si="9"/>
        <v>No Change</v>
      </c>
    </row>
    <row r="585" spans="1:9">
      <c r="A585" t="s">
        <v>624</v>
      </c>
      <c r="B585" s="2">
        <v>418481</v>
      </c>
      <c r="C585" t="s">
        <v>627</v>
      </c>
      <c r="D585" s="12" t="s">
        <v>8142</v>
      </c>
      <c r="E585">
        <v>1430013</v>
      </c>
      <c r="F585">
        <v>40.097589999999997</v>
      </c>
      <c r="G585">
        <v>-75.290285999999995</v>
      </c>
      <c r="H585">
        <v>1430013</v>
      </c>
      <c r="I585" t="str">
        <f t="shared" si="9"/>
        <v>No Change</v>
      </c>
    </row>
    <row r="586" spans="1:9">
      <c r="A586" t="s">
        <v>2722</v>
      </c>
      <c r="B586" s="2">
        <v>418512</v>
      </c>
      <c r="C586" t="s">
        <v>2738</v>
      </c>
      <c r="D586" s="12" t="s">
        <v>7890</v>
      </c>
      <c r="E586">
        <v>1430003</v>
      </c>
      <c r="F586">
        <v>40.200786000000001</v>
      </c>
      <c r="G586">
        <v>-74.826369</v>
      </c>
      <c r="H586">
        <v>1430003</v>
      </c>
      <c r="I586" t="str">
        <f t="shared" si="9"/>
        <v>No Change</v>
      </c>
    </row>
    <row r="587" spans="1:9">
      <c r="A587" t="s">
        <v>3098</v>
      </c>
      <c r="B587" s="2">
        <v>418544</v>
      </c>
      <c r="C587" t="s">
        <v>3099</v>
      </c>
      <c r="D587" s="12" t="s">
        <v>7868</v>
      </c>
      <c r="E587">
        <v>1430003</v>
      </c>
      <c r="F587">
        <v>40.143149000000001</v>
      </c>
      <c r="G587">
        <v>-74.818524999999994</v>
      </c>
      <c r="H587">
        <v>1430003</v>
      </c>
      <c r="I587" t="str">
        <f t="shared" si="9"/>
        <v>No Change</v>
      </c>
    </row>
    <row r="588" spans="1:9">
      <c r="A588" t="s">
        <v>2743</v>
      </c>
      <c r="B588" s="2">
        <v>418582</v>
      </c>
      <c r="C588" t="s">
        <v>2749</v>
      </c>
      <c r="D588" s="12" t="s">
        <v>8221</v>
      </c>
      <c r="E588">
        <v>1430016</v>
      </c>
      <c r="F588">
        <v>40.250006999999997</v>
      </c>
      <c r="G588">
        <v>-75.464208999999997</v>
      </c>
      <c r="H588">
        <v>1430016</v>
      </c>
      <c r="I588" t="str">
        <f t="shared" si="9"/>
        <v>No Change</v>
      </c>
    </row>
    <row r="589" spans="1:9">
      <c r="A589" t="s">
        <v>1253</v>
      </c>
      <c r="B589" s="2">
        <v>418663</v>
      </c>
      <c r="C589" t="s">
        <v>1262</v>
      </c>
      <c r="D589" s="12" t="s">
        <v>8371</v>
      </c>
      <c r="E589">
        <v>1430018</v>
      </c>
      <c r="F589">
        <v>39.446776999999997</v>
      </c>
      <c r="G589">
        <v>-75.709957000000003</v>
      </c>
      <c r="H589">
        <v>1430018</v>
      </c>
      <c r="I589" t="str">
        <f t="shared" si="9"/>
        <v>No Change</v>
      </c>
    </row>
    <row r="590" spans="1:9">
      <c r="A590" t="s">
        <v>3065</v>
      </c>
      <c r="B590" s="2">
        <v>418691</v>
      </c>
      <c r="C590" t="s">
        <v>3067</v>
      </c>
      <c r="D590" s="12" t="s">
        <v>5983</v>
      </c>
      <c r="E590">
        <v>1430017</v>
      </c>
      <c r="F590">
        <v>39.712710000000001</v>
      </c>
      <c r="G590">
        <v>-74.259990000000002</v>
      </c>
      <c r="H590">
        <v>1430017</v>
      </c>
      <c r="I590" t="str">
        <f t="shared" si="9"/>
        <v>No Change</v>
      </c>
    </row>
    <row r="591" spans="1:9">
      <c r="A591" t="s">
        <v>478</v>
      </c>
      <c r="B591" s="2">
        <v>418701</v>
      </c>
      <c r="C591" t="s">
        <v>479</v>
      </c>
      <c r="D591" s="12" t="s">
        <v>8216</v>
      </c>
      <c r="E591">
        <v>1430016</v>
      </c>
      <c r="F591">
        <v>40.189256</v>
      </c>
      <c r="G591">
        <v>-75.511246</v>
      </c>
      <c r="H591">
        <v>1430016</v>
      </c>
      <c r="I591" t="str">
        <f t="shared" si="9"/>
        <v>No Change</v>
      </c>
    </row>
    <row r="592" spans="1:9">
      <c r="A592" t="s">
        <v>337</v>
      </c>
      <c r="B592" s="2">
        <v>418705</v>
      </c>
      <c r="C592" t="s">
        <v>1605</v>
      </c>
      <c r="D592" s="12" t="s">
        <v>7630</v>
      </c>
      <c r="E592">
        <v>1430003</v>
      </c>
      <c r="F592">
        <v>40.252260999999997</v>
      </c>
      <c r="G592">
        <v>-74.948491000000004</v>
      </c>
      <c r="H592">
        <v>1430003</v>
      </c>
      <c r="I592" t="str">
        <f t="shared" si="9"/>
        <v>No Change</v>
      </c>
    </row>
    <row r="593" spans="1:9">
      <c r="A593" t="s">
        <v>1007</v>
      </c>
      <c r="B593" s="2">
        <v>418818</v>
      </c>
      <c r="C593" t="s">
        <v>1353</v>
      </c>
      <c r="D593" s="12" t="s">
        <v>6021</v>
      </c>
      <c r="E593">
        <v>1430011</v>
      </c>
      <c r="F593">
        <v>39.761650000000003</v>
      </c>
      <c r="G593">
        <v>-75.017837999999998</v>
      </c>
      <c r="H593">
        <v>1430010</v>
      </c>
      <c r="I593" t="str">
        <f t="shared" si="9"/>
        <v>REVIEW</v>
      </c>
    </row>
    <row r="594" spans="1:9">
      <c r="A594" t="s">
        <v>1253</v>
      </c>
      <c r="B594" s="2">
        <v>418834</v>
      </c>
      <c r="C594" t="s">
        <v>1263</v>
      </c>
      <c r="D594" s="12" t="s">
        <v>8409</v>
      </c>
      <c r="E594">
        <v>1430018</v>
      </c>
      <c r="F594">
        <v>39.395912000000003</v>
      </c>
      <c r="G594">
        <v>-75.688072000000005</v>
      </c>
      <c r="H594">
        <v>1430018</v>
      </c>
      <c r="I594" t="str">
        <f t="shared" si="9"/>
        <v>No Change</v>
      </c>
    </row>
    <row r="595" spans="1:9">
      <c r="A595" t="s">
        <v>869</v>
      </c>
      <c r="B595" s="2">
        <v>418850</v>
      </c>
      <c r="C595" t="s">
        <v>3187</v>
      </c>
      <c r="D595" s="12" t="s">
        <v>7981</v>
      </c>
      <c r="E595">
        <v>1430002</v>
      </c>
      <c r="F595">
        <v>40.047181999999999</v>
      </c>
      <c r="G595">
        <v>-75.449449999999999</v>
      </c>
      <c r="H595">
        <v>1430013</v>
      </c>
      <c r="I595" t="str">
        <f t="shared" si="9"/>
        <v>REVIEW</v>
      </c>
    </row>
    <row r="596" spans="1:9">
      <c r="A596" t="s">
        <v>1007</v>
      </c>
      <c r="B596" s="2">
        <v>418857</v>
      </c>
      <c r="C596" t="s">
        <v>1355</v>
      </c>
      <c r="D596" s="12" t="s">
        <v>6019</v>
      </c>
      <c r="E596">
        <v>1430011</v>
      </c>
      <c r="F596">
        <v>39.850026</v>
      </c>
      <c r="G596">
        <v>-75.062726999999995</v>
      </c>
      <c r="H596">
        <v>1430011</v>
      </c>
      <c r="I596" t="str">
        <f t="shared" si="9"/>
        <v>No Change</v>
      </c>
    </row>
    <row r="597" spans="1:9">
      <c r="A597" t="s">
        <v>935</v>
      </c>
      <c r="B597" s="2">
        <v>418879</v>
      </c>
      <c r="C597" t="s">
        <v>936</v>
      </c>
      <c r="D597" s="12" t="s">
        <v>8049</v>
      </c>
      <c r="E597">
        <v>1430007</v>
      </c>
      <c r="F597">
        <v>39.885787999999998</v>
      </c>
      <c r="G597">
        <v>-75.720330000000004</v>
      </c>
      <c r="H597">
        <v>1430007</v>
      </c>
      <c r="I597" t="str">
        <f t="shared" si="9"/>
        <v>No Change</v>
      </c>
    </row>
    <row r="598" spans="1:9">
      <c r="A598" t="s">
        <v>3214</v>
      </c>
      <c r="B598" s="2">
        <v>418900</v>
      </c>
      <c r="C598" t="s">
        <v>3216</v>
      </c>
      <c r="D598" s="12" t="s">
        <v>7800</v>
      </c>
      <c r="E598">
        <v>1430013</v>
      </c>
      <c r="F598">
        <v>40.152939000000003</v>
      </c>
      <c r="G598">
        <v>-75.199939999999998</v>
      </c>
      <c r="H598">
        <v>1430016</v>
      </c>
      <c r="I598" t="str">
        <f t="shared" si="9"/>
        <v>REVIEW</v>
      </c>
    </row>
    <row r="599" spans="1:9">
      <c r="A599" t="s">
        <v>2722</v>
      </c>
      <c r="B599" s="2">
        <v>418972</v>
      </c>
      <c r="C599" t="s">
        <v>2739</v>
      </c>
      <c r="D599" s="12" t="s">
        <v>7867</v>
      </c>
      <c r="E599">
        <v>1430003</v>
      </c>
      <c r="F599">
        <v>40.153736000000002</v>
      </c>
      <c r="G599">
        <v>-74.818672000000007</v>
      </c>
      <c r="H599">
        <v>1430003</v>
      </c>
      <c r="I599" t="str">
        <f t="shared" si="9"/>
        <v>No Change</v>
      </c>
    </row>
    <row r="600" spans="1:9">
      <c r="A600" t="s">
        <v>436</v>
      </c>
      <c r="B600" s="2">
        <v>419003</v>
      </c>
      <c r="C600" t="s">
        <v>437</v>
      </c>
      <c r="D600" s="12" t="s">
        <v>8096</v>
      </c>
      <c r="E600">
        <v>1430002</v>
      </c>
      <c r="F600">
        <v>39.952159999999999</v>
      </c>
      <c r="G600">
        <v>-75.591359999999995</v>
      </c>
      <c r="H600">
        <v>1430016</v>
      </c>
      <c r="I600" t="str">
        <f t="shared" si="9"/>
        <v>REVIEW</v>
      </c>
    </row>
    <row r="601" spans="1:9">
      <c r="A601" t="s">
        <v>2722</v>
      </c>
      <c r="B601" s="2">
        <v>419026</v>
      </c>
      <c r="C601" t="s">
        <v>2740</v>
      </c>
      <c r="D601" s="12" t="s">
        <v>7893</v>
      </c>
      <c r="E601">
        <v>1430003</v>
      </c>
      <c r="F601">
        <v>40.211275000000001</v>
      </c>
      <c r="G601">
        <v>-74.830340000000007</v>
      </c>
      <c r="H601">
        <v>1430003</v>
      </c>
      <c r="I601" t="str">
        <f t="shared" si="9"/>
        <v>No Change</v>
      </c>
    </row>
    <row r="602" spans="1:9">
      <c r="A602" t="s">
        <v>54</v>
      </c>
      <c r="B602" s="2">
        <v>419096</v>
      </c>
      <c r="C602" t="s">
        <v>262</v>
      </c>
      <c r="D602" s="12" t="s">
        <v>7967</v>
      </c>
      <c r="E602">
        <v>1430009</v>
      </c>
      <c r="F602">
        <v>40.032544000000001</v>
      </c>
      <c r="G602">
        <v>-75.169179999999997</v>
      </c>
      <c r="H602">
        <v>1430009</v>
      </c>
      <c r="I602" t="str">
        <f t="shared" si="9"/>
        <v>No Change</v>
      </c>
    </row>
    <row r="603" spans="1:9">
      <c r="A603" t="s">
        <v>815</v>
      </c>
      <c r="B603" s="2">
        <v>419196</v>
      </c>
      <c r="C603" t="s">
        <v>1094</v>
      </c>
      <c r="D603" s="12" t="s">
        <v>7882</v>
      </c>
      <c r="E603">
        <v>1430002</v>
      </c>
      <c r="F603">
        <v>39.904148999999997</v>
      </c>
      <c r="G603">
        <v>-75.406475999999998</v>
      </c>
      <c r="H603">
        <v>1430001</v>
      </c>
      <c r="I603" t="str">
        <f t="shared" si="9"/>
        <v>REVIEW</v>
      </c>
    </row>
    <row r="604" spans="1:9">
      <c r="A604" t="s">
        <v>815</v>
      </c>
      <c r="B604" s="2">
        <v>419197</v>
      </c>
      <c r="C604" t="s">
        <v>816</v>
      </c>
      <c r="D604" s="12" t="s">
        <v>7881</v>
      </c>
      <c r="E604">
        <v>1430002</v>
      </c>
      <c r="F604">
        <v>39.918349999999997</v>
      </c>
      <c r="G604">
        <v>-75.386420000000001</v>
      </c>
      <c r="H604">
        <v>1430001</v>
      </c>
      <c r="I604" t="str">
        <f t="shared" si="9"/>
        <v>REVIEW</v>
      </c>
    </row>
    <row r="605" spans="1:9">
      <c r="A605" t="s">
        <v>815</v>
      </c>
      <c r="B605" s="2">
        <v>419199</v>
      </c>
      <c r="C605" t="s">
        <v>2877</v>
      </c>
      <c r="D605" s="12" t="s">
        <v>7880</v>
      </c>
      <c r="E605">
        <v>1430002</v>
      </c>
      <c r="F605">
        <v>39.944051999999999</v>
      </c>
      <c r="G605">
        <v>-75.399518</v>
      </c>
      <c r="H605">
        <v>1430001</v>
      </c>
      <c r="I605" t="str">
        <f t="shared" si="9"/>
        <v>REVIEW</v>
      </c>
    </row>
    <row r="606" spans="1:9">
      <c r="A606" t="s">
        <v>815</v>
      </c>
      <c r="B606" s="2">
        <v>419200</v>
      </c>
      <c r="C606" t="s">
        <v>2878</v>
      </c>
      <c r="D606" s="12" t="s">
        <v>7879</v>
      </c>
      <c r="E606">
        <v>1430002</v>
      </c>
      <c r="F606">
        <v>39.923110999999999</v>
      </c>
      <c r="G606">
        <v>-75.430684999999997</v>
      </c>
      <c r="H606">
        <v>1430001</v>
      </c>
      <c r="I606" t="str">
        <f t="shared" si="9"/>
        <v>REVIEW</v>
      </c>
    </row>
    <row r="607" spans="1:9">
      <c r="A607" t="s">
        <v>1686</v>
      </c>
      <c r="B607" s="2">
        <v>423135</v>
      </c>
      <c r="C607" t="s">
        <v>1688</v>
      </c>
      <c r="D607" s="12" t="s">
        <v>7154</v>
      </c>
      <c r="E607">
        <v>1430024</v>
      </c>
      <c r="F607">
        <v>40.076079</v>
      </c>
      <c r="G607">
        <v>-76.241472000000002</v>
      </c>
      <c r="H607">
        <v>1430024</v>
      </c>
      <c r="I607" t="str">
        <f t="shared" si="9"/>
        <v>No Change</v>
      </c>
    </row>
    <row r="608" spans="1:9">
      <c r="A608" t="s">
        <v>1686</v>
      </c>
      <c r="B608" s="2">
        <v>423136</v>
      </c>
      <c r="C608" t="s">
        <v>1689</v>
      </c>
      <c r="D608" s="12" t="s">
        <v>6788</v>
      </c>
      <c r="E608">
        <v>1430024</v>
      </c>
      <c r="F608">
        <v>40.088470999999998</v>
      </c>
      <c r="G608">
        <v>-76.192857000000004</v>
      </c>
      <c r="H608">
        <v>1430021</v>
      </c>
      <c r="I608" t="str">
        <f t="shared" si="9"/>
        <v>REVIEW</v>
      </c>
    </row>
    <row r="609" spans="1:9">
      <c r="A609" t="s">
        <v>1686</v>
      </c>
      <c r="B609" s="2">
        <v>423139</v>
      </c>
      <c r="C609" t="s">
        <v>1691</v>
      </c>
      <c r="D609" s="12" t="s">
        <v>7287</v>
      </c>
      <c r="E609">
        <v>1430024</v>
      </c>
      <c r="F609">
        <v>40.038972000000001</v>
      </c>
      <c r="G609">
        <v>-76.207966999999996</v>
      </c>
      <c r="H609">
        <v>1430021</v>
      </c>
      <c r="I609" t="str">
        <f t="shared" si="9"/>
        <v>REVIEW</v>
      </c>
    </row>
    <row r="610" spans="1:9">
      <c r="A610" t="s">
        <v>1686</v>
      </c>
      <c r="B610" s="2">
        <v>423140</v>
      </c>
      <c r="C610" t="s">
        <v>1692</v>
      </c>
      <c r="D610" s="12" t="s">
        <v>6646</v>
      </c>
      <c r="E610">
        <v>1430026</v>
      </c>
      <c r="F610">
        <v>40.123569000000003</v>
      </c>
      <c r="G610">
        <v>-76.210605000000001</v>
      </c>
      <c r="H610">
        <v>1430024</v>
      </c>
      <c r="I610" t="str">
        <f t="shared" si="9"/>
        <v>REVIEW</v>
      </c>
    </row>
    <row r="611" spans="1:9">
      <c r="A611" t="s">
        <v>3214</v>
      </c>
      <c r="B611" s="2">
        <v>423432</v>
      </c>
      <c r="C611" t="s">
        <v>3217</v>
      </c>
      <c r="D611" s="12" t="s">
        <v>7730</v>
      </c>
      <c r="E611">
        <v>1430013</v>
      </c>
      <c r="F611">
        <v>40.163586000000002</v>
      </c>
      <c r="G611">
        <v>-75.184139000000002</v>
      </c>
      <c r="H611">
        <v>1430016</v>
      </c>
      <c r="I611" t="str">
        <f t="shared" si="9"/>
        <v>REVIEW</v>
      </c>
    </row>
    <row r="612" spans="1:9">
      <c r="A612" t="s">
        <v>1014</v>
      </c>
      <c r="B612" s="2">
        <v>423575</v>
      </c>
      <c r="C612" t="s">
        <v>1015</v>
      </c>
      <c r="D612" s="12" t="s">
        <v>6100</v>
      </c>
      <c r="E612">
        <v>1430010</v>
      </c>
      <c r="F612">
        <v>39.475067000000003</v>
      </c>
      <c r="G612">
        <v>-75.220706000000007</v>
      </c>
      <c r="H612">
        <v>1430010</v>
      </c>
      <c r="I612" t="str">
        <f t="shared" si="9"/>
        <v>No Change</v>
      </c>
    </row>
    <row r="613" spans="1:9">
      <c r="A613" t="s">
        <v>1245</v>
      </c>
      <c r="B613" s="2">
        <v>423810</v>
      </c>
      <c r="C613" t="s">
        <v>1247</v>
      </c>
      <c r="D613" s="12" t="s">
        <v>8313</v>
      </c>
      <c r="E613">
        <v>1430029</v>
      </c>
      <c r="F613">
        <v>40.330477999999999</v>
      </c>
      <c r="G613">
        <v>-75.886663999999996</v>
      </c>
      <c r="H613">
        <v>1430026</v>
      </c>
      <c r="I613" t="str">
        <f t="shared" si="9"/>
        <v>REVIEW</v>
      </c>
    </row>
    <row r="614" spans="1:9">
      <c r="A614" t="s">
        <v>3054</v>
      </c>
      <c r="B614" s="2">
        <v>423942</v>
      </c>
      <c r="C614" t="s">
        <v>3056</v>
      </c>
      <c r="D614" s="12" t="s">
        <v>6499</v>
      </c>
      <c r="E614">
        <v>1430039</v>
      </c>
      <c r="F614">
        <v>39.787089000000002</v>
      </c>
      <c r="G614">
        <v>-76.959456000000003</v>
      </c>
      <c r="H614">
        <v>1430039</v>
      </c>
      <c r="I614" t="str">
        <f t="shared" si="9"/>
        <v>No Change</v>
      </c>
    </row>
    <row r="615" spans="1:9">
      <c r="A615" t="s">
        <v>458</v>
      </c>
      <c r="B615" s="2">
        <v>424135</v>
      </c>
      <c r="C615" t="s">
        <v>459</v>
      </c>
      <c r="D615" s="12" t="s">
        <v>8089</v>
      </c>
      <c r="E615">
        <v>1430002</v>
      </c>
      <c r="F615">
        <v>39.999476999999999</v>
      </c>
      <c r="G615">
        <v>-75.586648999999994</v>
      </c>
      <c r="H615">
        <v>1430002</v>
      </c>
      <c r="I615" t="str">
        <f t="shared" si="9"/>
        <v>No Change</v>
      </c>
    </row>
    <row r="616" spans="1:9">
      <c r="A616" t="s">
        <v>3054</v>
      </c>
      <c r="B616" s="2">
        <v>424469</v>
      </c>
      <c r="C616" t="s">
        <v>3057</v>
      </c>
      <c r="D616" s="12" t="s">
        <v>6500</v>
      </c>
      <c r="E616">
        <v>1430039</v>
      </c>
      <c r="F616">
        <v>39.760095</v>
      </c>
      <c r="G616">
        <v>-76.954802999999998</v>
      </c>
      <c r="H616">
        <v>1430039</v>
      </c>
      <c r="I616" t="str">
        <f t="shared" si="9"/>
        <v>No Change</v>
      </c>
    </row>
    <row r="617" spans="1:9">
      <c r="A617" t="s">
        <v>3158</v>
      </c>
      <c r="B617" s="2">
        <v>424470</v>
      </c>
      <c r="C617" t="s">
        <v>3159</v>
      </c>
      <c r="D617" s="12" t="s">
        <v>7191</v>
      </c>
      <c r="E617">
        <v>1430025</v>
      </c>
      <c r="F617">
        <v>40.069071999999998</v>
      </c>
      <c r="G617">
        <v>-76.35566</v>
      </c>
      <c r="H617">
        <v>1430022</v>
      </c>
      <c r="I617" t="str">
        <f t="shared" si="9"/>
        <v>REVIEW</v>
      </c>
    </row>
    <row r="618" spans="1:9">
      <c r="A618" t="s">
        <v>43</v>
      </c>
      <c r="B618" s="2">
        <v>424852</v>
      </c>
      <c r="C618" t="s">
        <v>43</v>
      </c>
      <c r="D618" s="12" t="s">
        <v>8386</v>
      </c>
      <c r="E618">
        <v>1430007</v>
      </c>
      <c r="F618">
        <v>39.657854</v>
      </c>
      <c r="G618">
        <v>-75.745937999999995</v>
      </c>
      <c r="H618">
        <v>1430007</v>
      </c>
      <c r="I618" t="str">
        <f t="shared" si="9"/>
        <v>No Change</v>
      </c>
    </row>
    <row r="619" spans="1:9">
      <c r="A619" t="s">
        <v>120</v>
      </c>
      <c r="B619" s="2">
        <v>424854</v>
      </c>
      <c r="C619" t="s">
        <v>121</v>
      </c>
      <c r="D619" s="12" t="s">
        <v>8414</v>
      </c>
      <c r="E619">
        <v>1430006</v>
      </c>
      <c r="F619">
        <v>39.736981</v>
      </c>
      <c r="G619">
        <v>-75.558473000000006</v>
      </c>
      <c r="H619">
        <v>1430006</v>
      </c>
      <c r="I619" t="str">
        <f t="shared" si="9"/>
        <v>No Change</v>
      </c>
    </row>
    <row r="620" spans="1:9">
      <c r="A620" t="s">
        <v>1377</v>
      </c>
      <c r="B620" s="2">
        <v>424869</v>
      </c>
      <c r="C620" t="s">
        <v>1378</v>
      </c>
      <c r="D620" s="12" t="s">
        <v>6142</v>
      </c>
      <c r="E620">
        <v>1430017</v>
      </c>
      <c r="F620">
        <v>40.154380000000003</v>
      </c>
      <c r="G620">
        <v>-74.686930000000004</v>
      </c>
      <c r="H620">
        <v>1430017</v>
      </c>
      <c r="I620" t="str">
        <f t="shared" si="9"/>
        <v>No Change</v>
      </c>
    </row>
    <row r="621" spans="1:9">
      <c r="A621" t="s">
        <v>1046</v>
      </c>
      <c r="B621" s="2">
        <v>424965</v>
      </c>
      <c r="C621" t="s">
        <v>1956</v>
      </c>
      <c r="D621" s="12" t="s">
        <v>5957</v>
      </c>
      <c r="E621">
        <v>1430017</v>
      </c>
      <c r="F621">
        <v>40.092970999999999</v>
      </c>
      <c r="G621">
        <v>-74.793289000000001</v>
      </c>
      <c r="H621">
        <v>1430017</v>
      </c>
      <c r="I621" t="str">
        <f t="shared" si="9"/>
        <v>No Change</v>
      </c>
    </row>
    <row r="622" spans="1:9">
      <c r="A622" t="s">
        <v>3107</v>
      </c>
      <c r="B622" s="2">
        <v>424994</v>
      </c>
      <c r="C622" t="s">
        <v>3108</v>
      </c>
      <c r="D622" s="12" t="s">
        <v>5984</v>
      </c>
      <c r="E622">
        <v>1430017</v>
      </c>
      <c r="F622">
        <v>39.702285000000003</v>
      </c>
      <c r="G622">
        <v>-74.283676999999997</v>
      </c>
      <c r="H622">
        <v>1430017</v>
      </c>
      <c r="I622" t="str">
        <f t="shared" si="9"/>
        <v>No Change</v>
      </c>
    </row>
    <row r="623" spans="1:9">
      <c r="A623" t="s">
        <v>935</v>
      </c>
      <c r="B623" s="2">
        <v>425017</v>
      </c>
      <c r="C623" t="s">
        <v>3207</v>
      </c>
      <c r="D623" s="12" t="s">
        <v>7990</v>
      </c>
      <c r="E623">
        <v>1430002</v>
      </c>
      <c r="F623">
        <v>39.873525000000001</v>
      </c>
      <c r="G623">
        <v>-75.599418</v>
      </c>
      <c r="H623">
        <v>1430016</v>
      </c>
      <c r="I623" t="str">
        <f t="shared" si="9"/>
        <v>REVIEW</v>
      </c>
    </row>
    <row r="624" spans="1:9">
      <c r="A624" t="s">
        <v>2705</v>
      </c>
      <c r="B624" s="2">
        <v>425066</v>
      </c>
      <c r="C624" t="s">
        <v>2712</v>
      </c>
      <c r="D624" s="12" t="s">
        <v>7666</v>
      </c>
      <c r="E624">
        <v>1430015</v>
      </c>
      <c r="F624">
        <v>40.323979000000001</v>
      </c>
      <c r="G624">
        <v>-75.262671999999995</v>
      </c>
      <c r="H624">
        <v>1430015</v>
      </c>
      <c r="I624" t="str">
        <f t="shared" si="9"/>
        <v>No Change</v>
      </c>
    </row>
    <row r="625" spans="1:9">
      <c r="A625" t="s">
        <v>21</v>
      </c>
      <c r="B625" s="2">
        <v>425120</v>
      </c>
      <c r="C625" t="s">
        <v>22</v>
      </c>
      <c r="D625" s="12" t="s">
        <v>8382</v>
      </c>
      <c r="E625">
        <v>1430007</v>
      </c>
      <c r="F625">
        <v>39.683154999999999</v>
      </c>
      <c r="G625">
        <v>-75.730940000000004</v>
      </c>
      <c r="H625">
        <v>1430007</v>
      </c>
      <c r="I625" t="str">
        <f t="shared" si="9"/>
        <v>No Change</v>
      </c>
    </row>
    <row r="626" spans="1:9">
      <c r="A626" t="s">
        <v>2595</v>
      </c>
      <c r="B626" s="2">
        <v>425206</v>
      </c>
      <c r="C626" t="s">
        <v>2596</v>
      </c>
      <c r="D626" s="12" t="s">
        <v>7623</v>
      </c>
      <c r="E626">
        <v>1430003</v>
      </c>
      <c r="F626">
        <v>40.363892999999997</v>
      </c>
      <c r="G626">
        <v>-74.967715999999996</v>
      </c>
      <c r="H626">
        <v>1430003</v>
      </c>
      <c r="I626" t="str">
        <f t="shared" si="9"/>
        <v>No Change</v>
      </c>
    </row>
    <row r="627" spans="1:9">
      <c r="A627" t="s">
        <v>3054</v>
      </c>
      <c r="B627" s="2">
        <v>425399</v>
      </c>
      <c r="C627" t="s">
        <v>3058</v>
      </c>
      <c r="D627" s="12" t="s">
        <v>6501</v>
      </c>
      <c r="E627">
        <v>1430039</v>
      </c>
      <c r="F627">
        <v>39.789310999999998</v>
      </c>
      <c r="G627">
        <v>-76.982517000000001</v>
      </c>
      <c r="H627">
        <v>1430039</v>
      </c>
      <c r="I627" t="str">
        <f t="shared" si="9"/>
        <v>No Change</v>
      </c>
    </row>
    <row r="628" spans="1:9">
      <c r="A628" t="s">
        <v>935</v>
      </c>
      <c r="B628" s="2">
        <v>428080</v>
      </c>
      <c r="C628" t="s">
        <v>1000</v>
      </c>
      <c r="D628" s="12" t="s">
        <v>8050</v>
      </c>
      <c r="E628">
        <v>1430007</v>
      </c>
      <c r="F628">
        <v>39.893909000000001</v>
      </c>
      <c r="G628">
        <v>-75.726094000000003</v>
      </c>
      <c r="H628">
        <v>1430007</v>
      </c>
      <c r="I628" t="str">
        <f t="shared" si="9"/>
        <v>No Change</v>
      </c>
    </row>
    <row r="629" spans="1:9">
      <c r="A629" t="s">
        <v>659</v>
      </c>
      <c r="B629" s="2">
        <v>428193</v>
      </c>
      <c r="C629" t="s">
        <v>659</v>
      </c>
      <c r="D629" s="12" t="s">
        <v>7044</v>
      </c>
      <c r="E629">
        <v>1430024</v>
      </c>
      <c r="F629">
        <v>40.085250000000002</v>
      </c>
      <c r="G629">
        <v>-76.068960000000004</v>
      </c>
      <c r="H629">
        <v>1430027</v>
      </c>
      <c r="I629" t="str">
        <f t="shared" si="9"/>
        <v>REVIEW</v>
      </c>
    </row>
    <row r="630" spans="1:9">
      <c r="A630" t="s">
        <v>2031</v>
      </c>
      <c r="B630" s="2">
        <v>428610</v>
      </c>
      <c r="C630" t="s">
        <v>2032</v>
      </c>
      <c r="D630" s="12" t="s">
        <v>8275</v>
      </c>
      <c r="E630">
        <v>1430027</v>
      </c>
      <c r="F630">
        <v>40.243031999999999</v>
      </c>
      <c r="G630">
        <v>-75.996081000000004</v>
      </c>
      <c r="H630">
        <v>1430027</v>
      </c>
      <c r="I630" t="str">
        <f t="shared" si="9"/>
        <v>No Change</v>
      </c>
    </row>
    <row r="631" spans="1:9">
      <c r="A631" t="s">
        <v>2031</v>
      </c>
      <c r="B631" s="2">
        <v>428611</v>
      </c>
      <c r="C631" t="s">
        <v>2033</v>
      </c>
      <c r="D631" s="12" t="s">
        <v>8326</v>
      </c>
      <c r="E631">
        <v>1430030</v>
      </c>
      <c r="F631">
        <v>40.300310000000003</v>
      </c>
      <c r="G631">
        <v>-75.954459999999997</v>
      </c>
      <c r="H631">
        <v>1430026</v>
      </c>
      <c r="I631" t="str">
        <f t="shared" si="9"/>
        <v>REVIEW</v>
      </c>
    </row>
    <row r="632" spans="1:9">
      <c r="A632" t="s">
        <v>2031</v>
      </c>
      <c r="B632" s="2">
        <v>428612</v>
      </c>
      <c r="C632" t="s">
        <v>2034</v>
      </c>
      <c r="D632" s="12" t="s">
        <v>8328</v>
      </c>
      <c r="E632">
        <v>1430030</v>
      </c>
      <c r="F632">
        <v>40.301245999999999</v>
      </c>
      <c r="G632">
        <v>-75.953639999999993</v>
      </c>
      <c r="H632">
        <v>1430026</v>
      </c>
      <c r="I632" t="str">
        <f t="shared" si="9"/>
        <v>REVIEW</v>
      </c>
    </row>
    <row r="633" spans="1:9">
      <c r="A633" t="s">
        <v>2031</v>
      </c>
      <c r="B633" s="2">
        <v>428613</v>
      </c>
      <c r="C633" t="s">
        <v>2035</v>
      </c>
      <c r="D633" s="12" t="s">
        <v>8329</v>
      </c>
      <c r="E633">
        <v>1430030</v>
      </c>
      <c r="F633">
        <v>40.304687999999999</v>
      </c>
      <c r="G633">
        <v>-75.963521</v>
      </c>
      <c r="H633">
        <v>1430026</v>
      </c>
      <c r="I633" t="str">
        <f t="shared" si="9"/>
        <v>REVIEW</v>
      </c>
    </row>
    <row r="634" spans="1:9">
      <c r="A634" t="s">
        <v>2031</v>
      </c>
      <c r="B634" s="2">
        <v>428614</v>
      </c>
      <c r="C634" t="s">
        <v>2036</v>
      </c>
      <c r="D634" s="12" t="s">
        <v>8330</v>
      </c>
      <c r="E634">
        <v>1430030</v>
      </c>
      <c r="F634">
        <v>40.303694</v>
      </c>
      <c r="G634">
        <v>-75.959986999999998</v>
      </c>
      <c r="H634">
        <v>1430026</v>
      </c>
      <c r="I634" t="str">
        <f t="shared" si="9"/>
        <v>REVIEW</v>
      </c>
    </row>
    <row r="635" spans="1:9">
      <c r="A635" t="s">
        <v>1616</v>
      </c>
      <c r="B635" s="2">
        <v>429484</v>
      </c>
      <c r="C635" t="s">
        <v>1617</v>
      </c>
      <c r="D635" s="12" t="s">
        <v>6551</v>
      </c>
      <c r="E635">
        <v>1430040</v>
      </c>
      <c r="F635">
        <v>39.957614999999997</v>
      </c>
      <c r="G635">
        <v>-76.729228000000006</v>
      </c>
      <c r="H635">
        <v>1430040</v>
      </c>
      <c r="I635" t="str">
        <f t="shared" si="9"/>
        <v>No Change</v>
      </c>
    </row>
    <row r="636" spans="1:9">
      <c r="A636" t="s">
        <v>291</v>
      </c>
      <c r="B636" s="2">
        <v>429486</v>
      </c>
      <c r="C636" t="s">
        <v>292</v>
      </c>
      <c r="D636" s="12" t="s">
        <v>6367</v>
      </c>
      <c r="E636">
        <v>1430032</v>
      </c>
      <c r="F636">
        <v>40.300103</v>
      </c>
      <c r="G636">
        <v>-76.586326</v>
      </c>
      <c r="H636">
        <v>1430032</v>
      </c>
      <c r="I636" t="str">
        <f t="shared" si="9"/>
        <v>No Change</v>
      </c>
    </row>
    <row r="637" spans="1:9">
      <c r="A637" t="s">
        <v>935</v>
      </c>
      <c r="B637" s="2">
        <v>429836</v>
      </c>
      <c r="C637" t="s">
        <v>1109</v>
      </c>
      <c r="D637" s="12" t="s">
        <v>8099</v>
      </c>
      <c r="E637">
        <v>1430002</v>
      </c>
      <c r="F637">
        <v>39.900292999999998</v>
      </c>
      <c r="G637">
        <v>-75.629649999999998</v>
      </c>
      <c r="H637">
        <v>1430016</v>
      </c>
      <c r="I637" t="str">
        <f t="shared" si="9"/>
        <v>REVIEW</v>
      </c>
    </row>
    <row r="638" spans="1:9">
      <c r="A638" t="s">
        <v>3115</v>
      </c>
      <c r="B638" s="2">
        <v>429860</v>
      </c>
      <c r="C638" t="s">
        <v>3116</v>
      </c>
      <c r="D638" s="12" t="s">
        <v>6419</v>
      </c>
      <c r="E638">
        <v>1430035</v>
      </c>
      <c r="F638">
        <v>40.238970000000002</v>
      </c>
      <c r="G638">
        <v>-76.830456999999996</v>
      </c>
      <c r="H638">
        <v>1430045</v>
      </c>
      <c r="I638" t="str">
        <f t="shared" si="9"/>
        <v>REVIEW</v>
      </c>
    </row>
    <row r="639" spans="1:9">
      <c r="A639" t="s">
        <v>1471</v>
      </c>
      <c r="B639" s="2">
        <v>429989</v>
      </c>
      <c r="C639" t="s">
        <v>1472</v>
      </c>
      <c r="D639" s="12" t="s">
        <v>6067</v>
      </c>
      <c r="E639">
        <v>1430010</v>
      </c>
      <c r="F639">
        <v>39.101301999999997</v>
      </c>
      <c r="G639">
        <v>-74.799026999999995</v>
      </c>
      <c r="H639">
        <v>1430010</v>
      </c>
      <c r="I639" t="str">
        <f t="shared" si="9"/>
        <v>No Change</v>
      </c>
    </row>
    <row r="640" spans="1:9">
      <c r="A640" t="s">
        <v>1253</v>
      </c>
      <c r="B640" s="2">
        <v>430033</v>
      </c>
      <c r="C640" t="s">
        <v>1265</v>
      </c>
      <c r="D640" s="12" t="s">
        <v>8365</v>
      </c>
      <c r="E640">
        <v>1430018</v>
      </c>
      <c r="F640">
        <v>39.503543000000001</v>
      </c>
      <c r="G640">
        <v>-75.689160000000001</v>
      </c>
      <c r="H640">
        <v>1430018</v>
      </c>
      <c r="I640" t="str">
        <f t="shared" si="9"/>
        <v>No Change</v>
      </c>
    </row>
    <row r="641" spans="1:9">
      <c r="A641" t="s">
        <v>1428</v>
      </c>
      <c r="B641" s="2">
        <v>430488</v>
      </c>
      <c r="C641" t="s">
        <v>1430</v>
      </c>
      <c r="D641" s="12" t="s">
        <v>6105</v>
      </c>
      <c r="E641">
        <v>1430012</v>
      </c>
      <c r="F641">
        <v>39.535269999999997</v>
      </c>
      <c r="G641">
        <v>-74.917640000000006</v>
      </c>
      <c r="H641">
        <v>1430010</v>
      </c>
      <c r="I641" t="str">
        <f t="shared" si="9"/>
        <v>REVIEW</v>
      </c>
    </row>
    <row r="642" spans="1:9">
      <c r="A642" t="s">
        <v>1428</v>
      </c>
      <c r="B642" s="2">
        <v>430489</v>
      </c>
      <c r="C642" t="s">
        <v>1431</v>
      </c>
      <c r="D642" s="12" t="s">
        <v>6118</v>
      </c>
      <c r="E642">
        <v>1430012</v>
      </c>
      <c r="F642">
        <v>39.513572000000003</v>
      </c>
      <c r="G642">
        <v>-74.947914999999995</v>
      </c>
      <c r="H642">
        <v>1430010</v>
      </c>
      <c r="I642" t="str">
        <f t="shared" ref="I642:I705" si="10">IF(H642=E642,"No Change","REVIEW")</f>
        <v>REVIEW</v>
      </c>
    </row>
    <row r="643" spans="1:9">
      <c r="A643" t="s">
        <v>1428</v>
      </c>
      <c r="B643" s="2">
        <v>430495</v>
      </c>
      <c r="C643" t="s">
        <v>1433</v>
      </c>
      <c r="D643" s="12" t="s">
        <v>6029</v>
      </c>
      <c r="E643">
        <v>1430012</v>
      </c>
      <c r="F643">
        <v>39.587601999999997</v>
      </c>
      <c r="G643">
        <v>-74.881377999999998</v>
      </c>
      <c r="H643">
        <v>1430010</v>
      </c>
      <c r="I643" t="str">
        <f t="shared" si="10"/>
        <v>REVIEW</v>
      </c>
    </row>
    <row r="644" spans="1:9">
      <c r="A644" t="s">
        <v>1428</v>
      </c>
      <c r="B644" s="2">
        <v>430497</v>
      </c>
      <c r="C644" t="s">
        <v>1435</v>
      </c>
      <c r="D644" s="12" t="s">
        <v>6107</v>
      </c>
      <c r="E644">
        <v>1430012</v>
      </c>
      <c r="F644">
        <v>39.506590000000003</v>
      </c>
      <c r="G644">
        <v>-74.911022000000003</v>
      </c>
      <c r="H644">
        <v>1430010</v>
      </c>
      <c r="I644" t="str">
        <f t="shared" si="10"/>
        <v>REVIEW</v>
      </c>
    </row>
    <row r="645" spans="1:9">
      <c r="A645" t="s">
        <v>3225</v>
      </c>
      <c r="B645" s="2">
        <v>430532</v>
      </c>
      <c r="C645" t="s">
        <v>3228</v>
      </c>
      <c r="D645" s="12" t="s">
        <v>6082</v>
      </c>
      <c r="E645">
        <v>1430010</v>
      </c>
      <c r="F645">
        <v>39.269669999999998</v>
      </c>
      <c r="G645">
        <v>-74.648240000000001</v>
      </c>
      <c r="H645">
        <v>1430010</v>
      </c>
      <c r="I645" t="str">
        <f t="shared" si="10"/>
        <v>No Change</v>
      </c>
    </row>
    <row r="646" spans="1:9">
      <c r="A646" t="s">
        <v>2128</v>
      </c>
      <c r="B646" s="2">
        <v>430805</v>
      </c>
      <c r="C646" t="s">
        <v>2128</v>
      </c>
      <c r="D646" s="12" t="s">
        <v>6149</v>
      </c>
      <c r="E646">
        <v>1430005</v>
      </c>
      <c r="F646">
        <v>40.317490999999997</v>
      </c>
      <c r="G646">
        <v>-74.789244999999994</v>
      </c>
      <c r="H646">
        <v>1430005</v>
      </c>
      <c r="I646" t="str">
        <f t="shared" si="10"/>
        <v>No Change</v>
      </c>
    </row>
    <row r="647" spans="1:9">
      <c r="A647" t="s">
        <v>1253</v>
      </c>
      <c r="B647" s="2">
        <v>430824</v>
      </c>
      <c r="C647" t="s">
        <v>1266</v>
      </c>
      <c r="D647" s="12" t="s">
        <v>8373</v>
      </c>
      <c r="E647">
        <v>1430018</v>
      </c>
      <c r="F647">
        <v>39.454368000000002</v>
      </c>
      <c r="G647">
        <v>-75.748199999999997</v>
      </c>
      <c r="H647">
        <v>1430018</v>
      </c>
      <c r="I647" t="str">
        <f t="shared" si="10"/>
        <v>No Change</v>
      </c>
    </row>
    <row r="648" spans="1:9">
      <c r="A648" t="s">
        <v>411</v>
      </c>
      <c r="B648" s="2">
        <v>430839</v>
      </c>
      <c r="C648" t="s">
        <v>2799</v>
      </c>
      <c r="D648" s="12" t="s">
        <v>5974</v>
      </c>
      <c r="E648">
        <v>1430006</v>
      </c>
      <c r="F648">
        <v>39.489899999999999</v>
      </c>
      <c r="G648">
        <v>-75.468630000000005</v>
      </c>
      <c r="H648">
        <v>1430006</v>
      </c>
      <c r="I648" t="str">
        <f t="shared" si="10"/>
        <v>No Change</v>
      </c>
    </row>
    <row r="649" spans="1:9">
      <c r="A649" t="s">
        <v>3020</v>
      </c>
      <c r="B649" s="2">
        <v>431345</v>
      </c>
      <c r="C649" t="s">
        <v>3025</v>
      </c>
      <c r="D649" s="12" t="s">
        <v>6281</v>
      </c>
      <c r="E649">
        <v>1430032</v>
      </c>
      <c r="F649">
        <v>40.236801999999997</v>
      </c>
      <c r="G649">
        <v>-76.712873999999999</v>
      </c>
      <c r="H649">
        <v>1430045</v>
      </c>
      <c r="I649" t="str">
        <f t="shared" si="10"/>
        <v>REVIEW</v>
      </c>
    </row>
    <row r="650" spans="1:9">
      <c r="A650" t="s">
        <v>71</v>
      </c>
      <c r="B650" s="2">
        <v>431525</v>
      </c>
      <c r="C650" t="s">
        <v>71</v>
      </c>
      <c r="D650" s="12" t="s">
        <v>7286</v>
      </c>
      <c r="E650">
        <v>1430024</v>
      </c>
      <c r="F650">
        <v>40.04692</v>
      </c>
      <c r="G650">
        <v>-76.272999999999996</v>
      </c>
      <c r="H650">
        <v>1430025</v>
      </c>
      <c r="I650" t="str">
        <f t="shared" si="10"/>
        <v>REVIEW</v>
      </c>
    </row>
    <row r="651" spans="1:9">
      <c r="A651" t="s">
        <v>505</v>
      </c>
      <c r="B651" s="2">
        <v>431926</v>
      </c>
      <c r="C651" t="s">
        <v>505</v>
      </c>
      <c r="D651" s="12" t="s">
        <v>8026</v>
      </c>
      <c r="E651">
        <v>1430013</v>
      </c>
      <c r="F651">
        <v>40.071077000000002</v>
      </c>
      <c r="G651">
        <v>-75.686532</v>
      </c>
      <c r="H651">
        <v>1430013</v>
      </c>
      <c r="I651" t="str">
        <f t="shared" si="10"/>
        <v>No Change</v>
      </c>
    </row>
    <row r="652" spans="1:9">
      <c r="A652" t="s">
        <v>1046</v>
      </c>
      <c r="B652" s="2">
        <v>432021</v>
      </c>
      <c r="C652" t="s">
        <v>1047</v>
      </c>
      <c r="D652" s="12" t="s">
        <v>6145</v>
      </c>
      <c r="E652">
        <v>1430017</v>
      </c>
      <c r="F652">
        <v>40.119073999999998</v>
      </c>
      <c r="G652">
        <v>-74.796539999999993</v>
      </c>
      <c r="H652">
        <v>1430017</v>
      </c>
      <c r="I652" t="str">
        <f t="shared" si="10"/>
        <v>No Change</v>
      </c>
    </row>
    <row r="653" spans="1:9">
      <c r="A653" t="s">
        <v>3020</v>
      </c>
      <c r="B653" s="2">
        <v>432281</v>
      </c>
      <c r="C653" t="s">
        <v>3026</v>
      </c>
      <c r="D653" s="12" t="s">
        <v>6335</v>
      </c>
      <c r="E653">
        <v>1430034</v>
      </c>
      <c r="F653">
        <v>40.185071999999998</v>
      </c>
      <c r="G653">
        <v>-76.983555999999993</v>
      </c>
      <c r="H653">
        <v>1430045</v>
      </c>
      <c r="I653" t="str">
        <f t="shared" si="10"/>
        <v>REVIEW</v>
      </c>
    </row>
    <row r="654" spans="1:9">
      <c r="A654" t="s">
        <v>875</v>
      </c>
      <c r="B654" s="2">
        <v>432455</v>
      </c>
      <c r="C654" t="s">
        <v>876</v>
      </c>
      <c r="D654" s="12" t="s">
        <v>6128</v>
      </c>
      <c r="E654">
        <v>1430012</v>
      </c>
      <c r="F654">
        <v>39.354581000000003</v>
      </c>
      <c r="G654">
        <v>-74.448654000000005</v>
      </c>
      <c r="H654">
        <v>1430012</v>
      </c>
      <c r="I654" t="str">
        <f t="shared" si="10"/>
        <v>No Change</v>
      </c>
    </row>
    <row r="655" spans="1:9">
      <c r="A655" t="s">
        <v>78</v>
      </c>
      <c r="B655" s="2">
        <v>433003</v>
      </c>
      <c r="C655" t="s">
        <v>79</v>
      </c>
      <c r="D655" s="12" t="s">
        <v>7993</v>
      </c>
      <c r="E655">
        <v>1430013</v>
      </c>
      <c r="F655">
        <v>39.997748000000001</v>
      </c>
      <c r="G655">
        <v>-75.797452000000007</v>
      </c>
      <c r="H655">
        <v>1430016</v>
      </c>
      <c r="I655" t="str">
        <f t="shared" si="10"/>
        <v>REVIEW</v>
      </c>
    </row>
    <row r="656" spans="1:9">
      <c r="A656" t="s">
        <v>1568</v>
      </c>
      <c r="B656" s="2">
        <v>433106</v>
      </c>
      <c r="C656" t="s">
        <v>1569</v>
      </c>
      <c r="D656" s="12" t="s">
        <v>6606</v>
      </c>
      <c r="E656">
        <v>1430040</v>
      </c>
      <c r="F656">
        <v>40.013950999999999</v>
      </c>
      <c r="G656">
        <v>-76.701389000000006</v>
      </c>
      <c r="H656">
        <v>1430046</v>
      </c>
      <c r="I656" t="str">
        <f t="shared" si="10"/>
        <v>REVIEW</v>
      </c>
    </row>
    <row r="657" spans="1:9">
      <c r="A657" t="s">
        <v>3109</v>
      </c>
      <c r="B657" s="2">
        <v>433393</v>
      </c>
      <c r="C657" t="s">
        <v>3112</v>
      </c>
      <c r="D657" s="12" t="s">
        <v>7352</v>
      </c>
      <c r="E657">
        <v>1430025</v>
      </c>
      <c r="F657">
        <v>40.046328000000003</v>
      </c>
      <c r="G657">
        <v>-76.362039999999993</v>
      </c>
      <c r="H657">
        <v>1430022</v>
      </c>
      <c r="I657" t="str">
        <f t="shared" si="10"/>
        <v>REVIEW</v>
      </c>
    </row>
    <row r="658" spans="1:9">
      <c r="A658" t="s">
        <v>1705</v>
      </c>
      <c r="B658" s="2">
        <v>433738</v>
      </c>
      <c r="C658" t="s">
        <v>1706</v>
      </c>
      <c r="D658" s="12" t="s">
        <v>6289</v>
      </c>
      <c r="E658">
        <v>1430035</v>
      </c>
      <c r="F658">
        <v>40.314036000000002</v>
      </c>
      <c r="G658">
        <v>-76.391999999999996</v>
      </c>
      <c r="H658">
        <v>1430035</v>
      </c>
      <c r="I658" t="str">
        <f t="shared" si="10"/>
        <v>No Change</v>
      </c>
    </row>
    <row r="659" spans="1:9">
      <c r="A659" t="s">
        <v>2616</v>
      </c>
      <c r="B659" s="2">
        <v>433841</v>
      </c>
      <c r="C659" t="s">
        <v>2617</v>
      </c>
      <c r="D659" s="12" t="s">
        <v>6158</v>
      </c>
      <c r="E659">
        <v>1430017</v>
      </c>
      <c r="F659">
        <v>40.073664999999998</v>
      </c>
      <c r="G659">
        <v>-74.588700000000003</v>
      </c>
      <c r="H659">
        <v>1430017</v>
      </c>
      <c r="I659" t="str">
        <f t="shared" si="10"/>
        <v>No Change</v>
      </c>
    </row>
    <row r="660" spans="1:9">
      <c r="A660" t="s">
        <v>368</v>
      </c>
      <c r="B660" s="2">
        <v>434177</v>
      </c>
      <c r="C660" t="s">
        <v>368</v>
      </c>
      <c r="D660" s="12" t="s">
        <v>7002</v>
      </c>
      <c r="E660">
        <v>1430035</v>
      </c>
      <c r="F660">
        <v>40.109200000000001</v>
      </c>
      <c r="G660">
        <v>-76.450689999999994</v>
      </c>
      <c r="H660">
        <v>1430022</v>
      </c>
      <c r="I660" t="str">
        <f t="shared" si="10"/>
        <v>REVIEW</v>
      </c>
    </row>
    <row r="661" spans="1:9">
      <c r="A661" t="s">
        <v>2595</v>
      </c>
      <c r="B661" s="2">
        <v>434258</v>
      </c>
      <c r="C661" t="s">
        <v>2597</v>
      </c>
      <c r="D661" s="12" t="s">
        <v>7622</v>
      </c>
      <c r="E661">
        <v>1430003</v>
      </c>
      <c r="F661">
        <v>40.365929999999999</v>
      </c>
      <c r="G661">
        <v>-74.959190000000007</v>
      </c>
      <c r="H661">
        <v>1430003</v>
      </c>
      <c r="I661" t="str">
        <f t="shared" si="10"/>
        <v>No Change</v>
      </c>
    </row>
    <row r="662" spans="1:9">
      <c r="A662" t="s">
        <v>2595</v>
      </c>
      <c r="B662" s="2">
        <v>434259</v>
      </c>
      <c r="C662" t="s">
        <v>2598</v>
      </c>
      <c r="D662" s="12" t="s">
        <v>7622</v>
      </c>
      <c r="E662">
        <v>1430003</v>
      </c>
      <c r="F662">
        <v>40.365929999999999</v>
      </c>
      <c r="G662">
        <v>-74.959190000000007</v>
      </c>
      <c r="H662">
        <v>1430003</v>
      </c>
      <c r="I662" t="str">
        <f t="shared" si="10"/>
        <v>No Change</v>
      </c>
    </row>
    <row r="663" spans="1:9">
      <c r="A663" t="s">
        <v>2595</v>
      </c>
      <c r="B663" s="2">
        <v>434260</v>
      </c>
      <c r="C663" t="s">
        <v>2599</v>
      </c>
      <c r="D663" s="12" t="s">
        <v>7625</v>
      </c>
      <c r="E663">
        <v>1430003</v>
      </c>
      <c r="F663">
        <v>40.367623999999999</v>
      </c>
      <c r="G663">
        <v>-74.959007999999997</v>
      </c>
      <c r="H663">
        <v>1430003</v>
      </c>
      <c r="I663" t="str">
        <f t="shared" si="10"/>
        <v>No Change</v>
      </c>
    </row>
    <row r="664" spans="1:9">
      <c r="A664" t="s">
        <v>2743</v>
      </c>
      <c r="B664" s="2">
        <v>434667</v>
      </c>
      <c r="C664" t="s">
        <v>2751</v>
      </c>
      <c r="D664" s="12" t="s">
        <v>8136</v>
      </c>
      <c r="E664">
        <v>1430016</v>
      </c>
      <c r="F664">
        <v>40.214331000000001</v>
      </c>
      <c r="G664">
        <v>-75.418256</v>
      </c>
      <c r="H664">
        <v>1430016</v>
      </c>
      <c r="I664" t="str">
        <f t="shared" si="10"/>
        <v>No Change</v>
      </c>
    </row>
    <row r="665" spans="1:9">
      <c r="A665" t="s">
        <v>282</v>
      </c>
      <c r="B665" s="2">
        <v>434902</v>
      </c>
      <c r="C665" t="s">
        <v>486</v>
      </c>
      <c r="D665" s="12" t="s">
        <v>6435</v>
      </c>
      <c r="E665">
        <v>1430036</v>
      </c>
      <c r="F665">
        <v>39.784267</v>
      </c>
      <c r="G665">
        <v>-77.723552999999995</v>
      </c>
      <c r="H665">
        <v>1430044</v>
      </c>
      <c r="I665" t="str">
        <f t="shared" si="10"/>
        <v>REVIEW</v>
      </c>
    </row>
    <row r="666" spans="1:9">
      <c r="A666" t="s">
        <v>3118</v>
      </c>
      <c r="B666" s="2">
        <v>434909</v>
      </c>
      <c r="C666" t="s">
        <v>3118</v>
      </c>
      <c r="D666" s="12" t="s">
        <v>6023</v>
      </c>
      <c r="E666">
        <v>1430011</v>
      </c>
      <c r="F666">
        <v>39.849905999999997</v>
      </c>
      <c r="G666">
        <v>-75.032673000000003</v>
      </c>
      <c r="H666">
        <v>1430011</v>
      </c>
      <c r="I666" t="str">
        <f t="shared" si="10"/>
        <v>No Change</v>
      </c>
    </row>
    <row r="667" spans="1:9">
      <c r="A667" t="s">
        <v>1616</v>
      </c>
      <c r="B667" s="2">
        <v>435642</v>
      </c>
      <c r="C667" t="s">
        <v>1622</v>
      </c>
      <c r="D667" s="12" t="s">
        <v>6577</v>
      </c>
      <c r="E667">
        <v>1430040</v>
      </c>
      <c r="F667">
        <v>39.973616</v>
      </c>
      <c r="G667">
        <v>-76.708670999999995</v>
      </c>
      <c r="H667">
        <v>1430040</v>
      </c>
      <c r="I667" t="str">
        <f t="shared" si="10"/>
        <v>No Change</v>
      </c>
    </row>
    <row r="668" spans="1:9">
      <c r="A668" t="s">
        <v>316</v>
      </c>
      <c r="B668" s="2">
        <v>435816</v>
      </c>
      <c r="C668" t="s">
        <v>339</v>
      </c>
      <c r="D668" s="12" t="s">
        <v>6803</v>
      </c>
      <c r="E668">
        <v>1430024</v>
      </c>
      <c r="F668">
        <v>40.172778999999998</v>
      </c>
      <c r="G668">
        <v>-76.310666999999995</v>
      </c>
      <c r="H668">
        <v>1430016</v>
      </c>
      <c r="I668" t="str">
        <f t="shared" si="10"/>
        <v>REVIEW</v>
      </c>
    </row>
    <row r="669" spans="1:9">
      <c r="A669" t="s">
        <v>2204</v>
      </c>
      <c r="B669" s="2">
        <v>436260</v>
      </c>
      <c r="C669" t="s">
        <v>2204</v>
      </c>
      <c r="D669" s="12" t="s">
        <v>8388</v>
      </c>
      <c r="E669">
        <v>1430007</v>
      </c>
      <c r="F669">
        <v>39.652189</v>
      </c>
      <c r="G669">
        <v>-75.724391999999995</v>
      </c>
      <c r="H669">
        <v>1430007</v>
      </c>
      <c r="I669" t="str">
        <f t="shared" si="10"/>
        <v>No Change</v>
      </c>
    </row>
    <row r="670" spans="1:9">
      <c r="A670" t="s">
        <v>1194</v>
      </c>
      <c r="B670" s="2">
        <v>436840</v>
      </c>
      <c r="C670" t="s">
        <v>1195</v>
      </c>
      <c r="D670" s="12" t="s">
        <v>8162</v>
      </c>
      <c r="E670">
        <v>1430019</v>
      </c>
      <c r="F670">
        <v>40.250335999999997</v>
      </c>
      <c r="G670">
        <v>-75.271413999999993</v>
      </c>
      <c r="H670">
        <v>1430016</v>
      </c>
      <c r="I670" t="str">
        <f t="shared" si="10"/>
        <v>REVIEW</v>
      </c>
    </row>
    <row r="671" spans="1:9">
      <c r="A671" t="s">
        <v>1504</v>
      </c>
      <c r="B671" s="2">
        <v>437511</v>
      </c>
      <c r="C671" t="s">
        <v>1505</v>
      </c>
      <c r="D671" s="12" t="s">
        <v>7729</v>
      </c>
      <c r="E671">
        <v>1430013</v>
      </c>
      <c r="F671">
        <v>40.176082000000001</v>
      </c>
      <c r="G671">
        <v>-75.176591000000002</v>
      </c>
      <c r="H671">
        <v>1430016</v>
      </c>
      <c r="I671" t="str">
        <f t="shared" si="10"/>
        <v>REVIEW</v>
      </c>
    </row>
    <row r="672" spans="1:9">
      <c r="A672" t="s">
        <v>1253</v>
      </c>
      <c r="B672" s="2">
        <v>437513</v>
      </c>
      <c r="C672" t="s">
        <v>1268</v>
      </c>
      <c r="D672" s="12" t="s">
        <v>8369</v>
      </c>
      <c r="E672">
        <v>1430018</v>
      </c>
      <c r="F672">
        <v>39.455522000000002</v>
      </c>
      <c r="G672">
        <v>-75.744101000000001</v>
      </c>
      <c r="H672">
        <v>1430018</v>
      </c>
      <c r="I672" t="str">
        <f t="shared" si="10"/>
        <v>No Change</v>
      </c>
    </row>
    <row r="673" spans="1:9">
      <c r="A673" t="s">
        <v>3301</v>
      </c>
      <c r="B673" s="2">
        <v>438125</v>
      </c>
      <c r="C673" t="s">
        <v>3307</v>
      </c>
      <c r="D673" s="12" t="s">
        <v>8334</v>
      </c>
      <c r="E673">
        <v>1430030</v>
      </c>
      <c r="F673">
        <v>40.310065000000002</v>
      </c>
      <c r="G673">
        <v>-75.991479999999996</v>
      </c>
      <c r="H673">
        <v>1430029</v>
      </c>
      <c r="I673" t="str">
        <f t="shared" si="10"/>
        <v>REVIEW</v>
      </c>
    </row>
    <row r="674" spans="1:9">
      <c r="A674" t="s">
        <v>3265</v>
      </c>
      <c r="B674" s="2">
        <v>438555</v>
      </c>
      <c r="C674" t="s">
        <v>3265</v>
      </c>
      <c r="D674" s="12" t="s">
        <v>6513</v>
      </c>
      <c r="E674">
        <v>1430034</v>
      </c>
      <c r="F674">
        <v>40.181465000000003</v>
      </c>
      <c r="G674">
        <v>-76.841682000000006</v>
      </c>
      <c r="H674">
        <v>1430045</v>
      </c>
      <c r="I674" t="str">
        <f t="shared" si="10"/>
        <v>REVIEW</v>
      </c>
    </row>
    <row r="675" spans="1:9">
      <c r="A675" t="s">
        <v>1428</v>
      </c>
      <c r="B675" s="2">
        <v>438780</v>
      </c>
      <c r="C675" t="s">
        <v>1436</v>
      </c>
      <c r="D675" s="12" t="s">
        <v>6106</v>
      </c>
      <c r="E675">
        <v>1430012</v>
      </c>
      <c r="F675">
        <v>39.535269999999997</v>
      </c>
      <c r="G675">
        <v>-74.917640000000006</v>
      </c>
      <c r="H675">
        <v>1430010</v>
      </c>
      <c r="I675" t="str">
        <f t="shared" si="10"/>
        <v>REVIEW</v>
      </c>
    </row>
    <row r="676" spans="1:9">
      <c r="A676" t="s">
        <v>2031</v>
      </c>
      <c r="B676" s="2">
        <v>439742</v>
      </c>
      <c r="C676" t="s">
        <v>2037</v>
      </c>
      <c r="D676" s="12" t="s">
        <v>8328</v>
      </c>
      <c r="E676">
        <v>1430030</v>
      </c>
      <c r="F676">
        <v>40.301245999999999</v>
      </c>
      <c r="G676">
        <v>-75.953639999999993</v>
      </c>
      <c r="H676">
        <v>1430026</v>
      </c>
      <c r="I676" t="str">
        <f t="shared" si="10"/>
        <v>REVIEW</v>
      </c>
    </row>
    <row r="677" spans="1:9">
      <c r="A677" t="s">
        <v>1707</v>
      </c>
      <c r="B677" s="2">
        <v>439786</v>
      </c>
      <c r="C677" t="s">
        <v>1708</v>
      </c>
      <c r="D677" s="12" t="s">
        <v>6084</v>
      </c>
      <c r="E677">
        <v>1430012</v>
      </c>
      <c r="F677">
        <v>39.376882999999999</v>
      </c>
      <c r="G677">
        <v>-74.538041000000007</v>
      </c>
      <c r="H677">
        <v>1430012</v>
      </c>
      <c r="I677" t="str">
        <f t="shared" si="10"/>
        <v>No Change</v>
      </c>
    </row>
    <row r="678" spans="1:9">
      <c r="A678" t="s">
        <v>1741</v>
      </c>
      <c r="B678" s="2">
        <v>440465</v>
      </c>
      <c r="C678" t="s">
        <v>1746</v>
      </c>
      <c r="D678" s="12" t="s">
        <v>6578</v>
      </c>
      <c r="E678">
        <v>1430040</v>
      </c>
      <c r="F678">
        <v>39.874155999999999</v>
      </c>
      <c r="G678">
        <v>-76.709158000000002</v>
      </c>
      <c r="H678">
        <v>1430048</v>
      </c>
      <c r="I678" t="str">
        <f t="shared" si="10"/>
        <v>REVIEW</v>
      </c>
    </row>
    <row r="679" spans="1:9">
      <c r="A679" t="s">
        <v>2618</v>
      </c>
      <c r="B679" s="2">
        <v>440865</v>
      </c>
      <c r="C679" t="s">
        <v>2627</v>
      </c>
      <c r="D679" s="12" t="s">
        <v>8151</v>
      </c>
      <c r="E679">
        <v>1430019</v>
      </c>
      <c r="F679">
        <v>40.272835000000001</v>
      </c>
      <c r="G679">
        <v>-75.311076</v>
      </c>
      <c r="H679">
        <v>1430016</v>
      </c>
      <c r="I679" t="str">
        <f t="shared" si="10"/>
        <v>REVIEW</v>
      </c>
    </row>
    <row r="680" spans="1:9">
      <c r="A680" t="s">
        <v>1565</v>
      </c>
      <c r="B680" s="2">
        <v>441294</v>
      </c>
      <c r="C680" t="s">
        <v>1566</v>
      </c>
      <c r="D680" s="12" t="s">
        <v>6178</v>
      </c>
      <c r="E680">
        <v>1430017</v>
      </c>
      <c r="F680">
        <v>39.891700999999998</v>
      </c>
      <c r="G680">
        <v>-74.204239999999999</v>
      </c>
      <c r="H680">
        <v>1430017</v>
      </c>
      <c r="I680" t="str">
        <f t="shared" si="10"/>
        <v>No Change</v>
      </c>
    </row>
    <row r="681" spans="1:9">
      <c r="A681" t="s">
        <v>2425</v>
      </c>
      <c r="B681" s="2">
        <v>441660</v>
      </c>
      <c r="C681" t="s">
        <v>2425</v>
      </c>
      <c r="D681" s="12" t="s">
        <v>8224</v>
      </c>
      <c r="E681">
        <v>1430016</v>
      </c>
      <c r="F681">
        <v>40.206840999999997</v>
      </c>
      <c r="G681">
        <v>-75.355316999999999</v>
      </c>
      <c r="H681">
        <v>1430016</v>
      </c>
      <c r="I681" t="str">
        <f t="shared" si="10"/>
        <v>No Change</v>
      </c>
    </row>
    <row r="682" spans="1:9">
      <c r="A682" t="s">
        <v>2475</v>
      </c>
      <c r="B682" s="2">
        <v>441976</v>
      </c>
      <c r="C682" t="s">
        <v>2475</v>
      </c>
      <c r="D682" s="12" t="s">
        <v>6311</v>
      </c>
      <c r="E682">
        <v>1430038</v>
      </c>
      <c r="F682">
        <v>40.594425000000001</v>
      </c>
      <c r="G682">
        <v>-77.56841</v>
      </c>
      <c r="H682">
        <v>1430038</v>
      </c>
      <c r="I682" t="str">
        <f t="shared" si="10"/>
        <v>No Change</v>
      </c>
    </row>
    <row r="683" spans="1:9">
      <c r="A683" t="s">
        <v>2475</v>
      </c>
      <c r="B683" s="2">
        <v>442018</v>
      </c>
      <c r="C683" t="s">
        <v>2477</v>
      </c>
      <c r="D683" s="12" t="s">
        <v>6316</v>
      </c>
      <c r="E683">
        <v>1430038</v>
      </c>
      <c r="F683">
        <v>40.594239000000002</v>
      </c>
      <c r="G683">
        <v>-77.561092000000002</v>
      </c>
      <c r="H683">
        <v>1430038</v>
      </c>
      <c r="I683" t="str">
        <f t="shared" si="10"/>
        <v>No Change</v>
      </c>
    </row>
    <row r="684" spans="1:9">
      <c r="A684" t="s">
        <v>2475</v>
      </c>
      <c r="B684" s="2">
        <v>442019</v>
      </c>
      <c r="C684" t="s">
        <v>2478</v>
      </c>
      <c r="D684" s="12" t="s">
        <v>6312</v>
      </c>
      <c r="E684">
        <v>1430038</v>
      </c>
      <c r="F684">
        <v>40.595016999999999</v>
      </c>
      <c r="G684">
        <v>-77.559965000000005</v>
      </c>
      <c r="H684">
        <v>1430038</v>
      </c>
      <c r="I684" t="str">
        <f t="shared" si="10"/>
        <v>No Change</v>
      </c>
    </row>
    <row r="685" spans="1:9">
      <c r="A685" t="s">
        <v>230</v>
      </c>
      <c r="B685" s="2">
        <v>442170</v>
      </c>
      <c r="C685" t="s">
        <v>231</v>
      </c>
      <c r="D685" s="12" t="s">
        <v>7283</v>
      </c>
      <c r="E685">
        <v>1430024</v>
      </c>
      <c r="F685">
        <v>40.031813999999997</v>
      </c>
      <c r="G685">
        <v>-76.297065000000003</v>
      </c>
      <c r="H685">
        <v>1430025</v>
      </c>
      <c r="I685" t="str">
        <f t="shared" si="10"/>
        <v>REVIEW</v>
      </c>
    </row>
    <row r="686" spans="1:9">
      <c r="A686" t="s">
        <v>1185</v>
      </c>
      <c r="B686" s="2">
        <v>442560</v>
      </c>
      <c r="C686" t="s">
        <v>1186</v>
      </c>
      <c r="D686" s="12" t="s">
        <v>7632</v>
      </c>
      <c r="E686">
        <v>1430003</v>
      </c>
      <c r="F686">
        <v>40.227809000000001</v>
      </c>
      <c r="G686">
        <v>-74.920968000000002</v>
      </c>
      <c r="H686">
        <v>1430003</v>
      </c>
      <c r="I686" t="str">
        <f t="shared" si="10"/>
        <v>No Change</v>
      </c>
    </row>
    <row r="687" spans="1:9">
      <c r="A687" t="s">
        <v>925</v>
      </c>
      <c r="B687" s="2">
        <v>442577</v>
      </c>
      <c r="C687" t="s">
        <v>926</v>
      </c>
      <c r="D687" s="12" t="s">
        <v>6814</v>
      </c>
      <c r="E687">
        <v>1430024</v>
      </c>
      <c r="F687">
        <v>40.152186</v>
      </c>
      <c r="G687">
        <v>-76.292050000000003</v>
      </c>
      <c r="H687">
        <v>1430024</v>
      </c>
      <c r="I687" t="str">
        <f t="shared" si="10"/>
        <v>No Change</v>
      </c>
    </row>
    <row r="688" spans="1:9">
      <c r="A688" t="s">
        <v>2475</v>
      </c>
      <c r="B688" s="2">
        <v>445817</v>
      </c>
      <c r="C688" t="s">
        <v>2479</v>
      </c>
      <c r="D688" s="12" t="s">
        <v>6314</v>
      </c>
      <c r="E688">
        <v>1430038</v>
      </c>
      <c r="F688">
        <v>40.630906000000003</v>
      </c>
      <c r="G688">
        <v>-77.498953999999998</v>
      </c>
      <c r="H688">
        <v>1430038</v>
      </c>
      <c r="I688" t="str">
        <f t="shared" si="10"/>
        <v>No Change</v>
      </c>
    </row>
    <row r="689" spans="1:9">
      <c r="A689" t="s">
        <v>2475</v>
      </c>
      <c r="B689" s="2">
        <v>445819</v>
      </c>
      <c r="C689" t="s">
        <v>2480</v>
      </c>
      <c r="D689" s="12" t="s">
        <v>6315</v>
      </c>
      <c r="E689">
        <v>1430038</v>
      </c>
      <c r="F689">
        <v>40.623237000000003</v>
      </c>
      <c r="G689">
        <v>-77.568104000000005</v>
      </c>
      <c r="H689">
        <v>1430038</v>
      </c>
      <c r="I689" t="str">
        <f t="shared" si="10"/>
        <v>No Change</v>
      </c>
    </row>
    <row r="690" spans="1:9">
      <c r="A690" t="s">
        <v>2475</v>
      </c>
      <c r="B690" s="2">
        <v>445820</v>
      </c>
      <c r="C690" t="s">
        <v>2481</v>
      </c>
      <c r="D690" s="12" t="s">
        <v>6317</v>
      </c>
      <c r="E690">
        <v>1430038</v>
      </c>
      <c r="F690">
        <v>40.625081999999999</v>
      </c>
      <c r="G690">
        <v>-77.570041000000003</v>
      </c>
      <c r="H690">
        <v>1430038</v>
      </c>
      <c r="I690" t="str">
        <f t="shared" si="10"/>
        <v>No Change</v>
      </c>
    </row>
    <row r="691" spans="1:9">
      <c r="A691" t="s">
        <v>2475</v>
      </c>
      <c r="B691" s="2">
        <v>445821</v>
      </c>
      <c r="C691" t="s">
        <v>2482</v>
      </c>
      <c r="D691" s="12" t="s">
        <v>6371</v>
      </c>
      <c r="E691">
        <v>1430038</v>
      </c>
      <c r="F691">
        <v>40.689225</v>
      </c>
      <c r="G691">
        <v>-77.594041000000004</v>
      </c>
      <c r="H691">
        <v>1430038</v>
      </c>
      <c r="I691" t="str">
        <f t="shared" si="10"/>
        <v>No Change</v>
      </c>
    </row>
    <row r="692" spans="1:9">
      <c r="A692" t="s">
        <v>2475</v>
      </c>
      <c r="B692" s="2">
        <v>445822</v>
      </c>
      <c r="C692" t="s">
        <v>2484</v>
      </c>
      <c r="D692" s="12" t="s">
        <v>6313</v>
      </c>
      <c r="E692">
        <v>1430038</v>
      </c>
      <c r="F692">
        <v>40.594164999999997</v>
      </c>
      <c r="G692">
        <v>-77.566210999999996</v>
      </c>
      <c r="H692">
        <v>1430038</v>
      </c>
      <c r="I692" t="str">
        <f t="shared" si="10"/>
        <v>No Change</v>
      </c>
    </row>
    <row r="693" spans="1:9">
      <c r="A693" t="s">
        <v>2475</v>
      </c>
      <c r="B693" s="2">
        <v>445823</v>
      </c>
      <c r="C693" t="s">
        <v>2485</v>
      </c>
      <c r="D693" s="12" t="s">
        <v>6331</v>
      </c>
      <c r="E693">
        <v>1430038</v>
      </c>
      <c r="F693">
        <v>40.546633999999997</v>
      </c>
      <c r="G693">
        <v>-77.671332000000007</v>
      </c>
      <c r="H693">
        <v>1430038</v>
      </c>
      <c r="I693" t="str">
        <f t="shared" si="10"/>
        <v>No Change</v>
      </c>
    </row>
    <row r="694" spans="1:9">
      <c r="A694" t="s">
        <v>2205</v>
      </c>
      <c r="B694" s="2">
        <v>446362</v>
      </c>
      <c r="C694" t="s">
        <v>2213</v>
      </c>
      <c r="D694" s="12" t="s">
        <v>8045</v>
      </c>
      <c r="E694">
        <v>1430007</v>
      </c>
      <c r="F694">
        <v>39.846820000000001</v>
      </c>
      <c r="G694">
        <v>-75.752448999999999</v>
      </c>
      <c r="H694">
        <v>1430007</v>
      </c>
      <c r="I694" t="str">
        <f t="shared" si="10"/>
        <v>No Change</v>
      </c>
    </row>
    <row r="695" spans="1:9">
      <c r="A695" t="s">
        <v>1785</v>
      </c>
      <c r="B695" s="2">
        <v>447723</v>
      </c>
      <c r="C695" t="s">
        <v>1787</v>
      </c>
      <c r="D695" s="12" t="s">
        <v>6995</v>
      </c>
      <c r="E695">
        <v>1430035</v>
      </c>
      <c r="F695">
        <v>40.091239999999999</v>
      </c>
      <c r="G695">
        <v>-76.518420000000006</v>
      </c>
      <c r="H695">
        <v>1430022</v>
      </c>
      <c r="I695" t="str">
        <f t="shared" si="10"/>
        <v>REVIEW</v>
      </c>
    </row>
    <row r="696" spans="1:9">
      <c r="A696" t="s">
        <v>1785</v>
      </c>
      <c r="B696" s="2">
        <v>447724</v>
      </c>
      <c r="C696" t="s">
        <v>1788</v>
      </c>
      <c r="D696" s="12" t="s">
        <v>6997</v>
      </c>
      <c r="E696">
        <v>1430035</v>
      </c>
      <c r="F696">
        <v>40.096815999999997</v>
      </c>
      <c r="G696">
        <v>-76.507250999999997</v>
      </c>
      <c r="H696">
        <v>1430022</v>
      </c>
      <c r="I696" t="str">
        <f t="shared" si="10"/>
        <v>REVIEW</v>
      </c>
    </row>
    <row r="697" spans="1:9">
      <c r="A697" t="s">
        <v>778</v>
      </c>
      <c r="B697" s="2">
        <v>448130</v>
      </c>
      <c r="C697" t="s">
        <v>779</v>
      </c>
      <c r="D697" s="12" t="s">
        <v>6365</v>
      </c>
      <c r="E697">
        <v>1430038</v>
      </c>
      <c r="F697">
        <v>40.483857999999998</v>
      </c>
      <c r="G697">
        <v>-77.139868000000007</v>
      </c>
      <c r="H697">
        <v>1430038</v>
      </c>
      <c r="I697" t="str">
        <f t="shared" si="10"/>
        <v>No Change</v>
      </c>
    </row>
    <row r="698" spans="1:9">
      <c r="A698" t="s">
        <v>2776</v>
      </c>
      <c r="B698" s="2">
        <v>448558</v>
      </c>
      <c r="C698" t="s">
        <v>2776</v>
      </c>
      <c r="D698" s="12" t="s">
        <v>6090</v>
      </c>
      <c r="E698">
        <v>1430012</v>
      </c>
      <c r="F698">
        <v>39.407508999999997</v>
      </c>
      <c r="G698">
        <v>-74.526931000000005</v>
      </c>
      <c r="H698">
        <v>1430012</v>
      </c>
      <c r="I698" t="str">
        <f t="shared" si="10"/>
        <v>No Change</v>
      </c>
    </row>
    <row r="699" spans="1:9">
      <c r="A699" t="s">
        <v>2703</v>
      </c>
      <c r="B699" s="2">
        <v>448878</v>
      </c>
      <c r="C699" t="s">
        <v>2704</v>
      </c>
      <c r="D699" s="12" t="s">
        <v>6277</v>
      </c>
      <c r="E699">
        <v>1430035</v>
      </c>
      <c r="F699">
        <v>40.263972000000003</v>
      </c>
      <c r="G699">
        <v>-76.676153999999997</v>
      </c>
      <c r="H699">
        <v>1430045</v>
      </c>
      <c r="I699" t="str">
        <f t="shared" si="10"/>
        <v>REVIEW</v>
      </c>
    </row>
    <row r="700" spans="1:9">
      <c r="A700" t="s">
        <v>500</v>
      </c>
      <c r="B700" s="2">
        <v>449082</v>
      </c>
      <c r="C700" t="s">
        <v>501</v>
      </c>
      <c r="D700" s="12" t="s">
        <v>7284</v>
      </c>
      <c r="E700">
        <v>1430024</v>
      </c>
      <c r="F700">
        <v>40.043959999999998</v>
      </c>
      <c r="G700">
        <v>-76.297749999999994</v>
      </c>
      <c r="H700">
        <v>1430025</v>
      </c>
      <c r="I700" t="str">
        <f t="shared" si="10"/>
        <v>REVIEW</v>
      </c>
    </row>
    <row r="701" spans="1:9">
      <c r="A701" t="s">
        <v>1410</v>
      </c>
      <c r="B701" s="2">
        <v>449174</v>
      </c>
      <c r="C701" t="s">
        <v>1411</v>
      </c>
      <c r="D701" s="12" t="s">
        <v>6045</v>
      </c>
      <c r="E701">
        <v>1430012</v>
      </c>
      <c r="F701">
        <v>39.411504000000001</v>
      </c>
      <c r="G701">
        <v>-74.364667999999995</v>
      </c>
      <c r="H701">
        <v>1430012</v>
      </c>
      <c r="I701" t="str">
        <f t="shared" si="10"/>
        <v>No Change</v>
      </c>
    </row>
    <row r="702" spans="1:9">
      <c r="A702" t="s">
        <v>1785</v>
      </c>
      <c r="B702" s="2">
        <v>449185</v>
      </c>
      <c r="C702" t="s">
        <v>1789</v>
      </c>
      <c r="D702" s="12" t="s">
        <v>6998</v>
      </c>
      <c r="E702">
        <v>1430035</v>
      </c>
      <c r="F702">
        <v>40.096471999999999</v>
      </c>
      <c r="G702">
        <v>-76.512857999999994</v>
      </c>
      <c r="H702">
        <v>1430022</v>
      </c>
      <c r="I702" t="str">
        <f t="shared" si="10"/>
        <v>REVIEW</v>
      </c>
    </row>
    <row r="703" spans="1:9">
      <c r="A703" t="s">
        <v>1253</v>
      </c>
      <c r="B703" s="2">
        <v>449436</v>
      </c>
      <c r="C703" t="s">
        <v>1270</v>
      </c>
      <c r="D703" s="12" t="s">
        <v>8408</v>
      </c>
      <c r="E703">
        <v>1430018</v>
      </c>
      <c r="F703">
        <v>39.436813000000001</v>
      </c>
      <c r="G703">
        <v>-75.651060999999999</v>
      </c>
      <c r="H703">
        <v>1430018</v>
      </c>
      <c r="I703" t="str">
        <f t="shared" si="10"/>
        <v>No Change</v>
      </c>
    </row>
    <row r="704" spans="1:9">
      <c r="A704" t="s">
        <v>2378</v>
      </c>
      <c r="B704" s="2">
        <v>449739</v>
      </c>
      <c r="C704" t="s">
        <v>2379</v>
      </c>
      <c r="D704" s="12" t="s">
        <v>7153</v>
      </c>
      <c r="E704">
        <v>1430024</v>
      </c>
      <c r="F704">
        <v>40.102820000000001</v>
      </c>
      <c r="G704">
        <v>-76.299490000000006</v>
      </c>
      <c r="H704">
        <v>1430024</v>
      </c>
      <c r="I704" t="str">
        <f t="shared" si="10"/>
        <v>No Change</v>
      </c>
    </row>
    <row r="705" spans="1:9">
      <c r="A705" t="s">
        <v>2378</v>
      </c>
      <c r="B705" s="2">
        <v>449754</v>
      </c>
      <c r="C705" t="s">
        <v>2380</v>
      </c>
      <c r="D705" s="12" t="s">
        <v>7186</v>
      </c>
      <c r="E705">
        <v>1430025</v>
      </c>
      <c r="F705">
        <v>40.058912999999997</v>
      </c>
      <c r="G705">
        <v>-76.307192999999998</v>
      </c>
      <c r="H705">
        <v>1430025</v>
      </c>
      <c r="I705" t="str">
        <f t="shared" si="10"/>
        <v>No Change</v>
      </c>
    </row>
    <row r="706" spans="1:9">
      <c r="A706" t="s">
        <v>2378</v>
      </c>
      <c r="B706" s="2">
        <v>449766</v>
      </c>
      <c r="C706" t="s">
        <v>2382</v>
      </c>
      <c r="D706" s="12" t="s">
        <v>7426</v>
      </c>
      <c r="E706">
        <v>1430024</v>
      </c>
      <c r="F706">
        <v>40.098956000000001</v>
      </c>
      <c r="G706">
        <v>-76.294497000000007</v>
      </c>
      <c r="H706">
        <v>1430024</v>
      </c>
      <c r="I706" t="str">
        <f t="shared" ref="I706:I769" si="11">IF(H706=E706,"No Change","REVIEW")</f>
        <v>No Change</v>
      </c>
    </row>
    <row r="707" spans="1:9">
      <c r="A707" t="s">
        <v>2378</v>
      </c>
      <c r="B707" s="2">
        <v>449771</v>
      </c>
      <c r="C707" t="s">
        <v>2384</v>
      </c>
      <c r="D707" s="12" t="s">
        <v>7159</v>
      </c>
      <c r="E707">
        <v>1430024</v>
      </c>
      <c r="F707">
        <v>40.100937999999999</v>
      </c>
      <c r="G707">
        <v>-76.304263000000006</v>
      </c>
      <c r="H707">
        <v>1430024</v>
      </c>
      <c r="I707" t="str">
        <f t="shared" si="11"/>
        <v>No Change</v>
      </c>
    </row>
    <row r="708" spans="1:9">
      <c r="A708" t="s">
        <v>2378</v>
      </c>
      <c r="B708" s="2">
        <v>449775</v>
      </c>
      <c r="C708" t="s">
        <v>2387</v>
      </c>
      <c r="D708" s="12" t="s">
        <v>7199</v>
      </c>
      <c r="E708">
        <v>1430025</v>
      </c>
      <c r="F708">
        <v>40.059542999999998</v>
      </c>
      <c r="G708">
        <v>-76.290610999999998</v>
      </c>
      <c r="H708">
        <v>1430025</v>
      </c>
      <c r="I708" t="str">
        <f t="shared" si="11"/>
        <v>No Change</v>
      </c>
    </row>
    <row r="709" spans="1:9">
      <c r="A709" t="s">
        <v>1463</v>
      </c>
      <c r="B709" s="2">
        <v>450163</v>
      </c>
      <c r="C709" t="s">
        <v>1464</v>
      </c>
      <c r="D709" s="12" t="s">
        <v>6033</v>
      </c>
      <c r="E709">
        <v>1430011</v>
      </c>
      <c r="F709">
        <v>39.933714999999999</v>
      </c>
      <c r="G709">
        <v>-75.097601999999995</v>
      </c>
      <c r="H709">
        <v>1430001</v>
      </c>
      <c r="I709" t="str">
        <f t="shared" si="11"/>
        <v>REVIEW</v>
      </c>
    </row>
    <row r="710" spans="1:9">
      <c r="A710" t="s">
        <v>2558</v>
      </c>
      <c r="B710" s="2">
        <v>450409</v>
      </c>
      <c r="C710" t="s">
        <v>2559</v>
      </c>
      <c r="D710" s="12" t="s">
        <v>8306</v>
      </c>
      <c r="E710">
        <v>1430029</v>
      </c>
      <c r="F710">
        <v>40.392861000000003</v>
      </c>
      <c r="G710">
        <v>-75.921497000000002</v>
      </c>
      <c r="H710">
        <v>1430026</v>
      </c>
      <c r="I710" t="str">
        <f t="shared" si="11"/>
        <v>REVIEW</v>
      </c>
    </row>
    <row r="711" spans="1:9">
      <c r="A711" t="s">
        <v>2794</v>
      </c>
      <c r="B711" s="2">
        <v>451388</v>
      </c>
      <c r="C711" t="s">
        <v>2795</v>
      </c>
      <c r="D711" s="12" t="s">
        <v>6152</v>
      </c>
      <c r="E711">
        <v>1430005</v>
      </c>
      <c r="F711">
        <v>40.357711999999999</v>
      </c>
      <c r="G711">
        <v>-74.683361000000005</v>
      </c>
      <c r="H711">
        <v>1430005</v>
      </c>
      <c r="I711" t="str">
        <f t="shared" si="11"/>
        <v>No Change</v>
      </c>
    </row>
    <row r="712" spans="1:9">
      <c r="A712" t="s">
        <v>2605</v>
      </c>
      <c r="B712" s="2">
        <v>452079</v>
      </c>
      <c r="C712" t="s">
        <v>2606</v>
      </c>
      <c r="D712" s="12" t="s">
        <v>8380</v>
      </c>
      <c r="E712">
        <v>1430007</v>
      </c>
      <c r="F712">
        <v>39.653149999999997</v>
      </c>
      <c r="G712">
        <v>-75.787724999999995</v>
      </c>
      <c r="H712">
        <v>1430007</v>
      </c>
      <c r="I712" t="str">
        <f t="shared" si="11"/>
        <v>No Change</v>
      </c>
    </row>
    <row r="713" spans="1:9">
      <c r="A713" t="s">
        <v>307</v>
      </c>
      <c r="B713" s="2">
        <v>452133</v>
      </c>
      <c r="C713" t="s">
        <v>308</v>
      </c>
      <c r="D713" s="12" t="s">
        <v>7427</v>
      </c>
      <c r="E713">
        <v>1430033</v>
      </c>
      <c r="F713">
        <v>41.237642000000001</v>
      </c>
      <c r="G713">
        <v>-77.036161000000007</v>
      </c>
      <c r="H713">
        <v>1430033</v>
      </c>
      <c r="I713" t="str">
        <f t="shared" si="11"/>
        <v>No Change</v>
      </c>
    </row>
    <row r="714" spans="1:9">
      <c r="A714" t="s">
        <v>35</v>
      </c>
      <c r="B714" s="2">
        <v>452323</v>
      </c>
      <c r="C714" t="s">
        <v>35</v>
      </c>
      <c r="D714" s="12" t="s">
        <v>8415</v>
      </c>
      <c r="E714">
        <v>1430006</v>
      </c>
      <c r="F714">
        <v>39.738430000000001</v>
      </c>
      <c r="G714">
        <v>-75.555976000000001</v>
      </c>
      <c r="H714">
        <v>1430006</v>
      </c>
      <c r="I714" t="str">
        <f t="shared" si="11"/>
        <v>No Change</v>
      </c>
    </row>
    <row r="715" spans="1:9">
      <c r="A715" t="s">
        <v>585</v>
      </c>
      <c r="B715" s="2">
        <v>452750</v>
      </c>
      <c r="C715" t="s">
        <v>586</v>
      </c>
      <c r="D715" s="12" t="s">
        <v>5970</v>
      </c>
      <c r="E715">
        <v>1430011</v>
      </c>
      <c r="F715">
        <v>39.878014999999998</v>
      </c>
      <c r="G715">
        <v>-75.118482</v>
      </c>
      <c r="H715">
        <v>1430011</v>
      </c>
      <c r="I715" t="str">
        <f t="shared" si="11"/>
        <v>No Change</v>
      </c>
    </row>
    <row r="716" spans="1:9">
      <c r="A716" t="s">
        <v>2113</v>
      </c>
      <c r="B716" s="2">
        <v>452760</v>
      </c>
      <c r="C716" t="s">
        <v>2114</v>
      </c>
      <c r="D716" s="12" t="s">
        <v>8251</v>
      </c>
      <c r="E716">
        <v>1430029</v>
      </c>
      <c r="F716">
        <v>40.457704</v>
      </c>
      <c r="G716">
        <v>-75.748790999999997</v>
      </c>
      <c r="H716">
        <v>1430026</v>
      </c>
      <c r="I716" t="str">
        <f t="shared" si="11"/>
        <v>REVIEW</v>
      </c>
    </row>
    <row r="717" spans="1:9">
      <c r="A717" t="s">
        <v>171</v>
      </c>
      <c r="B717" s="2">
        <v>453081</v>
      </c>
      <c r="C717" t="s">
        <v>172</v>
      </c>
      <c r="D717" s="12" t="s">
        <v>6449</v>
      </c>
      <c r="E717">
        <v>1430036</v>
      </c>
      <c r="F717">
        <v>39.756141</v>
      </c>
      <c r="G717">
        <v>-77.590289999999996</v>
      </c>
      <c r="H717">
        <v>1430044</v>
      </c>
      <c r="I717" t="str">
        <f t="shared" si="11"/>
        <v>REVIEW</v>
      </c>
    </row>
    <row r="718" spans="1:9">
      <c r="A718" t="s">
        <v>2646</v>
      </c>
      <c r="B718" s="2">
        <v>453125</v>
      </c>
      <c r="C718" t="s">
        <v>2648</v>
      </c>
      <c r="D718" s="12" t="s">
        <v>6272</v>
      </c>
      <c r="E718">
        <v>1430035</v>
      </c>
      <c r="F718">
        <v>40.434973999999997</v>
      </c>
      <c r="G718">
        <v>-76.447858999999994</v>
      </c>
      <c r="H718">
        <v>1430035</v>
      </c>
      <c r="I718" t="str">
        <f t="shared" si="11"/>
        <v>No Change</v>
      </c>
    </row>
    <row r="719" spans="1:9">
      <c r="A719" t="s">
        <v>1698</v>
      </c>
      <c r="B719" s="2">
        <v>453620</v>
      </c>
      <c r="C719" t="s">
        <v>1700</v>
      </c>
      <c r="D719" s="12" t="s">
        <v>8286</v>
      </c>
      <c r="E719">
        <v>1430027</v>
      </c>
      <c r="F719">
        <v>40.348287999999997</v>
      </c>
      <c r="G719">
        <v>-76.119124999999997</v>
      </c>
      <c r="H719">
        <v>1430026</v>
      </c>
      <c r="I719" t="str">
        <f t="shared" si="11"/>
        <v>REVIEW</v>
      </c>
    </row>
    <row r="720" spans="1:9">
      <c r="A720" t="s">
        <v>3031</v>
      </c>
      <c r="B720" s="2">
        <v>453635</v>
      </c>
      <c r="C720" t="s">
        <v>3032</v>
      </c>
      <c r="D720" s="12" t="s">
        <v>7061</v>
      </c>
      <c r="E720">
        <v>1430025</v>
      </c>
      <c r="F720">
        <v>39.917549999999999</v>
      </c>
      <c r="G720">
        <v>-76.207024000000004</v>
      </c>
      <c r="H720">
        <v>1430022</v>
      </c>
      <c r="I720" t="str">
        <f t="shared" si="11"/>
        <v>REVIEW</v>
      </c>
    </row>
    <row r="721" spans="1:9">
      <c r="A721" t="s">
        <v>3031</v>
      </c>
      <c r="B721" s="2">
        <v>453636</v>
      </c>
      <c r="C721" t="s">
        <v>3033</v>
      </c>
      <c r="D721" s="12" t="s">
        <v>7081</v>
      </c>
      <c r="E721">
        <v>1430025</v>
      </c>
      <c r="F721">
        <v>39.893841999999999</v>
      </c>
      <c r="G721">
        <v>-76.158860000000004</v>
      </c>
      <c r="H721">
        <v>1430021</v>
      </c>
      <c r="I721" t="str">
        <f t="shared" si="11"/>
        <v>REVIEW</v>
      </c>
    </row>
    <row r="722" spans="1:9">
      <c r="A722" t="s">
        <v>3031</v>
      </c>
      <c r="B722" s="2">
        <v>453637</v>
      </c>
      <c r="C722" t="s">
        <v>3034</v>
      </c>
      <c r="D722" s="12" t="s">
        <v>7080</v>
      </c>
      <c r="E722">
        <v>1430025</v>
      </c>
      <c r="F722">
        <v>39.866930000000004</v>
      </c>
      <c r="G722">
        <v>-76.154252999999997</v>
      </c>
      <c r="H722">
        <v>1430022</v>
      </c>
      <c r="I722" t="str">
        <f t="shared" si="11"/>
        <v>REVIEW</v>
      </c>
    </row>
    <row r="723" spans="1:9">
      <c r="A723" t="s">
        <v>3031</v>
      </c>
      <c r="B723" s="2">
        <v>453638</v>
      </c>
      <c r="C723" t="s">
        <v>3035</v>
      </c>
      <c r="D723" s="12" t="s">
        <v>7078</v>
      </c>
      <c r="E723">
        <v>1430025</v>
      </c>
      <c r="F723">
        <v>39.895314999999997</v>
      </c>
      <c r="G723">
        <v>-76.147137999999998</v>
      </c>
      <c r="H723">
        <v>1430021</v>
      </c>
      <c r="I723" t="str">
        <f t="shared" si="11"/>
        <v>REVIEW</v>
      </c>
    </row>
    <row r="724" spans="1:9">
      <c r="A724" t="s">
        <v>3031</v>
      </c>
      <c r="B724" s="2">
        <v>453639</v>
      </c>
      <c r="C724" t="s">
        <v>3036</v>
      </c>
      <c r="D724" s="12" t="s">
        <v>7079</v>
      </c>
      <c r="E724">
        <v>1430025</v>
      </c>
      <c r="F724">
        <v>39.809621999999997</v>
      </c>
      <c r="G724">
        <v>-76.158494000000005</v>
      </c>
      <c r="H724">
        <v>1430016</v>
      </c>
      <c r="I724" t="str">
        <f t="shared" si="11"/>
        <v>REVIEW</v>
      </c>
    </row>
    <row r="725" spans="1:9">
      <c r="A725" t="s">
        <v>3031</v>
      </c>
      <c r="B725" s="2">
        <v>453640</v>
      </c>
      <c r="C725" t="s">
        <v>3037</v>
      </c>
      <c r="D725" s="12" t="s">
        <v>6650</v>
      </c>
      <c r="E725">
        <v>1430025</v>
      </c>
      <c r="F725">
        <v>39.888849999999998</v>
      </c>
      <c r="G725">
        <v>-76.073869999999999</v>
      </c>
      <c r="H725">
        <v>1430016</v>
      </c>
      <c r="I725" t="str">
        <f t="shared" si="11"/>
        <v>REVIEW</v>
      </c>
    </row>
    <row r="726" spans="1:9">
      <c r="A726" t="s">
        <v>3031</v>
      </c>
      <c r="B726" s="2">
        <v>453641</v>
      </c>
      <c r="C726" t="s">
        <v>3038</v>
      </c>
      <c r="D726" s="12" t="s">
        <v>7083</v>
      </c>
      <c r="E726">
        <v>1430025</v>
      </c>
      <c r="F726">
        <v>39.808577999999997</v>
      </c>
      <c r="G726">
        <v>-76.158298000000002</v>
      </c>
      <c r="H726">
        <v>1430016</v>
      </c>
      <c r="I726" t="str">
        <f t="shared" si="11"/>
        <v>REVIEW</v>
      </c>
    </row>
    <row r="727" spans="1:9">
      <c r="A727" t="s">
        <v>684</v>
      </c>
      <c r="B727" s="2">
        <v>454719</v>
      </c>
      <c r="C727" t="s">
        <v>684</v>
      </c>
      <c r="D727" s="12" t="s">
        <v>7686</v>
      </c>
      <c r="E727">
        <v>1430004</v>
      </c>
      <c r="F727">
        <v>40.218815999999997</v>
      </c>
      <c r="G727">
        <v>-75.115173999999996</v>
      </c>
      <c r="H727">
        <v>1430016</v>
      </c>
      <c r="I727" t="str">
        <f t="shared" si="11"/>
        <v>REVIEW</v>
      </c>
    </row>
    <row r="728" spans="1:9">
      <c r="A728" t="s">
        <v>333</v>
      </c>
      <c r="B728" s="2">
        <v>455042</v>
      </c>
      <c r="C728" t="s">
        <v>334</v>
      </c>
      <c r="D728" s="12" t="s">
        <v>6720</v>
      </c>
      <c r="E728">
        <v>1430029</v>
      </c>
      <c r="F728">
        <v>40.194043000000001</v>
      </c>
      <c r="G728">
        <v>-76.171971999999997</v>
      </c>
      <c r="H728">
        <v>1430016</v>
      </c>
      <c r="I728" t="str">
        <f t="shared" si="11"/>
        <v>REVIEW</v>
      </c>
    </row>
    <row r="729" spans="1:9">
      <c r="A729" t="s">
        <v>88</v>
      </c>
      <c r="B729" s="2">
        <v>455107</v>
      </c>
      <c r="C729" t="s">
        <v>1126</v>
      </c>
      <c r="D729" s="12" t="s">
        <v>6293</v>
      </c>
      <c r="E729">
        <v>1430035</v>
      </c>
      <c r="F729">
        <v>40.295611999999998</v>
      </c>
      <c r="G729">
        <v>-76.490622999999999</v>
      </c>
      <c r="H729">
        <v>1430035</v>
      </c>
      <c r="I729" t="str">
        <f t="shared" si="11"/>
        <v>No Change</v>
      </c>
    </row>
    <row r="730" spans="1:9">
      <c r="A730" t="s">
        <v>487</v>
      </c>
      <c r="B730" s="2">
        <v>455119</v>
      </c>
      <c r="C730" t="s">
        <v>488</v>
      </c>
      <c r="D730" s="12" t="s">
        <v>5977</v>
      </c>
      <c r="E730">
        <v>1430011</v>
      </c>
      <c r="F730">
        <v>39.849522999999998</v>
      </c>
      <c r="G730">
        <v>-74.966870999999998</v>
      </c>
      <c r="H730">
        <v>1430011</v>
      </c>
      <c r="I730" t="str">
        <f t="shared" si="11"/>
        <v>No Change</v>
      </c>
    </row>
    <row r="731" spans="1:9">
      <c r="A731" t="s">
        <v>3214</v>
      </c>
      <c r="B731" s="2">
        <v>455677</v>
      </c>
      <c r="C731" t="s">
        <v>3218</v>
      </c>
      <c r="D731" s="12" t="s">
        <v>7779</v>
      </c>
      <c r="E731">
        <v>1430013</v>
      </c>
      <c r="F731">
        <v>40.127847000000003</v>
      </c>
      <c r="G731">
        <v>-75.169946999999993</v>
      </c>
      <c r="H731">
        <v>1430016</v>
      </c>
      <c r="I731" t="str">
        <f t="shared" si="11"/>
        <v>REVIEW</v>
      </c>
    </row>
    <row r="732" spans="1:9">
      <c r="A732" t="s">
        <v>426</v>
      </c>
      <c r="B732" s="2">
        <v>456118</v>
      </c>
      <c r="C732" t="s">
        <v>426</v>
      </c>
      <c r="D732" s="12" t="s">
        <v>7617</v>
      </c>
      <c r="E732">
        <v>1430019</v>
      </c>
      <c r="F732">
        <v>40.226613</v>
      </c>
      <c r="G732">
        <v>-75.227559999999997</v>
      </c>
      <c r="H732">
        <v>1430019</v>
      </c>
      <c r="I732" t="str">
        <f t="shared" si="11"/>
        <v>No Change</v>
      </c>
    </row>
    <row r="733" spans="1:9">
      <c r="A733" t="s">
        <v>2261</v>
      </c>
      <c r="B733" s="2">
        <v>456539</v>
      </c>
      <c r="C733" t="s">
        <v>2263</v>
      </c>
      <c r="D733" s="12" t="s">
        <v>7280</v>
      </c>
      <c r="E733">
        <v>1430024</v>
      </c>
      <c r="F733">
        <v>40.047649999999997</v>
      </c>
      <c r="G733">
        <v>-76.305864999999997</v>
      </c>
      <c r="H733">
        <v>1430025</v>
      </c>
      <c r="I733" t="str">
        <f t="shared" si="11"/>
        <v>REVIEW</v>
      </c>
    </row>
    <row r="734" spans="1:9">
      <c r="A734" t="s">
        <v>2670</v>
      </c>
      <c r="B734" s="2">
        <v>456608</v>
      </c>
      <c r="C734" t="s">
        <v>2673</v>
      </c>
      <c r="D734" s="12" t="s">
        <v>8280</v>
      </c>
      <c r="E734">
        <v>1430026</v>
      </c>
      <c r="F734">
        <v>40.381200999999997</v>
      </c>
      <c r="G734">
        <v>-75.798646000000005</v>
      </c>
      <c r="H734">
        <v>1430026</v>
      </c>
      <c r="I734" t="str">
        <f t="shared" si="11"/>
        <v>No Change</v>
      </c>
    </row>
    <row r="735" spans="1:9">
      <c r="A735" t="s">
        <v>64</v>
      </c>
      <c r="B735" s="2">
        <v>456996</v>
      </c>
      <c r="C735" t="s">
        <v>64</v>
      </c>
      <c r="D735" s="12" t="s">
        <v>7872</v>
      </c>
      <c r="E735">
        <v>1430004</v>
      </c>
      <c r="F735">
        <v>40.163958999999998</v>
      </c>
      <c r="G735">
        <v>-74.898771999999994</v>
      </c>
      <c r="H735">
        <v>1430003</v>
      </c>
      <c r="I735" t="str">
        <f t="shared" si="11"/>
        <v>REVIEW</v>
      </c>
    </row>
    <row r="736" spans="1:9">
      <c r="A736" t="s">
        <v>1644</v>
      </c>
      <c r="B736" s="2">
        <v>457278</v>
      </c>
      <c r="C736" t="s">
        <v>1645</v>
      </c>
      <c r="D736" s="12" t="s">
        <v>6669</v>
      </c>
      <c r="E736">
        <v>1430030</v>
      </c>
      <c r="F736">
        <v>40.225873</v>
      </c>
      <c r="G736">
        <v>-76.156390999999999</v>
      </c>
      <c r="H736">
        <v>1430027</v>
      </c>
      <c r="I736" t="str">
        <f t="shared" si="11"/>
        <v>REVIEW</v>
      </c>
    </row>
    <row r="737" spans="1:9">
      <c r="A737" t="s">
        <v>57</v>
      </c>
      <c r="B737" s="2">
        <v>457581</v>
      </c>
      <c r="C737" t="s">
        <v>58</v>
      </c>
      <c r="D737" s="12" t="s">
        <v>6558</v>
      </c>
      <c r="E737">
        <v>1430040</v>
      </c>
      <c r="F737">
        <v>39.991219999999998</v>
      </c>
      <c r="G737">
        <v>-76.654876999999999</v>
      </c>
      <c r="H737">
        <v>1430046</v>
      </c>
      <c r="I737" t="str">
        <f t="shared" si="11"/>
        <v>REVIEW</v>
      </c>
    </row>
    <row r="738" spans="1:9">
      <c r="A738" t="s">
        <v>214</v>
      </c>
      <c r="B738" s="2">
        <v>457721</v>
      </c>
      <c r="C738" t="s">
        <v>214</v>
      </c>
      <c r="D738" s="12" t="s">
        <v>7829</v>
      </c>
      <c r="E738">
        <v>1430004</v>
      </c>
      <c r="F738">
        <v>40.172339999999998</v>
      </c>
      <c r="G738">
        <v>-75.133920000000003</v>
      </c>
      <c r="H738">
        <v>1430004</v>
      </c>
      <c r="I738" t="str">
        <f t="shared" si="11"/>
        <v>No Change</v>
      </c>
    </row>
    <row r="739" spans="1:9">
      <c r="A739" t="s">
        <v>2429</v>
      </c>
      <c r="B739" s="2">
        <v>458204</v>
      </c>
      <c r="C739" t="s">
        <v>2429</v>
      </c>
      <c r="D739" s="12" t="s">
        <v>5996</v>
      </c>
      <c r="E739">
        <v>1430011</v>
      </c>
      <c r="F739">
        <v>39.895589999999999</v>
      </c>
      <c r="G739">
        <v>-74.812399999999997</v>
      </c>
      <c r="H739">
        <v>1430011</v>
      </c>
      <c r="I739" t="str">
        <f t="shared" si="11"/>
        <v>No Change</v>
      </c>
    </row>
    <row r="740" spans="1:9">
      <c r="A740" t="s">
        <v>2618</v>
      </c>
      <c r="B740" s="2">
        <v>458350</v>
      </c>
      <c r="C740" t="s">
        <v>2628</v>
      </c>
      <c r="D740" s="12" t="s">
        <v>8152</v>
      </c>
      <c r="E740">
        <v>1430019</v>
      </c>
      <c r="F740">
        <v>40.279730999999998</v>
      </c>
      <c r="G740">
        <v>-75.306882000000002</v>
      </c>
      <c r="H740">
        <v>1430016</v>
      </c>
      <c r="I740" t="str">
        <f t="shared" si="11"/>
        <v>REVIEW</v>
      </c>
    </row>
    <row r="741" spans="1:9">
      <c r="A741" t="s">
        <v>2618</v>
      </c>
      <c r="B741" s="2">
        <v>458869</v>
      </c>
      <c r="C741" t="s">
        <v>2629</v>
      </c>
      <c r="D741" s="12" t="s">
        <v>8147</v>
      </c>
      <c r="E741">
        <v>1430015</v>
      </c>
      <c r="F741">
        <v>40.235339000000003</v>
      </c>
      <c r="G741">
        <v>-75.347082</v>
      </c>
      <c r="H741">
        <v>1430016</v>
      </c>
      <c r="I741" t="str">
        <f t="shared" si="11"/>
        <v>REVIEW</v>
      </c>
    </row>
    <row r="742" spans="1:9">
      <c r="A742" t="s">
        <v>1711</v>
      </c>
      <c r="B742" s="2">
        <v>459054</v>
      </c>
      <c r="C742" t="s">
        <v>1713</v>
      </c>
      <c r="D742" s="12" t="s">
        <v>7568</v>
      </c>
      <c r="E742">
        <v>1430003</v>
      </c>
      <c r="F742">
        <v>40.312230999999997</v>
      </c>
      <c r="G742">
        <v>-75.131529</v>
      </c>
      <c r="H742">
        <v>1430016</v>
      </c>
      <c r="I742" t="str">
        <f t="shared" si="11"/>
        <v>REVIEW</v>
      </c>
    </row>
    <row r="743" spans="1:9">
      <c r="A743" t="s">
        <v>101</v>
      </c>
      <c r="B743" s="2">
        <v>459965</v>
      </c>
      <c r="C743" t="s">
        <v>263</v>
      </c>
      <c r="D743" s="12" t="s">
        <v>7835</v>
      </c>
      <c r="E743">
        <v>1430019</v>
      </c>
      <c r="F743">
        <v>40.171370000000003</v>
      </c>
      <c r="G743">
        <v>-75.130989</v>
      </c>
      <c r="H743">
        <v>1430004</v>
      </c>
      <c r="I743" t="str">
        <f t="shared" si="11"/>
        <v>REVIEW</v>
      </c>
    </row>
    <row r="744" spans="1:9">
      <c r="A744" t="s">
        <v>101</v>
      </c>
      <c r="B744" s="2">
        <v>459971</v>
      </c>
      <c r="C744" t="s">
        <v>263</v>
      </c>
      <c r="D744" s="12" t="s">
        <v>7832</v>
      </c>
      <c r="E744">
        <v>1430019</v>
      </c>
      <c r="F744">
        <v>40.173324000000001</v>
      </c>
      <c r="G744">
        <v>-75.134210999999993</v>
      </c>
      <c r="H744">
        <v>1430004</v>
      </c>
      <c r="I744" t="str">
        <f t="shared" si="11"/>
        <v>REVIEW</v>
      </c>
    </row>
    <row r="745" spans="1:9">
      <c r="A745" t="s">
        <v>101</v>
      </c>
      <c r="B745" s="2">
        <v>459978</v>
      </c>
      <c r="C745" t="s">
        <v>263</v>
      </c>
      <c r="D745" s="12" t="s">
        <v>7836</v>
      </c>
      <c r="E745">
        <v>1430019</v>
      </c>
      <c r="F745">
        <v>40.166902999999998</v>
      </c>
      <c r="G745">
        <v>-75.140625</v>
      </c>
      <c r="H745">
        <v>1430004</v>
      </c>
      <c r="I745" t="str">
        <f t="shared" si="11"/>
        <v>REVIEW</v>
      </c>
    </row>
    <row r="746" spans="1:9">
      <c r="A746" t="s">
        <v>101</v>
      </c>
      <c r="B746" s="2">
        <v>459982</v>
      </c>
      <c r="C746" t="s">
        <v>263</v>
      </c>
      <c r="D746" s="12" t="s">
        <v>7833</v>
      </c>
      <c r="E746">
        <v>1430019</v>
      </c>
      <c r="F746">
        <v>40.164538999999998</v>
      </c>
      <c r="G746">
        <v>-75.136464000000004</v>
      </c>
      <c r="H746">
        <v>1430004</v>
      </c>
      <c r="I746" t="str">
        <f t="shared" si="11"/>
        <v>REVIEW</v>
      </c>
    </row>
    <row r="747" spans="1:9">
      <c r="A747" t="s">
        <v>1523</v>
      </c>
      <c r="B747" s="2">
        <v>460002</v>
      </c>
      <c r="C747" t="s">
        <v>1523</v>
      </c>
      <c r="D747" s="12" t="s">
        <v>7916</v>
      </c>
      <c r="E747">
        <v>1430002</v>
      </c>
      <c r="F747">
        <v>40.044600000000003</v>
      </c>
      <c r="G747">
        <v>-75.38776</v>
      </c>
      <c r="H747">
        <v>1430013</v>
      </c>
      <c r="I747" t="str">
        <f t="shared" si="11"/>
        <v>REVIEW</v>
      </c>
    </row>
    <row r="748" spans="1:9">
      <c r="A748" t="s">
        <v>271</v>
      </c>
      <c r="B748" s="2">
        <v>460014</v>
      </c>
      <c r="C748" t="s">
        <v>271</v>
      </c>
      <c r="D748" s="12" t="s">
        <v>6517</v>
      </c>
      <c r="E748">
        <v>1430039</v>
      </c>
      <c r="F748">
        <v>39.750225</v>
      </c>
      <c r="G748">
        <v>-77.090033000000005</v>
      </c>
      <c r="H748">
        <v>1430039</v>
      </c>
      <c r="I748" t="str">
        <f t="shared" si="11"/>
        <v>No Change</v>
      </c>
    </row>
    <row r="749" spans="1:9">
      <c r="A749" t="s">
        <v>330</v>
      </c>
      <c r="B749" s="2">
        <v>460379</v>
      </c>
      <c r="C749" t="s">
        <v>1465</v>
      </c>
      <c r="D749" s="12" t="s">
        <v>8237</v>
      </c>
      <c r="E749">
        <v>1430029</v>
      </c>
      <c r="F749">
        <v>40.443173000000002</v>
      </c>
      <c r="G749">
        <v>-75.897407000000001</v>
      </c>
      <c r="H749">
        <v>1430026</v>
      </c>
      <c r="I749" t="str">
        <f t="shared" si="11"/>
        <v>REVIEW</v>
      </c>
    </row>
    <row r="750" spans="1:9">
      <c r="A750" t="s">
        <v>330</v>
      </c>
      <c r="B750" s="2">
        <v>460390</v>
      </c>
      <c r="C750" t="s">
        <v>331</v>
      </c>
      <c r="D750" s="12" t="s">
        <v>8305</v>
      </c>
      <c r="E750">
        <v>1430029</v>
      </c>
      <c r="F750">
        <v>40.391190000000002</v>
      </c>
      <c r="G750">
        <v>-75.934380000000004</v>
      </c>
      <c r="H750">
        <v>1430026</v>
      </c>
      <c r="I750" t="str">
        <f t="shared" si="11"/>
        <v>REVIEW</v>
      </c>
    </row>
    <row r="751" spans="1:9">
      <c r="A751" t="s">
        <v>543</v>
      </c>
      <c r="B751" s="2">
        <v>460766</v>
      </c>
      <c r="C751" t="s">
        <v>543</v>
      </c>
      <c r="D751" s="12" t="s">
        <v>7801</v>
      </c>
      <c r="E751">
        <v>1430013</v>
      </c>
      <c r="F751">
        <v>40.134709999999998</v>
      </c>
      <c r="G751">
        <v>-75.198195999999996</v>
      </c>
      <c r="H751">
        <v>1430016</v>
      </c>
      <c r="I751" t="str">
        <f t="shared" si="11"/>
        <v>REVIEW</v>
      </c>
    </row>
    <row r="752" spans="1:9">
      <c r="A752" t="s">
        <v>2108</v>
      </c>
      <c r="B752" s="2">
        <v>461409</v>
      </c>
      <c r="C752" t="s">
        <v>2109</v>
      </c>
      <c r="D752" s="12" t="s">
        <v>8234</v>
      </c>
      <c r="E752">
        <v>1430016</v>
      </c>
      <c r="F752">
        <v>40.208469999999998</v>
      </c>
      <c r="G752">
        <v>-75.851822999999996</v>
      </c>
      <c r="H752">
        <v>1430016</v>
      </c>
      <c r="I752" t="str">
        <f t="shared" si="11"/>
        <v>No Change</v>
      </c>
    </row>
    <row r="753" spans="1:9">
      <c r="A753" t="s">
        <v>2618</v>
      </c>
      <c r="B753" s="2">
        <v>461667</v>
      </c>
      <c r="C753" t="s">
        <v>2632</v>
      </c>
      <c r="D753" s="12" t="s">
        <v>8153</v>
      </c>
      <c r="E753">
        <v>1430019</v>
      </c>
      <c r="F753">
        <v>40.266975000000002</v>
      </c>
      <c r="G753">
        <v>-75.277696000000006</v>
      </c>
      <c r="H753">
        <v>1430016</v>
      </c>
      <c r="I753" t="str">
        <f t="shared" si="11"/>
        <v>REVIEW</v>
      </c>
    </row>
    <row r="754" spans="1:9">
      <c r="A754" t="s">
        <v>3214</v>
      </c>
      <c r="B754" s="2">
        <v>462025</v>
      </c>
      <c r="C754" t="s">
        <v>3220</v>
      </c>
      <c r="D754" s="12" t="s">
        <v>7923</v>
      </c>
      <c r="E754">
        <v>1430004</v>
      </c>
      <c r="F754">
        <v>40.141539999999999</v>
      </c>
      <c r="G754">
        <v>-75.144919999999999</v>
      </c>
      <c r="H754">
        <v>1430016</v>
      </c>
      <c r="I754" t="str">
        <f t="shared" si="11"/>
        <v>REVIEW</v>
      </c>
    </row>
    <row r="755" spans="1:9">
      <c r="A755" t="s">
        <v>1169</v>
      </c>
      <c r="B755" s="2">
        <v>462866</v>
      </c>
      <c r="C755" t="s">
        <v>1169</v>
      </c>
      <c r="D755" s="12" t="s">
        <v>6818</v>
      </c>
      <c r="E755">
        <v>1430024</v>
      </c>
      <c r="F755">
        <v>40.175379999999997</v>
      </c>
      <c r="G755">
        <v>-76.313230000000004</v>
      </c>
      <c r="H755">
        <v>1430016</v>
      </c>
      <c r="I755" t="str">
        <f t="shared" si="11"/>
        <v>REVIEW</v>
      </c>
    </row>
    <row r="756" spans="1:9">
      <c r="A756" t="s">
        <v>2429</v>
      </c>
      <c r="B756" s="2">
        <v>463491</v>
      </c>
      <c r="C756" t="s">
        <v>2430</v>
      </c>
      <c r="D756" s="12" t="s">
        <v>5991</v>
      </c>
      <c r="E756">
        <v>1430011</v>
      </c>
      <c r="F756">
        <v>39.897832999999999</v>
      </c>
      <c r="G756">
        <v>-74.827473999999995</v>
      </c>
      <c r="H756">
        <v>1430011</v>
      </c>
      <c r="I756" t="str">
        <f t="shared" si="11"/>
        <v>No Change</v>
      </c>
    </row>
    <row r="757" spans="1:9">
      <c r="A757" t="s">
        <v>2429</v>
      </c>
      <c r="B757" s="2">
        <v>463492</v>
      </c>
      <c r="C757" t="s">
        <v>2431</v>
      </c>
      <c r="D757" s="12" t="s">
        <v>5989</v>
      </c>
      <c r="E757">
        <v>1430011</v>
      </c>
      <c r="F757">
        <v>39.888604999999998</v>
      </c>
      <c r="G757">
        <v>-74.825111000000007</v>
      </c>
      <c r="H757">
        <v>1430011</v>
      </c>
      <c r="I757" t="str">
        <f t="shared" si="11"/>
        <v>No Change</v>
      </c>
    </row>
    <row r="758" spans="1:9">
      <c r="A758" t="s">
        <v>2429</v>
      </c>
      <c r="B758" s="2">
        <v>463493</v>
      </c>
      <c r="C758" t="s">
        <v>2432</v>
      </c>
      <c r="D758" s="12" t="s">
        <v>5993</v>
      </c>
      <c r="E758">
        <v>1430011</v>
      </c>
      <c r="F758">
        <v>39.890925000000003</v>
      </c>
      <c r="G758">
        <v>-74.823757000000001</v>
      </c>
      <c r="H758">
        <v>1430011</v>
      </c>
      <c r="I758" t="str">
        <f t="shared" si="11"/>
        <v>No Change</v>
      </c>
    </row>
    <row r="759" spans="1:9">
      <c r="A759" t="s">
        <v>284</v>
      </c>
      <c r="B759" s="2">
        <v>463704</v>
      </c>
      <c r="C759" t="s">
        <v>284</v>
      </c>
      <c r="D759" s="12" t="s">
        <v>8362</v>
      </c>
      <c r="E759">
        <v>1430018</v>
      </c>
      <c r="F759">
        <v>39.499935000000001</v>
      </c>
      <c r="G759">
        <v>-75.691751999999994</v>
      </c>
      <c r="H759">
        <v>1430018</v>
      </c>
      <c r="I759" t="str">
        <f t="shared" si="11"/>
        <v>No Change</v>
      </c>
    </row>
    <row r="760" spans="1:9">
      <c r="A760" t="s">
        <v>106</v>
      </c>
      <c r="B760" s="2">
        <v>463788</v>
      </c>
      <c r="C760" t="s">
        <v>107</v>
      </c>
      <c r="D760" s="12" t="s">
        <v>6716</v>
      </c>
      <c r="E760">
        <v>1430029</v>
      </c>
      <c r="F760">
        <v>40.176180000000002</v>
      </c>
      <c r="G760">
        <v>-76.179929999999999</v>
      </c>
      <c r="H760">
        <v>1430016</v>
      </c>
      <c r="I760" t="str">
        <f t="shared" si="11"/>
        <v>REVIEW</v>
      </c>
    </row>
    <row r="761" spans="1:9">
      <c r="A761" t="s">
        <v>101</v>
      </c>
      <c r="B761" s="2">
        <v>463918</v>
      </c>
      <c r="C761" t="s">
        <v>102</v>
      </c>
      <c r="D761" s="12" t="s">
        <v>7834</v>
      </c>
      <c r="E761">
        <v>1430019</v>
      </c>
      <c r="F761">
        <v>40.168984000000002</v>
      </c>
      <c r="G761">
        <v>-75.149709999999999</v>
      </c>
      <c r="H761">
        <v>1430016</v>
      </c>
      <c r="I761" t="str">
        <f t="shared" si="11"/>
        <v>REVIEW</v>
      </c>
    </row>
    <row r="762" spans="1:9">
      <c r="A762" t="s">
        <v>3193</v>
      </c>
      <c r="B762" s="2">
        <v>464042</v>
      </c>
      <c r="C762" t="s">
        <v>3194</v>
      </c>
      <c r="D762" s="12" t="s">
        <v>6666</v>
      </c>
      <c r="E762">
        <v>1430025</v>
      </c>
      <c r="F762">
        <v>39.960667000000001</v>
      </c>
      <c r="G762">
        <v>-76.447085000000001</v>
      </c>
      <c r="H762">
        <v>1430022</v>
      </c>
      <c r="I762" t="str">
        <f t="shared" si="11"/>
        <v>REVIEW</v>
      </c>
    </row>
    <row r="763" spans="1:9">
      <c r="A763" t="s">
        <v>2814</v>
      </c>
      <c r="B763" s="2">
        <v>464105</v>
      </c>
      <c r="C763" t="s">
        <v>2815</v>
      </c>
      <c r="D763" s="12" t="s">
        <v>6168</v>
      </c>
      <c r="E763">
        <v>1430003</v>
      </c>
      <c r="F763">
        <v>40.265819999999998</v>
      </c>
      <c r="G763">
        <v>-74.737799999999993</v>
      </c>
      <c r="H763">
        <v>1430005</v>
      </c>
      <c r="I763" t="str">
        <f t="shared" si="11"/>
        <v>REVIEW</v>
      </c>
    </row>
    <row r="764" spans="1:9">
      <c r="A764" t="s">
        <v>1538</v>
      </c>
      <c r="B764" s="2">
        <v>464194</v>
      </c>
      <c r="C764" t="s">
        <v>1540</v>
      </c>
      <c r="D764" s="12" t="s">
        <v>6382</v>
      </c>
      <c r="E764">
        <v>1430035</v>
      </c>
      <c r="F764">
        <v>40.284641999999998</v>
      </c>
      <c r="G764">
        <v>-76.799093999999997</v>
      </c>
      <c r="H764">
        <v>1430045</v>
      </c>
      <c r="I764" t="str">
        <f t="shared" si="11"/>
        <v>REVIEW</v>
      </c>
    </row>
    <row r="765" spans="1:9">
      <c r="A765" t="s">
        <v>1538</v>
      </c>
      <c r="B765" s="2">
        <v>464201</v>
      </c>
      <c r="C765" t="s">
        <v>1542</v>
      </c>
      <c r="D765" s="12" t="s">
        <v>6383</v>
      </c>
      <c r="E765">
        <v>1430035</v>
      </c>
      <c r="F765">
        <v>40.284230000000001</v>
      </c>
      <c r="G765">
        <v>-76.801450000000003</v>
      </c>
      <c r="H765">
        <v>1430045</v>
      </c>
      <c r="I765" t="str">
        <f t="shared" si="11"/>
        <v>REVIEW</v>
      </c>
    </row>
    <row r="766" spans="1:9">
      <c r="A766" t="s">
        <v>1538</v>
      </c>
      <c r="B766" s="2">
        <v>464202</v>
      </c>
      <c r="C766" t="s">
        <v>1543</v>
      </c>
      <c r="D766" s="12" t="s">
        <v>6384</v>
      </c>
      <c r="E766">
        <v>1430035</v>
      </c>
      <c r="F766">
        <v>40.293886999999998</v>
      </c>
      <c r="G766">
        <v>-76.810676000000001</v>
      </c>
      <c r="H766">
        <v>1430045</v>
      </c>
      <c r="I766" t="str">
        <f t="shared" si="11"/>
        <v>REVIEW</v>
      </c>
    </row>
    <row r="767" spans="1:9">
      <c r="A767" t="s">
        <v>1704</v>
      </c>
      <c r="B767" s="2">
        <v>464362</v>
      </c>
      <c r="C767" t="s">
        <v>1704</v>
      </c>
      <c r="D767" s="12" t="s">
        <v>7621</v>
      </c>
      <c r="E767">
        <v>1430003</v>
      </c>
      <c r="F767">
        <v>40.364212999999999</v>
      </c>
      <c r="G767">
        <v>-74.965804000000006</v>
      </c>
      <c r="H767">
        <v>1430003</v>
      </c>
      <c r="I767" t="str">
        <f t="shared" si="11"/>
        <v>No Change</v>
      </c>
    </row>
    <row r="768" spans="1:9">
      <c r="A768" t="s">
        <v>1145</v>
      </c>
      <c r="B768" s="2">
        <v>464463</v>
      </c>
      <c r="C768" t="s">
        <v>1145</v>
      </c>
      <c r="D768" s="12" t="s">
        <v>8259</v>
      </c>
      <c r="E768">
        <v>1430023</v>
      </c>
      <c r="F768">
        <v>40.570515999999998</v>
      </c>
      <c r="G768">
        <v>-75.956416000000004</v>
      </c>
      <c r="H768">
        <v>1430026</v>
      </c>
      <c r="I768" t="str">
        <f t="shared" si="11"/>
        <v>REVIEW</v>
      </c>
    </row>
    <row r="769" spans="1:9">
      <c r="A769" t="s">
        <v>976</v>
      </c>
      <c r="B769" s="2">
        <v>464836</v>
      </c>
      <c r="C769" t="s">
        <v>977</v>
      </c>
      <c r="D769" s="12" t="s">
        <v>8304</v>
      </c>
      <c r="E769">
        <v>1430029</v>
      </c>
      <c r="F769">
        <v>40.388449999999999</v>
      </c>
      <c r="G769">
        <v>-75.917379999999994</v>
      </c>
      <c r="H769">
        <v>1430026</v>
      </c>
      <c r="I769" t="str">
        <f t="shared" si="11"/>
        <v>REVIEW</v>
      </c>
    </row>
    <row r="770" spans="1:9">
      <c r="A770" t="s">
        <v>303</v>
      </c>
      <c r="B770" s="2">
        <v>464926</v>
      </c>
      <c r="C770" t="s">
        <v>304</v>
      </c>
      <c r="D770" s="12" t="s">
        <v>7453</v>
      </c>
      <c r="E770">
        <v>1430033</v>
      </c>
      <c r="F770">
        <v>41.013111000000002</v>
      </c>
      <c r="G770">
        <v>-76.414354000000003</v>
      </c>
      <c r="H770">
        <v>1430033</v>
      </c>
      <c r="I770" t="str">
        <f t="shared" ref="I770:I833" si="12">IF(H770=E770,"No Change","REVIEW")</f>
        <v>No Change</v>
      </c>
    </row>
    <row r="771" spans="1:9">
      <c r="A771" t="s">
        <v>2429</v>
      </c>
      <c r="B771" s="2">
        <v>465027</v>
      </c>
      <c r="C771" t="s">
        <v>2433</v>
      </c>
      <c r="D771" s="12" t="s">
        <v>5995</v>
      </c>
      <c r="E771">
        <v>1430011</v>
      </c>
      <c r="F771">
        <v>39.904857999999997</v>
      </c>
      <c r="G771">
        <v>-74.849068000000003</v>
      </c>
      <c r="H771">
        <v>1430011</v>
      </c>
      <c r="I771" t="str">
        <f t="shared" si="12"/>
        <v>No Change</v>
      </c>
    </row>
    <row r="772" spans="1:9">
      <c r="A772" t="s">
        <v>2429</v>
      </c>
      <c r="B772" s="2">
        <v>465028</v>
      </c>
      <c r="C772" t="s">
        <v>2434</v>
      </c>
      <c r="D772" s="12" t="s">
        <v>5994</v>
      </c>
      <c r="E772">
        <v>1430011</v>
      </c>
      <c r="F772">
        <v>39.896239000000001</v>
      </c>
      <c r="G772">
        <v>-74.806410999999997</v>
      </c>
      <c r="H772">
        <v>1430011</v>
      </c>
      <c r="I772" t="str">
        <f t="shared" si="12"/>
        <v>No Change</v>
      </c>
    </row>
    <row r="773" spans="1:9">
      <c r="A773" t="s">
        <v>2429</v>
      </c>
      <c r="B773" s="2">
        <v>465066</v>
      </c>
      <c r="C773" t="s">
        <v>2435</v>
      </c>
      <c r="D773" s="12" t="s">
        <v>5992</v>
      </c>
      <c r="E773">
        <v>1430011</v>
      </c>
      <c r="F773">
        <v>39.854188000000001</v>
      </c>
      <c r="G773">
        <v>-74.844970000000004</v>
      </c>
      <c r="H773">
        <v>1430011</v>
      </c>
      <c r="I773" t="str">
        <f t="shared" si="12"/>
        <v>No Change</v>
      </c>
    </row>
    <row r="774" spans="1:9">
      <c r="A774" t="s">
        <v>2429</v>
      </c>
      <c r="B774" s="2">
        <v>465067</v>
      </c>
      <c r="C774" t="s">
        <v>2436</v>
      </c>
      <c r="D774" s="12" t="s">
        <v>5990</v>
      </c>
      <c r="E774">
        <v>1430011</v>
      </c>
      <c r="F774">
        <v>39.880583999999999</v>
      </c>
      <c r="G774">
        <v>-74.844004999999996</v>
      </c>
      <c r="H774">
        <v>1430011</v>
      </c>
      <c r="I774" t="str">
        <f t="shared" si="12"/>
        <v>No Change</v>
      </c>
    </row>
    <row r="775" spans="1:9">
      <c r="A775" t="s">
        <v>3005</v>
      </c>
      <c r="B775" s="2">
        <v>465579</v>
      </c>
      <c r="C775" t="s">
        <v>3007</v>
      </c>
      <c r="D775" s="12" t="s">
        <v>7447</v>
      </c>
      <c r="E775">
        <v>1430033</v>
      </c>
      <c r="F775">
        <v>40.857309999999998</v>
      </c>
      <c r="G775">
        <v>-76.759293999999997</v>
      </c>
      <c r="H775">
        <v>1430033</v>
      </c>
      <c r="I775" t="str">
        <f t="shared" si="12"/>
        <v>No Change</v>
      </c>
    </row>
    <row r="776" spans="1:9">
      <c r="A776" t="s">
        <v>3005</v>
      </c>
      <c r="B776" s="2">
        <v>465798</v>
      </c>
      <c r="C776" t="s">
        <v>3008</v>
      </c>
      <c r="D776" s="12" t="s">
        <v>7448</v>
      </c>
      <c r="E776">
        <v>1430033</v>
      </c>
      <c r="F776">
        <v>40.856399000000003</v>
      </c>
      <c r="G776">
        <v>-76.789415000000005</v>
      </c>
      <c r="H776">
        <v>1430033</v>
      </c>
      <c r="I776" t="str">
        <f t="shared" si="12"/>
        <v>No Change</v>
      </c>
    </row>
    <row r="777" spans="1:9">
      <c r="A777" t="s">
        <v>2850</v>
      </c>
      <c r="B777" s="2">
        <v>465969</v>
      </c>
      <c r="C777" t="s">
        <v>2851</v>
      </c>
      <c r="D777" s="12" t="s">
        <v>8289</v>
      </c>
      <c r="E777">
        <v>1430030</v>
      </c>
      <c r="F777">
        <v>40.307782000000003</v>
      </c>
      <c r="G777">
        <v>-76.096750999999998</v>
      </c>
      <c r="H777">
        <v>1430027</v>
      </c>
      <c r="I777" t="str">
        <f t="shared" si="12"/>
        <v>REVIEW</v>
      </c>
    </row>
    <row r="778" spans="1:9">
      <c r="A778" t="s">
        <v>462</v>
      </c>
      <c r="B778" s="2">
        <v>466115</v>
      </c>
      <c r="C778" t="s">
        <v>3340</v>
      </c>
      <c r="D778" s="12" t="s">
        <v>6559</v>
      </c>
      <c r="E778">
        <v>1430040</v>
      </c>
      <c r="F778">
        <v>39.964401000000002</v>
      </c>
      <c r="G778">
        <v>-76.678921000000003</v>
      </c>
      <c r="H778">
        <v>1430040</v>
      </c>
      <c r="I778" t="str">
        <f t="shared" si="12"/>
        <v>No Change</v>
      </c>
    </row>
    <row r="779" spans="1:9">
      <c r="A779" t="s">
        <v>462</v>
      </c>
      <c r="B779" s="2">
        <v>467002</v>
      </c>
      <c r="C779" t="s">
        <v>3341</v>
      </c>
      <c r="D779" s="12" t="s">
        <v>6581</v>
      </c>
      <c r="E779">
        <v>1430040</v>
      </c>
      <c r="F779">
        <v>39.948121999999998</v>
      </c>
      <c r="G779">
        <v>-76.695294000000004</v>
      </c>
      <c r="H779">
        <v>1430040</v>
      </c>
      <c r="I779" t="str">
        <f t="shared" si="12"/>
        <v>No Change</v>
      </c>
    </row>
    <row r="780" spans="1:9">
      <c r="A780" t="s">
        <v>462</v>
      </c>
      <c r="B780" s="2">
        <v>467004</v>
      </c>
      <c r="C780" t="s">
        <v>3343</v>
      </c>
      <c r="D780" s="12" t="s">
        <v>6560</v>
      </c>
      <c r="E780">
        <v>1430040</v>
      </c>
      <c r="F780">
        <v>39.967340999999998</v>
      </c>
      <c r="G780">
        <v>-76.672015000000002</v>
      </c>
      <c r="H780">
        <v>1430040</v>
      </c>
      <c r="I780" t="str">
        <f t="shared" si="12"/>
        <v>No Change</v>
      </c>
    </row>
    <row r="781" spans="1:9">
      <c r="A781" t="s">
        <v>462</v>
      </c>
      <c r="B781" s="2">
        <v>467025</v>
      </c>
      <c r="C781" t="s">
        <v>1118</v>
      </c>
      <c r="D781" s="12" t="s">
        <v>6580</v>
      </c>
      <c r="E781">
        <v>1430040</v>
      </c>
      <c r="F781">
        <v>39.947811000000002</v>
      </c>
      <c r="G781">
        <v>-76.694263000000007</v>
      </c>
      <c r="H781">
        <v>1430040</v>
      </c>
      <c r="I781" t="str">
        <f t="shared" si="12"/>
        <v>No Change</v>
      </c>
    </row>
    <row r="782" spans="1:9">
      <c r="A782" t="s">
        <v>2705</v>
      </c>
      <c r="B782" s="2">
        <v>467433</v>
      </c>
      <c r="C782" t="s">
        <v>2714</v>
      </c>
      <c r="D782" s="12" t="s">
        <v>7644</v>
      </c>
      <c r="E782">
        <v>1430015</v>
      </c>
      <c r="F782">
        <v>40.422778000000001</v>
      </c>
      <c r="G782">
        <v>-75.194889000000003</v>
      </c>
      <c r="H782">
        <v>1430015</v>
      </c>
      <c r="I782" t="str">
        <f t="shared" si="12"/>
        <v>No Change</v>
      </c>
    </row>
    <row r="783" spans="1:9">
      <c r="A783" t="s">
        <v>2705</v>
      </c>
      <c r="B783" s="2">
        <v>467434</v>
      </c>
      <c r="C783" t="s">
        <v>2715</v>
      </c>
      <c r="D783" s="12" t="s">
        <v>7641</v>
      </c>
      <c r="E783">
        <v>1430015</v>
      </c>
      <c r="F783">
        <v>40.399579000000003</v>
      </c>
      <c r="G783">
        <v>-75.276538000000002</v>
      </c>
      <c r="H783">
        <v>1430015</v>
      </c>
      <c r="I783" t="str">
        <f t="shared" si="12"/>
        <v>No Change</v>
      </c>
    </row>
    <row r="784" spans="1:9">
      <c r="A784" t="s">
        <v>2705</v>
      </c>
      <c r="B784" s="2">
        <v>467450</v>
      </c>
      <c r="C784" t="s">
        <v>2716</v>
      </c>
      <c r="D784" s="12" t="s">
        <v>7645</v>
      </c>
      <c r="E784">
        <v>1430015</v>
      </c>
      <c r="F784">
        <v>40.379044</v>
      </c>
      <c r="G784">
        <v>-75.288049999999998</v>
      </c>
      <c r="H784">
        <v>1430015</v>
      </c>
      <c r="I784" t="str">
        <f t="shared" si="12"/>
        <v>No Change</v>
      </c>
    </row>
    <row r="785" spans="1:9">
      <c r="A785" t="s">
        <v>2705</v>
      </c>
      <c r="B785" s="2">
        <v>467451</v>
      </c>
      <c r="C785" t="s">
        <v>2717</v>
      </c>
      <c r="D785" s="12" t="s">
        <v>7665</v>
      </c>
      <c r="E785">
        <v>1430015</v>
      </c>
      <c r="F785">
        <v>40.349645000000002</v>
      </c>
      <c r="G785">
        <v>-75.306590999999997</v>
      </c>
      <c r="H785">
        <v>1430015</v>
      </c>
      <c r="I785" t="str">
        <f t="shared" si="12"/>
        <v>No Change</v>
      </c>
    </row>
    <row r="786" spans="1:9">
      <c r="A786" t="s">
        <v>2705</v>
      </c>
      <c r="B786" s="2">
        <v>467452</v>
      </c>
      <c r="C786" t="s">
        <v>2718</v>
      </c>
      <c r="D786" s="12" t="s">
        <v>7638</v>
      </c>
      <c r="E786">
        <v>1430015</v>
      </c>
      <c r="F786">
        <v>40.353532999999999</v>
      </c>
      <c r="G786">
        <v>-75.252911999999995</v>
      </c>
      <c r="H786">
        <v>1430015</v>
      </c>
      <c r="I786" t="str">
        <f t="shared" si="12"/>
        <v>No Change</v>
      </c>
    </row>
    <row r="787" spans="1:9">
      <c r="A787" t="s">
        <v>3054</v>
      </c>
      <c r="B787" s="2">
        <v>467732</v>
      </c>
      <c r="C787" t="s">
        <v>3061</v>
      </c>
      <c r="D787" s="12" t="s">
        <v>6497</v>
      </c>
      <c r="E787">
        <v>1430039</v>
      </c>
      <c r="F787">
        <v>39.784830999999997</v>
      </c>
      <c r="G787">
        <v>-76.962096000000003</v>
      </c>
      <c r="H787">
        <v>1430039</v>
      </c>
      <c r="I787" t="str">
        <f t="shared" si="12"/>
        <v>No Change</v>
      </c>
    </row>
    <row r="788" spans="1:9">
      <c r="A788" t="s">
        <v>88</v>
      </c>
      <c r="B788" s="2">
        <v>467831</v>
      </c>
      <c r="C788" t="s">
        <v>1886</v>
      </c>
      <c r="D788" s="12" t="s">
        <v>6397</v>
      </c>
      <c r="E788">
        <v>1430035</v>
      </c>
      <c r="F788">
        <v>40.252319</v>
      </c>
      <c r="G788">
        <v>-76.829927999999995</v>
      </c>
      <c r="H788">
        <v>1430045</v>
      </c>
      <c r="I788" t="str">
        <f t="shared" si="12"/>
        <v>REVIEW</v>
      </c>
    </row>
    <row r="789" spans="1:9">
      <c r="A789" t="s">
        <v>306</v>
      </c>
      <c r="B789" s="2">
        <v>467950</v>
      </c>
      <c r="C789" t="s">
        <v>3186</v>
      </c>
      <c r="D789" s="12" t="s">
        <v>8213</v>
      </c>
      <c r="E789">
        <v>1430016</v>
      </c>
      <c r="F789">
        <v>40.233919</v>
      </c>
      <c r="G789">
        <v>-75.664897999999994</v>
      </c>
      <c r="H789">
        <v>1430016</v>
      </c>
      <c r="I789" t="str">
        <f t="shared" si="12"/>
        <v>No Change</v>
      </c>
    </row>
    <row r="790" spans="1:9">
      <c r="A790" t="s">
        <v>452</v>
      </c>
      <c r="B790" s="2">
        <v>468100</v>
      </c>
      <c r="C790" t="s">
        <v>452</v>
      </c>
      <c r="D790" s="12" t="s">
        <v>6423</v>
      </c>
      <c r="E790">
        <v>1430036</v>
      </c>
      <c r="F790">
        <v>39.925595000000001</v>
      </c>
      <c r="G790">
        <v>-77.652209999999997</v>
      </c>
      <c r="H790">
        <v>1430044</v>
      </c>
      <c r="I790" t="str">
        <f t="shared" si="12"/>
        <v>REVIEW</v>
      </c>
    </row>
    <row r="791" spans="1:9">
      <c r="A791" t="s">
        <v>1785</v>
      </c>
      <c r="B791" s="2">
        <v>468380</v>
      </c>
      <c r="C791" t="s">
        <v>1790</v>
      </c>
      <c r="D791" s="12" t="s">
        <v>7000</v>
      </c>
      <c r="E791">
        <v>1430035</v>
      </c>
      <c r="F791">
        <v>40.096249999999998</v>
      </c>
      <c r="G791">
        <v>-76.515519999999995</v>
      </c>
      <c r="H791">
        <v>1430022</v>
      </c>
      <c r="I791" t="str">
        <f t="shared" si="12"/>
        <v>REVIEW</v>
      </c>
    </row>
    <row r="792" spans="1:9">
      <c r="A792" t="s">
        <v>88</v>
      </c>
      <c r="B792" s="2">
        <v>468426</v>
      </c>
      <c r="C792" t="s">
        <v>666</v>
      </c>
      <c r="D792" s="12" t="s">
        <v>8233</v>
      </c>
      <c r="E792">
        <v>1430027</v>
      </c>
      <c r="F792">
        <v>40.474831000000002</v>
      </c>
      <c r="G792">
        <v>-76.311628999999996</v>
      </c>
      <c r="H792">
        <v>1430026</v>
      </c>
      <c r="I792" t="str">
        <f t="shared" si="12"/>
        <v>REVIEW</v>
      </c>
    </row>
    <row r="793" spans="1:9">
      <c r="A793" t="s">
        <v>3265</v>
      </c>
      <c r="B793" s="2">
        <v>468468</v>
      </c>
      <c r="C793" t="s">
        <v>3267</v>
      </c>
      <c r="D793" s="12" t="s">
        <v>6217</v>
      </c>
      <c r="E793">
        <v>1430031</v>
      </c>
      <c r="F793">
        <v>40.228839999999998</v>
      </c>
      <c r="G793">
        <v>-76.896569999999997</v>
      </c>
      <c r="H793">
        <v>1430045</v>
      </c>
      <c r="I793" t="str">
        <f t="shared" si="12"/>
        <v>REVIEW</v>
      </c>
    </row>
    <row r="794" spans="1:9">
      <c r="A794" t="s">
        <v>3265</v>
      </c>
      <c r="B794" s="2">
        <v>468469</v>
      </c>
      <c r="C794" t="s">
        <v>3268</v>
      </c>
      <c r="D794" s="12" t="s">
        <v>6514</v>
      </c>
      <c r="E794">
        <v>1430034</v>
      </c>
      <c r="F794">
        <v>40.176783</v>
      </c>
      <c r="G794">
        <v>-76.847786999999997</v>
      </c>
      <c r="H794">
        <v>1430045</v>
      </c>
      <c r="I794" t="str">
        <f t="shared" si="12"/>
        <v>REVIEW</v>
      </c>
    </row>
    <row r="795" spans="1:9">
      <c r="A795" t="s">
        <v>2319</v>
      </c>
      <c r="B795" s="2">
        <v>468494</v>
      </c>
      <c r="C795" t="s">
        <v>2322</v>
      </c>
      <c r="D795" s="12" t="s">
        <v>6429</v>
      </c>
      <c r="E795">
        <v>1430036</v>
      </c>
      <c r="F795">
        <v>39.898392000000001</v>
      </c>
      <c r="G795">
        <v>-77.687361999999993</v>
      </c>
      <c r="H795">
        <v>1430036</v>
      </c>
      <c r="I795" t="str">
        <f t="shared" si="12"/>
        <v>No Change</v>
      </c>
    </row>
    <row r="796" spans="1:9">
      <c r="A796" t="s">
        <v>1196</v>
      </c>
      <c r="B796" s="2">
        <v>468567</v>
      </c>
      <c r="C796" t="s">
        <v>1198</v>
      </c>
      <c r="D796" s="12" t="s">
        <v>7716</v>
      </c>
      <c r="E796">
        <v>1430009</v>
      </c>
      <c r="F796">
        <v>40.112270000000002</v>
      </c>
      <c r="G796">
        <v>-75.131820000000005</v>
      </c>
      <c r="H796">
        <v>1430009</v>
      </c>
      <c r="I796" t="str">
        <f t="shared" si="12"/>
        <v>No Change</v>
      </c>
    </row>
    <row r="797" spans="1:9">
      <c r="A797" t="s">
        <v>137</v>
      </c>
      <c r="B797" s="2">
        <v>469218</v>
      </c>
      <c r="C797" t="s">
        <v>137</v>
      </c>
      <c r="D797" s="12" t="s">
        <v>7759</v>
      </c>
      <c r="E797">
        <v>1430002</v>
      </c>
      <c r="F797">
        <v>40.027290000000001</v>
      </c>
      <c r="G797">
        <v>-75.315470000000005</v>
      </c>
      <c r="H797">
        <v>1430013</v>
      </c>
      <c r="I797" t="str">
        <f t="shared" si="12"/>
        <v>REVIEW</v>
      </c>
    </row>
    <row r="798" spans="1:9">
      <c r="A798" t="s">
        <v>3330</v>
      </c>
      <c r="B798" s="2">
        <v>469362</v>
      </c>
      <c r="C798" t="s">
        <v>3331</v>
      </c>
      <c r="D798" s="12" t="s">
        <v>7790</v>
      </c>
      <c r="E798">
        <v>1430003</v>
      </c>
      <c r="F798">
        <v>40.16704</v>
      </c>
      <c r="G798">
        <v>-74.84451</v>
      </c>
      <c r="H798">
        <v>1430003</v>
      </c>
      <c r="I798" t="str">
        <f t="shared" si="12"/>
        <v>No Change</v>
      </c>
    </row>
    <row r="799" spans="1:9">
      <c r="A799" t="s">
        <v>877</v>
      </c>
      <c r="B799" s="2">
        <v>469599</v>
      </c>
      <c r="C799" t="s">
        <v>878</v>
      </c>
      <c r="D799" s="12" t="s">
        <v>8246</v>
      </c>
      <c r="E799">
        <v>1430027</v>
      </c>
      <c r="F799">
        <v>40.162182000000001</v>
      </c>
      <c r="G799">
        <v>-75.856538999999998</v>
      </c>
      <c r="H799">
        <v>1430016</v>
      </c>
      <c r="I799" t="str">
        <f t="shared" si="12"/>
        <v>REVIEW</v>
      </c>
    </row>
    <row r="800" spans="1:9">
      <c r="A800" t="s">
        <v>2071</v>
      </c>
      <c r="B800" s="2">
        <v>469954</v>
      </c>
      <c r="C800" t="s">
        <v>459</v>
      </c>
      <c r="D800" s="12" t="s">
        <v>6164</v>
      </c>
      <c r="E800">
        <v>1430005</v>
      </c>
      <c r="F800">
        <v>40.23122</v>
      </c>
      <c r="G800">
        <v>-74.708100000000002</v>
      </c>
      <c r="H800">
        <v>1430005</v>
      </c>
      <c r="I800" t="str">
        <f t="shared" si="12"/>
        <v>No Change</v>
      </c>
    </row>
    <row r="801" spans="1:9">
      <c r="A801" t="s">
        <v>2495</v>
      </c>
      <c r="B801" s="2">
        <v>469990</v>
      </c>
      <c r="C801" t="s">
        <v>2497</v>
      </c>
      <c r="D801" s="12" t="s">
        <v>6959</v>
      </c>
      <c r="E801">
        <v>1430025</v>
      </c>
      <c r="F801">
        <v>39.996513999999998</v>
      </c>
      <c r="G801">
        <v>-76.353020999999998</v>
      </c>
      <c r="H801">
        <v>1430022</v>
      </c>
      <c r="I801" t="str">
        <f t="shared" si="12"/>
        <v>REVIEW</v>
      </c>
    </row>
    <row r="802" spans="1:9">
      <c r="A802" t="s">
        <v>2495</v>
      </c>
      <c r="B802" s="2">
        <v>469991</v>
      </c>
      <c r="C802" t="s">
        <v>2498</v>
      </c>
      <c r="D802" s="12" t="s">
        <v>6956</v>
      </c>
      <c r="E802">
        <v>1430025</v>
      </c>
      <c r="F802">
        <v>39.994549999999997</v>
      </c>
      <c r="G802">
        <v>-76.353211999999999</v>
      </c>
      <c r="H802">
        <v>1430022</v>
      </c>
      <c r="I802" t="str">
        <f t="shared" si="12"/>
        <v>REVIEW</v>
      </c>
    </row>
    <row r="803" spans="1:9">
      <c r="A803" t="s">
        <v>2495</v>
      </c>
      <c r="B803" s="2">
        <v>470135</v>
      </c>
      <c r="C803" t="s">
        <v>2500</v>
      </c>
      <c r="D803" s="12" t="s">
        <v>6960</v>
      </c>
      <c r="E803">
        <v>1430025</v>
      </c>
      <c r="F803">
        <v>39.999578</v>
      </c>
      <c r="G803">
        <v>-76.347982999999999</v>
      </c>
      <c r="H803">
        <v>1430022</v>
      </c>
      <c r="I803" t="str">
        <f t="shared" si="12"/>
        <v>REVIEW</v>
      </c>
    </row>
    <row r="804" spans="1:9">
      <c r="A804" t="s">
        <v>1714</v>
      </c>
      <c r="B804" s="2">
        <v>470333</v>
      </c>
      <c r="C804" t="s">
        <v>1715</v>
      </c>
      <c r="D804" s="12" t="s">
        <v>7276</v>
      </c>
      <c r="E804">
        <v>1430021</v>
      </c>
      <c r="F804">
        <v>40.015988999999998</v>
      </c>
      <c r="G804">
        <v>-76.277299999999997</v>
      </c>
      <c r="H804">
        <v>1430025</v>
      </c>
      <c r="I804" t="str">
        <f t="shared" si="12"/>
        <v>REVIEW</v>
      </c>
    </row>
    <row r="805" spans="1:9">
      <c r="A805" t="s">
        <v>2354</v>
      </c>
      <c r="B805" s="2">
        <v>470410</v>
      </c>
      <c r="C805" t="s">
        <v>2356</v>
      </c>
      <c r="D805" s="12" t="s">
        <v>5979</v>
      </c>
      <c r="E805">
        <v>1430011</v>
      </c>
      <c r="F805">
        <v>39.972752</v>
      </c>
      <c r="G805">
        <v>-74.785448000000002</v>
      </c>
      <c r="H805">
        <v>1430017</v>
      </c>
      <c r="I805" t="str">
        <f t="shared" si="12"/>
        <v>REVIEW</v>
      </c>
    </row>
    <row r="806" spans="1:9">
      <c r="A806" t="s">
        <v>1253</v>
      </c>
      <c r="B806" s="2">
        <v>470537</v>
      </c>
      <c r="C806" t="s">
        <v>1271</v>
      </c>
      <c r="D806" s="12" t="s">
        <v>8370</v>
      </c>
      <c r="E806">
        <v>1430018</v>
      </c>
      <c r="F806">
        <v>39.532910999999999</v>
      </c>
      <c r="G806">
        <v>-75.680645999999996</v>
      </c>
      <c r="H806">
        <v>1430018</v>
      </c>
      <c r="I806" t="str">
        <f t="shared" si="12"/>
        <v>No Change</v>
      </c>
    </row>
    <row r="807" spans="1:9">
      <c r="A807" t="s">
        <v>890</v>
      </c>
      <c r="B807" s="2">
        <v>470549</v>
      </c>
      <c r="C807" t="s">
        <v>1160</v>
      </c>
      <c r="D807" s="12" t="s">
        <v>7444</v>
      </c>
      <c r="E807">
        <v>1430033</v>
      </c>
      <c r="F807">
        <v>41.104092999999999</v>
      </c>
      <c r="G807">
        <v>-76.802824000000001</v>
      </c>
      <c r="H807">
        <v>1430033</v>
      </c>
      <c r="I807" t="str">
        <f t="shared" si="12"/>
        <v>No Change</v>
      </c>
    </row>
    <row r="808" spans="1:9">
      <c r="A808" t="s">
        <v>3164</v>
      </c>
      <c r="B808" s="2">
        <v>470560</v>
      </c>
      <c r="C808" t="s">
        <v>3165</v>
      </c>
      <c r="D808" s="12" t="s">
        <v>8440</v>
      </c>
      <c r="E808">
        <v>1430008</v>
      </c>
      <c r="F808">
        <v>39.122261000000002</v>
      </c>
      <c r="G808">
        <v>-75.475494999999995</v>
      </c>
      <c r="H808">
        <v>1430008</v>
      </c>
      <c r="I808" t="str">
        <f t="shared" si="12"/>
        <v>No Change</v>
      </c>
    </row>
    <row r="809" spans="1:9">
      <c r="A809" t="s">
        <v>1644</v>
      </c>
      <c r="B809" s="2">
        <v>470561</v>
      </c>
      <c r="C809" t="s">
        <v>1646</v>
      </c>
      <c r="D809" s="12" t="s">
        <v>8227</v>
      </c>
      <c r="E809">
        <v>1430027</v>
      </c>
      <c r="F809">
        <v>40.240180000000002</v>
      </c>
      <c r="G809">
        <v>-76.063119999999998</v>
      </c>
      <c r="H809">
        <v>1430027</v>
      </c>
      <c r="I809" t="str">
        <f t="shared" si="12"/>
        <v>No Change</v>
      </c>
    </row>
    <row r="810" spans="1:9">
      <c r="A810" t="s">
        <v>1644</v>
      </c>
      <c r="B810" s="2">
        <v>470562</v>
      </c>
      <c r="C810" t="s">
        <v>1648</v>
      </c>
      <c r="D810" s="12" t="s">
        <v>7099</v>
      </c>
      <c r="E810">
        <v>1430027</v>
      </c>
      <c r="F810">
        <v>40.208120000000001</v>
      </c>
      <c r="G810">
        <v>-76.125958999999995</v>
      </c>
      <c r="H810">
        <v>1430027</v>
      </c>
      <c r="I810" t="str">
        <f t="shared" si="12"/>
        <v>No Change</v>
      </c>
    </row>
    <row r="811" spans="1:9">
      <c r="A811" t="s">
        <v>1644</v>
      </c>
      <c r="B811" s="2">
        <v>470563</v>
      </c>
      <c r="C811" t="s">
        <v>1650</v>
      </c>
      <c r="D811" s="12" t="s">
        <v>6671</v>
      </c>
      <c r="E811">
        <v>1430030</v>
      </c>
      <c r="F811">
        <v>40.228349999999999</v>
      </c>
      <c r="G811">
        <v>-76.146688999999995</v>
      </c>
      <c r="H811">
        <v>1430027</v>
      </c>
      <c r="I811" t="str">
        <f t="shared" si="12"/>
        <v>REVIEW</v>
      </c>
    </row>
    <row r="812" spans="1:9">
      <c r="A812" t="s">
        <v>1644</v>
      </c>
      <c r="B812" s="2">
        <v>470564</v>
      </c>
      <c r="C812" t="s">
        <v>1651</v>
      </c>
      <c r="D812" s="12" t="s">
        <v>6672</v>
      </c>
      <c r="E812">
        <v>1430030</v>
      </c>
      <c r="F812">
        <v>40.229179999999999</v>
      </c>
      <c r="G812">
        <v>-76.148070000000004</v>
      </c>
      <c r="H812">
        <v>1430027</v>
      </c>
      <c r="I812" t="str">
        <f t="shared" si="12"/>
        <v>REVIEW</v>
      </c>
    </row>
    <row r="813" spans="1:9">
      <c r="A813" t="s">
        <v>1644</v>
      </c>
      <c r="B813" s="2">
        <v>470565</v>
      </c>
      <c r="C813" t="s">
        <v>1652</v>
      </c>
      <c r="D813" s="12" t="s">
        <v>6670</v>
      </c>
      <c r="E813">
        <v>1430030</v>
      </c>
      <c r="F813">
        <v>40.226542000000002</v>
      </c>
      <c r="G813">
        <v>-76.154449999999997</v>
      </c>
      <c r="H813">
        <v>1430027</v>
      </c>
      <c r="I813" t="str">
        <f t="shared" si="12"/>
        <v>REVIEW</v>
      </c>
    </row>
    <row r="814" spans="1:9">
      <c r="A814" t="s">
        <v>3127</v>
      </c>
      <c r="B814" s="2">
        <v>470628</v>
      </c>
      <c r="C814" t="s">
        <v>3127</v>
      </c>
      <c r="D814" s="12" t="s">
        <v>7810</v>
      </c>
      <c r="E814">
        <v>1430009</v>
      </c>
      <c r="F814">
        <v>40.077438000000001</v>
      </c>
      <c r="G814">
        <v>-75.187529999999995</v>
      </c>
      <c r="H814">
        <v>1430013</v>
      </c>
      <c r="I814" t="str">
        <f t="shared" si="12"/>
        <v>REVIEW</v>
      </c>
    </row>
    <row r="815" spans="1:9">
      <c r="A815" t="s">
        <v>1750</v>
      </c>
      <c r="B815" s="2">
        <v>470636</v>
      </c>
      <c r="C815" t="s">
        <v>1750</v>
      </c>
      <c r="D815" s="12" t="s">
        <v>7460</v>
      </c>
      <c r="E815">
        <v>1430033</v>
      </c>
      <c r="F815">
        <v>40.956420000000001</v>
      </c>
      <c r="G815">
        <v>-76.603449999999995</v>
      </c>
      <c r="H815">
        <v>1430033</v>
      </c>
      <c r="I815" t="str">
        <f t="shared" si="12"/>
        <v>No Change</v>
      </c>
    </row>
    <row r="816" spans="1:9">
      <c r="A816" t="s">
        <v>1768</v>
      </c>
      <c r="B816" s="2">
        <v>470672</v>
      </c>
      <c r="C816" t="s">
        <v>1768</v>
      </c>
      <c r="D816" s="12" t="s">
        <v>7683</v>
      </c>
      <c r="E816">
        <v>1430004</v>
      </c>
      <c r="F816">
        <v>40.191040000000001</v>
      </c>
      <c r="G816">
        <v>-75.090869999999995</v>
      </c>
      <c r="H816">
        <v>1430004</v>
      </c>
      <c r="I816" t="str">
        <f t="shared" si="12"/>
        <v>No Change</v>
      </c>
    </row>
    <row r="817" spans="1:9">
      <c r="A817" t="s">
        <v>509</v>
      </c>
      <c r="B817" s="2">
        <v>470951</v>
      </c>
      <c r="C817" t="s">
        <v>509</v>
      </c>
      <c r="D817" s="12" t="s">
        <v>8225</v>
      </c>
      <c r="E817">
        <v>1430016</v>
      </c>
      <c r="F817">
        <v>40.30115</v>
      </c>
      <c r="G817">
        <v>-75.525989999999993</v>
      </c>
      <c r="H817">
        <v>1430016</v>
      </c>
      <c r="I817" t="str">
        <f t="shared" si="12"/>
        <v>No Change</v>
      </c>
    </row>
    <row r="818" spans="1:9">
      <c r="A818" t="s">
        <v>2495</v>
      </c>
      <c r="B818" s="2">
        <v>471007</v>
      </c>
      <c r="C818" t="s">
        <v>2502</v>
      </c>
      <c r="D818" s="12" t="s">
        <v>6964</v>
      </c>
      <c r="E818">
        <v>1430025</v>
      </c>
      <c r="F818">
        <v>39.995150000000002</v>
      </c>
      <c r="G818">
        <v>-76.35172</v>
      </c>
      <c r="H818">
        <v>1430022</v>
      </c>
      <c r="I818" t="str">
        <f t="shared" si="12"/>
        <v>REVIEW</v>
      </c>
    </row>
    <row r="819" spans="1:9">
      <c r="A819" t="s">
        <v>2787</v>
      </c>
      <c r="B819" s="2">
        <v>471038</v>
      </c>
      <c r="C819" t="s">
        <v>1067</v>
      </c>
      <c r="D819" s="12" t="s">
        <v>7484</v>
      </c>
      <c r="E819">
        <v>1430023</v>
      </c>
      <c r="F819">
        <v>40.704056000000001</v>
      </c>
      <c r="G819">
        <v>-76.189610000000002</v>
      </c>
      <c r="H819">
        <v>1430023</v>
      </c>
      <c r="I819" t="str">
        <f t="shared" si="12"/>
        <v>No Change</v>
      </c>
    </row>
    <row r="820" spans="1:9">
      <c r="A820" t="s">
        <v>2495</v>
      </c>
      <c r="B820" s="2">
        <v>471058</v>
      </c>
      <c r="C820" t="s">
        <v>2503</v>
      </c>
      <c r="D820" s="12" t="s">
        <v>6954</v>
      </c>
      <c r="E820">
        <v>1430025</v>
      </c>
      <c r="F820">
        <v>39.99653</v>
      </c>
      <c r="G820">
        <v>-76.348860000000002</v>
      </c>
      <c r="H820">
        <v>1430022</v>
      </c>
      <c r="I820" t="str">
        <f t="shared" si="12"/>
        <v>REVIEW</v>
      </c>
    </row>
    <row r="821" spans="1:9">
      <c r="A821" t="s">
        <v>88</v>
      </c>
      <c r="B821" s="2">
        <v>471126</v>
      </c>
      <c r="C821" t="s">
        <v>89</v>
      </c>
      <c r="D821" s="12" t="s">
        <v>7482</v>
      </c>
      <c r="E821">
        <v>1430023</v>
      </c>
      <c r="F821">
        <v>40.721480999999997</v>
      </c>
      <c r="G821">
        <v>-76.318468999999993</v>
      </c>
      <c r="H821">
        <v>1430023</v>
      </c>
      <c r="I821" t="str">
        <f t="shared" si="12"/>
        <v>No Change</v>
      </c>
    </row>
    <row r="822" spans="1:9">
      <c r="A822" t="s">
        <v>389</v>
      </c>
      <c r="B822" s="2">
        <v>471167</v>
      </c>
      <c r="C822" t="s">
        <v>389</v>
      </c>
      <c r="D822" s="12" t="s">
        <v>7363</v>
      </c>
      <c r="E822">
        <v>1430025</v>
      </c>
      <c r="F822">
        <v>40.031083000000002</v>
      </c>
      <c r="G822">
        <v>-76.320006000000006</v>
      </c>
      <c r="H822">
        <v>1430025</v>
      </c>
      <c r="I822" t="str">
        <f t="shared" si="12"/>
        <v>No Change</v>
      </c>
    </row>
    <row r="823" spans="1:9">
      <c r="A823" t="s">
        <v>2031</v>
      </c>
      <c r="B823" s="2">
        <v>471296</v>
      </c>
      <c r="C823" t="s">
        <v>2038</v>
      </c>
      <c r="D823" s="12" t="s">
        <v>8331</v>
      </c>
      <c r="E823">
        <v>1430030</v>
      </c>
      <c r="F823">
        <v>40.301031000000002</v>
      </c>
      <c r="G823">
        <v>-75.955254999999994</v>
      </c>
      <c r="H823">
        <v>1430026</v>
      </c>
      <c r="I823" t="str">
        <f t="shared" si="12"/>
        <v>REVIEW</v>
      </c>
    </row>
    <row r="824" spans="1:9">
      <c r="A824" t="s">
        <v>387</v>
      </c>
      <c r="B824" s="2">
        <v>471593</v>
      </c>
      <c r="C824" t="s">
        <v>181</v>
      </c>
      <c r="D824" s="12" t="s">
        <v>7428</v>
      </c>
      <c r="E824">
        <v>1430033</v>
      </c>
      <c r="F824">
        <v>41.260804</v>
      </c>
      <c r="G824">
        <v>-76.968125000000001</v>
      </c>
      <c r="H824">
        <v>1430033</v>
      </c>
      <c r="I824" t="str">
        <f t="shared" si="12"/>
        <v>No Change</v>
      </c>
    </row>
    <row r="825" spans="1:9">
      <c r="A825" t="s">
        <v>180</v>
      </c>
      <c r="B825" s="2">
        <v>471593</v>
      </c>
      <c r="C825" t="s">
        <v>181</v>
      </c>
      <c r="D825" s="12" t="s">
        <v>7428</v>
      </c>
      <c r="E825">
        <v>1430033</v>
      </c>
      <c r="F825">
        <v>41.260804</v>
      </c>
      <c r="G825">
        <v>-76.968125000000001</v>
      </c>
      <c r="H825">
        <v>1430033</v>
      </c>
      <c r="I825" t="str">
        <f t="shared" si="12"/>
        <v>No Change</v>
      </c>
    </row>
    <row r="826" spans="1:9">
      <c r="A826" t="s">
        <v>2495</v>
      </c>
      <c r="B826" s="2">
        <v>471857</v>
      </c>
      <c r="C826" t="s">
        <v>2504</v>
      </c>
      <c r="D826" s="12" t="s">
        <v>6957</v>
      </c>
      <c r="E826">
        <v>1430025</v>
      </c>
      <c r="F826">
        <v>39.999110000000002</v>
      </c>
      <c r="G826">
        <v>-76.358869999999996</v>
      </c>
      <c r="H826">
        <v>1430022</v>
      </c>
      <c r="I826" t="str">
        <f t="shared" si="12"/>
        <v>REVIEW</v>
      </c>
    </row>
    <row r="827" spans="1:9">
      <c r="A827" t="s">
        <v>2495</v>
      </c>
      <c r="B827" s="2">
        <v>471871</v>
      </c>
      <c r="C827" t="s">
        <v>2506</v>
      </c>
      <c r="D827" s="12" t="s">
        <v>6967</v>
      </c>
      <c r="E827">
        <v>1430025</v>
      </c>
      <c r="F827">
        <v>39.997059999999998</v>
      </c>
      <c r="G827">
        <v>-76.3566</v>
      </c>
      <c r="H827">
        <v>1430022</v>
      </c>
      <c r="I827" t="str">
        <f t="shared" si="12"/>
        <v>REVIEW</v>
      </c>
    </row>
    <row r="828" spans="1:9">
      <c r="A828" t="s">
        <v>2495</v>
      </c>
      <c r="B828" s="2">
        <v>471873</v>
      </c>
      <c r="C828" t="s">
        <v>2508</v>
      </c>
      <c r="D828" s="12" t="s">
        <v>6955</v>
      </c>
      <c r="E828">
        <v>1430025</v>
      </c>
      <c r="F828">
        <v>39.996859999999998</v>
      </c>
      <c r="G828">
        <v>-76.356679999999997</v>
      </c>
      <c r="H828">
        <v>1430022</v>
      </c>
      <c r="I828" t="str">
        <f t="shared" si="12"/>
        <v>REVIEW</v>
      </c>
    </row>
    <row r="829" spans="1:9">
      <c r="A829" t="s">
        <v>2495</v>
      </c>
      <c r="B829" s="2">
        <v>471877</v>
      </c>
      <c r="C829" t="s">
        <v>2510</v>
      </c>
      <c r="D829" s="12" t="s">
        <v>6962</v>
      </c>
      <c r="E829">
        <v>1430025</v>
      </c>
      <c r="F829">
        <v>39.99812</v>
      </c>
      <c r="G829">
        <v>-76.354759999999999</v>
      </c>
      <c r="H829">
        <v>1430022</v>
      </c>
      <c r="I829" t="str">
        <f t="shared" si="12"/>
        <v>REVIEW</v>
      </c>
    </row>
    <row r="830" spans="1:9">
      <c r="A830" t="s">
        <v>2495</v>
      </c>
      <c r="B830" s="2">
        <v>471881</v>
      </c>
      <c r="C830" t="s">
        <v>2514</v>
      </c>
      <c r="D830" s="12" t="s">
        <v>6958</v>
      </c>
      <c r="E830">
        <v>1430025</v>
      </c>
      <c r="F830">
        <v>39.997537000000001</v>
      </c>
      <c r="G830">
        <v>-76.356717000000003</v>
      </c>
      <c r="H830">
        <v>1430022</v>
      </c>
      <c r="I830" t="str">
        <f t="shared" si="12"/>
        <v>REVIEW</v>
      </c>
    </row>
    <row r="831" spans="1:9">
      <c r="A831" t="s">
        <v>2495</v>
      </c>
      <c r="B831" s="2">
        <v>471882</v>
      </c>
      <c r="C831" t="s">
        <v>2515</v>
      </c>
      <c r="D831" s="12" t="s">
        <v>6965</v>
      </c>
      <c r="E831">
        <v>1430025</v>
      </c>
      <c r="F831">
        <v>39.997101999999998</v>
      </c>
      <c r="G831">
        <v>-76.356331999999995</v>
      </c>
      <c r="H831">
        <v>1430022</v>
      </c>
      <c r="I831" t="str">
        <f t="shared" si="12"/>
        <v>REVIEW</v>
      </c>
    </row>
    <row r="832" spans="1:9">
      <c r="A832" t="s">
        <v>2495</v>
      </c>
      <c r="B832" s="2">
        <v>471883</v>
      </c>
      <c r="C832" t="s">
        <v>2516</v>
      </c>
      <c r="D832" s="12" t="s">
        <v>6966</v>
      </c>
      <c r="E832">
        <v>1430025</v>
      </c>
      <c r="F832">
        <v>40.000839999999997</v>
      </c>
      <c r="G832">
        <v>-76.357960000000006</v>
      </c>
      <c r="H832">
        <v>1430022</v>
      </c>
      <c r="I832" t="str">
        <f t="shared" si="12"/>
        <v>REVIEW</v>
      </c>
    </row>
    <row r="833" spans="1:9">
      <c r="A833" t="s">
        <v>289</v>
      </c>
      <c r="B833" s="2">
        <v>471995</v>
      </c>
      <c r="C833" t="s">
        <v>289</v>
      </c>
      <c r="D833" s="12" t="s">
        <v>7735</v>
      </c>
      <c r="E833">
        <v>1430002</v>
      </c>
      <c r="F833">
        <v>40.005721999999999</v>
      </c>
      <c r="G833">
        <v>-75.231791000000001</v>
      </c>
      <c r="H833">
        <v>1430001</v>
      </c>
      <c r="I833" t="str">
        <f t="shared" si="12"/>
        <v>REVIEW</v>
      </c>
    </row>
    <row r="834" spans="1:9">
      <c r="A834" t="s">
        <v>1911</v>
      </c>
      <c r="B834" s="2">
        <v>472262</v>
      </c>
      <c r="C834" t="s">
        <v>1916</v>
      </c>
      <c r="D834" s="12" t="s">
        <v>6166</v>
      </c>
      <c r="E834">
        <v>1430005</v>
      </c>
      <c r="F834">
        <v>40.265920000000001</v>
      </c>
      <c r="G834">
        <v>-74.759276</v>
      </c>
      <c r="H834">
        <v>1430003</v>
      </c>
      <c r="I834" t="str">
        <f t="shared" ref="I834:I897" si="13">IF(H834=E834,"No Change","REVIEW")</f>
        <v>REVIEW</v>
      </c>
    </row>
    <row r="835" spans="1:9">
      <c r="A835" t="s">
        <v>499</v>
      </c>
      <c r="B835" s="2">
        <v>472455</v>
      </c>
      <c r="C835" t="s">
        <v>499</v>
      </c>
      <c r="D835" s="12" t="s">
        <v>8230</v>
      </c>
      <c r="E835">
        <v>1430026</v>
      </c>
      <c r="F835">
        <v>40.350605000000002</v>
      </c>
      <c r="G835">
        <v>-75.628136999999995</v>
      </c>
      <c r="H835">
        <v>1430016</v>
      </c>
      <c r="I835" t="str">
        <f t="shared" si="13"/>
        <v>REVIEW</v>
      </c>
    </row>
    <row r="836" spans="1:9">
      <c r="A836" t="s">
        <v>2265</v>
      </c>
      <c r="B836" s="2">
        <v>472475</v>
      </c>
      <c r="C836" t="s">
        <v>2265</v>
      </c>
      <c r="D836" s="12" t="s">
        <v>7170</v>
      </c>
      <c r="E836">
        <v>1430025</v>
      </c>
      <c r="F836">
        <v>40.064528000000003</v>
      </c>
      <c r="G836">
        <v>-76.355033000000006</v>
      </c>
      <c r="H836">
        <v>1430022</v>
      </c>
      <c r="I836" t="str">
        <f t="shared" si="13"/>
        <v>REVIEW</v>
      </c>
    </row>
    <row r="837" spans="1:9">
      <c r="A837" t="s">
        <v>1574</v>
      </c>
      <c r="B837" s="2">
        <v>472574</v>
      </c>
      <c r="C837" t="s">
        <v>1574</v>
      </c>
      <c r="D837" s="12" t="s">
        <v>6606</v>
      </c>
      <c r="E837">
        <v>1430040</v>
      </c>
      <c r="F837">
        <v>40.013950999999999</v>
      </c>
      <c r="G837">
        <v>-76.701389000000006</v>
      </c>
      <c r="H837">
        <v>1430046</v>
      </c>
      <c r="I837" t="str">
        <f t="shared" si="13"/>
        <v>REVIEW</v>
      </c>
    </row>
    <row r="838" spans="1:9">
      <c r="A838" t="s">
        <v>204</v>
      </c>
      <c r="B838" s="2">
        <v>472591</v>
      </c>
      <c r="C838" t="s">
        <v>204</v>
      </c>
      <c r="D838" s="12" t="s">
        <v>8300</v>
      </c>
      <c r="E838">
        <v>1430029</v>
      </c>
      <c r="F838">
        <v>40.362859</v>
      </c>
      <c r="G838">
        <v>-75.912953999999999</v>
      </c>
      <c r="H838">
        <v>1430026</v>
      </c>
      <c r="I838" t="str">
        <f t="shared" si="13"/>
        <v>REVIEW</v>
      </c>
    </row>
    <row r="839" spans="1:9">
      <c r="A839" t="s">
        <v>54</v>
      </c>
      <c r="B839" s="2">
        <v>472664</v>
      </c>
      <c r="C839" t="s">
        <v>55</v>
      </c>
      <c r="D839" s="12" t="s">
        <v>7966</v>
      </c>
      <c r="E839">
        <v>1430009</v>
      </c>
      <c r="F839">
        <v>40.033859999999997</v>
      </c>
      <c r="G839">
        <v>-75.143730000000005</v>
      </c>
      <c r="H839">
        <v>1430009</v>
      </c>
      <c r="I839" t="str">
        <f t="shared" si="13"/>
        <v>No Change</v>
      </c>
    </row>
    <row r="840" spans="1:9">
      <c r="A840" t="s">
        <v>988</v>
      </c>
      <c r="B840" s="2">
        <v>472748</v>
      </c>
      <c r="C840" t="s">
        <v>988</v>
      </c>
      <c r="D840" s="12" t="s">
        <v>8450</v>
      </c>
      <c r="E840">
        <v>1430008</v>
      </c>
      <c r="F840">
        <v>38.726697000000001</v>
      </c>
      <c r="G840">
        <v>-75.269324999999995</v>
      </c>
      <c r="H840">
        <v>1430008</v>
      </c>
      <c r="I840" t="str">
        <f t="shared" si="13"/>
        <v>No Change</v>
      </c>
    </row>
    <row r="841" spans="1:9">
      <c r="A841" t="s">
        <v>3005</v>
      </c>
      <c r="B841" s="2">
        <v>472845</v>
      </c>
      <c r="C841" t="s">
        <v>3009</v>
      </c>
      <c r="D841" s="12" t="s">
        <v>7448</v>
      </c>
      <c r="E841">
        <v>1430033</v>
      </c>
      <c r="F841">
        <v>40.856399000000003</v>
      </c>
      <c r="G841">
        <v>-76.789415000000005</v>
      </c>
      <c r="H841">
        <v>1430033</v>
      </c>
      <c r="I841" t="str">
        <f t="shared" si="13"/>
        <v>No Change</v>
      </c>
    </row>
    <row r="842" spans="1:9">
      <c r="A842" t="s">
        <v>3256</v>
      </c>
      <c r="B842" s="2">
        <v>473044</v>
      </c>
      <c r="C842" t="s">
        <v>3258</v>
      </c>
      <c r="D842" s="12" t="s">
        <v>6579</v>
      </c>
      <c r="E842">
        <v>1430040</v>
      </c>
      <c r="F842">
        <v>39.946672999999997</v>
      </c>
      <c r="G842">
        <v>-76.719453999999999</v>
      </c>
      <c r="H842">
        <v>1430040</v>
      </c>
      <c r="I842" t="str">
        <f t="shared" si="13"/>
        <v>No Change</v>
      </c>
    </row>
    <row r="843" spans="1:9">
      <c r="A843" t="s">
        <v>3174</v>
      </c>
      <c r="B843" s="2">
        <v>473955</v>
      </c>
      <c r="C843" t="s">
        <v>3175</v>
      </c>
      <c r="D843" s="12" t="s">
        <v>8346</v>
      </c>
      <c r="E843">
        <v>1430030</v>
      </c>
      <c r="F843">
        <v>40.319811000000001</v>
      </c>
      <c r="G843">
        <v>-75.937168</v>
      </c>
      <c r="H843">
        <v>1430026</v>
      </c>
      <c r="I843" t="str">
        <f t="shared" si="13"/>
        <v>REVIEW</v>
      </c>
    </row>
    <row r="844" spans="1:9">
      <c r="A844" t="s">
        <v>52</v>
      </c>
      <c r="B844" s="2">
        <v>473996</v>
      </c>
      <c r="C844" t="s">
        <v>53</v>
      </c>
      <c r="D844" s="12" t="s">
        <v>7155</v>
      </c>
      <c r="E844">
        <v>1430024</v>
      </c>
      <c r="F844">
        <v>40.051969999999997</v>
      </c>
      <c r="G844">
        <v>-76.255880000000005</v>
      </c>
      <c r="H844">
        <v>1430024</v>
      </c>
      <c r="I844" t="str">
        <f t="shared" si="13"/>
        <v>No Change</v>
      </c>
    </row>
    <row r="845" spans="1:9">
      <c r="A845" t="s">
        <v>1366</v>
      </c>
      <c r="B845" s="2">
        <v>474411</v>
      </c>
      <c r="C845" t="s">
        <v>1370</v>
      </c>
      <c r="D845" s="12" t="s">
        <v>7491</v>
      </c>
      <c r="E845">
        <v>1430023</v>
      </c>
      <c r="F845">
        <v>40.656300999999999</v>
      </c>
      <c r="G845">
        <v>-76.086257000000003</v>
      </c>
      <c r="H845">
        <v>1430023</v>
      </c>
      <c r="I845" t="str">
        <f t="shared" si="13"/>
        <v>No Change</v>
      </c>
    </row>
    <row r="846" spans="1:9">
      <c r="A846" t="s">
        <v>299</v>
      </c>
      <c r="B846" s="2">
        <v>474555</v>
      </c>
      <c r="C846" t="s">
        <v>299</v>
      </c>
      <c r="D846" s="12" t="s">
        <v>7566</v>
      </c>
      <c r="E846">
        <v>1430003</v>
      </c>
      <c r="F846">
        <v>40.315457000000002</v>
      </c>
      <c r="G846">
        <v>-75.134568000000002</v>
      </c>
      <c r="H846">
        <v>1430016</v>
      </c>
      <c r="I846" t="str">
        <f t="shared" si="13"/>
        <v>REVIEW</v>
      </c>
    </row>
    <row r="847" spans="1:9">
      <c r="A847" t="s">
        <v>129</v>
      </c>
      <c r="B847" s="2">
        <v>474973</v>
      </c>
      <c r="C847" t="s">
        <v>1970</v>
      </c>
      <c r="D847" s="12" t="s">
        <v>7360</v>
      </c>
      <c r="E847">
        <v>1430025</v>
      </c>
      <c r="F847">
        <v>40.049410000000002</v>
      </c>
      <c r="G847">
        <v>-76.320229999999995</v>
      </c>
      <c r="H847">
        <v>1430025</v>
      </c>
      <c r="I847" t="str">
        <f t="shared" si="13"/>
        <v>No Change</v>
      </c>
    </row>
    <row r="848" spans="1:9">
      <c r="A848" t="s">
        <v>376</v>
      </c>
      <c r="B848" s="2">
        <v>474992</v>
      </c>
      <c r="C848" t="s">
        <v>377</v>
      </c>
      <c r="D848" s="12" t="s">
        <v>7524</v>
      </c>
      <c r="E848">
        <v>1430015</v>
      </c>
      <c r="F848">
        <v>40.568904000000003</v>
      </c>
      <c r="G848">
        <v>-75.551199999999994</v>
      </c>
      <c r="H848">
        <v>1430016</v>
      </c>
      <c r="I848" t="str">
        <f t="shared" si="13"/>
        <v>REVIEW</v>
      </c>
    </row>
    <row r="849" spans="1:9">
      <c r="A849" t="s">
        <v>3256</v>
      </c>
      <c r="B849" s="2">
        <v>475017</v>
      </c>
      <c r="C849" t="s">
        <v>1583</v>
      </c>
      <c r="D849" s="12" t="s">
        <v>6425</v>
      </c>
      <c r="E849">
        <v>1430036</v>
      </c>
      <c r="F849">
        <v>39.93403</v>
      </c>
      <c r="G849">
        <v>-77.646445999999997</v>
      </c>
      <c r="H849">
        <v>1430044</v>
      </c>
      <c r="I849" t="str">
        <f t="shared" si="13"/>
        <v>REVIEW</v>
      </c>
    </row>
    <row r="850" spans="1:9">
      <c r="A850" t="s">
        <v>1487</v>
      </c>
      <c r="B850" s="2">
        <v>475103</v>
      </c>
      <c r="C850" t="s">
        <v>1488</v>
      </c>
      <c r="D850" s="12" t="s">
        <v>6054</v>
      </c>
      <c r="E850">
        <v>1430012</v>
      </c>
      <c r="F850">
        <v>39.465960000000003</v>
      </c>
      <c r="G850">
        <v>-74.495665000000002</v>
      </c>
      <c r="H850">
        <v>1430012</v>
      </c>
      <c r="I850" t="str">
        <f t="shared" si="13"/>
        <v>No Change</v>
      </c>
    </row>
    <row r="851" spans="1:9">
      <c r="A851" t="s">
        <v>3109</v>
      </c>
      <c r="B851" s="2">
        <v>478972</v>
      </c>
      <c r="C851" t="s">
        <v>3113</v>
      </c>
      <c r="D851" s="12" t="s">
        <v>6994</v>
      </c>
      <c r="E851">
        <v>1430035</v>
      </c>
      <c r="F851">
        <v>40.110886000000001</v>
      </c>
      <c r="G851">
        <v>-76.478297999999995</v>
      </c>
      <c r="H851">
        <v>1430022</v>
      </c>
      <c r="I851" t="str">
        <f t="shared" si="13"/>
        <v>REVIEW</v>
      </c>
    </row>
    <row r="852" spans="1:9">
      <c r="A852" t="s">
        <v>954</v>
      </c>
      <c r="B852" s="2">
        <v>479015</v>
      </c>
      <c r="C852" t="s">
        <v>1134</v>
      </c>
      <c r="D852" s="12" t="s">
        <v>6483</v>
      </c>
      <c r="E852">
        <v>1430039</v>
      </c>
      <c r="F852">
        <v>39.833674000000002</v>
      </c>
      <c r="G852">
        <v>-77.237110000000001</v>
      </c>
      <c r="H852">
        <v>1430039</v>
      </c>
      <c r="I852" t="str">
        <f t="shared" si="13"/>
        <v>No Change</v>
      </c>
    </row>
    <row r="853" spans="1:9">
      <c r="A853" t="s">
        <v>346</v>
      </c>
      <c r="B853" s="2">
        <v>479144</v>
      </c>
      <c r="C853" t="s">
        <v>343</v>
      </c>
      <c r="D853" s="12" t="s">
        <v>7767</v>
      </c>
      <c r="E853">
        <v>1430001</v>
      </c>
      <c r="F853">
        <v>39.882227</v>
      </c>
      <c r="G853">
        <v>-75.453924999999998</v>
      </c>
      <c r="H853">
        <v>1430001</v>
      </c>
      <c r="I853" t="str">
        <f t="shared" si="13"/>
        <v>No Change</v>
      </c>
    </row>
    <row r="854" spans="1:9">
      <c r="A854" t="s">
        <v>346</v>
      </c>
      <c r="B854" s="2">
        <v>479155</v>
      </c>
      <c r="C854" t="s">
        <v>640</v>
      </c>
      <c r="D854" s="12" t="s">
        <v>7754</v>
      </c>
      <c r="E854">
        <v>1430002</v>
      </c>
      <c r="F854">
        <v>39.988563999999997</v>
      </c>
      <c r="G854">
        <v>-75.367115999999996</v>
      </c>
      <c r="H854">
        <v>1430001</v>
      </c>
      <c r="I854" t="str">
        <f t="shared" si="13"/>
        <v>REVIEW</v>
      </c>
    </row>
    <row r="855" spans="1:9">
      <c r="A855" t="s">
        <v>346</v>
      </c>
      <c r="B855" s="2">
        <v>479156</v>
      </c>
      <c r="C855" t="s">
        <v>348</v>
      </c>
      <c r="D855" s="12" t="s">
        <v>7799</v>
      </c>
      <c r="E855">
        <v>1430001</v>
      </c>
      <c r="F855">
        <v>39.892327999999999</v>
      </c>
      <c r="G855">
        <v>-75.279820999999998</v>
      </c>
      <c r="H855">
        <v>1430001</v>
      </c>
      <c r="I855" t="str">
        <f t="shared" si="13"/>
        <v>No Change</v>
      </c>
    </row>
    <row r="856" spans="1:9">
      <c r="A856" t="s">
        <v>2378</v>
      </c>
      <c r="B856" s="2">
        <v>479426</v>
      </c>
      <c r="C856" t="s">
        <v>2388</v>
      </c>
      <c r="D856" s="12" t="s">
        <v>7158</v>
      </c>
      <c r="E856">
        <v>1430024</v>
      </c>
      <c r="F856">
        <v>40.099919999999997</v>
      </c>
      <c r="G856">
        <v>-76.302239999999998</v>
      </c>
      <c r="H856">
        <v>1430024</v>
      </c>
      <c r="I856" t="str">
        <f t="shared" si="13"/>
        <v>No Change</v>
      </c>
    </row>
    <row r="857" spans="1:9">
      <c r="A857" t="s">
        <v>3265</v>
      </c>
      <c r="B857" s="2">
        <v>479887</v>
      </c>
      <c r="C857" t="s">
        <v>3270</v>
      </c>
      <c r="D857" s="12" t="s">
        <v>6336</v>
      </c>
      <c r="E857">
        <v>1430034</v>
      </c>
      <c r="F857">
        <v>40.202559999999998</v>
      </c>
      <c r="G857">
        <v>-76.952376999999998</v>
      </c>
      <c r="H857">
        <v>1430045</v>
      </c>
      <c r="I857" t="str">
        <f t="shared" si="13"/>
        <v>REVIEW</v>
      </c>
    </row>
    <row r="858" spans="1:9">
      <c r="A858" t="s">
        <v>532</v>
      </c>
      <c r="B858" s="2">
        <v>479890</v>
      </c>
      <c r="C858" t="s">
        <v>533</v>
      </c>
      <c r="D858" s="12" t="s">
        <v>6036</v>
      </c>
      <c r="E858">
        <v>1430011</v>
      </c>
      <c r="F858">
        <v>39.884742000000003</v>
      </c>
      <c r="G858">
        <v>-75.076086000000004</v>
      </c>
      <c r="H858">
        <v>1430011</v>
      </c>
      <c r="I858" t="str">
        <f t="shared" si="13"/>
        <v>No Change</v>
      </c>
    </row>
    <row r="859" spans="1:9">
      <c r="A859" t="s">
        <v>2495</v>
      </c>
      <c r="B859" s="2">
        <v>479939</v>
      </c>
      <c r="C859" t="s">
        <v>2521</v>
      </c>
      <c r="D859" s="12" t="s">
        <v>6961</v>
      </c>
      <c r="E859">
        <v>1430025</v>
      </c>
      <c r="F859">
        <v>40.000396000000002</v>
      </c>
      <c r="G859">
        <v>-76.358413999999996</v>
      </c>
      <c r="H859">
        <v>1430022</v>
      </c>
      <c r="I859" t="str">
        <f t="shared" si="13"/>
        <v>REVIEW</v>
      </c>
    </row>
    <row r="860" spans="1:9">
      <c r="A860" t="s">
        <v>1292</v>
      </c>
      <c r="B860" s="2">
        <v>480178</v>
      </c>
      <c r="C860" t="s">
        <v>1292</v>
      </c>
      <c r="D860" s="12" t="s">
        <v>6811</v>
      </c>
      <c r="E860">
        <v>1430024</v>
      </c>
      <c r="F860">
        <v>40.175379999999997</v>
      </c>
      <c r="G860">
        <v>-76.313230000000004</v>
      </c>
      <c r="H860">
        <v>1430016</v>
      </c>
      <c r="I860" t="str">
        <f t="shared" si="13"/>
        <v>REVIEW</v>
      </c>
    </row>
    <row r="861" spans="1:9">
      <c r="A861" t="s">
        <v>1342</v>
      </c>
      <c r="B861" s="2">
        <v>480252</v>
      </c>
      <c r="C861" t="s">
        <v>1343</v>
      </c>
      <c r="D861" s="12" t="s">
        <v>7503</v>
      </c>
      <c r="E861">
        <v>1430015</v>
      </c>
      <c r="F861">
        <v>40.855868000000001</v>
      </c>
      <c r="G861">
        <v>-75.200770000000006</v>
      </c>
      <c r="H861">
        <v>1430014</v>
      </c>
      <c r="I861" t="str">
        <f t="shared" si="13"/>
        <v>REVIEW</v>
      </c>
    </row>
    <row r="862" spans="1:9">
      <c r="A862" t="s">
        <v>303</v>
      </c>
      <c r="B862" s="2">
        <v>480258</v>
      </c>
      <c r="C862" t="s">
        <v>1062</v>
      </c>
      <c r="D862" s="12" t="s">
        <v>7553</v>
      </c>
      <c r="E862">
        <v>1430028</v>
      </c>
      <c r="F862">
        <v>41.509740000000001</v>
      </c>
      <c r="G862">
        <v>-75.699714</v>
      </c>
      <c r="H862">
        <v>1430028</v>
      </c>
      <c r="I862" t="str">
        <f t="shared" si="13"/>
        <v>No Change</v>
      </c>
    </row>
    <row r="863" spans="1:9">
      <c r="A863" t="s">
        <v>1991</v>
      </c>
      <c r="B863" s="2">
        <v>480267</v>
      </c>
      <c r="C863" t="s">
        <v>1996</v>
      </c>
      <c r="D863" s="12" t="s">
        <v>6053</v>
      </c>
      <c r="E863">
        <v>1430012</v>
      </c>
      <c r="F863">
        <v>39.489293000000004</v>
      </c>
      <c r="G863">
        <v>-74.458924999999994</v>
      </c>
      <c r="H863">
        <v>1430012</v>
      </c>
      <c r="I863" t="str">
        <f t="shared" si="13"/>
        <v>No Change</v>
      </c>
    </row>
    <row r="864" spans="1:9">
      <c r="A864" t="s">
        <v>130</v>
      </c>
      <c r="B864" s="2">
        <v>480312</v>
      </c>
      <c r="C864" t="s">
        <v>131</v>
      </c>
      <c r="D864" s="12" t="s">
        <v>7188</v>
      </c>
      <c r="E864">
        <v>1430025</v>
      </c>
      <c r="F864">
        <v>40.081429</v>
      </c>
      <c r="G864">
        <v>-76.292536999999996</v>
      </c>
      <c r="H864">
        <v>1430024</v>
      </c>
      <c r="I864" t="str">
        <f t="shared" si="13"/>
        <v>REVIEW</v>
      </c>
    </row>
    <row r="865" spans="1:9">
      <c r="A865" t="s">
        <v>1448</v>
      </c>
      <c r="B865" s="2">
        <v>480380</v>
      </c>
      <c r="C865" t="s">
        <v>1450</v>
      </c>
      <c r="D865" s="12" t="s">
        <v>6129</v>
      </c>
      <c r="E865">
        <v>1430012</v>
      </c>
      <c r="F865">
        <v>39.356285999999997</v>
      </c>
      <c r="G865">
        <v>-74.435967000000005</v>
      </c>
      <c r="H865">
        <v>1430012</v>
      </c>
      <c r="I865" t="str">
        <f t="shared" si="13"/>
        <v>No Change</v>
      </c>
    </row>
    <row r="866" spans="1:9">
      <c r="A866" t="s">
        <v>2406</v>
      </c>
      <c r="B866" s="2">
        <v>480500</v>
      </c>
      <c r="C866" t="s">
        <v>2412</v>
      </c>
      <c r="D866" s="12" t="s">
        <v>8158</v>
      </c>
      <c r="E866">
        <v>1430013</v>
      </c>
      <c r="F866">
        <v>40.078482000000001</v>
      </c>
      <c r="G866">
        <v>-75.248406000000003</v>
      </c>
      <c r="H866">
        <v>1430013</v>
      </c>
      <c r="I866" t="str">
        <f t="shared" si="13"/>
        <v>No Change</v>
      </c>
    </row>
    <row r="867" spans="1:9">
      <c r="A867" t="s">
        <v>997</v>
      </c>
      <c r="B867" s="2">
        <v>480570</v>
      </c>
      <c r="C867" t="s">
        <v>2117</v>
      </c>
      <c r="D867" s="12" t="s">
        <v>5937</v>
      </c>
      <c r="E867">
        <v>1430005</v>
      </c>
      <c r="F867">
        <v>40.382798999999999</v>
      </c>
      <c r="G867">
        <v>-74.179051000000001</v>
      </c>
      <c r="H867">
        <v>1430005</v>
      </c>
      <c r="I867" t="str">
        <f t="shared" si="13"/>
        <v>No Change</v>
      </c>
    </row>
    <row r="868" spans="1:9">
      <c r="A868" t="s">
        <v>997</v>
      </c>
      <c r="B868" s="2">
        <v>480572</v>
      </c>
      <c r="C868" t="s">
        <v>998</v>
      </c>
      <c r="D868" s="12" t="s">
        <v>5938</v>
      </c>
      <c r="E868">
        <v>1430005</v>
      </c>
      <c r="F868">
        <v>40.357050000000001</v>
      </c>
      <c r="G868">
        <v>-74.153949999999995</v>
      </c>
      <c r="H868">
        <v>1430005</v>
      </c>
      <c r="I868" t="str">
        <f t="shared" si="13"/>
        <v>No Change</v>
      </c>
    </row>
    <row r="869" spans="1:9">
      <c r="A869" t="s">
        <v>997</v>
      </c>
      <c r="B869" s="2">
        <v>480580</v>
      </c>
      <c r="C869" t="s">
        <v>2118</v>
      </c>
      <c r="D869" s="12" t="s">
        <v>5940</v>
      </c>
      <c r="E869">
        <v>1430005</v>
      </c>
      <c r="F869">
        <v>40.405389999999997</v>
      </c>
      <c r="G869">
        <v>-74.188010000000006</v>
      </c>
      <c r="H869">
        <v>1430005</v>
      </c>
      <c r="I869" t="str">
        <f t="shared" si="13"/>
        <v>No Change</v>
      </c>
    </row>
    <row r="870" spans="1:9">
      <c r="A870" t="s">
        <v>997</v>
      </c>
      <c r="B870" s="2">
        <v>480581</v>
      </c>
      <c r="C870" t="s">
        <v>2119</v>
      </c>
      <c r="D870" s="12" t="s">
        <v>5939</v>
      </c>
      <c r="E870">
        <v>1430005</v>
      </c>
      <c r="F870">
        <v>40.344999999999999</v>
      </c>
      <c r="G870">
        <v>-74.170289999999994</v>
      </c>
      <c r="H870">
        <v>1430005</v>
      </c>
      <c r="I870" t="str">
        <f t="shared" si="13"/>
        <v>No Change</v>
      </c>
    </row>
    <row r="871" spans="1:9">
      <c r="A871" t="s">
        <v>2406</v>
      </c>
      <c r="B871" s="2">
        <v>480632</v>
      </c>
      <c r="C871" t="s">
        <v>2416</v>
      </c>
      <c r="D871" s="12" t="s">
        <v>6233</v>
      </c>
      <c r="E871">
        <v>1430034</v>
      </c>
      <c r="F871">
        <v>40.139678000000004</v>
      </c>
      <c r="G871">
        <v>-76.617538999999994</v>
      </c>
      <c r="H871">
        <v>1430045</v>
      </c>
      <c r="I871" t="str">
        <f t="shared" si="13"/>
        <v>REVIEW</v>
      </c>
    </row>
    <row r="872" spans="1:9">
      <c r="A872" t="s">
        <v>88</v>
      </c>
      <c r="B872" s="2">
        <v>480659</v>
      </c>
      <c r="C872" t="s">
        <v>1887</v>
      </c>
      <c r="D872" s="12" t="s">
        <v>6271</v>
      </c>
      <c r="E872">
        <v>1430031</v>
      </c>
      <c r="F872">
        <v>40.294559999999997</v>
      </c>
      <c r="G872">
        <v>-76.977520999999996</v>
      </c>
      <c r="H872">
        <v>1430031</v>
      </c>
      <c r="I872" t="str">
        <f t="shared" si="13"/>
        <v>No Change</v>
      </c>
    </row>
    <row r="873" spans="1:9">
      <c r="A873" t="s">
        <v>1707</v>
      </c>
      <c r="B873" s="2">
        <v>480713</v>
      </c>
      <c r="C873" t="s">
        <v>1710</v>
      </c>
      <c r="D873" s="12" t="s">
        <v>6085</v>
      </c>
      <c r="E873">
        <v>1430012</v>
      </c>
      <c r="F873">
        <v>39.379933999999999</v>
      </c>
      <c r="G873">
        <v>-74.542322999999996</v>
      </c>
      <c r="H873">
        <v>1430012</v>
      </c>
      <c r="I873" t="str">
        <f t="shared" si="13"/>
        <v>No Change</v>
      </c>
    </row>
    <row r="874" spans="1:9">
      <c r="A874" t="s">
        <v>708</v>
      </c>
      <c r="B874" s="2">
        <v>480736</v>
      </c>
      <c r="C874" t="s">
        <v>1058</v>
      </c>
      <c r="D874" s="12" t="s">
        <v>8087</v>
      </c>
      <c r="E874">
        <v>1430002</v>
      </c>
      <c r="F874">
        <v>39.997607000000002</v>
      </c>
      <c r="G874">
        <v>-75.592209999999994</v>
      </c>
      <c r="H874">
        <v>1430002</v>
      </c>
      <c r="I874" t="str">
        <f t="shared" si="13"/>
        <v>No Change</v>
      </c>
    </row>
    <row r="875" spans="1:9">
      <c r="A875" t="s">
        <v>1290</v>
      </c>
      <c r="B875" s="2">
        <v>480927</v>
      </c>
      <c r="C875" t="s">
        <v>1291</v>
      </c>
      <c r="D875" s="12" t="s">
        <v>6127</v>
      </c>
      <c r="E875">
        <v>1430012</v>
      </c>
      <c r="F875">
        <v>39.357050000000001</v>
      </c>
      <c r="G875">
        <v>-74.426636999999999</v>
      </c>
      <c r="H875">
        <v>1430012</v>
      </c>
      <c r="I875" t="str">
        <f t="shared" si="13"/>
        <v>No Change</v>
      </c>
    </row>
    <row r="876" spans="1:9">
      <c r="A876" t="s">
        <v>1947</v>
      </c>
      <c r="B876" s="2">
        <v>481104</v>
      </c>
      <c r="C876" t="s">
        <v>1949</v>
      </c>
      <c r="D876" s="12" t="s">
        <v>6189</v>
      </c>
      <c r="E876">
        <v>1430003</v>
      </c>
      <c r="F876">
        <v>40.509661000000001</v>
      </c>
      <c r="G876">
        <v>-74.863328999999993</v>
      </c>
      <c r="H876">
        <v>1430005</v>
      </c>
      <c r="I876" t="str">
        <f t="shared" si="13"/>
        <v>REVIEW</v>
      </c>
    </row>
    <row r="877" spans="1:9">
      <c r="A877" t="s">
        <v>708</v>
      </c>
      <c r="B877" s="2">
        <v>481112</v>
      </c>
      <c r="C877" t="s">
        <v>2152</v>
      </c>
      <c r="D877" s="12" t="s">
        <v>7917</v>
      </c>
      <c r="E877">
        <v>1430002</v>
      </c>
      <c r="F877">
        <v>40.081271000000001</v>
      </c>
      <c r="G877">
        <v>-75.421974000000006</v>
      </c>
      <c r="H877">
        <v>1430013</v>
      </c>
      <c r="I877" t="str">
        <f t="shared" si="13"/>
        <v>REVIEW</v>
      </c>
    </row>
    <row r="878" spans="1:9">
      <c r="A878" t="s">
        <v>2533</v>
      </c>
      <c r="B878" s="2">
        <v>481570</v>
      </c>
      <c r="C878" t="s">
        <v>2534</v>
      </c>
      <c r="D878" s="12" t="s">
        <v>6398</v>
      </c>
      <c r="E878">
        <v>1430035</v>
      </c>
      <c r="F878">
        <v>40.265748000000002</v>
      </c>
      <c r="G878">
        <v>-76.757998000000001</v>
      </c>
      <c r="H878">
        <v>1430045</v>
      </c>
      <c r="I878" t="str">
        <f t="shared" si="13"/>
        <v>REVIEW</v>
      </c>
    </row>
    <row r="879" spans="1:9">
      <c r="A879" t="s">
        <v>1686</v>
      </c>
      <c r="B879" s="2">
        <v>481761</v>
      </c>
      <c r="C879" t="s">
        <v>1693</v>
      </c>
      <c r="D879" s="12" t="s">
        <v>7150</v>
      </c>
      <c r="E879">
        <v>1430024</v>
      </c>
      <c r="F879">
        <v>40.050960000000003</v>
      </c>
      <c r="G879">
        <v>-76.217029999999994</v>
      </c>
      <c r="H879">
        <v>1430021</v>
      </c>
      <c r="I879" t="str">
        <f t="shared" si="13"/>
        <v>REVIEW</v>
      </c>
    </row>
    <row r="880" spans="1:9">
      <c r="A880" t="s">
        <v>1791</v>
      </c>
      <c r="B880" s="2">
        <v>481876</v>
      </c>
      <c r="C880" t="s">
        <v>1794</v>
      </c>
      <c r="D880" s="12" t="s">
        <v>6997</v>
      </c>
      <c r="E880">
        <v>1430035</v>
      </c>
      <c r="F880">
        <v>40.096815999999997</v>
      </c>
      <c r="G880">
        <v>-76.507250999999997</v>
      </c>
      <c r="H880">
        <v>1430022</v>
      </c>
      <c r="I880" t="str">
        <f t="shared" si="13"/>
        <v>REVIEW</v>
      </c>
    </row>
    <row r="881" spans="1:9">
      <c r="A881" t="s">
        <v>1791</v>
      </c>
      <c r="B881" s="2">
        <v>481877</v>
      </c>
      <c r="C881" t="s">
        <v>1795</v>
      </c>
      <c r="D881" s="12" t="s">
        <v>6998</v>
      </c>
      <c r="E881">
        <v>1430035</v>
      </c>
      <c r="F881">
        <v>40.096471999999999</v>
      </c>
      <c r="G881">
        <v>-76.512857999999994</v>
      </c>
      <c r="H881">
        <v>1430022</v>
      </c>
      <c r="I881" t="str">
        <f t="shared" si="13"/>
        <v>REVIEW</v>
      </c>
    </row>
    <row r="882" spans="1:9">
      <c r="A882" t="s">
        <v>708</v>
      </c>
      <c r="B882" s="2">
        <v>482194</v>
      </c>
      <c r="C882" t="s">
        <v>2153</v>
      </c>
      <c r="D882" s="12" t="s">
        <v>8157</v>
      </c>
      <c r="E882">
        <v>1430016</v>
      </c>
      <c r="F882">
        <v>41.10539</v>
      </c>
      <c r="G882">
        <v>-78.387559999999993</v>
      </c>
      <c r="H882">
        <v>1430033</v>
      </c>
      <c r="I882" t="str">
        <f t="shared" si="13"/>
        <v>REVIEW</v>
      </c>
    </row>
    <row r="883" spans="1:9">
      <c r="A883" t="s">
        <v>1253</v>
      </c>
      <c r="B883" s="2">
        <v>482350</v>
      </c>
      <c r="C883" t="s">
        <v>1275</v>
      </c>
      <c r="D883" s="12" t="s">
        <v>7908</v>
      </c>
      <c r="E883">
        <v>1430018</v>
      </c>
      <c r="F883">
        <v>39.524920000000002</v>
      </c>
      <c r="G883">
        <v>-75.715630000000004</v>
      </c>
      <c r="H883">
        <v>1430018</v>
      </c>
      <c r="I883" t="str">
        <f t="shared" si="13"/>
        <v>No Change</v>
      </c>
    </row>
    <row r="884" spans="1:9">
      <c r="A884" t="s">
        <v>66</v>
      </c>
      <c r="B884" s="2">
        <v>482476</v>
      </c>
      <c r="C884" t="s">
        <v>67</v>
      </c>
      <c r="D884" s="12" t="s">
        <v>8354</v>
      </c>
      <c r="E884">
        <v>1430007</v>
      </c>
      <c r="F884">
        <v>39.68638</v>
      </c>
      <c r="G884">
        <v>-75.634322999999995</v>
      </c>
      <c r="H884">
        <v>1430006</v>
      </c>
      <c r="I884" t="str">
        <f t="shared" si="13"/>
        <v>REVIEW</v>
      </c>
    </row>
    <row r="885" spans="1:9">
      <c r="A885" t="s">
        <v>506</v>
      </c>
      <c r="B885" s="2">
        <v>482653</v>
      </c>
      <c r="C885" t="s">
        <v>506</v>
      </c>
      <c r="D885" s="12" t="s">
        <v>6172</v>
      </c>
      <c r="E885">
        <v>1430005</v>
      </c>
      <c r="F885">
        <v>40.212789999999998</v>
      </c>
      <c r="G885">
        <v>-74.624219999999994</v>
      </c>
      <c r="H885">
        <v>1430005</v>
      </c>
      <c r="I885" t="str">
        <f t="shared" si="13"/>
        <v>No Change</v>
      </c>
    </row>
    <row r="886" spans="1:9">
      <c r="A886" t="s">
        <v>2147</v>
      </c>
      <c r="B886" s="2">
        <v>482682</v>
      </c>
      <c r="C886" t="s">
        <v>2148</v>
      </c>
      <c r="D886" s="12" t="s">
        <v>7960</v>
      </c>
      <c r="E886">
        <v>1430009</v>
      </c>
      <c r="F886">
        <v>39.996006999999999</v>
      </c>
      <c r="G886">
        <v>-75.164839000000001</v>
      </c>
      <c r="H886">
        <v>1430009</v>
      </c>
      <c r="I886" t="str">
        <f t="shared" si="13"/>
        <v>No Change</v>
      </c>
    </row>
    <row r="887" spans="1:9">
      <c r="A887" t="s">
        <v>3330</v>
      </c>
      <c r="B887" s="2">
        <v>482919</v>
      </c>
      <c r="C887" t="s">
        <v>3332</v>
      </c>
      <c r="D887" s="12" t="s">
        <v>6190</v>
      </c>
      <c r="E887">
        <v>1430003</v>
      </c>
      <c r="F887">
        <v>40.555965</v>
      </c>
      <c r="G887">
        <v>-74.844500999999994</v>
      </c>
      <c r="H887">
        <v>1430005</v>
      </c>
      <c r="I887" t="str">
        <f t="shared" si="13"/>
        <v>REVIEW</v>
      </c>
    </row>
    <row r="888" spans="1:9">
      <c r="A888" t="s">
        <v>1041</v>
      </c>
      <c r="B888" s="2">
        <v>483025</v>
      </c>
      <c r="C888" t="s">
        <v>1823</v>
      </c>
      <c r="D888" s="12" t="s">
        <v>7434</v>
      </c>
      <c r="E888">
        <v>1430033</v>
      </c>
      <c r="F888">
        <v>41.240130999999998</v>
      </c>
      <c r="G888">
        <v>-76.732847000000007</v>
      </c>
      <c r="H888">
        <v>1430033</v>
      </c>
      <c r="I888" t="str">
        <f t="shared" si="13"/>
        <v>No Change</v>
      </c>
    </row>
    <row r="889" spans="1:9">
      <c r="A889" t="s">
        <v>1041</v>
      </c>
      <c r="B889" s="2">
        <v>483026</v>
      </c>
      <c r="C889" t="s">
        <v>1042</v>
      </c>
      <c r="D889" s="12" t="s">
        <v>7435</v>
      </c>
      <c r="E889">
        <v>1430033</v>
      </c>
      <c r="F889">
        <v>41.237029999999997</v>
      </c>
      <c r="G889">
        <v>-76.734054</v>
      </c>
      <c r="H889">
        <v>1430033</v>
      </c>
      <c r="I889" t="str">
        <f t="shared" si="13"/>
        <v>No Change</v>
      </c>
    </row>
    <row r="890" spans="1:9">
      <c r="A890" t="s">
        <v>98</v>
      </c>
      <c r="B890" s="2">
        <v>483291</v>
      </c>
      <c r="C890" t="s">
        <v>98</v>
      </c>
      <c r="D890" s="12" t="s">
        <v>7483</v>
      </c>
      <c r="E890">
        <v>1430023</v>
      </c>
      <c r="F890">
        <v>40.674320999999999</v>
      </c>
      <c r="G890">
        <v>-76.222746999999998</v>
      </c>
      <c r="H890">
        <v>1430023</v>
      </c>
      <c r="I890" t="str">
        <f t="shared" si="13"/>
        <v>No Change</v>
      </c>
    </row>
    <row r="891" spans="1:9">
      <c r="A891" t="s">
        <v>72</v>
      </c>
      <c r="B891" s="2">
        <v>483389</v>
      </c>
      <c r="C891" t="s">
        <v>72</v>
      </c>
      <c r="D891" s="12" t="s">
        <v>8308</v>
      </c>
      <c r="E891">
        <v>1430029</v>
      </c>
      <c r="F891">
        <v>40.373707000000003</v>
      </c>
      <c r="G891">
        <v>-75.910218999999998</v>
      </c>
      <c r="H891">
        <v>1430026</v>
      </c>
      <c r="I891" t="str">
        <f t="shared" si="13"/>
        <v>REVIEW</v>
      </c>
    </row>
    <row r="892" spans="1:9">
      <c r="A892" t="s">
        <v>88</v>
      </c>
      <c r="B892" s="2">
        <v>483571</v>
      </c>
      <c r="C892" t="s">
        <v>1898</v>
      </c>
      <c r="D892" s="12" t="s">
        <v>6209</v>
      </c>
      <c r="E892">
        <v>1430035</v>
      </c>
      <c r="F892">
        <v>40.286802000000002</v>
      </c>
      <c r="G892">
        <v>-76.567274999999995</v>
      </c>
      <c r="H892">
        <v>1430035</v>
      </c>
      <c r="I892" t="str">
        <f t="shared" si="13"/>
        <v>No Change</v>
      </c>
    </row>
    <row r="893" spans="1:9">
      <c r="C893" s="3"/>
      <c r="G893" s="22"/>
    </row>
    <row r="894" spans="1:9">
      <c r="C894" s="3"/>
      <c r="G894" s="22"/>
    </row>
    <row r="895" spans="1:9">
      <c r="C895" s="3"/>
      <c r="G895" s="22"/>
    </row>
    <row r="896" spans="1:9">
      <c r="C896" s="3"/>
      <c r="G896" s="22"/>
    </row>
    <row r="897" spans="3:7">
      <c r="C897" s="3"/>
      <c r="G897" s="22"/>
    </row>
    <row r="898" spans="3:7">
      <c r="C898" s="3"/>
      <c r="G898" s="22"/>
    </row>
    <row r="899" spans="3:7">
      <c r="C899" s="3"/>
      <c r="G899" s="22"/>
    </row>
    <row r="900" spans="3:7">
      <c r="C900" s="3"/>
      <c r="G900" s="22"/>
    </row>
    <row r="901" spans="3:7">
      <c r="C901" s="3"/>
      <c r="G901" s="22"/>
    </row>
    <row r="902" spans="3:7">
      <c r="C902" s="3"/>
      <c r="G902" s="22"/>
    </row>
    <row r="903" spans="3:7">
      <c r="C903" s="3"/>
      <c r="G903" s="22"/>
    </row>
    <row r="904" spans="3:7">
      <c r="C904" s="3"/>
      <c r="G904" s="22"/>
    </row>
    <row r="905" spans="3:7">
      <c r="C905" s="3"/>
      <c r="G905" s="22"/>
    </row>
    <row r="906" spans="3:7">
      <c r="C906" s="3"/>
      <c r="G906" s="22"/>
    </row>
    <row r="907" spans="3:7">
      <c r="C907" s="3"/>
      <c r="G907" s="22"/>
    </row>
    <row r="908" spans="3:7">
      <c r="C908" s="3"/>
      <c r="G908" s="22"/>
    </row>
    <row r="909" spans="3:7">
      <c r="C909" s="3"/>
      <c r="G909" s="22"/>
    </row>
    <row r="910" spans="3:7">
      <c r="C910" s="3"/>
      <c r="G910" s="22"/>
    </row>
    <row r="911" spans="3:7">
      <c r="C911" s="3"/>
      <c r="G911" s="22"/>
    </row>
    <row r="912" spans="3:7">
      <c r="C912" s="3"/>
      <c r="G912" s="22"/>
    </row>
    <row r="913" spans="3:7">
      <c r="C913" s="3"/>
      <c r="G913" s="22"/>
    </row>
    <row r="914" spans="3:7">
      <c r="C914" s="3"/>
      <c r="G914" s="22"/>
    </row>
    <row r="915" spans="3:7">
      <c r="C915" s="3"/>
      <c r="G915" s="22"/>
    </row>
    <row r="916" spans="3:7">
      <c r="C916" s="3"/>
      <c r="G916" s="22"/>
    </row>
    <row r="917" spans="3:7">
      <c r="C917" s="3"/>
      <c r="G917" s="22"/>
    </row>
    <row r="918" spans="3:7">
      <c r="C918" s="3"/>
      <c r="G918" s="22"/>
    </row>
    <row r="919" spans="3:7">
      <c r="C919" s="3"/>
      <c r="G919" s="22"/>
    </row>
    <row r="920" spans="3:7">
      <c r="C920" s="3"/>
      <c r="G920" s="22"/>
    </row>
    <row r="921" spans="3:7">
      <c r="C921" s="3"/>
      <c r="G921" s="22"/>
    </row>
    <row r="922" spans="3:7">
      <c r="C922" s="3"/>
      <c r="G922" s="22"/>
    </row>
    <row r="923" spans="3:7">
      <c r="C923" s="3"/>
      <c r="G923" s="22"/>
    </row>
    <row r="924" spans="3:7">
      <c r="C924" s="3"/>
      <c r="G924" s="22"/>
    </row>
    <row r="925" spans="3:7">
      <c r="C925" s="3"/>
      <c r="G925" s="22"/>
    </row>
    <row r="926" spans="3:7">
      <c r="C926" s="3"/>
      <c r="G926" s="22"/>
    </row>
    <row r="927" spans="3:7">
      <c r="C927" s="3"/>
      <c r="G927" s="22"/>
    </row>
    <row r="928" spans="3:7">
      <c r="C928" s="3"/>
      <c r="G928" s="22"/>
    </row>
    <row r="929" spans="3:7">
      <c r="C929" s="3"/>
      <c r="G929" s="22"/>
    </row>
    <row r="930" spans="3:7">
      <c r="C930" s="3"/>
      <c r="G930" s="22"/>
    </row>
    <row r="931" spans="3:7">
      <c r="C931" s="3"/>
      <c r="G931" s="22"/>
    </row>
    <row r="932" spans="3:7">
      <c r="C932" s="3"/>
      <c r="G932" s="22"/>
    </row>
    <row r="933" spans="3:7">
      <c r="C933" s="3"/>
      <c r="G933" s="22"/>
    </row>
    <row r="934" spans="3:7">
      <c r="C934" s="3"/>
      <c r="G934" s="22"/>
    </row>
    <row r="935" spans="3:7">
      <c r="C935" s="3"/>
      <c r="G935" s="22"/>
    </row>
    <row r="936" spans="3:7">
      <c r="C936" s="3"/>
      <c r="G936" s="22"/>
    </row>
    <row r="937" spans="3:7">
      <c r="C937" s="3"/>
      <c r="G937" s="22"/>
    </row>
    <row r="938" spans="3:7">
      <c r="C938" s="3"/>
      <c r="G938" s="22"/>
    </row>
    <row r="939" spans="3:7">
      <c r="C939" s="3"/>
      <c r="G939" s="22"/>
    </row>
    <row r="940" spans="3:7">
      <c r="C940" s="3"/>
      <c r="G940" s="22"/>
    </row>
    <row r="941" spans="3:7">
      <c r="C941" s="3"/>
      <c r="G941" s="22"/>
    </row>
    <row r="942" spans="3:7">
      <c r="C942" s="3"/>
      <c r="G942" s="22"/>
    </row>
    <row r="943" spans="3:7">
      <c r="C943" s="3"/>
      <c r="G943" s="22"/>
    </row>
    <row r="944" spans="3:7">
      <c r="C944" s="3"/>
      <c r="G944" s="22"/>
    </row>
    <row r="945" spans="3:7">
      <c r="C945" s="3"/>
      <c r="G945" s="22"/>
    </row>
    <row r="946" spans="3:7">
      <c r="C946" s="3"/>
      <c r="G946" s="22"/>
    </row>
    <row r="947" spans="3:7">
      <c r="C947" s="3"/>
      <c r="G947" s="22"/>
    </row>
    <row r="948" spans="3:7">
      <c r="C948" s="3"/>
      <c r="G948" s="22"/>
    </row>
    <row r="949" spans="3:7">
      <c r="C949" s="3"/>
      <c r="G949" s="22"/>
    </row>
    <row r="950" spans="3:7">
      <c r="C950" s="3"/>
      <c r="G950" s="22"/>
    </row>
    <row r="951" spans="3:7">
      <c r="C951" s="3"/>
      <c r="G951" s="22"/>
    </row>
    <row r="952" spans="3:7">
      <c r="C952" s="3"/>
      <c r="G952" s="22"/>
    </row>
    <row r="953" spans="3:7">
      <c r="C953" s="3"/>
      <c r="G953" s="22"/>
    </row>
    <row r="954" spans="3:7">
      <c r="C954" s="3"/>
      <c r="G954" s="22"/>
    </row>
    <row r="955" spans="3:7">
      <c r="C955" s="3"/>
      <c r="G955" s="22"/>
    </row>
    <row r="956" spans="3:7">
      <c r="C956" s="3"/>
      <c r="G956" s="22"/>
    </row>
    <row r="957" spans="3:7">
      <c r="C957" s="3"/>
      <c r="G957" s="22"/>
    </row>
    <row r="958" spans="3:7">
      <c r="C958" s="3"/>
      <c r="G958" s="22"/>
    </row>
    <row r="959" spans="3:7">
      <c r="C959" s="3"/>
      <c r="G959" s="22"/>
    </row>
    <row r="960" spans="3:7">
      <c r="C960" s="3"/>
      <c r="G960" s="22"/>
    </row>
    <row r="961" spans="3:7">
      <c r="C961" s="3"/>
      <c r="G961" s="22"/>
    </row>
    <row r="962" spans="3:7">
      <c r="C962" s="3"/>
      <c r="G962" s="22"/>
    </row>
    <row r="963" spans="3:7">
      <c r="C963" s="3"/>
      <c r="G963" s="22"/>
    </row>
    <row r="964" spans="3:7">
      <c r="C964" s="3"/>
      <c r="G964" s="22"/>
    </row>
    <row r="965" spans="3:7">
      <c r="C965" s="3"/>
      <c r="G965" s="22"/>
    </row>
    <row r="966" spans="3:7">
      <c r="C966" s="3"/>
      <c r="G966" s="22"/>
    </row>
    <row r="967" spans="3:7">
      <c r="C967" s="3"/>
      <c r="G967" s="22"/>
    </row>
    <row r="968" spans="3:7">
      <c r="C968" s="3"/>
      <c r="G968" s="22"/>
    </row>
    <row r="969" spans="3:7">
      <c r="C969" s="3"/>
      <c r="G969" s="22"/>
    </row>
    <row r="970" spans="3:7">
      <c r="C970" s="3"/>
      <c r="G970" s="22"/>
    </row>
    <row r="971" spans="3:7">
      <c r="C971" s="3"/>
      <c r="G971" s="22"/>
    </row>
    <row r="972" spans="3:7">
      <c r="C972" s="3"/>
      <c r="G972" s="22"/>
    </row>
    <row r="973" spans="3:7">
      <c r="C973" s="3"/>
      <c r="G973" s="22"/>
    </row>
    <row r="974" spans="3:7">
      <c r="C974" s="3"/>
      <c r="G974" s="22"/>
    </row>
    <row r="975" spans="3:7">
      <c r="C975" s="3"/>
      <c r="G975" s="22"/>
    </row>
    <row r="976" spans="3:7">
      <c r="C976" s="3"/>
      <c r="G976" s="22"/>
    </row>
    <row r="977" spans="3:7">
      <c r="C977" s="3"/>
      <c r="G977" s="22"/>
    </row>
    <row r="978" spans="3:7">
      <c r="C978" s="3"/>
      <c r="G978" s="22"/>
    </row>
    <row r="979" spans="3:7">
      <c r="C979" s="3"/>
      <c r="G979" s="22"/>
    </row>
    <row r="980" spans="3:7">
      <c r="C980" s="3"/>
      <c r="G980" s="22"/>
    </row>
    <row r="981" spans="3:7">
      <c r="C981" s="3"/>
      <c r="G981" s="22"/>
    </row>
    <row r="982" spans="3:7">
      <c r="C982" s="3"/>
      <c r="G982" s="22"/>
    </row>
    <row r="983" spans="3:7">
      <c r="C983" s="3"/>
      <c r="G983" s="22"/>
    </row>
    <row r="984" spans="3:7">
      <c r="C984" s="3"/>
      <c r="G984" s="22"/>
    </row>
    <row r="985" spans="3:7">
      <c r="C985" s="3"/>
      <c r="G985" s="22"/>
    </row>
    <row r="986" spans="3:7">
      <c r="C986" s="3"/>
      <c r="G986" s="22"/>
    </row>
    <row r="987" spans="3:7">
      <c r="C987" s="3"/>
      <c r="G987" s="22"/>
    </row>
    <row r="988" spans="3:7">
      <c r="C988" s="3"/>
      <c r="G988" s="22"/>
    </row>
    <row r="989" spans="3:7">
      <c r="C989" s="3"/>
      <c r="G989" s="22"/>
    </row>
    <row r="990" spans="3:7">
      <c r="C990" s="3"/>
      <c r="G990" s="22"/>
    </row>
    <row r="991" spans="3:7">
      <c r="C991" s="3"/>
      <c r="G991" s="22"/>
    </row>
    <row r="992" spans="3:7">
      <c r="C992" s="3"/>
      <c r="G992" s="22"/>
    </row>
    <row r="993" spans="3:7">
      <c r="C993" s="3"/>
      <c r="G993" s="22"/>
    </row>
    <row r="994" spans="3:7">
      <c r="C994" s="3"/>
      <c r="G994" s="22"/>
    </row>
    <row r="995" spans="3:7">
      <c r="C995" s="3"/>
      <c r="G995" s="22"/>
    </row>
    <row r="996" spans="3:7">
      <c r="C996" s="3"/>
      <c r="G996" s="22"/>
    </row>
    <row r="997" spans="3:7">
      <c r="C997" s="3"/>
      <c r="G997" s="22"/>
    </row>
    <row r="998" spans="3:7">
      <c r="C998" s="3"/>
      <c r="G998" s="22"/>
    </row>
    <row r="999" spans="3:7">
      <c r="C999" s="3"/>
      <c r="G999" s="22"/>
    </row>
    <row r="1000" spans="3:7">
      <c r="C1000" s="3"/>
      <c r="G1000" s="22"/>
    </row>
    <row r="1001" spans="3:7">
      <c r="C1001" s="3"/>
      <c r="G1001" s="22"/>
    </row>
    <row r="1002" spans="3:7">
      <c r="C1002" s="3"/>
      <c r="G1002" s="22"/>
    </row>
    <row r="1003" spans="3:7">
      <c r="C1003" s="3"/>
      <c r="G1003" s="22"/>
    </row>
    <row r="1004" spans="3:7">
      <c r="C1004" s="3"/>
      <c r="G1004" s="22"/>
    </row>
    <row r="1005" spans="3:7">
      <c r="C1005" s="3"/>
      <c r="G1005" s="22"/>
    </row>
    <row r="1006" spans="3:7">
      <c r="C1006" s="3"/>
      <c r="G1006" s="22"/>
    </row>
    <row r="1007" spans="3:7">
      <c r="C1007" s="3"/>
      <c r="G1007" s="22"/>
    </row>
    <row r="1008" spans="3:7">
      <c r="C1008" s="3"/>
      <c r="G1008" s="22"/>
    </row>
    <row r="1009" spans="3:7">
      <c r="C1009" s="3"/>
      <c r="G1009" s="22"/>
    </row>
    <row r="1010" spans="3:7">
      <c r="C1010" s="3"/>
      <c r="G1010" s="22"/>
    </row>
    <row r="1011" spans="3:7">
      <c r="C1011" s="3"/>
      <c r="G1011" s="22"/>
    </row>
    <row r="1012" spans="3:7">
      <c r="C1012" s="3"/>
      <c r="G1012" s="22"/>
    </row>
    <row r="1013" spans="3:7">
      <c r="C1013" s="3"/>
      <c r="G1013" s="22"/>
    </row>
    <row r="1014" spans="3:7">
      <c r="C1014" s="3"/>
      <c r="G1014" s="22"/>
    </row>
    <row r="1015" spans="3:7">
      <c r="C1015" s="3"/>
      <c r="G1015" s="22"/>
    </row>
    <row r="1016" spans="3:7">
      <c r="C1016" s="3"/>
      <c r="G1016" s="22"/>
    </row>
    <row r="1017" spans="3:7">
      <c r="C1017" s="3"/>
      <c r="G1017" s="22"/>
    </row>
    <row r="1018" spans="3:7">
      <c r="C1018" s="3"/>
      <c r="G1018" s="22"/>
    </row>
    <row r="1019" spans="3:7">
      <c r="C1019" s="3"/>
      <c r="G1019" s="22"/>
    </row>
    <row r="1020" spans="3:7">
      <c r="C1020" s="3"/>
      <c r="G1020" s="22"/>
    </row>
    <row r="1021" spans="3:7">
      <c r="C1021" s="3"/>
      <c r="G1021" s="22"/>
    </row>
    <row r="1022" spans="3:7">
      <c r="C1022" s="3"/>
      <c r="G1022" s="22"/>
    </row>
    <row r="1023" spans="3:7">
      <c r="C1023" s="3"/>
      <c r="G1023" s="22"/>
    </row>
    <row r="1024" spans="3:7">
      <c r="C1024" s="3"/>
      <c r="G1024" s="22"/>
    </row>
    <row r="1025" spans="3:7">
      <c r="C1025" s="3"/>
      <c r="G1025" s="22"/>
    </row>
    <row r="1026" spans="3:7">
      <c r="C1026" s="3"/>
      <c r="G1026" s="22"/>
    </row>
    <row r="1027" spans="3:7">
      <c r="C1027" s="3"/>
      <c r="G1027" s="22"/>
    </row>
    <row r="1028" spans="3:7">
      <c r="C1028" s="3"/>
      <c r="G1028" s="22"/>
    </row>
    <row r="1029" spans="3:7">
      <c r="C1029" s="3"/>
      <c r="G1029" s="22"/>
    </row>
    <row r="1030" spans="3:7">
      <c r="C1030" s="3"/>
      <c r="G1030" s="22"/>
    </row>
    <row r="1031" spans="3:7">
      <c r="C1031" s="3"/>
      <c r="G1031" s="22"/>
    </row>
    <row r="1032" spans="3:7">
      <c r="C1032" s="3"/>
      <c r="G1032" s="22"/>
    </row>
    <row r="1033" spans="3:7">
      <c r="C1033" s="3"/>
      <c r="G1033" s="22"/>
    </row>
    <row r="1034" spans="3:7">
      <c r="C1034" s="3"/>
      <c r="G1034" s="22"/>
    </row>
    <row r="1035" spans="3:7">
      <c r="C1035" s="3"/>
      <c r="G1035" s="22"/>
    </row>
    <row r="1036" spans="3:7">
      <c r="C1036" s="3"/>
      <c r="G1036" s="22"/>
    </row>
    <row r="1037" spans="3:7">
      <c r="C1037" s="3"/>
      <c r="G1037" s="22"/>
    </row>
    <row r="1038" spans="3:7">
      <c r="C1038" s="3"/>
      <c r="G1038" s="22"/>
    </row>
    <row r="1039" spans="3:7">
      <c r="C1039" s="3"/>
      <c r="G1039" s="22"/>
    </row>
    <row r="1040" spans="3:7">
      <c r="C1040" s="3"/>
      <c r="G1040" s="22"/>
    </row>
    <row r="1041" spans="3:7">
      <c r="C1041" s="3"/>
      <c r="G1041" s="22"/>
    </row>
    <row r="1042" spans="3:7">
      <c r="C1042" s="3"/>
      <c r="G1042" s="22"/>
    </row>
    <row r="1043" spans="3:7">
      <c r="C1043" s="3"/>
      <c r="G1043" s="22"/>
    </row>
    <row r="1044" spans="3:7">
      <c r="C1044" s="3"/>
      <c r="G1044" s="22"/>
    </row>
    <row r="1045" spans="3:7">
      <c r="C1045" s="3"/>
      <c r="G1045" s="22"/>
    </row>
    <row r="1046" spans="3:7">
      <c r="C1046" s="3"/>
      <c r="G1046" s="22"/>
    </row>
    <row r="1047" spans="3:7">
      <c r="C1047" s="3"/>
      <c r="G1047" s="22"/>
    </row>
    <row r="1048" spans="3:7">
      <c r="C1048" s="3"/>
      <c r="G1048" s="22"/>
    </row>
    <row r="1049" spans="3:7">
      <c r="C1049" s="3"/>
      <c r="G1049" s="22"/>
    </row>
    <row r="1050" spans="3:7">
      <c r="C1050" s="3"/>
      <c r="G1050" s="22"/>
    </row>
    <row r="1051" spans="3:7">
      <c r="C1051" s="3"/>
      <c r="G1051" s="22"/>
    </row>
    <row r="1052" spans="3:7">
      <c r="C1052" s="3"/>
      <c r="G1052" s="22"/>
    </row>
    <row r="1053" spans="3:7">
      <c r="C1053" s="3"/>
      <c r="G1053" s="22"/>
    </row>
    <row r="1054" spans="3:7">
      <c r="C1054" s="3"/>
      <c r="G1054" s="22"/>
    </row>
    <row r="1055" spans="3:7">
      <c r="C1055" s="3"/>
      <c r="G1055" s="22"/>
    </row>
    <row r="1056" spans="3:7">
      <c r="C1056" s="3"/>
      <c r="G1056" s="22"/>
    </row>
    <row r="1057" spans="3:7">
      <c r="C1057" s="3"/>
      <c r="G1057" s="22"/>
    </row>
    <row r="1058" spans="3:7">
      <c r="C1058" s="3"/>
      <c r="G1058" s="22"/>
    </row>
    <row r="1059" spans="3:7">
      <c r="C1059" s="3"/>
      <c r="G1059" s="22"/>
    </row>
    <row r="1060" spans="3:7">
      <c r="C1060" s="3"/>
      <c r="G1060" s="22"/>
    </row>
    <row r="1061" spans="3:7">
      <c r="C1061" s="3"/>
      <c r="G1061" s="22"/>
    </row>
    <row r="1062" spans="3:7">
      <c r="C1062" s="3"/>
      <c r="G1062" s="22"/>
    </row>
    <row r="1063" spans="3:7">
      <c r="C1063" s="3"/>
      <c r="G1063" s="22"/>
    </row>
    <row r="1064" spans="3:7">
      <c r="C1064" s="3"/>
      <c r="G1064" s="22"/>
    </row>
    <row r="1065" spans="3:7">
      <c r="C1065" s="3"/>
      <c r="G1065" s="22"/>
    </row>
    <row r="1066" spans="3:7">
      <c r="C1066" s="3"/>
      <c r="G1066" s="22"/>
    </row>
    <row r="1067" spans="3:7">
      <c r="C1067" s="3"/>
      <c r="G1067" s="22"/>
    </row>
    <row r="1068" spans="3:7">
      <c r="C1068" s="3"/>
      <c r="G1068" s="22"/>
    </row>
    <row r="1069" spans="3:7">
      <c r="C1069" s="3"/>
      <c r="G1069" s="22"/>
    </row>
    <row r="1070" spans="3:7">
      <c r="C1070" s="3"/>
      <c r="G1070" s="22"/>
    </row>
    <row r="1071" spans="3:7">
      <c r="C1071" s="3"/>
      <c r="G1071" s="22"/>
    </row>
    <row r="1072" spans="3:7">
      <c r="C1072" s="3"/>
      <c r="G1072" s="22"/>
    </row>
    <row r="1073" spans="3:7">
      <c r="C1073" s="3"/>
      <c r="G1073" s="22"/>
    </row>
    <row r="1074" spans="3:7">
      <c r="C1074" s="3"/>
      <c r="G1074" s="22"/>
    </row>
    <row r="1075" spans="3:7">
      <c r="C1075" s="3"/>
      <c r="G1075" s="22"/>
    </row>
    <row r="1076" spans="3:7">
      <c r="C1076" s="3"/>
      <c r="G1076" s="22"/>
    </row>
    <row r="1077" spans="3:7">
      <c r="C1077" s="3"/>
      <c r="G1077" s="22"/>
    </row>
    <row r="1078" spans="3:7">
      <c r="C1078" s="3"/>
      <c r="G1078" s="22"/>
    </row>
    <row r="1079" spans="3:7">
      <c r="C1079" s="3"/>
      <c r="G1079" s="22"/>
    </row>
    <row r="1080" spans="3:7">
      <c r="C1080" s="3"/>
      <c r="G1080" s="22"/>
    </row>
    <row r="1081" spans="3:7">
      <c r="C1081" s="3"/>
      <c r="G1081" s="22"/>
    </row>
    <row r="1082" spans="3:7">
      <c r="C1082" s="3"/>
      <c r="G1082" s="22"/>
    </row>
    <row r="1083" spans="3:7">
      <c r="C1083" s="3"/>
      <c r="G1083" s="22"/>
    </row>
    <row r="1084" spans="3:7">
      <c r="C1084" s="3"/>
      <c r="G1084" s="22"/>
    </row>
    <row r="1085" spans="3:7">
      <c r="C1085" s="3"/>
      <c r="G1085" s="22"/>
    </row>
    <row r="1086" spans="3:7">
      <c r="C1086" s="3"/>
      <c r="G1086" s="22"/>
    </row>
    <row r="1087" spans="3:7">
      <c r="C1087" s="3"/>
      <c r="G1087" s="22"/>
    </row>
    <row r="1088" spans="3:7">
      <c r="C1088" s="3"/>
      <c r="G1088" s="22"/>
    </row>
    <row r="1089" spans="3:7">
      <c r="C1089" s="3"/>
      <c r="G1089" s="22"/>
    </row>
    <row r="1090" spans="3:7">
      <c r="C1090" s="3"/>
      <c r="G1090" s="22"/>
    </row>
    <row r="1091" spans="3:7">
      <c r="C1091" s="3"/>
      <c r="G1091" s="22"/>
    </row>
    <row r="1092" spans="3:7">
      <c r="C1092" s="3"/>
      <c r="G1092" s="22"/>
    </row>
    <row r="1093" spans="3:7">
      <c r="C1093" s="3"/>
      <c r="G1093" s="22"/>
    </row>
    <row r="1094" spans="3:7">
      <c r="C1094" s="3"/>
      <c r="G1094" s="22"/>
    </row>
    <row r="1095" spans="3:7">
      <c r="C1095" s="3"/>
      <c r="G1095" s="22"/>
    </row>
    <row r="1096" spans="3:7">
      <c r="C1096" s="3"/>
      <c r="G1096" s="22"/>
    </row>
    <row r="1097" spans="3:7">
      <c r="C1097" s="3"/>
      <c r="G1097" s="22"/>
    </row>
    <row r="1098" spans="3:7">
      <c r="C1098" s="3"/>
      <c r="G1098" s="22"/>
    </row>
    <row r="1099" spans="3:7">
      <c r="C1099" s="3"/>
      <c r="G1099" s="22"/>
    </row>
    <row r="1100" spans="3:7">
      <c r="C1100" s="3"/>
      <c r="G1100" s="22"/>
    </row>
    <row r="1101" spans="3:7">
      <c r="C1101" s="3"/>
      <c r="G1101" s="22"/>
    </row>
    <row r="1102" spans="3:7">
      <c r="C1102" s="3"/>
      <c r="G1102" s="22"/>
    </row>
    <row r="1103" spans="3:7">
      <c r="C1103" s="3"/>
      <c r="G1103" s="22"/>
    </row>
    <row r="1104" spans="3:7">
      <c r="C1104" s="3"/>
      <c r="G1104" s="22"/>
    </row>
    <row r="1105" spans="3:7">
      <c r="C1105" s="3"/>
      <c r="G1105" s="22"/>
    </row>
    <row r="1106" spans="3:7">
      <c r="C1106" s="3"/>
      <c r="G1106" s="22"/>
    </row>
    <row r="1107" spans="3:7">
      <c r="C1107" s="3"/>
      <c r="G1107" s="22"/>
    </row>
    <row r="1108" spans="3:7">
      <c r="C1108" s="3"/>
      <c r="G1108" s="22"/>
    </row>
    <row r="1109" spans="3:7">
      <c r="C1109" s="3"/>
      <c r="G1109" s="22"/>
    </row>
    <row r="1110" spans="3:7">
      <c r="C1110" s="3"/>
      <c r="G1110" s="22"/>
    </row>
    <row r="1111" spans="3:7">
      <c r="C1111" s="3"/>
      <c r="G1111" s="22"/>
    </row>
    <row r="1112" spans="3:7">
      <c r="C1112" s="3"/>
      <c r="G1112" s="22"/>
    </row>
    <row r="1113" spans="3:7">
      <c r="C1113" s="3"/>
      <c r="G1113" s="22"/>
    </row>
    <row r="1114" spans="3:7">
      <c r="C1114" s="3"/>
      <c r="G1114" s="22"/>
    </row>
    <row r="1115" spans="3:7">
      <c r="C1115" s="3"/>
      <c r="G1115" s="22"/>
    </row>
    <row r="1116" spans="3:7">
      <c r="C1116" s="3"/>
      <c r="G1116" s="22"/>
    </row>
    <row r="1117" spans="3:7">
      <c r="C1117" s="3"/>
      <c r="G1117" s="22"/>
    </row>
    <row r="1118" spans="3:7">
      <c r="C1118" s="3"/>
      <c r="G1118" s="22"/>
    </row>
    <row r="1119" spans="3:7">
      <c r="C1119" s="3"/>
      <c r="G1119" s="22"/>
    </row>
    <row r="1120" spans="3:7">
      <c r="C1120" s="3"/>
      <c r="G1120" s="22"/>
    </row>
    <row r="1121" spans="3:7">
      <c r="C1121" s="3"/>
      <c r="G1121" s="22"/>
    </row>
    <row r="1122" spans="3:7">
      <c r="C1122" s="3"/>
      <c r="G1122" s="22"/>
    </row>
    <row r="1123" spans="3:7">
      <c r="C1123" s="3"/>
      <c r="G1123" s="22"/>
    </row>
    <row r="1124" spans="3:7">
      <c r="C1124" s="3"/>
      <c r="G1124" s="22"/>
    </row>
    <row r="1125" spans="3:7">
      <c r="C1125" s="3"/>
      <c r="G1125" s="22"/>
    </row>
    <row r="1126" spans="3:7">
      <c r="C1126" s="3"/>
      <c r="G1126" s="22"/>
    </row>
    <row r="1127" spans="3:7">
      <c r="C1127" s="3"/>
      <c r="G1127" s="22"/>
    </row>
    <row r="1128" spans="3:7">
      <c r="C1128" s="3"/>
      <c r="G1128" s="22"/>
    </row>
    <row r="1129" spans="3:7">
      <c r="C1129" s="3"/>
      <c r="G1129" s="22"/>
    </row>
    <row r="1130" spans="3:7">
      <c r="C1130" s="3"/>
      <c r="G1130" s="22"/>
    </row>
    <row r="1131" spans="3:7">
      <c r="C1131" s="3"/>
      <c r="G1131" s="22"/>
    </row>
    <row r="1132" spans="3:7">
      <c r="C1132" s="3"/>
      <c r="G1132" s="22"/>
    </row>
    <row r="1133" spans="3:7">
      <c r="C1133" s="3"/>
      <c r="G1133" s="22"/>
    </row>
    <row r="1134" spans="3:7">
      <c r="C1134" s="3"/>
      <c r="G1134" s="22"/>
    </row>
    <row r="1135" spans="3:7">
      <c r="C1135" s="3"/>
      <c r="G1135" s="22"/>
    </row>
    <row r="1136" spans="3:7">
      <c r="C1136" s="3"/>
      <c r="G1136" s="22"/>
    </row>
    <row r="1137" spans="3:7">
      <c r="C1137" s="3"/>
      <c r="G1137" s="22"/>
    </row>
    <row r="1138" spans="3:7">
      <c r="C1138" s="3"/>
      <c r="G1138" s="22"/>
    </row>
    <row r="1139" spans="3:7">
      <c r="C1139" s="3"/>
      <c r="G1139" s="22"/>
    </row>
    <row r="1140" spans="3:7">
      <c r="C1140" s="3"/>
      <c r="G1140" s="22"/>
    </row>
    <row r="1141" spans="3:7">
      <c r="C1141" s="3"/>
      <c r="G1141" s="22"/>
    </row>
    <row r="1142" spans="3:7">
      <c r="C1142" s="3"/>
      <c r="G1142" s="22"/>
    </row>
    <row r="1143" spans="3:7">
      <c r="C1143" s="3"/>
      <c r="G1143" s="22"/>
    </row>
    <row r="1144" spans="3:7">
      <c r="C1144" s="3"/>
      <c r="G1144" s="22"/>
    </row>
    <row r="1145" spans="3:7">
      <c r="C1145" s="3"/>
      <c r="G1145" s="22"/>
    </row>
    <row r="1146" spans="3:7">
      <c r="C1146" s="3"/>
      <c r="G1146" s="22"/>
    </row>
    <row r="1147" spans="3:7">
      <c r="C1147" s="3"/>
      <c r="G1147" s="22"/>
    </row>
    <row r="1148" spans="3:7">
      <c r="C1148" s="3"/>
      <c r="G1148" s="22"/>
    </row>
    <row r="1149" spans="3:7">
      <c r="C1149" s="3"/>
      <c r="G1149" s="22"/>
    </row>
    <row r="1150" spans="3:7">
      <c r="C1150" s="3"/>
      <c r="G1150" s="22"/>
    </row>
    <row r="1151" spans="3:7">
      <c r="C1151" s="3"/>
      <c r="G1151" s="22"/>
    </row>
    <row r="1152" spans="3:7">
      <c r="C1152" s="3"/>
      <c r="G1152" s="22"/>
    </row>
    <row r="1153" spans="3:7">
      <c r="C1153" s="3"/>
      <c r="G1153" s="22"/>
    </row>
    <row r="1154" spans="3:7">
      <c r="C1154" s="3"/>
      <c r="G1154" s="22"/>
    </row>
    <row r="1155" spans="3:7">
      <c r="C1155" s="3"/>
      <c r="G1155" s="22"/>
    </row>
    <row r="1156" spans="3:7">
      <c r="C1156" s="3"/>
      <c r="G1156" s="22"/>
    </row>
    <row r="1157" spans="3:7">
      <c r="C1157" s="3"/>
      <c r="G1157" s="22"/>
    </row>
    <row r="1158" spans="3:7">
      <c r="C1158" s="3"/>
      <c r="G1158" s="22"/>
    </row>
    <row r="1159" spans="3:7">
      <c r="C1159" s="3"/>
      <c r="G1159" s="22"/>
    </row>
    <row r="1160" spans="3:7">
      <c r="C1160" s="3"/>
      <c r="G1160" s="22"/>
    </row>
    <row r="1161" spans="3:7">
      <c r="C1161" s="3"/>
      <c r="G1161" s="22"/>
    </row>
    <row r="1162" spans="3:7">
      <c r="C1162" s="3"/>
      <c r="G1162" s="22"/>
    </row>
    <row r="1163" spans="3:7">
      <c r="C1163" s="3"/>
      <c r="G1163" s="22"/>
    </row>
    <row r="1164" spans="3:7">
      <c r="C1164" s="3"/>
      <c r="G1164" s="22"/>
    </row>
    <row r="1165" spans="3:7">
      <c r="C1165" s="3"/>
      <c r="G1165" s="22"/>
    </row>
    <row r="1166" spans="3:7">
      <c r="C1166" s="3"/>
      <c r="G1166" s="22"/>
    </row>
    <row r="1167" spans="3:7">
      <c r="C1167" s="3"/>
      <c r="G1167" s="22"/>
    </row>
    <row r="1168" spans="3:7">
      <c r="C1168" s="3"/>
      <c r="G1168" s="22"/>
    </row>
    <row r="1169" spans="3:7">
      <c r="C1169" s="3"/>
      <c r="G1169" s="22"/>
    </row>
    <row r="1170" spans="3:7">
      <c r="C1170" s="3"/>
      <c r="G1170" s="22"/>
    </row>
    <row r="1171" spans="3:7">
      <c r="C1171" s="3"/>
      <c r="G1171" s="22"/>
    </row>
    <row r="1172" spans="3:7">
      <c r="C1172" s="3"/>
      <c r="G1172" s="22"/>
    </row>
    <row r="1173" spans="3:7">
      <c r="C1173" s="3"/>
      <c r="G1173" s="22"/>
    </row>
    <row r="1174" spans="3:7">
      <c r="C1174" s="3"/>
      <c r="G1174" s="22"/>
    </row>
    <row r="1175" spans="3:7">
      <c r="C1175" s="3"/>
      <c r="G1175" s="22"/>
    </row>
    <row r="1176" spans="3:7">
      <c r="C1176" s="3"/>
      <c r="G1176" s="22"/>
    </row>
    <row r="1177" spans="3:7">
      <c r="C1177" s="3"/>
      <c r="G1177" s="22"/>
    </row>
    <row r="1178" spans="3:7">
      <c r="C1178" s="3"/>
      <c r="G1178" s="22"/>
    </row>
    <row r="1179" spans="3:7">
      <c r="C1179" s="3"/>
      <c r="G1179" s="22"/>
    </row>
    <row r="1180" spans="3:7">
      <c r="C1180" s="3"/>
      <c r="G1180" s="22"/>
    </row>
    <row r="1181" spans="3:7">
      <c r="C1181" s="3"/>
      <c r="G1181" s="22"/>
    </row>
    <row r="1182" spans="3:7">
      <c r="C1182" s="3"/>
      <c r="G1182" s="22"/>
    </row>
    <row r="1183" spans="3:7">
      <c r="C1183" s="3"/>
      <c r="G1183" s="22"/>
    </row>
    <row r="1184" spans="3:7">
      <c r="C1184" s="3"/>
      <c r="G1184" s="22"/>
    </row>
    <row r="1185" spans="3:7">
      <c r="C1185" s="3"/>
      <c r="G1185" s="22"/>
    </row>
    <row r="1186" spans="3:7">
      <c r="C1186" s="3"/>
      <c r="G1186" s="22"/>
    </row>
    <row r="1187" spans="3:7">
      <c r="C1187" s="3"/>
      <c r="G1187" s="22"/>
    </row>
    <row r="1188" spans="3:7">
      <c r="C1188" s="3"/>
      <c r="G1188" s="22"/>
    </row>
    <row r="1189" spans="3:7">
      <c r="C1189" s="3"/>
      <c r="G1189" s="22"/>
    </row>
    <row r="1190" spans="3:7">
      <c r="C1190" s="3"/>
      <c r="G1190" s="22"/>
    </row>
    <row r="1191" spans="3:7">
      <c r="C1191" s="3"/>
      <c r="G1191" s="22"/>
    </row>
    <row r="1192" spans="3:7">
      <c r="C1192" s="3"/>
      <c r="G1192" s="22"/>
    </row>
    <row r="1193" spans="3:7">
      <c r="C1193" s="3"/>
      <c r="G1193" s="22"/>
    </row>
    <row r="1194" spans="3:7">
      <c r="C1194" s="3"/>
      <c r="G1194" s="22"/>
    </row>
    <row r="1195" spans="3:7">
      <c r="C1195" s="3"/>
      <c r="G1195" s="22"/>
    </row>
    <row r="1196" spans="3:7">
      <c r="C1196" s="3"/>
      <c r="G1196" s="22"/>
    </row>
    <row r="1197" spans="3:7">
      <c r="C1197" s="3"/>
      <c r="G1197" s="22"/>
    </row>
    <row r="1198" spans="3:7">
      <c r="C1198" s="3"/>
      <c r="G1198" s="22"/>
    </row>
    <row r="1199" spans="3:7">
      <c r="C1199" s="3"/>
      <c r="G1199" s="22"/>
    </row>
    <row r="1200" spans="3:7">
      <c r="C1200" s="3"/>
      <c r="G1200" s="22"/>
    </row>
    <row r="1201" spans="3:7">
      <c r="C1201" s="3"/>
      <c r="G1201" s="22"/>
    </row>
    <row r="1202" spans="3:7">
      <c r="C1202" s="3"/>
      <c r="G1202" s="22"/>
    </row>
    <row r="1203" spans="3:7">
      <c r="C1203" s="3"/>
      <c r="G1203" s="22"/>
    </row>
    <row r="1204" spans="3:7">
      <c r="C1204" s="3"/>
      <c r="G1204" s="22"/>
    </row>
    <row r="1205" spans="3:7">
      <c r="C1205" s="3"/>
      <c r="G1205" s="22"/>
    </row>
    <row r="1206" spans="3:7">
      <c r="C1206" s="3"/>
      <c r="G1206" s="22"/>
    </row>
    <row r="1207" spans="3:7">
      <c r="C1207" s="3"/>
      <c r="G1207" s="22"/>
    </row>
    <row r="1208" spans="3:7">
      <c r="C1208" s="3"/>
      <c r="G1208" s="22"/>
    </row>
    <row r="1209" spans="3:7">
      <c r="C1209" s="3"/>
      <c r="G1209" s="22"/>
    </row>
    <row r="1210" spans="3:7">
      <c r="C1210" s="3"/>
      <c r="G1210" s="22"/>
    </row>
    <row r="1211" spans="3:7">
      <c r="C1211" s="3"/>
      <c r="G1211" s="22"/>
    </row>
    <row r="1212" spans="3:7">
      <c r="C1212" s="3"/>
      <c r="G1212" s="22"/>
    </row>
    <row r="1213" spans="3:7">
      <c r="C1213" s="3"/>
      <c r="G1213" s="22"/>
    </row>
    <row r="1214" spans="3:7">
      <c r="C1214" s="3"/>
      <c r="G1214" s="22"/>
    </row>
    <row r="1215" spans="3:7">
      <c r="C1215" s="3"/>
      <c r="G1215" s="22"/>
    </row>
    <row r="1216" spans="3:7">
      <c r="C1216" s="3"/>
      <c r="G1216" s="22"/>
    </row>
    <row r="1217" spans="3:7">
      <c r="C1217" s="3"/>
      <c r="G1217" s="22"/>
    </row>
    <row r="1218" spans="3:7">
      <c r="C1218" s="3"/>
      <c r="G1218" s="22"/>
    </row>
    <row r="1219" spans="3:7">
      <c r="C1219" s="3"/>
      <c r="G1219" s="22"/>
    </row>
    <row r="1220" spans="3:7">
      <c r="C1220" s="3"/>
      <c r="G1220" s="22"/>
    </row>
    <row r="1221" spans="3:7">
      <c r="C1221" s="3"/>
      <c r="G1221" s="22"/>
    </row>
    <row r="1222" spans="3:7">
      <c r="C1222" s="3"/>
      <c r="G1222" s="22"/>
    </row>
    <row r="1223" spans="3:7">
      <c r="C1223" s="3"/>
      <c r="G1223" s="22"/>
    </row>
    <row r="1224" spans="3:7">
      <c r="C1224" s="3"/>
      <c r="G1224" s="22"/>
    </row>
    <row r="1225" spans="3:7">
      <c r="C1225" s="3"/>
      <c r="G1225" s="22"/>
    </row>
    <row r="1226" spans="3:7">
      <c r="C1226" s="3"/>
      <c r="G1226" s="22"/>
    </row>
    <row r="1227" spans="3:7">
      <c r="C1227" s="3"/>
      <c r="G1227" s="22"/>
    </row>
    <row r="1228" spans="3:7">
      <c r="C1228" s="3"/>
      <c r="G1228" s="22"/>
    </row>
    <row r="1229" spans="3:7">
      <c r="C1229" s="3"/>
      <c r="G1229" s="22"/>
    </row>
    <row r="1230" spans="3:7">
      <c r="C1230" s="3"/>
      <c r="G1230" s="22"/>
    </row>
    <row r="1231" spans="3:7">
      <c r="C1231" s="3"/>
      <c r="G1231" s="22"/>
    </row>
    <row r="1232" spans="3:7">
      <c r="C1232" s="3"/>
      <c r="G1232" s="22"/>
    </row>
    <row r="1233" spans="3:7">
      <c r="C1233" s="3"/>
      <c r="G1233" s="22"/>
    </row>
    <row r="1234" spans="3:7">
      <c r="C1234" s="3"/>
      <c r="G1234" s="22"/>
    </row>
    <row r="1235" spans="3:7">
      <c r="C1235" s="3"/>
      <c r="G1235" s="22"/>
    </row>
    <row r="1236" spans="3:7">
      <c r="C1236" s="3"/>
      <c r="G1236" s="22"/>
    </row>
    <row r="1237" spans="3:7">
      <c r="C1237" s="3"/>
      <c r="G1237" s="22"/>
    </row>
    <row r="1238" spans="3:7">
      <c r="C1238" s="3"/>
      <c r="G1238" s="22"/>
    </row>
    <row r="1239" spans="3:7">
      <c r="C1239" s="3"/>
      <c r="G1239" s="22"/>
    </row>
    <row r="1240" spans="3:7">
      <c r="C1240" s="3"/>
      <c r="G1240" s="22"/>
    </row>
    <row r="1241" spans="3:7">
      <c r="C1241" s="3"/>
      <c r="G1241" s="22"/>
    </row>
    <row r="1242" spans="3:7">
      <c r="C1242" s="3"/>
      <c r="G1242" s="22"/>
    </row>
    <row r="1243" spans="3:7">
      <c r="C1243" s="3"/>
      <c r="G1243" s="22"/>
    </row>
    <row r="1244" spans="3:7">
      <c r="C1244" s="3"/>
      <c r="G1244" s="22"/>
    </row>
    <row r="1245" spans="3:7">
      <c r="C1245" s="3"/>
      <c r="G1245" s="22"/>
    </row>
    <row r="1246" spans="3:7">
      <c r="C1246" s="3"/>
      <c r="G1246" s="22"/>
    </row>
    <row r="1247" spans="3:7">
      <c r="C1247" s="3"/>
      <c r="G1247" s="22"/>
    </row>
    <row r="1248" spans="3:7">
      <c r="C1248" s="3"/>
      <c r="G1248" s="22"/>
    </row>
    <row r="1249" spans="3:7">
      <c r="C1249" s="3"/>
      <c r="G1249" s="22"/>
    </row>
    <row r="1250" spans="3:7">
      <c r="C1250" s="3"/>
      <c r="G1250" s="22"/>
    </row>
    <row r="1251" spans="3:7">
      <c r="C1251" s="3"/>
      <c r="G1251" s="22"/>
    </row>
    <row r="1252" spans="3:7">
      <c r="C1252" s="3"/>
      <c r="G1252" s="22"/>
    </row>
    <row r="1253" spans="3:7">
      <c r="C1253" s="3"/>
      <c r="G1253" s="22"/>
    </row>
    <row r="1254" spans="3:7">
      <c r="C1254" s="3"/>
      <c r="G1254" s="22"/>
    </row>
    <row r="1255" spans="3:7">
      <c r="C1255" s="3"/>
      <c r="G1255" s="22"/>
    </row>
    <row r="1256" spans="3:7">
      <c r="C1256" s="3"/>
      <c r="G1256" s="22"/>
    </row>
    <row r="1257" spans="3:7">
      <c r="C1257" s="3"/>
      <c r="G1257" s="22"/>
    </row>
    <row r="1258" spans="3:7">
      <c r="C1258" s="3"/>
      <c r="G1258" s="22"/>
    </row>
    <row r="1259" spans="3:7">
      <c r="C1259" s="3"/>
      <c r="G1259" s="22"/>
    </row>
    <row r="1260" spans="3:7">
      <c r="C1260" s="3"/>
      <c r="G1260" s="22"/>
    </row>
    <row r="1261" spans="3:7">
      <c r="C1261" s="3"/>
      <c r="G1261" s="22"/>
    </row>
    <row r="1262" spans="3:7">
      <c r="C1262" s="3"/>
      <c r="G1262" s="22"/>
    </row>
    <row r="1263" spans="3:7">
      <c r="C1263" s="3"/>
      <c r="G1263" s="22"/>
    </row>
    <row r="1264" spans="3:7">
      <c r="C1264" s="3"/>
      <c r="G1264" s="22"/>
    </row>
    <row r="1265" spans="3:7">
      <c r="C1265" s="3"/>
      <c r="G1265" s="22"/>
    </row>
    <row r="1266" spans="3:7">
      <c r="C1266" s="3"/>
      <c r="G1266" s="22"/>
    </row>
    <row r="1267" spans="3:7">
      <c r="C1267" s="3"/>
      <c r="G1267" s="22"/>
    </row>
    <row r="1268" spans="3:7">
      <c r="C1268" s="3"/>
      <c r="G1268" s="22"/>
    </row>
    <row r="1269" spans="3:7">
      <c r="C1269" s="3"/>
      <c r="G1269" s="22"/>
    </row>
    <row r="1270" spans="3:7">
      <c r="C1270" s="3"/>
      <c r="G1270" s="22"/>
    </row>
    <row r="1271" spans="3:7">
      <c r="C1271" s="3"/>
      <c r="G1271" s="22"/>
    </row>
    <row r="1272" spans="3:7">
      <c r="C1272" s="3"/>
      <c r="G1272" s="22"/>
    </row>
    <row r="1273" spans="3:7">
      <c r="C1273" s="3"/>
      <c r="G1273" s="22"/>
    </row>
    <row r="1274" spans="3:7">
      <c r="C1274" s="3"/>
      <c r="G1274" s="22"/>
    </row>
    <row r="1275" spans="3:7">
      <c r="C1275" s="3"/>
      <c r="G1275" s="22"/>
    </row>
    <row r="1276" spans="3:7">
      <c r="C1276" s="3"/>
      <c r="G1276" s="22"/>
    </row>
    <row r="1277" spans="3:7">
      <c r="C1277" s="3"/>
      <c r="G1277" s="22"/>
    </row>
    <row r="1278" spans="3:7">
      <c r="C1278" s="3"/>
      <c r="G1278" s="22"/>
    </row>
    <row r="1279" spans="3:7">
      <c r="C1279" s="3"/>
      <c r="G1279" s="22"/>
    </row>
    <row r="1280" spans="3:7">
      <c r="C1280" s="3"/>
      <c r="G1280" s="22"/>
    </row>
    <row r="1281" spans="3:7">
      <c r="C1281" s="3"/>
      <c r="G1281" s="22"/>
    </row>
    <row r="1282" spans="3:7">
      <c r="C1282" s="3"/>
      <c r="G1282" s="22"/>
    </row>
    <row r="1283" spans="3:7">
      <c r="C1283" s="3"/>
      <c r="G1283" s="22"/>
    </row>
    <row r="1284" spans="3:7">
      <c r="C1284" s="3"/>
      <c r="G1284" s="22"/>
    </row>
    <row r="1285" spans="3:7">
      <c r="C1285" s="3"/>
      <c r="G1285" s="22"/>
    </row>
    <row r="1286" spans="3:7">
      <c r="C1286" s="3"/>
      <c r="G1286" s="22"/>
    </row>
    <row r="1287" spans="3:7">
      <c r="C1287" s="3"/>
      <c r="G1287" s="22"/>
    </row>
    <row r="1288" spans="3:7">
      <c r="C1288" s="3"/>
      <c r="G1288" s="22"/>
    </row>
    <row r="1289" spans="3:7">
      <c r="C1289" s="3"/>
      <c r="G1289" s="22"/>
    </row>
    <row r="1290" spans="3:7">
      <c r="C1290" s="3"/>
      <c r="G1290" s="22"/>
    </row>
    <row r="1291" spans="3:7">
      <c r="C1291" s="3"/>
      <c r="G1291" s="22"/>
    </row>
    <row r="1292" spans="3:7">
      <c r="C1292" s="3"/>
      <c r="G1292" s="22"/>
    </row>
    <row r="1293" spans="3:7">
      <c r="C1293" s="3"/>
      <c r="G1293" s="22"/>
    </row>
    <row r="1294" spans="3:7">
      <c r="C1294" s="3"/>
      <c r="G1294" s="22"/>
    </row>
    <row r="1295" spans="3:7">
      <c r="C1295" s="3"/>
      <c r="G1295" s="22"/>
    </row>
    <row r="1296" spans="3:7">
      <c r="C1296" s="3"/>
      <c r="G1296" s="22"/>
    </row>
    <row r="1297" spans="3:7">
      <c r="C1297" s="3"/>
      <c r="G1297" s="22"/>
    </row>
    <row r="1298" spans="3:7">
      <c r="C1298" s="3"/>
      <c r="G1298" s="22"/>
    </row>
    <row r="1299" spans="3:7">
      <c r="C1299" s="3"/>
      <c r="G1299" s="22"/>
    </row>
    <row r="1300" spans="3:7">
      <c r="C1300" s="3"/>
      <c r="G1300" s="22"/>
    </row>
    <row r="1301" spans="3:7">
      <c r="C1301" s="3"/>
      <c r="G1301" s="22"/>
    </row>
    <row r="1302" spans="3:7">
      <c r="C1302" s="3"/>
      <c r="G1302" s="22"/>
    </row>
    <row r="1303" spans="3:7">
      <c r="C1303" s="3"/>
      <c r="G1303" s="22"/>
    </row>
    <row r="1304" spans="3:7">
      <c r="C1304" s="3"/>
      <c r="G1304" s="22"/>
    </row>
    <row r="1305" spans="3:7">
      <c r="C1305" s="3"/>
      <c r="G1305" s="22"/>
    </row>
    <row r="1306" spans="3:7">
      <c r="C1306" s="3"/>
      <c r="G1306" s="22"/>
    </row>
    <row r="1307" spans="3:7">
      <c r="C1307" s="3"/>
      <c r="G1307" s="22"/>
    </row>
    <row r="1308" spans="3:7">
      <c r="C1308" s="3"/>
      <c r="G1308" s="22"/>
    </row>
    <row r="1309" spans="3:7">
      <c r="C1309" s="3"/>
      <c r="G1309" s="22"/>
    </row>
    <row r="1310" spans="3:7">
      <c r="C1310" s="3"/>
      <c r="G1310" s="22"/>
    </row>
    <row r="1311" spans="3:7">
      <c r="C1311" s="3"/>
      <c r="G1311" s="22"/>
    </row>
    <row r="1312" spans="3:7">
      <c r="C1312" s="3"/>
      <c r="G1312" s="22"/>
    </row>
    <row r="1313" spans="3:7">
      <c r="C1313" s="3"/>
      <c r="G1313" s="22"/>
    </row>
    <row r="1314" spans="3:7">
      <c r="C1314" s="3"/>
      <c r="G1314" s="22"/>
    </row>
    <row r="1315" spans="3:7">
      <c r="C1315" s="3"/>
      <c r="G1315" s="22"/>
    </row>
    <row r="1316" spans="3:7">
      <c r="C1316" s="3"/>
      <c r="G1316" s="22"/>
    </row>
    <row r="1317" spans="3:7">
      <c r="C1317" s="3"/>
      <c r="G1317" s="22"/>
    </row>
    <row r="1318" spans="3:7">
      <c r="C1318" s="3"/>
      <c r="G1318" s="22"/>
    </row>
    <row r="1319" spans="3:7">
      <c r="C1319" s="3"/>
      <c r="G1319" s="22"/>
    </row>
    <row r="1320" spans="3:7">
      <c r="C1320" s="3"/>
      <c r="G1320" s="22"/>
    </row>
    <row r="1321" spans="3:7">
      <c r="C1321" s="3"/>
      <c r="G1321" s="22"/>
    </row>
    <row r="1322" spans="3:7">
      <c r="C1322" s="3"/>
      <c r="G1322" s="22"/>
    </row>
    <row r="1323" spans="3:7">
      <c r="C1323" s="3"/>
      <c r="G1323" s="22"/>
    </row>
    <row r="1324" spans="3:7">
      <c r="C1324" s="3"/>
      <c r="G1324" s="22"/>
    </row>
    <row r="1325" spans="3:7">
      <c r="C1325" s="3"/>
      <c r="G1325" s="22"/>
    </row>
    <row r="1326" spans="3:7">
      <c r="C1326" s="3"/>
      <c r="G1326" s="22"/>
    </row>
    <row r="1327" spans="3:7">
      <c r="C1327" s="3"/>
      <c r="G1327" s="22"/>
    </row>
    <row r="1328" spans="3:7">
      <c r="C1328" s="3"/>
      <c r="G1328" s="22"/>
    </row>
    <row r="1329" spans="3:7">
      <c r="C1329" s="3"/>
      <c r="G1329" s="22"/>
    </row>
    <row r="1330" spans="3:7">
      <c r="C1330" s="3"/>
      <c r="G1330" s="22"/>
    </row>
    <row r="1331" spans="3:7">
      <c r="C1331" s="3"/>
      <c r="G1331" s="22"/>
    </row>
    <row r="1332" spans="3:7">
      <c r="C1332" s="3"/>
      <c r="G1332" s="22"/>
    </row>
    <row r="1333" spans="3:7">
      <c r="C1333" s="3"/>
      <c r="G1333" s="22"/>
    </row>
    <row r="1334" spans="3:7">
      <c r="C1334" s="3"/>
      <c r="G1334" s="22"/>
    </row>
    <row r="1335" spans="3:7">
      <c r="C1335" s="3"/>
      <c r="G1335" s="22"/>
    </row>
    <row r="1336" spans="3:7">
      <c r="C1336" s="3"/>
      <c r="G1336" s="22"/>
    </row>
    <row r="1337" spans="3:7">
      <c r="C1337" s="3"/>
      <c r="G1337" s="22"/>
    </row>
    <row r="1338" spans="3:7">
      <c r="C1338" s="3"/>
      <c r="G1338" s="22"/>
    </row>
    <row r="1339" spans="3:7">
      <c r="C1339" s="3"/>
      <c r="G1339" s="22"/>
    </row>
    <row r="1340" spans="3:7">
      <c r="C1340" s="3"/>
      <c r="G1340" s="22"/>
    </row>
    <row r="1341" spans="3:7">
      <c r="C1341" s="3"/>
      <c r="G1341" s="22"/>
    </row>
    <row r="1342" spans="3:7">
      <c r="C1342" s="3"/>
      <c r="G1342" s="22"/>
    </row>
    <row r="1343" spans="3:7">
      <c r="C1343" s="3"/>
      <c r="G1343" s="22"/>
    </row>
    <row r="1344" spans="3:7">
      <c r="C1344" s="3"/>
      <c r="G1344" s="22"/>
    </row>
    <row r="1345" spans="3:7">
      <c r="C1345" s="3"/>
      <c r="G1345" s="22"/>
    </row>
    <row r="1346" spans="3:7">
      <c r="C1346" s="3"/>
      <c r="G1346" s="22"/>
    </row>
    <row r="1347" spans="3:7">
      <c r="C1347" s="3"/>
      <c r="G1347" s="22"/>
    </row>
    <row r="1348" spans="3:7">
      <c r="C1348" s="3"/>
      <c r="G1348" s="22"/>
    </row>
    <row r="1349" spans="3:7">
      <c r="C1349" s="3"/>
      <c r="G1349" s="22"/>
    </row>
    <row r="1350" spans="3:7">
      <c r="C1350" s="3"/>
      <c r="G1350" s="22"/>
    </row>
    <row r="1351" spans="3:7">
      <c r="C1351" s="3"/>
      <c r="G1351" s="22"/>
    </row>
    <row r="1352" spans="3:7">
      <c r="C1352" s="3"/>
      <c r="G1352" s="22"/>
    </row>
    <row r="1353" spans="3:7">
      <c r="C1353" s="3"/>
      <c r="G1353" s="22"/>
    </row>
    <row r="1354" spans="3:7">
      <c r="C1354" s="3"/>
      <c r="G1354" s="22"/>
    </row>
    <row r="1355" spans="3:7">
      <c r="C1355" s="3"/>
      <c r="G1355" s="22"/>
    </row>
    <row r="1356" spans="3:7">
      <c r="C1356" s="3"/>
      <c r="G1356" s="22"/>
    </row>
    <row r="1357" spans="3:7">
      <c r="C1357" s="3"/>
      <c r="G1357" s="22"/>
    </row>
    <row r="1358" spans="3:7">
      <c r="C1358" s="3"/>
      <c r="G1358" s="22"/>
    </row>
    <row r="1359" spans="3:7">
      <c r="C1359" s="3"/>
      <c r="G1359" s="22"/>
    </row>
    <row r="1360" spans="3:7">
      <c r="C1360" s="3"/>
      <c r="G1360" s="22"/>
    </row>
    <row r="1361" spans="3:7">
      <c r="C1361" s="3"/>
      <c r="G1361" s="22"/>
    </row>
    <row r="1362" spans="3:7">
      <c r="C1362" s="3"/>
      <c r="G1362" s="22"/>
    </row>
    <row r="1363" spans="3:7">
      <c r="C1363" s="3"/>
      <c r="G1363" s="22"/>
    </row>
    <row r="1364" spans="3:7">
      <c r="C1364" s="3"/>
      <c r="G1364" s="22"/>
    </row>
    <row r="1365" spans="3:7">
      <c r="C1365" s="3"/>
      <c r="G1365" s="22"/>
    </row>
    <row r="1366" spans="3:7">
      <c r="C1366" s="3"/>
      <c r="G1366" s="22"/>
    </row>
    <row r="1367" spans="3:7">
      <c r="C1367" s="3"/>
      <c r="G1367" s="22"/>
    </row>
    <row r="1368" spans="3:7">
      <c r="C1368" s="3"/>
      <c r="G1368" s="22"/>
    </row>
    <row r="1369" spans="3:7">
      <c r="C1369" s="3"/>
      <c r="G1369" s="22"/>
    </row>
    <row r="1370" spans="3:7">
      <c r="C1370" s="3"/>
      <c r="G1370" s="22"/>
    </row>
    <row r="1371" spans="3:7">
      <c r="C1371" s="3"/>
      <c r="G1371" s="22"/>
    </row>
    <row r="1372" spans="3:7">
      <c r="C1372" s="3"/>
      <c r="G1372" s="22"/>
    </row>
    <row r="1373" spans="3:7">
      <c r="C1373" s="3"/>
      <c r="G1373" s="22"/>
    </row>
    <row r="1374" spans="3:7">
      <c r="C1374" s="3"/>
      <c r="G1374" s="22"/>
    </row>
    <row r="1375" spans="3:7">
      <c r="C1375" s="3"/>
      <c r="G1375" s="22"/>
    </row>
    <row r="1376" spans="3:7">
      <c r="C1376" s="3"/>
      <c r="G1376" s="22"/>
    </row>
    <row r="1377" spans="3:7">
      <c r="C1377" s="3"/>
      <c r="G1377" s="22"/>
    </row>
    <row r="1378" spans="3:7">
      <c r="C1378" s="3"/>
      <c r="G1378" s="22"/>
    </row>
    <row r="1379" spans="3:7">
      <c r="C1379" s="3"/>
      <c r="G1379" s="22"/>
    </row>
    <row r="1380" spans="3:7">
      <c r="C1380" s="3"/>
      <c r="G1380" s="22"/>
    </row>
    <row r="1381" spans="3:7">
      <c r="C1381" s="3"/>
      <c r="G1381" s="22"/>
    </row>
    <row r="1382" spans="3:7">
      <c r="C1382" s="3"/>
      <c r="G1382" s="22"/>
    </row>
    <row r="1383" spans="3:7">
      <c r="C1383" s="3"/>
      <c r="G1383" s="22"/>
    </row>
    <row r="1384" spans="3:7">
      <c r="C1384" s="3"/>
      <c r="G1384" s="22"/>
    </row>
    <row r="1385" spans="3:7">
      <c r="C1385" s="3"/>
      <c r="G1385" s="22"/>
    </row>
    <row r="1386" spans="3:7">
      <c r="C1386" s="3"/>
      <c r="G1386" s="22"/>
    </row>
    <row r="1387" spans="3:7">
      <c r="C1387" s="3"/>
      <c r="G1387" s="22"/>
    </row>
    <row r="1388" spans="3:7">
      <c r="C1388" s="3"/>
      <c r="G1388" s="22"/>
    </row>
    <row r="1389" spans="3:7">
      <c r="C1389" s="3"/>
      <c r="G1389" s="22"/>
    </row>
    <row r="1390" spans="3:7">
      <c r="C1390" s="3"/>
      <c r="G1390" s="22"/>
    </row>
    <row r="1391" spans="3:7">
      <c r="C1391" s="3"/>
      <c r="G1391" s="22"/>
    </row>
    <row r="1392" spans="3:7">
      <c r="C1392" s="3"/>
      <c r="G1392" s="22"/>
    </row>
    <row r="1393" spans="3:7">
      <c r="C1393" s="3"/>
      <c r="G1393" s="22"/>
    </row>
    <row r="1394" spans="3:7">
      <c r="C1394" s="3"/>
      <c r="G1394" s="22"/>
    </row>
    <row r="1395" spans="3:7">
      <c r="C1395" s="3"/>
      <c r="G1395" s="22"/>
    </row>
    <row r="1396" spans="3:7">
      <c r="C1396" s="3"/>
      <c r="G1396" s="22"/>
    </row>
    <row r="1397" spans="3:7">
      <c r="C1397" s="3"/>
      <c r="G1397" s="22"/>
    </row>
    <row r="1398" spans="3:7">
      <c r="C1398" s="3"/>
      <c r="G1398" s="22"/>
    </row>
    <row r="1399" spans="3:7">
      <c r="C1399" s="3"/>
      <c r="G1399" s="22"/>
    </row>
    <row r="1400" spans="3:7">
      <c r="C1400" s="3"/>
      <c r="G1400" s="22"/>
    </row>
    <row r="1401" spans="3:7">
      <c r="C1401" s="3"/>
      <c r="G1401" s="22"/>
    </row>
    <row r="1402" spans="3:7">
      <c r="C1402" s="3"/>
      <c r="G1402" s="22"/>
    </row>
    <row r="1403" spans="3:7">
      <c r="C1403" s="3"/>
      <c r="G1403" s="22"/>
    </row>
    <row r="1404" spans="3:7">
      <c r="C1404" s="3"/>
      <c r="G1404" s="22"/>
    </row>
    <row r="1405" spans="3:7">
      <c r="C1405" s="3"/>
      <c r="G1405" s="22"/>
    </row>
    <row r="1406" spans="3:7">
      <c r="C1406" s="3"/>
      <c r="G1406" s="22"/>
    </row>
    <row r="1407" spans="3:7">
      <c r="C1407" s="3"/>
      <c r="G1407" s="22"/>
    </row>
    <row r="1408" spans="3:7">
      <c r="C1408" s="3"/>
      <c r="G1408" s="22"/>
    </row>
    <row r="1409" spans="3:7">
      <c r="C1409" s="3"/>
      <c r="G1409" s="22"/>
    </row>
    <row r="1410" spans="3:7">
      <c r="C1410" s="3"/>
      <c r="G1410" s="22"/>
    </row>
    <row r="1411" spans="3:7">
      <c r="C1411" s="3"/>
      <c r="G1411" s="22"/>
    </row>
    <row r="1412" spans="3:7">
      <c r="C1412" s="3"/>
      <c r="G1412" s="22"/>
    </row>
    <row r="1413" spans="3:7">
      <c r="C1413" s="3"/>
      <c r="G1413" s="22"/>
    </row>
    <row r="1414" spans="3:7">
      <c r="C1414" s="3"/>
      <c r="G1414" s="22"/>
    </row>
    <row r="1415" spans="3:7">
      <c r="C1415" s="3"/>
      <c r="G1415" s="22"/>
    </row>
    <row r="1416" spans="3:7">
      <c r="C1416" s="3"/>
      <c r="G1416" s="22"/>
    </row>
    <row r="1417" spans="3:7">
      <c r="C1417" s="3"/>
      <c r="G1417" s="22"/>
    </row>
    <row r="1418" spans="3:7">
      <c r="C1418" s="3"/>
      <c r="G1418" s="22"/>
    </row>
    <row r="1419" spans="3:7">
      <c r="C1419" s="3"/>
      <c r="G1419" s="22"/>
    </row>
    <row r="1420" spans="3:7">
      <c r="C1420" s="3"/>
      <c r="G1420" s="22"/>
    </row>
    <row r="1421" spans="3:7">
      <c r="C1421" s="3"/>
      <c r="G1421" s="22"/>
    </row>
    <row r="1422" spans="3:7">
      <c r="C1422" s="3"/>
      <c r="G1422" s="22"/>
    </row>
    <row r="1423" spans="3:7">
      <c r="C1423" s="3"/>
      <c r="G1423" s="22"/>
    </row>
    <row r="1424" spans="3:7">
      <c r="C1424" s="3"/>
      <c r="G1424" s="22"/>
    </row>
    <row r="1425" spans="3:7">
      <c r="C1425" s="3"/>
      <c r="G1425" s="22"/>
    </row>
    <row r="1426" spans="3:7">
      <c r="C1426" s="3"/>
      <c r="G1426" s="22"/>
    </row>
    <row r="1427" spans="3:7">
      <c r="C1427" s="3"/>
      <c r="G1427" s="22"/>
    </row>
    <row r="1428" spans="3:7">
      <c r="C1428" s="3"/>
      <c r="G1428" s="22"/>
    </row>
    <row r="1429" spans="3:7">
      <c r="C1429" s="3"/>
      <c r="G1429" s="22"/>
    </row>
    <row r="1430" spans="3:7">
      <c r="C1430" s="3"/>
      <c r="G1430" s="22"/>
    </row>
    <row r="1431" spans="3:7">
      <c r="C1431" s="3"/>
      <c r="G1431" s="22"/>
    </row>
    <row r="1432" spans="3:7">
      <c r="C1432" s="3"/>
      <c r="G1432" s="22"/>
    </row>
    <row r="1433" spans="3:7">
      <c r="C1433" s="3"/>
      <c r="G1433" s="22"/>
    </row>
    <row r="1434" spans="3:7">
      <c r="C1434" s="3"/>
      <c r="G1434" s="22"/>
    </row>
    <row r="1435" spans="3:7">
      <c r="C1435" s="3"/>
      <c r="G1435" s="22"/>
    </row>
    <row r="1436" spans="3:7">
      <c r="C1436" s="3"/>
      <c r="G1436" s="22"/>
    </row>
    <row r="1437" spans="3:7">
      <c r="C1437" s="3"/>
      <c r="G1437" s="22"/>
    </row>
    <row r="1438" spans="3:7">
      <c r="C1438" s="3"/>
      <c r="G1438" s="22"/>
    </row>
    <row r="1439" spans="3:7">
      <c r="C1439" s="3"/>
      <c r="G1439" s="22"/>
    </row>
    <row r="1440" spans="3:7">
      <c r="C1440" s="3"/>
      <c r="G1440" s="22"/>
    </row>
    <row r="1441" spans="3:7">
      <c r="C1441" s="3"/>
      <c r="G1441" s="22"/>
    </row>
    <row r="1442" spans="3:7">
      <c r="C1442" s="3"/>
      <c r="G1442" s="22"/>
    </row>
    <row r="1443" spans="3:7">
      <c r="C1443" s="3"/>
      <c r="G1443" s="22"/>
    </row>
    <row r="1444" spans="3:7">
      <c r="C1444" s="3"/>
      <c r="G1444" s="22"/>
    </row>
    <row r="1445" spans="3:7">
      <c r="C1445" s="3"/>
      <c r="G1445" s="22"/>
    </row>
    <row r="1446" spans="3:7">
      <c r="C1446" s="3"/>
      <c r="G1446" s="22"/>
    </row>
    <row r="1447" spans="3:7">
      <c r="C1447" s="3"/>
      <c r="G1447" s="22"/>
    </row>
    <row r="1448" spans="3:7">
      <c r="C1448" s="3"/>
      <c r="G1448" s="22"/>
    </row>
    <row r="1449" spans="3:7">
      <c r="C1449" s="3"/>
      <c r="G1449" s="22"/>
    </row>
    <row r="1450" spans="3:7">
      <c r="C1450" s="3"/>
      <c r="G1450" s="22"/>
    </row>
    <row r="1451" spans="3:7">
      <c r="C1451" s="3"/>
      <c r="G1451" s="22"/>
    </row>
    <row r="1452" spans="3:7">
      <c r="C1452" s="3"/>
      <c r="G1452" s="22"/>
    </row>
    <row r="1453" spans="3:7">
      <c r="C1453" s="3"/>
      <c r="G1453" s="22"/>
    </row>
    <row r="1454" spans="3:7">
      <c r="C1454" s="3"/>
      <c r="G1454" s="22"/>
    </row>
    <row r="1455" spans="3:7">
      <c r="C1455" s="3"/>
      <c r="G1455" s="22"/>
    </row>
    <row r="1456" spans="3:7">
      <c r="C1456" s="3"/>
      <c r="G1456" s="22"/>
    </row>
    <row r="1457" spans="3:7">
      <c r="C1457" s="3"/>
      <c r="G1457" s="22"/>
    </row>
    <row r="1458" spans="3:7">
      <c r="C1458" s="3"/>
      <c r="G1458" s="22"/>
    </row>
    <row r="1459" spans="3:7">
      <c r="C1459" s="3"/>
      <c r="G1459" s="22"/>
    </row>
    <row r="1460" spans="3:7">
      <c r="C1460" s="3"/>
      <c r="G1460" s="22"/>
    </row>
    <row r="1461" spans="3:7">
      <c r="C1461" s="3"/>
      <c r="G1461" s="22"/>
    </row>
    <row r="1462" spans="3:7">
      <c r="C1462" s="3"/>
      <c r="G1462" s="22"/>
    </row>
    <row r="1463" spans="3:7">
      <c r="C1463" s="3"/>
      <c r="G1463" s="22"/>
    </row>
    <row r="1464" spans="3:7">
      <c r="C1464" s="3"/>
      <c r="G1464" s="22"/>
    </row>
    <row r="1465" spans="3:7">
      <c r="C1465" s="3"/>
      <c r="G1465" s="22"/>
    </row>
    <row r="1466" spans="3:7">
      <c r="C1466" s="3"/>
      <c r="G1466" s="22"/>
    </row>
    <row r="1467" spans="3:7">
      <c r="C1467" s="3"/>
      <c r="G1467" s="22"/>
    </row>
    <row r="1468" spans="3:7">
      <c r="C1468" s="3"/>
      <c r="G1468" s="22"/>
    </row>
    <row r="1469" spans="3:7">
      <c r="C1469" s="3"/>
      <c r="G1469" s="22"/>
    </row>
    <row r="1470" spans="3:7">
      <c r="C1470" s="3"/>
      <c r="G1470" s="22"/>
    </row>
    <row r="1471" spans="3:7">
      <c r="C1471" s="3"/>
      <c r="G1471" s="22"/>
    </row>
    <row r="1472" spans="3:7">
      <c r="C1472" s="3"/>
      <c r="G1472" s="22"/>
    </row>
    <row r="1473" spans="3:7">
      <c r="C1473" s="3"/>
      <c r="G1473" s="22"/>
    </row>
    <row r="1474" spans="3:7">
      <c r="C1474" s="3"/>
      <c r="G1474" s="22"/>
    </row>
    <row r="1475" spans="3:7">
      <c r="C1475" s="3"/>
      <c r="G1475" s="22"/>
    </row>
    <row r="1476" spans="3:7">
      <c r="C1476" s="3"/>
      <c r="G1476" s="22"/>
    </row>
    <row r="1477" spans="3:7">
      <c r="C1477" s="3"/>
      <c r="G1477" s="22"/>
    </row>
    <row r="1478" spans="3:7">
      <c r="C1478" s="3"/>
      <c r="G1478" s="22"/>
    </row>
    <row r="1479" spans="3:7">
      <c r="C1479" s="3"/>
      <c r="G1479" s="22"/>
    </row>
    <row r="1480" spans="3:7">
      <c r="C1480" s="3"/>
      <c r="G1480" s="22"/>
    </row>
    <row r="1481" spans="3:7">
      <c r="C1481" s="3"/>
      <c r="G1481" s="22"/>
    </row>
    <row r="1482" spans="3:7">
      <c r="C1482" s="3"/>
      <c r="G1482" s="22"/>
    </row>
    <row r="1483" spans="3:7">
      <c r="C1483" s="3"/>
      <c r="G1483" s="22"/>
    </row>
    <row r="1484" spans="3:7">
      <c r="C1484" s="3"/>
      <c r="G1484" s="22"/>
    </row>
    <row r="1485" spans="3:7">
      <c r="C1485" s="3"/>
      <c r="G1485" s="22"/>
    </row>
    <row r="1486" spans="3:7">
      <c r="C1486" s="3"/>
      <c r="G1486" s="22"/>
    </row>
    <row r="1487" spans="3:7">
      <c r="C1487" s="3"/>
      <c r="G1487" s="22"/>
    </row>
    <row r="1488" spans="3:7">
      <c r="C1488" s="3"/>
      <c r="G1488" s="22"/>
    </row>
    <row r="1489" spans="3:7">
      <c r="C1489" s="3"/>
      <c r="G1489" s="22"/>
    </row>
    <row r="1490" spans="3:7">
      <c r="C1490" s="3"/>
      <c r="G1490" s="22"/>
    </row>
    <row r="1491" spans="3:7">
      <c r="C1491" s="3"/>
      <c r="G1491" s="22"/>
    </row>
    <row r="1492" spans="3:7">
      <c r="C1492" s="3"/>
      <c r="G1492" s="22"/>
    </row>
    <row r="1493" spans="3:7">
      <c r="C1493" s="3"/>
      <c r="G1493" s="22"/>
    </row>
    <row r="1494" spans="3:7">
      <c r="C1494" s="3"/>
      <c r="G1494" s="22"/>
    </row>
    <row r="1495" spans="3:7">
      <c r="C1495" s="3"/>
      <c r="G1495" s="22"/>
    </row>
    <row r="1496" spans="3:7">
      <c r="C1496" s="3"/>
      <c r="G1496" s="22"/>
    </row>
    <row r="1497" spans="3:7">
      <c r="C1497" s="3"/>
      <c r="G1497" s="22"/>
    </row>
    <row r="1498" spans="3:7">
      <c r="C1498" s="3"/>
      <c r="G1498" s="22"/>
    </row>
    <row r="1499" spans="3:7">
      <c r="C1499" s="3"/>
      <c r="G1499" s="22"/>
    </row>
    <row r="1500" spans="3:7">
      <c r="C1500" s="3"/>
      <c r="G1500" s="22"/>
    </row>
    <row r="1501" spans="3:7">
      <c r="C1501" s="3"/>
      <c r="G1501" s="22"/>
    </row>
    <row r="1502" spans="3:7">
      <c r="C1502" s="3"/>
      <c r="G1502" s="22"/>
    </row>
    <row r="1503" spans="3:7">
      <c r="C1503" s="3"/>
      <c r="G1503" s="22"/>
    </row>
    <row r="1504" spans="3:7">
      <c r="C1504" s="3"/>
      <c r="G1504" s="22"/>
    </row>
    <row r="1505" spans="3:7">
      <c r="C1505" s="3"/>
      <c r="G1505" s="22"/>
    </row>
    <row r="1506" spans="3:7">
      <c r="C1506" s="3"/>
      <c r="G1506" s="22"/>
    </row>
    <row r="1507" spans="3:7">
      <c r="C1507" s="3"/>
      <c r="G1507" s="22"/>
    </row>
    <row r="1508" spans="3:7">
      <c r="C1508" s="3"/>
      <c r="G1508" s="22"/>
    </row>
    <row r="1509" spans="3:7">
      <c r="C1509" s="3"/>
      <c r="G1509" s="22"/>
    </row>
    <row r="1510" spans="3:7">
      <c r="C1510" s="3"/>
      <c r="G1510" s="22"/>
    </row>
    <row r="1511" spans="3:7">
      <c r="C1511" s="3"/>
      <c r="G1511" s="22"/>
    </row>
    <row r="1512" spans="3:7">
      <c r="C1512" s="3"/>
      <c r="G1512" s="22"/>
    </row>
    <row r="1513" spans="3:7">
      <c r="C1513" s="3"/>
      <c r="G1513" s="22"/>
    </row>
    <row r="1514" spans="3:7">
      <c r="C1514" s="3"/>
      <c r="G1514" s="22"/>
    </row>
    <row r="1515" spans="3:7">
      <c r="C1515" s="3"/>
      <c r="G1515" s="22"/>
    </row>
    <row r="1516" spans="3:7">
      <c r="C1516" s="3"/>
      <c r="G1516" s="22"/>
    </row>
    <row r="1517" spans="3:7">
      <c r="C1517" s="3"/>
      <c r="G1517" s="22"/>
    </row>
    <row r="1518" spans="3:7">
      <c r="C1518" s="3"/>
      <c r="G1518" s="22"/>
    </row>
    <row r="1519" spans="3:7">
      <c r="C1519" s="3"/>
      <c r="G1519" s="22"/>
    </row>
    <row r="1520" spans="3:7">
      <c r="C1520" s="3"/>
      <c r="G1520" s="22"/>
    </row>
    <row r="1521" spans="3:7">
      <c r="C1521" s="3"/>
      <c r="G1521" s="22"/>
    </row>
    <row r="1522" spans="3:7">
      <c r="C1522" s="3"/>
      <c r="G1522" s="22"/>
    </row>
    <row r="1523" spans="3:7">
      <c r="C1523" s="3"/>
      <c r="G1523" s="22"/>
    </row>
    <row r="1524" spans="3:7">
      <c r="C1524" s="3"/>
      <c r="G1524" s="22"/>
    </row>
    <row r="1525" spans="3:7">
      <c r="C1525" s="3"/>
      <c r="G1525" s="22"/>
    </row>
    <row r="1526" spans="3:7">
      <c r="C1526" s="3"/>
      <c r="G1526" s="22"/>
    </row>
    <row r="1527" spans="3:7">
      <c r="C1527" s="3"/>
      <c r="G1527" s="22"/>
    </row>
    <row r="1528" spans="3:7">
      <c r="C1528" s="3"/>
      <c r="G1528" s="22"/>
    </row>
    <row r="1529" spans="3:7">
      <c r="C1529" s="3"/>
      <c r="G1529" s="22"/>
    </row>
    <row r="1530" spans="3:7">
      <c r="C1530" s="3"/>
      <c r="G1530" s="22"/>
    </row>
    <row r="1531" spans="3:7">
      <c r="C1531" s="3"/>
      <c r="G1531" s="22"/>
    </row>
    <row r="1532" spans="3:7">
      <c r="C1532" s="3"/>
      <c r="G1532" s="22"/>
    </row>
    <row r="1533" spans="3:7">
      <c r="C1533" s="3"/>
      <c r="G1533" s="22"/>
    </row>
    <row r="1534" spans="3:7">
      <c r="C1534" s="3"/>
      <c r="G1534" s="22"/>
    </row>
    <row r="1535" spans="3:7">
      <c r="C1535" s="3"/>
      <c r="G1535" s="22"/>
    </row>
    <row r="1536" spans="3:7">
      <c r="C1536" s="3"/>
      <c r="G1536" s="22"/>
    </row>
    <row r="1537" spans="3:7">
      <c r="C1537" s="3"/>
      <c r="G1537" s="22"/>
    </row>
    <row r="1538" spans="3:7">
      <c r="C1538" s="3"/>
      <c r="G1538" s="22"/>
    </row>
    <row r="1539" spans="3:7">
      <c r="C1539" s="3"/>
      <c r="G1539" s="22"/>
    </row>
    <row r="1540" spans="3:7">
      <c r="C1540" s="3"/>
      <c r="G1540" s="22"/>
    </row>
    <row r="1541" spans="3:7">
      <c r="C1541" s="3"/>
      <c r="G1541" s="22"/>
    </row>
    <row r="1542" spans="3:7">
      <c r="C1542" s="3"/>
      <c r="G1542" s="22"/>
    </row>
    <row r="1543" spans="3:7">
      <c r="C1543" s="3"/>
      <c r="G1543" s="22"/>
    </row>
    <row r="1544" spans="3:7">
      <c r="C1544" s="3"/>
      <c r="G1544" s="22"/>
    </row>
    <row r="1545" spans="3:7">
      <c r="C1545" s="3"/>
      <c r="G1545" s="22"/>
    </row>
    <row r="1546" spans="3:7">
      <c r="C1546" s="3"/>
      <c r="G1546" s="22"/>
    </row>
    <row r="1547" spans="3:7">
      <c r="C1547" s="3"/>
      <c r="G1547" s="22"/>
    </row>
    <row r="1548" spans="3:7">
      <c r="C1548" s="3"/>
      <c r="G1548" s="22"/>
    </row>
    <row r="1549" spans="3:7">
      <c r="C1549" s="3"/>
      <c r="G1549" s="22"/>
    </row>
    <row r="1550" spans="3:7">
      <c r="C1550" s="3"/>
      <c r="G1550" s="22"/>
    </row>
    <row r="1551" spans="3:7">
      <c r="C1551" s="3"/>
      <c r="G1551" s="22"/>
    </row>
    <row r="1552" spans="3:7">
      <c r="C1552" s="3"/>
      <c r="G1552" s="22"/>
    </row>
    <row r="1553" spans="3:7">
      <c r="C1553" s="3"/>
      <c r="G1553" s="22"/>
    </row>
    <row r="1554" spans="3:7">
      <c r="C1554" s="3"/>
      <c r="G1554" s="22"/>
    </row>
    <row r="1555" spans="3:7">
      <c r="C1555" s="3"/>
      <c r="G1555" s="22"/>
    </row>
    <row r="1556" spans="3:7">
      <c r="C1556" s="3"/>
      <c r="G1556" s="22"/>
    </row>
    <row r="1557" spans="3:7">
      <c r="C1557" s="3"/>
      <c r="G1557" s="22"/>
    </row>
    <row r="1558" spans="3:7">
      <c r="C1558" s="3"/>
      <c r="G1558" s="22"/>
    </row>
    <row r="1559" spans="3:7">
      <c r="C1559" s="3"/>
      <c r="G1559" s="22"/>
    </row>
    <row r="1560" spans="3:7">
      <c r="C1560" s="3"/>
      <c r="G1560" s="22"/>
    </row>
    <row r="1561" spans="3:7">
      <c r="C1561" s="3"/>
      <c r="G1561" s="22"/>
    </row>
    <row r="1562" spans="3:7">
      <c r="C1562" s="3"/>
      <c r="G1562" s="22"/>
    </row>
    <row r="1563" spans="3:7">
      <c r="C1563" s="3"/>
      <c r="G1563" s="22"/>
    </row>
    <row r="1564" spans="3:7">
      <c r="C1564" s="3"/>
      <c r="G1564" s="22"/>
    </row>
    <row r="1565" spans="3:7">
      <c r="C1565" s="3"/>
      <c r="G1565" s="22"/>
    </row>
    <row r="1566" spans="3:7">
      <c r="C1566" s="3"/>
      <c r="G1566" s="22"/>
    </row>
    <row r="1567" spans="3:7">
      <c r="C1567" s="3"/>
      <c r="G1567" s="22"/>
    </row>
    <row r="1568" spans="3:7">
      <c r="C1568" s="3"/>
      <c r="G1568" s="22"/>
    </row>
    <row r="1569" spans="3:7">
      <c r="C1569" s="3"/>
      <c r="G1569" s="22"/>
    </row>
    <row r="1570" spans="3:7">
      <c r="C1570" s="3"/>
      <c r="G1570" s="22"/>
    </row>
    <row r="1571" spans="3:7">
      <c r="C1571" s="3"/>
      <c r="G1571" s="22"/>
    </row>
    <row r="1572" spans="3:7">
      <c r="C1572" s="3"/>
      <c r="G1572" s="22"/>
    </row>
    <row r="1573" spans="3:7">
      <c r="C1573" s="3"/>
      <c r="G1573" s="22"/>
    </row>
    <row r="1574" spans="3:7">
      <c r="C1574" s="3"/>
      <c r="G1574" s="22"/>
    </row>
    <row r="1575" spans="3:7">
      <c r="C1575" s="3"/>
      <c r="G1575" s="22"/>
    </row>
    <row r="1576" spans="3:7">
      <c r="C1576" s="3"/>
      <c r="G1576" s="22"/>
    </row>
    <row r="1577" spans="3:7">
      <c r="C1577" s="3"/>
      <c r="G1577" s="22"/>
    </row>
    <row r="1578" spans="3:7">
      <c r="C1578" s="3"/>
      <c r="G1578" s="22"/>
    </row>
    <row r="1579" spans="3:7">
      <c r="C1579" s="3"/>
      <c r="G1579" s="22"/>
    </row>
    <row r="1580" spans="3:7">
      <c r="C1580" s="3"/>
      <c r="G1580" s="22"/>
    </row>
    <row r="1581" spans="3:7">
      <c r="C1581" s="3"/>
      <c r="G1581" s="22"/>
    </row>
    <row r="1582" spans="3:7">
      <c r="C1582" s="3"/>
      <c r="G1582" s="22"/>
    </row>
    <row r="1583" spans="3:7">
      <c r="C1583" s="3"/>
      <c r="G1583" s="22"/>
    </row>
    <row r="1584" spans="3:7">
      <c r="C1584" s="3"/>
      <c r="G1584" s="22"/>
    </row>
    <row r="1585" spans="3:7">
      <c r="C1585" s="3"/>
      <c r="G1585" s="22"/>
    </row>
    <row r="1586" spans="3:7">
      <c r="C1586" s="3"/>
      <c r="G1586" s="22"/>
    </row>
    <row r="1587" spans="3:7">
      <c r="C1587" s="3"/>
      <c r="G1587" s="22"/>
    </row>
    <row r="1588" spans="3:7">
      <c r="C1588" s="3"/>
      <c r="G1588" s="22"/>
    </row>
    <row r="1589" spans="3:7">
      <c r="C1589" s="3"/>
      <c r="G1589" s="22"/>
    </row>
    <row r="1590" spans="3:7">
      <c r="C1590" s="3"/>
      <c r="G1590" s="22"/>
    </row>
    <row r="1591" spans="3:7">
      <c r="C1591" s="3"/>
      <c r="G1591" s="22"/>
    </row>
    <row r="1592" spans="3:7">
      <c r="C1592" s="3"/>
      <c r="G1592" s="22"/>
    </row>
    <row r="1593" spans="3:7">
      <c r="C1593" s="3"/>
      <c r="G1593" s="22"/>
    </row>
    <row r="1594" spans="3:7">
      <c r="C1594" s="3"/>
      <c r="G1594" s="22"/>
    </row>
    <row r="1595" spans="3:7">
      <c r="C1595" s="3"/>
      <c r="G1595" s="22"/>
    </row>
    <row r="1596" spans="3:7">
      <c r="C1596" s="3"/>
      <c r="G1596" s="22"/>
    </row>
    <row r="1597" spans="3:7">
      <c r="C1597" s="3"/>
      <c r="G1597" s="22"/>
    </row>
    <row r="1598" spans="3:7">
      <c r="C1598" s="3"/>
      <c r="G1598" s="22"/>
    </row>
    <row r="1599" spans="3:7">
      <c r="C1599" s="3"/>
      <c r="G1599" s="22"/>
    </row>
    <row r="1600" spans="3:7">
      <c r="C1600" s="3"/>
      <c r="G1600" s="22"/>
    </row>
    <row r="1601" spans="3:7">
      <c r="C1601" s="3"/>
      <c r="G1601" s="22"/>
    </row>
    <row r="1602" spans="3:7">
      <c r="C1602" s="3"/>
      <c r="G1602" s="22"/>
    </row>
    <row r="1603" spans="3:7">
      <c r="C1603" s="3"/>
      <c r="G1603" s="22"/>
    </row>
    <row r="1604" spans="3:7">
      <c r="C1604" s="3"/>
      <c r="G1604" s="22"/>
    </row>
    <row r="1605" spans="3:7">
      <c r="C1605" s="3"/>
      <c r="G1605" s="22"/>
    </row>
    <row r="1606" spans="3:7">
      <c r="C1606" s="3"/>
      <c r="G1606" s="22"/>
    </row>
    <row r="1607" spans="3:7">
      <c r="C1607" s="3"/>
      <c r="G1607" s="22"/>
    </row>
    <row r="1608" spans="3:7">
      <c r="C1608" s="3"/>
      <c r="G1608" s="22"/>
    </row>
    <row r="1609" spans="3:7">
      <c r="C1609" s="3"/>
      <c r="G1609" s="22"/>
    </row>
    <row r="1610" spans="3:7">
      <c r="C1610" s="3"/>
      <c r="G1610" s="22"/>
    </row>
    <row r="1611" spans="3:7">
      <c r="C1611" s="3"/>
      <c r="G1611" s="22"/>
    </row>
    <row r="1612" spans="3:7">
      <c r="C1612" s="3"/>
      <c r="G1612" s="22"/>
    </row>
    <row r="1613" spans="3:7">
      <c r="C1613" s="3"/>
      <c r="G1613" s="22"/>
    </row>
    <row r="1614" spans="3:7">
      <c r="C1614" s="3"/>
      <c r="G1614" s="22"/>
    </row>
    <row r="1615" spans="3:7">
      <c r="C1615" s="3"/>
      <c r="G1615" s="22"/>
    </row>
    <row r="1616" spans="3:7">
      <c r="C1616" s="3"/>
      <c r="G1616" s="22"/>
    </row>
    <row r="1617" spans="3:7">
      <c r="C1617" s="3"/>
      <c r="G1617" s="22"/>
    </row>
    <row r="1618" spans="3:7">
      <c r="C1618" s="3"/>
      <c r="G1618" s="22"/>
    </row>
    <row r="1619" spans="3:7">
      <c r="C1619" s="3"/>
      <c r="G1619" s="22"/>
    </row>
    <row r="1620" spans="3:7">
      <c r="C1620" s="3"/>
      <c r="G1620" s="22"/>
    </row>
    <row r="1621" spans="3:7">
      <c r="C1621" s="3"/>
      <c r="G1621" s="22"/>
    </row>
    <row r="1622" spans="3:7">
      <c r="C1622" s="3"/>
      <c r="G1622" s="22"/>
    </row>
    <row r="1623" spans="3:7">
      <c r="C1623" s="3"/>
      <c r="G1623" s="22"/>
    </row>
    <row r="1624" spans="3:7">
      <c r="C1624" s="3"/>
      <c r="G1624" s="22"/>
    </row>
    <row r="1625" spans="3:7">
      <c r="C1625" s="3"/>
      <c r="G1625" s="22"/>
    </row>
    <row r="1626" spans="3:7">
      <c r="C1626" s="3"/>
      <c r="G1626" s="22"/>
    </row>
    <row r="1627" spans="3:7">
      <c r="C1627" s="3"/>
      <c r="G1627" s="22"/>
    </row>
    <row r="1628" spans="3:7">
      <c r="C1628" s="3"/>
      <c r="G1628" s="22"/>
    </row>
    <row r="1629" spans="3:7">
      <c r="C1629" s="3"/>
      <c r="G1629" s="22"/>
    </row>
    <row r="1630" spans="3:7">
      <c r="C1630" s="3"/>
      <c r="G1630" s="22"/>
    </row>
    <row r="1631" spans="3:7">
      <c r="C1631" s="3"/>
      <c r="G1631" s="22"/>
    </row>
    <row r="1632" spans="3:7">
      <c r="C1632" s="3"/>
      <c r="G1632" s="22"/>
    </row>
    <row r="1633" spans="3:7">
      <c r="C1633" s="3"/>
      <c r="G1633" s="22"/>
    </row>
    <row r="1634" spans="3:7">
      <c r="C1634" s="3"/>
      <c r="G1634" s="22"/>
    </row>
    <row r="1635" spans="3:7">
      <c r="C1635" s="3"/>
      <c r="G1635" s="22"/>
    </row>
    <row r="1636" spans="3:7">
      <c r="C1636" s="3"/>
      <c r="G1636" s="22"/>
    </row>
    <row r="1637" spans="3:7">
      <c r="C1637" s="3"/>
      <c r="G1637" s="22"/>
    </row>
    <row r="1638" spans="3:7">
      <c r="C1638" s="3"/>
      <c r="G1638" s="22"/>
    </row>
    <row r="1639" spans="3:7">
      <c r="C1639" s="3"/>
      <c r="G1639" s="22"/>
    </row>
    <row r="1640" spans="3:7">
      <c r="C1640" s="3"/>
      <c r="G1640" s="22"/>
    </row>
    <row r="1641" spans="3:7">
      <c r="C1641" s="3"/>
      <c r="G1641" s="22"/>
    </row>
    <row r="1642" spans="3:7">
      <c r="C1642" s="3"/>
      <c r="G1642" s="22"/>
    </row>
    <row r="1643" spans="3:7">
      <c r="C1643" s="3"/>
      <c r="G1643" s="22"/>
    </row>
    <row r="1644" spans="3:7">
      <c r="C1644" s="3"/>
      <c r="G1644" s="22"/>
    </row>
    <row r="1645" spans="3:7">
      <c r="C1645" s="3"/>
      <c r="G1645" s="22"/>
    </row>
    <row r="1646" spans="3:7">
      <c r="C1646" s="3"/>
      <c r="G1646" s="22"/>
    </row>
    <row r="1647" spans="3:7">
      <c r="C1647" s="3"/>
      <c r="G1647" s="22"/>
    </row>
    <row r="1648" spans="3:7">
      <c r="C1648" s="3"/>
      <c r="G1648" s="22"/>
    </row>
    <row r="1649" spans="3:7">
      <c r="C1649" s="3"/>
      <c r="G1649" s="22"/>
    </row>
    <row r="1650" spans="3:7">
      <c r="C1650" s="3"/>
      <c r="G1650" s="22"/>
    </row>
    <row r="1651" spans="3:7">
      <c r="C1651" s="3"/>
      <c r="G1651" s="22"/>
    </row>
    <row r="1652" spans="3:7">
      <c r="C1652" s="3"/>
      <c r="G1652" s="22"/>
    </row>
    <row r="1653" spans="3:7">
      <c r="C1653" s="3"/>
      <c r="G1653" s="22"/>
    </row>
    <row r="1654" spans="3:7">
      <c r="C1654" s="3"/>
      <c r="G1654" s="22"/>
    </row>
    <row r="1655" spans="3:7">
      <c r="C1655" s="3"/>
      <c r="G1655" s="22"/>
    </row>
    <row r="1656" spans="3:7">
      <c r="C1656" s="3"/>
      <c r="G1656" s="22"/>
    </row>
    <row r="1657" spans="3:7">
      <c r="C1657" s="3"/>
      <c r="G1657" s="22"/>
    </row>
    <row r="1658" spans="3:7">
      <c r="C1658" s="3"/>
      <c r="G1658" s="22"/>
    </row>
    <row r="1659" spans="3:7">
      <c r="C1659" s="3"/>
      <c r="G1659" s="22"/>
    </row>
    <row r="1660" spans="3:7">
      <c r="C1660" s="3"/>
      <c r="G1660" s="22"/>
    </row>
    <row r="1661" spans="3:7">
      <c r="C1661" s="3"/>
      <c r="G1661" s="22"/>
    </row>
    <row r="1662" spans="3:7">
      <c r="C1662" s="3"/>
      <c r="G1662" s="22"/>
    </row>
    <row r="1663" spans="3:7">
      <c r="C1663" s="3"/>
      <c r="G1663" s="22"/>
    </row>
    <row r="1664" spans="3:7">
      <c r="C1664" s="3"/>
      <c r="G1664" s="22"/>
    </row>
    <row r="1665" spans="3:7">
      <c r="C1665" s="3"/>
      <c r="G1665" s="22"/>
    </row>
    <row r="1666" spans="3:7">
      <c r="C1666" s="3"/>
      <c r="G1666" s="22"/>
    </row>
    <row r="1667" spans="3:7">
      <c r="C1667" s="3"/>
      <c r="G1667" s="22"/>
    </row>
    <row r="1668" spans="3:7">
      <c r="C1668" s="3"/>
      <c r="G1668" s="22"/>
    </row>
    <row r="1669" spans="3:7">
      <c r="C1669" s="3"/>
      <c r="G1669" s="22"/>
    </row>
    <row r="1670" spans="3:7">
      <c r="C1670" s="3"/>
      <c r="G1670" s="22"/>
    </row>
    <row r="1671" spans="3:7">
      <c r="C1671" s="3"/>
      <c r="G1671" s="22"/>
    </row>
    <row r="1672" spans="3:7">
      <c r="C1672" s="3"/>
      <c r="G1672" s="22"/>
    </row>
    <row r="1673" spans="3:7">
      <c r="C1673" s="3"/>
      <c r="G1673" s="22"/>
    </row>
    <row r="1674" spans="3:7">
      <c r="C1674" s="3"/>
      <c r="G1674" s="22"/>
    </row>
    <row r="1675" spans="3:7">
      <c r="C1675" s="3"/>
      <c r="G1675" s="22"/>
    </row>
    <row r="1676" spans="3:7">
      <c r="C1676" s="3"/>
      <c r="G1676" s="22"/>
    </row>
    <row r="1677" spans="3:7">
      <c r="C1677" s="3"/>
      <c r="G1677" s="22"/>
    </row>
    <row r="1678" spans="3:7">
      <c r="C1678" s="3"/>
      <c r="G1678" s="22"/>
    </row>
    <row r="1679" spans="3:7">
      <c r="C1679" s="3"/>
      <c r="G1679" s="22"/>
    </row>
    <row r="1680" spans="3:7">
      <c r="C1680" s="3"/>
      <c r="G1680" s="22"/>
    </row>
    <row r="1681" spans="3:7">
      <c r="C1681" s="3"/>
      <c r="G1681" s="22"/>
    </row>
    <row r="1682" spans="3:7">
      <c r="C1682" s="3"/>
      <c r="G1682" s="22"/>
    </row>
    <row r="1683" spans="3:7">
      <c r="C1683" s="3"/>
      <c r="G1683" s="22"/>
    </row>
    <row r="1684" spans="3:7">
      <c r="C1684" s="3"/>
      <c r="G1684" s="22"/>
    </row>
    <row r="1685" spans="3:7">
      <c r="C1685" s="3"/>
      <c r="G1685" s="22"/>
    </row>
    <row r="1686" spans="3:7">
      <c r="C1686" s="3"/>
      <c r="G1686" s="22"/>
    </row>
    <row r="1687" spans="3:7">
      <c r="C1687" s="3"/>
      <c r="G1687" s="22"/>
    </row>
    <row r="1688" spans="3:7">
      <c r="C1688" s="3"/>
      <c r="G1688" s="22"/>
    </row>
    <row r="1689" spans="3:7">
      <c r="C1689" s="3"/>
      <c r="G1689" s="22"/>
    </row>
    <row r="1690" spans="3:7">
      <c r="C1690" s="3"/>
      <c r="G1690" s="22"/>
    </row>
    <row r="1691" spans="3:7">
      <c r="C1691" s="3"/>
      <c r="G1691" s="22"/>
    </row>
    <row r="1692" spans="3:7">
      <c r="C1692" s="3"/>
      <c r="G1692" s="22"/>
    </row>
    <row r="1693" spans="3:7">
      <c r="C1693" s="3"/>
      <c r="G1693" s="22"/>
    </row>
    <row r="1694" spans="3:7">
      <c r="C1694" s="3"/>
      <c r="G1694" s="22"/>
    </row>
    <row r="1695" spans="3:7">
      <c r="C1695" s="3"/>
      <c r="G1695" s="22"/>
    </row>
    <row r="1696" spans="3:7">
      <c r="C1696" s="3"/>
      <c r="G1696" s="22"/>
    </row>
    <row r="1697" spans="3:7">
      <c r="C1697" s="3"/>
      <c r="G1697" s="22"/>
    </row>
    <row r="1698" spans="3:7">
      <c r="C1698" s="3"/>
      <c r="G1698" s="22"/>
    </row>
    <row r="1699" spans="3:7">
      <c r="C1699" s="3"/>
      <c r="G1699" s="22"/>
    </row>
    <row r="1700" spans="3:7">
      <c r="C1700" s="3"/>
      <c r="G1700" s="22"/>
    </row>
    <row r="1701" spans="3:7">
      <c r="C1701" s="3"/>
      <c r="G1701" s="22"/>
    </row>
    <row r="1702" spans="3:7">
      <c r="C1702" s="3"/>
      <c r="G1702" s="22"/>
    </row>
    <row r="1703" spans="3:7">
      <c r="C1703" s="3"/>
      <c r="G1703" s="22"/>
    </row>
    <row r="1704" spans="3:7">
      <c r="C1704" s="3"/>
      <c r="G1704" s="22"/>
    </row>
    <row r="1705" spans="3:7">
      <c r="C1705" s="3"/>
      <c r="G1705" s="22"/>
    </row>
    <row r="1706" spans="3:7">
      <c r="C1706" s="3"/>
      <c r="G1706" s="22"/>
    </row>
    <row r="1707" spans="3:7">
      <c r="C1707" s="3"/>
      <c r="G1707" s="22"/>
    </row>
    <row r="1708" spans="3:7">
      <c r="C1708" s="3"/>
      <c r="G1708" s="22"/>
    </row>
    <row r="1709" spans="3:7">
      <c r="C1709" s="3"/>
      <c r="G1709" s="22"/>
    </row>
    <row r="1710" spans="3:7">
      <c r="C1710" s="3"/>
      <c r="G1710" s="22"/>
    </row>
    <row r="1711" spans="3:7">
      <c r="C1711" s="3"/>
      <c r="G1711" s="22"/>
    </row>
    <row r="1712" spans="3:7">
      <c r="C1712" s="3"/>
      <c r="G1712" s="22"/>
    </row>
    <row r="1713" spans="3:7">
      <c r="C1713" s="3"/>
      <c r="G1713" s="22"/>
    </row>
    <row r="1714" spans="3:7">
      <c r="C1714" s="3"/>
      <c r="G1714" s="22"/>
    </row>
    <row r="1715" spans="3:7">
      <c r="C1715" s="3"/>
      <c r="G1715" s="22"/>
    </row>
    <row r="1716" spans="3:7">
      <c r="C1716" s="3"/>
      <c r="G1716" s="22"/>
    </row>
    <row r="1717" spans="3:7">
      <c r="C1717" s="3"/>
      <c r="G1717" s="22"/>
    </row>
    <row r="1718" spans="3:7">
      <c r="C1718" s="3"/>
      <c r="G1718" s="22"/>
    </row>
    <row r="1719" spans="3:7">
      <c r="C1719" s="3"/>
      <c r="G1719" s="22"/>
    </row>
    <row r="1720" spans="3:7">
      <c r="C1720" s="3"/>
      <c r="G1720" s="22"/>
    </row>
    <row r="1721" spans="3:7">
      <c r="C1721" s="3"/>
      <c r="G1721" s="22"/>
    </row>
    <row r="1722" spans="3:7">
      <c r="C1722" s="3"/>
      <c r="G1722" s="22"/>
    </row>
    <row r="1723" spans="3:7">
      <c r="C1723" s="3"/>
      <c r="G1723" s="22"/>
    </row>
    <row r="1724" spans="3:7">
      <c r="C1724" s="3"/>
      <c r="G1724" s="22"/>
    </row>
    <row r="1725" spans="3:7">
      <c r="C1725" s="3"/>
      <c r="G1725" s="22"/>
    </row>
    <row r="1726" spans="3:7">
      <c r="C1726" s="3"/>
      <c r="G1726" s="22"/>
    </row>
    <row r="1727" spans="3:7">
      <c r="C1727" s="3"/>
      <c r="G1727" s="22"/>
    </row>
    <row r="1728" spans="3:7">
      <c r="C1728" s="3"/>
      <c r="G1728" s="22"/>
    </row>
    <row r="1729" spans="3:7">
      <c r="C1729" s="3"/>
      <c r="G1729" s="22"/>
    </row>
    <row r="1730" spans="3:7">
      <c r="C1730" s="3"/>
      <c r="G1730" s="22"/>
    </row>
    <row r="1731" spans="3:7">
      <c r="C1731" s="3"/>
      <c r="G1731" s="22"/>
    </row>
    <row r="1732" spans="3:7">
      <c r="C1732" s="3"/>
      <c r="G1732" s="22"/>
    </row>
    <row r="1733" spans="3:7">
      <c r="C1733" s="3"/>
      <c r="G1733" s="22"/>
    </row>
    <row r="1734" spans="3:7">
      <c r="C1734" s="3"/>
      <c r="G1734" s="22"/>
    </row>
    <row r="1735" spans="3:7">
      <c r="C1735" s="3"/>
      <c r="G1735" s="22"/>
    </row>
    <row r="1736" spans="3:7">
      <c r="C1736" s="3"/>
      <c r="G1736" s="22"/>
    </row>
    <row r="1737" spans="3:7">
      <c r="C1737" s="3"/>
      <c r="G1737" s="22"/>
    </row>
    <row r="1738" spans="3:7">
      <c r="C1738" s="3"/>
      <c r="G1738" s="22"/>
    </row>
    <row r="1739" spans="3:7">
      <c r="C1739" s="3"/>
      <c r="G1739" s="22"/>
    </row>
    <row r="1740" spans="3:7">
      <c r="C1740" s="3"/>
      <c r="G1740" s="22"/>
    </row>
    <row r="1741" spans="3:7">
      <c r="C1741" s="3"/>
      <c r="G1741" s="22"/>
    </row>
    <row r="1742" spans="3:7">
      <c r="C1742" s="3"/>
      <c r="G1742" s="22"/>
    </row>
    <row r="1743" spans="3:7">
      <c r="C1743" s="3"/>
      <c r="G1743" s="22"/>
    </row>
    <row r="1744" spans="3:7">
      <c r="C1744" s="3"/>
      <c r="G1744" s="22"/>
    </row>
    <row r="1745" spans="3:7">
      <c r="C1745" s="3"/>
      <c r="G1745" s="22"/>
    </row>
    <row r="1746" spans="3:7">
      <c r="C1746" s="3"/>
      <c r="G1746" s="22"/>
    </row>
    <row r="1747" spans="3:7">
      <c r="C1747" s="3"/>
      <c r="G1747" s="22"/>
    </row>
    <row r="1748" spans="3:7">
      <c r="C1748" s="3"/>
      <c r="G1748" s="22"/>
    </row>
    <row r="1749" spans="3:7">
      <c r="C1749" s="3"/>
      <c r="G1749" s="22"/>
    </row>
    <row r="1750" spans="3:7">
      <c r="C1750" s="3"/>
      <c r="G1750" s="22"/>
    </row>
    <row r="1751" spans="3:7">
      <c r="C1751" s="3"/>
      <c r="G1751" s="22"/>
    </row>
    <row r="1752" spans="3:7">
      <c r="C1752" s="3"/>
      <c r="G1752" s="22"/>
    </row>
    <row r="1753" spans="3:7">
      <c r="C1753" s="3"/>
      <c r="G1753" s="22"/>
    </row>
    <row r="1754" spans="3:7">
      <c r="C1754" s="3"/>
      <c r="G1754" s="22"/>
    </row>
    <row r="1755" spans="3:7">
      <c r="C1755" s="3"/>
      <c r="G1755" s="22"/>
    </row>
    <row r="1756" spans="3:7">
      <c r="C1756" s="3"/>
      <c r="G1756" s="22"/>
    </row>
    <row r="1757" spans="3:7">
      <c r="C1757" s="3"/>
      <c r="G1757" s="22"/>
    </row>
    <row r="1758" spans="3:7">
      <c r="C1758" s="3"/>
      <c r="G1758" s="22"/>
    </row>
    <row r="1759" spans="3:7">
      <c r="C1759" s="3"/>
      <c r="G1759" s="22"/>
    </row>
    <row r="1760" spans="3:7">
      <c r="C1760" s="3"/>
      <c r="G1760" s="22"/>
    </row>
    <row r="1761" spans="3:7">
      <c r="C1761" s="3"/>
      <c r="G1761" s="22"/>
    </row>
    <row r="1762" spans="3:7">
      <c r="C1762" s="3"/>
      <c r="G1762" s="22"/>
    </row>
    <row r="1763" spans="3:7">
      <c r="C1763" s="3"/>
      <c r="G1763" s="22"/>
    </row>
    <row r="1764" spans="3:7">
      <c r="C1764" s="3"/>
      <c r="G1764" s="22"/>
    </row>
    <row r="1765" spans="3:7">
      <c r="C1765" s="3"/>
      <c r="G1765" s="22"/>
    </row>
    <row r="1766" spans="3:7">
      <c r="C1766" s="3"/>
      <c r="G1766" s="22"/>
    </row>
    <row r="1767" spans="3:7">
      <c r="C1767" s="3"/>
      <c r="G1767" s="22"/>
    </row>
    <row r="1768" spans="3:7">
      <c r="C1768" s="3"/>
      <c r="G1768" s="22"/>
    </row>
    <row r="1769" spans="3:7">
      <c r="C1769" s="3"/>
      <c r="G1769" s="22"/>
    </row>
    <row r="1770" spans="3:7">
      <c r="C1770" s="3"/>
      <c r="G1770" s="22"/>
    </row>
    <row r="1771" spans="3:7">
      <c r="C1771" s="3"/>
      <c r="G1771" s="22"/>
    </row>
    <row r="1772" spans="3:7">
      <c r="C1772" s="3"/>
      <c r="G1772" s="22"/>
    </row>
    <row r="1773" spans="3:7">
      <c r="C1773" s="3"/>
      <c r="G1773" s="22"/>
    </row>
    <row r="1774" spans="3:7">
      <c r="C1774" s="3"/>
      <c r="G1774" s="22"/>
    </row>
    <row r="1775" spans="3:7">
      <c r="C1775" s="3"/>
      <c r="G1775" s="22"/>
    </row>
    <row r="1776" spans="3:7">
      <c r="C1776" s="3"/>
      <c r="G1776" s="22"/>
    </row>
    <row r="1777" spans="3:7">
      <c r="C1777" s="3"/>
      <c r="G1777" s="22"/>
    </row>
    <row r="1778" spans="3:7">
      <c r="C1778" s="3"/>
      <c r="G1778" s="22"/>
    </row>
    <row r="1779" spans="3:7">
      <c r="C1779" s="3"/>
      <c r="G1779" s="22"/>
    </row>
    <row r="1780" spans="3:7">
      <c r="C1780" s="3"/>
      <c r="G1780" s="22"/>
    </row>
    <row r="1781" spans="3:7">
      <c r="C1781" s="3"/>
      <c r="G1781" s="22"/>
    </row>
    <row r="1782" spans="3:7">
      <c r="C1782" s="3"/>
      <c r="G1782" s="22"/>
    </row>
    <row r="1783" spans="3:7">
      <c r="C1783" s="3"/>
      <c r="G1783" s="22"/>
    </row>
    <row r="1784" spans="3:7">
      <c r="C1784" s="3"/>
      <c r="G1784" s="22"/>
    </row>
    <row r="1785" spans="3:7">
      <c r="C1785" s="3"/>
      <c r="G1785" s="22"/>
    </row>
    <row r="1786" spans="3:7">
      <c r="C1786" s="3"/>
      <c r="G1786" s="22"/>
    </row>
    <row r="1787" spans="3:7">
      <c r="C1787" s="3"/>
      <c r="G1787" s="22"/>
    </row>
    <row r="1788" spans="3:7">
      <c r="C1788" s="3"/>
      <c r="G1788" s="22"/>
    </row>
    <row r="1789" spans="3:7">
      <c r="C1789" s="3"/>
      <c r="G1789" s="22"/>
    </row>
    <row r="1790" spans="3:7">
      <c r="C1790" s="3"/>
      <c r="G1790" s="22"/>
    </row>
    <row r="1791" spans="3:7">
      <c r="C1791" s="3"/>
      <c r="G1791" s="22"/>
    </row>
    <row r="1792" spans="3:7">
      <c r="C1792" s="3"/>
      <c r="G1792" s="22"/>
    </row>
    <row r="1793" spans="3:7">
      <c r="C1793" s="3"/>
      <c r="G1793" s="22"/>
    </row>
    <row r="1794" spans="3:7">
      <c r="C1794" s="3"/>
      <c r="G1794" s="22"/>
    </row>
    <row r="1795" spans="3:7">
      <c r="C1795" s="3"/>
      <c r="G1795" s="22"/>
    </row>
    <row r="1796" spans="3:7">
      <c r="C1796" s="3"/>
      <c r="G1796" s="22"/>
    </row>
    <row r="1797" spans="3:7">
      <c r="C1797" s="3"/>
      <c r="G1797" s="22"/>
    </row>
    <row r="1798" spans="3:7">
      <c r="C1798" s="3"/>
      <c r="G1798" s="22"/>
    </row>
    <row r="1799" spans="3:7">
      <c r="C1799" s="3"/>
      <c r="G1799" s="22"/>
    </row>
    <row r="1800" spans="3:7">
      <c r="C1800" s="3"/>
      <c r="G1800" s="22"/>
    </row>
    <row r="1801" spans="3:7">
      <c r="C1801" s="3"/>
      <c r="G1801" s="22"/>
    </row>
    <row r="1802" spans="3:7">
      <c r="C1802" s="3"/>
      <c r="G1802" s="22"/>
    </row>
    <row r="1803" spans="3:7">
      <c r="C1803" s="3"/>
      <c r="G1803" s="22"/>
    </row>
    <row r="1804" spans="3:7">
      <c r="C1804" s="3"/>
      <c r="G1804" s="22"/>
    </row>
    <row r="1805" spans="3:7">
      <c r="C1805" s="3"/>
      <c r="G1805" s="22"/>
    </row>
    <row r="1806" spans="3:7">
      <c r="C1806" s="3"/>
      <c r="G1806" s="22"/>
    </row>
    <row r="1807" spans="3:7">
      <c r="C1807" s="3"/>
      <c r="G1807" s="22"/>
    </row>
    <row r="1808" spans="3:7">
      <c r="C1808" s="3"/>
      <c r="G1808" s="22"/>
    </row>
    <row r="1809" spans="3:7">
      <c r="C1809" s="3"/>
      <c r="G1809" s="22"/>
    </row>
    <row r="1810" spans="3:7">
      <c r="C1810" s="3"/>
      <c r="G1810" s="22"/>
    </row>
    <row r="1811" spans="3:7">
      <c r="C1811" s="3"/>
      <c r="G1811" s="22"/>
    </row>
    <row r="1812" spans="3:7">
      <c r="C1812" s="3"/>
      <c r="G1812" s="22"/>
    </row>
    <row r="1813" spans="3:7">
      <c r="C1813" s="3"/>
      <c r="G1813" s="22"/>
    </row>
    <row r="1814" spans="3:7">
      <c r="C1814" s="3"/>
      <c r="G1814" s="22"/>
    </row>
    <row r="1815" spans="3:7">
      <c r="C1815" s="3"/>
      <c r="G1815" s="22"/>
    </row>
    <row r="1816" spans="3:7">
      <c r="C1816" s="3"/>
      <c r="G1816" s="22"/>
    </row>
    <row r="1817" spans="3:7">
      <c r="C1817" s="3"/>
      <c r="G1817" s="22"/>
    </row>
    <row r="1818" spans="3:7">
      <c r="C1818" s="3"/>
      <c r="G1818" s="22"/>
    </row>
    <row r="1819" spans="3:7">
      <c r="C1819" s="3"/>
      <c r="G1819" s="22"/>
    </row>
    <row r="1820" spans="3:7">
      <c r="C1820" s="3"/>
      <c r="G1820" s="22"/>
    </row>
    <row r="1821" spans="3:7">
      <c r="C1821" s="3"/>
      <c r="G1821" s="22"/>
    </row>
    <row r="1822" spans="3:7">
      <c r="C1822" s="3"/>
      <c r="G1822" s="22"/>
    </row>
    <row r="1823" spans="3:7">
      <c r="C1823" s="3"/>
      <c r="G1823" s="22"/>
    </row>
    <row r="1824" spans="3:7">
      <c r="C1824" s="3"/>
      <c r="G1824" s="22"/>
    </row>
    <row r="1825" spans="3:7">
      <c r="C1825" s="3"/>
      <c r="G1825" s="22"/>
    </row>
    <row r="1826" spans="3:7">
      <c r="C1826" s="3"/>
      <c r="G1826" s="22"/>
    </row>
    <row r="1827" spans="3:7">
      <c r="C1827" s="3"/>
      <c r="G1827" s="22"/>
    </row>
    <row r="1828" spans="3:7">
      <c r="C1828" s="3"/>
      <c r="G1828" s="22"/>
    </row>
    <row r="1829" spans="3:7">
      <c r="C1829" s="3"/>
      <c r="G1829" s="22"/>
    </row>
    <row r="1830" spans="3:7">
      <c r="C1830" s="3"/>
      <c r="G1830" s="22"/>
    </row>
    <row r="1831" spans="3:7">
      <c r="C1831" s="3"/>
      <c r="G1831" s="22"/>
    </row>
    <row r="1832" spans="3:7">
      <c r="C1832" s="3"/>
      <c r="G1832" s="22"/>
    </row>
    <row r="1833" spans="3:7">
      <c r="C1833" s="3"/>
      <c r="G1833" s="22"/>
    </row>
    <row r="1834" spans="3:7">
      <c r="C1834" s="3"/>
      <c r="G1834" s="22"/>
    </row>
    <row r="1835" spans="3:7">
      <c r="C1835" s="3"/>
      <c r="G1835" s="22"/>
    </row>
    <row r="1836" spans="3:7">
      <c r="C1836" s="3"/>
      <c r="G1836" s="22"/>
    </row>
    <row r="1837" spans="3:7">
      <c r="C1837" s="3"/>
      <c r="G1837" s="22"/>
    </row>
    <row r="1838" spans="3:7">
      <c r="C1838" s="3"/>
      <c r="G1838" s="22"/>
    </row>
    <row r="1839" spans="3:7">
      <c r="C1839" s="3"/>
      <c r="G1839" s="22"/>
    </row>
    <row r="1840" spans="3:7">
      <c r="C1840" s="3"/>
      <c r="G1840" s="22"/>
    </row>
    <row r="1841" spans="3:7">
      <c r="C1841" s="3"/>
      <c r="G1841" s="22"/>
    </row>
    <row r="1842" spans="3:7">
      <c r="C1842" s="3"/>
      <c r="G1842" s="22"/>
    </row>
    <row r="1843" spans="3:7">
      <c r="C1843" s="3"/>
      <c r="G1843" s="22"/>
    </row>
    <row r="1844" spans="3:7">
      <c r="C1844" s="3"/>
      <c r="G1844" s="22"/>
    </row>
    <row r="1845" spans="3:7">
      <c r="C1845" s="3"/>
      <c r="G1845" s="22"/>
    </row>
    <row r="1846" spans="3:7">
      <c r="C1846" s="3"/>
      <c r="G1846" s="22"/>
    </row>
    <row r="1847" spans="3:7">
      <c r="C1847" s="3"/>
      <c r="G1847" s="22"/>
    </row>
    <row r="1848" spans="3:7">
      <c r="C1848" s="3"/>
      <c r="G1848" s="22"/>
    </row>
    <row r="1849" spans="3:7">
      <c r="C1849" s="3"/>
      <c r="G1849" s="22"/>
    </row>
    <row r="1850" spans="3:7">
      <c r="C1850" s="3"/>
      <c r="G1850" s="22"/>
    </row>
    <row r="1851" spans="3:7">
      <c r="C1851" s="3"/>
      <c r="G1851" s="22"/>
    </row>
    <row r="1852" spans="3:7">
      <c r="C1852" s="3"/>
      <c r="G1852" s="22"/>
    </row>
    <row r="1853" spans="3:7">
      <c r="C1853" s="3"/>
      <c r="G1853" s="22"/>
    </row>
    <row r="1854" spans="3:7">
      <c r="C1854" s="3"/>
      <c r="G1854" s="22"/>
    </row>
    <row r="1855" spans="3:7">
      <c r="C1855" s="3"/>
      <c r="G1855" s="22"/>
    </row>
    <row r="1856" spans="3:7">
      <c r="C1856" s="3"/>
      <c r="G1856" s="22"/>
    </row>
    <row r="1857" spans="3:7">
      <c r="C1857" s="3"/>
      <c r="G1857" s="22"/>
    </row>
    <row r="1858" spans="3:7">
      <c r="C1858" s="3"/>
      <c r="G1858" s="22"/>
    </row>
    <row r="1859" spans="3:7">
      <c r="C1859" s="3"/>
      <c r="G1859" s="22"/>
    </row>
    <row r="1860" spans="3:7">
      <c r="C1860" s="3"/>
      <c r="G1860" s="22"/>
    </row>
    <row r="1861" spans="3:7">
      <c r="C1861" s="3"/>
      <c r="G1861" s="22"/>
    </row>
    <row r="1862" spans="3:7">
      <c r="C1862" s="3"/>
      <c r="G1862" s="22"/>
    </row>
    <row r="1863" spans="3:7">
      <c r="C1863" s="3"/>
      <c r="G1863" s="22"/>
    </row>
    <row r="1864" spans="3:7">
      <c r="C1864" s="3"/>
      <c r="G1864" s="22"/>
    </row>
    <row r="1865" spans="3:7">
      <c r="C1865" s="3"/>
      <c r="G1865" s="22"/>
    </row>
    <row r="1866" spans="3:7">
      <c r="C1866" s="3"/>
      <c r="G1866" s="22"/>
    </row>
    <row r="1867" spans="3:7">
      <c r="C1867" s="3"/>
      <c r="G1867" s="22"/>
    </row>
    <row r="1868" spans="3:7">
      <c r="C1868" s="3"/>
      <c r="G1868" s="22"/>
    </row>
    <row r="1869" spans="3:7">
      <c r="C1869" s="3"/>
      <c r="G1869" s="22"/>
    </row>
    <row r="1870" spans="3:7">
      <c r="C1870" s="3"/>
      <c r="G1870" s="22"/>
    </row>
    <row r="1871" spans="3:7">
      <c r="C1871" s="3"/>
      <c r="G1871" s="22"/>
    </row>
    <row r="1872" spans="3:7">
      <c r="C1872" s="3"/>
      <c r="G1872" s="22"/>
    </row>
    <row r="1873" spans="3:7">
      <c r="C1873" s="3"/>
      <c r="G1873" s="22"/>
    </row>
    <row r="1874" spans="3:7">
      <c r="C1874" s="3"/>
      <c r="G1874" s="22"/>
    </row>
    <row r="1875" spans="3:7">
      <c r="C1875" s="3"/>
      <c r="G1875" s="22"/>
    </row>
    <row r="1876" spans="3:7">
      <c r="C1876" s="3"/>
      <c r="G1876" s="22"/>
    </row>
    <row r="1877" spans="3:7">
      <c r="C1877" s="3"/>
      <c r="G1877" s="22"/>
    </row>
    <row r="1878" spans="3:7">
      <c r="C1878" s="3"/>
      <c r="G1878" s="22"/>
    </row>
    <row r="1879" spans="3:7">
      <c r="C1879" s="3"/>
      <c r="G1879" s="22"/>
    </row>
    <row r="1880" spans="3:7">
      <c r="C1880" s="3"/>
      <c r="G1880" s="22"/>
    </row>
    <row r="1881" spans="3:7">
      <c r="C1881" s="3"/>
      <c r="G1881" s="22"/>
    </row>
    <row r="1882" spans="3:7">
      <c r="C1882" s="3"/>
      <c r="G1882" s="22"/>
    </row>
    <row r="1883" spans="3:7">
      <c r="C1883" s="3"/>
      <c r="G1883" s="22"/>
    </row>
    <row r="1884" spans="3:7">
      <c r="C1884" s="3"/>
      <c r="G1884" s="22"/>
    </row>
    <row r="1885" spans="3:7">
      <c r="C1885" s="3"/>
      <c r="G1885" s="22"/>
    </row>
    <row r="1886" spans="3:7">
      <c r="C1886" s="3"/>
      <c r="G1886" s="22"/>
    </row>
    <row r="1887" spans="3:7">
      <c r="C1887" s="3"/>
      <c r="G1887" s="22"/>
    </row>
    <row r="1888" spans="3:7">
      <c r="C1888" s="3"/>
      <c r="G1888" s="22"/>
    </row>
    <row r="1889" spans="3:7">
      <c r="C1889" s="3"/>
      <c r="G1889" s="22"/>
    </row>
    <row r="1890" spans="3:7">
      <c r="C1890" s="3"/>
      <c r="G1890" s="22"/>
    </row>
    <row r="1891" spans="3:7">
      <c r="C1891" s="3"/>
      <c r="G1891" s="22"/>
    </row>
    <row r="1892" spans="3:7">
      <c r="C1892" s="3"/>
      <c r="G1892" s="22"/>
    </row>
    <row r="1893" spans="3:7">
      <c r="C1893" s="3"/>
      <c r="G1893" s="22"/>
    </row>
    <row r="1894" spans="3:7">
      <c r="C1894" s="3"/>
      <c r="G1894" s="22"/>
    </row>
    <row r="1895" spans="3:7">
      <c r="C1895" s="3"/>
      <c r="G1895" s="22"/>
    </row>
    <row r="1896" spans="3:7">
      <c r="C1896" s="3"/>
      <c r="G1896" s="22"/>
    </row>
    <row r="1897" spans="3:7">
      <c r="C1897" s="3"/>
      <c r="G1897" s="22"/>
    </row>
    <row r="1898" spans="3:7">
      <c r="C1898" s="3"/>
      <c r="G1898" s="22"/>
    </row>
    <row r="1899" spans="3:7">
      <c r="C1899" s="3"/>
      <c r="G1899" s="22"/>
    </row>
    <row r="1900" spans="3:7">
      <c r="C1900" s="3"/>
      <c r="G1900" s="22"/>
    </row>
    <row r="1901" spans="3:7">
      <c r="C1901" s="3"/>
      <c r="G1901" s="22"/>
    </row>
    <row r="1902" spans="3:7">
      <c r="C1902" s="3"/>
      <c r="G1902" s="22"/>
    </row>
    <row r="1903" spans="3:7">
      <c r="C1903" s="3"/>
      <c r="G1903" s="22"/>
    </row>
    <row r="1904" spans="3:7">
      <c r="C1904" s="3"/>
      <c r="G1904" s="22"/>
    </row>
    <row r="1905" spans="3:7">
      <c r="C1905" s="3"/>
      <c r="G1905" s="22"/>
    </row>
    <row r="1906" spans="3:7">
      <c r="C1906" s="3"/>
      <c r="G1906" s="22"/>
    </row>
    <row r="1907" spans="3:7">
      <c r="C1907" s="3"/>
      <c r="G1907" s="22"/>
    </row>
    <row r="1908" spans="3:7">
      <c r="C1908" s="3"/>
      <c r="G1908" s="22"/>
    </row>
    <row r="1909" spans="3:7">
      <c r="C1909" s="3"/>
      <c r="G1909" s="22"/>
    </row>
    <row r="1910" spans="3:7">
      <c r="C1910" s="3"/>
      <c r="G1910" s="22"/>
    </row>
    <row r="1911" spans="3:7">
      <c r="C1911" s="3"/>
      <c r="G1911" s="22"/>
    </row>
    <row r="1912" spans="3:7">
      <c r="C1912" s="3"/>
      <c r="G1912" s="22"/>
    </row>
    <row r="1913" spans="3:7">
      <c r="C1913" s="3"/>
      <c r="G1913" s="22"/>
    </row>
    <row r="1914" spans="3:7">
      <c r="C1914" s="3"/>
      <c r="G1914" s="22"/>
    </row>
    <row r="1915" spans="3:7">
      <c r="C1915" s="3"/>
      <c r="G1915" s="22"/>
    </row>
    <row r="1916" spans="3:7">
      <c r="C1916" s="3"/>
      <c r="G1916" s="22"/>
    </row>
    <row r="1917" spans="3:7">
      <c r="C1917" s="3"/>
      <c r="G1917" s="22"/>
    </row>
    <row r="1918" spans="3:7">
      <c r="C1918" s="3"/>
      <c r="G1918" s="22"/>
    </row>
    <row r="1919" spans="3:7">
      <c r="C1919" s="3"/>
      <c r="G1919" s="22"/>
    </row>
    <row r="1920" spans="3:7">
      <c r="C1920" s="3"/>
      <c r="G1920" s="22"/>
    </row>
    <row r="1921" spans="3:7">
      <c r="C1921" s="3"/>
      <c r="G1921" s="22"/>
    </row>
    <row r="1922" spans="3:7">
      <c r="C1922" s="3"/>
      <c r="G1922" s="22"/>
    </row>
    <row r="1923" spans="3:7">
      <c r="C1923" s="3"/>
      <c r="G1923" s="22"/>
    </row>
    <row r="1924" spans="3:7">
      <c r="C1924" s="3"/>
      <c r="G1924" s="22"/>
    </row>
    <row r="1925" spans="3:7">
      <c r="C1925" s="3"/>
      <c r="G1925" s="22"/>
    </row>
    <row r="1926" spans="3:7">
      <c r="C1926" s="3"/>
      <c r="G1926" s="22"/>
    </row>
    <row r="1927" spans="3:7">
      <c r="C1927" s="3"/>
      <c r="G1927" s="22"/>
    </row>
    <row r="1928" spans="3:7">
      <c r="C1928" s="3"/>
      <c r="G1928" s="22"/>
    </row>
    <row r="1929" spans="3:7">
      <c r="C1929" s="3"/>
      <c r="G1929" s="22"/>
    </row>
    <row r="1930" spans="3:7">
      <c r="C1930" s="3"/>
      <c r="G1930" s="22"/>
    </row>
    <row r="1931" spans="3:7">
      <c r="C1931" s="3"/>
      <c r="G1931" s="22"/>
    </row>
    <row r="1932" spans="3:7">
      <c r="C1932" s="3"/>
      <c r="G1932" s="22"/>
    </row>
    <row r="1933" spans="3:7">
      <c r="C1933" s="3"/>
      <c r="G1933" s="22"/>
    </row>
    <row r="1934" spans="3:7">
      <c r="C1934" s="3"/>
      <c r="G1934" s="22"/>
    </row>
    <row r="1935" spans="3:7">
      <c r="C1935" s="3"/>
      <c r="G1935" s="22"/>
    </row>
    <row r="1936" spans="3:7">
      <c r="C1936" s="3"/>
      <c r="G1936" s="22"/>
    </row>
    <row r="1937" spans="3:7">
      <c r="C1937" s="3"/>
      <c r="G1937" s="22"/>
    </row>
    <row r="1938" spans="3:7">
      <c r="C1938" s="3"/>
      <c r="G1938" s="22"/>
    </row>
    <row r="1939" spans="3:7">
      <c r="C1939" s="3"/>
      <c r="G1939" s="22"/>
    </row>
    <row r="1940" spans="3:7">
      <c r="C1940" s="3"/>
      <c r="G1940" s="22"/>
    </row>
    <row r="1941" spans="3:7">
      <c r="C1941" s="3"/>
      <c r="G1941" s="22"/>
    </row>
    <row r="1942" spans="3:7">
      <c r="C1942" s="3"/>
      <c r="G1942" s="22"/>
    </row>
    <row r="1943" spans="3:7">
      <c r="C1943" s="3"/>
      <c r="G1943" s="22"/>
    </row>
    <row r="1944" spans="3:7">
      <c r="C1944" s="3"/>
      <c r="G1944" s="22"/>
    </row>
    <row r="1945" spans="3:7">
      <c r="C1945" s="3"/>
      <c r="G1945" s="22"/>
    </row>
    <row r="1946" spans="3:7">
      <c r="C1946" s="3"/>
      <c r="G1946" s="22"/>
    </row>
    <row r="1947" spans="3:7">
      <c r="C1947" s="3"/>
      <c r="G1947" s="22"/>
    </row>
    <row r="1948" spans="3:7">
      <c r="C1948" s="3"/>
      <c r="G1948" s="22"/>
    </row>
    <row r="1949" spans="3:7">
      <c r="C1949" s="3"/>
      <c r="G1949" s="22"/>
    </row>
    <row r="1950" spans="3:7">
      <c r="C1950" s="3"/>
      <c r="G1950" s="22"/>
    </row>
    <row r="1951" spans="3:7">
      <c r="C1951" s="3"/>
      <c r="G1951" s="22"/>
    </row>
    <row r="1952" spans="3:7">
      <c r="C1952" s="3"/>
      <c r="G1952" s="22"/>
    </row>
    <row r="1953" spans="3:7">
      <c r="C1953" s="3"/>
      <c r="G1953" s="22"/>
    </row>
    <row r="1954" spans="3:7">
      <c r="C1954" s="3"/>
      <c r="G1954" s="22"/>
    </row>
    <row r="1955" spans="3:7">
      <c r="C1955" s="3"/>
      <c r="G1955" s="22"/>
    </row>
    <row r="1956" spans="3:7">
      <c r="C1956" s="3"/>
      <c r="G1956" s="22"/>
    </row>
    <row r="1957" spans="3:7">
      <c r="C1957" s="3"/>
      <c r="G1957" s="22"/>
    </row>
    <row r="1958" spans="3:7">
      <c r="C1958" s="3"/>
      <c r="G1958" s="22"/>
    </row>
    <row r="1959" spans="3:7">
      <c r="C1959" s="3"/>
      <c r="G1959" s="22"/>
    </row>
    <row r="1960" spans="3:7">
      <c r="C1960" s="3"/>
      <c r="G1960" s="22"/>
    </row>
    <row r="1961" spans="3:7">
      <c r="C1961" s="3"/>
      <c r="G1961" s="22"/>
    </row>
    <row r="1962" spans="3:7">
      <c r="C1962" s="3"/>
      <c r="G1962" s="22"/>
    </row>
    <row r="1963" spans="3:7">
      <c r="C1963" s="3"/>
      <c r="G1963" s="22"/>
    </row>
    <row r="1964" spans="3:7">
      <c r="C1964" s="3"/>
      <c r="G1964" s="22"/>
    </row>
    <row r="1965" spans="3:7">
      <c r="C1965" s="3"/>
      <c r="G1965" s="22"/>
    </row>
    <row r="1966" spans="3:7">
      <c r="C1966" s="3"/>
      <c r="G1966" s="22"/>
    </row>
    <row r="1967" spans="3:7">
      <c r="C1967" s="3"/>
      <c r="G1967" s="22"/>
    </row>
    <row r="1968" spans="3:7">
      <c r="C1968" s="3"/>
      <c r="G1968" s="22"/>
    </row>
    <row r="1969" spans="3:7">
      <c r="C1969" s="3"/>
      <c r="G1969" s="22"/>
    </row>
    <row r="1970" spans="3:7">
      <c r="C1970" s="3"/>
      <c r="G1970" s="22"/>
    </row>
    <row r="1971" spans="3:7">
      <c r="C1971" s="3"/>
      <c r="G1971" s="22"/>
    </row>
    <row r="1972" spans="3:7">
      <c r="C1972" s="3"/>
      <c r="G1972" s="22"/>
    </row>
    <row r="1973" spans="3:7">
      <c r="C1973" s="3"/>
      <c r="G1973" s="22"/>
    </row>
    <row r="1974" spans="3:7">
      <c r="C1974" s="3"/>
      <c r="G1974" s="22"/>
    </row>
    <row r="1975" spans="3:7">
      <c r="C1975" s="3"/>
      <c r="G1975" s="22"/>
    </row>
    <row r="1976" spans="3:7">
      <c r="C1976" s="3"/>
      <c r="G1976" s="22"/>
    </row>
    <row r="1977" spans="3:7">
      <c r="C1977" s="3"/>
      <c r="G1977" s="22"/>
    </row>
    <row r="1978" spans="3:7">
      <c r="C1978" s="3"/>
      <c r="G1978" s="22"/>
    </row>
    <row r="1979" spans="3:7">
      <c r="C1979" s="3"/>
      <c r="G1979" s="22"/>
    </row>
    <row r="1980" spans="3:7">
      <c r="C1980" s="3"/>
      <c r="G1980" s="22"/>
    </row>
    <row r="1981" spans="3:7">
      <c r="C1981" s="3"/>
      <c r="G1981" s="22"/>
    </row>
    <row r="1982" spans="3:7">
      <c r="C1982" s="3"/>
      <c r="G1982" s="22"/>
    </row>
    <row r="1983" spans="3:7">
      <c r="C1983" s="3"/>
      <c r="G1983" s="22"/>
    </row>
    <row r="1984" spans="3:7">
      <c r="C1984" s="3"/>
      <c r="G1984" s="22"/>
    </row>
    <row r="1985" spans="3:7">
      <c r="C1985" s="3"/>
      <c r="G1985" s="22"/>
    </row>
    <row r="1986" spans="3:7">
      <c r="C1986" s="3"/>
      <c r="G1986" s="22"/>
    </row>
    <row r="1987" spans="3:7">
      <c r="C1987" s="3"/>
      <c r="G1987" s="22"/>
    </row>
    <row r="1988" spans="3:7">
      <c r="C1988" s="3"/>
      <c r="G1988" s="22"/>
    </row>
    <row r="1989" spans="3:7">
      <c r="C1989" s="3"/>
      <c r="G1989" s="22"/>
    </row>
    <row r="1990" spans="3:7">
      <c r="C1990" s="3"/>
      <c r="G1990" s="22"/>
    </row>
    <row r="1991" spans="3:7">
      <c r="C1991" s="3"/>
      <c r="G1991" s="22"/>
    </row>
    <row r="1992" spans="3:7">
      <c r="C1992" s="3"/>
      <c r="G1992" s="22"/>
    </row>
    <row r="1993" spans="3:7">
      <c r="C1993" s="3"/>
      <c r="G1993" s="22"/>
    </row>
    <row r="1994" spans="3:7">
      <c r="C1994" s="3"/>
      <c r="G1994" s="22"/>
    </row>
    <row r="1995" spans="3:7">
      <c r="C1995" s="3"/>
      <c r="G1995" s="22"/>
    </row>
    <row r="1996" spans="3:7">
      <c r="C1996" s="3"/>
      <c r="G1996" s="22"/>
    </row>
    <row r="1997" spans="3:7">
      <c r="C1997" s="3"/>
      <c r="G1997" s="22"/>
    </row>
    <row r="1998" spans="3:7">
      <c r="C1998" s="3"/>
      <c r="G1998" s="22"/>
    </row>
    <row r="1999" spans="3:7">
      <c r="C1999" s="3"/>
      <c r="G1999" s="22"/>
    </row>
    <row r="2000" spans="3:7">
      <c r="C2000" s="3"/>
      <c r="G2000" s="22"/>
    </row>
    <row r="2001" spans="3:7">
      <c r="C2001" s="3"/>
      <c r="G2001" s="22"/>
    </row>
    <row r="2002" spans="3:7">
      <c r="C2002" s="3"/>
      <c r="G2002" s="22"/>
    </row>
    <row r="2003" spans="3:7">
      <c r="C2003" s="3"/>
      <c r="G2003" s="22"/>
    </row>
    <row r="2004" spans="3:7">
      <c r="C2004" s="3"/>
      <c r="G2004" s="22"/>
    </row>
    <row r="2005" spans="3:7">
      <c r="C2005" s="3"/>
      <c r="G2005" s="22"/>
    </row>
    <row r="2006" spans="3:7">
      <c r="C2006" s="3"/>
      <c r="G2006" s="22"/>
    </row>
    <row r="2007" spans="3:7">
      <c r="C2007" s="3"/>
      <c r="G2007" s="22"/>
    </row>
    <row r="2008" spans="3:7">
      <c r="C2008" s="3"/>
      <c r="G2008" s="22"/>
    </row>
    <row r="2009" spans="3:7">
      <c r="C2009" s="3"/>
      <c r="G2009" s="22"/>
    </row>
    <row r="2010" spans="3:7">
      <c r="C2010" s="3"/>
      <c r="G2010" s="22"/>
    </row>
    <row r="2011" spans="3:7">
      <c r="C2011" s="3"/>
      <c r="G2011" s="22"/>
    </row>
    <row r="2012" spans="3:7">
      <c r="C2012" s="3"/>
      <c r="G2012" s="22"/>
    </row>
    <row r="2013" spans="3:7">
      <c r="C2013" s="3"/>
      <c r="G2013" s="22"/>
    </row>
    <row r="2014" spans="3:7">
      <c r="C2014" s="3"/>
      <c r="G2014" s="22"/>
    </row>
    <row r="2015" spans="3:7">
      <c r="C2015" s="3"/>
      <c r="G2015" s="22"/>
    </row>
    <row r="2016" spans="3:7">
      <c r="C2016" s="3"/>
      <c r="G2016" s="22"/>
    </row>
    <row r="2017" spans="3:7">
      <c r="C2017" s="3"/>
      <c r="G2017" s="22"/>
    </row>
    <row r="2018" spans="3:7">
      <c r="C2018" s="3"/>
      <c r="G2018" s="22"/>
    </row>
    <row r="2019" spans="3:7">
      <c r="C2019" s="3"/>
      <c r="G2019" s="22"/>
    </row>
    <row r="2020" spans="3:7">
      <c r="C2020" s="3"/>
      <c r="G2020" s="22"/>
    </row>
    <row r="2021" spans="3:7">
      <c r="C2021" s="3"/>
      <c r="G2021" s="22"/>
    </row>
    <row r="2022" spans="3:7">
      <c r="C2022" s="3"/>
      <c r="G2022" s="22"/>
    </row>
    <row r="2023" spans="3:7">
      <c r="C2023" s="3"/>
      <c r="G2023" s="22"/>
    </row>
    <row r="2024" spans="3:7">
      <c r="C2024" s="3"/>
      <c r="G2024" s="22"/>
    </row>
    <row r="2025" spans="3:7">
      <c r="C2025" s="3"/>
      <c r="G2025" s="22"/>
    </row>
    <row r="2026" spans="3:7">
      <c r="C2026" s="3"/>
      <c r="G2026" s="22"/>
    </row>
    <row r="2027" spans="3:7">
      <c r="C2027" s="3"/>
      <c r="G2027" s="22"/>
    </row>
    <row r="2028" spans="3:7">
      <c r="C2028" s="3"/>
      <c r="G2028" s="22"/>
    </row>
    <row r="2029" spans="3:7">
      <c r="C2029" s="3"/>
      <c r="G2029" s="22"/>
    </row>
    <row r="2030" spans="3:7">
      <c r="C2030" s="3"/>
      <c r="G2030" s="22"/>
    </row>
    <row r="2031" spans="3:7">
      <c r="C2031" s="3"/>
      <c r="G2031" s="22"/>
    </row>
    <row r="2032" spans="3:7">
      <c r="C2032" s="3"/>
      <c r="G2032" s="22"/>
    </row>
    <row r="2033" spans="3:7">
      <c r="C2033" s="3"/>
      <c r="G2033" s="22"/>
    </row>
    <row r="2034" spans="3:7">
      <c r="C2034" s="3"/>
      <c r="G2034" s="22"/>
    </row>
    <row r="2035" spans="3:7">
      <c r="C2035" s="3"/>
      <c r="G2035" s="22"/>
    </row>
    <row r="2036" spans="3:7">
      <c r="C2036" s="3"/>
      <c r="G2036" s="22"/>
    </row>
    <row r="2037" spans="3:7">
      <c r="C2037" s="3"/>
      <c r="G2037" s="22"/>
    </row>
    <row r="2038" spans="3:7">
      <c r="C2038" s="3"/>
      <c r="G2038" s="22"/>
    </row>
    <row r="2039" spans="3:7">
      <c r="C2039" s="3"/>
      <c r="G2039" s="22"/>
    </row>
    <row r="2040" spans="3:7">
      <c r="C2040" s="3"/>
      <c r="G2040" s="22"/>
    </row>
    <row r="2041" spans="3:7">
      <c r="C2041" s="3"/>
      <c r="G2041" s="22"/>
    </row>
    <row r="2042" spans="3:7">
      <c r="C2042" s="3"/>
      <c r="G2042" s="22"/>
    </row>
    <row r="2043" spans="3:7">
      <c r="C2043" s="3"/>
      <c r="G2043" s="22"/>
    </row>
    <row r="2044" spans="3:7">
      <c r="C2044" s="3"/>
      <c r="G2044" s="22"/>
    </row>
    <row r="2045" spans="3:7">
      <c r="C2045" s="3"/>
      <c r="G2045" s="22"/>
    </row>
    <row r="2046" spans="3:7">
      <c r="C2046" s="3"/>
      <c r="G2046" s="22"/>
    </row>
    <row r="2047" spans="3:7">
      <c r="C2047" s="3"/>
      <c r="G2047" s="22"/>
    </row>
    <row r="2048" spans="3:7">
      <c r="C2048" s="3"/>
      <c r="G2048" s="22"/>
    </row>
    <row r="2049" spans="3:7">
      <c r="C2049" s="3"/>
      <c r="G2049" s="22"/>
    </row>
    <row r="2050" spans="3:7">
      <c r="C2050" s="3"/>
      <c r="G2050" s="22"/>
    </row>
    <row r="2051" spans="3:7">
      <c r="C2051" s="3"/>
      <c r="G2051" s="22"/>
    </row>
    <row r="2052" spans="3:7">
      <c r="C2052" s="3"/>
      <c r="G2052" s="22"/>
    </row>
    <row r="2053" spans="3:7">
      <c r="C2053" s="3"/>
      <c r="G2053" s="22"/>
    </row>
    <row r="2054" spans="3:7">
      <c r="C2054" s="3"/>
      <c r="G2054" s="22"/>
    </row>
    <row r="2055" spans="3:7">
      <c r="C2055" s="3"/>
      <c r="G2055" s="22"/>
    </row>
    <row r="2056" spans="3:7">
      <c r="C2056" s="3"/>
      <c r="G2056" s="22"/>
    </row>
    <row r="2057" spans="3:7">
      <c r="C2057" s="3"/>
      <c r="G2057" s="22"/>
    </row>
    <row r="2058" spans="3:7">
      <c r="C2058" s="3"/>
      <c r="G2058" s="22"/>
    </row>
    <row r="2059" spans="3:7">
      <c r="C2059" s="3"/>
      <c r="G2059" s="22"/>
    </row>
    <row r="2060" spans="3:7">
      <c r="C2060" s="3"/>
      <c r="G2060" s="22"/>
    </row>
    <row r="2061" spans="3:7">
      <c r="C2061" s="3"/>
      <c r="G2061" s="22"/>
    </row>
    <row r="2062" spans="3:7">
      <c r="C2062" s="3"/>
      <c r="G2062" s="22"/>
    </row>
    <row r="2063" spans="3:7">
      <c r="C2063" s="3"/>
      <c r="G2063" s="22"/>
    </row>
    <row r="2064" spans="3:7">
      <c r="C2064" s="3"/>
      <c r="G2064" s="22"/>
    </row>
    <row r="2065" spans="3:7">
      <c r="C2065" s="3"/>
      <c r="G2065" s="22"/>
    </row>
    <row r="2066" spans="3:7">
      <c r="C2066" s="3"/>
      <c r="G2066" s="22"/>
    </row>
    <row r="2067" spans="3:7">
      <c r="C2067" s="3"/>
      <c r="G2067" s="22"/>
    </row>
    <row r="2068" spans="3:7">
      <c r="C2068" s="3"/>
      <c r="G2068" s="22"/>
    </row>
    <row r="2069" spans="3:7">
      <c r="C2069" s="3"/>
      <c r="G2069" s="22"/>
    </row>
    <row r="2070" spans="3:7">
      <c r="C2070" s="3"/>
      <c r="G2070" s="22"/>
    </row>
    <row r="2071" spans="3:7">
      <c r="C2071" s="3"/>
      <c r="G2071" s="22"/>
    </row>
    <row r="2072" spans="3:7">
      <c r="C2072" s="3"/>
      <c r="G2072" s="22"/>
    </row>
    <row r="2073" spans="3:7">
      <c r="C2073" s="3"/>
      <c r="G2073" s="22"/>
    </row>
    <row r="2074" spans="3:7">
      <c r="C2074" s="3"/>
      <c r="G2074" s="22"/>
    </row>
    <row r="2075" spans="3:7">
      <c r="C2075" s="3"/>
      <c r="G2075" s="22"/>
    </row>
    <row r="2076" spans="3:7">
      <c r="C2076" s="3"/>
      <c r="G2076" s="22"/>
    </row>
    <row r="2077" spans="3:7">
      <c r="C2077" s="3"/>
      <c r="G2077" s="22"/>
    </row>
    <row r="2078" spans="3:7">
      <c r="C2078" s="3"/>
      <c r="G2078" s="22"/>
    </row>
    <row r="2079" spans="3:7">
      <c r="C2079" s="3"/>
      <c r="G2079" s="22"/>
    </row>
    <row r="2080" spans="3:7">
      <c r="C2080" s="3"/>
      <c r="G2080" s="22"/>
    </row>
    <row r="2081" spans="3:7">
      <c r="C2081" s="3"/>
      <c r="G2081" s="22"/>
    </row>
    <row r="2082" spans="3:7">
      <c r="C2082" s="3"/>
      <c r="G2082" s="22"/>
    </row>
    <row r="2083" spans="3:7">
      <c r="C2083" s="3"/>
      <c r="G2083" s="22"/>
    </row>
    <row r="2084" spans="3:7">
      <c r="C2084" s="3"/>
      <c r="G2084" s="22"/>
    </row>
    <row r="2085" spans="3:7">
      <c r="C2085" s="3"/>
      <c r="G2085" s="22"/>
    </row>
    <row r="2086" spans="3:7">
      <c r="C2086" s="3"/>
      <c r="G2086" s="22"/>
    </row>
    <row r="2087" spans="3:7">
      <c r="C2087" s="3"/>
      <c r="G2087" s="22"/>
    </row>
    <row r="2088" spans="3:7">
      <c r="C2088" s="3"/>
      <c r="G2088" s="22"/>
    </row>
    <row r="2089" spans="3:7">
      <c r="C2089" s="3"/>
      <c r="G2089" s="22"/>
    </row>
    <row r="2090" spans="3:7">
      <c r="C2090" s="3"/>
      <c r="G2090" s="22"/>
    </row>
    <row r="2091" spans="3:7">
      <c r="C2091" s="3"/>
      <c r="G2091" s="22"/>
    </row>
    <row r="2092" spans="3:7">
      <c r="C2092" s="3"/>
      <c r="G2092" s="22"/>
    </row>
    <row r="2093" spans="3:7">
      <c r="C2093" s="3"/>
      <c r="G2093" s="22"/>
    </row>
    <row r="2094" spans="3:7">
      <c r="C2094" s="3"/>
      <c r="G2094" s="22"/>
    </row>
    <row r="2095" spans="3:7">
      <c r="C2095" s="3"/>
      <c r="G2095" s="22"/>
    </row>
    <row r="2096" spans="3:7">
      <c r="C2096" s="3"/>
      <c r="G2096" s="22"/>
    </row>
    <row r="2097" spans="3:7">
      <c r="C2097" s="3"/>
      <c r="G2097" s="22"/>
    </row>
    <row r="2098" spans="3:7">
      <c r="C2098" s="3"/>
      <c r="G2098" s="22"/>
    </row>
    <row r="2099" spans="3:7">
      <c r="C2099" s="3"/>
      <c r="G2099" s="22"/>
    </row>
    <row r="2100" spans="3:7">
      <c r="C2100" s="3"/>
      <c r="G2100" s="22"/>
    </row>
    <row r="2101" spans="3:7">
      <c r="C2101" s="3"/>
      <c r="G2101" s="22"/>
    </row>
    <row r="2102" spans="3:7">
      <c r="C2102" s="3"/>
      <c r="G2102" s="22"/>
    </row>
    <row r="2103" spans="3:7">
      <c r="C2103" s="3"/>
      <c r="G2103" s="22"/>
    </row>
    <row r="2104" spans="3:7">
      <c r="C2104" s="3"/>
      <c r="G2104" s="22"/>
    </row>
    <row r="2105" spans="3:7">
      <c r="C2105" s="3"/>
      <c r="G2105" s="22"/>
    </row>
    <row r="2106" spans="3:7">
      <c r="C2106" s="3"/>
      <c r="G2106" s="22"/>
    </row>
    <row r="2107" spans="3:7">
      <c r="C2107" s="3"/>
      <c r="G2107" s="22"/>
    </row>
    <row r="2108" spans="3:7">
      <c r="C2108" s="3"/>
      <c r="G2108" s="22"/>
    </row>
    <row r="2109" spans="3:7">
      <c r="C2109" s="3"/>
      <c r="G2109" s="22"/>
    </row>
    <row r="2110" spans="3:7">
      <c r="C2110" s="3"/>
      <c r="G2110" s="22"/>
    </row>
    <row r="2111" spans="3:7">
      <c r="C2111" s="3"/>
      <c r="G2111" s="22"/>
    </row>
    <row r="2112" spans="3:7">
      <c r="C2112" s="3"/>
      <c r="G2112" s="22"/>
    </row>
    <row r="2113" spans="3:7">
      <c r="C2113" s="3"/>
      <c r="G2113" s="22"/>
    </row>
    <row r="2114" spans="3:7">
      <c r="C2114" s="3"/>
      <c r="G2114" s="22"/>
    </row>
    <row r="2115" spans="3:7">
      <c r="C2115" s="3"/>
      <c r="G2115" s="22"/>
    </row>
    <row r="2116" spans="3:7">
      <c r="C2116" s="3"/>
      <c r="G2116" s="22"/>
    </row>
    <row r="2117" spans="3:7">
      <c r="C2117" s="3"/>
      <c r="G2117" s="22"/>
    </row>
    <row r="2118" spans="3:7">
      <c r="C2118" s="3"/>
      <c r="G2118" s="22"/>
    </row>
    <row r="2119" spans="3:7">
      <c r="C2119" s="3"/>
      <c r="G2119" s="22"/>
    </row>
    <row r="2120" spans="3:7">
      <c r="C2120" s="3"/>
      <c r="G2120" s="22"/>
    </row>
    <row r="2121" spans="3:7">
      <c r="C2121" s="3"/>
      <c r="G2121" s="22"/>
    </row>
    <row r="2122" spans="3:7">
      <c r="C2122" s="3"/>
      <c r="G2122" s="22"/>
    </row>
    <row r="2123" spans="3:7">
      <c r="C2123" s="3"/>
      <c r="G2123" s="22"/>
    </row>
    <row r="2124" spans="3:7">
      <c r="C2124" s="3"/>
      <c r="G2124" s="22"/>
    </row>
    <row r="2125" spans="3:7">
      <c r="C2125" s="3"/>
      <c r="G2125" s="22"/>
    </row>
    <row r="2126" spans="3:7">
      <c r="C2126" s="3"/>
      <c r="G2126" s="22"/>
    </row>
    <row r="2127" spans="3:7">
      <c r="C2127" s="3"/>
      <c r="G2127" s="22"/>
    </row>
    <row r="2128" spans="3:7">
      <c r="C2128" s="3"/>
      <c r="G2128" s="22"/>
    </row>
    <row r="2129" spans="3:7">
      <c r="C2129" s="3"/>
      <c r="G2129" s="22"/>
    </row>
    <row r="2130" spans="3:7">
      <c r="C2130" s="3"/>
      <c r="G2130" s="22"/>
    </row>
    <row r="2131" spans="3:7">
      <c r="C2131" s="3"/>
      <c r="G2131" s="22"/>
    </row>
    <row r="2132" spans="3:7">
      <c r="C2132" s="3"/>
      <c r="G2132" s="22"/>
    </row>
    <row r="2133" spans="3:7">
      <c r="C2133" s="3"/>
      <c r="G2133" s="22"/>
    </row>
    <row r="2134" spans="3:7">
      <c r="C2134" s="3"/>
      <c r="G2134" s="22"/>
    </row>
    <row r="2135" spans="3:7">
      <c r="C2135" s="3"/>
      <c r="G2135" s="22"/>
    </row>
    <row r="2136" spans="3:7">
      <c r="C2136" s="3"/>
      <c r="G2136" s="22"/>
    </row>
    <row r="2137" spans="3:7">
      <c r="C2137" s="3"/>
      <c r="G2137" s="22"/>
    </row>
    <row r="2138" spans="3:7">
      <c r="C2138" s="3"/>
      <c r="G2138" s="22"/>
    </row>
    <row r="2139" spans="3:7">
      <c r="C2139" s="3"/>
      <c r="G2139" s="22"/>
    </row>
    <row r="2140" spans="3:7">
      <c r="C2140" s="3"/>
      <c r="G2140" s="22"/>
    </row>
    <row r="2141" spans="3:7">
      <c r="C2141" s="3"/>
      <c r="G2141" s="22"/>
    </row>
    <row r="2142" spans="3:7">
      <c r="C2142" s="3"/>
      <c r="G2142" s="22"/>
    </row>
    <row r="2143" spans="3:7">
      <c r="C2143" s="3"/>
      <c r="G2143" s="22"/>
    </row>
    <row r="2144" spans="3:7">
      <c r="C2144" s="3"/>
      <c r="G2144" s="22"/>
    </row>
    <row r="2145" spans="3:7">
      <c r="C2145" s="3"/>
      <c r="G2145" s="22"/>
    </row>
    <row r="2146" spans="3:7">
      <c r="C2146" s="3"/>
      <c r="G2146" s="22"/>
    </row>
    <row r="2147" spans="3:7">
      <c r="C2147" s="3"/>
      <c r="G2147" s="22"/>
    </row>
    <row r="2148" spans="3:7">
      <c r="C2148" s="3"/>
      <c r="G2148" s="22"/>
    </row>
    <row r="2149" spans="3:7">
      <c r="C2149" s="3"/>
      <c r="G2149" s="22"/>
    </row>
    <row r="2150" spans="3:7">
      <c r="C2150" s="3"/>
      <c r="G2150" s="22"/>
    </row>
    <row r="2151" spans="3:7">
      <c r="C2151" s="3"/>
      <c r="G2151" s="22"/>
    </row>
    <row r="2152" spans="3:7">
      <c r="C2152" s="3"/>
      <c r="G2152" s="22"/>
    </row>
    <row r="2153" spans="3:7">
      <c r="C2153" s="3"/>
      <c r="G2153" s="22"/>
    </row>
    <row r="2154" spans="3:7">
      <c r="C2154" s="3"/>
      <c r="G2154" s="22"/>
    </row>
    <row r="2155" spans="3:7">
      <c r="C2155" s="3"/>
      <c r="G2155" s="22"/>
    </row>
    <row r="2156" spans="3:7">
      <c r="C2156" s="3"/>
      <c r="G2156" s="22"/>
    </row>
    <row r="2157" spans="3:7">
      <c r="C2157" s="3"/>
      <c r="G2157" s="22"/>
    </row>
    <row r="2158" spans="3:7">
      <c r="C2158" s="3"/>
      <c r="G2158" s="22"/>
    </row>
    <row r="2159" spans="3:7">
      <c r="C2159" s="3"/>
      <c r="G2159" s="22"/>
    </row>
    <row r="2160" spans="3:7">
      <c r="C2160" s="3"/>
      <c r="G2160" s="22"/>
    </row>
    <row r="2161" spans="3:7">
      <c r="C2161" s="3"/>
      <c r="G2161" s="22"/>
    </row>
    <row r="2162" spans="3:7">
      <c r="C2162" s="3"/>
      <c r="G2162" s="22"/>
    </row>
    <row r="2163" spans="3:7">
      <c r="C2163" s="3"/>
      <c r="G2163" s="22"/>
    </row>
    <row r="2164" spans="3:7">
      <c r="C2164" s="3"/>
      <c r="G2164" s="22"/>
    </row>
    <row r="2165" spans="3:7">
      <c r="C2165" s="3"/>
      <c r="G2165" s="22"/>
    </row>
    <row r="2166" spans="3:7">
      <c r="C2166" s="3"/>
      <c r="G2166" s="22"/>
    </row>
    <row r="2167" spans="3:7">
      <c r="C2167" s="3"/>
      <c r="G2167" s="22"/>
    </row>
    <row r="2168" spans="3:7">
      <c r="C2168" s="3"/>
      <c r="G2168" s="22"/>
    </row>
    <row r="2169" spans="3:7">
      <c r="C2169" s="3"/>
      <c r="G2169" s="22"/>
    </row>
    <row r="2170" spans="3:7">
      <c r="C2170" s="3"/>
      <c r="G2170" s="22"/>
    </row>
    <row r="2171" spans="3:7">
      <c r="C2171" s="3"/>
      <c r="G2171" s="22"/>
    </row>
    <row r="2172" spans="3:7">
      <c r="C2172" s="3"/>
      <c r="G2172" s="22"/>
    </row>
    <row r="2173" spans="3:7">
      <c r="C2173" s="3"/>
      <c r="G2173" s="22"/>
    </row>
    <row r="2174" spans="3:7">
      <c r="C2174" s="3"/>
      <c r="G2174" s="22"/>
    </row>
    <row r="2175" spans="3:7">
      <c r="C2175" s="3"/>
      <c r="G2175" s="22"/>
    </row>
    <row r="2176" spans="3:7">
      <c r="C2176" s="3"/>
      <c r="G2176" s="22"/>
    </row>
    <row r="2177" spans="3:7">
      <c r="C2177" s="3"/>
      <c r="G2177" s="22"/>
    </row>
    <row r="2178" spans="3:7">
      <c r="C2178" s="3"/>
      <c r="G2178" s="22"/>
    </row>
    <row r="2179" spans="3:7">
      <c r="C2179" s="3"/>
      <c r="G2179" s="22"/>
    </row>
    <row r="2180" spans="3:7">
      <c r="C2180" s="3"/>
      <c r="G2180" s="22"/>
    </row>
    <row r="2181" spans="3:7">
      <c r="C2181" s="3"/>
      <c r="G2181" s="22"/>
    </row>
    <row r="2182" spans="3:7">
      <c r="C2182" s="3"/>
      <c r="G2182" s="22"/>
    </row>
    <row r="2183" spans="3:7">
      <c r="C2183" s="3"/>
      <c r="G2183" s="22"/>
    </row>
    <row r="2184" spans="3:7">
      <c r="C2184" s="3"/>
      <c r="G2184" s="22"/>
    </row>
    <row r="2185" spans="3:7">
      <c r="C2185" s="3"/>
      <c r="G2185" s="22"/>
    </row>
    <row r="2186" spans="3:7">
      <c r="C2186" s="3"/>
      <c r="G2186" s="22"/>
    </row>
    <row r="2187" spans="3:7">
      <c r="C2187" s="3"/>
      <c r="G2187" s="22"/>
    </row>
    <row r="2188" spans="3:7">
      <c r="C2188" s="3"/>
      <c r="G2188" s="22"/>
    </row>
    <row r="2189" spans="3:7">
      <c r="C2189" s="3"/>
      <c r="G2189" s="22"/>
    </row>
    <row r="2190" spans="3:7">
      <c r="C2190" s="3"/>
      <c r="G2190" s="22"/>
    </row>
    <row r="2191" spans="3:7">
      <c r="C2191" s="3"/>
      <c r="G2191" s="22"/>
    </row>
    <row r="2192" spans="3:7">
      <c r="C2192" s="3"/>
      <c r="G2192" s="22"/>
    </row>
    <row r="2193" spans="3:7">
      <c r="C2193" s="3"/>
      <c r="G2193" s="22"/>
    </row>
    <row r="2194" spans="3:7">
      <c r="C2194" s="3"/>
      <c r="G2194" s="22"/>
    </row>
    <row r="2195" spans="3:7">
      <c r="C2195" s="3"/>
      <c r="G2195" s="22"/>
    </row>
    <row r="2196" spans="3:7">
      <c r="C2196" s="3"/>
      <c r="G2196" s="22"/>
    </row>
    <row r="2197" spans="3:7">
      <c r="C2197" s="3"/>
      <c r="G2197" s="22"/>
    </row>
    <row r="2198" spans="3:7">
      <c r="C2198" s="3"/>
      <c r="G2198" s="22"/>
    </row>
    <row r="2199" spans="3:7">
      <c r="C2199" s="3"/>
      <c r="G2199" s="22"/>
    </row>
    <row r="2200" spans="3:7">
      <c r="C2200" s="3"/>
      <c r="G2200" s="22"/>
    </row>
    <row r="2201" spans="3:7">
      <c r="C2201" s="3"/>
      <c r="G2201" s="22"/>
    </row>
    <row r="2202" spans="3:7">
      <c r="C2202" s="3"/>
      <c r="G2202" s="22"/>
    </row>
    <row r="2203" spans="3:7">
      <c r="C2203" s="3"/>
      <c r="G2203" s="22"/>
    </row>
    <row r="2204" spans="3:7">
      <c r="C2204" s="3"/>
      <c r="G2204" s="22"/>
    </row>
    <row r="2205" spans="3:7">
      <c r="C2205" s="3"/>
      <c r="G2205" s="22"/>
    </row>
    <row r="2206" spans="3:7">
      <c r="C2206" s="3"/>
      <c r="G2206" s="22"/>
    </row>
    <row r="2207" spans="3:7">
      <c r="C2207" s="3"/>
      <c r="G2207" s="22"/>
    </row>
    <row r="2208" spans="3:7">
      <c r="C2208" s="3"/>
      <c r="G2208" s="22"/>
    </row>
    <row r="2209" spans="3:7">
      <c r="C2209" s="3"/>
      <c r="G2209" s="22"/>
    </row>
    <row r="2210" spans="3:7">
      <c r="C2210" s="3"/>
      <c r="G2210" s="22"/>
    </row>
    <row r="2211" spans="3:7">
      <c r="C2211" s="3"/>
      <c r="G2211" s="22"/>
    </row>
    <row r="2212" spans="3:7">
      <c r="C2212" s="3"/>
      <c r="G2212" s="22"/>
    </row>
    <row r="2213" spans="3:7">
      <c r="C2213" s="3"/>
      <c r="G2213" s="22"/>
    </row>
    <row r="2214" spans="3:7">
      <c r="C2214" s="3"/>
      <c r="G2214" s="22"/>
    </row>
    <row r="2215" spans="3:7">
      <c r="C2215" s="3"/>
      <c r="G2215" s="22"/>
    </row>
    <row r="2216" spans="3:7">
      <c r="C2216" s="3"/>
      <c r="G2216" s="22"/>
    </row>
    <row r="2217" spans="3:7">
      <c r="C2217" s="3"/>
      <c r="G2217" s="22"/>
    </row>
    <row r="2218" spans="3:7">
      <c r="C2218" s="3"/>
      <c r="G2218" s="22"/>
    </row>
    <row r="2219" spans="3:7">
      <c r="C2219" s="3"/>
      <c r="G2219" s="22"/>
    </row>
    <row r="2220" spans="3:7">
      <c r="C2220" s="3"/>
      <c r="G2220" s="22"/>
    </row>
    <row r="2221" spans="3:7">
      <c r="C2221" s="3"/>
      <c r="G2221" s="22"/>
    </row>
    <row r="2222" spans="3:7">
      <c r="C2222" s="3"/>
      <c r="G2222" s="22"/>
    </row>
    <row r="2223" spans="3:7">
      <c r="C2223" s="3"/>
      <c r="G2223" s="22"/>
    </row>
    <row r="2224" spans="3:7">
      <c r="C2224" s="3"/>
      <c r="G2224" s="22"/>
    </row>
    <row r="2225" spans="3:7">
      <c r="C2225" s="3"/>
      <c r="G2225" s="22"/>
    </row>
    <row r="2226" spans="3:7">
      <c r="C2226" s="3"/>
      <c r="G2226" s="22"/>
    </row>
    <row r="2227" spans="3:7">
      <c r="C2227" s="3"/>
      <c r="G2227" s="22"/>
    </row>
    <row r="2228" spans="3:7">
      <c r="C2228" s="3"/>
      <c r="G2228" s="22"/>
    </row>
    <row r="2229" spans="3:7">
      <c r="C2229" s="3"/>
      <c r="G2229" s="22"/>
    </row>
    <row r="2230" spans="3:7">
      <c r="C2230" s="3"/>
      <c r="G2230" s="22"/>
    </row>
    <row r="2231" spans="3:7">
      <c r="C2231" s="3"/>
      <c r="G2231" s="22"/>
    </row>
    <row r="2232" spans="3:7">
      <c r="C2232" s="3"/>
      <c r="G2232" s="22"/>
    </row>
    <row r="2233" spans="3:7">
      <c r="C2233" s="3"/>
      <c r="G2233" s="22"/>
    </row>
    <row r="2234" spans="3:7">
      <c r="C2234" s="3"/>
      <c r="G2234" s="22"/>
    </row>
    <row r="2235" spans="3:7">
      <c r="C2235" s="3"/>
      <c r="G2235" s="22"/>
    </row>
    <row r="2236" spans="3:7">
      <c r="C2236" s="3"/>
      <c r="G2236" s="22"/>
    </row>
    <row r="2237" spans="3:7">
      <c r="C2237" s="3"/>
      <c r="G2237" s="22"/>
    </row>
    <row r="2238" spans="3:7">
      <c r="C2238" s="3"/>
      <c r="G2238" s="22"/>
    </row>
    <row r="2239" spans="3:7">
      <c r="C2239" s="3"/>
      <c r="G2239" s="22"/>
    </row>
    <row r="2240" spans="3:7">
      <c r="C2240" s="3"/>
      <c r="G2240" s="22"/>
    </row>
    <row r="2241" spans="3:7">
      <c r="C2241" s="3"/>
      <c r="G2241" s="22"/>
    </row>
    <row r="2242" spans="3:7">
      <c r="C2242" s="3"/>
      <c r="G2242" s="22"/>
    </row>
    <row r="2243" spans="3:7">
      <c r="C2243" s="3"/>
      <c r="G2243" s="22"/>
    </row>
    <row r="2244" spans="3:7">
      <c r="C2244" s="3"/>
      <c r="G2244" s="22"/>
    </row>
    <row r="2245" spans="3:7">
      <c r="C2245" s="3"/>
      <c r="G2245" s="22"/>
    </row>
    <row r="2246" spans="3:7">
      <c r="C2246" s="3"/>
      <c r="G2246" s="22"/>
    </row>
    <row r="2247" spans="3:7">
      <c r="C2247" s="3"/>
      <c r="G2247" s="22"/>
    </row>
    <row r="2248" spans="3:7">
      <c r="C2248" s="3"/>
      <c r="G2248" s="22"/>
    </row>
    <row r="2249" spans="3:7">
      <c r="C2249" s="3"/>
      <c r="G2249" s="22"/>
    </row>
    <row r="2250" spans="3:7">
      <c r="C2250" s="3"/>
      <c r="G2250" s="22"/>
    </row>
    <row r="2251" spans="3:7">
      <c r="C2251" s="3"/>
      <c r="G2251" s="22"/>
    </row>
    <row r="2252" spans="3:7">
      <c r="C2252" s="3"/>
      <c r="G2252" s="22"/>
    </row>
    <row r="2253" spans="3:7">
      <c r="C2253" s="3"/>
      <c r="G2253" s="22"/>
    </row>
    <row r="2254" spans="3:7">
      <c r="C2254" s="3"/>
      <c r="G2254" s="22"/>
    </row>
    <row r="2255" spans="3:7">
      <c r="C2255" s="3"/>
      <c r="G2255" s="22"/>
    </row>
    <row r="2256" spans="3:7">
      <c r="C2256" s="3"/>
      <c r="G2256" s="22"/>
    </row>
    <row r="2257" spans="3:7">
      <c r="C2257" s="3"/>
      <c r="G2257" s="22"/>
    </row>
    <row r="2258" spans="3:7">
      <c r="C2258" s="3"/>
      <c r="G2258" s="22"/>
    </row>
    <row r="2259" spans="3:7">
      <c r="C2259" s="3"/>
      <c r="G2259" s="22"/>
    </row>
    <row r="2260" spans="3:7">
      <c r="C2260" s="3"/>
      <c r="G2260" s="22"/>
    </row>
    <row r="2261" spans="3:7">
      <c r="C2261" s="3"/>
      <c r="G2261" s="22"/>
    </row>
    <row r="2262" spans="3:7">
      <c r="C2262" s="3"/>
      <c r="G2262" s="22"/>
    </row>
    <row r="2263" spans="3:7">
      <c r="C2263" s="3"/>
      <c r="G2263" s="22"/>
    </row>
    <row r="2264" spans="3:7">
      <c r="C2264" s="3"/>
      <c r="G2264" s="22"/>
    </row>
    <row r="2265" spans="3:7">
      <c r="C2265" s="3"/>
      <c r="G2265" s="22"/>
    </row>
    <row r="2266" spans="3:7">
      <c r="C2266" s="3"/>
      <c r="G2266" s="22"/>
    </row>
    <row r="2267" spans="3:7">
      <c r="C2267" s="3"/>
      <c r="G2267" s="22"/>
    </row>
    <row r="2268" spans="3:7">
      <c r="C2268" s="3"/>
      <c r="G2268" s="22"/>
    </row>
    <row r="2269" spans="3:7">
      <c r="C2269" s="3"/>
      <c r="G2269" s="22"/>
    </row>
    <row r="2270" spans="3:7">
      <c r="C2270" s="3"/>
      <c r="G2270" s="22"/>
    </row>
    <row r="2271" spans="3:7">
      <c r="C2271" s="3"/>
      <c r="G2271" s="22"/>
    </row>
    <row r="2272" spans="3:7">
      <c r="C2272" s="3"/>
      <c r="G2272" s="22"/>
    </row>
    <row r="2273" spans="3:7">
      <c r="C2273" s="3"/>
      <c r="G2273" s="22"/>
    </row>
    <row r="2274" spans="3:7">
      <c r="C2274" s="3"/>
      <c r="G2274" s="22"/>
    </row>
    <row r="2275" spans="3:7">
      <c r="C2275" s="3"/>
      <c r="G2275" s="22"/>
    </row>
    <row r="2276" spans="3:7">
      <c r="C2276" s="3"/>
      <c r="G2276" s="22"/>
    </row>
    <row r="2277" spans="3:7">
      <c r="C2277" s="3"/>
      <c r="G2277" s="22"/>
    </row>
    <row r="2278" spans="3:7">
      <c r="C2278" s="3"/>
      <c r="G2278" s="22"/>
    </row>
    <row r="2279" spans="3:7">
      <c r="C2279" s="3"/>
      <c r="G2279" s="22"/>
    </row>
    <row r="2280" spans="3:7">
      <c r="C2280" s="3"/>
      <c r="G2280" s="22"/>
    </row>
    <row r="2281" spans="3:7">
      <c r="C2281" s="3"/>
      <c r="G2281" s="22"/>
    </row>
    <row r="2282" spans="3:7">
      <c r="C2282" s="3"/>
      <c r="G2282" s="22"/>
    </row>
    <row r="2283" spans="3:7">
      <c r="C2283" s="3"/>
      <c r="G2283" s="22"/>
    </row>
    <row r="2284" spans="3:7">
      <c r="C2284" s="3"/>
      <c r="G2284" s="22"/>
    </row>
    <row r="2285" spans="3:7">
      <c r="C2285" s="3"/>
      <c r="G2285" s="22"/>
    </row>
    <row r="2286" spans="3:7">
      <c r="C2286" s="3"/>
      <c r="G2286" s="22"/>
    </row>
    <row r="2287" spans="3:7">
      <c r="C2287" s="3"/>
      <c r="G2287" s="22"/>
    </row>
    <row r="2288" spans="3:7">
      <c r="C2288" s="3"/>
      <c r="G2288" s="22"/>
    </row>
    <row r="2289" spans="3:7">
      <c r="C2289" s="3"/>
      <c r="G2289" s="22"/>
    </row>
    <row r="2290" spans="3:7">
      <c r="C2290" s="3"/>
      <c r="G2290" s="22"/>
    </row>
    <row r="2291" spans="3:7">
      <c r="C2291" s="3"/>
      <c r="G2291" s="22"/>
    </row>
    <row r="2292" spans="3:7">
      <c r="C2292" s="3"/>
      <c r="G2292" s="22"/>
    </row>
    <row r="2293" spans="3:7">
      <c r="C2293" s="3"/>
      <c r="G2293" s="22"/>
    </row>
    <row r="2294" spans="3:7">
      <c r="C2294" s="3"/>
      <c r="G2294" s="22"/>
    </row>
    <row r="2295" spans="3:7">
      <c r="C2295" s="3"/>
      <c r="G2295" s="22"/>
    </row>
    <row r="2296" spans="3:7">
      <c r="C2296" s="3"/>
      <c r="G2296" s="22"/>
    </row>
    <row r="2297" spans="3:7">
      <c r="C2297" s="3"/>
      <c r="G2297" s="22"/>
    </row>
    <row r="2298" spans="3:7">
      <c r="C2298" s="3"/>
      <c r="G2298" s="22"/>
    </row>
    <row r="2299" spans="3:7">
      <c r="C2299" s="3"/>
      <c r="G2299" s="22"/>
    </row>
    <row r="2300" spans="3:7">
      <c r="C2300" s="3"/>
      <c r="G2300" s="22"/>
    </row>
    <row r="2301" spans="3:7">
      <c r="C2301" s="3"/>
      <c r="G2301" s="22"/>
    </row>
    <row r="2302" spans="3:7">
      <c r="C2302" s="3"/>
      <c r="G2302" s="22"/>
    </row>
    <row r="2303" spans="3:7">
      <c r="C2303" s="3"/>
      <c r="G2303" s="22"/>
    </row>
    <row r="2304" spans="3:7">
      <c r="C2304" s="3"/>
      <c r="G2304" s="22"/>
    </row>
    <row r="2305" spans="3:7">
      <c r="C2305" s="3"/>
      <c r="G2305" s="22"/>
    </row>
    <row r="2306" spans="3:7">
      <c r="C2306" s="3"/>
      <c r="G2306" s="22"/>
    </row>
    <row r="2307" spans="3:7">
      <c r="C2307" s="3"/>
      <c r="G2307" s="22"/>
    </row>
    <row r="2308" spans="3:7">
      <c r="C2308" s="3"/>
      <c r="G2308" s="22"/>
    </row>
    <row r="2309" spans="3:7">
      <c r="C2309" s="3"/>
      <c r="G2309" s="22"/>
    </row>
    <row r="2310" spans="3:7">
      <c r="C2310" s="3"/>
      <c r="G2310" s="22"/>
    </row>
    <row r="2311" spans="3:7">
      <c r="C2311" s="3"/>
      <c r="G2311" s="22"/>
    </row>
    <row r="2312" spans="3:7">
      <c r="C2312" s="3"/>
      <c r="G2312" s="22"/>
    </row>
    <row r="2313" spans="3:7">
      <c r="C2313" s="3"/>
      <c r="G2313" s="22"/>
    </row>
    <row r="2314" spans="3:7">
      <c r="C2314" s="3"/>
      <c r="G2314" s="22"/>
    </row>
    <row r="2315" spans="3:7">
      <c r="C2315" s="3"/>
      <c r="G2315" s="22"/>
    </row>
    <row r="2316" spans="3:7">
      <c r="C2316" s="3"/>
      <c r="G2316" s="22"/>
    </row>
    <row r="2317" spans="3:7">
      <c r="C2317" s="3"/>
      <c r="G2317" s="22"/>
    </row>
    <row r="2318" spans="3:7">
      <c r="C2318" s="3"/>
      <c r="G2318" s="22"/>
    </row>
    <row r="2319" spans="3:7">
      <c r="C2319" s="3"/>
      <c r="G2319" s="22"/>
    </row>
    <row r="2320" spans="3:7">
      <c r="C2320" s="3"/>
      <c r="G2320" s="22"/>
    </row>
    <row r="2321" spans="3:7">
      <c r="C2321" s="3"/>
      <c r="G2321" s="22"/>
    </row>
    <row r="2322" spans="3:7">
      <c r="C2322" s="3"/>
      <c r="G2322" s="22"/>
    </row>
    <row r="2323" spans="3:7">
      <c r="C2323" s="3"/>
      <c r="G2323" s="22"/>
    </row>
    <row r="2324" spans="3:7">
      <c r="C2324" s="3"/>
      <c r="G2324" s="22"/>
    </row>
    <row r="2325" spans="3:7">
      <c r="C2325" s="3"/>
      <c r="G2325" s="22"/>
    </row>
    <row r="2326" spans="3:7">
      <c r="C2326" s="3"/>
      <c r="G2326" s="22"/>
    </row>
    <row r="2327" spans="3:7">
      <c r="C2327" s="3"/>
      <c r="G2327" s="22"/>
    </row>
    <row r="2328" spans="3:7">
      <c r="C2328" s="3"/>
      <c r="G2328" s="22"/>
    </row>
    <row r="2329" spans="3:7">
      <c r="C2329" s="3"/>
      <c r="G2329" s="22"/>
    </row>
    <row r="2330" spans="3:7">
      <c r="C2330" s="3"/>
      <c r="G2330" s="22"/>
    </row>
    <row r="2331" spans="3:7">
      <c r="C2331" s="3"/>
      <c r="G2331" s="22"/>
    </row>
    <row r="2332" spans="3:7">
      <c r="C2332" s="3"/>
      <c r="G2332" s="22"/>
    </row>
    <row r="2333" spans="3:7">
      <c r="C2333" s="3"/>
      <c r="G2333" s="22"/>
    </row>
    <row r="2334" spans="3:7">
      <c r="C2334" s="3"/>
      <c r="G2334" s="22"/>
    </row>
    <row r="2335" spans="3:7">
      <c r="C2335" s="3"/>
      <c r="G2335" s="22"/>
    </row>
    <row r="2336" spans="3:7">
      <c r="C2336" s="3"/>
      <c r="G2336" s="22"/>
    </row>
    <row r="2337" spans="3:7">
      <c r="C2337" s="3"/>
      <c r="G2337" s="22"/>
    </row>
    <row r="2338" spans="3:7">
      <c r="C2338" s="3"/>
      <c r="G2338" s="22"/>
    </row>
    <row r="2339" spans="3:7">
      <c r="C2339" s="3"/>
      <c r="G2339" s="22"/>
    </row>
    <row r="2340" spans="3:7">
      <c r="C2340" s="3"/>
      <c r="G2340" s="22"/>
    </row>
    <row r="2341" spans="3:7">
      <c r="C2341" s="3"/>
      <c r="G2341" s="22"/>
    </row>
    <row r="2342" spans="3:7">
      <c r="C2342" s="3"/>
      <c r="G2342" s="22"/>
    </row>
    <row r="2343" spans="3:7">
      <c r="C2343" s="3"/>
      <c r="G2343" s="22"/>
    </row>
    <row r="2344" spans="3:7">
      <c r="C2344" s="3"/>
      <c r="G2344" s="22"/>
    </row>
    <row r="2345" spans="3:7">
      <c r="C2345" s="3"/>
      <c r="G2345" s="22"/>
    </row>
    <row r="2346" spans="3:7">
      <c r="C2346" s="3"/>
      <c r="G2346" s="22"/>
    </row>
    <row r="2347" spans="3:7">
      <c r="C2347" s="3"/>
      <c r="G2347" s="22"/>
    </row>
    <row r="2348" spans="3:7">
      <c r="C2348" s="3"/>
      <c r="G2348" s="22"/>
    </row>
    <row r="2349" spans="3:7">
      <c r="C2349" s="3"/>
      <c r="G2349" s="22"/>
    </row>
    <row r="2350" spans="3:7">
      <c r="C2350" s="3"/>
      <c r="G2350" s="22"/>
    </row>
    <row r="2351" spans="3:7">
      <c r="C2351" s="3"/>
      <c r="G2351" s="22"/>
    </row>
    <row r="2352" spans="3:7">
      <c r="C2352" s="3"/>
      <c r="G2352" s="22"/>
    </row>
    <row r="2353" spans="3:7">
      <c r="C2353" s="3"/>
      <c r="G2353" s="22"/>
    </row>
    <row r="2354" spans="3:7">
      <c r="C2354" s="3"/>
      <c r="G2354" s="22"/>
    </row>
    <row r="2355" spans="3:7">
      <c r="C2355" s="3"/>
      <c r="G2355" s="22"/>
    </row>
    <row r="2356" spans="3:7">
      <c r="C2356" s="3"/>
      <c r="G2356" s="22"/>
    </row>
    <row r="2357" spans="3:7">
      <c r="C2357" s="3"/>
      <c r="G2357" s="22"/>
    </row>
    <row r="2358" spans="3:7">
      <c r="C2358" s="3"/>
      <c r="G2358" s="22"/>
    </row>
    <row r="2359" spans="3:7">
      <c r="C2359" s="3"/>
      <c r="G2359" s="22"/>
    </row>
    <row r="2360" spans="3:7">
      <c r="C2360" s="3"/>
      <c r="G2360" s="22"/>
    </row>
    <row r="2361" spans="3:7">
      <c r="C2361" s="3"/>
      <c r="G2361" s="22"/>
    </row>
    <row r="2362" spans="3:7">
      <c r="C2362" s="3"/>
      <c r="G2362" s="22"/>
    </row>
    <row r="2363" spans="3:7">
      <c r="C2363" s="3"/>
      <c r="G2363" s="22"/>
    </row>
    <row r="2364" spans="3:7">
      <c r="C2364" s="3"/>
      <c r="G2364" s="22"/>
    </row>
    <row r="2365" spans="3:7">
      <c r="C2365" s="3"/>
      <c r="G2365" s="22"/>
    </row>
    <row r="2366" spans="3:7">
      <c r="C2366" s="3"/>
      <c r="G2366" s="22"/>
    </row>
    <row r="2367" spans="3:7">
      <c r="C2367" s="3"/>
      <c r="G2367" s="22"/>
    </row>
    <row r="2368" spans="3:7">
      <c r="C2368" s="3"/>
      <c r="G2368" s="22"/>
    </row>
    <row r="2369" spans="3:7">
      <c r="C2369" s="3"/>
      <c r="G2369" s="22"/>
    </row>
    <row r="2370" spans="3:7">
      <c r="C2370" s="3"/>
      <c r="G2370" s="22"/>
    </row>
    <row r="2371" spans="3:7">
      <c r="C2371" s="3"/>
      <c r="G2371" s="22"/>
    </row>
    <row r="2372" spans="3:7">
      <c r="C2372" s="3"/>
      <c r="G2372" s="22"/>
    </row>
    <row r="2373" spans="3:7">
      <c r="C2373" s="3"/>
      <c r="G2373" s="22"/>
    </row>
    <row r="2374" spans="3:7">
      <c r="C2374" s="3"/>
      <c r="G2374" s="22"/>
    </row>
    <row r="2375" spans="3:7">
      <c r="C2375" s="3"/>
      <c r="G2375" s="22"/>
    </row>
    <row r="2376" spans="3:7">
      <c r="C2376" s="3"/>
      <c r="G2376" s="22"/>
    </row>
    <row r="2377" spans="3:7">
      <c r="C2377" s="3"/>
      <c r="G2377" s="22"/>
    </row>
    <row r="2378" spans="3:7">
      <c r="C2378" s="3"/>
      <c r="G2378" s="22"/>
    </row>
    <row r="2379" spans="3:7">
      <c r="C2379" s="3"/>
      <c r="G2379" s="22"/>
    </row>
    <row r="2380" spans="3:7">
      <c r="C2380" s="3"/>
      <c r="G2380" s="22"/>
    </row>
    <row r="2381" spans="3:7">
      <c r="C2381" s="3"/>
      <c r="G2381" s="22"/>
    </row>
    <row r="2382" spans="3:7">
      <c r="C2382" s="3"/>
      <c r="G2382" s="22"/>
    </row>
    <row r="2383" spans="3:7">
      <c r="C2383" s="3"/>
      <c r="G2383" s="22"/>
    </row>
    <row r="2384" spans="3:7">
      <c r="C2384" s="3"/>
      <c r="G2384" s="22"/>
    </row>
    <row r="2385" spans="3:7">
      <c r="C2385" s="3"/>
      <c r="G2385" s="22"/>
    </row>
    <row r="2386" spans="3:7">
      <c r="C2386" s="3"/>
      <c r="G2386" s="22"/>
    </row>
    <row r="2387" spans="3:7">
      <c r="C2387" s="3"/>
      <c r="G2387" s="22"/>
    </row>
    <row r="2388" spans="3:7">
      <c r="C2388" s="3"/>
      <c r="G2388" s="22"/>
    </row>
    <row r="2389" spans="3:7">
      <c r="C2389" s="3"/>
      <c r="G2389" s="22"/>
    </row>
    <row r="2390" spans="3:7">
      <c r="C2390" s="3"/>
      <c r="G2390" s="22"/>
    </row>
    <row r="2391" spans="3:7">
      <c r="C2391" s="3"/>
      <c r="G2391" s="22"/>
    </row>
    <row r="2392" spans="3:7">
      <c r="C2392" s="3"/>
      <c r="G2392" s="22"/>
    </row>
    <row r="2393" spans="3:7">
      <c r="C2393" s="3"/>
      <c r="G2393" s="22"/>
    </row>
    <row r="2394" spans="3:7">
      <c r="C2394" s="3"/>
      <c r="G2394" s="22"/>
    </row>
    <row r="2395" spans="3:7">
      <c r="C2395" s="3"/>
      <c r="G2395" s="22"/>
    </row>
    <row r="2396" spans="3:7">
      <c r="C2396" s="3"/>
      <c r="G2396" s="22"/>
    </row>
    <row r="2397" spans="3:7">
      <c r="C2397" s="3"/>
      <c r="G2397" s="22"/>
    </row>
    <row r="2398" spans="3:7">
      <c r="C2398" s="3"/>
      <c r="G2398" s="22"/>
    </row>
    <row r="2399" spans="3:7">
      <c r="C2399" s="3"/>
      <c r="G2399" s="22"/>
    </row>
    <row r="2400" spans="3:7">
      <c r="C2400" s="3"/>
      <c r="G2400" s="22"/>
    </row>
    <row r="2401" spans="3:7">
      <c r="C2401" s="3"/>
      <c r="G2401" s="22"/>
    </row>
    <row r="2402" spans="3:7">
      <c r="C2402" s="3"/>
      <c r="G2402" s="22"/>
    </row>
    <row r="2403" spans="3:7">
      <c r="C2403" s="3"/>
      <c r="G2403" s="22"/>
    </row>
    <row r="2404" spans="3:7">
      <c r="C2404" s="3"/>
      <c r="G2404" s="22"/>
    </row>
    <row r="2405" spans="3:7">
      <c r="C2405" s="3"/>
      <c r="G2405" s="22"/>
    </row>
    <row r="2406" spans="3:7">
      <c r="C2406" s="3"/>
      <c r="G2406" s="22"/>
    </row>
    <row r="2407" spans="3:7">
      <c r="C2407" s="3"/>
      <c r="G2407" s="22"/>
    </row>
    <row r="2408" spans="3:7">
      <c r="C2408" s="3"/>
      <c r="G2408" s="22"/>
    </row>
    <row r="2409" spans="3:7">
      <c r="C2409" s="3"/>
      <c r="G2409" s="22"/>
    </row>
    <row r="2410" spans="3:7">
      <c r="C2410" s="3"/>
      <c r="G2410" s="22"/>
    </row>
    <row r="2411" spans="3:7">
      <c r="C2411" s="3"/>
      <c r="G2411" s="22"/>
    </row>
    <row r="2412" spans="3:7">
      <c r="C2412" s="3"/>
      <c r="G2412" s="22"/>
    </row>
    <row r="2413" spans="3:7">
      <c r="C2413" s="3"/>
      <c r="G2413" s="22"/>
    </row>
    <row r="2414" spans="3:7">
      <c r="C2414" s="3"/>
      <c r="G2414" s="22"/>
    </row>
    <row r="2415" spans="3:7">
      <c r="C2415" s="3"/>
      <c r="G2415" s="22"/>
    </row>
    <row r="2416" spans="3:7">
      <c r="C2416" s="3"/>
      <c r="G2416" s="22"/>
    </row>
    <row r="2417" spans="3:7">
      <c r="C2417" s="3"/>
      <c r="G2417" s="22"/>
    </row>
    <row r="2418" spans="3:7">
      <c r="C2418" s="3"/>
      <c r="G2418" s="22"/>
    </row>
    <row r="2419" spans="3:7">
      <c r="C2419" s="3"/>
      <c r="G2419" s="22"/>
    </row>
    <row r="2420" spans="3:7">
      <c r="C2420" s="3"/>
      <c r="G2420" s="22"/>
    </row>
    <row r="2421" spans="3:7">
      <c r="C2421" s="3"/>
      <c r="G2421" s="22"/>
    </row>
    <row r="2422" spans="3:7">
      <c r="C2422" s="3"/>
      <c r="G2422" s="22"/>
    </row>
    <row r="2423" spans="3:7">
      <c r="C2423" s="3"/>
      <c r="G2423" s="22"/>
    </row>
    <row r="2424" spans="3:7">
      <c r="C2424" s="3"/>
      <c r="G2424" s="22"/>
    </row>
    <row r="2425" spans="3:7">
      <c r="C2425" s="3"/>
      <c r="G2425" s="22"/>
    </row>
    <row r="2426" spans="3:7">
      <c r="C2426" s="3"/>
      <c r="G2426" s="22"/>
    </row>
    <row r="2427" spans="3:7">
      <c r="C2427" s="3"/>
      <c r="G2427" s="22"/>
    </row>
    <row r="2428" spans="3:7">
      <c r="C2428" s="3"/>
      <c r="G2428" s="22"/>
    </row>
    <row r="2429" spans="3:7">
      <c r="C2429" s="3"/>
      <c r="G2429" s="22"/>
    </row>
    <row r="2430" spans="3:7">
      <c r="C2430" s="3"/>
      <c r="G2430" s="22"/>
    </row>
    <row r="2431" spans="3:7">
      <c r="C2431" s="3"/>
      <c r="G2431" s="22"/>
    </row>
    <row r="2432" spans="3:7">
      <c r="C2432" s="3"/>
      <c r="G2432" s="22"/>
    </row>
    <row r="2433" spans="3:7">
      <c r="C2433" s="3"/>
      <c r="G2433" s="22"/>
    </row>
    <row r="2434" spans="3:7">
      <c r="C2434" s="3"/>
      <c r="G2434" s="22"/>
    </row>
    <row r="2435" spans="3:7">
      <c r="C2435" s="3"/>
      <c r="G2435" s="22"/>
    </row>
    <row r="2436" spans="3:7">
      <c r="C2436" s="3"/>
      <c r="G2436" s="22"/>
    </row>
    <row r="2437" spans="3:7">
      <c r="C2437" s="3"/>
      <c r="G2437" s="22"/>
    </row>
    <row r="2438" spans="3:7">
      <c r="C2438" s="3"/>
      <c r="G2438" s="22"/>
    </row>
    <row r="2439" spans="3:7">
      <c r="C2439" s="3"/>
      <c r="G2439" s="22"/>
    </row>
    <row r="2440" spans="3:7">
      <c r="C2440" s="3"/>
      <c r="G2440" s="22"/>
    </row>
    <row r="2441" spans="3:7">
      <c r="C2441" s="3"/>
      <c r="G2441" s="22"/>
    </row>
    <row r="2442" spans="3:7">
      <c r="C2442" s="3"/>
      <c r="G2442" s="22"/>
    </row>
    <row r="2443" spans="3:7">
      <c r="C2443" s="3"/>
      <c r="G2443" s="22"/>
    </row>
    <row r="2444" spans="3:7">
      <c r="C2444" s="3"/>
      <c r="G2444" s="22"/>
    </row>
    <row r="2445" spans="3:7">
      <c r="C2445" s="3"/>
      <c r="G2445" s="22"/>
    </row>
    <row r="2446" spans="3:7">
      <c r="C2446" s="3"/>
      <c r="G2446" s="22"/>
    </row>
    <row r="2447" spans="3:7">
      <c r="C2447" s="3"/>
      <c r="G2447" s="22"/>
    </row>
    <row r="2448" spans="3:7">
      <c r="C2448" s="3"/>
      <c r="G2448" s="22"/>
    </row>
    <row r="2449" spans="3:7">
      <c r="C2449" s="3"/>
      <c r="G2449" s="22"/>
    </row>
    <row r="2450" spans="3:7">
      <c r="C2450" s="3"/>
      <c r="G2450" s="22"/>
    </row>
    <row r="2451" spans="3:7">
      <c r="C2451" s="3"/>
      <c r="G2451" s="22"/>
    </row>
    <row r="2452" spans="3:7">
      <c r="C2452" s="3"/>
      <c r="G2452" s="22"/>
    </row>
    <row r="2453" spans="3:7">
      <c r="C2453" s="3"/>
      <c r="G2453" s="22"/>
    </row>
    <row r="2454" spans="3:7">
      <c r="C2454" s="3"/>
      <c r="G2454" s="22"/>
    </row>
    <row r="2455" spans="3:7">
      <c r="C2455" s="3"/>
      <c r="G2455" s="22"/>
    </row>
    <row r="2456" spans="3:7">
      <c r="C2456" s="3"/>
      <c r="G2456" s="22"/>
    </row>
    <row r="2457" spans="3:7">
      <c r="C2457" s="3"/>
      <c r="G2457" s="22"/>
    </row>
    <row r="2458" spans="3:7">
      <c r="C2458" s="3"/>
      <c r="G2458" s="22"/>
    </row>
    <row r="2459" spans="3:7">
      <c r="C2459" s="3"/>
      <c r="G2459" s="22"/>
    </row>
    <row r="2460" spans="3:7">
      <c r="C2460" s="3"/>
      <c r="G2460" s="22"/>
    </row>
    <row r="2461" spans="3:7">
      <c r="C2461" s="3"/>
      <c r="G2461" s="22"/>
    </row>
    <row r="2462" spans="3:7">
      <c r="C2462" s="3"/>
      <c r="G2462" s="22"/>
    </row>
    <row r="2463" spans="3:7">
      <c r="C2463" s="3"/>
      <c r="G2463" s="22"/>
    </row>
    <row r="2464" spans="3:7">
      <c r="C2464" s="3"/>
      <c r="G2464" s="22"/>
    </row>
    <row r="2465" spans="3:7">
      <c r="C2465" s="3"/>
      <c r="G2465" s="22"/>
    </row>
    <row r="2466" spans="3:7">
      <c r="C2466" s="3"/>
      <c r="G2466" s="22"/>
    </row>
    <row r="2467" spans="3:7">
      <c r="C2467" s="3"/>
      <c r="G2467" s="22"/>
    </row>
    <row r="2468" spans="3:7">
      <c r="C2468" s="3"/>
      <c r="G2468" s="22"/>
    </row>
    <row r="2469" spans="3:7">
      <c r="C2469" s="3"/>
      <c r="G2469" s="22"/>
    </row>
    <row r="2470" spans="3:7">
      <c r="C2470" s="3"/>
      <c r="G2470" s="22"/>
    </row>
    <row r="2471" spans="3:7">
      <c r="C2471" s="3"/>
      <c r="G2471" s="22"/>
    </row>
    <row r="2472" spans="3:7">
      <c r="C2472" s="3"/>
      <c r="G2472" s="22"/>
    </row>
    <row r="2473" spans="3:7">
      <c r="C2473" s="3"/>
      <c r="G2473" s="22"/>
    </row>
    <row r="2474" spans="3:7">
      <c r="C2474" s="3"/>
      <c r="G2474" s="22"/>
    </row>
    <row r="2475" spans="3:7">
      <c r="C2475" s="3"/>
      <c r="G2475" s="22"/>
    </row>
    <row r="2476" spans="3:7">
      <c r="C2476" s="3"/>
      <c r="G2476" s="22"/>
    </row>
    <row r="2477" spans="3:7">
      <c r="C2477" s="3"/>
      <c r="G2477" s="22"/>
    </row>
    <row r="2478" spans="3:7">
      <c r="C2478" s="3"/>
      <c r="G2478" s="22"/>
    </row>
    <row r="2479" spans="3:7">
      <c r="C2479" s="3"/>
      <c r="G2479" s="22"/>
    </row>
    <row r="2480" spans="3:7">
      <c r="C2480" s="3"/>
      <c r="G2480" s="22"/>
    </row>
    <row r="2481" spans="3:7">
      <c r="C2481" s="3"/>
      <c r="G2481" s="22"/>
    </row>
    <row r="2482" spans="3:7">
      <c r="C2482" s="3"/>
      <c r="G2482" s="22"/>
    </row>
    <row r="2483" spans="3:7">
      <c r="C2483" s="3"/>
      <c r="G2483" s="22"/>
    </row>
    <row r="2484" spans="3:7">
      <c r="C2484" s="3"/>
      <c r="G2484" s="22"/>
    </row>
    <row r="2485" spans="3:7">
      <c r="C2485" s="3"/>
      <c r="G2485" s="22"/>
    </row>
    <row r="2486" spans="3:7">
      <c r="C2486" s="3"/>
      <c r="G2486" s="22"/>
    </row>
    <row r="2487" spans="3:7">
      <c r="C2487" s="3"/>
      <c r="G2487" s="22"/>
    </row>
    <row r="2488" spans="3:7">
      <c r="C2488" s="3"/>
      <c r="G2488" s="22"/>
    </row>
    <row r="2489" spans="3:7">
      <c r="C2489" s="3"/>
      <c r="G2489" s="22"/>
    </row>
    <row r="2490" spans="3:7">
      <c r="C2490" s="3"/>
      <c r="G2490" s="22"/>
    </row>
    <row r="2491" spans="3:7">
      <c r="C2491" s="3"/>
      <c r="G2491" s="22"/>
    </row>
    <row r="2492" spans="3:7">
      <c r="C2492" s="3"/>
      <c r="G2492" s="22"/>
    </row>
    <row r="2493" spans="3:7">
      <c r="C2493" s="3"/>
      <c r="G2493" s="22"/>
    </row>
    <row r="2494" spans="3:7">
      <c r="C2494" s="3"/>
      <c r="G2494" s="22"/>
    </row>
    <row r="2495" spans="3:7">
      <c r="C2495" s="3"/>
      <c r="G2495" s="22"/>
    </row>
    <row r="2496" spans="3:7">
      <c r="C2496" s="3"/>
      <c r="G2496" s="22"/>
    </row>
    <row r="2497" spans="3:7">
      <c r="C2497" s="3"/>
      <c r="G2497" s="22"/>
    </row>
    <row r="2498" spans="3:7">
      <c r="C2498" s="3"/>
      <c r="G2498" s="22"/>
    </row>
    <row r="2499" spans="3:7">
      <c r="C2499" s="3"/>
      <c r="G2499" s="22"/>
    </row>
    <row r="2500" spans="3:7">
      <c r="C2500" s="3"/>
      <c r="G2500" s="22"/>
    </row>
    <row r="2501" spans="3:7">
      <c r="C2501" s="3"/>
      <c r="G2501" s="22"/>
    </row>
    <row r="2502" spans="3:7">
      <c r="C2502" s="3"/>
      <c r="G2502" s="22"/>
    </row>
    <row r="2503" spans="3:7">
      <c r="C2503" s="3"/>
      <c r="G2503" s="22"/>
    </row>
    <row r="2504" spans="3:7">
      <c r="C2504" s="3"/>
      <c r="G2504" s="22"/>
    </row>
    <row r="2505" spans="3:7">
      <c r="C2505" s="3"/>
      <c r="G2505" s="22"/>
    </row>
    <row r="2506" spans="3:7">
      <c r="C2506" s="3"/>
      <c r="G2506" s="22"/>
    </row>
    <row r="2507" spans="3:7">
      <c r="C2507" s="3"/>
      <c r="G2507" s="22"/>
    </row>
    <row r="2508" spans="3:7">
      <c r="C2508" s="3"/>
      <c r="G2508" s="22"/>
    </row>
    <row r="2509" spans="3:7">
      <c r="C2509" s="3"/>
      <c r="G2509" s="22"/>
    </row>
    <row r="2510" spans="3:7">
      <c r="C2510" s="3"/>
      <c r="G2510" s="22"/>
    </row>
    <row r="2511" spans="3:7">
      <c r="C2511" s="3"/>
      <c r="G2511" s="22"/>
    </row>
    <row r="2512" spans="3:7">
      <c r="C2512" s="3"/>
      <c r="G2512" s="22"/>
    </row>
    <row r="2513" spans="3:7">
      <c r="C2513" s="3"/>
      <c r="G2513" s="22"/>
    </row>
    <row r="2514" spans="3:7">
      <c r="C2514" s="3"/>
      <c r="G2514" s="22"/>
    </row>
    <row r="2515" spans="3:7">
      <c r="C2515" s="3"/>
      <c r="G2515" s="22"/>
    </row>
    <row r="2516" spans="3:7">
      <c r="C2516" s="3"/>
      <c r="G2516" s="22"/>
    </row>
    <row r="2517" spans="3:7">
      <c r="C2517" s="3"/>
      <c r="G2517" s="22"/>
    </row>
    <row r="2518" spans="3:7">
      <c r="C2518" s="3"/>
      <c r="G2518" s="22"/>
    </row>
    <row r="2519" spans="3:7">
      <c r="C2519" s="3"/>
      <c r="G2519" s="22"/>
    </row>
    <row r="2520" spans="3:7">
      <c r="C2520" s="3"/>
      <c r="G2520" s="22"/>
    </row>
    <row r="2521" spans="3:7">
      <c r="C2521" s="3"/>
      <c r="G2521" s="22"/>
    </row>
    <row r="2522" spans="3:7">
      <c r="C2522" s="3"/>
      <c r="G2522" s="22"/>
    </row>
    <row r="2523" spans="3:7">
      <c r="C2523" s="3"/>
      <c r="G2523" s="22"/>
    </row>
    <row r="2524" spans="3:7">
      <c r="C2524" s="3"/>
      <c r="G2524" s="22"/>
    </row>
    <row r="2525" spans="3:7">
      <c r="C2525" s="3"/>
      <c r="G2525" s="22"/>
    </row>
    <row r="2526" spans="3:7">
      <c r="C2526" s="3"/>
      <c r="G2526" s="22"/>
    </row>
    <row r="2527" spans="3:7">
      <c r="C2527" s="3"/>
      <c r="G2527" s="22"/>
    </row>
    <row r="2528" spans="3:7">
      <c r="C2528" s="3"/>
      <c r="G2528" s="22"/>
    </row>
    <row r="2529" spans="3:7">
      <c r="C2529" s="3"/>
      <c r="G2529" s="22"/>
    </row>
    <row r="2530" spans="3:7">
      <c r="C2530" s="3"/>
      <c r="G2530" s="22"/>
    </row>
    <row r="2531" spans="3:7">
      <c r="C2531" s="3"/>
      <c r="G2531" s="22"/>
    </row>
    <row r="2532" spans="3:7">
      <c r="C2532" s="3"/>
      <c r="G2532" s="22"/>
    </row>
    <row r="2533" spans="3:7">
      <c r="C2533" s="3"/>
      <c r="G2533" s="22"/>
    </row>
    <row r="2534" spans="3:7">
      <c r="C2534" s="3"/>
      <c r="G2534" s="22"/>
    </row>
    <row r="2535" spans="3:7">
      <c r="C2535" s="3"/>
      <c r="G2535" s="22"/>
    </row>
    <row r="2536" spans="3:7">
      <c r="C2536" s="3"/>
      <c r="G2536" s="22"/>
    </row>
    <row r="2537" spans="3:7">
      <c r="C2537" s="3"/>
      <c r="G2537" s="22"/>
    </row>
    <row r="2538" spans="3:7">
      <c r="C2538" s="3"/>
      <c r="G2538" s="22"/>
    </row>
    <row r="2539" spans="3:7">
      <c r="C2539" s="3"/>
      <c r="G2539" s="22"/>
    </row>
    <row r="2540" spans="3:7">
      <c r="C2540" s="3"/>
      <c r="G2540" s="22"/>
    </row>
    <row r="2541" spans="3:7">
      <c r="C2541" s="3"/>
      <c r="G2541" s="22"/>
    </row>
    <row r="2542" spans="3:7">
      <c r="C2542" s="3"/>
      <c r="G2542" s="22"/>
    </row>
    <row r="2543" spans="3:7">
      <c r="C2543" s="3"/>
      <c r="G2543" s="22"/>
    </row>
    <row r="2544" spans="3:7">
      <c r="C2544" s="3"/>
      <c r="G2544" s="22"/>
    </row>
    <row r="2545" spans="3:7">
      <c r="C2545" s="3"/>
      <c r="G2545" s="22"/>
    </row>
    <row r="2546" spans="3:7">
      <c r="C2546" s="3"/>
      <c r="G2546" s="22"/>
    </row>
    <row r="2547" spans="3:7">
      <c r="C2547" s="3"/>
      <c r="G2547" s="22"/>
    </row>
    <row r="2548" spans="3:7">
      <c r="C2548" s="3"/>
      <c r="G2548" s="22"/>
    </row>
    <row r="2549" spans="3:7">
      <c r="C2549" s="3"/>
      <c r="G2549" s="22"/>
    </row>
    <row r="2550" spans="3:7">
      <c r="C2550" s="3"/>
      <c r="G2550" s="22"/>
    </row>
    <row r="2551" spans="3:7">
      <c r="C2551" s="3"/>
      <c r="G2551" s="22"/>
    </row>
    <row r="2552" spans="3:7">
      <c r="C2552" s="3"/>
      <c r="G2552" s="22"/>
    </row>
    <row r="2553" spans="3:7">
      <c r="C2553" s="3"/>
      <c r="G2553" s="22"/>
    </row>
    <row r="2554" spans="3:7">
      <c r="C2554" s="3"/>
      <c r="G2554" s="22"/>
    </row>
    <row r="2555" spans="3:7">
      <c r="C2555" s="3"/>
      <c r="G2555" s="22"/>
    </row>
    <row r="2556" spans="3:7">
      <c r="C2556" s="3"/>
      <c r="G2556" s="22"/>
    </row>
    <row r="2557" spans="3:7">
      <c r="C2557" s="3"/>
      <c r="G2557" s="22"/>
    </row>
    <row r="2558" spans="3:7">
      <c r="C2558" s="3"/>
      <c r="G2558" s="22"/>
    </row>
    <row r="2559" spans="3:7">
      <c r="C2559" s="3"/>
      <c r="G2559" s="22"/>
    </row>
    <row r="2560" spans="3:7">
      <c r="C2560" s="3"/>
      <c r="G2560" s="22"/>
    </row>
    <row r="2561" spans="3:7">
      <c r="C2561" s="3"/>
      <c r="G2561" s="22"/>
    </row>
    <row r="2562" spans="3:7">
      <c r="C2562" s="3"/>
      <c r="G2562" s="22"/>
    </row>
    <row r="2563" spans="3:7">
      <c r="C2563" s="3"/>
      <c r="G2563" s="22"/>
    </row>
    <row r="2564" spans="3:7">
      <c r="C2564" s="3"/>
      <c r="G2564" s="22"/>
    </row>
    <row r="2565" spans="3:7">
      <c r="C2565" s="3"/>
      <c r="G2565" s="22"/>
    </row>
    <row r="2566" spans="3:7">
      <c r="C2566" s="3"/>
      <c r="G2566" s="22"/>
    </row>
    <row r="2567" spans="3:7">
      <c r="C2567" s="3"/>
      <c r="G2567" s="22"/>
    </row>
    <row r="2568" spans="3:7">
      <c r="C2568" s="3"/>
      <c r="G2568" s="22"/>
    </row>
    <row r="2569" spans="3:7">
      <c r="C2569" s="3"/>
      <c r="G2569" s="22"/>
    </row>
    <row r="2570" spans="3:7">
      <c r="C2570" s="3"/>
      <c r="G2570" s="22"/>
    </row>
    <row r="2571" spans="3:7">
      <c r="C2571" s="3"/>
      <c r="G2571" s="22"/>
    </row>
    <row r="2572" spans="3:7">
      <c r="C2572" s="3"/>
      <c r="G2572" s="22"/>
    </row>
    <row r="2573" spans="3:7">
      <c r="C2573" s="3"/>
      <c r="G2573" s="22"/>
    </row>
    <row r="2574" spans="3:7">
      <c r="C2574" s="3"/>
      <c r="G2574" s="22"/>
    </row>
    <row r="2575" spans="3:7">
      <c r="C2575" s="3"/>
      <c r="G2575" s="22"/>
    </row>
    <row r="2576" spans="3:7">
      <c r="C2576" s="3"/>
      <c r="G2576" s="22"/>
    </row>
    <row r="2577" spans="3:7">
      <c r="C2577" s="3"/>
      <c r="G2577" s="22"/>
    </row>
    <row r="2578" spans="3:7">
      <c r="C2578" s="3"/>
      <c r="G2578" s="22"/>
    </row>
    <row r="2579" spans="3:7">
      <c r="C2579" s="3"/>
      <c r="G2579" s="22"/>
    </row>
    <row r="2580" spans="3:7">
      <c r="C2580" s="3"/>
      <c r="G2580" s="22"/>
    </row>
    <row r="2581" spans="3:7">
      <c r="C2581" s="3"/>
      <c r="G2581" s="22"/>
    </row>
    <row r="2582" spans="3:7">
      <c r="C2582" s="3"/>
      <c r="G2582" s="22"/>
    </row>
    <row r="2583" spans="3:7">
      <c r="C2583" s="3"/>
      <c r="G2583" s="22"/>
    </row>
    <row r="2584" spans="3:7">
      <c r="C2584" s="3"/>
      <c r="G2584" s="22"/>
    </row>
    <row r="2585" spans="3:7">
      <c r="C2585" s="3"/>
      <c r="G2585" s="22"/>
    </row>
    <row r="2586" spans="3:7">
      <c r="C2586" s="3"/>
      <c r="G2586" s="22"/>
    </row>
    <row r="2587" spans="3:7">
      <c r="C2587" s="3"/>
      <c r="G2587" s="22"/>
    </row>
    <row r="2588" spans="3:7">
      <c r="C2588" s="3"/>
      <c r="G2588" s="22"/>
    </row>
    <row r="2589" spans="3:7">
      <c r="C2589" s="3"/>
      <c r="G2589" s="22"/>
    </row>
    <row r="2590" spans="3:7">
      <c r="C2590" s="3"/>
      <c r="G2590" s="22"/>
    </row>
    <row r="2591" spans="3:7">
      <c r="C2591" s="3"/>
      <c r="G2591" s="22"/>
    </row>
    <row r="2592" spans="3:7">
      <c r="C2592" s="3"/>
      <c r="G2592" s="22"/>
    </row>
    <row r="2593" spans="3:7">
      <c r="C2593" s="3"/>
      <c r="G2593" s="22"/>
    </row>
    <row r="2594" spans="3:7">
      <c r="C2594" s="3"/>
      <c r="G2594" s="22"/>
    </row>
    <row r="2595" spans="3:7">
      <c r="C2595" s="3"/>
      <c r="G2595" s="22"/>
    </row>
    <row r="2596" spans="3:7">
      <c r="C2596" s="3"/>
      <c r="G2596" s="22"/>
    </row>
    <row r="2597" spans="3:7">
      <c r="C2597" s="3"/>
      <c r="G2597" s="22"/>
    </row>
    <row r="2598" spans="3:7">
      <c r="C2598" s="3"/>
      <c r="G2598" s="22"/>
    </row>
    <row r="2599" spans="3:7">
      <c r="C2599" s="3"/>
      <c r="G2599" s="22"/>
    </row>
    <row r="2600" spans="3:7">
      <c r="C2600" s="3"/>
      <c r="G2600" s="22"/>
    </row>
    <row r="2601" spans="3:7">
      <c r="C2601" s="3"/>
      <c r="G2601" s="22"/>
    </row>
    <row r="2602" spans="3:7">
      <c r="C2602" s="3"/>
      <c r="G2602" s="22"/>
    </row>
    <row r="2603" spans="3:7">
      <c r="C2603" s="3"/>
      <c r="G2603" s="22"/>
    </row>
    <row r="2604" spans="3:7">
      <c r="C2604" s="3"/>
      <c r="G2604" s="22"/>
    </row>
    <row r="2605" spans="3:7">
      <c r="C2605" s="3"/>
      <c r="G2605" s="22"/>
    </row>
    <row r="2606" spans="3:7">
      <c r="C2606" s="3"/>
      <c r="G2606" s="22"/>
    </row>
    <row r="2607" spans="3:7">
      <c r="C2607" s="3"/>
      <c r="G2607" s="22"/>
    </row>
    <row r="2608" spans="3:7">
      <c r="C2608" s="3"/>
      <c r="G2608" s="22"/>
    </row>
    <row r="2609" spans="3:7">
      <c r="C2609" s="3"/>
      <c r="G2609" s="22"/>
    </row>
    <row r="2610" spans="3:7">
      <c r="C2610" s="3"/>
      <c r="G2610" s="22"/>
    </row>
    <row r="2611" spans="3:7">
      <c r="C2611" s="3"/>
      <c r="G2611" s="22"/>
    </row>
    <row r="2612" spans="3:7">
      <c r="C2612" s="3"/>
      <c r="G2612" s="22"/>
    </row>
    <row r="2613" spans="3:7">
      <c r="C2613" s="3"/>
      <c r="G2613" s="22"/>
    </row>
    <row r="2614" spans="3:7">
      <c r="C2614" s="3"/>
      <c r="G2614" s="22"/>
    </row>
    <row r="2615" spans="3:7">
      <c r="C2615" s="3"/>
      <c r="G2615" s="22"/>
    </row>
    <row r="2616" spans="3:7">
      <c r="C2616" s="3"/>
      <c r="G2616" s="22"/>
    </row>
    <row r="2617" spans="3:7">
      <c r="C2617" s="3"/>
      <c r="G2617" s="22"/>
    </row>
    <row r="2618" spans="3:7">
      <c r="C2618" s="3"/>
      <c r="G2618" s="22"/>
    </row>
    <row r="2619" spans="3:7">
      <c r="C2619" s="3"/>
      <c r="G2619" s="22"/>
    </row>
    <row r="2620" spans="3:7">
      <c r="C2620" s="3"/>
      <c r="G2620" s="22"/>
    </row>
    <row r="2621" spans="3:7">
      <c r="C2621" s="3"/>
      <c r="G2621" s="22"/>
    </row>
    <row r="2622" spans="3:7">
      <c r="C2622" s="3"/>
      <c r="G2622" s="22"/>
    </row>
    <row r="2623" spans="3:7">
      <c r="C2623" s="3"/>
      <c r="G2623" s="22"/>
    </row>
    <row r="2624" spans="3:7">
      <c r="C2624" s="3"/>
      <c r="G2624" s="22"/>
    </row>
    <row r="2625" spans="3:7">
      <c r="C2625" s="3"/>
      <c r="G2625" s="22"/>
    </row>
    <row r="2626" spans="3:7">
      <c r="C2626" s="3"/>
      <c r="G2626" s="22"/>
    </row>
    <row r="2627" spans="3:7">
      <c r="C2627" s="3"/>
      <c r="G2627" s="22"/>
    </row>
    <row r="2628" spans="3:7">
      <c r="C2628" s="3"/>
      <c r="G2628" s="22"/>
    </row>
    <row r="2629" spans="3:7">
      <c r="C2629" s="3"/>
      <c r="G2629" s="22"/>
    </row>
    <row r="2630" spans="3:7">
      <c r="C2630" s="3"/>
      <c r="G2630" s="22"/>
    </row>
    <row r="2631" spans="3:7">
      <c r="C2631" s="3"/>
      <c r="G2631" s="22"/>
    </row>
    <row r="2632" spans="3:7">
      <c r="C2632" s="3"/>
      <c r="G2632" s="22"/>
    </row>
    <row r="2633" spans="3:7">
      <c r="C2633" s="3"/>
      <c r="G2633" s="22"/>
    </row>
    <row r="2634" spans="3:7">
      <c r="C2634" s="3"/>
      <c r="G2634" s="22"/>
    </row>
    <row r="2635" spans="3:7">
      <c r="C2635" s="3"/>
      <c r="G2635" s="22"/>
    </row>
    <row r="2636" spans="3:7">
      <c r="C2636" s="3"/>
      <c r="G2636" s="22"/>
    </row>
    <row r="2637" spans="3:7">
      <c r="C2637" s="3"/>
      <c r="G2637" s="22"/>
    </row>
    <row r="2638" spans="3:7">
      <c r="C2638" s="3"/>
      <c r="G2638" s="22"/>
    </row>
    <row r="2639" spans="3:7">
      <c r="C2639" s="3"/>
      <c r="G2639" s="22"/>
    </row>
    <row r="2640" spans="3:7">
      <c r="C2640" s="3"/>
      <c r="G2640" s="22"/>
    </row>
    <row r="2641" spans="3:7">
      <c r="C2641" s="3"/>
      <c r="G2641" s="22"/>
    </row>
    <row r="2642" spans="3:7">
      <c r="C2642" s="3"/>
      <c r="G2642" s="22"/>
    </row>
    <row r="2643" spans="3:7">
      <c r="C2643" s="3"/>
      <c r="G2643" s="22"/>
    </row>
    <row r="2644" spans="3:7">
      <c r="C2644" s="3"/>
      <c r="G2644" s="22"/>
    </row>
    <row r="2645" spans="3:7">
      <c r="C2645" s="3"/>
      <c r="G2645" s="22"/>
    </row>
    <row r="2646" spans="3:7">
      <c r="C2646" s="3"/>
      <c r="G2646" s="22"/>
    </row>
    <row r="2647" spans="3:7">
      <c r="C2647" s="3"/>
      <c r="G2647" s="22"/>
    </row>
    <row r="2648" spans="3:7">
      <c r="C2648" s="3"/>
      <c r="G2648" s="22"/>
    </row>
    <row r="2649" spans="3:7">
      <c r="C2649" s="3"/>
      <c r="G2649" s="22"/>
    </row>
    <row r="2650" spans="3:7">
      <c r="C2650" s="3"/>
      <c r="G2650" s="22"/>
    </row>
    <row r="2651" spans="3:7">
      <c r="C2651" s="3"/>
      <c r="G2651" s="22"/>
    </row>
    <row r="2652" spans="3:7">
      <c r="C2652" s="3"/>
      <c r="G2652" s="22"/>
    </row>
    <row r="2653" spans="3:7">
      <c r="C2653" s="3"/>
      <c r="G2653" s="22"/>
    </row>
    <row r="2654" spans="3:7">
      <c r="C2654" s="3"/>
      <c r="G2654" s="22"/>
    </row>
    <row r="2655" spans="3:7">
      <c r="C2655" s="3"/>
      <c r="G2655" s="22"/>
    </row>
    <row r="2656" spans="3:7">
      <c r="C2656" s="3"/>
      <c r="G2656" s="22"/>
    </row>
    <row r="2657" spans="3:7">
      <c r="C2657" s="3"/>
      <c r="G2657" s="22"/>
    </row>
    <row r="2658" spans="3:7">
      <c r="C2658" s="3"/>
      <c r="G2658" s="22"/>
    </row>
    <row r="2659" spans="3:7">
      <c r="C2659" s="3"/>
      <c r="G2659" s="22"/>
    </row>
    <row r="2660" spans="3:7">
      <c r="C2660" s="3"/>
      <c r="G2660" s="22"/>
    </row>
    <row r="2661" spans="3:7">
      <c r="C2661" s="3"/>
      <c r="G2661" s="22"/>
    </row>
    <row r="2662" spans="3:7">
      <c r="C2662" s="3"/>
      <c r="G2662" s="22"/>
    </row>
    <row r="2663" spans="3:7">
      <c r="C2663" s="3"/>
      <c r="G2663" s="22"/>
    </row>
    <row r="2664" spans="3:7">
      <c r="C2664" s="3"/>
      <c r="G2664" s="22"/>
    </row>
    <row r="2665" spans="3:7">
      <c r="C2665" s="3"/>
      <c r="G2665" s="22"/>
    </row>
    <row r="2666" spans="3:7">
      <c r="C2666" s="3"/>
      <c r="G2666" s="22"/>
    </row>
    <row r="2667" spans="3:7">
      <c r="C2667" s="3"/>
      <c r="G2667" s="22"/>
    </row>
    <row r="2668" spans="3:7">
      <c r="C2668" s="3"/>
      <c r="G2668" s="22"/>
    </row>
    <row r="2669" spans="3:7">
      <c r="C2669" s="3"/>
      <c r="G2669" s="22"/>
    </row>
    <row r="2670" spans="3:7">
      <c r="C2670" s="3"/>
      <c r="G2670" s="22"/>
    </row>
    <row r="2671" spans="3:7">
      <c r="C2671" s="3"/>
      <c r="G2671" s="22"/>
    </row>
    <row r="2672" spans="3:7">
      <c r="C2672" s="3"/>
      <c r="G2672" s="22"/>
    </row>
    <row r="2673" spans="3:7">
      <c r="C2673" s="3"/>
      <c r="G2673" s="22"/>
    </row>
    <row r="2674" spans="3:7">
      <c r="C2674" s="3"/>
      <c r="G2674" s="22"/>
    </row>
    <row r="2675" spans="3:7">
      <c r="C2675" s="3"/>
      <c r="G2675" s="22"/>
    </row>
    <row r="2676" spans="3:7">
      <c r="C2676" s="3"/>
      <c r="G2676" s="22"/>
    </row>
    <row r="2677" spans="3:7">
      <c r="C2677" s="3"/>
      <c r="G2677" s="22"/>
    </row>
    <row r="2678" spans="3:7">
      <c r="C2678" s="3"/>
      <c r="G2678" s="22"/>
    </row>
    <row r="2679" spans="3:7">
      <c r="C2679" s="3"/>
      <c r="G2679" s="22"/>
    </row>
    <row r="2680" spans="3:7">
      <c r="C2680" s="3"/>
      <c r="G2680" s="22"/>
    </row>
    <row r="2681" spans="3:7">
      <c r="C2681" s="3"/>
      <c r="G2681" s="22"/>
    </row>
    <row r="2682" spans="3:7">
      <c r="C2682" s="3"/>
      <c r="G2682" s="22"/>
    </row>
    <row r="2683" spans="3:7">
      <c r="C2683" s="3"/>
      <c r="G2683" s="22"/>
    </row>
    <row r="2684" spans="3:7">
      <c r="C2684" s="3"/>
      <c r="G2684" s="22"/>
    </row>
    <row r="2685" spans="3:7">
      <c r="C2685" s="3"/>
      <c r="G2685" s="22"/>
    </row>
    <row r="2686" spans="3:7">
      <c r="C2686" s="3"/>
      <c r="G2686" s="22"/>
    </row>
    <row r="2687" spans="3:7">
      <c r="C2687" s="3"/>
      <c r="G2687" s="22"/>
    </row>
    <row r="2688" spans="3:7">
      <c r="C2688" s="3"/>
      <c r="G2688" s="22"/>
    </row>
    <row r="2689" spans="3:7">
      <c r="C2689" s="3"/>
      <c r="G2689" s="22"/>
    </row>
    <row r="2690" spans="3:7">
      <c r="C2690" s="3"/>
      <c r="G2690" s="22"/>
    </row>
    <row r="2691" spans="3:7">
      <c r="C2691" s="3"/>
      <c r="G2691" s="22"/>
    </row>
    <row r="2692" spans="3:7">
      <c r="C2692" s="3"/>
      <c r="G2692" s="22"/>
    </row>
    <row r="2693" spans="3:7">
      <c r="C2693" s="3"/>
      <c r="G2693" s="22"/>
    </row>
    <row r="2694" spans="3:7">
      <c r="C2694" s="3"/>
      <c r="G2694" s="22"/>
    </row>
    <row r="2695" spans="3:7">
      <c r="C2695" s="3"/>
      <c r="G2695" s="22"/>
    </row>
    <row r="2696" spans="3:7">
      <c r="C2696" s="3"/>
      <c r="G2696" s="22"/>
    </row>
    <row r="2697" spans="3:7">
      <c r="C2697" s="3"/>
      <c r="G2697" s="22"/>
    </row>
    <row r="2698" spans="3:7">
      <c r="C2698" s="3"/>
      <c r="G2698" s="22"/>
    </row>
    <row r="2699" spans="3:7">
      <c r="C2699" s="3"/>
      <c r="G2699" s="22"/>
    </row>
    <row r="2700" spans="3:7">
      <c r="C2700" s="3"/>
      <c r="G2700" s="22"/>
    </row>
    <row r="2701" spans="3:7">
      <c r="C2701" s="3"/>
      <c r="G2701" s="22"/>
    </row>
    <row r="2702" spans="3:7">
      <c r="C2702" s="3"/>
      <c r="G2702" s="22"/>
    </row>
    <row r="2703" spans="3:7">
      <c r="C2703" s="3"/>
      <c r="G2703" s="22"/>
    </row>
    <row r="2704" spans="3:7">
      <c r="C2704" s="3"/>
      <c r="G2704" s="22"/>
    </row>
    <row r="2705" spans="3:7">
      <c r="C2705" s="3"/>
      <c r="G2705" s="22"/>
    </row>
    <row r="2706" spans="3:7">
      <c r="C2706" s="3"/>
      <c r="G2706" s="22"/>
    </row>
    <row r="2707" spans="3:7">
      <c r="C2707" s="3"/>
      <c r="G2707" s="22"/>
    </row>
    <row r="2708" spans="3:7">
      <c r="C2708" s="3"/>
      <c r="G2708" s="22"/>
    </row>
    <row r="2709" spans="3:7">
      <c r="C2709" s="3"/>
      <c r="G2709" s="22"/>
    </row>
    <row r="2710" spans="3:7">
      <c r="C2710" s="3"/>
      <c r="G2710" s="22"/>
    </row>
    <row r="2711" spans="3:7">
      <c r="C2711" s="3"/>
      <c r="G2711" s="22"/>
    </row>
    <row r="2712" spans="3:7">
      <c r="C2712" s="3"/>
      <c r="G2712" s="22"/>
    </row>
    <row r="2713" spans="3:7">
      <c r="C2713" s="3"/>
      <c r="G2713" s="22"/>
    </row>
    <row r="2714" spans="3:7">
      <c r="C2714" s="3"/>
      <c r="G2714" s="22"/>
    </row>
    <row r="2715" spans="3:7">
      <c r="C2715" s="3"/>
      <c r="G2715" s="22"/>
    </row>
    <row r="2716" spans="3:7">
      <c r="C2716" s="3"/>
      <c r="G2716" s="22"/>
    </row>
    <row r="2717" spans="3:7">
      <c r="C2717" s="3"/>
      <c r="G2717" s="22"/>
    </row>
    <row r="2718" spans="3:7">
      <c r="C2718" s="3"/>
      <c r="G2718" s="22"/>
    </row>
    <row r="2719" spans="3:7">
      <c r="C2719" s="3"/>
      <c r="G2719" s="22"/>
    </row>
    <row r="2720" spans="3:7">
      <c r="C2720" s="3"/>
      <c r="G2720" s="22"/>
    </row>
    <row r="2721" spans="3:7">
      <c r="C2721" s="3"/>
      <c r="G2721" s="22"/>
    </row>
    <row r="2722" spans="3:7">
      <c r="C2722" s="3"/>
      <c r="G2722" s="22"/>
    </row>
    <row r="2723" spans="3:7">
      <c r="C2723" s="3"/>
      <c r="G2723" s="22"/>
    </row>
    <row r="2724" spans="3:7">
      <c r="C2724" s="3"/>
      <c r="G2724" s="22"/>
    </row>
    <row r="2725" spans="3:7">
      <c r="C2725" s="3"/>
      <c r="G2725" s="22"/>
    </row>
    <row r="2726" spans="3:7">
      <c r="C2726" s="3"/>
      <c r="G2726" s="22"/>
    </row>
    <row r="2727" spans="3:7">
      <c r="C2727" s="3"/>
      <c r="G2727" s="22"/>
    </row>
    <row r="2728" spans="3:7">
      <c r="C2728" s="3"/>
      <c r="G2728" s="22"/>
    </row>
    <row r="2729" spans="3:7">
      <c r="C2729" s="3"/>
      <c r="G2729" s="22"/>
    </row>
    <row r="2730" spans="3:7">
      <c r="C2730" s="3"/>
      <c r="G2730" s="22"/>
    </row>
    <row r="2731" spans="3:7">
      <c r="C2731" s="3"/>
      <c r="G2731" s="22"/>
    </row>
    <row r="2732" spans="3:7">
      <c r="C2732" s="3"/>
      <c r="G2732" s="22"/>
    </row>
    <row r="2733" spans="3:7">
      <c r="C2733" s="3"/>
      <c r="G2733" s="22"/>
    </row>
    <row r="2734" spans="3:7">
      <c r="C2734" s="3"/>
      <c r="G2734" s="22"/>
    </row>
  </sheetData>
  <conditionalFormatting sqref="I2">
    <cfRule type="expression" dxfId="13604" priority="1" stopIfTrue="1">
      <formula>I2="REVIEW"</formula>
    </cfRule>
    <cfRule type="expression" dxfId="13603" priority="2734" stopIfTrue="1">
      <formula>I2="REVIEW"</formula>
    </cfRule>
    <cfRule type="expression" dxfId="13602" priority="5467" stopIfTrue="1">
      <formula>I2="REVIEW"</formula>
    </cfRule>
    <cfRule type="expression" dxfId="13601" priority="8200" stopIfTrue="1">
      <formula>I2="REVIEW"</formula>
    </cfRule>
    <cfRule type="expression" dxfId="13600" priority="10933" stopIfTrue="1">
      <formula>I2="REVIEW"</formula>
    </cfRule>
  </conditionalFormatting>
  <conditionalFormatting sqref="I3">
    <cfRule type="expression" dxfId="13599" priority="2" stopIfTrue="1">
      <formula>I3="REVIEW"</formula>
    </cfRule>
    <cfRule type="expression" dxfId="13598" priority="2735" stopIfTrue="1">
      <formula>I3="REVIEW"</formula>
    </cfRule>
    <cfRule type="expression" dxfId="13597" priority="5468" stopIfTrue="1">
      <formula>I3="REVIEW"</formula>
    </cfRule>
    <cfRule type="expression" dxfId="13596" priority="8201" stopIfTrue="1">
      <formula>I3="REVIEW"</formula>
    </cfRule>
  </conditionalFormatting>
  <conditionalFormatting sqref="I4">
    <cfRule type="expression" dxfId="13595" priority="3" stopIfTrue="1">
      <formula>I4="REVIEW"</formula>
    </cfRule>
    <cfRule type="expression" dxfId="13594" priority="2736" stopIfTrue="1">
      <formula>I4="REVIEW"</formula>
    </cfRule>
    <cfRule type="expression" dxfId="13593" priority="5469" stopIfTrue="1">
      <formula>I4="REVIEW"</formula>
    </cfRule>
    <cfRule type="expression" dxfId="13592" priority="8202" stopIfTrue="1">
      <formula>I4="REVIEW"</formula>
    </cfRule>
  </conditionalFormatting>
  <conditionalFormatting sqref="I5">
    <cfRule type="expression" dxfId="13591" priority="4" stopIfTrue="1">
      <formula>I5="REVIEW"</formula>
    </cfRule>
    <cfRule type="expression" dxfId="13590" priority="2737" stopIfTrue="1">
      <formula>I5="REVIEW"</formula>
    </cfRule>
    <cfRule type="expression" dxfId="13589" priority="5470" stopIfTrue="1">
      <formula>I5="REVIEW"</formula>
    </cfRule>
    <cfRule type="expression" dxfId="13588" priority="8203" stopIfTrue="1">
      <formula>I5="REVIEW"</formula>
    </cfRule>
  </conditionalFormatting>
  <conditionalFormatting sqref="I6">
    <cfRule type="expression" dxfId="13587" priority="5" stopIfTrue="1">
      <formula>I6="REVIEW"</formula>
    </cfRule>
    <cfRule type="expression" dxfId="13586" priority="2738" stopIfTrue="1">
      <formula>I6="REVIEW"</formula>
    </cfRule>
    <cfRule type="expression" dxfId="13585" priority="5471" stopIfTrue="1">
      <formula>I6="REVIEW"</formula>
    </cfRule>
    <cfRule type="expression" dxfId="13584" priority="8204" stopIfTrue="1">
      <formula>I6="REVIEW"</formula>
    </cfRule>
  </conditionalFormatting>
  <conditionalFormatting sqref="I7">
    <cfRule type="expression" dxfId="13583" priority="6" stopIfTrue="1">
      <formula>I7="REVIEW"</formula>
    </cfRule>
    <cfRule type="expression" dxfId="13582" priority="2739" stopIfTrue="1">
      <formula>I7="REVIEW"</formula>
    </cfRule>
    <cfRule type="expression" dxfId="13581" priority="5472" stopIfTrue="1">
      <formula>I7="REVIEW"</formula>
    </cfRule>
    <cfRule type="expression" dxfId="13580" priority="8205" stopIfTrue="1">
      <formula>I7="REVIEW"</formula>
    </cfRule>
  </conditionalFormatting>
  <conditionalFormatting sqref="I8">
    <cfRule type="expression" dxfId="13579" priority="7" stopIfTrue="1">
      <formula>I8="REVIEW"</formula>
    </cfRule>
    <cfRule type="expression" dxfId="13578" priority="2740" stopIfTrue="1">
      <formula>I8="REVIEW"</formula>
    </cfRule>
    <cfRule type="expression" dxfId="13577" priority="5473" stopIfTrue="1">
      <formula>I8="REVIEW"</formula>
    </cfRule>
    <cfRule type="expression" dxfId="13576" priority="8206" stopIfTrue="1">
      <formula>I8="REVIEW"</formula>
    </cfRule>
  </conditionalFormatting>
  <conditionalFormatting sqref="I9">
    <cfRule type="expression" dxfId="13575" priority="8" stopIfTrue="1">
      <formula>I9="REVIEW"</formula>
    </cfRule>
    <cfRule type="expression" dxfId="13574" priority="2741" stopIfTrue="1">
      <formula>I9="REVIEW"</formula>
    </cfRule>
    <cfRule type="expression" dxfId="13573" priority="5474" stopIfTrue="1">
      <formula>I9="REVIEW"</formula>
    </cfRule>
    <cfRule type="expression" dxfId="13572" priority="8207" stopIfTrue="1">
      <formula>I9="REVIEW"</formula>
    </cfRule>
  </conditionalFormatting>
  <conditionalFormatting sqref="I10">
    <cfRule type="expression" dxfId="13571" priority="9" stopIfTrue="1">
      <formula>I10="REVIEW"</formula>
    </cfRule>
    <cfRule type="expression" dxfId="13570" priority="2742" stopIfTrue="1">
      <formula>I10="REVIEW"</formula>
    </cfRule>
    <cfRule type="expression" dxfId="13569" priority="5475" stopIfTrue="1">
      <formula>I10="REVIEW"</formula>
    </cfRule>
    <cfRule type="expression" dxfId="13568" priority="8208" stopIfTrue="1">
      <formula>I10="REVIEW"</formula>
    </cfRule>
  </conditionalFormatting>
  <conditionalFormatting sqref="I11">
    <cfRule type="expression" dxfId="13567" priority="10" stopIfTrue="1">
      <formula>I11="REVIEW"</formula>
    </cfRule>
    <cfRule type="expression" dxfId="13566" priority="2743" stopIfTrue="1">
      <formula>I11="REVIEW"</formula>
    </cfRule>
    <cfRule type="expression" dxfId="13565" priority="5476" stopIfTrue="1">
      <formula>I11="REVIEW"</formula>
    </cfRule>
    <cfRule type="expression" dxfId="13564" priority="8209" stopIfTrue="1">
      <formula>I11="REVIEW"</formula>
    </cfRule>
  </conditionalFormatting>
  <conditionalFormatting sqref="I12">
    <cfRule type="expression" dxfId="13563" priority="11" stopIfTrue="1">
      <formula>I12="REVIEW"</formula>
    </cfRule>
    <cfRule type="expression" dxfId="13562" priority="5477" stopIfTrue="1">
      <formula>I12="REVIEW"</formula>
    </cfRule>
  </conditionalFormatting>
  <conditionalFormatting sqref="I13">
    <cfRule type="expression" dxfId="13561" priority="12" stopIfTrue="1">
      <formula>I13="REVIEW"</formula>
    </cfRule>
  </conditionalFormatting>
  <conditionalFormatting sqref="I14">
    <cfRule type="expression" dxfId="13560" priority="13" stopIfTrue="1">
      <formula>I14="REVIEW"</formula>
    </cfRule>
  </conditionalFormatting>
  <conditionalFormatting sqref="I15">
    <cfRule type="expression" dxfId="13559" priority="14" stopIfTrue="1">
      <formula>I15="REVIEW"</formula>
    </cfRule>
  </conditionalFormatting>
  <conditionalFormatting sqref="I16">
    <cfRule type="expression" dxfId="13558" priority="15" stopIfTrue="1">
      <formula>I16="REVIEW"</formula>
    </cfRule>
  </conditionalFormatting>
  <conditionalFormatting sqref="I17">
    <cfRule type="expression" dxfId="13557" priority="16" stopIfTrue="1">
      <formula>I17="REVIEW"</formula>
    </cfRule>
  </conditionalFormatting>
  <conditionalFormatting sqref="I18">
    <cfRule type="expression" dxfId="13556" priority="17" stopIfTrue="1">
      <formula>I18="REVIEW"</formula>
    </cfRule>
  </conditionalFormatting>
  <conditionalFormatting sqref="I19">
    <cfRule type="expression" dxfId="13555" priority="18" stopIfTrue="1">
      <formula>I19="REVIEW"</formula>
    </cfRule>
  </conditionalFormatting>
  <conditionalFormatting sqref="I20">
    <cfRule type="expression" dxfId="13554" priority="19" stopIfTrue="1">
      <formula>I20="REVIEW"</formula>
    </cfRule>
  </conditionalFormatting>
  <conditionalFormatting sqref="I21">
    <cfRule type="expression" dxfId="13553" priority="20" stopIfTrue="1">
      <formula>I21="REVIEW"</formula>
    </cfRule>
  </conditionalFormatting>
  <conditionalFormatting sqref="I22">
    <cfRule type="expression" dxfId="13552" priority="21" stopIfTrue="1">
      <formula>I22="REVIEW"</formula>
    </cfRule>
  </conditionalFormatting>
  <conditionalFormatting sqref="I23">
    <cfRule type="expression" dxfId="13551" priority="22" stopIfTrue="1">
      <formula>I23="REVIEW"</formula>
    </cfRule>
  </conditionalFormatting>
  <conditionalFormatting sqref="I24">
    <cfRule type="expression" dxfId="13550" priority="23" stopIfTrue="1">
      <formula>I24="REVIEW"</formula>
    </cfRule>
  </conditionalFormatting>
  <conditionalFormatting sqref="I25">
    <cfRule type="expression" dxfId="13549" priority="24" stopIfTrue="1">
      <formula>I25="REVIEW"</formula>
    </cfRule>
  </conditionalFormatting>
  <conditionalFormatting sqref="I26">
    <cfRule type="expression" dxfId="13548" priority="25" stopIfTrue="1">
      <formula>I26="REVIEW"</formula>
    </cfRule>
  </conditionalFormatting>
  <conditionalFormatting sqref="I27">
    <cfRule type="expression" dxfId="13547" priority="26" stopIfTrue="1">
      <formula>I27="REVIEW"</formula>
    </cfRule>
  </conditionalFormatting>
  <conditionalFormatting sqref="I28">
    <cfRule type="expression" dxfId="13546" priority="27" stopIfTrue="1">
      <formula>I28="REVIEW"</formula>
    </cfRule>
    <cfRule type="expression" dxfId="13545" priority="12741" stopIfTrue="1">
      <formula>I28="REVIEW"</formula>
    </cfRule>
  </conditionalFormatting>
  <conditionalFormatting sqref="I29">
    <cfRule type="expression" dxfId="13544" priority="28" stopIfTrue="1">
      <formula>I29="REVIEW"</formula>
    </cfRule>
  </conditionalFormatting>
  <conditionalFormatting sqref="I30">
    <cfRule type="expression" dxfId="13543" priority="29" stopIfTrue="1">
      <formula>I30="REVIEW"</formula>
    </cfRule>
  </conditionalFormatting>
  <conditionalFormatting sqref="I31">
    <cfRule type="expression" dxfId="13542" priority="30" stopIfTrue="1">
      <formula>I31="REVIEW"</formula>
    </cfRule>
  </conditionalFormatting>
  <conditionalFormatting sqref="I32">
    <cfRule type="expression" dxfId="13541" priority="31" stopIfTrue="1">
      <formula>I32="REVIEW"</formula>
    </cfRule>
  </conditionalFormatting>
  <conditionalFormatting sqref="I33">
    <cfRule type="expression" dxfId="13540" priority="32" stopIfTrue="1">
      <formula>I33="REVIEW"</formula>
    </cfRule>
  </conditionalFormatting>
  <conditionalFormatting sqref="I34">
    <cfRule type="expression" dxfId="13539" priority="33" stopIfTrue="1">
      <formula>I34="REVIEW"</formula>
    </cfRule>
  </conditionalFormatting>
  <conditionalFormatting sqref="I35">
    <cfRule type="expression" dxfId="13538" priority="34" stopIfTrue="1">
      <formula>I35="REVIEW"</formula>
    </cfRule>
  </conditionalFormatting>
  <conditionalFormatting sqref="I36">
    <cfRule type="expression" dxfId="13537" priority="35" stopIfTrue="1">
      <formula>I36="REVIEW"</formula>
    </cfRule>
  </conditionalFormatting>
  <conditionalFormatting sqref="I37">
    <cfRule type="expression" dxfId="13536" priority="36" stopIfTrue="1">
      <formula>I37="REVIEW"</formula>
    </cfRule>
  </conditionalFormatting>
  <conditionalFormatting sqref="I38">
    <cfRule type="expression" dxfId="13535" priority="37" stopIfTrue="1">
      <formula>I38="REVIEW"</formula>
    </cfRule>
  </conditionalFormatting>
  <conditionalFormatting sqref="I39">
    <cfRule type="expression" dxfId="13534" priority="38" stopIfTrue="1">
      <formula>I39="REVIEW"</formula>
    </cfRule>
  </conditionalFormatting>
  <conditionalFormatting sqref="I40">
    <cfRule type="expression" dxfId="13533" priority="39" stopIfTrue="1">
      <formula>I40="REVIEW"</formula>
    </cfRule>
  </conditionalFormatting>
  <conditionalFormatting sqref="I41">
    <cfRule type="expression" dxfId="13532" priority="40" stopIfTrue="1">
      <formula>I41="REVIEW"</formula>
    </cfRule>
  </conditionalFormatting>
  <conditionalFormatting sqref="I42">
    <cfRule type="expression" dxfId="13531" priority="41" stopIfTrue="1">
      <formula>I42="REVIEW"</formula>
    </cfRule>
  </conditionalFormatting>
  <conditionalFormatting sqref="I43">
    <cfRule type="expression" dxfId="13530" priority="42" stopIfTrue="1">
      <formula>I43="REVIEW"</formula>
    </cfRule>
  </conditionalFormatting>
  <conditionalFormatting sqref="I44">
    <cfRule type="expression" dxfId="13529" priority="43" stopIfTrue="1">
      <formula>I44="REVIEW"</formula>
    </cfRule>
  </conditionalFormatting>
  <conditionalFormatting sqref="I45">
    <cfRule type="expression" dxfId="13528" priority="44" stopIfTrue="1">
      <formula>I45="REVIEW"</formula>
    </cfRule>
  </conditionalFormatting>
  <conditionalFormatting sqref="I46">
    <cfRule type="expression" dxfId="13527" priority="45" stopIfTrue="1">
      <formula>I46="REVIEW"</formula>
    </cfRule>
  </conditionalFormatting>
  <conditionalFormatting sqref="I47">
    <cfRule type="expression" dxfId="13526" priority="46" stopIfTrue="1">
      <formula>I47="REVIEW"</formula>
    </cfRule>
  </conditionalFormatting>
  <conditionalFormatting sqref="I48">
    <cfRule type="expression" dxfId="13525" priority="47" stopIfTrue="1">
      <formula>I48="REVIEW"</formula>
    </cfRule>
  </conditionalFormatting>
  <conditionalFormatting sqref="I49">
    <cfRule type="expression" dxfId="13524" priority="48" stopIfTrue="1">
      <formula>I49="REVIEW"</formula>
    </cfRule>
  </conditionalFormatting>
  <conditionalFormatting sqref="I50">
    <cfRule type="expression" dxfId="13523" priority="49" stopIfTrue="1">
      <formula>I50="REVIEW"</formula>
    </cfRule>
  </conditionalFormatting>
  <conditionalFormatting sqref="I51">
    <cfRule type="expression" dxfId="13522" priority="50" stopIfTrue="1">
      <formula>I51="REVIEW"</formula>
    </cfRule>
  </conditionalFormatting>
  <conditionalFormatting sqref="I52">
    <cfRule type="expression" dxfId="13521" priority="51" stopIfTrue="1">
      <formula>I52="REVIEW"</formula>
    </cfRule>
  </conditionalFormatting>
  <conditionalFormatting sqref="I53">
    <cfRule type="expression" dxfId="13520" priority="52" stopIfTrue="1">
      <formula>I53="REVIEW"</formula>
    </cfRule>
  </conditionalFormatting>
  <conditionalFormatting sqref="I54">
    <cfRule type="expression" dxfId="13519" priority="53" stopIfTrue="1">
      <formula>I54="REVIEW"</formula>
    </cfRule>
  </conditionalFormatting>
  <conditionalFormatting sqref="I55">
    <cfRule type="expression" dxfId="13518" priority="54" stopIfTrue="1">
      <formula>I55="REVIEW"</formula>
    </cfRule>
  </conditionalFormatting>
  <conditionalFormatting sqref="I56">
    <cfRule type="expression" dxfId="13517" priority="55" stopIfTrue="1">
      <formula>I56="REVIEW"</formula>
    </cfRule>
  </conditionalFormatting>
  <conditionalFormatting sqref="I57">
    <cfRule type="expression" dxfId="13516" priority="56" stopIfTrue="1">
      <formula>I57="REVIEW"</formula>
    </cfRule>
  </conditionalFormatting>
  <conditionalFormatting sqref="I58">
    <cfRule type="expression" dxfId="13515" priority="57" stopIfTrue="1">
      <formula>I58="REVIEW"</formula>
    </cfRule>
  </conditionalFormatting>
  <conditionalFormatting sqref="I59">
    <cfRule type="expression" dxfId="13514" priority="58" stopIfTrue="1">
      <formula>I59="REVIEW"</formula>
    </cfRule>
  </conditionalFormatting>
  <conditionalFormatting sqref="I60">
    <cfRule type="expression" dxfId="13513" priority="59" stopIfTrue="1">
      <formula>I60="REVIEW"</formula>
    </cfRule>
  </conditionalFormatting>
  <conditionalFormatting sqref="I61">
    <cfRule type="expression" dxfId="13512" priority="60" stopIfTrue="1">
      <formula>I61="REVIEW"</formula>
    </cfRule>
  </conditionalFormatting>
  <conditionalFormatting sqref="I62">
    <cfRule type="expression" dxfId="13511" priority="61" stopIfTrue="1">
      <formula>I62="REVIEW"</formula>
    </cfRule>
  </conditionalFormatting>
  <conditionalFormatting sqref="I63">
    <cfRule type="expression" dxfId="13510" priority="62" stopIfTrue="1">
      <formula>I63="REVIEW"</formula>
    </cfRule>
  </conditionalFormatting>
  <conditionalFormatting sqref="I64">
    <cfRule type="expression" dxfId="13509" priority="63" stopIfTrue="1">
      <formula>I64="REVIEW"</formula>
    </cfRule>
  </conditionalFormatting>
  <conditionalFormatting sqref="I65">
    <cfRule type="expression" dxfId="13508" priority="64" stopIfTrue="1">
      <formula>I65="REVIEW"</formula>
    </cfRule>
    <cfRule type="expression" dxfId="13507" priority="10996" stopIfTrue="1">
      <formula>I65="REVIEW"</formula>
    </cfRule>
  </conditionalFormatting>
  <conditionalFormatting sqref="I66">
    <cfRule type="expression" dxfId="13506" priority="65" stopIfTrue="1">
      <formula>I66="REVIEW"</formula>
    </cfRule>
  </conditionalFormatting>
  <conditionalFormatting sqref="I67">
    <cfRule type="expression" dxfId="13505" priority="66" stopIfTrue="1">
      <formula>I67="REVIEW"</formula>
    </cfRule>
  </conditionalFormatting>
  <conditionalFormatting sqref="I68">
    <cfRule type="expression" dxfId="13504" priority="67" stopIfTrue="1">
      <formula>I68="REVIEW"</formula>
    </cfRule>
  </conditionalFormatting>
  <conditionalFormatting sqref="I69">
    <cfRule type="expression" dxfId="13503" priority="68" stopIfTrue="1">
      <formula>I69="REVIEW"</formula>
    </cfRule>
  </conditionalFormatting>
  <conditionalFormatting sqref="I70">
    <cfRule type="expression" dxfId="13502" priority="69" stopIfTrue="1">
      <formula>I70="REVIEW"</formula>
    </cfRule>
  </conditionalFormatting>
  <conditionalFormatting sqref="I71">
    <cfRule type="expression" dxfId="13501" priority="70" stopIfTrue="1">
      <formula>I71="REVIEW"</formula>
    </cfRule>
  </conditionalFormatting>
  <conditionalFormatting sqref="I72">
    <cfRule type="expression" dxfId="13500" priority="71" stopIfTrue="1">
      <formula>I72="REVIEW"</formula>
    </cfRule>
  </conditionalFormatting>
  <conditionalFormatting sqref="I73">
    <cfRule type="expression" dxfId="13499" priority="72" stopIfTrue="1">
      <formula>I73="REVIEW"</formula>
    </cfRule>
  </conditionalFormatting>
  <conditionalFormatting sqref="I74">
    <cfRule type="expression" dxfId="13498" priority="73" stopIfTrue="1">
      <formula>I74="REVIEW"</formula>
    </cfRule>
  </conditionalFormatting>
  <conditionalFormatting sqref="I75">
    <cfRule type="expression" dxfId="13497" priority="74" stopIfTrue="1">
      <formula>I75="REVIEW"</formula>
    </cfRule>
  </conditionalFormatting>
  <conditionalFormatting sqref="I76">
    <cfRule type="expression" dxfId="13496" priority="75" stopIfTrue="1">
      <formula>I76="REVIEW"</formula>
    </cfRule>
  </conditionalFormatting>
  <conditionalFormatting sqref="I77">
    <cfRule type="expression" dxfId="13495" priority="76" stopIfTrue="1">
      <formula>I77="REVIEW"</formula>
    </cfRule>
  </conditionalFormatting>
  <conditionalFormatting sqref="I78">
    <cfRule type="expression" dxfId="13494" priority="77" stopIfTrue="1">
      <formula>I78="REVIEW"</formula>
    </cfRule>
  </conditionalFormatting>
  <conditionalFormatting sqref="I79">
    <cfRule type="expression" dxfId="13493" priority="78" stopIfTrue="1">
      <formula>I79="REVIEW"</formula>
    </cfRule>
  </conditionalFormatting>
  <conditionalFormatting sqref="I80">
    <cfRule type="expression" dxfId="13492" priority="79" stopIfTrue="1">
      <formula>I80="REVIEW"</formula>
    </cfRule>
  </conditionalFormatting>
  <conditionalFormatting sqref="I81">
    <cfRule type="expression" dxfId="13491" priority="80" stopIfTrue="1">
      <formula>I81="REVIEW"</formula>
    </cfRule>
  </conditionalFormatting>
  <conditionalFormatting sqref="I82">
    <cfRule type="expression" dxfId="13490" priority="81" stopIfTrue="1">
      <formula>I82="REVIEW"</formula>
    </cfRule>
  </conditionalFormatting>
  <conditionalFormatting sqref="I83">
    <cfRule type="expression" dxfId="13489" priority="82" stopIfTrue="1">
      <formula>I83="REVIEW"</formula>
    </cfRule>
  </conditionalFormatting>
  <conditionalFormatting sqref="I84">
    <cfRule type="expression" dxfId="13488" priority="83" stopIfTrue="1">
      <formula>I84="REVIEW"</formula>
    </cfRule>
  </conditionalFormatting>
  <conditionalFormatting sqref="I85">
    <cfRule type="expression" dxfId="13487" priority="84" stopIfTrue="1">
      <formula>I85="REVIEW"</formula>
    </cfRule>
  </conditionalFormatting>
  <conditionalFormatting sqref="I86">
    <cfRule type="expression" dxfId="13486" priority="85" stopIfTrue="1">
      <formula>I86="REVIEW"</formula>
    </cfRule>
  </conditionalFormatting>
  <conditionalFormatting sqref="I87">
    <cfRule type="expression" dxfId="13485" priority="86" stopIfTrue="1">
      <formula>I87="REVIEW"</formula>
    </cfRule>
  </conditionalFormatting>
  <conditionalFormatting sqref="I88">
    <cfRule type="expression" dxfId="13484" priority="87" stopIfTrue="1">
      <formula>I88="REVIEW"</formula>
    </cfRule>
  </conditionalFormatting>
  <conditionalFormatting sqref="I89">
    <cfRule type="expression" dxfId="13483" priority="88" stopIfTrue="1">
      <formula>I89="REVIEW"</formula>
    </cfRule>
  </conditionalFormatting>
  <conditionalFormatting sqref="I90">
    <cfRule type="expression" dxfId="13482" priority="89" stopIfTrue="1">
      <formula>I90="REVIEW"</formula>
    </cfRule>
  </conditionalFormatting>
  <conditionalFormatting sqref="I91">
    <cfRule type="expression" dxfId="13481" priority="90" stopIfTrue="1">
      <formula>I91="REVIEW"</formula>
    </cfRule>
  </conditionalFormatting>
  <conditionalFormatting sqref="I92">
    <cfRule type="expression" dxfId="13480" priority="91" stopIfTrue="1">
      <formula>I92="REVIEW"</formula>
    </cfRule>
  </conditionalFormatting>
  <conditionalFormatting sqref="I93">
    <cfRule type="expression" dxfId="13479" priority="92" stopIfTrue="1">
      <formula>I93="REVIEW"</formula>
    </cfRule>
  </conditionalFormatting>
  <conditionalFormatting sqref="I94">
    <cfRule type="expression" dxfId="13478" priority="93" stopIfTrue="1">
      <formula>I94="REVIEW"</formula>
    </cfRule>
    <cfRule type="expression" dxfId="13477" priority="2826" stopIfTrue="1">
      <formula>I94="REVIEW"</formula>
    </cfRule>
  </conditionalFormatting>
  <conditionalFormatting sqref="I95">
    <cfRule type="expression" dxfId="13476" priority="94" stopIfTrue="1">
      <formula>I95="REVIEW"</formula>
    </cfRule>
    <cfRule type="expression" dxfId="13475" priority="2827" stopIfTrue="1">
      <formula>I95="REVIEW"</formula>
    </cfRule>
  </conditionalFormatting>
  <conditionalFormatting sqref="I96">
    <cfRule type="expression" dxfId="13474" priority="95" stopIfTrue="1">
      <formula>I96="REVIEW"</formula>
    </cfRule>
    <cfRule type="expression" dxfId="13473" priority="2828" stopIfTrue="1">
      <formula>I96="REVIEW"</formula>
    </cfRule>
  </conditionalFormatting>
  <conditionalFormatting sqref="I97">
    <cfRule type="expression" dxfId="13472" priority="96" stopIfTrue="1">
      <formula>I97="REVIEW"</formula>
    </cfRule>
    <cfRule type="expression" dxfId="13471" priority="2829" stopIfTrue="1">
      <formula>I97="REVIEW"</formula>
    </cfRule>
  </conditionalFormatting>
  <conditionalFormatting sqref="I98">
    <cfRule type="expression" dxfId="13470" priority="97" stopIfTrue="1">
      <formula>I98="REVIEW"</formula>
    </cfRule>
    <cfRule type="expression" dxfId="13469" priority="2830" stopIfTrue="1">
      <formula>I98="REVIEW"</formula>
    </cfRule>
  </conditionalFormatting>
  <conditionalFormatting sqref="I99">
    <cfRule type="expression" dxfId="13468" priority="98" stopIfTrue="1">
      <formula>I99="REVIEW"</formula>
    </cfRule>
    <cfRule type="expression" dxfId="13467" priority="2831" stopIfTrue="1">
      <formula>I99="REVIEW"</formula>
    </cfRule>
  </conditionalFormatting>
  <conditionalFormatting sqref="I100">
    <cfRule type="expression" dxfId="13466" priority="99" stopIfTrue="1">
      <formula>I100="REVIEW"</formula>
    </cfRule>
    <cfRule type="expression" dxfId="13465" priority="2832" stopIfTrue="1">
      <formula>I100="REVIEW"</formula>
    </cfRule>
  </conditionalFormatting>
  <conditionalFormatting sqref="I101">
    <cfRule type="expression" dxfId="13464" priority="100" stopIfTrue="1">
      <formula>I101="REVIEW"</formula>
    </cfRule>
    <cfRule type="expression" dxfId="13463" priority="2833" stopIfTrue="1">
      <formula>I101="REVIEW"</formula>
    </cfRule>
  </conditionalFormatting>
  <conditionalFormatting sqref="I102">
    <cfRule type="expression" dxfId="13462" priority="101" stopIfTrue="1">
      <formula>I102="REVIEW"</formula>
    </cfRule>
    <cfRule type="expression" dxfId="13461" priority="2834" stopIfTrue="1">
      <formula>I102="REVIEW"</formula>
    </cfRule>
  </conditionalFormatting>
  <conditionalFormatting sqref="I103">
    <cfRule type="expression" dxfId="13460" priority="102" stopIfTrue="1">
      <formula>I103="REVIEW"</formula>
    </cfRule>
    <cfRule type="expression" dxfId="13459" priority="2835" stopIfTrue="1">
      <formula>I103="REVIEW"</formula>
    </cfRule>
  </conditionalFormatting>
  <conditionalFormatting sqref="I104">
    <cfRule type="expression" dxfId="13458" priority="103" stopIfTrue="1">
      <formula>I104="REVIEW"</formula>
    </cfRule>
    <cfRule type="expression" dxfId="13457" priority="2836" stopIfTrue="1">
      <formula>I104="REVIEW"</formula>
    </cfRule>
  </conditionalFormatting>
  <conditionalFormatting sqref="I105">
    <cfRule type="expression" dxfId="13456" priority="104" stopIfTrue="1">
      <formula>I105="REVIEW"</formula>
    </cfRule>
    <cfRule type="expression" dxfId="13455" priority="2837" stopIfTrue="1">
      <formula>I105="REVIEW"</formula>
    </cfRule>
  </conditionalFormatting>
  <conditionalFormatting sqref="I106">
    <cfRule type="expression" dxfId="13454" priority="105" stopIfTrue="1">
      <formula>I106="REVIEW"</formula>
    </cfRule>
    <cfRule type="expression" dxfId="13453" priority="2838" stopIfTrue="1">
      <formula>I106="REVIEW"</formula>
    </cfRule>
  </conditionalFormatting>
  <conditionalFormatting sqref="I107">
    <cfRule type="expression" dxfId="13452" priority="106" stopIfTrue="1">
      <formula>I107="REVIEW"</formula>
    </cfRule>
  </conditionalFormatting>
  <conditionalFormatting sqref="I108">
    <cfRule type="expression" dxfId="13451" priority="107" stopIfTrue="1">
      <formula>I108="REVIEW"</formula>
    </cfRule>
  </conditionalFormatting>
  <conditionalFormatting sqref="I109">
    <cfRule type="expression" dxfId="13450" priority="108" stopIfTrue="1">
      <formula>I109="REVIEW"</formula>
    </cfRule>
  </conditionalFormatting>
  <conditionalFormatting sqref="I110">
    <cfRule type="expression" dxfId="13449" priority="109" stopIfTrue="1">
      <formula>I110="REVIEW"</formula>
    </cfRule>
  </conditionalFormatting>
  <conditionalFormatting sqref="I111">
    <cfRule type="expression" dxfId="13448" priority="110" stopIfTrue="1">
      <formula>I111="REVIEW"</formula>
    </cfRule>
  </conditionalFormatting>
  <conditionalFormatting sqref="I112">
    <cfRule type="expression" dxfId="13447" priority="111" stopIfTrue="1">
      <formula>I112="REVIEW"</formula>
    </cfRule>
  </conditionalFormatting>
  <conditionalFormatting sqref="I113">
    <cfRule type="expression" dxfId="13446" priority="112" stopIfTrue="1">
      <formula>I113="REVIEW"</formula>
    </cfRule>
  </conditionalFormatting>
  <conditionalFormatting sqref="I114">
    <cfRule type="expression" dxfId="13445" priority="113" stopIfTrue="1">
      <formula>I114="REVIEW"</formula>
    </cfRule>
  </conditionalFormatting>
  <conditionalFormatting sqref="I115">
    <cfRule type="expression" dxfId="13444" priority="114" stopIfTrue="1">
      <formula>I115="REVIEW"</formula>
    </cfRule>
  </conditionalFormatting>
  <conditionalFormatting sqref="I116">
    <cfRule type="expression" dxfId="13443" priority="115" stopIfTrue="1">
      <formula>I116="REVIEW"</formula>
    </cfRule>
  </conditionalFormatting>
  <conditionalFormatting sqref="I117">
    <cfRule type="expression" dxfId="13442" priority="116" stopIfTrue="1">
      <formula>I117="REVIEW"</formula>
    </cfRule>
  </conditionalFormatting>
  <conditionalFormatting sqref="I118">
    <cfRule type="expression" dxfId="13441" priority="117" stopIfTrue="1">
      <formula>I118="REVIEW"</formula>
    </cfRule>
  </conditionalFormatting>
  <conditionalFormatting sqref="I119">
    <cfRule type="expression" dxfId="13440" priority="118" stopIfTrue="1">
      <formula>I119="REVIEW"</formula>
    </cfRule>
  </conditionalFormatting>
  <conditionalFormatting sqref="I120">
    <cfRule type="expression" dxfId="13439" priority="119" stopIfTrue="1">
      <formula>I120="REVIEW"</formula>
    </cfRule>
  </conditionalFormatting>
  <conditionalFormatting sqref="I121">
    <cfRule type="expression" dxfId="13438" priority="120" stopIfTrue="1">
      <formula>I121="REVIEW"</formula>
    </cfRule>
  </conditionalFormatting>
  <conditionalFormatting sqref="I122">
    <cfRule type="expression" dxfId="13437" priority="121" stopIfTrue="1">
      <formula>I122="REVIEW"</formula>
    </cfRule>
  </conditionalFormatting>
  <conditionalFormatting sqref="I123">
    <cfRule type="expression" dxfId="13436" priority="122" stopIfTrue="1">
      <formula>I123="REVIEW"</formula>
    </cfRule>
  </conditionalFormatting>
  <conditionalFormatting sqref="I124">
    <cfRule type="expression" dxfId="13435" priority="123" stopIfTrue="1">
      <formula>I124="REVIEW"</formula>
    </cfRule>
  </conditionalFormatting>
  <conditionalFormatting sqref="I125">
    <cfRule type="expression" dxfId="13434" priority="124" stopIfTrue="1">
      <formula>I125="REVIEW"</formula>
    </cfRule>
  </conditionalFormatting>
  <conditionalFormatting sqref="I126">
    <cfRule type="expression" dxfId="13433" priority="125" stopIfTrue="1">
      <formula>I126="REVIEW"</formula>
    </cfRule>
  </conditionalFormatting>
  <conditionalFormatting sqref="I127">
    <cfRule type="expression" dxfId="13432" priority="126" stopIfTrue="1">
      <formula>I127="REVIEW"</formula>
    </cfRule>
  </conditionalFormatting>
  <conditionalFormatting sqref="I128">
    <cfRule type="expression" dxfId="13431" priority="127" stopIfTrue="1">
      <formula>I128="REVIEW"</formula>
    </cfRule>
  </conditionalFormatting>
  <conditionalFormatting sqref="I129">
    <cfRule type="expression" dxfId="13430" priority="128" stopIfTrue="1">
      <formula>I129="REVIEW"</formula>
    </cfRule>
  </conditionalFormatting>
  <conditionalFormatting sqref="I130">
    <cfRule type="expression" dxfId="13429" priority="129" stopIfTrue="1">
      <formula>I130="REVIEW"</formula>
    </cfRule>
  </conditionalFormatting>
  <conditionalFormatting sqref="I131">
    <cfRule type="expression" dxfId="13428" priority="130" stopIfTrue="1">
      <formula>I131="REVIEW"</formula>
    </cfRule>
  </conditionalFormatting>
  <conditionalFormatting sqref="I132">
    <cfRule type="expression" dxfId="13427" priority="131" stopIfTrue="1">
      <formula>I132="REVIEW"</formula>
    </cfRule>
  </conditionalFormatting>
  <conditionalFormatting sqref="I133">
    <cfRule type="expression" dxfId="13426" priority="132" stopIfTrue="1">
      <formula>I133="REVIEW"</formula>
    </cfRule>
  </conditionalFormatting>
  <conditionalFormatting sqref="I134">
    <cfRule type="expression" dxfId="13425" priority="133" stopIfTrue="1">
      <formula>I134="REVIEW"</formula>
    </cfRule>
  </conditionalFormatting>
  <conditionalFormatting sqref="I135">
    <cfRule type="expression" dxfId="13424" priority="134" stopIfTrue="1">
      <formula>I135="REVIEW"</formula>
    </cfRule>
  </conditionalFormatting>
  <conditionalFormatting sqref="I136">
    <cfRule type="expression" dxfId="13423" priority="135" stopIfTrue="1">
      <formula>I136="REVIEW"</formula>
    </cfRule>
  </conditionalFormatting>
  <conditionalFormatting sqref="I137">
    <cfRule type="expression" dxfId="13422" priority="136" stopIfTrue="1">
      <formula>I137="REVIEW"</formula>
    </cfRule>
  </conditionalFormatting>
  <conditionalFormatting sqref="I138">
    <cfRule type="expression" dxfId="13421" priority="137" stopIfTrue="1">
      <formula>I138="REVIEW"</formula>
    </cfRule>
  </conditionalFormatting>
  <conditionalFormatting sqref="I139">
    <cfRule type="expression" dxfId="13420" priority="138" stopIfTrue="1">
      <formula>I139="REVIEW"</formula>
    </cfRule>
  </conditionalFormatting>
  <conditionalFormatting sqref="I140">
    <cfRule type="expression" dxfId="13419" priority="139" stopIfTrue="1">
      <formula>I140="REVIEW"</formula>
    </cfRule>
  </conditionalFormatting>
  <conditionalFormatting sqref="I141">
    <cfRule type="expression" dxfId="13418" priority="140" stopIfTrue="1">
      <formula>I141="REVIEW"</formula>
    </cfRule>
  </conditionalFormatting>
  <conditionalFormatting sqref="I142">
    <cfRule type="expression" dxfId="13417" priority="141" stopIfTrue="1">
      <formula>I142="REVIEW"</formula>
    </cfRule>
  </conditionalFormatting>
  <conditionalFormatting sqref="I143">
    <cfRule type="expression" dxfId="13416" priority="142" stopIfTrue="1">
      <formula>I143="REVIEW"</formula>
    </cfRule>
  </conditionalFormatting>
  <conditionalFormatting sqref="I144">
    <cfRule type="expression" dxfId="13415" priority="143" stopIfTrue="1">
      <formula>I144="REVIEW"</formula>
    </cfRule>
  </conditionalFormatting>
  <conditionalFormatting sqref="I145">
    <cfRule type="expression" dxfId="13414" priority="144" stopIfTrue="1">
      <formula>I145="REVIEW"</formula>
    </cfRule>
  </conditionalFormatting>
  <conditionalFormatting sqref="I146">
    <cfRule type="expression" dxfId="13413" priority="145" stopIfTrue="1">
      <formula>I146="REVIEW"</formula>
    </cfRule>
  </conditionalFormatting>
  <conditionalFormatting sqref="I147">
    <cfRule type="expression" dxfId="13412" priority="146" stopIfTrue="1">
      <formula>I147="REVIEW"</formula>
    </cfRule>
  </conditionalFormatting>
  <conditionalFormatting sqref="I148">
    <cfRule type="expression" dxfId="13411" priority="147" stopIfTrue="1">
      <formula>I148="REVIEW"</formula>
    </cfRule>
  </conditionalFormatting>
  <conditionalFormatting sqref="I149">
    <cfRule type="expression" dxfId="13410" priority="148" stopIfTrue="1">
      <formula>I149="REVIEW"</formula>
    </cfRule>
  </conditionalFormatting>
  <conditionalFormatting sqref="I150">
    <cfRule type="expression" dxfId="13409" priority="149" stopIfTrue="1">
      <formula>I150="REVIEW"</formula>
    </cfRule>
  </conditionalFormatting>
  <conditionalFormatting sqref="I151">
    <cfRule type="expression" dxfId="13408" priority="150" stopIfTrue="1">
      <formula>I151="REVIEW"</formula>
    </cfRule>
  </conditionalFormatting>
  <conditionalFormatting sqref="I152">
    <cfRule type="expression" dxfId="13407" priority="151" stopIfTrue="1">
      <formula>I152="REVIEW"</formula>
    </cfRule>
  </conditionalFormatting>
  <conditionalFormatting sqref="I153">
    <cfRule type="expression" dxfId="13406" priority="152" stopIfTrue="1">
      <formula>I153="REVIEW"</formula>
    </cfRule>
  </conditionalFormatting>
  <conditionalFormatting sqref="I154">
    <cfRule type="expression" dxfId="13405" priority="153" stopIfTrue="1">
      <formula>I154="REVIEW"</formula>
    </cfRule>
  </conditionalFormatting>
  <conditionalFormatting sqref="I155">
    <cfRule type="expression" dxfId="13404" priority="154" stopIfTrue="1">
      <formula>I155="REVIEW"</formula>
    </cfRule>
  </conditionalFormatting>
  <conditionalFormatting sqref="I156">
    <cfRule type="expression" dxfId="13403" priority="155" stopIfTrue="1">
      <formula>I156="REVIEW"</formula>
    </cfRule>
  </conditionalFormatting>
  <conditionalFormatting sqref="I157">
    <cfRule type="expression" dxfId="13402" priority="156" stopIfTrue="1">
      <formula>I157="REVIEW"</formula>
    </cfRule>
  </conditionalFormatting>
  <conditionalFormatting sqref="I158">
    <cfRule type="expression" dxfId="13401" priority="157" stopIfTrue="1">
      <formula>I158="REVIEW"</formula>
    </cfRule>
  </conditionalFormatting>
  <conditionalFormatting sqref="I159">
    <cfRule type="expression" dxfId="13400" priority="158" stopIfTrue="1">
      <formula>I159="REVIEW"</formula>
    </cfRule>
  </conditionalFormatting>
  <conditionalFormatting sqref="I160">
    <cfRule type="expression" dxfId="13399" priority="159" stopIfTrue="1">
      <formula>I160="REVIEW"</formula>
    </cfRule>
  </conditionalFormatting>
  <conditionalFormatting sqref="I161">
    <cfRule type="expression" dxfId="13398" priority="160" stopIfTrue="1">
      <formula>I161="REVIEW"</formula>
    </cfRule>
  </conditionalFormatting>
  <conditionalFormatting sqref="I162">
    <cfRule type="expression" dxfId="13397" priority="161" stopIfTrue="1">
      <formula>I162="REVIEW"</formula>
    </cfRule>
  </conditionalFormatting>
  <conditionalFormatting sqref="I163">
    <cfRule type="expression" dxfId="13396" priority="162" stopIfTrue="1">
      <formula>I163="REVIEW"</formula>
    </cfRule>
  </conditionalFormatting>
  <conditionalFormatting sqref="I164">
    <cfRule type="expression" dxfId="13395" priority="163" stopIfTrue="1">
      <formula>I164="REVIEW"</formula>
    </cfRule>
  </conditionalFormatting>
  <conditionalFormatting sqref="I165">
    <cfRule type="expression" dxfId="13394" priority="164" stopIfTrue="1">
      <formula>I165="REVIEW"</formula>
    </cfRule>
  </conditionalFormatting>
  <conditionalFormatting sqref="I166">
    <cfRule type="expression" dxfId="13393" priority="165" stopIfTrue="1">
      <formula>I166="REVIEW"</formula>
    </cfRule>
  </conditionalFormatting>
  <conditionalFormatting sqref="I167">
    <cfRule type="expression" dxfId="13392" priority="166" stopIfTrue="1">
      <formula>I167="REVIEW"</formula>
    </cfRule>
  </conditionalFormatting>
  <conditionalFormatting sqref="I168">
    <cfRule type="expression" dxfId="13391" priority="167" stopIfTrue="1">
      <formula>I168="REVIEW"</formula>
    </cfRule>
  </conditionalFormatting>
  <conditionalFormatting sqref="I169">
    <cfRule type="expression" dxfId="13390" priority="168" stopIfTrue="1">
      <formula>I169="REVIEW"</formula>
    </cfRule>
  </conditionalFormatting>
  <conditionalFormatting sqref="I170">
    <cfRule type="expression" dxfId="13389" priority="169" stopIfTrue="1">
      <formula>I170="REVIEW"</formula>
    </cfRule>
  </conditionalFormatting>
  <conditionalFormatting sqref="I171">
    <cfRule type="expression" dxfId="13388" priority="170" stopIfTrue="1">
      <formula>I171="REVIEW"</formula>
    </cfRule>
  </conditionalFormatting>
  <conditionalFormatting sqref="I172">
    <cfRule type="expression" dxfId="13387" priority="171" stopIfTrue="1">
      <formula>I172="REVIEW"</formula>
    </cfRule>
  </conditionalFormatting>
  <conditionalFormatting sqref="I173">
    <cfRule type="expression" dxfId="13386" priority="172" stopIfTrue="1">
      <formula>I173="REVIEW"</formula>
    </cfRule>
  </conditionalFormatting>
  <conditionalFormatting sqref="I174">
    <cfRule type="expression" dxfId="13385" priority="173" stopIfTrue="1">
      <formula>I174="REVIEW"</formula>
    </cfRule>
  </conditionalFormatting>
  <conditionalFormatting sqref="I175">
    <cfRule type="expression" dxfId="13384" priority="174" stopIfTrue="1">
      <formula>I175="REVIEW"</formula>
    </cfRule>
  </conditionalFormatting>
  <conditionalFormatting sqref="I176">
    <cfRule type="expression" dxfId="13383" priority="175" stopIfTrue="1">
      <formula>I176="REVIEW"</formula>
    </cfRule>
  </conditionalFormatting>
  <conditionalFormatting sqref="I177">
    <cfRule type="expression" dxfId="13382" priority="176" stopIfTrue="1">
      <formula>I177="REVIEW"</formula>
    </cfRule>
  </conditionalFormatting>
  <conditionalFormatting sqref="I178">
    <cfRule type="expression" dxfId="13381" priority="177" stopIfTrue="1">
      <formula>I178="REVIEW"</formula>
    </cfRule>
  </conditionalFormatting>
  <conditionalFormatting sqref="I179">
    <cfRule type="expression" dxfId="13380" priority="178" stopIfTrue="1">
      <formula>I179="REVIEW"</formula>
    </cfRule>
  </conditionalFormatting>
  <conditionalFormatting sqref="I180">
    <cfRule type="expression" dxfId="13379" priority="179" stopIfTrue="1">
      <formula>I180="REVIEW"</formula>
    </cfRule>
  </conditionalFormatting>
  <conditionalFormatting sqref="I181">
    <cfRule type="expression" dxfId="13378" priority="180" stopIfTrue="1">
      <formula>I181="REVIEW"</formula>
    </cfRule>
  </conditionalFormatting>
  <conditionalFormatting sqref="I182">
    <cfRule type="expression" dxfId="13377" priority="181" stopIfTrue="1">
      <formula>I182="REVIEW"</formula>
    </cfRule>
  </conditionalFormatting>
  <conditionalFormatting sqref="I183">
    <cfRule type="expression" dxfId="13376" priority="182" stopIfTrue="1">
      <formula>I183="REVIEW"</formula>
    </cfRule>
  </conditionalFormatting>
  <conditionalFormatting sqref="I184">
    <cfRule type="expression" dxfId="13375" priority="183" stopIfTrue="1">
      <formula>I184="REVIEW"</formula>
    </cfRule>
  </conditionalFormatting>
  <conditionalFormatting sqref="I185">
    <cfRule type="expression" dxfId="13374" priority="184" stopIfTrue="1">
      <formula>I185="REVIEW"</formula>
    </cfRule>
  </conditionalFormatting>
  <conditionalFormatting sqref="I186">
    <cfRule type="expression" dxfId="13373" priority="185" stopIfTrue="1">
      <formula>I186="REVIEW"</formula>
    </cfRule>
  </conditionalFormatting>
  <conditionalFormatting sqref="I187">
    <cfRule type="expression" dxfId="13372" priority="186" stopIfTrue="1">
      <formula>I187="REVIEW"</formula>
    </cfRule>
  </conditionalFormatting>
  <conditionalFormatting sqref="I188">
    <cfRule type="expression" dxfId="13371" priority="187" stopIfTrue="1">
      <formula>I188="REVIEW"</formula>
    </cfRule>
  </conditionalFormatting>
  <conditionalFormatting sqref="I189">
    <cfRule type="expression" dxfId="13370" priority="188" stopIfTrue="1">
      <formula>I189="REVIEW"</formula>
    </cfRule>
  </conditionalFormatting>
  <conditionalFormatting sqref="I190">
    <cfRule type="expression" dxfId="13369" priority="189" stopIfTrue="1">
      <formula>I190="REVIEW"</formula>
    </cfRule>
  </conditionalFormatting>
  <conditionalFormatting sqref="I191">
    <cfRule type="expression" dxfId="13368" priority="190" stopIfTrue="1">
      <formula>I191="REVIEW"</formula>
    </cfRule>
  </conditionalFormatting>
  <conditionalFormatting sqref="I192">
    <cfRule type="expression" dxfId="13367" priority="191" stopIfTrue="1">
      <formula>I192="REVIEW"</formula>
    </cfRule>
  </conditionalFormatting>
  <conditionalFormatting sqref="I193">
    <cfRule type="expression" dxfId="13366" priority="192" stopIfTrue="1">
      <formula>I193="REVIEW"</formula>
    </cfRule>
  </conditionalFormatting>
  <conditionalFormatting sqref="I194">
    <cfRule type="expression" dxfId="13365" priority="193" stopIfTrue="1">
      <formula>I194="REVIEW"</formula>
    </cfRule>
  </conditionalFormatting>
  <conditionalFormatting sqref="I195">
    <cfRule type="expression" dxfId="13364" priority="194" stopIfTrue="1">
      <formula>I195="REVIEW"</formula>
    </cfRule>
  </conditionalFormatting>
  <conditionalFormatting sqref="I196">
    <cfRule type="expression" dxfId="13363" priority="195" stopIfTrue="1">
      <formula>I196="REVIEW"</formula>
    </cfRule>
  </conditionalFormatting>
  <conditionalFormatting sqref="I197">
    <cfRule type="expression" dxfId="13362" priority="196" stopIfTrue="1">
      <formula>I197="REVIEW"</formula>
    </cfRule>
  </conditionalFormatting>
  <conditionalFormatting sqref="I198">
    <cfRule type="expression" dxfId="13361" priority="197" stopIfTrue="1">
      <formula>I198="REVIEW"</formula>
    </cfRule>
  </conditionalFormatting>
  <conditionalFormatting sqref="I199">
    <cfRule type="expression" dxfId="13360" priority="198" stopIfTrue="1">
      <formula>I199="REVIEW"</formula>
    </cfRule>
  </conditionalFormatting>
  <conditionalFormatting sqref="I200">
    <cfRule type="expression" dxfId="13359" priority="199" stopIfTrue="1">
      <formula>I200="REVIEW"</formula>
    </cfRule>
  </conditionalFormatting>
  <conditionalFormatting sqref="I201">
    <cfRule type="expression" dxfId="13358" priority="200" stopIfTrue="1">
      <formula>I201="REVIEW"</formula>
    </cfRule>
  </conditionalFormatting>
  <conditionalFormatting sqref="I202">
    <cfRule type="expression" dxfId="13357" priority="201" stopIfTrue="1">
      <formula>I202="REVIEW"</formula>
    </cfRule>
  </conditionalFormatting>
  <conditionalFormatting sqref="I203">
    <cfRule type="expression" dxfId="13356" priority="202" stopIfTrue="1">
      <formula>I203="REVIEW"</formula>
    </cfRule>
  </conditionalFormatting>
  <conditionalFormatting sqref="I204">
    <cfRule type="expression" dxfId="13355" priority="203" stopIfTrue="1">
      <formula>I204="REVIEW"</formula>
    </cfRule>
  </conditionalFormatting>
  <conditionalFormatting sqref="I205">
    <cfRule type="expression" dxfId="13354" priority="204" stopIfTrue="1">
      <formula>I205="REVIEW"</formula>
    </cfRule>
  </conditionalFormatting>
  <conditionalFormatting sqref="I206">
    <cfRule type="expression" dxfId="13353" priority="205" stopIfTrue="1">
      <formula>I206="REVIEW"</formula>
    </cfRule>
  </conditionalFormatting>
  <conditionalFormatting sqref="I207">
    <cfRule type="expression" dxfId="13352" priority="206" stopIfTrue="1">
      <formula>I207="REVIEW"</formula>
    </cfRule>
  </conditionalFormatting>
  <conditionalFormatting sqref="I208">
    <cfRule type="expression" dxfId="13351" priority="207" stopIfTrue="1">
      <formula>I208="REVIEW"</formula>
    </cfRule>
  </conditionalFormatting>
  <conditionalFormatting sqref="I209">
    <cfRule type="expression" dxfId="13350" priority="208" stopIfTrue="1">
      <formula>I209="REVIEW"</formula>
    </cfRule>
  </conditionalFormatting>
  <conditionalFormatting sqref="I210">
    <cfRule type="expression" dxfId="13349" priority="209" stopIfTrue="1">
      <formula>I210="REVIEW"</formula>
    </cfRule>
  </conditionalFormatting>
  <conditionalFormatting sqref="I211">
    <cfRule type="expression" dxfId="13348" priority="210" stopIfTrue="1">
      <formula>I211="REVIEW"</formula>
    </cfRule>
  </conditionalFormatting>
  <conditionalFormatting sqref="I212">
    <cfRule type="expression" dxfId="13347" priority="211" stopIfTrue="1">
      <formula>I212="REVIEW"</formula>
    </cfRule>
  </conditionalFormatting>
  <conditionalFormatting sqref="I213">
    <cfRule type="expression" dxfId="13346" priority="212" stopIfTrue="1">
      <formula>I213="REVIEW"</formula>
    </cfRule>
  </conditionalFormatting>
  <conditionalFormatting sqref="I214">
    <cfRule type="expression" dxfId="13345" priority="213" stopIfTrue="1">
      <formula>I214="REVIEW"</formula>
    </cfRule>
  </conditionalFormatting>
  <conditionalFormatting sqref="I215">
    <cfRule type="expression" dxfId="13344" priority="214" stopIfTrue="1">
      <formula>I215="REVIEW"</formula>
    </cfRule>
  </conditionalFormatting>
  <conditionalFormatting sqref="I216">
    <cfRule type="expression" dxfId="13343" priority="215" stopIfTrue="1">
      <formula>I216="REVIEW"</formula>
    </cfRule>
  </conditionalFormatting>
  <conditionalFormatting sqref="I217">
    <cfRule type="expression" dxfId="13342" priority="216" stopIfTrue="1">
      <formula>I217="REVIEW"</formula>
    </cfRule>
  </conditionalFormatting>
  <conditionalFormatting sqref="I218">
    <cfRule type="expression" dxfId="13341" priority="217" stopIfTrue="1">
      <formula>I218="REVIEW"</formula>
    </cfRule>
  </conditionalFormatting>
  <conditionalFormatting sqref="I219">
    <cfRule type="expression" dxfId="13340" priority="218" stopIfTrue="1">
      <formula>I219="REVIEW"</formula>
    </cfRule>
  </conditionalFormatting>
  <conditionalFormatting sqref="I220">
    <cfRule type="expression" dxfId="13339" priority="219" stopIfTrue="1">
      <formula>I220="REVIEW"</formula>
    </cfRule>
  </conditionalFormatting>
  <conditionalFormatting sqref="I221">
    <cfRule type="expression" dxfId="13338" priority="220" stopIfTrue="1">
      <formula>I221="REVIEW"</formula>
    </cfRule>
  </conditionalFormatting>
  <conditionalFormatting sqref="I222">
    <cfRule type="expression" dxfId="13337" priority="221" stopIfTrue="1">
      <formula>I222="REVIEW"</formula>
    </cfRule>
  </conditionalFormatting>
  <conditionalFormatting sqref="I223">
    <cfRule type="expression" dxfId="13336" priority="222" stopIfTrue="1">
      <formula>I223="REVIEW"</formula>
    </cfRule>
  </conditionalFormatting>
  <conditionalFormatting sqref="I224">
    <cfRule type="expression" dxfId="13335" priority="223" stopIfTrue="1">
      <formula>I224="REVIEW"</formula>
    </cfRule>
  </conditionalFormatting>
  <conditionalFormatting sqref="I225">
    <cfRule type="expression" dxfId="13334" priority="224" stopIfTrue="1">
      <formula>I225="REVIEW"</formula>
    </cfRule>
  </conditionalFormatting>
  <conditionalFormatting sqref="I226">
    <cfRule type="expression" dxfId="13333" priority="225" stopIfTrue="1">
      <formula>I226="REVIEW"</formula>
    </cfRule>
  </conditionalFormatting>
  <conditionalFormatting sqref="I227">
    <cfRule type="expression" dxfId="13332" priority="226" stopIfTrue="1">
      <formula>I227="REVIEW"</formula>
    </cfRule>
  </conditionalFormatting>
  <conditionalFormatting sqref="I228">
    <cfRule type="expression" dxfId="13331" priority="227" stopIfTrue="1">
      <formula>I228="REVIEW"</formula>
    </cfRule>
  </conditionalFormatting>
  <conditionalFormatting sqref="I229">
    <cfRule type="expression" dxfId="13330" priority="228" stopIfTrue="1">
      <formula>I229="REVIEW"</formula>
    </cfRule>
  </conditionalFormatting>
  <conditionalFormatting sqref="I230">
    <cfRule type="expression" dxfId="13329" priority="229" stopIfTrue="1">
      <formula>I230="REVIEW"</formula>
    </cfRule>
  </conditionalFormatting>
  <conditionalFormatting sqref="I231">
    <cfRule type="expression" dxfId="13328" priority="230" stopIfTrue="1">
      <formula>I231="REVIEW"</formula>
    </cfRule>
  </conditionalFormatting>
  <conditionalFormatting sqref="I232">
    <cfRule type="expression" dxfId="13327" priority="231" stopIfTrue="1">
      <formula>I232="REVIEW"</formula>
    </cfRule>
  </conditionalFormatting>
  <conditionalFormatting sqref="I233">
    <cfRule type="expression" dxfId="13326" priority="232" stopIfTrue="1">
      <formula>I233="REVIEW"</formula>
    </cfRule>
  </conditionalFormatting>
  <conditionalFormatting sqref="I234">
    <cfRule type="expression" dxfId="13325" priority="233" stopIfTrue="1">
      <formula>I234="REVIEW"</formula>
    </cfRule>
  </conditionalFormatting>
  <conditionalFormatting sqref="I235">
    <cfRule type="expression" dxfId="13324" priority="234" stopIfTrue="1">
      <formula>I235="REVIEW"</formula>
    </cfRule>
  </conditionalFormatting>
  <conditionalFormatting sqref="I236">
    <cfRule type="expression" dxfId="13323" priority="235" stopIfTrue="1">
      <formula>I236="REVIEW"</formula>
    </cfRule>
  </conditionalFormatting>
  <conditionalFormatting sqref="I237">
    <cfRule type="expression" dxfId="13322" priority="236" stopIfTrue="1">
      <formula>I237="REVIEW"</formula>
    </cfRule>
  </conditionalFormatting>
  <conditionalFormatting sqref="I238">
    <cfRule type="expression" dxfId="13321" priority="237" stopIfTrue="1">
      <formula>I238="REVIEW"</formula>
    </cfRule>
  </conditionalFormatting>
  <conditionalFormatting sqref="I239">
    <cfRule type="expression" dxfId="13320" priority="238" stopIfTrue="1">
      <formula>I239="REVIEW"</formula>
    </cfRule>
  </conditionalFormatting>
  <conditionalFormatting sqref="I240">
    <cfRule type="expression" dxfId="13319" priority="239" stopIfTrue="1">
      <formula>I240="REVIEW"</formula>
    </cfRule>
  </conditionalFormatting>
  <conditionalFormatting sqref="I241">
    <cfRule type="expression" dxfId="13318" priority="240" stopIfTrue="1">
      <formula>I241="REVIEW"</formula>
    </cfRule>
  </conditionalFormatting>
  <conditionalFormatting sqref="I242">
    <cfRule type="expression" dxfId="13317" priority="241" stopIfTrue="1">
      <formula>I242="REVIEW"</formula>
    </cfRule>
  </conditionalFormatting>
  <conditionalFormatting sqref="I243">
    <cfRule type="expression" dxfId="13316" priority="242" stopIfTrue="1">
      <formula>I243="REVIEW"</formula>
    </cfRule>
  </conditionalFormatting>
  <conditionalFormatting sqref="I244">
    <cfRule type="expression" dxfId="13315" priority="243" stopIfTrue="1">
      <formula>I244="REVIEW"</formula>
    </cfRule>
  </conditionalFormatting>
  <conditionalFormatting sqref="I245">
    <cfRule type="expression" dxfId="13314" priority="244" stopIfTrue="1">
      <formula>I245="REVIEW"</formula>
    </cfRule>
  </conditionalFormatting>
  <conditionalFormatting sqref="I246">
    <cfRule type="expression" dxfId="13313" priority="245" stopIfTrue="1">
      <formula>I246="REVIEW"</formula>
    </cfRule>
  </conditionalFormatting>
  <conditionalFormatting sqref="I247">
    <cfRule type="expression" dxfId="13312" priority="246" stopIfTrue="1">
      <formula>I247="REVIEW"</formula>
    </cfRule>
  </conditionalFormatting>
  <conditionalFormatting sqref="I248">
    <cfRule type="expression" dxfId="13311" priority="247" stopIfTrue="1">
      <formula>I248="REVIEW"</formula>
    </cfRule>
  </conditionalFormatting>
  <conditionalFormatting sqref="I249">
    <cfRule type="expression" dxfId="13310" priority="248" stopIfTrue="1">
      <formula>I249="REVIEW"</formula>
    </cfRule>
  </conditionalFormatting>
  <conditionalFormatting sqref="I250">
    <cfRule type="expression" dxfId="13309" priority="249" stopIfTrue="1">
      <formula>I250="REVIEW"</formula>
    </cfRule>
  </conditionalFormatting>
  <conditionalFormatting sqref="I251">
    <cfRule type="expression" dxfId="13308" priority="250" stopIfTrue="1">
      <formula>I251="REVIEW"</formula>
    </cfRule>
  </conditionalFormatting>
  <conditionalFormatting sqref="I252">
    <cfRule type="expression" dxfId="13307" priority="251" stopIfTrue="1">
      <formula>I252="REVIEW"</formula>
    </cfRule>
  </conditionalFormatting>
  <conditionalFormatting sqref="I253">
    <cfRule type="expression" dxfId="13306" priority="252" stopIfTrue="1">
      <formula>I253="REVIEW"</formula>
    </cfRule>
  </conditionalFormatting>
  <conditionalFormatting sqref="I254">
    <cfRule type="expression" dxfId="13305" priority="253" stopIfTrue="1">
      <formula>I254="REVIEW"</formula>
    </cfRule>
  </conditionalFormatting>
  <conditionalFormatting sqref="I255">
    <cfRule type="expression" dxfId="13304" priority="254" stopIfTrue="1">
      <formula>I255="REVIEW"</formula>
    </cfRule>
  </conditionalFormatting>
  <conditionalFormatting sqref="I256">
    <cfRule type="expression" dxfId="13303" priority="255" stopIfTrue="1">
      <formula>I256="REVIEW"</formula>
    </cfRule>
  </conditionalFormatting>
  <conditionalFormatting sqref="I257">
    <cfRule type="expression" dxfId="13302" priority="256" stopIfTrue="1">
      <formula>I257="REVIEW"</formula>
    </cfRule>
  </conditionalFormatting>
  <conditionalFormatting sqref="I258">
    <cfRule type="expression" dxfId="13301" priority="257" stopIfTrue="1">
      <formula>I258="REVIEW"</formula>
    </cfRule>
  </conditionalFormatting>
  <conditionalFormatting sqref="I259">
    <cfRule type="expression" dxfId="13300" priority="258" stopIfTrue="1">
      <formula>I259="REVIEW"</formula>
    </cfRule>
  </conditionalFormatting>
  <conditionalFormatting sqref="I260">
    <cfRule type="expression" dxfId="13299" priority="259" stopIfTrue="1">
      <formula>I260="REVIEW"</formula>
    </cfRule>
  </conditionalFormatting>
  <conditionalFormatting sqref="I261">
    <cfRule type="expression" dxfId="13298" priority="260" stopIfTrue="1">
      <formula>I261="REVIEW"</formula>
    </cfRule>
  </conditionalFormatting>
  <conditionalFormatting sqref="I262">
    <cfRule type="expression" dxfId="13297" priority="261" stopIfTrue="1">
      <formula>I262="REVIEW"</formula>
    </cfRule>
  </conditionalFormatting>
  <conditionalFormatting sqref="I263">
    <cfRule type="expression" dxfId="13296" priority="262" stopIfTrue="1">
      <formula>I263="REVIEW"</formula>
    </cfRule>
  </conditionalFormatting>
  <conditionalFormatting sqref="I264">
    <cfRule type="expression" dxfId="13295" priority="263" stopIfTrue="1">
      <formula>I264="REVIEW"</formula>
    </cfRule>
  </conditionalFormatting>
  <conditionalFormatting sqref="I265">
    <cfRule type="expression" dxfId="13294" priority="264" stopIfTrue="1">
      <formula>I265="REVIEW"</formula>
    </cfRule>
  </conditionalFormatting>
  <conditionalFormatting sqref="I266">
    <cfRule type="expression" dxfId="13293" priority="265" stopIfTrue="1">
      <formula>I266="REVIEW"</formula>
    </cfRule>
  </conditionalFormatting>
  <conditionalFormatting sqref="I267">
    <cfRule type="expression" dxfId="13292" priority="266" stopIfTrue="1">
      <formula>I267="REVIEW"</formula>
    </cfRule>
  </conditionalFormatting>
  <conditionalFormatting sqref="I268">
    <cfRule type="expression" dxfId="13291" priority="267" stopIfTrue="1">
      <formula>I268="REVIEW"</formula>
    </cfRule>
  </conditionalFormatting>
  <conditionalFormatting sqref="I269">
    <cfRule type="expression" dxfId="13290" priority="268" stopIfTrue="1">
      <formula>I269="REVIEW"</formula>
    </cfRule>
  </conditionalFormatting>
  <conditionalFormatting sqref="I270">
    <cfRule type="expression" dxfId="13289" priority="269" stopIfTrue="1">
      <formula>I270="REVIEW"</formula>
    </cfRule>
  </conditionalFormatting>
  <conditionalFormatting sqref="I271">
    <cfRule type="expression" dxfId="13288" priority="270" stopIfTrue="1">
      <formula>I271="REVIEW"</formula>
    </cfRule>
  </conditionalFormatting>
  <conditionalFormatting sqref="I272">
    <cfRule type="expression" dxfId="13287" priority="271" stopIfTrue="1">
      <formula>I272="REVIEW"</formula>
    </cfRule>
  </conditionalFormatting>
  <conditionalFormatting sqref="I273">
    <cfRule type="expression" dxfId="13286" priority="272" stopIfTrue="1">
      <formula>I273="REVIEW"</formula>
    </cfRule>
  </conditionalFormatting>
  <conditionalFormatting sqref="I274">
    <cfRule type="expression" dxfId="13285" priority="273" stopIfTrue="1">
      <formula>I274="REVIEW"</formula>
    </cfRule>
  </conditionalFormatting>
  <conditionalFormatting sqref="I275">
    <cfRule type="expression" dxfId="13284" priority="274" stopIfTrue="1">
      <formula>I275="REVIEW"</formula>
    </cfRule>
  </conditionalFormatting>
  <conditionalFormatting sqref="I276">
    <cfRule type="expression" dxfId="13283" priority="275" stopIfTrue="1">
      <formula>I276="REVIEW"</formula>
    </cfRule>
  </conditionalFormatting>
  <conditionalFormatting sqref="I277">
    <cfRule type="expression" dxfId="13282" priority="276" stopIfTrue="1">
      <formula>I277="REVIEW"</formula>
    </cfRule>
  </conditionalFormatting>
  <conditionalFormatting sqref="I278">
    <cfRule type="expression" dxfId="13281" priority="277" stopIfTrue="1">
      <formula>I278="REVIEW"</formula>
    </cfRule>
  </conditionalFormatting>
  <conditionalFormatting sqref="I279">
    <cfRule type="expression" dxfId="13280" priority="278" stopIfTrue="1">
      <formula>I279="REVIEW"</formula>
    </cfRule>
  </conditionalFormatting>
  <conditionalFormatting sqref="I280">
    <cfRule type="expression" dxfId="13279" priority="279" stopIfTrue="1">
      <formula>I280="REVIEW"</formula>
    </cfRule>
  </conditionalFormatting>
  <conditionalFormatting sqref="I281">
    <cfRule type="expression" dxfId="13278" priority="280" stopIfTrue="1">
      <formula>I281="REVIEW"</formula>
    </cfRule>
  </conditionalFormatting>
  <conditionalFormatting sqref="I282">
    <cfRule type="expression" dxfId="13277" priority="281" stopIfTrue="1">
      <formula>I282="REVIEW"</formula>
    </cfRule>
  </conditionalFormatting>
  <conditionalFormatting sqref="I283">
    <cfRule type="expression" dxfId="13276" priority="282" stopIfTrue="1">
      <formula>I283="REVIEW"</formula>
    </cfRule>
  </conditionalFormatting>
  <conditionalFormatting sqref="I284">
    <cfRule type="expression" dxfId="13275" priority="283" stopIfTrue="1">
      <formula>I284="REVIEW"</formula>
    </cfRule>
  </conditionalFormatting>
  <conditionalFormatting sqref="I285">
    <cfRule type="expression" dxfId="13274" priority="284" stopIfTrue="1">
      <formula>I285="REVIEW"</formula>
    </cfRule>
  </conditionalFormatting>
  <conditionalFormatting sqref="I286">
    <cfRule type="expression" dxfId="13273" priority="285" stopIfTrue="1">
      <formula>I286="REVIEW"</formula>
    </cfRule>
  </conditionalFormatting>
  <conditionalFormatting sqref="I287">
    <cfRule type="expression" dxfId="13272" priority="286" stopIfTrue="1">
      <formula>I287="REVIEW"</formula>
    </cfRule>
  </conditionalFormatting>
  <conditionalFormatting sqref="I288">
    <cfRule type="expression" dxfId="13271" priority="287" stopIfTrue="1">
      <formula>I288="REVIEW"</formula>
    </cfRule>
  </conditionalFormatting>
  <conditionalFormatting sqref="I289">
    <cfRule type="expression" dxfId="13270" priority="288" stopIfTrue="1">
      <formula>I289="REVIEW"</formula>
    </cfRule>
  </conditionalFormatting>
  <conditionalFormatting sqref="I290">
    <cfRule type="expression" dxfId="13269" priority="289" stopIfTrue="1">
      <formula>I290="REVIEW"</formula>
    </cfRule>
  </conditionalFormatting>
  <conditionalFormatting sqref="I291">
    <cfRule type="expression" dxfId="13268" priority="290" stopIfTrue="1">
      <formula>I291="REVIEW"</formula>
    </cfRule>
  </conditionalFormatting>
  <conditionalFormatting sqref="I292">
    <cfRule type="expression" dxfId="13267" priority="291" stopIfTrue="1">
      <formula>I292="REVIEW"</formula>
    </cfRule>
  </conditionalFormatting>
  <conditionalFormatting sqref="I293">
    <cfRule type="expression" dxfId="13266" priority="292" stopIfTrue="1">
      <formula>I293="REVIEW"</formula>
    </cfRule>
  </conditionalFormatting>
  <conditionalFormatting sqref="I294">
    <cfRule type="expression" dxfId="13265" priority="293" stopIfTrue="1">
      <formula>I294="REVIEW"</formula>
    </cfRule>
  </conditionalFormatting>
  <conditionalFormatting sqref="I295">
    <cfRule type="expression" dxfId="13264" priority="294" stopIfTrue="1">
      <formula>I295="REVIEW"</formula>
    </cfRule>
  </conditionalFormatting>
  <conditionalFormatting sqref="I296">
    <cfRule type="expression" dxfId="13263" priority="295" stopIfTrue="1">
      <formula>I296="REVIEW"</formula>
    </cfRule>
  </conditionalFormatting>
  <conditionalFormatting sqref="I297">
    <cfRule type="expression" dxfId="13262" priority="296" stopIfTrue="1">
      <formula>I297="REVIEW"</formula>
    </cfRule>
  </conditionalFormatting>
  <conditionalFormatting sqref="I298">
    <cfRule type="expression" dxfId="13261" priority="297" stopIfTrue="1">
      <formula>I298="REVIEW"</formula>
    </cfRule>
  </conditionalFormatting>
  <conditionalFormatting sqref="I299">
    <cfRule type="expression" dxfId="13260" priority="298" stopIfTrue="1">
      <formula>I299="REVIEW"</formula>
    </cfRule>
  </conditionalFormatting>
  <conditionalFormatting sqref="I300">
    <cfRule type="expression" dxfId="13259" priority="299" stopIfTrue="1">
      <formula>I300="REVIEW"</formula>
    </cfRule>
  </conditionalFormatting>
  <conditionalFormatting sqref="I301">
    <cfRule type="expression" dxfId="13258" priority="300" stopIfTrue="1">
      <formula>I301="REVIEW"</formula>
    </cfRule>
  </conditionalFormatting>
  <conditionalFormatting sqref="I302">
    <cfRule type="expression" dxfId="13257" priority="301" stopIfTrue="1">
      <formula>I302="REVIEW"</formula>
    </cfRule>
  </conditionalFormatting>
  <conditionalFormatting sqref="I303">
    <cfRule type="expression" dxfId="13256" priority="302" stopIfTrue="1">
      <formula>I303="REVIEW"</formula>
    </cfRule>
  </conditionalFormatting>
  <conditionalFormatting sqref="I304">
    <cfRule type="expression" dxfId="13255" priority="303" stopIfTrue="1">
      <formula>I304="REVIEW"</formula>
    </cfRule>
  </conditionalFormatting>
  <conditionalFormatting sqref="I305">
    <cfRule type="expression" dxfId="13254" priority="304" stopIfTrue="1">
      <formula>I305="REVIEW"</formula>
    </cfRule>
  </conditionalFormatting>
  <conditionalFormatting sqref="I306">
    <cfRule type="expression" dxfId="13253" priority="305" stopIfTrue="1">
      <formula>I306="REVIEW"</formula>
    </cfRule>
  </conditionalFormatting>
  <conditionalFormatting sqref="I307">
    <cfRule type="expression" dxfId="13252" priority="306" stopIfTrue="1">
      <formula>I307="REVIEW"</formula>
    </cfRule>
  </conditionalFormatting>
  <conditionalFormatting sqref="I308">
    <cfRule type="expression" dxfId="13251" priority="307" stopIfTrue="1">
      <formula>I308="REVIEW"</formula>
    </cfRule>
  </conditionalFormatting>
  <conditionalFormatting sqref="I309">
    <cfRule type="expression" dxfId="13250" priority="308" stopIfTrue="1">
      <formula>I309="REVIEW"</formula>
    </cfRule>
  </conditionalFormatting>
  <conditionalFormatting sqref="I310">
    <cfRule type="expression" dxfId="13249" priority="309" stopIfTrue="1">
      <formula>I310="REVIEW"</formula>
    </cfRule>
  </conditionalFormatting>
  <conditionalFormatting sqref="I311">
    <cfRule type="expression" dxfId="13248" priority="310" stopIfTrue="1">
      <formula>I311="REVIEW"</formula>
    </cfRule>
  </conditionalFormatting>
  <conditionalFormatting sqref="I312">
    <cfRule type="expression" dxfId="13247" priority="311" stopIfTrue="1">
      <formula>I312="REVIEW"</formula>
    </cfRule>
  </conditionalFormatting>
  <conditionalFormatting sqref="I313">
    <cfRule type="expression" dxfId="13246" priority="312" stopIfTrue="1">
      <formula>I313="REVIEW"</formula>
    </cfRule>
  </conditionalFormatting>
  <conditionalFormatting sqref="I314">
    <cfRule type="expression" dxfId="13245" priority="313" stopIfTrue="1">
      <formula>I314="REVIEW"</formula>
    </cfRule>
  </conditionalFormatting>
  <conditionalFormatting sqref="I315">
    <cfRule type="expression" dxfId="13244" priority="314" stopIfTrue="1">
      <formula>I315="REVIEW"</formula>
    </cfRule>
  </conditionalFormatting>
  <conditionalFormatting sqref="I316">
    <cfRule type="expression" dxfId="13243" priority="315" stopIfTrue="1">
      <formula>I316="REVIEW"</formula>
    </cfRule>
  </conditionalFormatting>
  <conditionalFormatting sqref="I317">
    <cfRule type="expression" dxfId="13242" priority="316" stopIfTrue="1">
      <formula>I317="REVIEW"</formula>
    </cfRule>
  </conditionalFormatting>
  <conditionalFormatting sqref="I318">
    <cfRule type="expression" dxfId="13241" priority="317" stopIfTrue="1">
      <formula>I318="REVIEW"</formula>
    </cfRule>
  </conditionalFormatting>
  <conditionalFormatting sqref="I319">
    <cfRule type="expression" dxfId="13240" priority="318" stopIfTrue="1">
      <formula>I319="REVIEW"</formula>
    </cfRule>
  </conditionalFormatting>
  <conditionalFormatting sqref="I320">
    <cfRule type="expression" dxfId="13239" priority="319" stopIfTrue="1">
      <formula>I320="REVIEW"</formula>
    </cfRule>
  </conditionalFormatting>
  <conditionalFormatting sqref="I321">
    <cfRule type="expression" dxfId="13238" priority="320" stopIfTrue="1">
      <formula>I321="REVIEW"</formula>
    </cfRule>
  </conditionalFormatting>
  <conditionalFormatting sqref="I322">
    <cfRule type="expression" dxfId="13237" priority="321" stopIfTrue="1">
      <formula>I322="REVIEW"</formula>
    </cfRule>
  </conditionalFormatting>
  <conditionalFormatting sqref="I323">
    <cfRule type="expression" dxfId="13236" priority="322" stopIfTrue="1">
      <formula>I323="REVIEW"</formula>
    </cfRule>
  </conditionalFormatting>
  <conditionalFormatting sqref="I324">
    <cfRule type="expression" dxfId="13235" priority="323" stopIfTrue="1">
      <formula>I324="REVIEW"</formula>
    </cfRule>
  </conditionalFormatting>
  <conditionalFormatting sqref="I325">
    <cfRule type="expression" dxfId="13234" priority="324" stopIfTrue="1">
      <formula>I325="REVIEW"</formula>
    </cfRule>
  </conditionalFormatting>
  <conditionalFormatting sqref="I326">
    <cfRule type="expression" dxfId="13233" priority="325" stopIfTrue="1">
      <formula>I326="REVIEW"</formula>
    </cfRule>
  </conditionalFormatting>
  <conditionalFormatting sqref="I327">
    <cfRule type="expression" dxfId="13232" priority="326" stopIfTrue="1">
      <formula>I327="REVIEW"</formula>
    </cfRule>
  </conditionalFormatting>
  <conditionalFormatting sqref="I328">
    <cfRule type="expression" dxfId="13231" priority="327" stopIfTrue="1">
      <formula>I328="REVIEW"</formula>
    </cfRule>
  </conditionalFormatting>
  <conditionalFormatting sqref="I329">
    <cfRule type="expression" dxfId="13230" priority="328" stopIfTrue="1">
      <formula>I329="REVIEW"</formula>
    </cfRule>
  </conditionalFormatting>
  <conditionalFormatting sqref="I330">
    <cfRule type="expression" dxfId="13229" priority="329" stopIfTrue="1">
      <formula>I330="REVIEW"</formula>
    </cfRule>
  </conditionalFormatting>
  <conditionalFormatting sqref="I331">
    <cfRule type="expression" dxfId="13228" priority="330" stopIfTrue="1">
      <formula>I331="REVIEW"</formula>
    </cfRule>
  </conditionalFormatting>
  <conditionalFormatting sqref="I332">
    <cfRule type="expression" dxfId="13227" priority="331" stopIfTrue="1">
      <formula>I332="REVIEW"</formula>
    </cfRule>
  </conditionalFormatting>
  <conditionalFormatting sqref="I333">
    <cfRule type="expression" dxfId="13226" priority="332" stopIfTrue="1">
      <formula>I333="REVIEW"</formula>
    </cfRule>
  </conditionalFormatting>
  <conditionalFormatting sqref="I334">
    <cfRule type="expression" dxfId="13225" priority="333" stopIfTrue="1">
      <formula>I334="REVIEW"</formula>
    </cfRule>
  </conditionalFormatting>
  <conditionalFormatting sqref="I335">
    <cfRule type="expression" dxfId="13224" priority="334" stopIfTrue="1">
      <formula>I335="REVIEW"</formula>
    </cfRule>
  </conditionalFormatting>
  <conditionalFormatting sqref="I336">
    <cfRule type="expression" dxfId="13223" priority="335" stopIfTrue="1">
      <formula>I336="REVIEW"</formula>
    </cfRule>
  </conditionalFormatting>
  <conditionalFormatting sqref="I337">
    <cfRule type="expression" dxfId="13222" priority="336" stopIfTrue="1">
      <formula>I337="REVIEW"</formula>
    </cfRule>
  </conditionalFormatting>
  <conditionalFormatting sqref="I338">
    <cfRule type="expression" dxfId="13221" priority="337" stopIfTrue="1">
      <formula>I338="REVIEW"</formula>
    </cfRule>
  </conditionalFormatting>
  <conditionalFormatting sqref="I339">
    <cfRule type="expression" dxfId="13220" priority="338" stopIfTrue="1">
      <formula>I339="REVIEW"</formula>
    </cfRule>
  </conditionalFormatting>
  <conditionalFormatting sqref="I340">
    <cfRule type="expression" dxfId="13219" priority="339" stopIfTrue="1">
      <formula>I340="REVIEW"</formula>
    </cfRule>
  </conditionalFormatting>
  <conditionalFormatting sqref="I341">
    <cfRule type="expression" dxfId="13218" priority="340" stopIfTrue="1">
      <formula>I341="REVIEW"</formula>
    </cfRule>
  </conditionalFormatting>
  <conditionalFormatting sqref="I342">
    <cfRule type="expression" dxfId="13217" priority="341" stopIfTrue="1">
      <formula>I342="REVIEW"</formula>
    </cfRule>
  </conditionalFormatting>
  <conditionalFormatting sqref="I343">
    <cfRule type="expression" dxfId="13216" priority="342" stopIfTrue="1">
      <formula>I343="REVIEW"</formula>
    </cfRule>
  </conditionalFormatting>
  <conditionalFormatting sqref="I344">
    <cfRule type="expression" dxfId="13215" priority="343" stopIfTrue="1">
      <formula>I344="REVIEW"</formula>
    </cfRule>
  </conditionalFormatting>
  <conditionalFormatting sqref="I345">
    <cfRule type="expression" dxfId="13214" priority="344" stopIfTrue="1">
      <formula>I345="REVIEW"</formula>
    </cfRule>
  </conditionalFormatting>
  <conditionalFormatting sqref="I346">
    <cfRule type="expression" dxfId="13213" priority="345" stopIfTrue="1">
      <formula>I346="REVIEW"</formula>
    </cfRule>
  </conditionalFormatting>
  <conditionalFormatting sqref="I347">
    <cfRule type="expression" dxfId="13212" priority="346" stopIfTrue="1">
      <formula>I347="REVIEW"</formula>
    </cfRule>
  </conditionalFormatting>
  <conditionalFormatting sqref="I348">
    <cfRule type="expression" dxfId="13211" priority="347" stopIfTrue="1">
      <formula>I348="REVIEW"</formula>
    </cfRule>
  </conditionalFormatting>
  <conditionalFormatting sqref="I349">
    <cfRule type="expression" dxfId="13210" priority="348" stopIfTrue="1">
      <formula>I349="REVIEW"</formula>
    </cfRule>
  </conditionalFormatting>
  <conditionalFormatting sqref="I350">
    <cfRule type="expression" dxfId="13209" priority="349" stopIfTrue="1">
      <formula>I350="REVIEW"</formula>
    </cfRule>
  </conditionalFormatting>
  <conditionalFormatting sqref="I351">
    <cfRule type="expression" dxfId="13208" priority="350" stopIfTrue="1">
      <formula>I351="REVIEW"</formula>
    </cfRule>
  </conditionalFormatting>
  <conditionalFormatting sqref="I352">
    <cfRule type="expression" dxfId="13207" priority="351" stopIfTrue="1">
      <formula>I352="REVIEW"</formula>
    </cfRule>
  </conditionalFormatting>
  <conditionalFormatting sqref="I353">
    <cfRule type="expression" dxfId="13206" priority="352" stopIfTrue="1">
      <formula>I353="REVIEW"</formula>
    </cfRule>
  </conditionalFormatting>
  <conditionalFormatting sqref="I354">
    <cfRule type="expression" dxfId="13205" priority="353" stopIfTrue="1">
      <formula>I354="REVIEW"</formula>
    </cfRule>
  </conditionalFormatting>
  <conditionalFormatting sqref="I355">
    <cfRule type="expression" dxfId="13204" priority="354" stopIfTrue="1">
      <formula>I355="REVIEW"</formula>
    </cfRule>
  </conditionalFormatting>
  <conditionalFormatting sqref="I356">
    <cfRule type="expression" dxfId="13203" priority="355" stopIfTrue="1">
      <formula>I356="REVIEW"</formula>
    </cfRule>
  </conditionalFormatting>
  <conditionalFormatting sqref="I357">
    <cfRule type="expression" dxfId="13202" priority="356" stopIfTrue="1">
      <formula>I357="REVIEW"</formula>
    </cfRule>
  </conditionalFormatting>
  <conditionalFormatting sqref="I358">
    <cfRule type="expression" dxfId="13201" priority="357" stopIfTrue="1">
      <formula>I358="REVIEW"</formula>
    </cfRule>
  </conditionalFormatting>
  <conditionalFormatting sqref="I359">
    <cfRule type="expression" dxfId="13200" priority="358" stopIfTrue="1">
      <formula>I359="REVIEW"</formula>
    </cfRule>
  </conditionalFormatting>
  <conditionalFormatting sqref="I360">
    <cfRule type="expression" dxfId="13199" priority="359" stopIfTrue="1">
      <formula>I360="REVIEW"</formula>
    </cfRule>
  </conditionalFormatting>
  <conditionalFormatting sqref="I361">
    <cfRule type="expression" dxfId="13198" priority="360" stopIfTrue="1">
      <formula>I361="REVIEW"</formula>
    </cfRule>
  </conditionalFormatting>
  <conditionalFormatting sqref="I362">
    <cfRule type="expression" dxfId="13197" priority="361" stopIfTrue="1">
      <formula>I362="REVIEW"</formula>
    </cfRule>
  </conditionalFormatting>
  <conditionalFormatting sqref="I363">
    <cfRule type="expression" dxfId="13196" priority="362" stopIfTrue="1">
      <formula>I363="REVIEW"</formula>
    </cfRule>
  </conditionalFormatting>
  <conditionalFormatting sqref="I364">
    <cfRule type="expression" dxfId="13195" priority="363" stopIfTrue="1">
      <formula>I364="REVIEW"</formula>
    </cfRule>
  </conditionalFormatting>
  <conditionalFormatting sqref="I365">
    <cfRule type="expression" dxfId="13194" priority="364" stopIfTrue="1">
      <formula>I365="REVIEW"</formula>
    </cfRule>
  </conditionalFormatting>
  <conditionalFormatting sqref="I366">
    <cfRule type="expression" dxfId="13193" priority="365" stopIfTrue="1">
      <formula>I366="REVIEW"</formula>
    </cfRule>
  </conditionalFormatting>
  <conditionalFormatting sqref="I367">
    <cfRule type="expression" dxfId="13192" priority="366" stopIfTrue="1">
      <formula>I367="REVIEW"</formula>
    </cfRule>
  </conditionalFormatting>
  <conditionalFormatting sqref="I368">
    <cfRule type="expression" dxfId="13191" priority="367" stopIfTrue="1">
      <formula>I368="REVIEW"</formula>
    </cfRule>
  </conditionalFormatting>
  <conditionalFormatting sqref="I369">
    <cfRule type="expression" dxfId="13190" priority="368" stopIfTrue="1">
      <formula>I369="REVIEW"</formula>
    </cfRule>
  </conditionalFormatting>
  <conditionalFormatting sqref="I370">
    <cfRule type="expression" dxfId="13189" priority="369" stopIfTrue="1">
      <formula>I370="REVIEW"</formula>
    </cfRule>
  </conditionalFormatting>
  <conditionalFormatting sqref="I371">
    <cfRule type="expression" dxfId="13188" priority="370" stopIfTrue="1">
      <formula>I371="REVIEW"</formula>
    </cfRule>
  </conditionalFormatting>
  <conditionalFormatting sqref="I372">
    <cfRule type="expression" dxfId="13187" priority="371" stopIfTrue="1">
      <formula>I372="REVIEW"</formula>
    </cfRule>
  </conditionalFormatting>
  <conditionalFormatting sqref="I373">
    <cfRule type="expression" dxfId="13186" priority="372" stopIfTrue="1">
      <formula>I373="REVIEW"</formula>
    </cfRule>
  </conditionalFormatting>
  <conditionalFormatting sqref="I374">
    <cfRule type="expression" dxfId="13185" priority="373" stopIfTrue="1">
      <formula>I374="REVIEW"</formula>
    </cfRule>
  </conditionalFormatting>
  <conditionalFormatting sqref="I375">
    <cfRule type="expression" dxfId="13184" priority="374" stopIfTrue="1">
      <formula>I375="REVIEW"</formula>
    </cfRule>
  </conditionalFormatting>
  <conditionalFormatting sqref="I376">
    <cfRule type="expression" dxfId="13183" priority="375" stopIfTrue="1">
      <formula>I376="REVIEW"</formula>
    </cfRule>
  </conditionalFormatting>
  <conditionalFormatting sqref="I377">
    <cfRule type="expression" dxfId="13182" priority="376" stopIfTrue="1">
      <formula>I377="REVIEW"</formula>
    </cfRule>
  </conditionalFormatting>
  <conditionalFormatting sqref="I378">
    <cfRule type="expression" dxfId="13181" priority="377" stopIfTrue="1">
      <formula>I378="REVIEW"</formula>
    </cfRule>
  </conditionalFormatting>
  <conditionalFormatting sqref="I379">
    <cfRule type="expression" dxfId="13180" priority="378" stopIfTrue="1">
      <formula>I379="REVIEW"</formula>
    </cfRule>
  </conditionalFormatting>
  <conditionalFormatting sqref="I380">
    <cfRule type="expression" dxfId="13179" priority="379" stopIfTrue="1">
      <formula>I380="REVIEW"</formula>
    </cfRule>
  </conditionalFormatting>
  <conditionalFormatting sqref="I381">
    <cfRule type="expression" dxfId="13178" priority="380" stopIfTrue="1">
      <formula>I381="REVIEW"</formula>
    </cfRule>
  </conditionalFormatting>
  <conditionalFormatting sqref="I382">
    <cfRule type="expression" dxfId="13177" priority="381" stopIfTrue="1">
      <formula>I382="REVIEW"</formula>
    </cfRule>
  </conditionalFormatting>
  <conditionalFormatting sqref="I383">
    <cfRule type="expression" dxfId="13176" priority="382" stopIfTrue="1">
      <formula>I383="REVIEW"</formula>
    </cfRule>
  </conditionalFormatting>
  <conditionalFormatting sqref="I384">
    <cfRule type="expression" dxfId="13175" priority="383" stopIfTrue="1">
      <formula>I384="REVIEW"</formula>
    </cfRule>
  </conditionalFormatting>
  <conditionalFormatting sqref="I385">
    <cfRule type="expression" dxfId="13174" priority="384" stopIfTrue="1">
      <formula>I385="REVIEW"</formula>
    </cfRule>
  </conditionalFormatting>
  <conditionalFormatting sqref="I386">
    <cfRule type="expression" dxfId="13173" priority="385" stopIfTrue="1">
      <formula>I386="REVIEW"</formula>
    </cfRule>
  </conditionalFormatting>
  <conditionalFormatting sqref="I387">
    <cfRule type="expression" dxfId="13172" priority="386" stopIfTrue="1">
      <formula>I387="REVIEW"</formula>
    </cfRule>
  </conditionalFormatting>
  <conditionalFormatting sqref="I388">
    <cfRule type="expression" dxfId="13171" priority="387" stopIfTrue="1">
      <formula>I388="REVIEW"</formula>
    </cfRule>
  </conditionalFormatting>
  <conditionalFormatting sqref="I389">
    <cfRule type="expression" dxfId="13170" priority="388" stopIfTrue="1">
      <formula>I389="REVIEW"</formula>
    </cfRule>
  </conditionalFormatting>
  <conditionalFormatting sqref="I390">
    <cfRule type="expression" dxfId="13169" priority="389" stopIfTrue="1">
      <formula>I390="REVIEW"</formula>
    </cfRule>
  </conditionalFormatting>
  <conditionalFormatting sqref="I391">
    <cfRule type="expression" dxfId="13168" priority="390" stopIfTrue="1">
      <formula>I391="REVIEW"</formula>
    </cfRule>
  </conditionalFormatting>
  <conditionalFormatting sqref="I392">
    <cfRule type="expression" dxfId="13167" priority="391" stopIfTrue="1">
      <formula>I392="REVIEW"</formula>
    </cfRule>
  </conditionalFormatting>
  <conditionalFormatting sqref="I393">
    <cfRule type="expression" dxfId="13166" priority="392" stopIfTrue="1">
      <formula>I393="REVIEW"</formula>
    </cfRule>
  </conditionalFormatting>
  <conditionalFormatting sqref="I394">
    <cfRule type="expression" dxfId="13165" priority="393" stopIfTrue="1">
      <formula>I394="REVIEW"</formula>
    </cfRule>
  </conditionalFormatting>
  <conditionalFormatting sqref="I395">
    <cfRule type="expression" dxfId="13164" priority="394" stopIfTrue="1">
      <formula>I395="REVIEW"</formula>
    </cfRule>
  </conditionalFormatting>
  <conditionalFormatting sqref="I396">
    <cfRule type="expression" dxfId="13163" priority="395" stopIfTrue="1">
      <formula>I396="REVIEW"</formula>
    </cfRule>
  </conditionalFormatting>
  <conditionalFormatting sqref="I397">
    <cfRule type="expression" dxfId="13162" priority="396" stopIfTrue="1">
      <formula>I397="REVIEW"</formula>
    </cfRule>
  </conditionalFormatting>
  <conditionalFormatting sqref="I398">
    <cfRule type="expression" dxfId="13161" priority="397" stopIfTrue="1">
      <formula>I398="REVIEW"</formula>
    </cfRule>
  </conditionalFormatting>
  <conditionalFormatting sqref="I399">
    <cfRule type="expression" dxfId="13160" priority="398" stopIfTrue="1">
      <formula>I399="REVIEW"</formula>
    </cfRule>
  </conditionalFormatting>
  <conditionalFormatting sqref="I400">
    <cfRule type="expression" dxfId="13159" priority="399" stopIfTrue="1">
      <formula>I400="REVIEW"</formula>
    </cfRule>
  </conditionalFormatting>
  <conditionalFormatting sqref="I401">
    <cfRule type="expression" dxfId="13158" priority="400" stopIfTrue="1">
      <formula>I401="REVIEW"</formula>
    </cfRule>
  </conditionalFormatting>
  <conditionalFormatting sqref="I402">
    <cfRule type="expression" dxfId="13157" priority="401" stopIfTrue="1">
      <formula>I402="REVIEW"</formula>
    </cfRule>
  </conditionalFormatting>
  <conditionalFormatting sqref="I403">
    <cfRule type="expression" dxfId="13156" priority="402" stopIfTrue="1">
      <formula>I403="REVIEW"</formula>
    </cfRule>
  </conditionalFormatting>
  <conditionalFormatting sqref="I404">
    <cfRule type="expression" dxfId="13155" priority="403" stopIfTrue="1">
      <formula>I404="REVIEW"</formula>
    </cfRule>
  </conditionalFormatting>
  <conditionalFormatting sqref="I405">
    <cfRule type="expression" dxfId="13154" priority="404" stopIfTrue="1">
      <formula>I405="REVIEW"</formula>
    </cfRule>
  </conditionalFormatting>
  <conditionalFormatting sqref="I406">
    <cfRule type="expression" dxfId="13153" priority="405" stopIfTrue="1">
      <formula>I406="REVIEW"</formula>
    </cfRule>
  </conditionalFormatting>
  <conditionalFormatting sqref="I407">
    <cfRule type="expression" dxfId="13152" priority="406" stopIfTrue="1">
      <formula>I407="REVIEW"</formula>
    </cfRule>
  </conditionalFormatting>
  <conditionalFormatting sqref="I408">
    <cfRule type="expression" dxfId="13151" priority="407" stopIfTrue="1">
      <formula>I408="REVIEW"</formula>
    </cfRule>
  </conditionalFormatting>
  <conditionalFormatting sqref="I409">
    <cfRule type="expression" dxfId="13150" priority="408" stopIfTrue="1">
      <formula>I409="REVIEW"</formula>
    </cfRule>
  </conditionalFormatting>
  <conditionalFormatting sqref="I410">
    <cfRule type="expression" dxfId="13149" priority="409" stopIfTrue="1">
      <formula>I410="REVIEW"</formula>
    </cfRule>
  </conditionalFormatting>
  <conditionalFormatting sqref="I411">
    <cfRule type="expression" dxfId="13148" priority="410" stopIfTrue="1">
      <formula>I411="REVIEW"</formula>
    </cfRule>
  </conditionalFormatting>
  <conditionalFormatting sqref="I412">
    <cfRule type="expression" dxfId="13147" priority="411" stopIfTrue="1">
      <formula>I412="REVIEW"</formula>
    </cfRule>
  </conditionalFormatting>
  <conditionalFormatting sqref="I413">
    <cfRule type="expression" dxfId="13146" priority="412" stopIfTrue="1">
      <formula>I413="REVIEW"</formula>
    </cfRule>
  </conditionalFormatting>
  <conditionalFormatting sqref="I414">
    <cfRule type="expression" dxfId="13145" priority="413" stopIfTrue="1">
      <formula>I414="REVIEW"</formula>
    </cfRule>
  </conditionalFormatting>
  <conditionalFormatting sqref="I415">
    <cfRule type="expression" dxfId="13144" priority="414" stopIfTrue="1">
      <formula>I415="REVIEW"</formula>
    </cfRule>
  </conditionalFormatting>
  <conditionalFormatting sqref="I416">
    <cfRule type="expression" dxfId="13143" priority="415" stopIfTrue="1">
      <formula>I416="REVIEW"</formula>
    </cfRule>
  </conditionalFormatting>
  <conditionalFormatting sqref="I417">
    <cfRule type="expression" dxfId="13142" priority="416" stopIfTrue="1">
      <formula>I417="REVIEW"</formula>
    </cfRule>
  </conditionalFormatting>
  <conditionalFormatting sqref="I418">
    <cfRule type="expression" dxfId="13141" priority="417" stopIfTrue="1">
      <formula>I418="REVIEW"</formula>
    </cfRule>
  </conditionalFormatting>
  <conditionalFormatting sqref="I419">
    <cfRule type="expression" dxfId="13140" priority="418" stopIfTrue="1">
      <formula>I419="REVIEW"</formula>
    </cfRule>
  </conditionalFormatting>
  <conditionalFormatting sqref="I420">
    <cfRule type="expression" dxfId="13139" priority="419" stopIfTrue="1">
      <formula>I420="REVIEW"</formula>
    </cfRule>
  </conditionalFormatting>
  <conditionalFormatting sqref="I421">
    <cfRule type="expression" dxfId="13138" priority="420" stopIfTrue="1">
      <formula>I421="REVIEW"</formula>
    </cfRule>
  </conditionalFormatting>
  <conditionalFormatting sqref="I422">
    <cfRule type="expression" dxfId="13137" priority="421" stopIfTrue="1">
      <formula>I422="REVIEW"</formula>
    </cfRule>
  </conditionalFormatting>
  <conditionalFormatting sqref="I423">
    <cfRule type="expression" dxfId="13136" priority="422" stopIfTrue="1">
      <formula>I423="REVIEW"</formula>
    </cfRule>
  </conditionalFormatting>
  <conditionalFormatting sqref="I424">
    <cfRule type="expression" dxfId="13135" priority="423" stopIfTrue="1">
      <formula>I424="REVIEW"</formula>
    </cfRule>
  </conditionalFormatting>
  <conditionalFormatting sqref="I425">
    <cfRule type="expression" dxfId="13134" priority="424" stopIfTrue="1">
      <formula>I425="REVIEW"</formula>
    </cfRule>
  </conditionalFormatting>
  <conditionalFormatting sqref="I426">
    <cfRule type="expression" dxfId="13133" priority="425" stopIfTrue="1">
      <formula>I426="REVIEW"</formula>
    </cfRule>
  </conditionalFormatting>
  <conditionalFormatting sqref="I427">
    <cfRule type="expression" dxfId="13132" priority="426" stopIfTrue="1">
      <formula>I427="REVIEW"</formula>
    </cfRule>
  </conditionalFormatting>
  <conditionalFormatting sqref="I428">
    <cfRule type="expression" dxfId="13131" priority="427" stopIfTrue="1">
      <formula>I428="REVIEW"</formula>
    </cfRule>
  </conditionalFormatting>
  <conditionalFormatting sqref="I429">
    <cfRule type="expression" dxfId="13130" priority="428" stopIfTrue="1">
      <formula>I429="REVIEW"</formula>
    </cfRule>
  </conditionalFormatting>
  <conditionalFormatting sqref="I430">
    <cfRule type="expression" dxfId="13129" priority="429" stopIfTrue="1">
      <formula>I430="REVIEW"</formula>
    </cfRule>
  </conditionalFormatting>
  <conditionalFormatting sqref="I431">
    <cfRule type="expression" dxfId="13128" priority="430" stopIfTrue="1">
      <formula>I431="REVIEW"</formula>
    </cfRule>
  </conditionalFormatting>
  <conditionalFormatting sqref="I432">
    <cfRule type="expression" dxfId="13127" priority="431" stopIfTrue="1">
      <formula>I432="REVIEW"</formula>
    </cfRule>
  </conditionalFormatting>
  <conditionalFormatting sqref="I433">
    <cfRule type="expression" dxfId="13126" priority="432" stopIfTrue="1">
      <formula>I433="REVIEW"</formula>
    </cfRule>
  </conditionalFormatting>
  <conditionalFormatting sqref="I434">
    <cfRule type="expression" dxfId="13125" priority="433" stopIfTrue="1">
      <formula>I434="REVIEW"</formula>
    </cfRule>
  </conditionalFormatting>
  <conditionalFormatting sqref="I435">
    <cfRule type="expression" dxfId="13124" priority="434" stopIfTrue="1">
      <formula>I435="REVIEW"</formula>
    </cfRule>
  </conditionalFormatting>
  <conditionalFormatting sqref="I436">
    <cfRule type="expression" dxfId="13123" priority="435" stopIfTrue="1">
      <formula>I436="REVIEW"</formula>
    </cfRule>
  </conditionalFormatting>
  <conditionalFormatting sqref="I437">
    <cfRule type="expression" dxfId="13122" priority="436" stopIfTrue="1">
      <formula>I437="REVIEW"</formula>
    </cfRule>
  </conditionalFormatting>
  <conditionalFormatting sqref="I438">
    <cfRule type="expression" dxfId="13121" priority="437" stopIfTrue="1">
      <formula>I438="REVIEW"</formula>
    </cfRule>
  </conditionalFormatting>
  <conditionalFormatting sqref="I439">
    <cfRule type="expression" dxfId="13120" priority="438" stopIfTrue="1">
      <formula>I439="REVIEW"</formula>
    </cfRule>
  </conditionalFormatting>
  <conditionalFormatting sqref="I440">
    <cfRule type="expression" dxfId="13119" priority="439" stopIfTrue="1">
      <formula>I440="REVIEW"</formula>
    </cfRule>
  </conditionalFormatting>
  <conditionalFormatting sqref="I441">
    <cfRule type="expression" dxfId="13118" priority="440" stopIfTrue="1">
      <formula>I441="REVIEW"</formula>
    </cfRule>
  </conditionalFormatting>
  <conditionalFormatting sqref="I442">
    <cfRule type="expression" dxfId="13117" priority="441" stopIfTrue="1">
      <formula>I442="REVIEW"</formula>
    </cfRule>
  </conditionalFormatting>
  <conditionalFormatting sqref="I443">
    <cfRule type="expression" dxfId="13116" priority="442" stopIfTrue="1">
      <formula>I443="REVIEW"</formula>
    </cfRule>
  </conditionalFormatting>
  <conditionalFormatting sqref="I444">
    <cfRule type="expression" dxfId="13115" priority="443" stopIfTrue="1">
      <formula>I444="REVIEW"</formula>
    </cfRule>
  </conditionalFormatting>
  <conditionalFormatting sqref="I445">
    <cfRule type="expression" dxfId="13114" priority="444" stopIfTrue="1">
      <formula>I445="REVIEW"</formula>
    </cfRule>
  </conditionalFormatting>
  <conditionalFormatting sqref="I446">
    <cfRule type="expression" dxfId="13113" priority="445" stopIfTrue="1">
      <formula>I446="REVIEW"</formula>
    </cfRule>
  </conditionalFormatting>
  <conditionalFormatting sqref="I447">
    <cfRule type="expression" dxfId="13112" priority="446" stopIfTrue="1">
      <formula>I447="REVIEW"</formula>
    </cfRule>
  </conditionalFormatting>
  <conditionalFormatting sqref="I448">
    <cfRule type="expression" dxfId="13111" priority="447" stopIfTrue="1">
      <formula>I448="REVIEW"</formula>
    </cfRule>
  </conditionalFormatting>
  <conditionalFormatting sqref="I449">
    <cfRule type="expression" dxfId="13110" priority="448" stopIfTrue="1">
      <formula>I449="REVIEW"</formula>
    </cfRule>
  </conditionalFormatting>
  <conditionalFormatting sqref="I450">
    <cfRule type="expression" dxfId="13109" priority="449" stopIfTrue="1">
      <formula>I450="REVIEW"</formula>
    </cfRule>
  </conditionalFormatting>
  <conditionalFormatting sqref="I451">
    <cfRule type="expression" dxfId="13108" priority="450" stopIfTrue="1">
      <formula>I451="REVIEW"</formula>
    </cfRule>
  </conditionalFormatting>
  <conditionalFormatting sqref="I452">
    <cfRule type="expression" dxfId="13107" priority="451" stopIfTrue="1">
      <formula>I452="REVIEW"</formula>
    </cfRule>
  </conditionalFormatting>
  <conditionalFormatting sqref="I453">
    <cfRule type="expression" dxfId="13106" priority="452" stopIfTrue="1">
      <formula>I453="REVIEW"</formula>
    </cfRule>
  </conditionalFormatting>
  <conditionalFormatting sqref="I454">
    <cfRule type="expression" dxfId="13105" priority="453" stopIfTrue="1">
      <formula>I454="REVIEW"</formula>
    </cfRule>
  </conditionalFormatting>
  <conditionalFormatting sqref="I455">
    <cfRule type="expression" dxfId="13104" priority="454" stopIfTrue="1">
      <formula>I455="REVIEW"</formula>
    </cfRule>
  </conditionalFormatting>
  <conditionalFormatting sqref="I456">
    <cfRule type="expression" dxfId="13103" priority="455" stopIfTrue="1">
      <formula>I456="REVIEW"</formula>
    </cfRule>
  </conditionalFormatting>
  <conditionalFormatting sqref="I457">
    <cfRule type="expression" dxfId="13102" priority="456" stopIfTrue="1">
      <formula>I457="REVIEW"</formula>
    </cfRule>
  </conditionalFormatting>
  <conditionalFormatting sqref="I458">
    <cfRule type="expression" dxfId="13101" priority="457" stopIfTrue="1">
      <formula>I458="REVIEW"</formula>
    </cfRule>
  </conditionalFormatting>
  <conditionalFormatting sqref="I459">
    <cfRule type="expression" dxfId="13100" priority="458" stopIfTrue="1">
      <formula>I459="REVIEW"</formula>
    </cfRule>
  </conditionalFormatting>
  <conditionalFormatting sqref="I460">
    <cfRule type="expression" dxfId="13099" priority="459" stopIfTrue="1">
      <formula>I460="REVIEW"</formula>
    </cfRule>
  </conditionalFormatting>
  <conditionalFormatting sqref="I461">
    <cfRule type="expression" dxfId="13098" priority="460" stopIfTrue="1">
      <formula>I461="REVIEW"</formula>
    </cfRule>
  </conditionalFormatting>
  <conditionalFormatting sqref="I462">
    <cfRule type="expression" dxfId="13097" priority="461" stopIfTrue="1">
      <formula>I462="REVIEW"</formula>
    </cfRule>
  </conditionalFormatting>
  <conditionalFormatting sqref="I463">
    <cfRule type="expression" dxfId="13096" priority="462" stopIfTrue="1">
      <formula>I463="REVIEW"</formula>
    </cfRule>
  </conditionalFormatting>
  <conditionalFormatting sqref="I464">
    <cfRule type="expression" dxfId="13095" priority="463" stopIfTrue="1">
      <formula>I464="REVIEW"</formula>
    </cfRule>
  </conditionalFormatting>
  <conditionalFormatting sqref="I465">
    <cfRule type="expression" dxfId="13094" priority="464" stopIfTrue="1">
      <formula>I465="REVIEW"</formula>
    </cfRule>
  </conditionalFormatting>
  <conditionalFormatting sqref="I466">
    <cfRule type="expression" dxfId="13093" priority="465" stopIfTrue="1">
      <formula>I466="REVIEW"</formula>
    </cfRule>
  </conditionalFormatting>
  <conditionalFormatting sqref="I467">
    <cfRule type="expression" dxfId="13092" priority="466" stopIfTrue="1">
      <formula>I467="REVIEW"</formula>
    </cfRule>
  </conditionalFormatting>
  <conditionalFormatting sqref="I468">
    <cfRule type="expression" dxfId="13091" priority="467" stopIfTrue="1">
      <formula>I468="REVIEW"</formula>
    </cfRule>
  </conditionalFormatting>
  <conditionalFormatting sqref="I469">
    <cfRule type="expression" dxfId="13090" priority="468" stopIfTrue="1">
      <formula>I469="REVIEW"</formula>
    </cfRule>
  </conditionalFormatting>
  <conditionalFormatting sqref="I470">
    <cfRule type="expression" dxfId="13089" priority="469" stopIfTrue="1">
      <formula>I470="REVIEW"</formula>
    </cfRule>
  </conditionalFormatting>
  <conditionalFormatting sqref="I471">
    <cfRule type="expression" dxfId="13088" priority="470" stopIfTrue="1">
      <formula>I471="REVIEW"</formula>
    </cfRule>
  </conditionalFormatting>
  <conditionalFormatting sqref="I472">
    <cfRule type="expression" dxfId="13087" priority="471" stopIfTrue="1">
      <formula>I472="REVIEW"</formula>
    </cfRule>
  </conditionalFormatting>
  <conditionalFormatting sqref="I473">
    <cfRule type="expression" dxfId="13086" priority="472" stopIfTrue="1">
      <formula>I473="REVIEW"</formula>
    </cfRule>
  </conditionalFormatting>
  <conditionalFormatting sqref="I474">
    <cfRule type="expression" dxfId="13085" priority="473" stopIfTrue="1">
      <formula>I474="REVIEW"</formula>
    </cfRule>
  </conditionalFormatting>
  <conditionalFormatting sqref="I475">
    <cfRule type="expression" dxfId="13084" priority="474" stopIfTrue="1">
      <formula>I475="REVIEW"</formula>
    </cfRule>
  </conditionalFormatting>
  <conditionalFormatting sqref="I476">
    <cfRule type="expression" dxfId="13083" priority="475" stopIfTrue="1">
      <formula>I476="REVIEW"</formula>
    </cfRule>
  </conditionalFormatting>
  <conditionalFormatting sqref="I477">
    <cfRule type="expression" dxfId="13082" priority="476" stopIfTrue="1">
      <formula>I477="REVIEW"</formula>
    </cfRule>
  </conditionalFormatting>
  <conditionalFormatting sqref="I478">
    <cfRule type="expression" dxfId="13081" priority="477" stopIfTrue="1">
      <formula>I478="REVIEW"</formula>
    </cfRule>
  </conditionalFormatting>
  <conditionalFormatting sqref="I479">
    <cfRule type="expression" dxfId="13080" priority="478" stopIfTrue="1">
      <formula>I479="REVIEW"</formula>
    </cfRule>
  </conditionalFormatting>
  <conditionalFormatting sqref="I480">
    <cfRule type="expression" dxfId="13079" priority="479" stopIfTrue="1">
      <formula>I480="REVIEW"</formula>
    </cfRule>
  </conditionalFormatting>
  <conditionalFormatting sqref="I481">
    <cfRule type="expression" dxfId="13078" priority="480" stopIfTrue="1">
      <formula>I481="REVIEW"</formula>
    </cfRule>
  </conditionalFormatting>
  <conditionalFormatting sqref="I482">
    <cfRule type="expression" dxfId="13077" priority="481" stopIfTrue="1">
      <formula>I482="REVIEW"</formula>
    </cfRule>
  </conditionalFormatting>
  <conditionalFormatting sqref="I483">
    <cfRule type="expression" dxfId="13076" priority="482" stopIfTrue="1">
      <formula>I483="REVIEW"</formula>
    </cfRule>
  </conditionalFormatting>
  <conditionalFormatting sqref="I484">
    <cfRule type="expression" dxfId="13075" priority="483" stopIfTrue="1">
      <formula>I484="REVIEW"</formula>
    </cfRule>
  </conditionalFormatting>
  <conditionalFormatting sqref="I485">
    <cfRule type="expression" dxfId="13074" priority="484" stopIfTrue="1">
      <formula>I485="REVIEW"</formula>
    </cfRule>
  </conditionalFormatting>
  <conditionalFormatting sqref="I486">
    <cfRule type="expression" dxfId="13073" priority="485" stopIfTrue="1">
      <formula>I486="REVIEW"</formula>
    </cfRule>
  </conditionalFormatting>
  <conditionalFormatting sqref="I487">
    <cfRule type="expression" dxfId="13072" priority="486" stopIfTrue="1">
      <formula>I487="REVIEW"</formula>
    </cfRule>
  </conditionalFormatting>
  <conditionalFormatting sqref="I488">
    <cfRule type="expression" dxfId="13071" priority="487" stopIfTrue="1">
      <formula>I488="REVIEW"</formula>
    </cfRule>
  </conditionalFormatting>
  <conditionalFormatting sqref="I489">
    <cfRule type="expression" dxfId="13070" priority="488" stopIfTrue="1">
      <formula>I489="REVIEW"</formula>
    </cfRule>
  </conditionalFormatting>
  <conditionalFormatting sqref="I490">
    <cfRule type="expression" dxfId="13069" priority="489" stopIfTrue="1">
      <formula>I490="REVIEW"</formula>
    </cfRule>
  </conditionalFormatting>
  <conditionalFormatting sqref="I491">
    <cfRule type="expression" dxfId="13068" priority="490" stopIfTrue="1">
      <formula>I491="REVIEW"</formula>
    </cfRule>
  </conditionalFormatting>
  <conditionalFormatting sqref="I492">
    <cfRule type="expression" dxfId="13067" priority="491" stopIfTrue="1">
      <formula>I492="REVIEW"</formula>
    </cfRule>
  </conditionalFormatting>
  <conditionalFormatting sqref="I493">
    <cfRule type="expression" dxfId="13066" priority="492" stopIfTrue="1">
      <formula>I493="REVIEW"</formula>
    </cfRule>
  </conditionalFormatting>
  <conditionalFormatting sqref="I494">
    <cfRule type="expression" dxfId="13065" priority="493" stopIfTrue="1">
      <formula>I494="REVIEW"</formula>
    </cfRule>
  </conditionalFormatting>
  <conditionalFormatting sqref="I495">
    <cfRule type="expression" dxfId="13064" priority="494" stopIfTrue="1">
      <formula>I495="REVIEW"</formula>
    </cfRule>
  </conditionalFormatting>
  <conditionalFormatting sqref="I496">
    <cfRule type="expression" dxfId="13063" priority="495" stopIfTrue="1">
      <formula>I496="REVIEW"</formula>
    </cfRule>
  </conditionalFormatting>
  <conditionalFormatting sqref="I497">
    <cfRule type="expression" dxfId="13062" priority="496" stopIfTrue="1">
      <formula>I497="REVIEW"</formula>
    </cfRule>
  </conditionalFormatting>
  <conditionalFormatting sqref="I498">
    <cfRule type="expression" dxfId="13061" priority="497" stopIfTrue="1">
      <formula>I498="REVIEW"</formula>
    </cfRule>
  </conditionalFormatting>
  <conditionalFormatting sqref="I499">
    <cfRule type="expression" dxfId="13060" priority="498" stopIfTrue="1">
      <formula>I499="REVIEW"</formula>
    </cfRule>
  </conditionalFormatting>
  <conditionalFormatting sqref="I500">
    <cfRule type="expression" dxfId="13059" priority="499" stopIfTrue="1">
      <formula>I500="REVIEW"</formula>
    </cfRule>
  </conditionalFormatting>
  <conditionalFormatting sqref="I501">
    <cfRule type="expression" dxfId="13058" priority="500" stopIfTrue="1">
      <formula>I501="REVIEW"</formula>
    </cfRule>
  </conditionalFormatting>
  <conditionalFormatting sqref="I502">
    <cfRule type="expression" dxfId="13057" priority="501" stopIfTrue="1">
      <formula>I502="REVIEW"</formula>
    </cfRule>
  </conditionalFormatting>
  <conditionalFormatting sqref="I503">
    <cfRule type="expression" dxfId="13056" priority="502" stopIfTrue="1">
      <formula>I503="REVIEW"</formula>
    </cfRule>
  </conditionalFormatting>
  <conditionalFormatting sqref="I504">
    <cfRule type="expression" dxfId="13055" priority="503" stopIfTrue="1">
      <formula>I504="REVIEW"</formula>
    </cfRule>
  </conditionalFormatting>
  <conditionalFormatting sqref="I505">
    <cfRule type="expression" dxfId="13054" priority="504" stopIfTrue="1">
      <formula>I505="REVIEW"</formula>
    </cfRule>
  </conditionalFormatting>
  <conditionalFormatting sqref="I506">
    <cfRule type="expression" dxfId="13053" priority="505" stopIfTrue="1">
      <formula>I506="REVIEW"</formula>
    </cfRule>
  </conditionalFormatting>
  <conditionalFormatting sqref="I507">
    <cfRule type="expression" dxfId="13052" priority="506" stopIfTrue="1">
      <formula>I507="REVIEW"</formula>
    </cfRule>
  </conditionalFormatting>
  <conditionalFormatting sqref="I508">
    <cfRule type="expression" dxfId="13051" priority="507" stopIfTrue="1">
      <formula>I508="REVIEW"</formula>
    </cfRule>
  </conditionalFormatting>
  <conditionalFormatting sqref="I509">
    <cfRule type="expression" dxfId="13050" priority="508" stopIfTrue="1">
      <formula>I509="REVIEW"</formula>
    </cfRule>
  </conditionalFormatting>
  <conditionalFormatting sqref="I510">
    <cfRule type="expression" dxfId="13049" priority="509" stopIfTrue="1">
      <formula>I510="REVIEW"</formula>
    </cfRule>
  </conditionalFormatting>
  <conditionalFormatting sqref="I511">
    <cfRule type="expression" dxfId="13048" priority="510" stopIfTrue="1">
      <formula>I511="REVIEW"</formula>
    </cfRule>
  </conditionalFormatting>
  <conditionalFormatting sqref="I512">
    <cfRule type="expression" dxfId="13047" priority="511" stopIfTrue="1">
      <formula>I512="REVIEW"</formula>
    </cfRule>
  </conditionalFormatting>
  <conditionalFormatting sqref="I513">
    <cfRule type="expression" dxfId="13046" priority="512" stopIfTrue="1">
      <formula>I513="REVIEW"</formula>
    </cfRule>
  </conditionalFormatting>
  <conditionalFormatting sqref="I514">
    <cfRule type="expression" dxfId="13045" priority="513" stopIfTrue="1">
      <formula>I514="REVIEW"</formula>
    </cfRule>
  </conditionalFormatting>
  <conditionalFormatting sqref="I515">
    <cfRule type="expression" dxfId="13044" priority="514" stopIfTrue="1">
      <formula>I515="REVIEW"</formula>
    </cfRule>
  </conditionalFormatting>
  <conditionalFormatting sqref="I516">
    <cfRule type="expression" dxfId="13043" priority="515" stopIfTrue="1">
      <formula>I516="REVIEW"</formula>
    </cfRule>
  </conditionalFormatting>
  <conditionalFormatting sqref="I517">
    <cfRule type="expression" dxfId="13042" priority="516" stopIfTrue="1">
      <formula>I517="REVIEW"</formula>
    </cfRule>
  </conditionalFormatting>
  <conditionalFormatting sqref="I518">
    <cfRule type="expression" dxfId="13041" priority="517" stopIfTrue="1">
      <formula>I518="REVIEW"</formula>
    </cfRule>
  </conditionalFormatting>
  <conditionalFormatting sqref="I519">
    <cfRule type="expression" dxfId="13040" priority="518" stopIfTrue="1">
      <formula>I519="REVIEW"</formula>
    </cfRule>
  </conditionalFormatting>
  <conditionalFormatting sqref="I520">
    <cfRule type="expression" dxfId="13039" priority="519" stopIfTrue="1">
      <formula>I520="REVIEW"</formula>
    </cfRule>
  </conditionalFormatting>
  <conditionalFormatting sqref="I521">
    <cfRule type="expression" dxfId="13038" priority="520" stopIfTrue="1">
      <formula>I521="REVIEW"</formula>
    </cfRule>
  </conditionalFormatting>
  <conditionalFormatting sqref="I522">
    <cfRule type="expression" dxfId="13037" priority="521" stopIfTrue="1">
      <formula>I522="REVIEW"</formula>
    </cfRule>
  </conditionalFormatting>
  <conditionalFormatting sqref="I523">
    <cfRule type="expression" dxfId="13036" priority="522" stopIfTrue="1">
      <formula>I523="REVIEW"</formula>
    </cfRule>
  </conditionalFormatting>
  <conditionalFormatting sqref="I524">
    <cfRule type="expression" dxfId="13035" priority="523" stopIfTrue="1">
      <formula>I524="REVIEW"</formula>
    </cfRule>
  </conditionalFormatting>
  <conditionalFormatting sqref="I525">
    <cfRule type="expression" dxfId="13034" priority="524" stopIfTrue="1">
      <formula>I525="REVIEW"</formula>
    </cfRule>
  </conditionalFormatting>
  <conditionalFormatting sqref="I526">
    <cfRule type="expression" dxfId="13033" priority="525" stopIfTrue="1">
      <formula>I526="REVIEW"</formula>
    </cfRule>
  </conditionalFormatting>
  <conditionalFormatting sqref="I527">
    <cfRule type="expression" dxfId="13032" priority="526" stopIfTrue="1">
      <formula>I527="REVIEW"</formula>
    </cfRule>
  </conditionalFormatting>
  <conditionalFormatting sqref="I528">
    <cfRule type="expression" dxfId="13031" priority="527" stopIfTrue="1">
      <formula>I528="REVIEW"</formula>
    </cfRule>
  </conditionalFormatting>
  <conditionalFormatting sqref="I529">
    <cfRule type="expression" dxfId="13030" priority="528" stopIfTrue="1">
      <formula>I529="REVIEW"</formula>
    </cfRule>
  </conditionalFormatting>
  <conditionalFormatting sqref="I530">
    <cfRule type="expression" dxfId="13029" priority="529" stopIfTrue="1">
      <formula>I530="REVIEW"</formula>
    </cfRule>
  </conditionalFormatting>
  <conditionalFormatting sqref="I531">
    <cfRule type="expression" dxfId="13028" priority="530" stopIfTrue="1">
      <formula>I531="REVIEW"</formula>
    </cfRule>
  </conditionalFormatting>
  <conditionalFormatting sqref="I532">
    <cfRule type="expression" dxfId="13027" priority="531" stopIfTrue="1">
      <formula>I532="REVIEW"</formula>
    </cfRule>
  </conditionalFormatting>
  <conditionalFormatting sqref="I533">
    <cfRule type="expression" dxfId="13026" priority="532" stopIfTrue="1">
      <formula>I533="REVIEW"</formula>
    </cfRule>
  </conditionalFormatting>
  <conditionalFormatting sqref="I534">
    <cfRule type="expression" dxfId="13025" priority="533" stopIfTrue="1">
      <formula>I534="REVIEW"</formula>
    </cfRule>
  </conditionalFormatting>
  <conditionalFormatting sqref="I535">
    <cfRule type="expression" dxfId="13024" priority="534" stopIfTrue="1">
      <formula>I535="REVIEW"</formula>
    </cfRule>
  </conditionalFormatting>
  <conditionalFormatting sqref="I536">
    <cfRule type="expression" dxfId="13023" priority="535" stopIfTrue="1">
      <formula>I536="REVIEW"</formula>
    </cfRule>
  </conditionalFormatting>
  <conditionalFormatting sqref="I537">
    <cfRule type="expression" dxfId="13022" priority="536" stopIfTrue="1">
      <formula>I537="REVIEW"</formula>
    </cfRule>
  </conditionalFormatting>
  <conditionalFormatting sqref="I538">
    <cfRule type="expression" dxfId="13021" priority="537" stopIfTrue="1">
      <formula>I538="REVIEW"</formula>
    </cfRule>
  </conditionalFormatting>
  <conditionalFormatting sqref="I539">
    <cfRule type="expression" dxfId="13020" priority="538" stopIfTrue="1">
      <formula>I539="REVIEW"</formula>
    </cfRule>
  </conditionalFormatting>
  <conditionalFormatting sqref="I540">
    <cfRule type="expression" dxfId="13019" priority="539" stopIfTrue="1">
      <formula>I540="REVIEW"</formula>
    </cfRule>
  </conditionalFormatting>
  <conditionalFormatting sqref="I541">
    <cfRule type="expression" dxfId="13018" priority="540" stopIfTrue="1">
      <formula>I541="REVIEW"</formula>
    </cfRule>
  </conditionalFormatting>
  <conditionalFormatting sqref="I542">
    <cfRule type="expression" dxfId="13017" priority="541" stopIfTrue="1">
      <formula>I542="REVIEW"</formula>
    </cfRule>
  </conditionalFormatting>
  <conditionalFormatting sqref="I543">
    <cfRule type="expression" dxfId="13016" priority="542" stopIfTrue="1">
      <formula>I543="REVIEW"</formula>
    </cfRule>
  </conditionalFormatting>
  <conditionalFormatting sqref="I544">
    <cfRule type="expression" dxfId="13015" priority="543" stopIfTrue="1">
      <formula>I544="REVIEW"</formula>
    </cfRule>
  </conditionalFormatting>
  <conditionalFormatting sqref="I545">
    <cfRule type="expression" dxfId="13014" priority="544" stopIfTrue="1">
      <formula>I545="REVIEW"</formula>
    </cfRule>
  </conditionalFormatting>
  <conditionalFormatting sqref="I546">
    <cfRule type="expression" dxfId="13013" priority="545" stopIfTrue="1">
      <formula>I546="REVIEW"</formula>
    </cfRule>
  </conditionalFormatting>
  <conditionalFormatting sqref="I547">
    <cfRule type="expression" dxfId="13012" priority="546" stopIfTrue="1">
      <formula>I547="REVIEW"</formula>
    </cfRule>
  </conditionalFormatting>
  <conditionalFormatting sqref="I548">
    <cfRule type="expression" dxfId="13011" priority="547" stopIfTrue="1">
      <formula>I548="REVIEW"</formula>
    </cfRule>
  </conditionalFormatting>
  <conditionalFormatting sqref="I549">
    <cfRule type="expression" dxfId="13010" priority="548" stopIfTrue="1">
      <formula>I549="REVIEW"</formula>
    </cfRule>
  </conditionalFormatting>
  <conditionalFormatting sqref="I550">
    <cfRule type="expression" dxfId="13009" priority="549" stopIfTrue="1">
      <formula>I550="REVIEW"</formula>
    </cfRule>
  </conditionalFormatting>
  <conditionalFormatting sqref="I551">
    <cfRule type="expression" dxfId="13008" priority="550" stopIfTrue="1">
      <formula>I551="REVIEW"</formula>
    </cfRule>
  </conditionalFormatting>
  <conditionalFormatting sqref="I552">
    <cfRule type="expression" dxfId="13007" priority="551" stopIfTrue="1">
      <formula>I552="REVIEW"</formula>
    </cfRule>
  </conditionalFormatting>
  <conditionalFormatting sqref="I553">
    <cfRule type="expression" dxfId="13006" priority="552" stopIfTrue="1">
      <formula>I553="REVIEW"</formula>
    </cfRule>
  </conditionalFormatting>
  <conditionalFormatting sqref="I554">
    <cfRule type="expression" dxfId="13005" priority="553" stopIfTrue="1">
      <formula>I554="REVIEW"</formula>
    </cfRule>
  </conditionalFormatting>
  <conditionalFormatting sqref="I555">
    <cfRule type="expression" dxfId="13004" priority="554" stopIfTrue="1">
      <formula>I555="REVIEW"</formula>
    </cfRule>
  </conditionalFormatting>
  <conditionalFormatting sqref="I556">
    <cfRule type="expression" dxfId="13003" priority="555" stopIfTrue="1">
      <formula>I556="REVIEW"</formula>
    </cfRule>
  </conditionalFormatting>
  <conditionalFormatting sqref="I557">
    <cfRule type="expression" dxfId="13002" priority="556" stopIfTrue="1">
      <formula>I557="REVIEW"</formula>
    </cfRule>
  </conditionalFormatting>
  <conditionalFormatting sqref="I558">
    <cfRule type="expression" dxfId="13001" priority="557" stopIfTrue="1">
      <formula>I558="REVIEW"</formula>
    </cfRule>
  </conditionalFormatting>
  <conditionalFormatting sqref="I559">
    <cfRule type="expression" dxfId="13000" priority="558" stopIfTrue="1">
      <formula>I559="REVIEW"</formula>
    </cfRule>
  </conditionalFormatting>
  <conditionalFormatting sqref="I560">
    <cfRule type="expression" dxfId="12999" priority="559" stopIfTrue="1">
      <formula>I560="REVIEW"</formula>
    </cfRule>
  </conditionalFormatting>
  <conditionalFormatting sqref="I561">
    <cfRule type="expression" dxfId="12998" priority="560" stopIfTrue="1">
      <formula>I561="REVIEW"</formula>
    </cfRule>
  </conditionalFormatting>
  <conditionalFormatting sqref="I562">
    <cfRule type="expression" dxfId="12997" priority="561" stopIfTrue="1">
      <formula>I562="REVIEW"</formula>
    </cfRule>
  </conditionalFormatting>
  <conditionalFormatting sqref="I563">
    <cfRule type="expression" dxfId="12996" priority="562" stopIfTrue="1">
      <formula>I563="REVIEW"</formula>
    </cfRule>
  </conditionalFormatting>
  <conditionalFormatting sqref="I564">
    <cfRule type="expression" dxfId="12995" priority="563" stopIfTrue="1">
      <formula>I564="REVIEW"</formula>
    </cfRule>
  </conditionalFormatting>
  <conditionalFormatting sqref="I565">
    <cfRule type="expression" dxfId="12994" priority="564" stopIfTrue="1">
      <formula>I565="REVIEW"</formula>
    </cfRule>
  </conditionalFormatting>
  <conditionalFormatting sqref="I566">
    <cfRule type="expression" dxfId="12993" priority="565" stopIfTrue="1">
      <formula>I566="REVIEW"</formula>
    </cfRule>
  </conditionalFormatting>
  <conditionalFormatting sqref="I567">
    <cfRule type="expression" dxfId="12992" priority="566" stopIfTrue="1">
      <formula>I567="REVIEW"</formula>
    </cfRule>
  </conditionalFormatting>
  <conditionalFormatting sqref="I568">
    <cfRule type="expression" dxfId="12991" priority="567" stopIfTrue="1">
      <formula>I568="REVIEW"</formula>
    </cfRule>
  </conditionalFormatting>
  <conditionalFormatting sqref="I569">
    <cfRule type="expression" dxfId="12990" priority="568" stopIfTrue="1">
      <formula>I569="REVIEW"</formula>
    </cfRule>
  </conditionalFormatting>
  <conditionalFormatting sqref="I570">
    <cfRule type="expression" dxfId="12989" priority="569" stopIfTrue="1">
      <formula>I570="REVIEW"</formula>
    </cfRule>
  </conditionalFormatting>
  <conditionalFormatting sqref="I571">
    <cfRule type="expression" dxfId="12988" priority="570" stopIfTrue="1">
      <formula>I571="REVIEW"</formula>
    </cfRule>
  </conditionalFormatting>
  <conditionalFormatting sqref="I572">
    <cfRule type="expression" dxfId="12987" priority="571" stopIfTrue="1">
      <formula>I572="REVIEW"</formula>
    </cfRule>
  </conditionalFormatting>
  <conditionalFormatting sqref="I573">
    <cfRule type="expression" dxfId="12986" priority="572" stopIfTrue="1">
      <formula>I573="REVIEW"</formula>
    </cfRule>
  </conditionalFormatting>
  <conditionalFormatting sqref="I574">
    <cfRule type="expression" dxfId="12985" priority="573" stopIfTrue="1">
      <formula>I574="REVIEW"</formula>
    </cfRule>
  </conditionalFormatting>
  <conditionalFormatting sqref="I575">
    <cfRule type="expression" dxfId="12984" priority="574" stopIfTrue="1">
      <formula>I575="REVIEW"</formula>
    </cfRule>
  </conditionalFormatting>
  <conditionalFormatting sqref="I576">
    <cfRule type="expression" dxfId="12983" priority="575" stopIfTrue="1">
      <formula>I576="REVIEW"</formula>
    </cfRule>
  </conditionalFormatting>
  <conditionalFormatting sqref="I577">
    <cfRule type="expression" dxfId="12982" priority="576" stopIfTrue="1">
      <formula>I577="REVIEW"</formula>
    </cfRule>
  </conditionalFormatting>
  <conditionalFormatting sqref="I578">
    <cfRule type="expression" dxfId="12981" priority="577" stopIfTrue="1">
      <formula>I578="REVIEW"</formula>
    </cfRule>
  </conditionalFormatting>
  <conditionalFormatting sqref="I579">
    <cfRule type="expression" dxfId="12980" priority="578" stopIfTrue="1">
      <formula>I579="REVIEW"</formula>
    </cfRule>
  </conditionalFormatting>
  <conditionalFormatting sqref="I580">
    <cfRule type="expression" dxfId="12979" priority="579" stopIfTrue="1">
      <formula>I580="REVIEW"</formula>
    </cfRule>
  </conditionalFormatting>
  <conditionalFormatting sqref="I581">
    <cfRule type="expression" dxfId="12978" priority="580" stopIfTrue="1">
      <formula>I581="REVIEW"</formula>
    </cfRule>
  </conditionalFormatting>
  <conditionalFormatting sqref="I582">
    <cfRule type="expression" dxfId="12977" priority="581" stopIfTrue="1">
      <formula>I582="REVIEW"</formula>
    </cfRule>
  </conditionalFormatting>
  <conditionalFormatting sqref="I583">
    <cfRule type="expression" dxfId="12976" priority="582" stopIfTrue="1">
      <formula>I583="REVIEW"</formula>
    </cfRule>
  </conditionalFormatting>
  <conditionalFormatting sqref="I584">
    <cfRule type="expression" dxfId="12975" priority="583" stopIfTrue="1">
      <formula>I584="REVIEW"</formula>
    </cfRule>
  </conditionalFormatting>
  <conditionalFormatting sqref="I585">
    <cfRule type="expression" dxfId="12974" priority="584" stopIfTrue="1">
      <formula>I585="REVIEW"</formula>
    </cfRule>
  </conditionalFormatting>
  <conditionalFormatting sqref="I586">
    <cfRule type="expression" dxfId="12973" priority="585" stopIfTrue="1">
      <formula>I586="REVIEW"</formula>
    </cfRule>
  </conditionalFormatting>
  <conditionalFormatting sqref="I587">
    <cfRule type="expression" dxfId="12972" priority="586" stopIfTrue="1">
      <formula>I587="REVIEW"</formula>
    </cfRule>
  </conditionalFormatting>
  <conditionalFormatting sqref="I588">
    <cfRule type="expression" dxfId="12971" priority="587" stopIfTrue="1">
      <formula>I588="REVIEW"</formula>
    </cfRule>
  </conditionalFormatting>
  <conditionalFormatting sqref="I589">
    <cfRule type="expression" dxfId="12970" priority="588" stopIfTrue="1">
      <formula>I589="REVIEW"</formula>
    </cfRule>
  </conditionalFormatting>
  <conditionalFormatting sqref="I590">
    <cfRule type="expression" dxfId="12969" priority="589" stopIfTrue="1">
      <formula>I590="REVIEW"</formula>
    </cfRule>
  </conditionalFormatting>
  <conditionalFormatting sqref="I591">
    <cfRule type="expression" dxfId="12968" priority="590" stopIfTrue="1">
      <formula>I591="REVIEW"</formula>
    </cfRule>
  </conditionalFormatting>
  <conditionalFormatting sqref="I592">
    <cfRule type="expression" dxfId="12967" priority="591" stopIfTrue="1">
      <formula>I592="REVIEW"</formula>
    </cfRule>
  </conditionalFormatting>
  <conditionalFormatting sqref="I593">
    <cfRule type="expression" dxfId="12966" priority="592" stopIfTrue="1">
      <formula>I593="REVIEW"</formula>
    </cfRule>
  </conditionalFormatting>
  <conditionalFormatting sqref="I594">
    <cfRule type="expression" dxfId="12965" priority="593" stopIfTrue="1">
      <formula>I594="REVIEW"</formula>
    </cfRule>
  </conditionalFormatting>
  <conditionalFormatting sqref="I595">
    <cfRule type="expression" dxfId="12964" priority="594" stopIfTrue="1">
      <formula>I595="REVIEW"</formula>
    </cfRule>
  </conditionalFormatting>
  <conditionalFormatting sqref="I596">
    <cfRule type="expression" dxfId="12963" priority="595" stopIfTrue="1">
      <formula>I596="REVIEW"</formula>
    </cfRule>
  </conditionalFormatting>
  <conditionalFormatting sqref="I597">
    <cfRule type="expression" dxfId="12962" priority="596" stopIfTrue="1">
      <formula>I597="REVIEW"</formula>
    </cfRule>
  </conditionalFormatting>
  <conditionalFormatting sqref="I598">
    <cfRule type="expression" dxfId="12961" priority="597" stopIfTrue="1">
      <formula>I598="REVIEW"</formula>
    </cfRule>
  </conditionalFormatting>
  <conditionalFormatting sqref="I599">
    <cfRule type="expression" dxfId="12960" priority="598" stopIfTrue="1">
      <formula>I599="REVIEW"</formula>
    </cfRule>
  </conditionalFormatting>
  <conditionalFormatting sqref="I600">
    <cfRule type="expression" dxfId="12959" priority="599" stopIfTrue="1">
      <formula>I600="REVIEW"</formula>
    </cfRule>
  </conditionalFormatting>
  <conditionalFormatting sqref="I601">
    <cfRule type="expression" dxfId="12958" priority="600" stopIfTrue="1">
      <formula>I601="REVIEW"</formula>
    </cfRule>
  </conditionalFormatting>
  <conditionalFormatting sqref="I602">
    <cfRule type="expression" dxfId="12957" priority="601" stopIfTrue="1">
      <formula>I602="REVIEW"</formula>
    </cfRule>
  </conditionalFormatting>
  <conditionalFormatting sqref="I603">
    <cfRule type="expression" dxfId="12956" priority="602" stopIfTrue="1">
      <formula>I603="REVIEW"</formula>
    </cfRule>
  </conditionalFormatting>
  <conditionalFormatting sqref="I604">
    <cfRule type="expression" dxfId="12955" priority="603" stopIfTrue="1">
      <formula>I604="REVIEW"</formula>
    </cfRule>
  </conditionalFormatting>
  <conditionalFormatting sqref="I605">
    <cfRule type="expression" dxfId="12954" priority="604" stopIfTrue="1">
      <formula>I605="REVIEW"</formula>
    </cfRule>
  </conditionalFormatting>
  <conditionalFormatting sqref="I606">
    <cfRule type="expression" dxfId="12953" priority="605" stopIfTrue="1">
      <formula>I606="REVIEW"</formula>
    </cfRule>
  </conditionalFormatting>
  <conditionalFormatting sqref="I607">
    <cfRule type="expression" dxfId="12952" priority="606" stopIfTrue="1">
      <formula>I607="REVIEW"</formula>
    </cfRule>
  </conditionalFormatting>
  <conditionalFormatting sqref="I608">
    <cfRule type="expression" dxfId="12951" priority="607" stopIfTrue="1">
      <formula>I608="REVIEW"</formula>
    </cfRule>
  </conditionalFormatting>
  <conditionalFormatting sqref="I609">
    <cfRule type="expression" dxfId="12950" priority="608" stopIfTrue="1">
      <formula>I609="REVIEW"</formula>
    </cfRule>
  </conditionalFormatting>
  <conditionalFormatting sqref="I610">
    <cfRule type="expression" dxfId="12949" priority="609" stopIfTrue="1">
      <formula>I610="REVIEW"</formula>
    </cfRule>
  </conditionalFormatting>
  <conditionalFormatting sqref="I611">
    <cfRule type="expression" dxfId="12948" priority="610" stopIfTrue="1">
      <formula>I611="REVIEW"</formula>
    </cfRule>
  </conditionalFormatting>
  <conditionalFormatting sqref="I612">
    <cfRule type="expression" dxfId="12947" priority="611" stopIfTrue="1">
      <formula>I612="REVIEW"</formula>
    </cfRule>
  </conditionalFormatting>
  <conditionalFormatting sqref="I613">
    <cfRule type="expression" dxfId="12946" priority="612" stopIfTrue="1">
      <formula>I613="REVIEW"</formula>
    </cfRule>
  </conditionalFormatting>
  <conditionalFormatting sqref="I614">
    <cfRule type="expression" dxfId="12945" priority="613" stopIfTrue="1">
      <formula>I614="REVIEW"</formula>
    </cfRule>
  </conditionalFormatting>
  <conditionalFormatting sqref="I615">
    <cfRule type="expression" dxfId="12944" priority="614" stopIfTrue="1">
      <formula>I615="REVIEW"</formula>
    </cfRule>
  </conditionalFormatting>
  <conditionalFormatting sqref="I616">
    <cfRule type="expression" dxfId="12943" priority="615" stopIfTrue="1">
      <formula>I616="REVIEW"</formula>
    </cfRule>
  </conditionalFormatting>
  <conditionalFormatting sqref="I617">
    <cfRule type="expression" dxfId="12942" priority="616" stopIfTrue="1">
      <formula>I617="REVIEW"</formula>
    </cfRule>
  </conditionalFormatting>
  <conditionalFormatting sqref="I618">
    <cfRule type="expression" dxfId="12941" priority="617" stopIfTrue="1">
      <formula>I618="REVIEW"</formula>
    </cfRule>
  </conditionalFormatting>
  <conditionalFormatting sqref="I619">
    <cfRule type="expression" dxfId="12940" priority="618" stopIfTrue="1">
      <formula>I619="REVIEW"</formula>
    </cfRule>
  </conditionalFormatting>
  <conditionalFormatting sqref="I620">
    <cfRule type="expression" dxfId="12939" priority="619" stopIfTrue="1">
      <formula>I620="REVIEW"</formula>
    </cfRule>
  </conditionalFormatting>
  <conditionalFormatting sqref="I621">
    <cfRule type="expression" dxfId="12938" priority="620" stopIfTrue="1">
      <formula>I621="REVIEW"</formula>
    </cfRule>
  </conditionalFormatting>
  <conditionalFormatting sqref="I622">
    <cfRule type="expression" dxfId="12937" priority="621" stopIfTrue="1">
      <formula>I622="REVIEW"</formula>
    </cfRule>
  </conditionalFormatting>
  <conditionalFormatting sqref="I623">
    <cfRule type="expression" dxfId="12936" priority="622" stopIfTrue="1">
      <formula>I623="REVIEW"</formula>
    </cfRule>
  </conditionalFormatting>
  <conditionalFormatting sqref="I624">
    <cfRule type="expression" dxfId="12935" priority="623" stopIfTrue="1">
      <formula>I624="REVIEW"</formula>
    </cfRule>
  </conditionalFormatting>
  <conditionalFormatting sqref="I625">
    <cfRule type="expression" dxfId="12934" priority="624" stopIfTrue="1">
      <formula>I625="REVIEW"</formula>
    </cfRule>
  </conditionalFormatting>
  <conditionalFormatting sqref="I626">
    <cfRule type="expression" dxfId="12933" priority="625" stopIfTrue="1">
      <formula>I626="REVIEW"</formula>
    </cfRule>
  </conditionalFormatting>
  <conditionalFormatting sqref="I627">
    <cfRule type="expression" dxfId="12932" priority="626" stopIfTrue="1">
      <formula>I627="REVIEW"</formula>
    </cfRule>
  </conditionalFormatting>
  <conditionalFormatting sqref="I628">
    <cfRule type="expression" dxfId="12931" priority="627" stopIfTrue="1">
      <formula>I628="REVIEW"</formula>
    </cfRule>
  </conditionalFormatting>
  <conditionalFormatting sqref="I629">
    <cfRule type="expression" dxfId="12930" priority="628" stopIfTrue="1">
      <formula>I629="REVIEW"</formula>
    </cfRule>
  </conditionalFormatting>
  <conditionalFormatting sqref="I630">
    <cfRule type="expression" dxfId="12929" priority="629" stopIfTrue="1">
      <formula>I630="REVIEW"</formula>
    </cfRule>
  </conditionalFormatting>
  <conditionalFormatting sqref="I631">
    <cfRule type="expression" dxfId="12928" priority="630" stopIfTrue="1">
      <formula>I631="REVIEW"</formula>
    </cfRule>
  </conditionalFormatting>
  <conditionalFormatting sqref="I632">
    <cfRule type="expression" dxfId="12927" priority="631" stopIfTrue="1">
      <formula>I632="REVIEW"</formula>
    </cfRule>
  </conditionalFormatting>
  <conditionalFormatting sqref="I633">
    <cfRule type="expression" dxfId="12926" priority="632" stopIfTrue="1">
      <formula>I633="REVIEW"</formula>
    </cfRule>
  </conditionalFormatting>
  <conditionalFormatting sqref="I634">
    <cfRule type="expression" dxfId="12925" priority="633" stopIfTrue="1">
      <formula>I634="REVIEW"</formula>
    </cfRule>
  </conditionalFormatting>
  <conditionalFormatting sqref="I635">
    <cfRule type="expression" dxfId="12924" priority="634" stopIfTrue="1">
      <formula>I635="REVIEW"</formula>
    </cfRule>
  </conditionalFormatting>
  <conditionalFormatting sqref="I636">
    <cfRule type="expression" dxfId="12923" priority="635" stopIfTrue="1">
      <formula>I636="REVIEW"</formula>
    </cfRule>
  </conditionalFormatting>
  <conditionalFormatting sqref="I637">
    <cfRule type="expression" dxfId="12922" priority="636" stopIfTrue="1">
      <formula>I637="REVIEW"</formula>
    </cfRule>
  </conditionalFormatting>
  <conditionalFormatting sqref="I638">
    <cfRule type="expression" dxfId="12921" priority="637" stopIfTrue="1">
      <formula>I638="REVIEW"</formula>
    </cfRule>
  </conditionalFormatting>
  <conditionalFormatting sqref="I639">
    <cfRule type="expression" dxfId="12920" priority="638" stopIfTrue="1">
      <formula>I639="REVIEW"</formula>
    </cfRule>
  </conditionalFormatting>
  <conditionalFormatting sqref="I640">
    <cfRule type="expression" dxfId="12919" priority="639" stopIfTrue="1">
      <formula>I640="REVIEW"</formula>
    </cfRule>
  </conditionalFormatting>
  <conditionalFormatting sqref="I641">
    <cfRule type="expression" dxfId="12918" priority="640" stopIfTrue="1">
      <formula>I641="REVIEW"</formula>
    </cfRule>
  </conditionalFormatting>
  <conditionalFormatting sqref="I642">
    <cfRule type="expression" dxfId="12917" priority="641" stopIfTrue="1">
      <formula>I642="REVIEW"</formula>
    </cfRule>
  </conditionalFormatting>
  <conditionalFormatting sqref="I643">
    <cfRule type="expression" dxfId="12916" priority="642" stopIfTrue="1">
      <formula>I643="REVIEW"</formula>
    </cfRule>
  </conditionalFormatting>
  <conditionalFormatting sqref="I644">
    <cfRule type="expression" dxfId="12915" priority="643" stopIfTrue="1">
      <formula>I644="REVIEW"</formula>
    </cfRule>
  </conditionalFormatting>
  <conditionalFormatting sqref="I645">
    <cfRule type="expression" dxfId="12914" priority="644" stopIfTrue="1">
      <formula>I645="REVIEW"</formula>
    </cfRule>
  </conditionalFormatting>
  <conditionalFormatting sqref="I646">
    <cfRule type="expression" dxfId="12913" priority="645" stopIfTrue="1">
      <formula>I646="REVIEW"</formula>
    </cfRule>
  </conditionalFormatting>
  <conditionalFormatting sqref="I647">
    <cfRule type="expression" dxfId="12912" priority="646" stopIfTrue="1">
      <formula>I647="REVIEW"</formula>
    </cfRule>
  </conditionalFormatting>
  <conditionalFormatting sqref="I648">
    <cfRule type="expression" dxfId="12911" priority="647" stopIfTrue="1">
      <formula>I648="REVIEW"</formula>
    </cfRule>
  </conditionalFormatting>
  <conditionalFormatting sqref="I649">
    <cfRule type="expression" dxfId="12910" priority="648" stopIfTrue="1">
      <formula>I649="REVIEW"</formula>
    </cfRule>
  </conditionalFormatting>
  <conditionalFormatting sqref="I650">
    <cfRule type="expression" dxfId="12909" priority="649" stopIfTrue="1">
      <formula>I650="REVIEW"</formula>
    </cfRule>
  </conditionalFormatting>
  <conditionalFormatting sqref="I651">
    <cfRule type="expression" dxfId="12908" priority="650" stopIfTrue="1">
      <formula>I651="REVIEW"</formula>
    </cfRule>
  </conditionalFormatting>
  <conditionalFormatting sqref="I652">
    <cfRule type="expression" dxfId="12907" priority="651" stopIfTrue="1">
      <formula>I652="REVIEW"</formula>
    </cfRule>
  </conditionalFormatting>
  <conditionalFormatting sqref="I653">
    <cfRule type="expression" dxfId="12906" priority="652" stopIfTrue="1">
      <formula>I653="REVIEW"</formula>
    </cfRule>
  </conditionalFormatting>
  <conditionalFormatting sqref="I654">
    <cfRule type="expression" dxfId="12905" priority="653" stopIfTrue="1">
      <formula>I654="REVIEW"</formula>
    </cfRule>
  </conditionalFormatting>
  <conditionalFormatting sqref="I655">
    <cfRule type="expression" dxfId="12904" priority="654" stopIfTrue="1">
      <formula>I655="REVIEW"</formula>
    </cfRule>
  </conditionalFormatting>
  <conditionalFormatting sqref="I656">
    <cfRule type="expression" dxfId="12903" priority="655" stopIfTrue="1">
      <formula>I656="REVIEW"</formula>
    </cfRule>
  </conditionalFormatting>
  <conditionalFormatting sqref="I657">
    <cfRule type="expression" dxfId="12902" priority="656" stopIfTrue="1">
      <formula>I657="REVIEW"</formula>
    </cfRule>
  </conditionalFormatting>
  <conditionalFormatting sqref="I658">
    <cfRule type="expression" dxfId="12901" priority="657" stopIfTrue="1">
      <formula>I658="REVIEW"</formula>
    </cfRule>
  </conditionalFormatting>
  <conditionalFormatting sqref="I659">
    <cfRule type="expression" dxfId="12900" priority="658" stopIfTrue="1">
      <formula>I659="REVIEW"</formula>
    </cfRule>
  </conditionalFormatting>
  <conditionalFormatting sqref="I660">
    <cfRule type="expression" dxfId="12899" priority="659" stopIfTrue="1">
      <formula>I660="REVIEW"</formula>
    </cfRule>
  </conditionalFormatting>
  <conditionalFormatting sqref="I661">
    <cfRule type="expression" dxfId="12898" priority="660" stopIfTrue="1">
      <formula>I661="REVIEW"</formula>
    </cfRule>
  </conditionalFormatting>
  <conditionalFormatting sqref="I662">
    <cfRule type="expression" dxfId="12897" priority="661" stopIfTrue="1">
      <formula>I662="REVIEW"</formula>
    </cfRule>
  </conditionalFormatting>
  <conditionalFormatting sqref="I663">
    <cfRule type="expression" dxfId="12896" priority="662" stopIfTrue="1">
      <formula>I663="REVIEW"</formula>
    </cfRule>
  </conditionalFormatting>
  <conditionalFormatting sqref="I664">
    <cfRule type="expression" dxfId="12895" priority="663" stopIfTrue="1">
      <formula>I664="REVIEW"</formula>
    </cfRule>
  </conditionalFormatting>
  <conditionalFormatting sqref="I665">
    <cfRule type="expression" dxfId="12894" priority="664" stopIfTrue="1">
      <formula>I665="REVIEW"</formula>
    </cfRule>
  </conditionalFormatting>
  <conditionalFormatting sqref="I666">
    <cfRule type="expression" dxfId="12893" priority="665" stopIfTrue="1">
      <formula>I666="REVIEW"</formula>
    </cfRule>
  </conditionalFormatting>
  <conditionalFormatting sqref="I667">
    <cfRule type="expression" dxfId="12892" priority="666" stopIfTrue="1">
      <formula>I667="REVIEW"</formula>
    </cfRule>
  </conditionalFormatting>
  <conditionalFormatting sqref="I668">
    <cfRule type="expression" dxfId="12891" priority="667" stopIfTrue="1">
      <formula>I668="REVIEW"</formula>
    </cfRule>
  </conditionalFormatting>
  <conditionalFormatting sqref="I669">
    <cfRule type="expression" dxfId="12890" priority="668" stopIfTrue="1">
      <formula>I669="REVIEW"</formula>
    </cfRule>
  </conditionalFormatting>
  <conditionalFormatting sqref="I670">
    <cfRule type="expression" dxfId="12889" priority="669" stopIfTrue="1">
      <formula>I670="REVIEW"</formula>
    </cfRule>
  </conditionalFormatting>
  <conditionalFormatting sqref="I671">
    <cfRule type="expression" dxfId="12888" priority="670" stopIfTrue="1">
      <formula>I671="REVIEW"</formula>
    </cfRule>
  </conditionalFormatting>
  <conditionalFormatting sqref="I672">
    <cfRule type="expression" dxfId="12887" priority="671" stopIfTrue="1">
      <formula>I672="REVIEW"</formula>
    </cfRule>
  </conditionalFormatting>
  <conditionalFormatting sqref="I673">
    <cfRule type="expression" dxfId="12886" priority="672" stopIfTrue="1">
      <formula>I673="REVIEW"</formula>
    </cfRule>
  </conditionalFormatting>
  <conditionalFormatting sqref="I674">
    <cfRule type="expression" dxfId="12885" priority="673" stopIfTrue="1">
      <formula>I674="REVIEW"</formula>
    </cfRule>
  </conditionalFormatting>
  <conditionalFormatting sqref="I675">
    <cfRule type="expression" dxfId="12884" priority="674" stopIfTrue="1">
      <formula>I675="REVIEW"</formula>
    </cfRule>
  </conditionalFormatting>
  <conditionalFormatting sqref="I676">
    <cfRule type="expression" dxfId="12883" priority="675" stopIfTrue="1">
      <formula>I676="REVIEW"</formula>
    </cfRule>
  </conditionalFormatting>
  <conditionalFormatting sqref="I677">
    <cfRule type="expression" dxfId="12882" priority="676" stopIfTrue="1">
      <formula>I677="REVIEW"</formula>
    </cfRule>
  </conditionalFormatting>
  <conditionalFormatting sqref="I678">
    <cfRule type="expression" dxfId="12881" priority="677" stopIfTrue="1">
      <formula>I678="REVIEW"</formula>
    </cfRule>
  </conditionalFormatting>
  <conditionalFormatting sqref="I679">
    <cfRule type="expression" dxfId="12880" priority="678" stopIfTrue="1">
      <formula>I679="REVIEW"</formula>
    </cfRule>
  </conditionalFormatting>
  <conditionalFormatting sqref="I680">
    <cfRule type="expression" dxfId="12879" priority="679" stopIfTrue="1">
      <formula>I680="REVIEW"</formula>
    </cfRule>
  </conditionalFormatting>
  <conditionalFormatting sqref="I681">
    <cfRule type="expression" dxfId="12878" priority="680" stopIfTrue="1">
      <formula>I681="REVIEW"</formula>
    </cfRule>
  </conditionalFormatting>
  <conditionalFormatting sqref="I682">
    <cfRule type="expression" dxfId="12877" priority="681" stopIfTrue="1">
      <formula>I682="REVIEW"</formula>
    </cfRule>
  </conditionalFormatting>
  <conditionalFormatting sqref="I683">
    <cfRule type="expression" dxfId="12876" priority="682" stopIfTrue="1">
      <formula>I683="REVIEW"</formula>
    </cfRule>
  </conditionalFormatting>
  <conditionalFormatting sqref="I684">
    <cfRule type="expression" dxfId="12875" priority="683" stopIfTrue="1">
      <formula>I684="REVIEW"</formula>
    </cfRule>
  </conditionalFormatting>
  <conditionalFormatting sqref="I685">
    <cfRule type="expression" dxfId="12874" priority="684" stopIfTrue="1">
      <formula>I685="REVIEW"</formula>
    </cfRule>
  </conditionalFormatting>
  <conditionalFormatting sqref="I686">
    <cfRule type="expression" dxfId="12873" priority="685" stopIfTrue="1">
      <formula>I686="REVIEW"</formula>
    </cfRule>
  </conditionalFormatting>
  <conditionalFormatting sqref="I687">
    <cfRule type="expression" dxfId="12872" priority="686" stopIfTrue="1">
      <formula>I687="REVIEW"</formula>
    </cfRule>
  </conditionalFormatting>
  <conditionalFormatting sqref="I688">
    <cfRule type="expression" dxfId="12871" priority="687" stopIfTrue="1">
      <formula>I688="REVIEW"</formula>
    </cfRule>
  </conditionalFormatting>
  <conditionalFormatting sqref="I689">
    <cfRule type="expression" dxfId="12870" priority="688" stopIfTrue="1">
      <formula>I689="REVIEW"</formula>
    </cfRule>
  </conditionalFormatting>
  <conditionalFormatting sqref="I690">
    <cfRule type="expression" dxfId="12869" priority="689" stopIfTrue="1">
      <formula>I690="REVIEW"</formula>
    </cfRule>
  </conditionalFormatting>
  <conditionalFormatting sqref="I691">
    <cfRule type="expression" dxfId="12868" priority="690" stopIfTrue="1">
      <formula>I691="REVIEW"</formula>
    </cfRule>
  </conditionalFormatting>
  <conditionalFormatting sqref="I692">
    <cfRule type="expression" dxfId="12867" priority="691" stopIfTrue="1">
      <formula>I692="REVIEW"</formula>
    </cfRule>
  </conditionalFormatting>
  <conditionalFormatting sqref="I693">
    <cfRule type="expression" dxfId="12866" priority="692" stopIfTrue="1">
      <formula>I693="REVIEW"</formula>
    </cfRule>
  </conditionalFormatting>
  <conditionalFormatting sqref="I694">
    <cfRule type="expression" dxfId="12865" priority="693" stopIfTrue="1">
      <formula>I694="REVIEW"</formula>
    </cfRule>
  </conditionalFormatting>
  <conditionalFormatting sqref="I695">
    <cfRule type="expression" dxfId="12864" priority="694" stopIfTrue="1">
      <formula>I695="REVIEW"</formula>
    </cfRule>
  </conditionalFormatting>
  <conditionalFormatting sqref="I696">
    <cfRule type="expression" dxfId="12863" priority="695" stopIfTrue="1">
      <formula>I696="REVIEW"</formula>
    </cfRule>
  </conditionalFormatting>
  <conditionalFormatting sqref="I697">
    <cfRule type="expression" dxfId="12862" priority="696" stopIfTrue="1">
      <formula>I697="REVIEW"</formula>
    </cfRule>
  </conditionalFormatting>
  <conditionalFormatting sqref="I698">
    <cfRule type="expression" dxfId="12861" priority="697" stopIfTrue="1">
      <formula>I698="REVIEW"</formula>
    </cfRule>
  </conditionalFormatting>
  <conditionalFormatting sqref="I699">
    <cfRule type="expression" dxfId="12860" priority="698" stopIfTrue="1">
      <formula>I699="REVIEW"</formula>
    </cfRule>
  </conditionalFormatting>
  <conditionalFormatting sqref="I700">
    <cfRule type="expression" dxfId="12859" priority="699" stopIfTrue="1">
      <formula>I700="REVIEW"</formula>
    </cfRule>
  </conditionalFormatting>
  <conditionalFormatting sqref="I701">
    <cfRule type="expression" dxfId="12858" priority="700" stopIfTrue="1">
      <formula>I701="REVIEW"</formula>
    </cfRule>
  </conditionalFormatting>
  <conditionalFormatting sqref="I702">
    <cfRule type="expression" dxfId="12857" priority="701" stopIfTrue="1">
      <formula>I702="REVIEW"</formula>
    </cfRule>
  </conditionalFormatting>
  <conditionalFormatting sqref="I703">
    <cfRule type="expression" dxfId="12856" priority="702" stopIfTrue="1">
      <formula>I703="REVIEW"</formula>
    </cfRule>
  </conditionalFormatting>
  <conditionalFormatting sqref="I704">
    <cfRule type="expression" dxfId="12855" priority="703" stopIfTrue="1">
      <formula>I704="REVIEW"</formula>
    </cfRule>
  </conditionalFormatting>
  <conditionalFormatting sqref="I705">
    <cfRule type="expression" dxfId="12854" priority="704" stopIfTrue="1">
      <formula>I705="REVIEW"</formula>
    </cfRule>
  </conditionalFormatting>
  <conditionalFormatting sqref="I706">
    <cfRule type="expression" dxfId="12853" priority="705" stopIfTrue="1">
      <formula>I706="REVIEW"</formula>
    </cfRule>
  </conditionalFormatting>
  <conditionalFormatting sqref="I707">
    <cfRule type="expression" dxfId="12852" priority="706" stopIfTrue="1">
      <formula>I707="REVIEW"</formula>
    </cfRule>
  </conditionalFormatting>
  <conditionalFormatting sqref="I708">
    <cfRule type="expression" dxfId="12851" priority="707" stopIfTrue="1">
      <formula>I708="REVIEW"</formula>
    </cfRule>
  </conditionalFormatting>
  <conditionalFormatting sqref="I709">
    <cfRule type="expression" dxfId="12850" priority="708" stopIfTrue="1">
      <formula>I709="REVIEW"</formula>
    </cfRule>
  </conditionalFormatting>
  <conditionalFormatting sqref="I710">
    <cfRule type="expression" dxfId="12849" priority="709" stopIfTrue="1">
      <formula>I710="REVIEW"</formula>
    </cfRule>
  </conditionalFormatting>
  <conditionalFormatting sqref="I711">
    <cfRule type="expression" dxfId="12848" priority="710" stopIfTrue="1">
      <formula>I711="REVIEW"</formula>
    </cfRule>
  </conditionalFormatting>
  <conditionalFormatting sqref="I712">
    <cfRule type="expression" dxfId="12847" priority="711" stopIfTrue="1">
      <formula>I712="REVIEW"</formula>
    </cfRule>
  </conditionalFormatting>
  <conditionalFormatting sqref="I713">
    <cfRule type="expression" dxfId="12846" priority="712" stopIfTrue="1">
      <formula>I713="REVIEW"</formula>
    </cfRule>
  </conditionalFormatting>
  <conditionalFormatting sqref="I714">
    <cfRule type="expression" dxfId="12845" priority="713" stopIfTrue="1">
      <formula>I714="REVIEW"</formula>
    </cfRule>
  </conditionalFormatting>
  <conditionalFormatting sqref="I715">
    <cfRule type="expression" dxfId="12844" priority="714" stopIfTrue="1">
      <formula>I715="REVIEW"</formula>
    </cfRule>
  </conditionalFormatting>
  <conditionalFormatting sqref="I716">
    <cfRule type="expression" dxfId="12843" priority="715" stopIfTrue="1">
      <formula>I716="REVIEW"</formula>
    </cfRule>
  </conditionalFormatting>
  <conditionalFormatting sqref="I717">
    <cfRule type="expression" dxfId="12842" priority="716" stopIfTrue="1">
      <formula>I717="REVIEW"</formula>
    </cfRule>
  </conditionalFormatting>
  <conditionalFormatting sqref="I718">
    <cfRule type="expression" dxfId="12841" priority="717" stopIfTrue="1">
      <formula>I718="REVIEW"</formula>
    </cfRule>
  </conditionalFormatting>
  <conditionalFormatting sqref="I719">
    <cfRule type="expression" dxfId="12840" priority="718" stopIfTrue="1">
      <formula>I719="REVIEW"</formula>
    </cfRule>
  </conditionalFormatting>
  <conditionalFormatting sqref="I720">
    <cfRule type="expression" dxfId="12839" priority="719" stopIfTrue="1">
      <formula>I720="REVIEW"</formula>
    </cfRule>
  </conditionalFormatting>
  <conditionalFormatting sqref="I721">
    <cfRule type="expression" dxfId="12838" priority="720" stopIfTrue="1">
      <formula>I721="REVIEW"</formula>
    </cfRule>
  </conditionalFormatting>
  <conditionalFormatting sqref="I722">
    <cfRule type="expression" dxfId="12837" priority="721" stopIfTrue="1">
      <formula>I722="REVIEW"</formula>
    </cfRule>
  </conditionalFormatting>
  <conditionalFormatting sqref="I723">
    <cfRule type="expression" dxfId="12836" priority="722" stopIfTrue="1">
      <formula>I723="REVIEW"</formula>
    </cfRule>
  </conditionalFormatting>
  <conditionalFormatting sqref="I724">
    <cfRule type="expression" dxfId="12835" priority="723" stopIfTrue="1">
      <formula>I724="REVIEW"</formula>
    </cfRule>
  </conditionalFormatting>
  <conditionalFormatting sqref="I725">
    <cfRule type="expression" dxfId="12834" priority="724" stopIfTrue="1">
      <formula>I725="REVIEW"</formula>
    </cfRule>
  </conditionalFormatting>
  <conditionalFormatting sqref="I726">
    <cfRule type="expression" dxfId="12833" priority="725" stopIfTrue="1">
      <formula>I726="REVIEW"</formula>
    </cfRule>
  </conditionalFormatting>
  <conditionalFormatting sqref="I727">
    <cfRule type="expression" dxfId="12832" priority="726" stopIfTrue="1">
      <formula>I727="REVIEW"</formula>
    </cfRule>
  </conditionalFormatting>
  <conditionalFormatting sqref="I728">
    <cfRule type="expression" dxfId="12831" priority="727" stopIfTrue="1">
      <formula>I728="REVIEW"</formula>
    </cfRule>
  </conditionalFormatting>
  <conditionalFormatting sqref="I729">
    <cfRule type="expression" dxfId="12830" priority="728" stopIfTrue="1">
      <formula>I729="REVIEW"</formula>
    </cfRule>
  </conditionalFormatting>
  <conditionalFormatting sqref="I730">
    <cfRule type="expression" dxfId="12829" priority="729" stopIfTrue="1">
      <formula>I730="REVIEW"</formula>
    </cfRule>
  </conditionalFormatting>
  <conditionalFormatting sqref="I731">
    <cfRule type="expression" dxfId="12828" priority="730" stopIfTrue="1">
      <formula>I731="REVIEW"</formula>
    </cfRule>
  </conditionalFormatting>
  <conditionalFormatting sqref="I732">
    <cfRule type="expression" dxfId="12827" priority="731" stopIfTrue="1">
      <formula>I732="REVIEW"</formula>
    </cfRule>
  </conditionalFormatting>
  <conditionalFormatting sqref="I733">
    <cfRule type="expression" dxfId="12826" priority="732" stopIfTrue="1">
      <formula>I733="REVIEW"</formula>
    </cfRule>
  </conditionalFormatting>
  <conditionalFormatting sqref="I734">
    <cfRule type="expression" dxfId="12825" priority="733" stopIfTrue="1">
      <formula>I734="REVIEW"</formula>
    </cfRule>
  </conditionalFormatting>
  <conditionalFormatting sqref="I735">
    <cfRule type="expression" dxfId="12824" priority="734" stopIfTrue="1">
      <formula>I735="REVIEW"</formula>
    </cfRule>
  </conditionalFormatting>
  <conditionalFormatting sqref="I736">
    <cfRule type="expression" dxfId="12823" priority="735" stopIfTrue="1">
      <formula>I736="REVIEW"</formula>
    </cfRule>
  </conditionalFormatting>
  <conditionalFormatting sqref="I737">
    <cfRule type="expression" dxfId="12822" priority="736" stopIfTrue="1">
      <formula>I737="REVIEW"</formula>
    </cfRule>
  </conditionalFormatting>
  <conditionalFormatting sqref="I738">
    <cfRule type="expression" dxfId="12821" priority="737" stopIfTrue="1">
      <formula>I738="REVIEW"</formula>
    </cfRule>
  </conditionalFormatting>
  <conditionalFormatting sqref="I739">
    <cfRule type="expression" dxfId="12820" priority="738" stopIfTrue="1">
      <formula>I739="REVIEW"</formula>
    </cfRule>
  </conditionalFormatting>
  <conditionalFormatting sqref="I740">
    <cfRule type="expression" dxfId="12819" priority="739" stopIfTrue="1">
      <formula>I740="REVIEW"</formula>
    </cfRule>
  </conditionalFormatting>
  <conditionalFormatting sqref="I741">
    <cfRule type="expression" dxfId="12818" priority="740" stopIfTrue="1">
      <formula>I741="REVIEW"</formula>
    </cfRule>
  </conditionalFormatting>
  <conditionalFormatting sqref="I742">
    <cfRule type="expression" dxfId="12817" priority="741" stopIfTrue="1">
      <formula>I742="REVIEW"</formula>
    </cfRule>
  </conditionalFormatting>
  <conditionalFormatting sqref="I743">
    <cfRule type="expression" dxfId="12816" priority="742" stopIfTrue="1">
      <formula>I743="REVIEW"</formula>
    </cfRule>
  </conditionalFormatting>
  <conditionalFormatting sqref="I744">
    <cfRule type="expression" dxfId="12815" priority="743" stopIfTrue="1">
      <formula>I744="REVIEW"</formula>
    </cfRule>
  </conditionalFormatting>
  <conditionalFormatting sqref="I745">
    <cfRule type="expression" dxfId="12814" priority="744" stopIfTrue="1">
      <formula>I745="REVIEW"</formula>
    </cfRule>
  </conditionalFormatting>
  <conditionalFormatting sqref="I746">
    <cfRule type="expression" dxfId="12813" priority="745" stopIfTrue="1">
      <formula>I746="REVIEW"</formula>
    </cfRule>
  </conditionalFormatting>
  <conditionalFormatting sqref="I747">
    <cfRule type="expression" dxfId="12812" priority="746" stopIfTrue="1">
      <formula>I747="REVIEW"</formula>
    </cfRule>
  </conditionalFormatting>
  <conditionalFormatting sqref="I748">
    <cfRule type="expression" dxfId="12811" priority="747" stopIfTrue="1">
      <formula>I748="REVIEW"</formula>
    </cfRule>
  </conditionalFormatting>
  <conditionalFormatting sqref="I749">
    <cfRule type="expression" dxfId="12810" priority="748" stopIfTrue="1">
      <formula>I749="REVIEW"</formula>
    </cfRule>
  </conditionalFormatting>
  <conditionalFormatting sqref="I750">
    <cfRule type="expression" dxfId="12809" priority="749" stopIfTrue="1">
      <formula>I750="REVIEW"</formula>
    </cfRule>
  </conditionalFormatting>
  <conditionalFormatting sqref="I751">
    <cfRule type="expression" dxfId="12808" priority="750" stopIfTrue="1">
      <formula>I751="REVIEW"</formula>
    </cfRule>
  </conditionalFormatting>
  <conditionalFormatting sqref="I752">
    <cfRule type="expression" dxfId="12807" priority="751" stopIfTrue="1">
      <formula>I752="REVIEW"</formula>
    </cfRule>
  </conditionalFormatting>
  <conditionalFormatting sqref="I753">
    <cfRule type="expression" dxfId="12806" priority="752" stopIfTrue="1">
      <formula>I753="REVIEW"</formula>
    </cfRule>
  </conditionalFormatting>
  <conditionalFormatting sqref="I754">
    <cfRule type="expression" dxfId="12805" priority="753" stopIfTrue="1">
      <formula>I754="REVIEW"</formula>
    </cfRule>
  </conditionalFormatting>
  <conditionalFormatting sqref="I755">
    <cfRule type="expression" dxfId="12804" priority="754" stopIfTrue="1">
      <formula>I755="REVIEW"</formula>
    </cfRule>
  </conditionalFormatting>
  <conditionalFormatting sqref="I756">
    <cfRule type="expression" dxfId="12803" priority="755" stopIfTrue="1">
      <formula>I756="REVIEW"</formula>
    </cfRule>
  </conditionalFormatting>
  <conditionalFormatting sqref="I757">
    <cfRule type="expression" dxfId="12802" priority="756" stopIfTrue="1">
      <formula>I757="REVIEW"</formula>
    </cfRule>
  </conditionalFormatting>
  <conditionalFormatting sqref="I758">
    <cfRule type="expression" dxfId="12801" priority="757" stopIfTrue="1">
      <formula>I758="REVIEW"</formula>
    </cfRule>
  </conditionalFormatting>
  <conditionalFormatting sqref="I759">
    <cfRule type="expression" dxfId="12800" priority="758" stopIfTrue="1">
      <formula>I759="REVIEW"</formula>
    </cfRule>
  </conditionalFormatting>
  <conditionalFormatting sqref="I760">
    <cfRule type="expression" dxfId="12799" priority="759" stopIfTrue="1">
      <formula>I760="REVIEW"</formula>
    </cfRule>
  </conditionalFormatting>
  <conditionalFormatting sqref="I761">
    <cfRule type="expression" dxfId="12798" priority="760" stopIfTrue="1">
      <formula>I761="REVIEW"</formula>
    </cfRule>
  </conditionalFormatting>
  <conditionalFormatting sqref="I762">
    <cfRule type="expression" dxfId="12797" priority="761" stopIfTrue="1">
      <formula>I762="REVIEW"</formula>
    </cfRule>
  </conditionalFormatting>
  <conditionalFormatting sqref="I763">
    <cfRule type="expression" dxfId="12796" priority="762" stopIfTrue="1">
      <formula>I763="REVIEW"</formula>
    </cfRule>
  </conditionalFormatting>
  <conditionalFormatting sqref="I764">
    <cfRule type="expression" dxfId="12795" priority="763" stopIfTrue="1">
      <formula>I764="REVIEW"</formula>
    </cfRule>
  </conditionalFormatting>
  <conditionalFormatting sqref="I765">
    <cfRule type="expression" dxfId="12794" priority="764" stopIfTrue="1">
      <formula>I765="REVIEW"</formula>
    </cfRule>
  </conditionalFormatting>
  <conditionalFormatting sqref="I766">
    <cfRule type="expression" dxfId="12793" priority="765" stopIfTrue="1">
      <formula>I766="REVIEW"</formula>
    </cfRule>
  </conditionalFormatting>
  <conditionalFormatting sqref="I767">
    <cfRule type="expression" dxfId="12792" priority="766" stopIfTrue="1">
      <formula>I767="REVIEW"</formula>
    </cfRule>
  </conditionalFormatting>
  <conditionalFormatting sqref="I768">
    <cfRule type="expression" dxfId="12791" priority="767" stopIfTrue="1">
      <formula>I768="REVIEW"</formula>
    </cfRule>
  </conditionalFormatting>
  <conditionalFormatting sqref="I769">
    <cfRule type="expression" dxfId="12790" priority="768" stopIfTrue="1">
      <formula>I769="REVIEW"</formula>
    </cfRule>
  </conditionalFormatting>
  <conditionalFormatting sqref="I770">
    <cfRule type="expression" dxfId="12789" priority="769" stopIfTrue="1">
      <formula>I770="REVIEW"</formula>
    </cfRule>
  </conditionalFormatting>
  <conditionalFormatting sqref="I771">
    <cfRule type="expression" dxfId="12788" priority="770" stopIfTrue="1">
      <formula>I771="REVIEW"</formula>
    </cfRule>
  </conditionalFormatting>
  <conditionalFormatting sqref="I772">
    <cfRule type="expression" dxfId="12787" priority="771" stopIfTrue="1">
      <formula>I772="REVIEW"</formula>
    </cfRule>
  </conditionalFormatting>
  <conditionalFormatting sqref="I773">
    <cfRule type="expression" dxfId="12786" priority="772" stopIfTrue="1">
      <formula>I773="REVIEW"</formula>
    </cfRule>
  </conditionalFormatting>
  <conditionalFormatting sqref="I774">
    <cfRule type="expression" dxfId="12785" priority="773" stopIfTrue="1">
      <formula>I774="REVIEW"</formula>
    </cfRule>
  </conditionalFormatting>
  <conditionalFormatting sqref="I775">
    <cfRule type="expression" dxfId="12784" priority="774" stopIfTrue="1">
      <formula>I775="REVIEW"</formula>
    </cfRule>
  </conditionalFormatting>
  <conditionalFormatting sqref="I776">
    <cfRule type="expression" dxfId="12783" priority="775" stopIfTrue="1">
      <formula>I776="REVIEW"</formula>
    </cfRule>
  </conditionalFormatting>
  <conditionalFormatting sqref="I777">
    <cfRule type="expression" dxfId="12782" priority="776" stopIfTrue="1">
      <formula>I777="REVIEW"</formula>
    </cfRule>
  </conditionalFormatting>
  <conditionalFormatting sqref="I778">
    <cfRule type="expression" dxfId="12781" priority="777" stopIfTrue="1">
      <formula>I778="REVIEW"</formula>
    </cfRule>
  </conditionalFormatting>
  <conditionalFormatting sqref="I779">
    <cfRule type="expression" dxfId="12780" priority="778" stopIfTrue="1">
      <formula>I779="REVIEW"</formula>
    </cfRule>
  </conditionalFormatting>
  <conditionalFormatting sqref="I780">
    <cfRule type="expression" dxfId="12779" priority="779" stopIfTrue="1">
      <formula>I780="REVIEW"</formula>
    </cfRule>
  </conditionalFormatting>
  <conditionalFormatting sqref="I781">
    <cfRule type="expression" dxfId="12778" priority="780" stopIfTrue="1">
      <formula>I781="REVIEW"</formula>
    </cfRule>
  </conditionalFormatting>
  <conditionalFormatting sqref="I782">
    <cfRule type="expression" dxfId="12777" priority="781" stopIfTrue="1">
      <formula>I782="REVIEW"</formula>
    </cfRule>
  </conditionalFormatting>
  <conditionalFormatting sqref="I783">
    <cfRule type="expression" dxfId="12776" priority="782" stopIfTrue="1">
      <formula>I783="REVIEW"</formula>
    </cfRule>
  </conditionalFormatting>
  <conditionalFormatting sqref="I784">
    <cfRule type="expression" dxfId="12775" priority="783" stopIfTrue="1">
      <formula>I784="REVIEW"</formula>
    </cfRule>
  </conditionalFormatting>
  <conditionalFormatting sqref="I785">
    <cfRule type="expression" dxfId="12774" priority="784" stopIfTrue="1">
      <formula>I785="REVIEW"</formula>
    </cfRule>
  </conditionalFormatting>
  <conditionalFormatting sqref="I786">
    <cfRule type="expression" dxfId="12773" priority="785" stopIfTrue="1">
      <formula>I786="REVIEW"</formula>
    </cfRule>
  </conditionalFormatting>
  <conditionalFormatting sqref="I787">
    <cfRule type="expression" dxfId="12772" priority="786" stopIfTrue="1">
      <formula>I787="REVIEW"</formula>
    </cfRule>
  </conditionalFormatting>
  <conditionalFormatting sqref="I788">
    <cfRule type="expression" dxfId="12771" priority="787" stopIfTrue="1">
      <formula>I788="REVIEW"</formula>
    </cfRule>
  </conditionalFormatting>
  <conditionalFormatting sqref="I789">
    <cfRule type="expression" dxfId="12770" priority="788" stopIfTrue="1">
      <formula>I789="REVIEW"</formula>
    </cfRule>
  </conditionalFormatting>
  <conditionalFormatting sqref="I790">
    <cfRule type="expression" dxfId="12769" priority="789" stopIfTrue="1">
      <formula>I790="REVIEW"</formula>
    </cfRule>
  </conditionalFormatting>
  <conditionalFormatting sqref="I791">
    <cfRule type="expression" dxfId="12768" priority="790" stopIfTrue="1">
      <formula>I791="REVIEW"</formula>
    </cfRule>
  </conditionalFormatting>
  <conditionalFormatting sqref="I792">
    <cfRule type="expression" dxfId="12767" priority="791" stopIfTrue="1">
      <formula>I792="REVIEW"</formula>
    </cfRule>
  </conditionalFormatting>
  <conditionalFormatting sqref="I793">
    <cfRule type="expression" dxfId="12766" priority="792" stopIfTrue="1">
      <formula>I793="REVIEW"</formula>
    </cfRule>
  </conditionalFormatting>
  <conditionalFormatting sqref="I794">
    <cfRule type="expression" dxfId="12765" priority="793" stopIfTrue="1">
      <formula>I794="REVIEW"</formula>
    </cfRule>
  </conditionalFormatting>
  <conditionalFormatting sqref="I795">
    <cfRule type="expression" dxfId="12764" priority="794" stopIfTrue="1">
      <formula>I795="REVIEW"</formula>
    </cfRule>
  </conditionalFormatting>
  <conditionalFormatting sqref="I796">
    <cfRule type="expression" dxfId="12763" priority="795" stopIfTrue="1">
      <formula>I796="REVIEW"</formula>
    </cfRule>
  </conditionalFormatting>
  <conditionalFormatting sqref="I797">
    <cfRule type="expression" dxfId="12762" priority="796" stopIfTrue="1">
      <formula>I797="REVIEW"</formula>
    </cfRule>
  </conditionalFormatting>
  <conditionalFormatting sqref="I798">
    <cfRule type="expression" dxfId="12761" priority="797" stopIfTrue="1">
      <formula>I798="REVIEW"</formula>
    </cfRule>
  </conditionalFormatting>
  <conditionalFormatting sqref="I799">
    <cfRule type="expression" dxfId="12760" priority="798" stopIfTrue="1">
      <formula>I799="REVIEW"</formula>
    </cfRule>
  </conditionalFormatting>
  <conditionalFormatting sqref="I800">
    <cfRule type="expression" dxfId="12759" priority="799" stopIfTrue="1">
      <formula>I800="REVIEW"</formula>
    </cfRule>
  </conditionalFormatting>
  <conditionalFormatting sqref="I801">
    <cfRule type="expression" dxfId="12758" priority="800" stopIfTrue="1">
      <formula>I801="REVIEW"</formula>
    </cfRule>
  </conditionalFormatting>
  <conditionalFormatting sqref="I802">
    <cfRule type="expression" dxfId="12757" priority="801" stopIfTrue="1">
      <formula>I802="REVIEW"</formula>
    </cfRule>
  </conditionalFormatting>
  <conditionalFormatting sqref="I803">
    <cfRule type="expression" dxfId="12756" priority="802" stopIfTrue="1">
      <formula>I803="REVIEW"</formula>
    </cfRule>
  </conditionalFormatting>
  <conditionalFormatting sqref="I804">
    <cfRule type="expression" dxfId="12755" priority="803" stopIfTrue="1">
      <formula>I804="REVIEW"</formula>
    </cfRule>
  </conditionalFormatting>
  <conditionalFormatting sqref="I805">
    <cfRule type="expression" dxfId="12754" priority="804" stopIfTrue="1">
      <formula>I805="REVIEW"</formula>
    </cfRule>
  </conditionalFormatting>
  <conditionalFormatting sqref="I806">
    <cfRule type="expression" dxfId="12753" priority="805" stopIfTrue="1">
      <formula>I806="REVIEW"</formula>
    </cfRule>
  </conditionalFormatting>
  <conditionalFormatting sqref="I807">
    <cfRule type="expression" dxfId="12752" priority="806" stopIfTrue="1">
      <formula>I807="REVIEW"</formula>
    </cfRule>
  </conditionalFormatting>
  <conditionalFormatting sqref="I808">
    <cfRule type="expression" dxfId="12751" priority="807" stopIfTrue="1">
      <formula>I808="REVIEW"</formula>
    </cfRule>
  </conditionalFormatting>
  <conditionalFormatting sqref="I809">
    <cfRule type="expression" dxfId="12750" priority="808" stopIfTrue="1">
      <formula>I809="REVIEW"</formula>
    </cfRule>
  </conditionalFormatting>
  <conditionalFormatting sqref="I810">
    <cfRule type="expression" dxfId="12749" priority="809" stopIfTrue="1">
      <formula>I810="REVIEW"</formula>
    </cfRule>
  </conditionalFormatting>
  <conditionalFormatting sqref="I811">
    <cfRule type="expression" dxfId="12748" priority="810" stopIfTrue="1">
      <formula>I811="REVIEW"</formula>
    </cfRule>
  </conditionalFormatting>
  <conditionalFormatting sqref="I812">
    <cfRule type="expression" dxfId="12747" priority="811" stopIfTrue="1">
      <formula>I812="REVIEW"</formula>
    </cfRule>
  </conditionalFormatting>
  <conditionalFormatting sqref="I813">
    <cfRule type="expression" dxfId="12746" priority="812" stopIfTrue="1">
      <formula>I813="REVIEW"</formula>
    </cfRule>
  </conditionalFormatting>
  <conditionalFormatting sqref="I814">
    <cfRule type="expression" dxfId="12745" priority="813" stopIfTrue="1">
      <formula>I814="REVIEW"</formula>
    </cfRule>
  </conditionalFormatting>
  <conditionalFormatting sqref="I815">
    <cfRule type="expression" dxfId="12744" priority="814" stopIfTrue="1">
      <formula>I815="REVIEW"</formula>
    </cfRule>
  </conditionalFormatting>
  <conditionalFormatting sqref="I816">
    <cfRule type="expression" dxfId="12743" priority="815" stopIfTrue="1">
      <formula>I816="REVIEW"</formula>
    </cfRule>
  </conditionalFormatting>
  <conditionalFormatting sqref="I817">
    <cfRule type="expression" dxfId="12742" priority="816" stopIfTrue="1">
      <formula>I817="REVIEW"</formula>
    </cfRule>
  </conditionalFormatting>
  <conditionalFormatting sqref="I818">
    <cfRule type="expression" dxfId="12741" priority="817" stopIfTrue="1">
      <formula>I818="REVIEW"</formula>
    </cfRule>
  </conditionalFormatting>
  <conditionalFormatting sqref="I819">
    <cfRule type="expression" dxfId="12740" priority="818" stopIfTrue="1">
      <formula>I819="REVIEW"</formula>
    </cfRule>
  </conditionalFormatting>
  <conditionalFormatting sqref="I820">
    <cfRule type="expression" dxfId="12739" priority="819" stopIfTrue="1">
      <formula>I820="REVIEW"</formula>
    </cfRule>
  </conditionalFormatting>
  <conditionalFormatting sqref="I821">
    <cfRule type="expression" dxfId="12738" priority="820" stopIfTrue="1">
      <formula>I821="REVIEW"</formula>
    </cfRule>
  </conditionalFormatting>
  <conditionalFormatting sqref="I822">
    <cfRule type="expression" dxfId="12737" priority="821" stopIfTrue="1">
      <formula>I822="REVIEW"</formula>
    </cfRule>
  </conditionalFormatting>
  <conditionalFormatting sqref="I823">
    <cfRule type="expression" dxfId="12736" priority="822" stopIfTrue="1">
      <formula>I823="REVIEW"</formula>
    </cfRule>
  </conditionalFormatting>
  <conditionalFormatting sqref="I824">
    <cfRule type="expression" dxfId="12735" priority="823" stopIfTrue="1">
      <formula>I824="REVIEW"</formula>
    </cfRule>
  </conditionalFormatting>
  <conditionalFormatting sqref="I825">
    <cfRule type="expression" dxfId="12734" priority="824" stopIfTrue="1">
      <formula>I825="REVIEW"</formula>
    </cfRule>
  </conditionalFormatting>
  <conditionalFormatting sqref="I826">
    <cfRule type="expression" dxfId="12733" priority="825" stopIfTrue="1">
      <formula>I826="REVIEW"</formula>
    </cfRule>
  </conditionalFormatting>
  <conditionalFormatting sqref="I827">
    <cfRule type="expression" dxfId="12732" priority="826" stopIfTrue="1">
      <formula>I827="REVIEW"</formula>
    </cfRule>
  </conditionalFormatting>
  <conditionalFormatting sqref="I828">
    <cfRule type="expression" dxfId="12731" priority="827" stopIfTrue="1">
      <formula>I828="REVIEW"</formula>
    </cfRule>
  </conditionalFormatting>
  <conditionalFormatting sqref="I829">
    <cfRule type="expression" dxfId="12730" priority="828" stopIfTrue="1">
      <formula>I829="REVIEW"</formula>
    </cfRule>
  </conditionalFormatting>
  <conditionalFormatting sqref="I830">
    <cfRule type="expression" dxfId="12729" priority="829" stopIfTrue="1">
      <formula>I830="REVIEW"</formula>
    </cfRule>
  </conditionalFormatting>
  <conditionalFormatting sqref="I831">
    <cfRule type="expression" dxfId="12728" priority="830" stopIfTrue="1">
      <formula>I831="REVIEW"</formula>
    </cfRule>
  </conditionalFormatting>
  <conditionalFormatting sqref="I832">
    <cfRule type="expression" dxfId="12727" priority="831" stopIfTrue="1">
      <formula>I832="REVIEW"</formula>
    </cfRule>
  </conditionalFormatting>
  <conditionalFormatting sqref="I833">
    <cfRule type="expression" dxfId="12726" priority="832" stopIfTrue="1">
      <formula>I833="REVIEW"</formula>
    </cfRule>
  </conditionalFormatting>
  <conditionalFormatting sqref="I834">
    <cfRule type="expression" dxfId="12725" priority="833" stopIfTrue="1">
      <formula>I834="REVIEW"</formula>
    </cfRule>
  </conditionalFormatting>
  <conditionalFormatting sqref="I835">
    <cfRule type="expression" dxfId="12724" priority="834" stopIfTrue="1">
      <formula>I835="REVIEW"</formula>
    </cfRule>
  </conditionalFormatting>
  <conditionalFormatting sqref="I836">
    <cfRule type="expression" dxfId="12723" priority="835" stopIfTrue="1">
      <formula>I836="REVIEW"</formula>
    </cfRule>
  </conditionalFormatting>
  <conditionalFormatting sqref="I837">
    <cfRule type="expression" dxfId="12722" priority="836" stopIfTrue="1">
      <formula>I837="REVIEW"</formula>
    </cfRule>
  </conditionalFormatting>
  <conditionalFormatting sqref="I838">
    <cfRule type="expression" dxfId="12721" priority="837" stopIfTrue="1">
      <formula>I838="REVIEW"</formula>
    </cfRule>
  </conditionalFormatting>
  <conditionalFormatting sqref="I839">
    <cfRule type="expression" dxfId="12720" priority="838" stopIfTrue="1">
      <formula>I839="REVIEW"</formula>
    </cfRule>
  </conditionalFormatting>
  <conditionalFormatting sqref="I840">
    <cfRule type="expression" dxfId="12719" priority="839" stopIfTrue="1">
      <formula>I840="REVIEW"</formula>
    </cfRule>
  </conditionalFormatting>
  <conditionalFormatting sqref="I841">
    <cfRule type="expression" dxfId="12718" priority="840" stopIfTrue="1">
      <formula>I841="REVIEW"</formula>
    </cfRule>
  </conditionalFormatting>
  <conditionalFormatting sqref="I842">
    <cfRule type="expression" dxfId="12717" priority="841" stopIfTrue="1">
      <formula>I842="REVIEW"</formula>
    </cfRule>
  </conditionalFormatting>
  <conditionalFormatting sqref="I843">
    <cfRule type="expression" dxfId="12716" priority="842" stopIfTrue="1">
      <formula>I843="REVIEW"</formula>
    </cfRule>
  </conditionalFormatting>
  <conditionalFormatting sqref="I844">
    <cfRule type="expression" dxfId="12715" priority="843" stopIfTrue="1">
      <formula>I844="REVIEW"</formula>
    </cfRule>
  </conditionalFormatting>
  <conditionalFormatting sqref="I845">
    <cfRule type="expression" dxfId="12714" priority="844" stopIfTrue="1">
      <formula>I845="REVIEW"</formula>
    </cfRule>
  </conditionalFormatting>
  <conditionalFormatting sqref="I846">
    <cfRule type="expression" dxfId="12713" priority="845" stopIfTrue="1">
      <formula>I846="REVIEW"</formula>
    </cfRule>
  </conditionalFormatting>
  <conditionalFormatting sqref="I847">
    <cfRule type="expression" dxfId="12712" priority="846" stopIfTrue="1">
      <formula>I847="REVIEW"</formula>
    </cfRule>
  </conditionalFormatting>
  <conditionalFormatting sqref="I848">
    <cfRule type="expression" dxfId="12711" priority="847" stopIfTrue="1">
      <formula>I848="REVIEW"</formula>
    </cfRule>
  </conditionalFormatting>
  <conditionalFormatting sqref="I849">
    <cfRule type="expression" dxfId="12710" priority="848" stopIfTrue="1">
      <formula>I849="REVIEW"</formula>
    </cfRule>
  </conditionalFormatting>
  <conditionalFormatting sqref="I850">
    <cfRule type="expression" dxfId="12709" priority="849" stopIfTrue="1">
      <formula>I850="REVIEW"</formula>
    </cfRule>
  </conditionalFormatting>
  <conditionalFormatting sqref="I851">
    <cfRule type="expression" dxfId="12708" priority="850" stopIfTrue="1">
      <formula>I851="REVIEW"</formula>
    </cfRule>
  </conditionalFormatting>
  <conditionalFormatting sqref="I852">
    <cfRule type="expression" dxfId="12707" priority="851" stopIfTrue="1">
      <formula>I852="REVIEW"</formula>
    </cfRule>
  </conditionalFormatting>
  <conditionalFormatting sqref="I853">
    <cfRule type="expression" dxfId="12706" priority="852" stopIfTrue="1">
      <formula>I853="REVIEW"</formula>
    </cfRule>
  </conditionalFormatting>
  <conditionalFormatting sqref="I854">
    <cfRule type="expression" dxfId="12705" priority="853" stopIfTrue="1">
      <formula>I854="REVIEW"</formula>
    </cfRule>
  </conditionalFormatting>
  <conditionalFormatting sqref="I855">
    <cfRule type="expression" dxfId="12704" priority="854" stopIfTrue="1">
      <formula>I855="REVIEW"</formula>
    </cfRule>
  </conditionalFormatting>
  <conditionalFormatting sqref="I856">
    <cfRule type="expression" dxfId="12703" priority="855" stopIfTrue="1">
      <formula>I856="REVIEW"</formula>
    </cfRule>
  </conditionalFormatting>
  <conditionalFormatting sqref="I857">
    <cfRule type="expression" dxfId="12702" priority="856" stopIfTrue="1">
      <formula>I857="REVIEW"</formula>
    </cfRule>
  </conditionalFormatting>
  <conditionalFormatting sqref="I858">
    <cfRule type="expression" dxfId="12701" priority="857" stopIfTrue="1">
      <formula>I858="REVIEW"</formula>
    </cfRule>
  </conditionalFormatting>
  <conditionalFormatting sqref="I859">
    <cfRule type="expression" dxfId="12700" priority="858" stopIfTrue="1">
      <formula>I859="REVIEW"</formula>
    </cfRule>
  </conditionalFormatting>
  <conditionalFormatting sqref="I860">
    <cfRule type="expression" dxfId="12699" priority="859" stopIfTrue="1">
      <formula>I860="REVIEW"</formula>
    </cfRule>
  </conditionalFormatting>
  <conditionalFormatting sqref="I861">
    <cfRule type="expression" dxfId="12698" priority="860" stopIfTrue="1">
      <formula>I861="REVIEW"</formula>
    </cfRule>
  </conditionalFormatting>
  <conditionalFormatting sqref="I862">
    <cfRule type="expression" dxfId="12697" priority="861" stopIfTrue="1">
      <formula>I862="REVIEW"</formula>
    </cfRule>
  </conditionalFormatting>
  <conditionalFormatting sqref="I863">
    <cfRule type="expression" dxfId="12696" priority="862" stopIfTrue="1">
      <formula>I863="REVIEW"</formula>
    </cfRule>
  </conditionalFormatting>
  <conditionalFormatting sqref="I864">
    <cfRule type="expression" dxfId="12695" priority="863" stopIfTrue="1">
      <formula>I864="REVIEW"</formula>
    </cfRule>
  </conditionalFormatting>
  <conditionalFormatting sqref="I865">
    <cfRule type="expression" dxfId="12694" priority="864" stopIfTrue="1">
      <formula>I865="REVIEW"</formula>
    </cfRule>
  </conditionalFormatting>
  <conditionalFormatting sqref="I866">
    <cfRule type="expression" dxfId="12693" priority="865" stopIfTrue="1">
      <formula>I866="REVIEW"</formula>
    </cfRule>
  </conditionalFormatting>
  <conditionalFormatting sqref="I867">
    <cfRule type="expression" dxfId="12692" priority="866" stopIfTrue="1">
      <formula>I867="REVIEW"</formula>
    </cfRule>
  </conditionalFormatting>
  <conditionalFormatting sqref="I868">
    <cfRule type="expression" dxfId="12691" priority="867" stopIfTrue="1">
      <formula>I868="REVIEW"</formula>
    </cfRule>
  </conditionalFormatting>
  <conditionalFormatting sqref="I869">
    <cfRule type="expression" dxfId="12690" priority="868" stopIfTrue="1">
      <formula>I869="REVIEW"</formula>
    </cfRule>
  </conditionalFormatting>
  <conditionalFormatting sqref="I870">
    <cfRule type="expression" dxfId="12689" priority="869" stopIfTrue="1">
      <formula>I870="REVIEW"</formula>
    </cfRule>
  </conditionalFormatting>
  <conditionalFormatting sqref="I871">
    <cfRule type="expression" dxfId="12688" priority="870" stopIfTrue="1">
      <formula>I871="REVIEW"</formula>
    </cfRule>
  </conditionalFormatting>
  <conditionalFormatting sqref="I872">
    <cfRule type="expression" dxfId="12687" priority="871" stopIfTrue="1">
      <formula>I872="REVIEW"</formula>
    </cfRule>
  </conditionalFormatting>
  <conditionalFormatting sqref="I873">
    <cfRule type="expression" dxfId="12686" priority="872" stopIfTrue="1">
      <formula>I873="REVIEW"</formula>
    </cfRule>
  </conditionalFormatting>
  <conditionalFormatting sqref="I874">
    <cfRule type="expression" dxfId="12685" priority="873" stopIfTrue="1">
      <formula>I874="REVIEW"</formula>
    </cfRule>
  </conditionalFormatting>
  <conditionalFormatting sqref="I875">
    <cfRule type="expression" dxfId="12684" priority="874" stopIfTrue="1">
      <formula>I875="REVIEW"</formula>
    </cfRule>
  </conditionalFormatting>
  <conditionalFormatting sqref="I876">
    <cfRule type="expression" dxfId="12683" priority="875" stopIfTrue="1">
      <formula>I876="REVIEW"</formula>
    </cfRule>
  </conditionalFormatting>
  <conditionalFormatting sqref="I877">
    <cfRule type="expression" dxfId="12682" priority="876" stopIfTrue="1">
      <formula>I877="REVIEW"</formula>
    </cfRule>
  </conditionalFormatting>
  <conditionalFormatting sqref="I878">
    <cfRule type="expression" dxfId="12681" priority="877" stopIfTrue="1">
      <formula>I878="REVIEW"</formula>
    </cfRule>
  </conditionalFormatting>
  <conditionalFormatting sqref="I879">
    <cfRule type="expression" dxfId="12680" priority="878" stopIfTrue="1">
      <formula>I879="REVIEW"</formula>
    </cfRule>
  </conditionalFormatting>
  <conditionalFormatting sqref="I880">
    <cfRule type="expression" dxfId="12679" priority="879" stopIfTrue="1">
      <formula>I880="REVIEW"</formula>
    </cfRule>
  </conditionalFormatting>
  <conditionalFormatting sqref="I881">
    <cfRule type="expression" dxfId="12678" priority="880" stopIfTrue="1">
      <formula>I881="REVIEW"</formula>
    </cfRule>
  </conditionalFormatting>
  <conditionalFormatting sqref="I882">
    <cfRule type="expression" dxfId="12677" priority="881" stopIfTrue="1">
      <formula>I882="REVIEW"</formula>
    </cfRule>
  </conditionalFormatting>
  <conditionalFormatting sqref="I883">
    <cfRule type="expression" dxfId="12676" priority="882" stopIfTrue="1">
      <formula>I883="REVIEW"</formula>
    </cfRule>
  </conditionalFormatting>
  <conditionalFormatting sqref="I884">
    <cfRule type="expression" dxfId="12675" priority="883" stopIfTrue="1">
      <formula>I884="REVIEW"</formula>
    </cfRule>
  </conditionalFormatting>
  <conditionalFormatting sqref="I885">
    <cfRule type="expression" dxfId="12674" priority="884" stopIfTrue="1">
      <formula>I885="REVIEW"</formula>
    </cfRule>
  </conditionalFormatting>
  <conditionalFormatting sqref="I886">
    <cfRule type="expression" dxfId="12673" priority="885" stopIfTrue="1">
      <formula>I886="REVIEW"</formula>
    </cfRule>
  </conditionalFormatting>
  <conditionalFormatting sqref="I887">
    <cfRule type="expression" dxfId="12672" priority="886" stopIfTrue="1">
      <formula>I887="REVIEW"</formula>
    </cfRule>
  </conditionalFormatting>
  <conditionalFormatting sqref="I888">
    <cfRule type="expression" dxfId="12671" priority="887" stopIfTrue="1">
      <formula>I888="REVIEW"</formula>
    </cfRule>
  </conditionalFormatting>
  <conditionalFormatting sqref="I889">
    <cfRule type="expression" dxfId="12670" priority="888" stopIfTrue="1">
      <formula>I889="REVIEW"</formula>
    </cfRule>
  </conditionalFormatting>
  <conditionalFormatting sqref="I890">
    <cfRule type="expression" dxfId="12669" priority="889" stopIfTrue="1">
      <formula>I890="REVIEW"</formula>
    </cfRule>
  </conditionalFormatting>
  <conditionalFormatting sqref="I891">
    <cfRule type="expression" dxfId="12668" priority="890" stopIfTrue="1">
      <formula>I891="REVIEW"</formula>
    </cfRule>
  </conditionalFormatting>
  <conditionalFormatting sqref="I892">
    <cfRule type="expression" dxfId="12667" priority="891" stopIfTrue="1">
      <formula>I892="REVIEW"</formula>
    </cfRule>
  </conditionalFormatting>
  <conditionalFormatting sqref="I893">
    <cfRule type="expression" dxfId="12666" priority="892" stopIfTrue="1">
      <formula>I893="REVIEW"</formula>
    </cfRule>
  </conditionalFormatting>
  <conditionalFormatting sqref="I894">
    <cfRule type="expression" dxfId="12665" priority="893" stopIfTrue="1">
      <formula>I894="REVIEW"</formula>
    </cfRule>
  </conditionalFormatting>
  <conditionalFormatting sqref="I895">
    <cfRule type="expression" dxfId="12664" priority="894" stopIfTrue="1">
      <formula>I895="REVIEW"</formula>
    </cfRule>
  </conditionalFormatting>
  <conditionalFormatting sqref="I896">
    <cfRule type="expression" dxfId="12663" priority="895" stopIfTrue="1">
      <formula>I896="REVIEW"</formula>
    </cfRule>
  </conditionalFormatting>
  <conditionalFormatting sqref="I897">
    <cfRule type="expression" dxfId="12662" priority="896" stopIfTrue="1">
      <formula>I897="REVIEW"</formula>
    </cfRule>
  </conditionalFormatting>
  <conditionalFormatting sqref="I898">
    <cfRule type="expression" dxfId="12661" priority="897" stopIfTrue="1">
      <formula>I898="REVIEW"</formula>
    </cfRule>
  </conditionalFormatting>
  <conditionalFormatting sqref="I899">
    <cfRule type="expression" dxfId="12660" priority="898" stopIfTrue="1">
      <formula>I899="REVIEW"</formula>
    </cfRule>
  </conditionalFormatting>
  <conditionalFormatting sqref="I900">
    <cfRule type="expression" dxfId="12659" priority="899" stopIfTrue="1">
      <formula>I900="REVIEW"</formula>
    </cfRule>
  </conditionalFormatting>
  <conditionalFormatting sqref="I901">
    <cfRule type="expression" dxfId="12658" priority="900" stopIfTrue="1">
      <formula>I901="REVIEW"</formula>
    </cfRule>
  </conditionalFormatting>
  <conditionalFormatting sqref="I902">
    <cfRule type="expression" dxfId="12657" priority="901" stopIfTrue="1">
      <formula>I902="REVIEW"</formula>
    </cfRule>
  </conditionalFormatting>
  <conditionalFormatting sqref="I903">
    <cfRule type="expression" dxfId="12656" priority="902" stopIfTrue="1">
      <formula>I903="REVIEW"</formula>
    </cfRule>
  </conditionalFormatting>
  <conditionalFormatting sqref="I904">
    <cfRule type="expression" dxfId="12655" priority="903" stopIfTrue="1">
      <formula>I904="REVIEW"</formula>
    </cfRule>
  </conditionalFormatting>
  <conditionalFormatting sqref="I905">
    <cfRule type="expression" dxfId="12654" priority="904" stopIfTrue="1">
      <formula>I905="REVIEW"</formula>
    </cfRule>
  </conditionalFormatting>
  <conditionalFormatting sqref="I906">
    <cfRule type="expression" dxfId="12653" priority="905" stopIfTrue="1">
      <formula>I906="REVIEW"</formula>
    </cfRule>
  </conditionalFormatting>
  <conditionalFormatting sqref="I907">
    <cfRule type="expression" dxfId="12652" priority="906" stopIfTrue="1">
      <formula>I907="REVIEW"</formula>
    </cfRule>
  </conditionalFormatting>
  <conditionalFormatting sqref="I908">
    <cfRule type="expression" dxfId="12651" priority="907" stopIfTrue="1">
      <formula>I908="REVIEW"</formula>
    </cfRule>
  </conditionalFormatting>
  <conditionalFormatting sqref="I909">
    <cfRule type="expression" dxfId="12650" priority="908" stopIfTrue="1">
      <formula>I909="REVIEW"</formula>
    </cfRule>
  </conditionalFormatting>
  <conditionalFormatting sqref="I910">
    <cfRule type="expression" dxfId="12649" priority="909" stopIfTrue="1">
      <formula>I910="REVIEW"</formula>
    </cfRule>
  </conditionalFormatting>
  <conditionalFormatting sqref="I911">
    <cfRule type="expression" dxfId="12648" priority="910" stopIfTrue="1">
      <formula>I911="REVIEW"</formula>
    </cfRule>
  </conditionalFormatting>
  <conditionalFormatting sqref="I912">
    <cfRule type="expression" dxfId="12647" priority="911" stopIfTrue="1">
      <formula>I912="REVIEW"</formula>
    </cfRule>
  </conditionalFormatting>
  <conditionalFormatting sqref="I913">
    <cfRule type="expression" dxfId="12646" priority="912" stopIfTrue="1">
      <formula>I913="REVIEW"</formula>
    </cfRule>
  </conditionalFormatting>
  <conditionalFormatting sqref="I914">
    <cfRule type="expression" dxfId="12645" priority="913" stopIfTrue="1">
      <formula>I914="REVIEW"</formula>
    </cfRule>
  </conditionalFormatting>
  <conditionalFormatting sqref="I915">
    <cfRule type="expression" dxfId="12644" priority="914" stopIfTrue="1">
      <formula>I915="REVIEW"</formula>
    </cfRule>
  </conditionalFormatting>
  <conditionalFormatting sqref="I916">
    <cfRule type="expression" dxfId="12643" priority="915" stopIfTrue="1">
      <formula>I916="REVIEW"</formula>
    </cfRule>
  </conditionalFormatting>
  <conditionalFormatting sqref="I917">
    <cfRule type="expression" dxfId="12642" priority="916" stopIfTrue="1">
      <formula>I917="REVIEW"</formula>
    </cfRule>
  </conditionalFormatting>
  <conditionalFormatting sqref="I918">
    <cfRule type="expression" dxfId="12641" priority="917" stopIfTrue="1">
      <formula>I918="REVIEW"</formula>
    </cfRule>
  </conditionalFormatting>
  <conditionalFormatting sqref="I919">
    <cfRule type="expression" dxfId="12640" priority="918" stopIfTrue="1">
      <formula>I919="REVIEW"</formula>
    </cfRule>
  </conditionalFormatting>
  <conditionalFormatting sqref="I920">
    <cfRule type="expression" dxfId="12639" priority="919" stopIfTrue="1">
      <formula>I920="REVIEW"</formula>
    </cfRule>
  </conditionalFormatting>
  <conditionalFormatting sqref="I921">
    <cfRule type="expression" dxfId="12638" priority="920" stopIfTrue="1">
      <formula>I921="REVIEW"</formula>
    </cfRule>
  </conditionalFormatting>
  <conditionalFormatting sqref="I922">
    <cfRule type="expression" dxfId="12637" priority="921" stopIfTrue="1">
      <formula>I922="REVIEW"</formula>
    </cfRule>
  </conditionalFormatting>
  <conditionalFormatting sqref="I923">
    <cfRule type="expression" dxfId="12636" priority="922" stopIfTrue="1">
      <formula>I923="REVIEW"</formula>
    </cfRule>
  </conditionalFormatting>
  <conditionalFormatting sqref="I924">
    <cfRule type="expression" dxfId="12635" priority="923" stopIfTrue="1">
      <formula>I924="REVIEW"</formula>
    </cfRule>
  </conditionalFormatting>
  <conditionalFormatting sqref="I925">
    <cfRule type="expression" dxfId="12634" priority="924" stopIfTrue="1">
      <formula>I925="REVIEW"</formula>
    </cfRule>
  </conditionalFormatting>
  <conditionalFormatting sqref="I926">
    <cfRule type="expression" dxfId="12633" priority="925" stopIfTrue="1">
      <formula>I926="REVIEW"</formula>
    </cfRule>
  </conditionalFormatting>
  <conditionalFormatting sqref="I927">
    <cfRule type="expression" dxfId="12632" priority="926" stopIfTrue="1">
      <formula>I927="REVIEW"</formula>
    </cfRule>
  </conditionalFormatting>
  <conditionalFormatting sqref="I928">
    <cfRule type="expression" dxfId="12631" priority="927" stopIfTrue="1">
      <formula>I928="REVIEW"</formula>
    </cfRule>
  </conditionalFormatting>
  <conditionalFormatting sqref="I929">
    <cfRule type="expression" dxfId="12630" priority="928" stopIfTrue="1">
      <formula>I929="REVIEW"</formula>
    </cfRule>
  </conditionalFormatting>
  <conditionalFormatting sqref="I930">
    <cfRule type="expression" dxfId="12629" priority="929" stopIfTrue="1">
      <formula>I930="REVIEW"</formula>
    </cfRule>
  </conditionalFormatting>
  <conditionalFormatting sqref="I931">
    <cfRule type="expression" dxfId="12628" priority="930" stopIfTrue="1">
      <formula>I931="REVIEW"</formula>
    </cfRule>
  </conditionalFormatting>
  <conditionalFormatting sqref="I932">
    <cfRule type="expression" dxfId="12627" priority="931" stopIfTrue="1">
      <formula>I932="REVIEW"</formula>
    </cfRule>
  </conditionalFormatting>
  <conditionalFormatting sqref="I933">
    <cfRule type="expression" dxfId="12626" priority="932" stopIfTrue="1">
      <formula>I933="REVIEW"</formula>
    </cfRule>
  </conditionalFormatting>
  <conditionalFormatting sqref="I934">
    <cfRule type="expression" dxfId="12625" priority="933" stopIfTrue="1">
      <formula>I934="REVIEW"</formula>
    </cfRule>
  </conditionalFormatting>
  <conditionalFormatting sqref="I935">
    <cfRule type="expression" dxfId="12624" priority="934" stopIfTrue="1">
      <formula>I935="REVIEW"</formula>
    </cfRule>
  </conditionalFormatting>
  <conditionalFormatting sqref="I936">
    <cfRule type="expression" dxfId="12623" priority="935" stopIfTrue="1">
      <formula>I936="REVIEW"</formula>
    </cfRule>
  </conditionalFormatting>
  <conditionalFormatting sqref="I937">
    <cfRule type="expression" dxfId="12622" priority="936" stopIfTrue="1">
      <formula>I937="REVIEW"</formula>
    </cfRule>
  </conditionalFormatting>
  <conditionalFormatting sqref="I938">
    <cfRule type="expression" dxfId="12621" priority="937" stopIfTrue="1">
      <formula>I938="REVIEW"</formula>
    </cfRule>
  </conditionalFormatting>
  <conditionalFormatting sqref="I939">
    <cfRule type="expression" dxfId="12620" priority="938" stopIfTrue="1">
      <formula>I939="REVIEW"</formula>
    </cfRule>
  </conditionalFormatting>
  <conditionalFormatting sqref="I940">
    <cfRule type="expression" dxfId="12619" priority="939" stopIfTrue="1">
      <formula>I940="REVIEW"</formula>
    </cfRule>
  </conditionalFormatting>
  <conditionalFormatting sqref="I941">
    <cfRule type="expression" dxfId="12618" priority="940" stopIfTrue="1">
      <formula>I941="REVIEW"</formula>
    </cfRule>
  </conditionalFormatting>
  <conditionalFormatting sqref="I942">
    <cfRule type="expression" dxfId="12617" priority="941" stopIfTrue="1">
      <formula>I942="REVIEW"</formula>
    </cfRule>
  </conditionalFormatting>
  <conditionalFormatting sqref="I943">
    <cfRule type="expression" dxfId="12616" priority="942" stopIfTrue="1">
      <formula>I943="REVIEW"</formula>
    </cfRule>
  </conditionalFormatting>
  <conditionalFormatting sqref="I944">
    <cfRule type="expression" dxfId="12615" priority="943" stopIfTrue="1">
      <formula>I944="REVIEW"</formula>
    </cfRule>
  </conditionalFormatting>
  <conditionalFormatting sqref="I945">
    <cfRule type="expression" dxfId="12614" priority="944" stopIfTrue="1">
      <formula>I945="REVIEW"</formula>
    </cfRule>
  </conditionalFormatting>
  <conditionalFormatting sqref="I946">
    <cfRule type="expression" dxfId="12613" priority="945" stopIfTrue="1">
      <formula>I946="REVIEW"</formula>
    </cfRule>
  </conditionalFormatting>
  <conditionalFormatting sqref="I947">
    <cfRule type="expression" dxfId="12612" priority="946" stopIfTrue="1">
      <formula>I947="REVIEW"</formula>
    </cfRule>
  </conditionalFormatting>
  <conditionalFormatting sqref="I948">
    <cfRule type="expression" dxfId="12611" priority="947" stopIfTrue="1">
      <formula>I948="REVIEW"</formula>
    </cfRule>
  </conditionalFormatting>
  <conditionalFormatting sqref="I949">
    <cfRule type="expression" dxfId="12610" priority="948" stopIfTrue="1">
      <formula>I949="REVIEW"</formula>
    </cfRule>
  </conditionalFormatting>
  <conditionalFormatting sqref="I950">
    <cfRule type="expression" dxfId="12609" priority="949" stopIfTrue="1">
      <formula>I950="REVIEW"</formula>
    </cfRule>
  </conditionalFormatting>
  <conditionalFormatting sqref="I951">
    <cfRule type="expression" dxfId="12608" priority="950" stopIfTrue="1">
      <formula>I951="REVIEW"</formula>
    </cfRule>
  </conditionalFormatting>
  <conditionalFormatting sqref="I952">
    <cfRule type="expression" dxfId="12607" priority="951" stopIfTrue="1">
      <formula>I952="REVIEW"</formula>
    </cfRule>
  </conditionalFormatting>
  <conditionalFormatting sqref="I953">
    <cfRule type="expression" dxfId="12606" priority="952" stopIfTrue="1">
      <formula>I953="REVIEW"</formula>
    </cfRule>
  </conditionalFormatting>
  <conditionalFormatting sqref="I954">
    <cfRule type="expression" dxfId="12605" priority="953" stopIfTrue="1">
      <formula>I954="REVIEW"</formula>
    </cfRule>
  </conditionalFormatting>
  <conditionalFormatting sqref="I955">
    <cfRule type="expression" dxfId="12604" priority="954" stopIfTrue="1">
      <formula>I955="REVIEW"</formula>
    </cfRule>
  </conditionalFormatting>
  <conditionalFormatting sqref="I956">
    <cfRule type="expression" dxfId="12603" priority="955" stopIfTrue="1">
      <formula>I956="REVIEW"</formula>
    </cfRule>
  </conditionalFormatting>
  <conditionalFormatting sqref="I957">
    <cfRule type="expression" dxfId="12602" priority="956" stopIfTrue="1">
      <formula>I957="REVIEW"</formula>
    </cfRule>
  </conditionalFormatting>
  <conditionalFormatting sqref="I958">
    <cfRule type="expression" dxfId="12601" priority="957" stopIfTrue="1">
      <formula>I958="REVIEW"</formula>
    </cfRule>
  </conditionalFormatting>
  <conditionalFormatting sqref="I959">
    <cfRule type="expression" dxfId="12600" priority="958" stopIfTrue="1">
      <formula>I959="REVIEW"</formula>
    </cfRule>
  </conditionalFormatting>
  <conditionalFormatting sqref="I960">
    <cfRule type="expression" dxfId="12599" priority="959" stopIfTrue="1">
      <formula>I960="REVIEW"</formula>
    </cfRule>
  </conditionalFormatting>
  <conditionalFormatting sqref="I961">
    <cfRule type="expression" dxfId="12598" priority="960" stopIfTrue="1">
      <formula>I961="REVIEW"</formula>
    </cfRule>
  </conditionalFormatting>
  <conditionalFormatting sqref="I962">
    <cfRule type="expression" dxfId="12597" priority="961" stopIfTrue="1">
      <formula>I962="REVIEW"</formula>
    </cfRule>
  </conditionalFormatting>
  <conditionalFormatting sqref="I963">
    <cfRule type="expression" dxfId="12596" priority="962" stopIfTrue="1">
      <formula>I963="REVIEW"</formula>
    </cfRule>
  </conditionalFormatting>
  <conditionalFormatting sqref="I964">
    <cfRule type="expression" dxfId="12595" priority="963" stopIfTrue="1">
      <formula>I964="REVIEW"</formula>
    </cfRule>
  </conditionalFormatting>
  <conditionalFormatting sqref="I965">
    <cfRule type="expression" dxfId="12594" priority="964" stopIfTrue="1">
      <formula>I965="REVIEW"</formula>
    </cfRule>
  </conditionalFormatting>
  <conditionalFormatting sqref="I966">
    <cfRule type="expression" dxfId="12593" priority="965" stopIfTrue="1">
      <formula>I966="REVIEW"</formula>
    </cfRule>
  </conditionalFormatting>
  <conditionalFormatting sqref="I967">
    <cfRule type="expression" dxfId="12592" priority="966" stopIfTrue="1">
      <formula>I967="REVIEW"</formula>
    </cfRule>
  </conditionalFormatting>
  <conditionalFormatting sqref="I968">
    <cfRule type="expression" dxfId="12591" priority="967" stopIfTrue="1">
      <formula>I968="REVIEW"</formula>
    </cfRule>
  </conditionalFormatting>
  <conditionalFormatting sqref="I969">
    <cfRule type="expression" dxfId="12590" priority="968" stopIfTrue="1">
      <formula>I969="REVIEW"</formula>
    </cfRule>
  </conditionalFormatting>
  <conditionalFormatting sqref="I970">
    <cfRule type="expression" dxfId="12589" priority="969" stopIfTrue="1">
      <formula>I970="REVIEW"</formula>
    </cfRule>
  </conditionalFormatting>
  <conditionalFormatting sqref="I971">
    <cfRule type="expression" dxfId="12588" priority="970" stopIfTrue="1">
      <formula>I971="REVIEW"</formula>
    </cfRule>
  </conditionalFormatting>
  <conditionalFormatting sqref="I972">
    <cfRule type="expression" dxfId="12587" priority="971" stopIfTrue="1">
      <formula>I972="REVIEW"</formula>
    </cfRule>
  </conditionalFormatting>
  <conditionalFormatting sqref="I973">
    <cfRule type="expression" dxfId="12586" priority="972" stopIfTrue="1">
      <formula>I973="REVIEW"</formula>
    </cfRule>
  </conditionalFormatting>
  <conditionalFormatting sqref="I974">
    <cfRule type="expression" dxfId="12585" priority="973" stopIfTrue="1">
      <formula>I974="REVIEW"</formula>
    </cfRule>
  </conditionalFormatting>
  <conditionalFormatting sqref="I975">
    <cfRule type="expression" dxfId="12584" priority="974" stopIfTrue="1">
      <formula>I975="REVIEW"</formula>
    </cfRule>
  </conditionalFormatting>
  <conditionalFormatting sqref="I976">
    <cfRule type="expression" dxfId="12583" priority="975" stopIfTrue="1">
      <formula>I976="REVIEW"</formula>
    </cfRule>
  </conditionalFormatting>
  <conditionalFormatting sqref="I977">
    <cfRule type="expression" dxfId="12582" priority="976" stopIfTrue="1">
      <formula>I977="REVIEW"</formula>
    </cfRule>
  </conditionalFormatting>
  <conditionalFormatting sqref="I978">
    <cfRule type="expression" dxfId="12581" priority="977" stopIfTrue="1">
      <formula>I978="REVIEW"</formula>
    </cfRule>
  </conditionalFormatting>
  <conditionalFormatting sqref="I979">
    <cfRule type="expression" dxfId="12580" priority="978" stopIfTrue="1">
      <formula>I979="REVIEW"</formula>
    </cfRule>
  </conditionalFormatting>
  <conditionalFormatting sqref="I980">
    <cfRule type="expression" dxfId="12579" priority="979" stopIfTrue="1">
      <formula>I980="REVIEW"</formula>
    </cfRule>
  </conditionalFormatting>
  <conditionalFormatting sqref="I981">
    <cfRule type="expression" dxfId="12578" priority="980" stopIfTrue="1">
      <formula>I981="REVIEW"</formula>
    </cfRule>
  </conditionalFormatting>
  <conditionalFormatting sqref="I982">
    <cfRule type="expression" dxfId="12577" priority="981" stopIfTrue="1">
      <formula>I982="REVIEW"</formula>
    </cfRule>
  </conditionalFormatting>
  <conditionalFormatting sqref="I983">
    <cfRule type="expression" dxfId="12576" priority="982" stopIfTrue="1">
      <formula>I983="REVIEW"</formula>
    </cfRule>
  </conditionalFormatting>
  <conditionalFormatting sqref="I984">
    <cfRule type="expression" dxfId="12575" priority="983" stopIfTrue="1">
      <formula>I984="REVIEW"</formula>
    </cfRule>
  </conditionalFormatting>
  <conditionalFormatting sqref="I985">
    <cfRule type="expression" dxfId="12574" priority="984" stopIfTrue="1">
      <formula>I985="REVIEW"</formula>
    </cfRule>
  </conditionalFormatting>
  <conditionalFormatting sqref="I986">
    <cfRule type="expression" dxfId="12573" priority="985" stopIfTrue="1">
      <formula>I986="REVIEW"</formula>
    </cfRule>
  </conditionalFormatting>
  <conditionalFormatting sqref="I987">
    <cfRule type="expression" dxfId="12572" priority="986" stopIfTrue="1">
      <formula>I987="REVIEW"</formula>
    </cfRule>
  </conditionalFormatting>
  <conditionalFormatting sqref="I988">
    <cfRule type="expression" dxfId="12571" priority="987" stopIfTrue="1">
      <formula>I988="REVIEW"</formula>
    </cfRule>
  </conditionalFormatting>
  <conditionalFormatting sqref="I989">
    <cfRule type="expression" dxfId="12570" priority="988" stopIfTrue="1">
      <formula>I989="REVIEW"</formula>
    </cfRule>
  </conditionalFormatting>
  <conditionalFormatting sqref="I990">
    <cfRule type="expression" dxfId="12569" priority="989" stopIfTrue="1">
      <formula>I990="REVIEW"</formula>
    </cfRule>
  </conditionalFormatting>
  <conditionalFormatting sqref="I991">
    <cfRule type="expression" dxfId="12568" priority="990" stopIfTrue="1">
      <formula>I991="REVIEW"</formula>
    </cfRule>
  </conditionalFormatting>
  <conditionalFormatting sqref="I992">
    <cfRule type="expression" dxfId="12567" priority="991" stopIfTrue="1">
      <formula>I992="REVIEW"</formula>
    </cfRule>
  </conditionalFormatting>
  <conditionalFormatting sqref="I993">
    <cfRule type="expression" dxfId="12566" priority="992" stopIfTrue="1">
      <formula>I993="REVIEW"</formula>
    </cfRule>
  </conditionalFormatting>
  <conditionalFormatting sqref="I994">
    <cfRule type="expression" dxfId="12565" priority="993" stopIfTrue="1">
      <formula>I994="REVIEW"</formula>
    </cfRule>
  </conditionalFormatting>
  <conditionalFormatting sqref="I995">
    <cfRule type="expression" dxfId="12564" priority="994" stopIfTrue="1">
      <formula>I995="REVIEW"</formula>
    </cfRule>
  </conditionalFormatting>
  <conditionalFormatting sqref="I996">
    <cfRule type="expression" dxfId="12563" priority="995" stopIfTrue="1">
      <formula>I996="REVIEW"</formula>
    </cfRule>
  </conditionalFormatting>
  <conditionalFormatting sqref="I997">
    <cfRule type="expression" dxfId="12562" priority="996" stopIfTrue="1">
      <formula>I997="REVIEW"</formula>
    </cfRule>
  </conditionalFormatting>
  <conditionalFormatting sqref="I998">
    <cfRule type="expression" dxfId="12561" priority="997" stopIfTrue="1">
      <formula>I998="REVIEW"</formula>
    </cfRule>
  </conditionalFormatting>
  <conditionalFormatting sqref="I999">
    <cfRule type="expression" dxfId="12560" priority="998" stopIfTrue="1">
      <formula>I999="REVIEW"</formula>
    </cfRule>
  </conditionalFormatting>
  <conditionalFormatting sqref="I1000">
    <cfRule type="expression" dxfId="12559" priority="999" stopIfTrue="1">
      <formula>I1000="REVIEW"</formula>
    </cfRule>
  </conditionalFormatting>
  <conditionalFormatting sqref="I1001">
    <cfRule type="expression" dxfId="12558" priority="1000" stopIfTrue="1">
      <formula>I1001="REVIEW"</formula>
    </cfRule>
  </conditionalFormatting>
  <conditionalFormatting sqref="I1002">
    <cfRule type="expression" dxfId="12557" priority="1001" stopIfTrue="1">
      <formula>I1002="REVIEW"</formula>
    </cfRule>
  </conditionalFormatting>
  <conditionalFormatting sqref="I1003">
    <cfRule type="expression" dxfId="12556" priority="1002" stopIfTrue="1">
      <formula>I1003="REVIEW"</formula>
    </cfRule>
  </conditionalFormatting>
  <conditionalFormatting sqref="I1004">
    <cfRule type="expression" dxfId="12555" priority="1003" stopIfTrue="1">
      <formula>I1004="REVIEW"</formula>
    </cfRule>
  </conditionalFormatting>
  <conditionalFormatting sqref="I1005">
    <cfRule type="expression" dxfId="12554" priority="1004" stopIfTrue="1">
      <formula>I1005="REVIEW"</formula>
    </cfRule>
  </conditionalFormatting>
  <conditionalFormatting sqref="I1006">
    <cfRule type="expression" dxfId="12553" priority="1005" stopIfTrue="1">
      <formula>I1006="REVIEW"</formula>
    </cfRule>
  </conditionalFormatting>
  <conditionalFormatting sqref="I1007">
    <cfRule type="expression" dxfId="12552" priority="1006" stopIfTrue="1">
      <formula>I1007="REVIEW"</formula>
    </cfRule>
  </conditionalFormatting>
  <conditionalFormatting sqref="I1008">
    <cfRule type="expression" dxfId="12551" priority="1007" stopIfTrue="1">
      <formula>I1008="REVIEW"</formula>
    </cfRule>
  </conditionalFormatting>
  <conditionalFormatting sqref="I1009">
    <cfRule type="expression" dxfId="12550" priority="1008" stopIfTrue="1">
      <formula>I1009="REVIEW"</formula>
    </cfRule>
  </conditionalFormatting>
  <conditionalFormatting sqref="I1010">
    <cfRule type="expression" dxfId="12549" priority="1009" stopIfTrue="1">
      <formula>I1010="REVIEW"</formula>
    </cfRule>
  </conditionalFormatting>
  <conditionalFormatting sqref="I1011">
    <cfRule type="expression" dxfId="12548" priority="1010" stopIfTrue="1">
      <formula>I1011="REVIEW"</formula>
    </cfRule>
  </conditionalFormatting>
  <conditionalFormatting sqref="I1012">
    <cfRule type="expression" dxfId="12547" priority="1011" stopIfTrue="1">
      <formula>I1012="REVIEW"</formula>
    </cfRule>
  </conditionalFormatting>
  <conditionalFormatting sqref="I1013">
    <cfRule type="expression" dxfId="12546" priority="1012" stopIfTrue="1">
      <formula>I1013="REVIEW"</formula>
    </cfRule>
  </conditionalFormatting>
  <conditionalFormatting sqref="I1014">
    <cfRule type="expression" dxfId="12545" priority="1013" stopIfTrue="1">
      <formula>I1014="REVIEW"</formula>
    </cfRule>
  </conditionalFormatting>
  <conditionalFormatting sqref="I1015">
    <cfRule type="expression" dxfId="12544" priority="1014" stopIfTrue="1">
      <formula>I1015="REVIEW"</formula>
    </cfRule>
  </conditionalFormatting>
  <conditionalFormatting sqref="I1016">
    <cfRule type="expression" dxfId="12543" priority="1015" stopIfTrue="1">
      <formula>I1016="REVIEW"</formula>
    </cfRule>
  </conditionalFormatting>
  <conditionalFormatting sqref="I1017">
    <cfRule type="expression" dxfId="12542" priority="1016" stopIfTrue="1">
      <formula>I1017="REVIEW"</formula>
    </cfRule>
  </conditionalFormatting>
  <conditionalFormatting sqref="I1018">
    <cfRule type="expression" dxfId="12541" priority="1017" stopIfTrue="1">
      <formula>I1018="REVIEW"</formula>
    </cfRule>
  </conditionalFormatting>
  <conditionalFormatting sqref="I1019">
    <cfRule type="expression" dxfId="12540" priority="1018" stopIfTrue="1">
      <formula>I1019="REVIEW"</formula>
    </cfRule>
  </conditionalFormatting>
  <conditionalFormatting sqref="I1020">
    <cfRule type="expression" dxfId="12539" priority="1019" stopIfTrue="1">
      <formula>I1020="REVIEW"</formula>
    </cfRule>
  </conditionalFormatting>
  <conditionalFormatting sqref="I1021">
    <cfRule type="expression" dxfId="12538" priority="1020" stopIfTrue="1">
      <formula>I1021="REVIEW"</formula>
    </cfRule>
  </conditionalFormatting>
  <conditionalFormatting sqref="I1022">
    <cfRule type="expression" dxfId="12537" priority="1021" stopIfTrue="1">
      <formula>I1022="REVIEW"</formula>
    </cfRule>
  </conditionalFormatting>
  <conditionalFormatting sqref="I1023">
    <cfRule type="expression" dxfId="12536" priority="1022" stopIfTrue="1">
      <formula>I1023="REVIEW"</formula>
    </cfRule>
  </conditionalFormatting>
  <conditionalFormatting sqref="I1024">
    <cfRule type="expression" dxfId="12535" priority="1023" stopIfTrue="1">
      <formula>I1024="REVIEW"</formula>
    </cfRule>
  </conditionalFormatting>
  <conditionalFormatting sqref="I1025">
    <cfRule type="expression" dxfId="12534" priority="1024" stopIfTrue="1">
      <formula>I1025="REVIEW"</formula>
    </cfRule>
  </conditionalFormatting>
  <conditionalFormatting sqref="I1026">
    <cfRule type="expression" dxfId="12533" priority="1025" stopIfTrue="1">
      <formula>I1026="REVIEW"</formula>
    </cfRule>
  </conditionalFormatting>
  <conditionalFormatting sqref="I1027">
    <cfRule type="expression" dxfId="12532" priority="1026" stopIfTrue="1">
      <formula>I1027="REVIEW"</formula>
    </cfRule>
  </conditionalFormatting>
  <conditionalFormatting sqref="I1028">
    <cfRule type="expression" dxfId="12531" priority="1027" stopIfTrue="1">
      <formula>I1028="REVIEW"</formula>
    </cfRule>
  </conditionalFormatting>
  <conditionalFormatting sqref="I1029">
    <cfRule type="expression" dxfId="12530" priority="1028" stopIfTrue="1">
      <formula>I1029="REVIEW"</formula>
    </cfRule>
  </conditionalFormatting>
  <conditionalFormatting sqref="I1030">
    <cfRule type="expression" dxfId="12529" priority="1029" stopIfTrue="1">
      <formula>I1030="REVIEW"</formula>
    </cfRule>
  </conditionalFormatting>
  <conditionalFormatting sqref="I1031">
    <cfRule type="expression" dxfId="12528" priority="1030" stopIfTrue="1">
      <formula>I1031="REVIEW"</formula>
    </cfRule>
  </conditionalFormatting>
  <conditionalFormatting sqref="I1032">
    <cfRule type="expression" dxfId="12527" priority="1031" stopIfTrue="1">
      <formula>I1032="REVIEW"</formula>
    </cfRule>
  </conditionalFormatting>
  <conditionalFormatting sqref="I1033">
    <cfRule type="expression" dxfId="12526" priority="1032" stopIfTrue="1">
      <formula>I1033="REVIEW"</formula>
    </cfRule>
  </conditionalFormatting>
  <conditionalFormatting sqref="I1034">
    <cfRule type="expression" dxfId="12525" priority="1033" stopIfTrue="1">
      <formula>I1034="REVIEW"</formula>
    </cfRule>
  </conditionalFormatting>
  <conditionalFormatting sqref="I1035">
    <cfRule type="expression" dxfId="12524" priority="1034" stopIfTrue="1">
      <formula>I1035="REVIEW"</formula>
    </cfRule>
  </conditionalFormatting>
  <conditionalFormatting sqref="I1036">
    <cfRule type="expression" dxfId="12523" priority="1035" stopIfTrue="1">
      <formula>I1036="REVIEW"</formula>
    </cfRule>
  </conditionalFormatting>
  <conditionalFormatting sqref="I1037">
    <cfRule type="expression" dxfId="12522" priority="1036" stopIfTrue="1">
      <formula>I1037="REVIEW"</formula>
    </cfRule>
  </conditionalFormatting>
  <conditionalFormatting sqref="I1038">
    <cfRule type="expression" dxfId="12521" priority="1037" stopIfTrue="1">
      <formula>I1038="REVIEW"</formula>
    </cfRule>
  </conditionalFormatting>
  <conditionalFormatting sqref="I1039">
    <cfRule type="expression" dxfId="12520" priority="1038" stopIfTrue="1">
      <formula>I1039="REVIEW"</formula>
    </cfRule>
  </conditionalFormatting>
  <conditionalFormatting sqref="I1040">
    <cfRule type="expression" dxfId="12519" priority="1039" stopIfTrue="1">
      <formula>I1040="REVIEW"</formula>
    </cfRule>
  </conditionalFormatting>
  <conditionalFormatting sqref="I1041">
    <cfRule type="expression" dxfId="12518" priority="1040" stopIfTrue="1">
      <formula>I1041="REVIEW"</formula>
    </cfRule>
  </conditionalFormatting>
  <conditionalFormatting sqref="I1042">
    <cfRule type="expression" dxfId="12517" priority="1041" stopIfTrue="1">
      <formula>I1042="REVIEW"</formula>
    </cfRule>
  </conditionalFormatting>
  <conditionalFormatting sqref="I1043">
    <cfRule type="expression" dxfId="12516" priority="1042" stopIfTrue="1">
      <formula>I1043="REVIEW"</formula>
    </cfRule>
  </conditionalFormatting>
  <conditionalFormatting sqref="I1044">
    <cfRule type="expression" dxfId="12515" priority="1043" stopIfTrue="1">
      <formula>I1044="REVIEW"</formula>
    </cfRule>
  </conditionalFormatting>
  <conditionalFormatting sqref="I1045">
    <cfRule type="expression" dxfId="12514" priority="1044" stopIfTrue="1">
      <formula>I1045="REVIEW"</formula>
    </cfRule>
  </conditionalFormatting>
  <conditionalFormatting sqref="I1046">
    <cfRule type="expression" dxfId="12513" priority="1045" stopIfTrue="1">
      <formula>I1046="REVIEW"</formula>
    </cfRule>
  </conditionalFormatting>
  <conditionalFormatting sqref="I1047">
    <cfRule type="expression" dxfId="12512" priority="1046" stopIfTrue="1">
      <formula>I1047="REVIEW"</formula>
    </cfRule>
  </conditionalFormatting>
  <conditionalFormatting sqref="I1048">
    <cfRule type="expression" dxfId="12511" priority="1047" stopIfTrue="1">
      <formula>I1048="REVIEW"</formula>
    </cfRule>
  </conditionalFormatting>
  <conditionalFormatting sqref="I1049">
    <cfRule type="expression" dxfId="12510" priority="1048" stopIfTrue="1">
      <formula>I1049="REVIEW"</formula>
    </cfRule>
  </conditionalFormatting>
  <conditionalFormatting sqref="I1050">
    <cfRule type="expression" dxfId="12509" priority="1049" stopIfTrue="1">
      <formula>I1050="REVIEW"</formula>
    </cfRule>
  </conditionalFormatting>
  <conditionalFormatting sqref="I1051">
    <cfRule type="expression" dxfId="12508" priority="1050" stopIfTrue="1">
      <formula>I1051="REVIEW"</formula>
    </cfRule>
  </conditionalFormatting>
  <conditionalFormatting sqref="I1052">
    <cfRule type="expression" dxfId="12507" priority="1051" stopIfTrue="1">
      <formula>I1052="REVIEW"</formula>
    </cfRule>
  </conditionalFormatting>
  <conditionalFormatting sqref="I1053">
    <cfRule type="expression" dxfId="12506" priority="1052" stopIfTrue="1">
      <formula>I1053="REVIEW"</formula>
    </cfRule>
  </conditionalFormatting>
  <conditionalFormatting sqref="I1054">
    <cfRule type="expression" dxfId="12505" priority="1053" stopIfTrue="1">
      <formula>I1054="REVIEW"</formula>
    </cfRule>
  </conditionalFormatting>
  <conditionalFormatting sqref="I1055">
    <cfRule type="expression" dxfId="12504" priority="1054" stopIfTrue="1">
      <formula>I1055="REVIEW"</formula>
    </cfRule>
  </conditionalFormatting>
  <conditionalFormatting sqref="I1056">
    <cfRule type="expression" dxfId="12503" priority="1055" stopIfTrue="1">
      <formula>I1056="REVIEW"</formula>
    </cfRule>
  </conditionalFormatting>
  <conditionalFormatting sqref="I1057">
    <cfRule type="expression" dxfId="12502" priority="1056" stopIfTrue="1">
      <formula>I1057="REVIEW"</formula>
    </cfRule>
  </conditionalFormatting>
  <conditionalFormatting sqref="I1058">
    <cfRule type="expression" dxfId="12501" priority="1057" stopIfTrue="1">
      <formula>I1058="REVIEW"</formula>
    </cfRule>
  </conditionalFormatting>
  <conditionalFormatting sqref="I1059">
    <cfRule type="expression" dxfId="12500" priority="1058" stopIfTrue="1">
      <formula>I1059="REVIEW"</formula>
    </cfRule>
  </conditionalFormatting>
  <conditionalFormatting sqref="I1060">
    <cfRule type="expression" dxfId="12499" priority="1059" stopIfTrue="1">
      <formula>I1060="REVIEW"</formula>
    </cfRule>
  </conditionalFormatting>
  <conditionalFormatting sqref="I1061">
    <cfRule type="expression" dxfId="12498" priority="1060" stopIfTrue="1">
      <formula>I1061="REVIEW"</formula>
    </cfRule>
  </conditionalFormatting>
  <conditionalFormatting sqref="I1062">
    <cfRule type="expression" dxfId="12497" priority="1061" stopIfTrue="1">
      <formula>I1062="REVIEW"</formula>
    </cfRule>
  </conditionalFormatting>
  <conditionalFormatting sqref="I1063">
    <cfRule type="expression" dxfId="12496" priority="1062" stopIfTrue="1">
      <formula>I1063="REVIEW"</formula>
    </cfRule>
  </conditionalFormatting>
  <conditionalFormatting sqref="I1064">
    <cfRule type="expression" dxfId="12495" priority="1063" stopIfTrue="1">
      <formula>I1064="REVIEW"</formula>
    </cfRule>
  </conditionalFormatting>
  <conditionalFormatting sqref="I1065">
    <cfRule type="expression" dxfId="12494" priority="1064" stopIfTrue="1">
      <formula>I1065="REVIEW"</formula>
    </cfRule>
  </conditionalFormatting>
  <conditionalFormatting sqref="I1066">
    <cfRule type="expression" dxfId="12493" priority="1065" stopIfTrue="1">
      <formula>I1066="REVIEW"</formula>
    </cfRule>
  </conditionalFormatting>
  <conditionalFormatting sqref="I1067">
    <cfRule type="expression" dxfId="12492" priority="1066" stopIfTrue="1">
      <formula>I1067="REVIEW"</formula>
    </cfRule>
  </conditionalFormatting>
  <conditionalFormatting sqref="I1068">
    <cfRule type="expression" dxfId="12491" priority="1067" stopIfTrue="1">
      <formula>I1068="REVIEW"</formula>
    </cfRule>
  </conditionalFormatting>
  <conditionalFormatting sqref="I1069">
    <cfRule type="expression" dxfId="12490" priority="1068" stopIfTrue="1">
      <formula>I1069="REVIEW"</formula>
    </cfRule>
  </conditionalFormatting>
  <conditionalFormatting sqref="I1070">
    <cfRule type="expression" dxfId="12489" priority="1069" stopIfTrue="1">
      <formula>I1070="REVIEW"</formula>
    </cfRule>
  </conditionalFormatting>
  <conditionalFormatting sqref="I1071">
    <cfRule type="expression" dxfId="12488" priority="1070" stopIfTrue="1">
      <formula>I1071="REVIEW"</formula>
    </cfRule>
  </conditionalFormatting>
  <conditionalFormatting sqref="I1072">
    <cfRule type="expression" dxfId="12487" priority="1071" stopIfTrue="1">
      <formula>I1072="REVIEW"</formula>
    </cfRule>
  </conditionalFormatting>
  <conditionalFormatting sqref="I1073">
    <cfRule type="expression" dxfId="12486" priority="1072" stopIfTrue="1">
      <formula>I1073="REVIEW"</formula>
    </cfRule>
  </conditionalFormatting>
  <conditionalFormatting sqref="I1074">
    <cfRule type="expression" dxfId="12485" priority="1073" stopIfTrue="1">
      <formula>I1074="REVIEW"</formula>
    </cfRule>
  </conditionalFormatting>
  <conditionalFormatting sqref="I1075">
    <cfRule type="expression" dxfId="12484" priority="1074" stopIfTrue="1">
      <formula>I1075="REVIEW"</formula>
    </cfRule>
  </conditionalFormatting>
  <conditionalFormatting sqref="I1076">
    <cfRule type="expression" dxfId="12483" priority="1075" stopIfTrue="1">
      <formula>I1076="REVIEW"</formula>
    </cfRule>
  </conditionalFormatting>
  <conditionalFormatting sqref="I1077">
    <cfRule type="expression" dxfId="12482" priority="1076" stopIfTrue="1">
      <formula>I1077="REVIEW"</formula>
    </cfRule>
  </conditionalFormatting>
  <conditionalFormatting sqref="I1078">
    <cfRule type="expression" dxfId="12481" priority="1077" stopIfTrue="1">
      <formula>I1078="REVIEW"</formula>
    </cfRule>
  </conditionalFormatting>
  <conditionalFormatting sqref="I1079">
    <cfRule type="expression" dxfId="12480" priority="1078" stopIfTrue="1">
      <formula>I1079="REVIEW"</formula>
    </cfRule>
  </conditionalFormatting>
  <conditionalFormatting sqref="I1080">
    <cfRule type="expression" dxfId="12479" priority="1079" stopIfTrue="1">
      <formula>I1080="REVIEW"</formula>
    </cfRule>
  </conditionalFormatting>
  <conditionalFormatting sqref="I1081">
    <cfRule type="expression" dxfId="12478" priority="1080" stopIfTrue="1">
      <formula>I1081="REVIEW"</formula>
    </cfRule>
  </conditionalFormatting>
  <conditionalFormatting sqref="I1082">
    <cfRule type="expression" dxfId="12477" priority="1081" stopIfTrue="1">
      <formula>I1082="REVIEW"</formula>
    </cfRule>
  </conditionalFormatting>
  <conditionalFormatting sqref="I1083">
    <cfRule type="expression" dxfId="12476" priority="1082" stopIfTrue="1">
      <formula>I1083="REVIEW"</formula>
    </cfRule>
  </conditionalFormatting>
  <conditionalFormatting sqref="I1084">
    <cfRule type="expression" dxfId="12475" priority="1083" stopIfTrue="1">
      <formula>I1084="REVIEW"</formula>
    </cfRule>
  </conditionalFormatting>
  <conditionalFormatting sqref="I1085">
    <cfRule type="expression" dxfId="12474" priority="1084" stopIfTrue="1">
      <formula>I1085="REVIEW"</formula>
    </cfRule>
  </conditionalFormatting>
  <conditionalFormatting sqref="I1086">
    <cfRule type="expression" dxfId="12473" priority="1085" stopIfTrue="1">
      <formula>I1086="REVIEW"</formula>
    </cfRule>
  </conditionalFormatting>
  <conditionalFormatting sqref="I1087">
    <cfRule type="expression" dxfId="12472" priority="1086" stopIfTrue="1">
      <formula>I1087="REVIEW"</formula>
    </cfRule>
  </conditionalFormatting>
  <conditionalFormatting sqref="I1088">
    <cfRule type="expression" dxfId="12471" priority="1087" stopIfTrue="1">
      <formula>I1088="REVIEW"</formula>
    </cfRule>
  </conditionalFormatting>
  <conditionalFormatting sqref="I1089">
    <cfRule type="expression" dxfId="12470" priority="1088" stopIfTrue="1">
      <formula>I1089="REVIEW"</formula>
    </cfRule>
  </conditionalFormatting>
  <conditionalFormatting sqref="I1090">
    <cfRule type="expression" dxfId="12469" priority="1089" stopIfTrue="1">
      <formula>I1090="REVIEW"</formula>
    </cfRule>
  </conditionalFormatting>
  <conditionalFormatting sqref="I1091">
    <cfRule type="expression" dxfId="12468" priority="1090" stopIfTrue="1">
      <formula>I1091="REVIEW"</formula>
    </cfRule>
  </conditionalFormatting>
  <conditionalFormatting sqref="I1092">
    <cfRule type="expression" dxfId="12467" priority="1091" stopIfTrue="1">
      <formula>I1092="REVIEW"</formula>
    </cfRule>
  </conditionalFormatting>
  <conditionalFormatting sqref="I1093">
    <cfRule type="expression" dxfId="12466" priority="1092" stopIfTrue="1">
      <formula>I1093="REVIEW"</formula>
    </cfRule>
  </conditionalFormatting>
  <conditionalFormatting sqref="I1094">
    <cfRule type="expression" dxfId="12465" priority="1093" stopIfTrue="1">
      <formula>I1094="REVIEW"</formula>
    </cfRule>
  </conditionalFormatting>
  <conditionalFormatting sqref="I1095">
    <cfRule type="expression" dxfId="12464" priority="1094" stopIfTrue="1">
      <formula>I1095="REVIEW"</formula>
    </cfRule>
  </conditionalFormatting>
  <conditionalFormatting sqref="I1096">
    <cfRule type="expression" dxfId="12463" priority="1095" stopIfTrue="1">
      <formula>I1096="REVIEW"</formula>
    </cfRule>
  </conditionalFormatting>
  <conditionalFormatting sqref="I1097">
    <cfRule type="expression" dxfId="12462" priority="1096" stopIfTrue="1">
      <formula>I1097="REVIEW"</formula>
    </cfRule>
  </conditionalFormatting>
  <conditionalFormatting sqref="I1098">
    <cfRule type="expression" dxfId="12461" priority="1097" stopIfTrue="1">
      <formula>I1098="REVIEW"</formula>
    </cfRule>
  </conditionalFormatting>
  <conditionalFormatting sqref="I1099">
    <cfRule type="expression" dxfId="12460" priority="1098" stopIfTrue="1">
      <formula>I1099="REVIEW"</formula>
    </cfRule>
  </conditionalFormatting>
  <conditionalFormatting sqref="I1100">
    <cfRule type="expression" dxfId="12459" priority="1099" stopIfTrue="1">
      <formula>I1100="REVIEW"</formula>
    </cfRule>
  </conditionalFormatting>
  <conditionalFormatting sqref="I1101">
    <cfRule type="expression" dxfId="12458" priority="1100" stopIfTrue="1">
      <formula>I1101="REVIEW"</formula>
    </cfRule>
  </conditionalFormatting>
  <conditionalFormatting sqref="I1102">
    <cfRule type="expression" dxfId="12457" priority="1101" stopIfTrue="1">
      <formula>I1102="REVIEW"</formula>
    </cfRule>
  </conditionalFormatting>
  <conditionalFormatting sqref="I1103">
    <cfRule type="expression" dxfId="12456" priority="1102" stopIfTrue="1">
      <formula>I1103="REVIEW"</formula>
    </cfRule>
  </conditionalFormatting>
  <conditionalFormatting sqref="I1104">
    <cfRule type="expression" dxfId="12455" priority="1103" stopIfTrue="1">
      <formula>I1104="REVIEW"</formula>
    </cfRule>
  </conditionalFormatting>
  <conditionalFormatting sqref="I1105">
    <cfRule type="expression" dxfId="12454" priority="1104" stopIfTrue="1">
      <formula>I1105="REVIEW"</formula>
    </cfRule>
  </conditionalFormatting>
  <conditionalFormatting sqref="I1106">
    <cfRule type="expression" dxfId="12453" priority="1105" stopIfTrue="1">
      <formula>I1106="REVIEW"</formula>
    </cfRule>
  </conditionalFormatting>
  <conditionalFormatting sqref="I1107">
    <cfRule type="expression" dxfId="12452" priority="1106" stopIfTrue="1">
      <formula>I1107="REVIEW"</formula>
    </cfRule>
  </conditionalFormatting>
  <conditionalFormatting sqref="I1108">
    <cfRule type="expression" dxfId="12451" priority="1107" stopIfTrue="1">
      <formula>I1108="REVIEW"</formula>
    </cfRule>
  </conditionalFormatting>
  <conditionalFormatting sqref="I1109">
    <cfRule type="expression" dxfId="12450" priority="1108" stopIfTrue="1">
      <formula>I1109="REVIEW"</formula>
    </cfRule>
  </conditionalFormatting>
  <conditionalFormatting sqref="I1110">
    <cfRule type="expression" dxfId="12449" priority="1109" stopIfTrue="1">
      <formula>I1110="REVIEW"</formula>
    </cfRule>
  </conditionalFormatting>
  <conditionalFormatting sqref="I1111">
    <cfRule type="expression" dxfId="12448" priority="1110" stopIfTrue="1">
      <formula>I1111="REVIEW"</formula>
    </cfRule>
  </conditionalFormatting>
  <conditionalFormatting sqref="I1112">
    <cfRule type="expression" dxfId="12447" priority="1111" stopIfTrue="1">
      <formula>I1112="REVIEW"</formula>
    </cfRule>
  </conditionalFormatting>
  <conditionalFormatting sqref="I1113">
    <cfRule type="expression" dxfId="12446" priority="1112" stopIfTrue="1">
      <formula>I1113="REVIEW"</formula>
    </cfRule>
  </conditionalFormatting>
  <conditionalFormatting sqref="I1114">
    <cfRule type="expression" dxfId="12445" priority="1113" stopIfTrue="1">
      <formula>I1114="REVIEW"</formula>
    </cfRule>
  </conditionalFormatting>
  <conditionalFormatting sqref="I1115">
    <cfRule type="expression" dxfId="12444" priority="1114" stopIfTrue="1">
      <formula>I1115="REVIEW"</formula>
    </cfRule>
  </conditionalFormatting>
  <conditionalFormatting sqref="I1116">
    <cfRule type="expression" dxfId="12443" priority="1115" stopIfTrue="1">
      <formula>I1116="REVIEW"</formula>
    </cfRule>
  </conditionalFormatting>
  <conditionalFormatting sqref="I1117">
    <cfRule type="expression" dxfId="12442" priority="1116" stopIfTrue="1">
      <formula>I1117="REVIEW"</formula>
    </cfRule>
  </conditionalFormatting>
  <conditionalFormatting sqref="I1118">
    <cfRule type="expression" dxfId="12441" priority="1117" stopIfTrue="1">
      <formula>I1118="REVIEW"</formula>
    </cfRule>
  </conditionalFormatting>
  <conditionalFormatting sqref="I1119">
    <cfRule type="expression" dxfId="12440" priority="1118" stopIfTrue="1">
      <formula>I1119="REVIEW"</formula>
    </cfRule>
  </conditionalFormatting>
  <conditionalFormatting sqref="I1120">
    <cfRule type="expression" dxfId="12439" priority="1119" stopIfTrue="1">
      <formula>I1120="REVIEW"</formula>
    </cfRule>
  </conditionalFormatting>
  <conditionalFormatting sqref="I1121">
    <cfRule type="expression" dxfId="12438" priority="1120" stopIfTrue="1">
      <formula>I1121="REVIEW"</formula>
    </cfRule>
  </conditionalFormatting>
  <conditionalFormatting sqref="I1122">
    <cfRule type="expression" dxfId="12437" priority="1121" stopIfTrue="1">
      <formula>I1122="REVIEW"</formula>
    </cfRule>
  </conditionalFormatting>
  <conditionalFormatting sqref="I1123">
    <cfRule type="expression" dxfId="12436" priority="1122" stopIfTrue="1">
      <formula>I1123="REVIEW"</formula>
    </cfRule>
  </conditionalFormatting>
  <conditionalFormatting sqref="I1124">
    <cfRule type="expression" dxfId="12435" priority="1123" stopIfTrue="1">
      <formula>I1124="REVIEW"</formula>
    </cfRule>
  </conditionalFormatting>
  <conditionalFormatting sqref="I1125">
    <cfRule type="expression" dxfId="12434" priority="1124" stopIfTrue="1">
      <formula>I1125="REVIEW"</formula>
    </cfRule>
  </conditionalFormatting>
  <conditionalFormatting sqref="I1126">
    <cfRule type="expression" dxfId="12433" priority="1125" stopIfTrue="1">
      <formula>I1126="REVIEW"</formula>
    </cfRule>
  </conditionalFormatting>
  <conditionalFormatting sqref="I1127">
    <cfRule type="expression" dxfId="12432" priority="1126" stopIfTrue="1">
      <formula>I1127="REVIEW"</formula>
    </cfRule>
  </conditionalFormatting>
  <conditionalFormatting sqref="I1128">
    <cfRule type="expression" dxfId="12431" priority="1127" stopIfTrue="1">
      <formula>I1128="REVIEW"</formula>
    </cfRule>
  </conditionalFormatting>
  <conditionalFormatting sqref="I1129">
    <cfRule type="expression" dxfId="12430" priority="1128" stopIfTrue="1">
      <formula>I1129="REVIEW"</formula>
    </cfRule>
  </conditionalFormatting>
  <conditionalFormatting sqref="I1130">
    <cfRule type="expression" dxfId="12429" priority="1129" stopIfTrue="1">
      <formula>I1130="REVIEW"</formula>
    </cfRule>
  </conditionalFormatting>
  <conditionalFormatting sqref="I1131">
    <cfRule type="expression" dxfId="12428" priority="1130" stopIfTrue="1">
      <formula>I1131="REVIEW"</formula>
    </cfRule>
  </conditionalFormatting>
  <conditionalFormatting sqref="I1132">
    <cfRule type="expression" dxfId="12427" priority="1131" stopIfTrue="1">
      <formula>I1132="REVIEW"</formula>
    </cfRule>
  </conditionalFormatting>
  <conditionalFormatting sqref="I1133">
    <cfRule type="expression" dxfId="12426" priority="1132" stopIfTrue="1">
      <formula>I1133="REVIEW"</formula>
    </cfRule>
  </conditionalFormatting>
  <conditionalFormatting sqref="I1134">
    <cfRule type="expression" dxfId="12425" priority="1133" stopIfTrue="1">
      <formula>I1134="REVIEW"</formula>
    </cfRule>
  </conditionalFormatting>
  <conditionalFormatting sqref="I1135">
    <cfRule type="expression" dxfId="12424" priority="1134" stopIfTrue="1">
      <formula>I1135="REVIEW"</formula>
    </cfRule>
  </conditionalFormatting>
  <conditionalFormatting sqref="I1136">
    <cfRule type="expression" dxfId="12423" priority="1135" stopIfTrue="1">
      <formula>I1136="REVIEW"</formula>
    </cfRule>
  </conditionalFormatting>
  <conditionalFormatting sqref="I1137">
    <cfRule type="expression" dxfId="12422" priority="1136" stopIfTrue="1">
      <formula>I1137="REVIEW"</formula>
    </cfRule>
  </conditionalFormatting>
  <conditionalFormatting sqref="I1138">
    <cfRule type="expression" dxfId="12421" priority="1137" stopIfTrue="1">
      <formula>I1138="REVIEW"</formula>
    </cfRule>
  </conditionalFormatting>
  <conditionalFormatting sqref="I1139">
    <cfRule type="expression" dxfId="12420" priority="1138" stopIfTrue="1">
      <formula>I1139="REVIEW"</formula>
    </cfRule>
  </conditionalFormatting>
  <conditionalFormatting sqref="I1140">
    <cfRule type="expression" dxfId="12419" priority="1139" stopIfTrue="1">
      <formula>I1140="REVIEW"</formula>
    </cfRule>
  </conditionalFormatting>
  <conditionalFormatting sqref="I1141">
    <cfRule type="expression" dxfId="12418" priority="1140" stopIfTrue="1">
      <formula>I1141="REVIEW"</formula>
    </cfRule>
  </conditionalFormatting>
  <conditionalFormatting sqref="I1142">
    <cfRule type="expression" dxfId="12417" priority="1141" stopIfTrue="1">
      <formula>I1142="REVIEW"</formula>
    </cfRule>
  </conditionalFormatting>
  <conditionalFormatting sqref="I1143">
    <cfRule type="expression" dxfId="12416" priority="1142" stopIfTrue="1">
      <formula>I1143="REVIEW"</formula>
    </cfRule>
  </conditionalFormatting>
  <conditionalFormatting sqref="I1144">
    <cfRule type="expression" dxfId="12415" priority="1143" stopIfTrue="1">
      <formula>I1144="REVIEW"</formula>
    </cfRule>
  </conditionalFormatting>
  <conditionalFormatting sqref="I1145">
    <cfRule type="expression" dxfId="12414" priority="1144" stopIfTrue="1">
      <formula>I1145="REVIEW"</formula>
    </cfRule>
  </conditionalFormatting>
  <conditionalFormatting sqref="I1146">
    <cfRule type="expression" dxfId="12413" priority="1145" stopIfTrue="1">
      <formula>I1146="REVIEW"</formula>
    </cfRule>
  </conditionalFormatting>
  <conditionalFormatting sqref="I1147">
    <cfRule type="expression" dxfId="12412" priority="1146" stopIfTrue="1">
      <formula>I1147="REVIEW"</formula>
    </cfRule>
  </conditionalFormatting>
  <conditionalFormatting sqref="I1148">
    <cfRule type="expression" dxfId="12411" priority="1147" stopIfTrue="1">
      <formula>I1148="REVIEW"</formula>
    </cfRule>
  </conditionalFormatting>
  <conditionalFormatting sqref="I1149">
    <cfRule type="expression" dxfId="12410" priority="1148" stopIfTrue="1">
      <formula>I1149="REVIEW"</formula>
    </cfRule>
  </conditionalFormatting>
  <conditionalFormatting sqref="I1150">
    <cfRule type="expression" dxfId="12409" priority="1149" stopIfTrue="1">
      <formula>I1150="REVIEW"</formula>
    </cfRule>
  </conditionalFormatting>
  <conditionalFormatting sqref="I1151">
    <cfRule type="expression" dxfId="12408" priority="1150" stopIfTrue="1">
      <formula>I1151="REVIEW"</formula>
    </cfRule>
  </conditionalFormatting>
  <conditionalFormatting sqref="I1152">
    <cfRule type="expression" dxfId="12407" priority="1151" stopIfTrue="1">
      <formula>I1152="REVIEW"</formula>
    </cfRule>
  </conditionalFormatting>
  <conditionalFormatting sqref="I1153">
    <cfRule type="expression" dxfId="12406" priority="1152" stopIfTrue="1">
      <formula>I1153="REVIEW"</formula>
    </cfRule>
  </conditionalFormatting>
  <conditionalFormatting sqref="I1154">
    <cfRule type="expression" dxfId="12405" priority="1153" stopIfTrue="1">
      <formula>I1154="REVIEW"</formula>
    </cfRule>
  </conditionalFormatting>
  <conditionalFormatting sqref="I1155">
    <cfRule type="expression" dxfId="12404" priority="1154" stopIfTrue="1">
      <formula>I1155="REVIEW"</formula>
    </cfRule>
  </conditionalFormatting>
  <conditionalFormatting sqref="I1156">
    <cfRule type="expression" dxfId="12403" priority="1155" stopIfTrue="1">
      <formula>I1156="REVIEW"</formula>
    </cfRule>
  </conditionalFormatting>
  <conditionalFormatting sqref="I1157">
    <cfRule type="expression" dxfId="12402" priority="1156" stopIfTrue="1">
      <formula>I1157="REVIEW"</formula>
    </cfRule>
  </conditionalFormatting>
  <conditionalFormatting sqref="I1158">
    <cfRule type="expression" dxfId="12401" priority="1157" stopIfTrue="1">
      <formula>I1158="REVIEW"</formula>
    </cfRule>
  </conditionalFormatting>
  <conditionalFormatting sqref="I1159">
    <cfRule type="expression" dxfId="12400" priority="1158" stopIfTrue="1">
      <formula>I1159="REVIEW"</formula>
    </cfRule>
  </conditionalFormatting>
  <conditionalFormatting sqref="I1160">
    <cfRule type="expression" dxfId="12399" priority="1159" stopIfTrue="1">
      <formula>I1160="REVIEW"</formula>
    </cfRule>
  </conditionalFormatting>
  <conditionalFormatting sqref="I1161">
    <cfRule type="expression" dxfId="12398" priority="1160" stopIfTrue="1">
      <formula>I1161="REVIEW"</formula>
    </cfRule>
  </conditionalFormatting>
  <conditionalFormatting sqref="I1162">
    <cfRule type="expression" dxfId="12397" priority="1161" stopIfTrue="1">
      <formula>I1162="REVIEW"</formula>
    </cfRule>
  </conditionalFormatting>
  <conditionalFormatting sqref="I1163">
    <cfRule type="expression" dxfId="12396" priority="1162" stopIfTrue="1">
      <formula>I1163="REVIEW"</formula>
    </cfRule>
  </conditionalFormatting>
  <conditionalFormatting sqref="I1164">
    <cfRule type="expression" dxfId="12395" priority="1163" stopIfTrue="1">
      <formula>I1164="REVIEW"</formula>
    </cfRule>
  </conditionalFormatting>
  <conditionalFormatting sqref="I1165">
    <cfRule type="expression" dxfId="12394" priority="1164" stopIfTrue="1">
      <formula>I1165="REVIEW"</formula>
    </cfRule>
  </conditionalFormatting>
  <conditionalFormatting sqref="I1166">
    <cfRule type="expression" dxfId="12393" priority="1165" stopIfTrue="1">
      <formula>I1166="REVIEW"</formula>
    </cfRule>
  </conditionalFormatting>
  <conditionalFormatting sqref="I1167">
    <cfRule type="expression" dxfId="12392" priority="1166" stopIfTrue="1">
      <formula>I1167="REVIEW"</formula>
    </cfRule>
  </conditionalFormatting>
  <conditionalFormatting sqref="I1168">
    <cfRule type="expression" dxfId="12391" priority="1167" stopIfTrue="1">
      <formula>I1168="REVIEW"</formula>
    </cfRule>
  </conditionalFormatting>
  <conditionalFormatting sqref="I1169">
    <cfRule type="expression" dxfId="12390" priority="1168" stopIfTrue="1">
      <formula>I1169="REVIEW"</formula>
    </cfRule>
  </conditionalFormatting>
  <conditionalFormatting sqref="I1170">
    <cfRule type="expression" dxfId="12389" priority="1169" stopIfTrue="1">
      <formula>I1170="REVIEW"</formula>
    </cfRule>
  </conditionalFormatting>
  <conditionalFormatting sqref="I1171">
    <cfRule type="expression" dxfId="12388" priority="1170" stopIfTrue="1">
      <formula>I1171="REVIEW"</formula>
    </cfRule>
  </conditionalFormatting>
  <conditionalFormatting sqref="I1172">
    <cfRule type="expression" dxfId="12387" priority="1171" stopIfTrue="1">
      <formula>I1172="REVIEW"</formula>
    </cfRule>
  </conditionalFormatting>
  <conditionalFormatting sqref="I1173">
    <cfRule type="expression" dxfId="12386" priority="1172" stopIfTrue="1">
      <formula>I1173="REVIEW"</formula>
    </cfRule>
  </conditionalFormatting>
  <conditionalFormatting sqref="I1174">
    <cfRule type="expression" dxfId="12385" priority="1173" stopIfTrue="1">
      <formula>I1174="REVIEW"</formula>
    </cfRule>
  </conditionalFormatting>
  <conditionalFormatting sqref="I1175">
    <cfRule type="expression" dxfId="12384" priority="1174" stopIfTrue="1">
      <formula>I1175="REVIEW"</formula>
    </cfRule>
  </conditionalFormatting>
  <conditionalFormatting sqref="I1176">
    <cfRule type="expression" dxfId="12383" priority="1175" stopIfTrue="1">
      <formula>I1176="REVIEW"</formula>
    </cfRule>
  </conditionalFormatting>
  <conditionalFormatting sqref="I1177">
    <cfRule type="expression" dxfId="12382" priority="1176" stopIfTrue="1">
      <formula>I1177="REVIEW"</formula>
    </cfRule>
  </conditionalFormatting>
  <conditionalFormatting sqref="I1178">
    <cfRule type="expression" dxfId="12381" priority="1177" stopIfTrue="1">
      <formula>I1178="REVIEW"</formula>
    </cfRule>
  </conditionalFormatting>
  <conditionalFormatting sqref="I1179">
    <cfRule type="expression" dxfId="12380" priority="1178" stopIfTrue="1">
      <formula>I1179="REVIEW"</formula>
    </cfRule>
  </conditionalFormatting>
  <conditionalFormatting sqref="I1180">
    <cfRule type="expression" dxfId="12379" priority="1179" stopIfTrue="1">
      <formula>I1180="REVIEW"</formula>
    </cfRule>
  </conditionalFormatting>
  <conditionalFormatting sqref="I1181">
    <cfRule type="expression" dxfId="12378" priority="1180" stopIfTrue="1">
      <formula>I1181="REVIEW"</formula>
    </cfRule>
  </conditionalFormatting>
  <conditionalFormatting sqref="I1182">
    <cfRule type="expression" dxfId="12377" priority="1181" stopIfTrue="1">
      <formula>I1182="REVIEW"</formula>
    </cfRule>
  </conditionalFormatting>
  <conditionalFormatting sqref="I1183">
    <cfRule type="expression" dxfId="12376" priority="1182" stopIfTrue="1">
      <formula>I1183="REVIEW"</formula>
    </cfRule>
  </conditionalFormatting>
  <conditionalFormatting sqref="I1184">
    <cfRule type="expression" dxfId="12375" priority="1183" stopIfTrue="1">
      <formula>I1184="REVIEW"</formula>
    </cfRule>
  </conditionalFormatting>
  <conditionalFormatting sqref="I1185">
    <cfRule type="expression" dxfId="12374" priority="1184" stopIfTrue="1">
      <formula>I1185="REVIEW"</formula>
    </cfRule>
  </conditionalFormatting>
  <conditionalFormatting sqref="I1186">
    <cfRule type="expression" dxfId="12373" priority="1185" stopIfTrue="1">
      <formula>I1186="REVIEW"</formula>
    </cfRule>
  </conditionalFormatting>
  <conditionalFormatting sqref="I1187">
    <cfRule type="expression" dxfId="12372" priority="1186" stopIfTrue="1">
      <formula>I1187="REVIEW"</formula>
    </cfRule>
  </conditionalFormatting>
  <conditionalFormatting sqref="I1188">
    <cfRule type="expression" dxfId="12371" priority="1187" stopIfTrue="1">
      <formula>I1188="REVIEW"</formula>
    </cfRule>
  </conditionalFormatting>
  <conditionalFormatting sqref="I1189">
    <cfRule type="expression" dxfId="12370" priority="1188" stopIfTrue="1">
      <formula>I1189="REVIEW"</formula>
    </cfRule>
  </conditionalFormatting>
  <conditionalFormatting sqref="I1190">
    <cfRule type="expression" dxfId="12369" priority="1189" stopIfTrue="1">
      <formula>I1190="REVIEW"</formula>
    </cfRule>
  </conditionalFormatting>
  <conditionalFormatting sqref="I1191">
    <cfRule type="expression" dxfId="12368" priority="1190" stopIfTrue="1">
      <formula>I1191="REVIEW"</formula>
    </cfRule>
  </conditionalFormatting>
  <conditionalFormatting sqref="I1192">
    <cfRule type="expression" dxfId="12367" priority="1191" stopIfTrue="1">
      <formula>I1192="REVIEW"</formula>
    </cfRule>
  </conditionalFormatting>
  <conditionalFormatting sqref="I1193">
    <cfRule type="expression" dxfId="12366" priority="1192" stopIfTrue="1">
      <formula>I1193="REVIEW"</formula>
    </cfRule>
  </conditionalFormatting>
  <conditionalFormatting sqref="I1194">
    <cfRule type="expression" dxfId="12365" priority="1193" stopIfTrue="1">
      <formula>I1194="REVIEW"</formula>
    </cfRule>
  </conditionalFormatting>
  <conditionalFormatting sqref="I1195">
    <cfRule type="expression" dxfId="12364" priority="1194" stopIfTrue="1">
      <formula>I1195="REVIEW"</formula>
    </cfRule>
  </conditionalFormatting>
  <conditionalFormatting sqref="I1196">
    <cfRule type="expression" dxfId="12363" priority="1195" stopIfTrue="1">
      <formula>I1196="REVIEW"</formula>
    </cfRule>
  </conditionalFormatting>
  <conditionalFormatting sqref="I1197">
    <cfRule type="expression" dxfId="12362" priority="1196" stopIfTrue="1">
      <formula>I1197="REVIEW"</formula>
    </cfRule>
  </conditionalFormatting>
  <conditionalFormatting sqref="I1198">
    <cfRule type="expression" dxfId="12361" priority="1197" stopIfTrue="1">
      <formula>I1198="REVIEW"</formula>
    </cfRule>
  </conditionalFormatting>
  <conditionalFormatting sqref="I1199">
    <cfRule type="expression" dxfId="12360" priority="1198" stopIfTrue="1">
      <formula>I1199="REVIEW"</formula>
    </cfRule>
  </conditionalFormatting>
  <conditionalFormatting sqref="I1200">
    <cfRule type="expression" dxfId="12359" priority="1199" stopIfTrue="1">
      <formula>I1200="REVIEW"</formula>
    </cfRule>
  </conditionalFormatting>
  <conditionalFormatting sqref="I1201">
    <cfRule type="expression" dxfId="12358" priority="1200" stopIfTrue="1">
      <formula>I1201="REVIEW"</formula>
    </cfRule>
  </conditionalFormatting>
  <conditionalFormatting sqref="I1202">
    <cfRule type="expression" dxfId="12357" priority="1201" stopIfTrue="1">
      <formula>I1202="REVIEW"</formula>
    </cfRule>
  </conditionalFormatting>
  <conditionalFormatting sqref="I1203">
    <cfRule type="expression" dxfId="12356" priority="1202" stopIfTrue="1">
      <formula>I1203="REVIEW"</formula>
    </cfRule>
  </conditionalFormatting>
  <conditionalFormatting sqref="I1204">
    <cfRule type="expression" dxfId="12355" priority="1203" stopIfTrue="1">
      <formula>I1204="REVIEW"</formula>
    </cfRule>
  </conditionalFormatting>
  <conditionalFormatting sqref="I1205">
    <cfRule type="expression" dxfId="12354" priority="1204" stopIfTrue="1">
      <formula>I1205="REVIEW"</formula>
    </cfRule>
  </conditionalFormatting>
  <conditionalFormatting sqref="I1206">
    <cfRule type="expression" dxfId="12353" priority="1205" stopIfTrue="1">
      <formula>I1206="REVIEW"</formula>
    </cfRule>
  </conditionalFormatting>
  <conditionalFormatting sqref="I1207">
    <cfRule type="expression" dxfId="12352" priority="1206" stopIfTrue="1">
      <formula>I1207="REVIEW"</formula>
    </cfRule>
  </conditionalFormatting>
  <conditionalFormatting sqref="I1208">
    <cfRule type="expression" dxfId="12351" priority="1207" stopIfTrue="1">
      <formula>I1208="REVIEW"</formula>
    </cfRule>
  </conditionalFormatting>
  <conditionalFormatting sqref="I1209">
    <cfRule type="expression" dxfId="12350" priority="1208" stopIfTrue="1">
      <formula>I1209="REVIEW"</formula>
    </cfRule>
  </conditionalFormatting>
  <conditionalFormatting sqref="I1210">
    <cfRule type="expression" dxfId="12349" priority="1209" stopIfTrue="1">
      <formula>I1210="REVIEW"</formula>
    </cfRule>
  </conditionalFormatting>
  <conditionalFormatting sqref="I1211">
    <cfRule type="expression" dxfId="12348" priority="1210" stopIfTrue="1">
      <formula>I1211="REVIEW"</formula>
    </cfRule>
  </conditionalFormatting>
  <conditionalFormatting sqref="I1212">
    <cfRule type="expression" dxfId="12347" priority="1211" stopIfTrue="1">
      <formula>I1212="REVIEW"</formula>
    </cfRule>
  </conditionalFormatting>
  <conditionalFormatting sqref="I1213">
    <cfRule type="expression" dxfId="12346" priority="1212" stopIfTrue="1">
      <formula>I1213="REVIEW"</formula>
    </cfRule>
  </conditionalFormatting>
  <conditionalFormatting sqref="I1214">
    <cfRule type="expression" dxfId="12345" priority="1213" stopIfTrue="1">
      <formula>I1214="REVIEW"</formula>
    </cfRule>
  </conditionalFormatting>
  <conditionalFormatting sqref="I1215">
    <cfRule type="expression" dxfId="12344" priority="1214" stopIfTrue="1">
      <formula>I1215="REVIEW"</formula>
    </cfRule>
  </conditionalFormatting>
  <conditionalFormatting sqref="I1216">
    <cfRule type="expression" dxfId="12343" priority="1215" stopIfTrue="1">
      <formula>I1216="REVIEW"</formula>
    </cfRule>
  </conditionalFormatting>
  <conditionalFormatting sqref="I1217">
    <cfRule type="expression" dxfId="12342" priority="1216" stopIfTrue="1">
      <formula>I1217="REVIEW"</formula>
    </cfRule>
  </conditionalFormatting>
  <conditionalFormatting sqref="I1218">
    <cfRule type="expression" dxfId="12341" priority="1217" stopIfTrue="1">
      <formula>I1218="REVIEW"</formula>
    </cfRule>
  </conditionalFormatting>
  <conditionalFormatting sqref="I1219">
    <cfRule type="expression" dxfId="12340" priority="1218" stopIfTrue="1">
      <formula>I1219="REVIEW"</formula>
    </cfRule>
  </conditionalFormatting>
  <conditionalFormatting sqref="I1220">
    <cfRule type="expression" dxfId="12339" priority="1219" stopIfTrue="1">
      <formula>I1220="REVIEW"</formula>
    </cfRule>
  </conditionalFormatting>
  <conditionalFormatting sqref="I1221">
    <cfRule type="expression" dxfId="12338" priority="1220" stopIfTrue="1">
      <formula>I1221="REVIEW"</formula>
    </cfRule>
  </conditionalFormatting>
  <conditionalFormatting sqref="I1222">
    <cfRule type="expression" dxfId="12337" priority="1221" stopIfTrue="1">
      <formula>I1222="REVIEW"</formula>
    </cfRule>
  </conditionalFormatting>
  <conditionalFormatting sqref="I1223">
    <cfRule type="expression" dxfId="12336" priority="1222" stopIfTrue="1">
      <formula>I1223="REVIEW"</formula>
    </cfRule>
  </conditionalFormatting>
  <conditionalFormatting sqref="I1224">
    <cfRule type="expression" dxfId="12335" priority="1223" stopIfTrue="1">
      <formula>I1224="REVIEW"</formula>
    </cfRule>
  </conditionalFormatting>
  <conditionalFormatting sqref="I1225">
    <cfRule type="expression" dxfId="12334" priority="1224" stopIfTrue="1">
      <formula>I1225="REVIEW"</formula>
    </cfRule>
  </conditionalFormatting>
  <conditionalFormatting sqref="I1226">
    <cfRule type="expression" dxfId="12333" priority="1225" stopIfTrue="1">
      <formula>I1226="REVIEW"</formula>
    </cfRule>
  </conditionalFormatting>
  <conditionalFormatting sqref="I1227">
    <cfRule type="expression" dxfId="12332" priority="1226" stopIfTrue="1">
      <formula>I1227="REVIEW"</formula>
    </cfRule>
  </conditionalFormatting>
  <conditionalFormatting sqref="I1228">
    <cfRule type="expression" dxfId="12331" priority="1227" stopIfTrue="1">
      <formula>I1228="REVIEW"</formula>
    </cfRule>
  </conditionalFormatting>
  <conditionalFormatting sqref="I1229">
    <cfRule type="expression" dxfId="12330" priority="1228" stopIfTrue="1">
      <formula>I1229="REVIEW"</formula>
    </cfRule>
  </conditionalFormatting>
  <conditionalFormatting sqref="I1230">
    <cfRule type="expression" dxfId="12329" priority="1229" stopIfTrue="1">
      <formula>I1230="REVIEW"</formula>
    </cfRule>
  </conditionalFormatting>
  <conditionalFormatting sqref="I1231">
    <cfRule type="expression" dxfId="12328" priority="1230" stopIfTrue="1">
      <formula>I1231="REVIEW"</formula>
    </cfRule>
  </conditionalFormatting>
  <conditionalFormatting sqref="I1232">
    <cfRule type="expression" dxfId="12327" priority="1231" stopIfTrue="1">
      <formula>I1232="REVIEW"</formula>
    </cfRule>
  </conditionalFormatting>
  <conditionalFormatting sqref="I1233">
    <cfRule type="expression" dxfId="12326" priority="1232" stopIfTrue="1">
      <formula>I1233="REVIEW"</formula>
    </cfRule>
  </conditionalFormatting>
  <conditionalFormatting sqref="I1234">
    <cfRule type="expression" dxfId="12325" priority="1233" stopIfTrue="1">
      <formula>I1234="REVIEW"</formula>
    </cfRule>
  </conditionalFormatting>
  <conditionalFormatting sqref="I1235">
    <cfRule type="expression" dxfId="12324" priority="1234" stopIfTrue="1">
      <formula>I1235="REVIEW"</formula>
    </cfRule>
  </conditionalFormatting>
  <conditionalFormatting sqref="I1236">
    <cfRule type="expression" dxfId="12323" priority="1235" stopIfTrue="1">
      <formula>I1236="REVIEW"</formula>
    </cfRule>
  </conditionalFormatting>
  <conditionalFormatting sqref="I1237">
    <cfRule type="expression" dxfId="12322" priority="1236" stopIfTrue="1">
      <formula>I1237="REVIEW"</formula>
    </cfRule>
  </conditionalFormatting>
  <conditionalFormatting sqref="I1238">
    <cfRule type="expression" dxfId="12321" priority="1237" stopIfTrue="1">
      <formula>I1238="REVIEW"</formula>
    </cfRule>
  </conditionalFormatting>
  <conditionalFormatting sqref="I1239">
    <cfRule type="expression" dxfId="12320" priority="1238" stopIfTrue="1">
      <formula>I1239="REVIEW"</formula>
    </cfRule>
  </conditionalFormatting>
  <conditionalFormatting sqref="I1240">
    <cfRule type="expression" dxfId="12319" priority="1239" stopIfTrue="1">
      <formula>I1240="REVIEW"</formula>
    </cfRule>
  </conditionalFormatting>
  <conditionalFormatting sqref="I1241">
    <cfRule type="expression" dxfId="12318" priority="1240" stopIfTrue="1">
      <formula>I1241="REVIEW"</formula>
    </cfRule>
  </conditionalFormatting>
  <conditionalFormatting sqref="I1242">
    <cfRule type="expression" dxfId="12317" priority="1241" stopIfTrue="1">
      <formula>I1242="REVIEW"</formula>
    </cfRule>
  </conditionalFormatting>
  <conditionalFormatting sqref="I1243">
    <cfRule type="expression" dxfId="12316" priority="1242" stopIfTrue="1">
      <formula>I1243="REVIEW"</formula>
    </cfRule>
  </conditionalFormatting>
  <conditionalFormatting sqref="I1244">
    <cfRule type="expression" dxfId="12315" priority="1243" stopIfTrue="1">
      <formula>I1244="REVIEW"</formula>
    </cfRule>
  </conditionalFormatting>
  <conditionalFormatting sqref="I1245">
    <cfRule type="expression" dxfId="12314" priority="1244" stopIfTrue="1">
      <formula>I1245="REVIEW"</formula>
    </cfRule>
  </conditionalFormatting>
  <conditionalFormatting sqref="I1246">
    <cfRule type="expression" dxfId="12313" priority="1245" stopIfTrue="1">
      <formula>I1246="REVIEW"</formula>
    </cfRule>
  </conditionalFormatting>
  <conditionalFormatting sqref="I1247">
    <cfRule type="expression" dxfId="12312" priority="1246" stopIfTrue="1">
      <formula>I1247="REVIEW"</formula>
    </cfRule>
  </conditionalFormatting>
  <conditionalFormatting sqref="I1248">
    <cfRule type="expression" dxfId="12311" priority="1247" stopIfTrue="1">
      <formula>I1248="REVIEW"</formula>
    </cfRule>
  </conditionalFormatting>
  <conditionalFormatting sqref="I1249">
    <cfRule type="expression" dxfId="12310" priority="1248" stopIfTrue="1">
      <formula>I1249="REVIEW"</formula>
    </cfRule>
  </conditionalFormatting>
  <conditionalFormatting sqref="I1250">
    <cfRule type="expression" dxfId="12309" priority="1249" stopIfTrue="1">
      <formula>I1250="REVIEW"</formula>
    </cfRule>
  </conditionalFormatting>
  <conditionalFormatting sqref="I1251">
    <cfRule type="expression" dxfId="12308" priority="1250" stopIfTrue="1">
      <formula>I1251="REVIEW"</formula>
    </cfRule>
  </conditionalFormatting>
  <conditionalFormatting sqref="I1252">
    <cfRule type="expression" dxfId="12307" priority="1251" stopIfTrue="1">
      <formula>I1252="REVIEW"</formula>
    </cfRule>
  </conditionalFormatting>
  <conditionalFormatting sqref="I1253">
    <cfRule type="expression" dxfId="12306" priority="1252" stopIfTrue="1">
      <formula>I1253="REVIEW"</formula>
    </cfRule>
  </conditionalFormatting>
  <conditionalFormatting sqref="I1254">
    <cfRule type="expression" dxfId="12305" priority="1253" stopIfTrue="1">
      <formula>I1254="REVIEW"</formula>
    </cfRule>
  </conditionalFormatting>
  <conditionalFormatting sqref="I1255">
    <cfRule type="expression" dxfId="12304" priority="1254" stopIfTrue="1">
      <formula>I1255="REVIEW"</formula>
    </cfRule>
  </conditionalFormatting>
  <conditionalFormatting sqref="I1256">
    <cfRule type="expression" dxfId="12303" priority="1255" stopIfTrue="1">
      <formula>I1256="REVIEW"</formula>
    </cfRule>
  </conditionalFormatting>
  <conditionalFormatting sqref="I1257">
    <cfRule type="expression" dxfId="12302" priority="1256" stopIfTrue="1">
      <formula>I1257="REVIEW"</formula>
    </cfRule>
  </conditionalFormatting>
  <conditionalFormatting sqref="I1258">
    <cfRule type="expression" dxfId="12301" priority="1257" stopIfTrue="1">
      <formula>I1258="REVIEW"</formula>
    </cfRule>
  </conditionalFormatting>
  <conditionalFormatting sqref="I1259">
    <cfRule type="expression" dxfId="12300" priority="1258" stopIfTrue="1">
      <formula>I1259="REVIEW"</formula>
    </cfRule>
  </conditionalFormatting>
  <conditionalFormatting sqref="I1260">
    <cfRule type="expression" dxfId="12299" priority="1259" stopIfTrue="1">
      <formula>I1260="REVIEW"</formula>
    </cfRule>
  </conditionalFormatting>
  <conditionalFormatting sqref="I1261">
    <cfRule type="expression" dxfId="12298" priority="1260" stopIfTrue="1">
      <formula>I1261="REVIEW"</formula>
    </cfRule>
  </conditionalFormatting>
  <conditionalFormatting sqref="I1262">
    <cfRule type="expression" dxfId="12297" priority="1261" stopIfTrue="1">
      <formula>I1262="REVIEW"</formula>
    </cfRule>
  </conditionalFormatting>
  <conditionalFormatting sqref="I1263">
    <cfRule type="expression" dxfId="12296" priority="1262" stopIfTrue="1">
      <formula>I1263="REVIEW"</formula>
    </cfRule>
  </conditionalFormatting>
  <conditionalFormatting sqref="I1264">
    <cfRule type="expression" dxfId="12295" priority="1263" stopIfTrue="1">
      <formula>I1264="REVIEW"</formula>
    </cfRule>
  </conditionalFormatting>
  <conditionalFormatting sqref="I1265">
    <cfRule type="expression" dxfId="12294" priority="1264" stopIfTrue="1">
      <formula>I1265="REVIEW"</formula>
    </cfRule>
  </conditionalFormatting>
  <conditionalFormatting sqref="I1266">
    <cfRule type="expression" dxfId="12293" priority="1265" stopIfTrue="1">
      <formula>I1266="REVIEW"</formula>
    </cfRule>
  </conditionalFormatting>
  <conditionalFormatting sqref="I1267">
    <cfRule type="expression" dxfId="12292" priority="1266" stopIfTrue="1">
      <formula>I1267="REVIEW"</formula>
    </cfRule>
  </conditionalFormatting>
  <conditionalFormatting sqref="I1268">
    <cfRule type="expression" dxfId="12291" priority="1267" stopIfTrue="1">
      <formula>I1268="REVIEW"</formula>
    </cfRule>
  </conditionalFormatting>
  <conditionalFormatting sqref="I1269">
    <cfRule type="expression" dxfId="12290" priority="1268" stopIfTrue="1">
      <formula>I1269="REVIEW"</formula>
    </cfRule>
  </conditionalFormatting>
  <conditionalFormatting sqref="I1270">
    <cfRule type="expression" dxfId="12289" priority="1269" stopIfTrue="1">
      <formula>I1270="REVIEW"</formula>
    </cfRule>
  </conditionalFormatting>
  <conditionalFormatting sqref="I1271">
    <cfRule type="expression" dxfId="12288" priority="1270" stopIfTrue="1">
      <formula>I1271="REVIEW"</formula>
    </cfRule>
  </conditionalFormatting>
  <conditionalFormatting sqref="I1272">
    <cfRule type="expression" dxfId="12287" priority="1271" stopIfTrue="1">
      <formula>I1272="REVIEW"</formula>
    </cfRule>
  </conditionalFormatting>
  <conditionalFormatting sqref="I1273">
    <cfRule type="expression" dxfId="12286" priority="1272" stopIfTrue="1">
      <formula>I1273="REVIEW"</formula>
    </cfRule>
  </conditionalFormatting>
  <conditionalFormatting sqref="I1274">
    <cfRule type="expression" dxfId="12285" priority="1273" stopIfTrue="1">
      <formula>I1274="REVIEW"</formula>
    </cfRule>
  </conditionalFormatting>
  <conditionalFormatting sqref="I1275">
    <cfRule type="expression" dxfId="12284" priority="1274" stopIfTrue="1">
      <formula>I1275="REVIEW"</formula>
    </cfRule>
  </conditionalFormatting>
  <conditionalFormatting sqref="I1276">
    <cfRule type="expression" dxfId="12283" priority="1275" stopIfTrue="1">
      <formula>I1276="REVIEW"</formula>
    </cfRule>
  </conditionalFormatting>
  <conditionalFormatting sqref="I1277">
    <cfRule type="expression" dxfId="12282" priority="1276" stopIfTrue="1">
      <formula>I1277="REVIEW"</formula>
    </cfRule>
  </conditionalFormatting>
  <conditionalFormatting sqref="I1278">
    <cfRule type="expression" dxfId="12281" priority="1277" stopIfTrue="1">
      <formula>I1278="REVIEW"</formula>
    </cfRule>
  </conditionalFormatting>
  <conditionalFormatting sqref="I1279">
    <cfRule type="expression" dxfId="12280" priority="1278" stopIfTrue="1">
      <formula>I1279="REVIEW"</formula>
    </cfRule>
  </conditionalFormatting>
  <conditionalFormatting sqref="I1280">
    <cfRule type="expression" dxfId="12279" priority="1279" stopIfTrue="1">
      <formula>I1280="REVIEW"</formula>
    </cfRule>
  </conditionalFormatting>
  <conditionalFormatting sqref="I1281">
    <cfRule type="expression" dxfId="12278" priority="1280" stopIfTrue="1">
      <formula>I1281="REVIEW"</formula>
    </cfRule>
  </conditionalFormatting>
  <conditionalFormatting sqref="I1282">
    <cfRule type="expression" dxfId="12277" priority="1281" stopIfTrue="1">
      <formula>I1282="REVIEW"</formula>
    </cfRule>
  </conditionalFormatting>
  <conditionalFormatting sqref="I1283">
    <cfRule type="expression" dxfId="12276" priority="1282" stopIfTrue="1">
      <formula>I1283="REVIEW"</formula>
    </cfRule>
  </conditionalFormatting>
  <conditionalFormatting sqref="I1284">
    <cfRule type="expression" dxfId="12275" priority="1283" stopIfTrue="1">
      <formula>I1284="REVIEW"</formula>
    </cfRule>
  </conditionalFormatting>
  <conditionalFormatting sqref="I1285">
    <cfRule type="expression" dxfId="12274" priority="1284" stopIfTrue="1">
      <formula>I1285="REVIEW"</formula>
    </cfRule>
  </conditionalFormatting>
  <conditionalFormatting sqref="I1286">
    <cfRule type="expression" dxfId="12273" priority="1285" stopIfTrue="1">
      <formula>I1286="REVIEW"</formula>
    </cfRule>
  </conditionalFormatting>
  <conditionalFormatting sqref="I1287">
    <cfRule type="expression" dxfId="12272" priority="1286" stopIfTrue="1">
      <formula>I1287="REVIEW"</formula>
    </cfRule>
  </conditionalFormatting>
  <conditionalFormatting sqref="I1288">
    <cfRule type="expression" dxfId="12271" priority="1287" stopIfTrue="1">
      <formula>I1288="REVIEW"</formula>
    </cfRule>
  </conditionalFormatting>
  <conditionalFormatting sqref="I1289">
    <cfRule type="expression" dxfId="12270" priority="1288" stopIfTrue="1">
      <formula>I1289="REVIEW"</formula>
    </cfRule>
  </conditionalFormatting>
  <conditionalFormatting sqref="I1290">
    <cfRule type="expression" dxfId="12269" priority="1289" stopIfTrue="1">
      <formula>I1290="REVIEW"</formula>
    </cfRule>
  </conditionalFormatting>
  <conditionalFormatting sqref="I1291">
    <cfRule type="expression" dxfId="12268" priority="1290" stopIfTrue="1">
      <formula>I1291="REVIEW"</formula>
    </cfRule>
  </conditionalFormatting>
  <conditionalFormatting sqref="I1292">
    <cfRule type="expression" dxfId="12267" priority="1291" stopIfTrue="1">
      <formula>I1292="REVIEW"</formula>
    </cfRule>
  </conditionalFormatting>
  <conditionalFormatting sqref="I1293">
    <cfRule type="expression" dxfId="12266" priority="1292" stopIfTrue="1">
      <formula>I1293="REVIEW"</formula>
    </cfRule>
  </conditionalFormatting>
  <conditionalFormatting sqref="I1294">
    <cfRule type="expression" dxfId="12265" priority="1293" stopIfTrue="1">
      <formula>I1294="REVIEW"</formula>
    </cfRule>
  </conditionalFormatting>
  <conditionalFormatting sqref="I1295">
    <cfRule type="expression" dxfId="12264" priority="1294" stopIfTrue="1">
      <formula>I1295="REVIEW"</formula>
    </cfRule>
  </conditionalFormatting>
  <conditionalFormatting sqref="I1296">
    <cfRule type="expression" dxfId="12263" priority="1295" stopIfTrue="1">
      <formula>I1296="REVIEW"</formula>
    </cfRule>
  </conditionalFormatting>
  <conditionalFormatting sqref="I1297">
    <cfRule type="expression" dxfId="12262" priority="1296" stopIfTrue="1">
      <formula>I1297="REVIEW"</formula>
    </cfRule>
  </conditionalFormatting>
  <conditionalFormatting sqref="I1298">
    <cfRule type="expression" dxfId="12261" priority="1297" stopIfTrue="1">
      <formula>I1298="REVIEW"</formula>
    </cfRule>
  </conditionalFormatting>
  <conditionalFormatting sqref="I1299">
    <cfRule type="expression" dxfId="12260" priority="1298" stopIfTrue="1">
      <formula>I1299="REVIEW"</formula>
    </cfRule>
  </conditionalFormatting>
  <conditionalFormatting sqref="I1300">
    <cfRule type="expression" dxfId="12259" priority="1299" stopIfTrue="1">
      <formula>I1300="REVIEW"</formula>
    </cfRule>
  </conditionalFormatting>
  <conditionalFormatting sqref="I1301">
    <cfRule type="expression" dxfId="12258" priority="1300" stopIfTrue="1">
      <formula>I1301="REVIEW"</formula>
    </cfRule>
  </conditionalFormatting>
  <conditionalFormatting sqref="I1302">
    <cfRule type="expression" dxfId="12257" priority="1301" stopIfTrue="1">
      <formula>I1302="REVIEW"</formula>
    </cfRule>
  </conditionalFormatting>
  <conditionalFormatting sqref="I1303">
    <cfRule type="expression" dxfId="12256" priority="1302" stopIfTrue="1">
      <formula>I1303="REVIEW"</formula>
    </cfRule>
  </conditionalFormatting>
  <conditionalFormatting sqref="I1304">
    <cfRule type="expression" dxfId="12255" priority="1303" stopIfTrue="1">
      <formula>I1304="REVIEW"</formula>
    </cfRule>
  </conditionalFormatting>
  <conditionalFormatting sqref="I1305">
    <cfRule type="expression" dxfId="12254" priority="1304" stopIfTrue="1">
      <formula>I1305="REVIEW"</formula>
    </cfRule>
  </conditionalFormatting>
  <conditionalFormatting sqref="I1306">
    <cfRule type="expression" dxfId="12253" priority="1305" stopIfTrue="1">
      <formula>I1306="REVIEW"</formula>
    </cfRule>
  </conditionalFormatting>
  <conditionalFormatting sqref="I1307">
    <cfRule type="expression" dxfId="12252" priority="1306" stopIfTrue="1">
      <formula>I1307="REVIEW"</formula>
    </cfRule>
  </conditionalFormatting>
  <conditionalFormatting sqref="I1308">
    <cfRule type="expression" dxfId="12251" priority="1307" stopIfTrue="1">
      <formula>I1308="REVIEW"</formula>
    </cfRule>
  </conditionalFormatting>
  <conditionalFormatting sqref="I1309">
    <cfRule type="expression" dxfId="12250" priority="1308" stopIfTrue="1">
      <formula>I1309="REVIEW"</formula>
    </cfRule>
  </conditionalFormatting>
  <conditionalFormatting sqref="I1310">
    <cfRule type="expression" dxfId="12249" priority="1309" stopIfTrue="1">
      <formula>I1310="REVIEW"</formula>
    </cfRule>
  </conditionalFormatting>
  <conditionalFormatting sqref="I1311">
    <cfRule type="expression" dxfId="12248" priority="1310" stopIfTrue="1">
      <formula>I1311="REVIEW"</formula>
    </cfRule>
  </conditionalFormatting>
  <conditionalFormatting sqref="I1312">
    <cfRule type="expression" dxfId="12247" priority="1311" stopIfTrue="1">
      <formula>I1312="REVIEW"</formula>
    </cfRule>
  </conditionalFormatting>
  <conditionalFormatting sqref="I1313">
    <cfRule type="expression" dxfId="12246" priority="1312" stopIfTrue="1">
      <formula>I1313="REVIEW"</formula>
    </cfRule>
  </conditionalFormatting>
  <conditionalFormatting sqref="I1314">
    <cfRule type="expression" dxfId="12245" priority="1313" stopIfTrue="1">
      <formula>I1314="REVIEW"</formula>
    </cfRule>
  </conditionalFormatting>
  <conditionalFormatting sqref="I1315">
    <cfRule type="expression" dxfId="12244" priority="1314" stopIfTrue="1">
      <formula>I1315="REVIEW"</formula>
    </cfRule>
  </conditionalFormatting>
  <conditionalFormatting sqref="I1316">
    <cfRule type="expression" dxfId="12243" priority="1315" stopIfTrue="1">
      <formula>I1316="REVIEW"</formula>
    </cfRule>
  </conditionalFormatting>
  <conditionalFormatting sqref="I1317">
    <cfRule type="expression" dxfId="12242" priority="1316" stopIfTrue="1">
      <formula>I1317="REVIEW"</formula>
    </cfRule>
  </conditionalFormatting>
  <conditionalFormatting sqref="I1318">
    <cfRule type="expression" dxfId="12241" priority="1317" stopIfTrue="1">
      <formula>I1318="REVIEW"</formula>
    </cfRule>
  </conditionalFormatting>
  <conditionalFormatting sqref="I1319">
    <cfRule type="expression" dxfId="12240" priority="1318" stopIfTrue="1">
      <formula>I1319="REVIEW"</formula>
    </cfRule>
  </conditionalFormatting>
  <conditionalFormatting sqref="I1320">
    <cfRule type="expression" dxfId="12239" priority="1319" stopIfTrue="1">
      <formula>I1320="REVIEW"</formula>
    </cfRule>
  </conditionalFormatting>
  <conditionalFormatting sqref="I1321">
    <cfRule type="expression" dxfId="12238" priority="1320" stopIfTrue="1">
      <formula>I1321="REVIEW"</formula>
    </cfRule>
  </conditionalFormatting>
  <conditionalFormatting sqref="I1322">
    <cfRule type="expression" dxfId="12237" priority="1321" stopIfTrue="1">
      <formula>I1322="REVIEW"</formula>
    </cfRule>
  </conditionalFormatting>
  <conditionalFormatting sqref="I1323">
    <cfRule type="expression" dxfId="12236" priority="1322" stopIfTrue="1">
      <formula>I1323="REVIEW"</formula>
    </cfRule>
  </conditionalFormatting>
  <conditionalFormatting sqref="I1324">
    <cfRule type="expression" dxfId="12235" priority="1323" stopIfTrue="1">
      <formula>I1324="REVIEW"</formula>
    </cfRule>
  </conditionalFormatting>
  <conditionalFormatting sqref="I1325">
    <cfRule type="expression" dxfId="12234" priority="1324" stopIfTrue="1">
      <formula>I1325="REVIEW"</formula>
    </cfRule>
  </conditionalFormatting>
  <conditionalFormatting sqref="I1326">
    <cfRule type="expression" dxfId="12233" priority="1325" stopIfTrue="1">
      <formula>I1326="REVIEW"</formula>
    </cfRule>
  </conditionalFormatting>
  <conditionalFormatting sqref="I1327">
    <cfRule type="expression" dxfId="12232" priority="1326" stopIfTrue="1">
      <formula>I1327="REVIEW"</formula>
    </cfRule>
  </conditionalFormatting>
  <conditionalFormatting sqref="I1328">
    <cfRule type="expression" dxfId="12231" priority="1327" stopIfTrue="1">
      <formula>I1328="REVIEW"</formula>
    </cfRule>
  </conditionalFormatting>
  <conditionalFormatting sqref="I1329">
    <cfRule type="expression" dxfId="12230" priority="1328" stopIfTrue="1">
      <formula>I1329="REVIEW"</formula>
    </cfRule>
  </conditionalFormatting>
  <conditionalFormatting sqref="I1330">
    <cfRule type="expression" dxfId="12229" priority="1329" stopIfTrue="1">
      <formula>I1330="REVIEW"</formula>
    </cfRule>
  </conditionalFormatting>
  <conditionalFormatting sqref="I1331">
    <cfRule type="expression" dxfId="12228" priority="1330" stopIfTrue="1">
      <formula>I1331="REVIEW"</formula>
    </cfRule>
  </conditionalFormatting>
  <conditionalFormatting sqref="I1332">
    <cfRule type="expression" dxfId="12227" priority="1331" stopIfTrue="1">
      <formula>I1332="REVIEW"</formula>
    </cfRule>
  </conditionalFormatting>
  <conditionalFormatting sqref="I1333">
    <cfRule type="expression" dxfId="12226" priority="1332" stopIfTrue="1">
      <formula>I1333="REVIEW"</formula>
    </cfRule>
  </conditionalFormatting>
  <conditionalFormatting sqref="I1334">
    <cfRule type="expression" dxfId="12225" priority="1333" stopIfTrue="1">
      <formula>I1334="REVIEW"</formula>
    </cfRule>
  </conditionalFormatting>
  <conditionalFormatting sqref="I1335">
    <cfRule type="expression" dxfId="12224" priority="1334" stopIfTrue="1">
      <formula>I1335="REVIEW"</formula>
    </cfRule>
  </conditionalFormatting>
  <conditionalFormatting sqref="I1336">
    <cfRule type="expression" dxfId="12223" priority="1335" stopIfTrue="1">
      <formula>I1336="REVIEW"</formula>
    </cfRule>
  </conditionalFormatting>
  <conditionalFormatting sqref="I1337">
    <cfRule type="expression" dxfId="12222" priority="1336" stopIfTrue="1">
      <formula>I1337="REVIEW"</formula>
    </cfRule>
  </conditionalFormatting>
  <conditionalFormatting sqref="I1338">
    <cfRule type="expression" dxfId="12221" priority="1337" stopIfTrue="1">
      <formula>I1338="REVIEW"</formula>
    </cfRule>
  </conditionalFormatting>
  <conditionalFormatting sqref="I1339">
    <cfRule type="expression" dxfId="12220" priority="1338" stopIfTrue="1">
      <formula>I1339="REVIEW"</formula>
    </cfRule>
  </conditionalFormatting>
  <conditionalFormatting sqref="I1340">
    <cfRule type="expression" dxfId="12219" priority="1339" stopIfTrue="1">
      <formula>I1340="REVIEW"</formula>
    </cfRule>
  </conditionalFormatting>
  <conditionalFormatting sqref="I1341">
    <cfRule type="expression" dxfId="12218" priority="1340" stopIfTrue="1">
      <formula>I1341="REVIEW"</formula>
    </cfRule>
  </conditionalFormatting>
  <conditionalFormatting sqref="I1342">
    <cfRule type="expression" dxfId="12217" priority="1341" stopIfTrue="1">
      <formula>I1342="REVIEW"</formula>
    </cfRule>
  </conditionalFormatting>
  <conditionalFormatting sqref="I1343">
    <cfRule type="expression" dxfId="12216" priority="1342" stopIfTrue="1">
      <formula>I1343="REVIEW"</formula>
    </cfRule>
  </conditionalFormatting>
  <conditionalFormatting sqref="I1344">
    <cfRule type="expression" dxfId="12215" priority="1343" stopIfTrue="1">
      <formula>I1344="REVIEW"</formula>
    </cfRule>
  </conditionalFormatting>
  <conditionalFormatting sqref="I1345">
    <cfRule type="expression" dxfId="12214" priority="1344" stopIfTrue="1">
      <formula>I1345="REVIEW"</formula>
    </cfRule>
  </conditionalFormatting>
  <conditionalFormatting sqref="I1346">
    <cfRule type="expression" dxfId="12213" priority="1345" stopIfTrue="1">
      <formula>I1346="REVIEW"</formula>
    </cfRule>
  </conditionalFormatting>
  <conditionalFormatting sqref="I1347">
    <cfRule type="expression" dxfId="12212" priority="1346" stopIfTrue="1">
      <formula>I1347="REVIEW"</formula>
    </cfRule>
  </conditionalFormatting>
  <conditionalFormatting sqref="I1348">
    <cfRule type="expression" dxfId="12211" priority="1347" stopIfTrue="1">
      <formula>I1348="REVIEW"</formula>
    </cfRule>
  </conditionalFormatting>
  <conditionalFormatting sqref="I1349">
    <cfRule type="expression" dxfId="12210" priority="1348" stopIfTrue="1">
      <formula>I1349="REVIEW"</formula>
    </cfRule>
  </conditionalFormatting>
  <conditionalFormatting sqref="I1350">
    <cfRule type="expression" dxfId="12209" priority="1349" stopIfTrue="1">
      <formula>I1350="REVIEW"</formula>
    </cfRule>
  </conditionalFormatting>
  <conditionalFormatting sqref="I1351">
    <cfRule type="expression" dxfId="12208" priority="1350" stopIfTrue="1">
      <formula>I1351="REVIEW"</formula>
    </cfRule>
  </conditionalFormatting>
  <conditionalFormatting sqref="I1352">
    <cfRule type="expression" dxfId="12207" priority="1351" stopIfTrue="1">
      <formula>I1352="REVIEW"</formula>
    </cfRule>
  </conditionalFormatting>
  <conditionalFormatting sqref="I1353">
    <cfRule type="expression" dxfId="12206" priority="1352" stopIfTrue="1">
      <formula>I1353="REVIEW"</formula>
    </cfRule>
  </conditionalFormatting>
  <conditionalFormatting sqref="I1354">
    <cfRule type="expression" dxfId="12205" priority="1353" stopIfTrue="1">
      <formula>I1354="REVIEW"</formula>
    </cfRule>
  </conditionalFormatting>
  <conditionalFormatting sqref="I1355">
    <cfRule type="expression" dxfId="12204" priority="1354" stopIfTrue="1">
      <formula>I1355="REVIEW"</formula>
    </cfRule>
  </conditionalFormatting>
  <conditionalFormatting sqref="I1356">
    <cfRule type="expression" dxfId="12203" priority="1355" stopIfTrue="1">
      <formula>I1356="REVIEW"</formula>
    </cfRule>
  </conditionalFormatting>
  <conditionalFormatting sqref="I1357">
    <cfRule type="expression" dxfId="12202" priority="1356" stopIfTrue="1">
      <formula>I1357="REVIEW"</formula>
    </cfRule>
  </conditionalFormatting>
  <conditionalFormatting sqref="I1358">
    <cfRule type="expression" dxfId="12201" priority="1357" stopIfTrue="1">
      <formula>I1358="REVIEW"</formula>
    </cfRule>
  </conditionalFormatting>
  <conditionalFormatting sqref="I1359">
    <cfRule type="expression" dxfId="12200" priority="1358" stopIfTrue="1">
      <formula>I1359="REVIEW"</formula>
    </cfRule>
  </conditionalFormatting>
  <conditionalFormatting sqref="I1360">
    <cfRule type="expression" dxfId="12199" priority="1359" stopIfTrue="1">
      <formula>I1360="REVIEW"</formula>
    </cfRule>
  </conditionalFormatting>
  <conditionalFormatting sqref="I1361">
    <cfRule type="expression" dxfId="12198" priority="1360" stopIfTrue="1">
      <formula>I1361="REVIEW"</formula>
    </cfRule>
  </conditionalFormatting>
  <conditionalFormatting sqref="I1362">
    <cfRule type="expression" dxfId="12197" priority="1361" stopIfTrue="1">
      <formula>I1362="REVIEW"</formula>
    </cfRule>
  </conditionalFormatting>
  <conditionalFormatting sqref="I1363">
    <cfRule type="expression" dxfId="12196" priority="1362" stopIfTrue="1">
      <formula>I1363="REVIEW"</formula>
    </cfRule>
  </conditionalFormatting>
  <conditionalFormatting sqref="I1364">
    <cfRule type="expression" dxfId="12195" priority="1363" stopIfTrue="1">
      <formula>I1364="REVIEW"</formula>
    </cfRule>
  </conditionalFormatting>
  <conditionalFormatting sqref="I1365">
    <cfRule type="expression" dxfId="12194" priority="1364" stopIfTrue="1">
      <formula>I1365="REVIEW"</formula>
    </cfRule>
  </conditionalFormatting>
  <conditionalFormatting sqref="I1366">
    <cfRule type="expression" dxfId="12193" priority="1365" stopIfTrue="1">
      <formula>I1366="REVIEW"</formula>
    </cfRule>
  </conditionalFormatting>
  <conditionalFormatting sqref="I1367">
    <cfRule type="expression" dxfId="12192" priority="1366" stopIfTrue="1">
      <formula>I1367="REVIEW"</formula>
    </cfRule>
  </conditionalFormatting>
  <conditionalFormatting sqref="I1368">
    <cfRule type="expression" dxfId="12191" priority="1367" stopIfTrue="1">
      <formula>I1368="REVIEW"</formula>
    </cfRule>
  </conditionalFormatting>
  <conditionalFormatting sqref="I1369">
    <cfRule type="expression" dxfId="12190" priority="1368" stopIfTrue="1">
      <formula>I1369="REVIEW"</formula>
    </cfRule>
  </conditionalFormatting>
  <conditionalFormatting sqref="I1370">
    <cfRule type="expression" dxfId="12189" priority="1369" stopIfTrue="1">
      <formula>I1370="REVIEW"</formula>
    </cfRule>
  </conditionalFormatting>
  <conditionalFormatting sqref="I1371">
    <cfRule type="expression" dxfId="12188" priority="1370" stopIfTrue="1">
      <formula>I1371="REVIEW"</formula>
    </cfRule>
  </conditionalFormatting>
  <conditionalFormatting sqref="I1372">
    <cfRule type="expression" dxfId="12187" priority="1371" stopIfTrue="1">
      <formula>I1372="REVIEW"</formula>
    </cfRule>
  </conditionalFormatting>
  <conditionalFormatting sqref="I1373">
    <cfRule type="expression" dxfId="12186" priority="1372" stopIfTrue="1">
      <formula>I1373="REVIEW"</formula>
    </cfRule>
  </conditionalFormatting>
  <conditionalFormatting sqref="I1374">
    <cfRule type="expression" dxfId="12185" priority="1373" stopIfTrue="1">
      <formula>I1374="REVIEW"</formula>
    </cfRule>
  </conditionalFormatting>
  <conditionalFormatting sqref="I1375">
    <cfRule type="expression" dxfId="12184" priority="1374" stopIfTrue="1">
      <formula>I1375="REVIEW"</formula>
    </cfRule>
  </conditionalFormatting>
  <conditionalFormatting sqref="I1376">
    <cfRule type="expression" dxfId="12183" priority="1375" stopIfTrue="1">
      <formula>I1376="REVIEW"</formula>
    </cfRule>
  </conditionalFormatting>
  <conditionalFormatting sqref="I1377">
    <cfRule type="expression" dxfId="12182" priority="1376" stopIfTrue="1">
      <formula>I1377="REVIEW"</formula>
    </cfRule>
  </conditionalFormatting>
  <conditionalFormatting sqref="I1378">
    <cfRule type="expression" dxfId="12181" priority="1377" stopIfTrue="1">
      <formula>I1378="REVIEW"</formula>
    </cfRule>
  </conditionalFormatting>
  <conditionalFormatting sqref="I1379">
    <cfRule type="expression" dxfId="12180" priority="1378" stopIfTrue="1">
      <formula>I1379="REVIEW"</formula>
    </cfRule>
  </conditionalFormatting>
  <conditionalFormatting sqref="I1380">
    <cfRule type="expression" dxfId="12179" priority="1379" stopIfTrue="1">
      <formula>I1380="REVIEW"</formula>
    </cfRule>
  </conditionalFormatting>
  <conditionalFormatting sqref="I1381">
    <cfRule type="expression" dxfId="12178" priority="1380" stopIfTrue="1">
      <formula>I1381="REVIEW"</formula>
    </cfRule>
  </conditionalFormatting>
  <conditionalFormatting sqref="I1382">
    <cfRule type="expression" dxfId="12177" priority="1381" stopIfTrue="1">
      <formula>I1382="REVIEW"</formula>
    </cfRule>
  </conditionalFormatting>
  <conditionalFormatting sqref="I1383">
    <cfRule type="expression" dxfId="12176" priority="1382" stopIfTrue="1">
      <formula>I1383="REVIEW"</formula>
    </cfRule>
  </conditionalFormatting>
  <conditionalFormatting sqref="I1384">
    <cfRule type="expression" dxfId="12175" priority="1383" stopIfTrue="1">
      <formula>I1384="REVIEW"</formula>
    </cfRule>
  </conditionalFormatting>
  <conditionalFormatting sqref="I1385">
    <cfRule type="expression" dxfId="12174" priority="1384" stopIfTrue="1">
      <formula>I1385="REVIEW"</formula>
    </cfRule>
  </conditionalFormatting>
  <conditionalFormatting sqref="I1386">
    <cfRule type="expression" dxfId="12173" priority="1385" stopIfTrue="1">
      <formula>I1386="REVIEW"</formula>
    </cfRule>
  </conditionalFormatting>
  <conditionalFormatting sqref="I1387">
    <cfRule type="expression" dxfId="12172" priority="1386" stopIfTrue="1">
      <formula>I1387="REVIEW"</formula>
    </cfRule>
  </conditionalFormatting>
  <conditionalFormatting sqref="I1388">
    <cfRule type="expression" dxfId="12171" priority="1387" stopIfTrue="1">
      <formula>I1388="REVIEW"</formula>
    </cfRule>
  </conditionalFormatting>
  <conditionalFormatting sqref="I1389">
    <cfRule type="expression" dxfId="12170" priority="1388" stopIfTrue="1">
      <formula>I1389="REVIEW"</formula>
    </cfRule>
  </conditionalFormatting>
  <conditionalFormatting sqref="I1390">
    <cfRule type="expression" dxfId="12169" priority="1389" stopIfTrue="1">
      <formula>I1390="REVIEW"</formula>
    </cfRule>
  </conditionalFormatting>
  <conditionalFormatting sqref="I1391">
    <cfRule type="expression" dxfId="12168" priority="1390" stopIfTrue="1">
      <formula>I1391="REVIEW"</formula>
    </cfRule>
  </conditionalFormatting>
  <conditionalFormatting sqref="I1392">
    <cfRule type="expression" dxfId="12167" priority="1391" stopIfTrue="1">
      <formula>I1392="REVIEW"</formula>
    </cfRule>
  </conditionalFormatting>
  <conditionalFormatting sqref="I1393">
    <cfRule type="expression" dxfId="12166" priority="1392" stopIfTrue="1">
      <formula>I1393="REVIEW"</formula>
    </cfRule>
  </conditionalFormatting>
  <conditionalFormatting sqref="I1394">
    <cfRule type="expression" dxfId="12165" priority="1393" stopIfTrue="1">
      <formula>I1394="REVIEW"</formula>
    </cfRule>
  </conditionalFormatting>
  <conditionalFormatting sqref="I1395">
    <cfRule type="expression" dxfId="12164" priority="1394" stopIfTrue="1">
      <formula>I1395="REVIEW"</formula>
    </cfRule>
  </conditionalFormatting>
  <conditionalFormatting sqref="I1396">
    <cfRule type="expression" dxfId="12163" priority="1395" stopIfTrue="1">
      <formula>I1396="REVIEW"</formula>
    </cfRule>
  </conditionalFormatting>
  <conditionalFormatting sqref="I1397">
    <cfRule type="expression" dxfId="12162" priority="1396" stopIfTrue="1">
      <formula>I1397="REVIEW"</formula>
    </cfRule>
  </conditionalFormatting>
  <conditionalFormatting sqref="I1398">
    <cfRule type="expression" dxfId="12161" priority="1397" stopIfTrue="1">
      <formula>I1398="REVIEW"</formula>
    </cfRule>
  </conditionalFormatting>
  <conditionalFormatting sqref="I1399">
    <cfRule type="expression" dxfId="12160" priority="1398" stopIfTrue="1">
      <formula>I1399="REVIEW"</formula>
    </cfRule>
  </conditionalFormatting>
  <conditionalFormatting sqref="I1400">
    <cfRule type="expression" dxfId="12159" priority="1399" stopIfTrue="1">
      <formula>I1400="REVIEW"</formula>
    </cfRule>
  </conditionalFormatting>
  <conditionalFormatting sqref="I1401">
    <cfRule type="expression" dxfId="12158" priority="1400" stopIfTrue="1">
      <formula>I1401="REVIEW"</formula>
    </cfRule>
  </conditionalFormatting>
  <conditionalFormatting sqref="I1402">
    <cfRule type="expression" dxfId="12157" priority="1401" stopIfTrue="1">
      <formula>I1402="REVIEW"</formula>
    </cfRule>
  </conditionalFormatting>
  <conditionalFormatting sqref="I1403">
    <cfRule type="expression" dxfId="12156" priority="1402" stopIfTrue="1">
      <formula>I1403="REVIEW"</formula>
    </cfRule>
  </conditionalFormatting>
  <conditionalFormatting sqref="I1404">
    <cfRule type="expression" dxfId="12155" priority="1403" stopIfTrue="1">
      <formula>I1404="REVIEW"</formula>
    </cfRule>
  </conditionalFormatting>
  <conditionalFormatting sqref="I1405">
    <cfRule type="expression" dxfId="12154" priority="1404" stopIfTrue="1">
      <formula>I1405="REVIEW"</formula>
    </cfRule>
  </conditionalFormatting>
  <conditionalFormatting sqref="I1406">
    <cfRule type="expression" dxfId="12153" priority="1405" stopIfTrue="1">
      <formula>I1406="REVIEW"</formula>
    </cfRule>
  </conditionalFormatting>
  <conditionalFormatting sqref="I1407">
    <cfRule type="expression" dxfId="12152" priority="1406" stopIfTrue="1">
      <formula>I1407="REVIEW"</formula>
    </cfRule>
  </conditionalFormatting>
  <conditionalFormatting sqref="I1408">
    <cfRule type="expression" dxfId="12151" priority="1407" stopIfTrue="1">
      <formula>I1408="REVIEW"</formula>
    </cfRule>
  </conditionalFormatting>
  <conditionalFormatting sqref="I1409">
    <cfRule type="expression" dxfId="12150" priority="1408" stopIfTrue="1">
      <formula>I1409="REVIEW"</formula>
    </cfRule>
  </conditionalFormatting>
  <conditionalFormatting sqref="I1410">
    <cfRule type="expression" dxfId="12149" priority="1409" stopIfTrue="1">
      <formula>I1410="REVIEW"</formula>
    </cfRule>
  </conditionalFormatting>
  <conditionalFormatting sqref="I1411">
    <cfRule type="expression" dxfId="12148" priority="1410" stopIfTrue="1">
      <formula>I1411="REVIEW"</formula>
    </cfRule>
  </conditionalFormatting>
  <conditionalFormatting sqref="I1412">
    <cfRule type="expression" dxfId="12147" priority="1411" stopIfTrue="1">
      <formula>I1412="REVIEW"</formula>
    </cfRule>
  </conditionalFormatting>
  <conditionalFormatting sqref="I1413">
    <cfRule type="expression" dxfId="12146" priority="1412" stopIfTrue="1">
      <formula>I1413="REVIEW"</formula>
    </cfRule>
  </conditionalFormatting>
  <conditionalFormatting sqref="I1414">
    <cfRule type="expression" dxfId="12145" priority="1413" stopIfTrue="1">
      <formula>I1414="REVIEW"</formula>
    </cfRule>
  </conditionalFormatting>
  <conditionalFormatting sqref="I1415">
    <cfRule type="expression" dxfId="12144" priority="1414" stopIfTrue="1">
      <formula>I1415="REVIEW"</formula>
    </cfRule>
  </conditionalFormatting>
  <conditionalFormatting sqref="I1416">
    <cfRule type="expression" dxfId="12143" priority="1415" stopIfTrue="1">
      <formula>I1416="REVIEW"</formula>
    </cfRule>
  </conditionalFormatting>
  <conditionalFormatting sqref="I1417">
    <cfRule type="expression" dxfId="12142" priority="1416" stopIfTrue="1">
      <formula>I1417="REVIEW"</formula>
    </cfRule>
  </conditionalFormatting>
  <conditionalFormatting sqref="I1418">
    <cfRule type="expression" dxfId="12141" priority="1417" stopIfTrue="1">
      <formula>I1418="REVIEW"</formula>
    </cfRule>
  </conditionalFormatting>
  <conditionalFormatting sqref="I1419">
    <cfRule type="expression" dxfId="12140" priority="1418" stopIfTrue="1">
      <formula>I1419="REVIEW"</formula>
    </cfRule>
  </conditionalFormatting>
  <conditionalFormatting sqref="I1420">
    <cfRule type="expression" dxfId="12139" priority="1419" stopIfTrue="1">
      <formula>I1420="REVIEW"</formula>
    </cfRule>
  </conditionalFormatting>
  <conditionalFormatting sqref="I1421">
    <cfRule type="expression" dxfId="12138" priority="1420" stopIfTrue="1">
      <formula>I1421="REVIEW"</formula>
    </cfRule>
  </conditionalFormatting>
  <conditionalFormatting sqref="I1422">
    <cfRule type="expression" dxfId="12137" priority="1421" stopIfTrue="1">
      <formula>I1422="REVIEW"</formula>
    </cfRule>
  </conditionalFormatting>
  <conditionalFormatting sqref="I1423">
    <cfRule type="expression" dxfId="12136" priority="1422" stopIfTrue="1">
      <formula>I1423="REVIEW"</formula>
    </cfRule>
  </conditionalFormatting>
  <conditionalFormatting sqref="I1424">
    <cfRule type="expression" dxfId="12135" priority="1423" stopIfTrue="1">
      <formula>I1424="REVIEW"</formula>
    </cfRule>
  </conditionalFormatting>
  <conditionalFormatting sqref="I1425">
    <cfRule type="expression" dxfId="12134" priority="1424" stopIfTrue="1">
      <formula>I1425="REVIEW"</formula>
    </cfRule>
  </conditionalFormatting>
  <conditionalFormatting sqref="I1426">
    <cfRule type="expression" dxfId="12133" priority="1425" stopIfTrue="1">
      <formula>I1426="REVIEW"</formula>
    </cfRule>
  </conditionalFormatting>
  <conditionalFormatting sqref="I1427">
    <cfRule type="expression" dxfId="12132" priority="1426" stopIfTrue="1">
      <formula>I1427="REVIEW"</formula>
    </cfRule>
  </conditionalFormatting>
  <conditionalFormatting sqref="I1428">
    <cfRule type="expression" dxfId="12131" priority="1427" stopIfTrue="1">
      <formula>I1428="REVIEW"</formula>
    </cfRule>
  </conditionalFormatting>
  <conditionalFormatting sqref="I1429">
    <cfRule type="expression" dxfId="12130" priority="1428" stopIfTrue="1">
      <formula>I1429="REVIEW"</formula>
    </cfRule>
  </conditionalFormatting>
  <conditionalFormatting sqref="I1430">
    <cfRule type="expression" dxfId="12129" priority="1429" stopIfTrue="1">
      <formula>I1430="REVIEW"</formula>
    </cfRule>
  </conditionalFormatting>
  <conditionalFormatting sqref="I1431">
    <cfRule type="expression" dxfId="12128" priority="1430" stopIfTrue="1">
      <formula>I1431="REVIEW"</formula>
    </cfRule>
  </conditionalFormatting>
  <conditionalFormatting sqref="I1432">
    <cfRule type="expression" dxfId="12127" priority="1431" stopIfTrue="1">
      <formula>I1432="REVIEW"</formula>
    </cfRule>
  </conditionalFormatting>
  <conditionalFormatting sqref="I1433">
    <cfRule type="expression" dxfId="12126" priority="1432" stopIfTrue="1">
      <formula>I1433="REVIEW"</formula>
    </cfRule>
  </conditionalFormatting>
  <conditionalFormatting sqref="I1434">
    <cfRule type="expression" dxfId="12125" priority="1433" stopIfTrue="1">
      <formula>I1434="REVIEW"</formula>
    </cfRule>
  </conditionalFormatting>
  <conditionalFormatting sqref="I1435">
    <cfRule type="expression" dxfId="12124" priority="1434" stopIfTrue="1">
      <formula>I1435="REVIEW"</formula>
    </cfRule>
  </conditionalFormatting>
  <conditionalFormatting sqref="I1436">
    <cfRule type="expression" dxfId="12123" priority="1435" stopIfTrue="1">
      <formula>I1436="REVIEW"</formula>
    </cfRule>
  </conditionalFormatting>
  <conditionalFormatting sqref="I1437">
    <cfRule type="expression" dxfId="12122" priority="1436" stopIfTrue="1">
      <formula>I1437="REVIEW"</formula>
    </cfRule>
  </conditionalFormatting>
  <conditionalFormatting sqref="I1438">
    <cfRule type="expression" dxfId="12121" priority="1437" stopIfTrue="1">
      <formula>I1438="REVIEW"</formula>
    </cfRule>
  </conditionalFormatting>
  <conditionalFormatting sqref="I1439">
    <cfRule type="expression" dxfId="12120" priority="1438" stopIfTrue="1">
      <formula>I1439="REVIEW"</formula>
    </cfRule>
  </conditionalFormatting>
  <conditionalFormatting sqref="I1440">
    <cfRule type="expression" dxfId="12119" priority="1439" stopIfTrue="1">
      <formula>I1440="REVIEW"</formula>
    </cfRule>
  </conditionalFormatting>
  <conditionalFormatting sqref="I1441">
    <cfRule type="expression" dxfId="12118" priority="1440" stopIfTrue="1">
      <formula>I1441="REVIEW"</formula>
    </cfRule>
  </conditionalFormatting>
  <conditionalFormatting sqref="I1442">
    <cfRule type="expression" dxfId="12117" priority="1441" stopIfTrue="1">
      <formula>I1442="REVIEW"</formula>
    </cfRule>
  </conditionalFormatting>
  <conditionalFormatting sqref="I1443">
    <cfRule type="expression" dxfId="12116" priority="1442" stopIfTrue="1">
      <formula>I1443="REVIEW"</formula>
    </cfRule>
  </conditionalFormatting>
  <conditionalFormatting sqref="I1444">
    <cfRule type="expression" dxfId="12115" priority="1443" stopIfTrue="1">
      <formula>I1444="REVIEW"</formula>
    </cfRule>
  </conditionalFormatting>
  <conditionalFormatting sqref="I1445">
    <cfRule type="expression" dxfId="12114" priority="1444" stopIfTrue="1">
      <formula>I1445="REVIEW"</formula>
    </cfRule>
  </conditionalFormatting>
  <conditionalFormatting sqref="I1446">
    <cfRule type="expression" dxfId="12113" priority="1445" stopIfTrue="1">
      <formula>I1446="REVIEW"</formula>
    </cfRule>
  </conditionalFormatting>
  <conditionalFormatting sqref="I1447">
    <cfRule type="expression" dxfId="12112" priority="1446" stopIfTrue="1">
      <formula>I1447="REVIEW"</formula>
    </cfRule>
  </conditionalFormatting>
  <conditionalFormatting sqref="I1448">
    <cfRule type="expression" dxfId="12111" priority="1447" stopIfTrue="1">
      <formula>I1448="REVIEW"</formula>
    </cfRule>
  </conditionalFormatting>
  <conditionalFormatting sqref="I1449">
    <cfRule type="expression" dxfId="12110" priority="1448" stopIfTrue="1">
      <formula>I1449="REVIEW"</formula>
    </cfRule>
  </conditionalFormatting>
  <conditionalFormatting sqref="I1450">
    <cfRule type="expression" dxfId="12109" priority="1449" stopIfTrue="1">
      <formula>I1450="REVIEW"</formula>
    </cfRule>
  </conditionalFormatting>
  <conditionalFormatting sqref="I1451">
    <cfRule type="expression" dxfId="12108" priority="1450" stopIfTrue="1">
      <formula>I1451="REVIEW"</formula>
    </cfRule>
  </conditionalFormatting>
  <conditionalFormatting sqref="I1452">
    <cfRule type="expression" dxfId="12107" priority="1451" stopIfTrue="1">
      <formula>I1452="REVIEW"</formula>
    </cfRule>
  </conditionalFormatting>
  <conditionalFormatting sqref="I1453">
    <cfRule type="expression" dxfId="12106" priority="1452" stopIfTrue="1">
      <formula>I1453="REVIEW"</formula>
    </cfRule>
  </conditionalFormatting>
  <conditionalFormatting sqref="I1454">
    <cfRule type="expression" dxfId="12105" priority="1453" stopIfTrue="1">
      <formula>I1454="REVIEW"</formula>
    </cfRule>
  </conditionalFormatting>
  <conditionalFormatting sqref="I1455">
    <cfRule type="expression" dxfId="12104" priority="1454" stopIfTrue="1">
      <formula>I1455="REVIEW"</formula>
    </cfRule>
  </conditionalFormatting>
  <conditionalFormatting sqref="I1456">
    <cfRule type="expression" dxfId="12103" priority="1455" stopIfTrue="1">
      <formula>I1456="REVIEW"</formula>
    </cfRule>
  </conditionalFormatting>
  <conditionalFormatting sqref="I1457">
    <cfRule type="expression" dxfId="12102" priority="1456" stopIfTrue="1">
      <formula>I1457="REVIEW"</formula>
    </cfRule>
  </conditionalFormatting>
  <conditionalFormatting sqref="I1458">
    <cfRule type="expression" dxfId="12101" priority="1457" stopIfTrue="1">
      <formula>I1458="REVIEW"</formula>
    </cfRule>
  </conditionalFormatting>
  <conditionalFormatting sqref="I1459">
    <cfRule type="expression" dxfId="12100" priority="1458" stopIfTrue="1">
      <formula>I1459="REVIEW"</formula>
    </cfRule>
  </conditionalFormatting>
  <conditionalFormatting sqref="I1460">
    <cfRule type="expression" dxfId="12099" priority="1459" stopIfTrue="1">
      <formula>I1460="REVIEW"</formula>
    </cfRule>
  </conditionalFormatting>
  <conditionalFormatting sqref="I1461">
    <cfRule type="expression" dxfId="12098" priority="1460" stopIfTrue="1">
      <formula>I1461="REVIEW"</formula>
    </cfRule>
  </conditionalFormatting>
  <conditionalFormatting sqref="I1462">
    <cfRule type="expression" dxfId="12097" priority="1461" stopIfTrue="1">
      <formula>I1462="REVIEW"</formula>
    </cfRule>
  </conditionalFormatting>
  <conditionalFormatting sqref="I1463">
    <cfRule type="expression" dxfId="12096" priority="1462" stopIfTrue="1">
      <formula>I1463="REVIEW"</formula>
    </cfRule>
  </conditionalFormatting>
  <conditionalFormatting sqref="I1464">
    <cfRule type="expression" dxfId="12095" priority="1463" stopIfTrue="1">
      <formula>I1464="REVIEW"</formula>
    </cfRule>
  </conditionalFormatting>
  <conditionalFormatting sqref="I1465">
    <cfRule type="expression" dxfId="12094" priority="1464" stopIfTrue="1">
      <formula>I1465="REVIEW"</formula>
    </cfRule>
  </conditionalFormatting>
  <conditionalFormatting sqref="I1466">
    <cfRule type="expression" dxfId="12093" priority="1465" stopIfTrue="1">
      <formula>I1466="REVIEW"</formula>
    </cfRule>
  </conditionalFormatting>
  <conditionalFormatting sqref="I1467">
    <cfRule type="expression" dxfId="12092" priority="1466" stopIfTrue="1">
      <formula>I1467="REVIEW"</formula>
    </cfRule>
  </conditionalFormatting>
  <conditionalFormatting sqref="I1468">
    <cfRule type="expression" dxfId="12091" priority="1467" stopIfTrue="1">
      <formula>I1468="REVIEW"</formula>
    </cfRule>
  </conditionalFormatting>
  <conditionalFormatting sqref="I1469">
    <cfRule type="expression" dxfId="12090" priority="1468" stopIfTrue="1">
      <formula>I1469="REVIEW"</formula>
    </cfRule>
  </conditionalFormatting>
  <conditionalFormatting sqref="I1470">
    <cfRule type="expression" dxfId="12089" priority="1469" stopIfTrue="1">
      <formula>I1470="REVIEW"</formula>
    </cfRule>
  </conditionalFormatting>
  <conditionalFormatting sqref="I1471">
    <cfRule type="expression" dxfId="12088" priority="1470" stopIfTrue="1">
      <formula>I1471="REVIEW"</formula>
    </cfRule>
  </conditionalFormatting>
  <conditionalFormatting sqref="I1472">
    <cfRule type="expression" dxfId="12087" priority="1471" stopIfTrue="1">
      <formula>I1472="REVIEW"</formula>
    </cfRule>
  </conditionalFormatting>
  <conditionalFormatting sqref="I1473">
    <cfRule type="expression" dxfId="12086" priority="1472" stopIfTrue="1">
      <formula>I1473="REVIEW"</formula>
    </cfRule>
  </conditionalFormatting>
  <conditionalFormatting sqref="I1474">
    <cfRule type="expression" dxfId="12085" priority="1473" stopIfTrue="1">
      <formula>I1474="REVIEW"</formula>
    </cfRule>
  </conditionalFormatting>
  <conditionalFormatting sqref="I1475">
    <cfRule type="expression" dxfId="12084" priority="1474" stopIfTrue="1">
      <formula>I1475="REVIEW"</formula>
    </cfRule>
  </conditionalFormatting>
  <conditionalFormatting sqref="I1476">
    <cfRule type="expression" dxfId="12083" priority="1475" stopIfTrue="1">
      <formula>I1476="REVIEW"</formula>
    </cfRule>
  </conditionalFormatting>
  <conditionalFormatting sqref="I1477">
    <cfRule type="expression" dxfId="12082" priority="1476" stopIfTrue="1">
      <formula>I1477="REVIEW"</formula>
    </cfRule>
  </conditionalFormatting>
  <conditionalFormatting sqref="I1478">
    <cfRule type="expression" dxfId="12081" priority="1477" stopIfTrue="1">
      <formula>I1478="REVIEW"</formula>
    </cfRule>
  </conditionalFormatting>
  <conditionalFormatting sqref="I1479">
    <cfRule type="expression" dxfId="12080" priority="1478" stopIfTrue="1">
      <formula>I1479="REVIEW"</formula>
    </cfRule>
  </conditionalFormatting>
  <conditionalFormatting sqref="I1480">
    <cfRule type="expression" dxfId="12079" priority="1479" stopIfTrue="1">
      <formula>I1480="REVIEW"</formula>
    </cfRule>
  </conditionalFormatting>
  <conditionalFormatting sqref="I1481">
    <cfRule type="expression" dxfId="12078" priority="1480" stopIfTrue="1">
      <formula>I1481="REVIEW"</formula>
    </cfRule>
  </conditionalFormatting>
  <conditionalFormatting sqref="I1482">
    <cfRule type="expression" dxfId="12077" priority="1481" stopIfTrue="1">
      <formula>I1482="REVIEW"</formula>
    </cfRule>
  </conditionalFormatting>
  <conditionalFormatting sqref="I1483">
    <cfRule type="expression" dxfId="12076" priority="1482" stopIfTrue="1">
      <formula>I1483="REVIEW"</formula>
    </cfRule>
  </conditionalFormatting>
  <conditionalFormatting sqref="I1484">
    <cfRule type="expression" dxfId="12075" priority="1483" stopIfTrue="1">
      <formula>I1484="REVIEW"</formula>
    </cfRule>
  </conditionalFormatting>
  <conditionalFormatting sqref="I1485">
    <cfRule type="expression" dxfId="12074" priority="1484" stopIfTrue="1">
      <formula>I1485="REVIEW"</formula>
    </cfRule>
  </conditionalFormatting>
  <conditionalFormatting sqref="I1486">
    <cfRule type="expression" dxfId="12073" priority="1485" stopIfTrue="1">
      <formula>I1486="REVIEW"</formula>
    </cfRule>
  </conditionalFormatting>
  <conditionalFormatting sqref="I1487">
    <cfRule type="expression" dxfId="12072" priority="1486" stopIfTrue="1">
      <formula>I1487="REVIEW"</formula>
    </cfRule>
  </conditionalFormatting>
  <conditionalFormatting sqref="I1488">
    <cfRule type="expression" dxfId="12071" priority="1487" stopIfTrue="1">
      <formula>I1488="REVIEW"</formula>
    </cfRule>
  </conditionalFormatting>
  <conditionalFormatting sqref="I1489">
    <cfRule type="expression" dxfId="12070" priority="1488" stopIfTrue="1">
      <formula>I1489="REVIEW"</formula>
    </cfRule>
  </conditionalFormatting>
  <conditionalFormatting sqref="I1490">
    <cfRule type="expression" dxfId="12069" priority="1489" stopIfTrue="1">
      <formula>I1490="REVIEW"</formula>
    </cfRule>
  </conditionalFormatting>
  <conditionalFormatting sqref="I1491">
    <cfRule type="expression" dxfId="12068" priority="1490" stopIfTrue="1">
      <formula>I1491="REVIEW"</formula>
    </cfRule>
  </conditionalFormatting>
  <conditionalFormatting sqref="I1492">
    <cfRule type="expression" dxfId="12067" priority="1491" stopIfTrue="1">
      <formula>I1492="REVIEW"</formula>
    </cfRule>
  </conditionalFormatting>
  <conditionalFormatting sqref="I1493">
    <cfRule type="expression" dxfId="12066" priority="1492" stopIfTrue="1">
      <formula>I1493="REVIEW"</formula>
    </cfRule>
  </conditionalFormatting>
  <conditionalFormatting sqref="I1494">
    <cfRule type="expression" dxfId="12065" priority="1493" stopIfTrue="1">
      <formula>I1494="REVIEW"</formula>
    </cfRule>
  </conditionalFormatting>
  <conditionalFormatting sqref="I1495">
    <cfRule type="expression" dxfId="12064" priority="1494" stopIfTrue="1">
      <formula>I1495="REVIEW"</formula>
    </cfRule>
  </conditionalFormatting>
  <conditionalFormatting sqref="I1496">
    <cfRule type="expression" dxfId="12063" priority="1495" stopIfTrue="1">
      <formula>I1496="REVIEW"</formula>
    </cfRule>
  </conditionalFormatting>
  <conditionalFormatting sqref="I1497">
    <cfRule type="expression" dxfId="12062" priority="1496" stopIfTrue="1">
      <formula>I1497="REVIEW"</formula>
    </cfRule>
  </conditionalFormatting>
  <conditionalFormatting sqref="I1498">
    <cfRule type="expression" dxfId="12061" priority="1497" stopIfTrue="1">
      <formula>I1498="REVIEW"</formula>
    </cfRule>
  </conditionalFormatting>
  <conditionalFormatting sqref="I1499">
    <cfRule type="expression" dxfId="12060" priority="1498" stopIfTrue="1">
      <formula>I1499="REVIEW"</formula>
    </cfRule>
  </conditionalFormatting>
  <conditionalFormatting sqref="I1500">
    <cfRule type="expression" dxfId="12059" priority="1499" stopIfTrue="1">
      <formula>I1500="REVIEW"</formula>
    </cfRule>
  </conditionalFormatting>
  <conditionalFormatting sqref="I1501">
    <cfRule type="expression" dxfId="12058" priority="1500" stopIfTrue="1">
      <formula>I1501="REVIEW"</formula>
    </cfRule>
  </conditionalFormatting>
  <conditionalFormatting sqref="I1502">
    <cfRule type="expression" dxfId="12057" priority="1501" stopIfTrue="1">
      <formula>I1502="REVIEW"</formula>
    </cfRule>
  </conditionalFormatting>
  <conditionalFormatting sqref="I1503">
    <cfRule type="expression" dxfId="12056" priority="1502" stopIfTrue="1">
      <formula>I1503="REVIEW"</formula>
    </cfRule>
  </conditionalFormatting>
  <conditionalFormatting sqref="I1504">
    <cfRule type="expression" dxfId="12055" priority="1503" stopIfTrue="1">
      <formula>I1504="REVIEW"</formula>
    </cfRule>
  </conditionalFormatting>
  <conditionalFormatting sqref="I1505">
    <cfRule type="expression" dxfId="12054" priority="1504" stopIfTrue="1">
      <formula>I1505="REVIEW"</formula>
    </cfRule>
  </conditionalFormatting>
  <conditionalFormatting sqref="I1506">
    <cfRule type="expression" dxfId="12053" priority="1505" stopIfTrue="1">
      <formula>I1506="REVIEW"</formula>
    </cfRule>
  </conditionalFormatting>
  <conditionalFormatting sqref="I1507">
    <cfRule type="expression" dxfId="12052" priority="1506" stopIfTrue="1">
      <formula>I1507="REVIEW"</formula>
    </cfRule>
  </conditionalFormatting>
  <conditionalFormatting sqref="I1508">
    <cfRule type="expression" dxfId="12051" priority="1507" stopIfTrue="1">
      <formula>I1508="REVIEW"</formula>
    </cfRule>
  </conditionalFormatting>
  <conditionalFormatting sqref="I1509">
    <cfRule type="expression" dxfId="12050" priority="1508" stopIfTrue="1">
      <formula>I1509="REVIEW"</formula>
    </cfRule>
  </conditionalFormatting>
  <conditionalFormatting sqref="I1510">
    <cfRule type="expression" dxfId="12049" priority="1509" stopIfTrue="1">
      <formula>I1510="REVIEW"</formula>
    </cfRule>
  </conditionalFormatting>
  <conditionalFormatting sqref="I1511">
    <cfRule type="expression" dxfId="12048" priority="1510" stopIfTrue="1">
      <formula>I1511="REVIEW"</formula>
    </cfRule>
  </conditionalFormatting>
  <conditionalFormatting sqref="I1512">
    <cfRule type="expression" dxfId="12047" priority="1511" stopIfTrue="1">
      <formula>I1512="REVIEW"</formula>
    </cfRule>
  </conditionalFormatting>
  <conditionalFormatting sqref="I1513">
    <cfRule type="expression" dxfId="12046" priority="1512" stopIfTrue="1">
      <formula>I1513="REVIEW"</formula>
    </cfRule>
  </conditionalFormatting>
  <conditionalFormatting sqref="I1514">
    <cfRule type="expression" dxfId="12045" priority="1513" stopIfTrue="1">
      <formula>I1514="REVIEW"</formula>
    </cfRule>
  </conditionalFormatting>
  <conditionalFormatting sqref="I1515">
    <cfRule type="expression" dxfId="12044" priority="1514" stopIfTrue="1">
      <formula>I1515="REVIEW"</formula>
    </cfRule>
  </conditionalFormatting>
  <conditionalFormatting sqref="I1516">
    <cfRule type="expression" dxfId="12043" priority="1515" stopIfTrue="1">
      <formula>I1516="REVIEW"</formula>
    </cfRule>
  </conditionalFormatting>
  <conditionalFormatting sqref="I1517">
    <cfRule type="expression" dxfId="12042" priority="1516" stopIfTrue="1">
      <formula>I1517="REVIEW"</formula>
    </cfRule>
  </conditionalFormatting>
  <conditionalFormatting sqref="I1518">
    <cfRule type="expression" dxfId="12041" priority="1517" stopIfTrue="1">
      <formula>I1518="REVIEW"</formula>
    </cfRule>
  </conditionalFormatting>
  <conditionalFormatting sqref="I1519">
    <cfRule type="expression" dxfId="12040" priority="1518" stopIfTrue="1">
      <formula>I1519="REVIEW"</formula>
    </cfRule>
  </conditionalFormatting>
  <conditionalFormatting sqref="I1520">
    <cfRule type="expression" dxfId="12039" priority="1519" stopIfTrue="1">
      <formula>I1520="REVIEW"</formula>
    </cfRule>
  </conditionalFormatting>
  <conditionalFormatting sqref="I1521">
    <cfRule type="expression" dxfId="12038" priority="1520" stopIfTrue="1">
      <formula>I1521="REVIEW"</formula>
    </cfRule>
  </conditionalFormatting>
  <conditionalFormatting sqref="I1522">
    <cfRule type="expression" dxfId="12037" priority="1521" stopIfTrue="1">
      <formula>I1522="REVIEW"</formula>
    </cfRule>
  </conditionalFormatting>
  <conditionalFormatting sqref="I1523">
    <cfRule type="expression" dxfId="12036" priority="1522" stopIfTrue="1">
      <formula>I1523="REVIEW"</formula>
    </cfRule>
  </conditionalFormatting>
  <conditionalFormatting sqref="I1524">
    <cfRule type="expression" dxfId="12035" priority="1523" stopIfTrue="1">
      <formula>I1524="REVIEW"</formula>
    </cfRule>
  </conditionalFormatting>
  <conditionalFormatting sqref="I1525">
    <cfRule type="expression" dxfId="12034" priority="1524" stopIfTrue="1">
      <formula>I1525="REVIEW"</formula>
    </cfRule>
  </conditionalFormatting>
  <conditionalFormatting sqref="I1526">
    <cfRule type="expression" dxfId="12033" priority="1525" stopIfTrue="1">
      <formula>I1526="REVIEW"</formula>
    </cfRule>
  </conditionalFormatting>
  <conditionalFormatting sqref="I1527">
    <cfRule type="expression" dxfId="12032" priority="1526" stopIfTrue="1">
      <formula>I1527="REVIEW"</formula>
    </cfRule>
  </conditionalFormatting>
  <conditionalFormatting sqref="I1528">
    <cfRule type="expression" dxfId="12031" priority="1527" stopIfTrue="1">
      <formula>I1528="REVIEW"</formula>
    </cfRule>
  </conditionalFormatting>
  <conditionalFormatting sqref="I1529">
    <cfRule type="expression" dxfId="12030" priority="1528" stopIfTrue="1">
      <formula>I1529="REVIEW"</formula>
    </cfRule>
  </conditionalFormatting>
  <conditionalFormatting sqref="I1530">
    <cfRule type="expression" dxfId="12029" priority="1529" stopIfTrue="1">
      <formula>I1530="REVIEW"</formula>
    </cfRule>
  </conditionalFormatting>
  <conditionalFormatting sqref="I1531">
    <cfRule type="expression" dxfId="12028" priority="1530" stopIfTrue="1">
      <formula>I1531="REVIEW"</formula>
    </cfRule>
  </conditionalFormatting>
  <conditionalFormatting sqref="I1532">
    <cfRule type="expression" dxfId="12027" priority="1531" stopIfTrue="1">
      <formula>I1532="REVIEW"</formula>
    </cfRule>
  </conditionalFormatting>
  <conditionalFormatting sqref="I1533">
    <cfRule type="expression" dxfId="12026" priority="1532" stopIfTrue="1">
      <formula>I1533="REVIEW"</formula>
    </cfRule>
  </conditionalFormatting>
  <conditionalFormatting sqref="I1534">
    <cfRule type="expression" dxfId="12025" priority="1533" stopIfTrue="1">
      <formula>I1534="REVIEW"</formula>
    </cfRule>
  </conditionalFormatting>
  <conditionalFormatting sqref="I1535">
    <cfRule type="expression" dxfId="12024" priority="1534" stopIfTrue="1">
      <formula>I1535="REVIEW"</formula>
    </cfRule>
  </conditionalFormatting>
  <conditionalFormatting sqref="I1536">
    <cfRule type="expression" dxfId="12023" priority="1535" stopIfTrue="1">
      <formula>I1536="REVIEW"</formula>
    </cfRule>
  </conditionalFormatting>
  <conditionalFormatting sqref="I1537">
    <cfRule type="expression" dxfId="12022" priority="1536" stopIfTrue="1">
      <formula>I1537="REVIEW"</formula>
    </cfRule>
  </conditionalFormatting>
  <conditionalFormatting sqref="I1538">
    <cfRule type="expression" dxfId="12021" priority="1537" stopIfTrue="1">
      <formula>I1538="REVIEW"</formula>
    </cfRule>
  </conditionalFormatting>
  <conditionalFormatting sqref="I1539">
    <cfRule type="expression" dxfId="12020" priority="1538" stopIfTrue="1">
      <formula>I1539="REVIEW"</formula>
    </cfRule>
  </conditionalFormatting>
  <conditionalFormatting sqref="I1540">
    <cfRule type="expression" dxfId="12019" priority="1539" stopIfTrue="1">
      <formula>I1540="REVIEW"</formula>
    </cfRule>
  </conditionalFormatting>
  <conditionalFormatting sqref="I1541">
    <cfRule type="expression" dxfId="12018" priority="1540" stopIfTrue="1">
      <formula>I1541="REVIEW"</formula>
    </cfRule>
  </conditionalFormatting>
  <conditionalFormatting sqref="I1542">
    <cfRule type="expression" dxfId="12017" priority="1541" stopIfTrue="1">
      <formula>I1542="REVIEW"</formula>
    </cfRule>
  </conditionalFormatting>
  <conditionalFormatting sqref="I1543">
    <cfRule type="expression" dxfId="12016" priority="1542" stopIfTrue="1">
      <formula>I1543="REVIEW"</formula>
    </cfRule>
  </conditionalFormatting>
  <conditionalFormatting sqref="I1544">
    <cfRule type="expression" dxfId="12015" priority="1543" stopIfTrue="1">
      <formula>I1544="REVIEW"</formula>
    </cfRule>
  </conditionalFormatting>
  <conditionalFormatting sqref="I1545">
    <cfRule type="expression" dxfId="12014" priority="1544" stopIfTrue="1">
      <formula>I1545="REVIEW"</formula>
    </cfRule>
  </conditionalFormatting>
  <conditionalFormatting sqref="I1546">
    <cfRule type="expression" dxfId="12013" priority="1545" stopIfTrue="1">
      <formula>I1546="REVIEW"</formula>
    </cfRule>
  </conditionalFormatting>
  <conditionalFormatting sqref="I1547">
    <cfRule type="expression" dxfId="12012" priority="1546" stopIfTrue="1">
      <formula>I1547="REVIEW"</formula>
    </cfRule>
  </conditionalFormatting>
  <conditionalFormatting sqref="I1548">
    <cfRule type="expression" dxfId="12011" priority="1547" stopIfTrue="1">
      <formula>I1548="REVIEW"</formula>
    </cfRule>
  </conditionalFormatting>
  <conditionalFormatting sqref="I1549">
    <cfRule type="expression" dxfId="12010" priority="1548" stopIfTrue="1">
      <formula>I1549="REVIEW"</formula>
    </cfRule>
  </conditionalFormatting>
  <conditionalFormatting sqref="I1550">
    <cfRule type="expression" dxfId="12009" priority="1549" stopIfTrue="1">
      <formula>I1550="REVIEW"</formula>
    </cfRule>
  </conditionalFormatting>
  <conditionalFormatting sqref="I1551">
    <cfRule type="expression" dxfId="12008" priority="1550" stopIfTrue="1">
      <formula>I1551="REVIEW"</formula>
    </cfRule>
  </conditionalFormatting>
  <conditionalFormatting sqref="I1552">
    <cfRule type="expression" dxfId="12007" priority="1551" stopIfTrue="1">
      <formula>I1552="REVIEW"</formula>
    </cfRule>
  </conditionalFormatting>
  <conditionalFormatting sqref="I1553">
    <cfRule type="expression" dxfId="12006" priority="1552" stopIfTrue="1">
      <formula>I1553="REVIEW"</formula>
    </cfRule>
  </conditionalFormatting>
  <conditionalFormatting sqref="I1554">
    <cfRule type="expression" dxfId="12005" priority="1553" stopIfTrue="1">
      <formula>I1554="REVIEW"</formula>
    </cfRule>
  </conditionalFormatting>
  <conditionalFormatting sqref="I1555">
    <cfRule type="expression" dxfId="12004" priority="1554" stopIfTrue="1">
      <formula>I1555="REVIEW"</formula>
    </cfRule>
  </conditionalFormatting>
  <conditionalFormatting sqref="I1556">
    <cfRule type="expression" dxfId="12003" priority="1555" stopIfTrue="1">
      <formula>I1556="REVIEW"</formula>
    </cfRule>
  </conditionalFormatting>
  <conditionalFormatting sqref="I1557">
    <cfRule type="expression" dxfId="12002" priority="1556" stopIfTrue="1">
      <formula>I1557="REVIEW"</formula>
    </cfRule>
  </conditionalFormatting>
  <conditionalFormatting sqref="I1558">
    <cfRule type="expression" dxfId="12001" priority="1557" stopIfTrue="1">
      <formula>I1558="REVIEW"</formula>
    </cfRule>
  </conditionalFormatting>
  <conditionalFormatting sqref="I1559">
    <cfRule type="expression" dxfId="12000" priority="1558" stopIfTrue="1">
      <formula>I1559="REVIEW"</formula>
    </cfRule>
  </conditionalFormatting>
  <conditionalFormatting sqref="I1560">
    <cfRule type="expression" dxfId="11999" priority="1559" stopIfTrue="1">
      <formula>I1560="REVIEW"</formula>
    </cfRule>
  </conditionalFormatting>
  <conditionalFormatting sqref="I1561">
    <cfRule type="expression" dxfId="11998" priority="1560" stopIfTrue="1">
      <formula>I1561="REVIEW"</formula>
    </cfRule>
  </conditionalFormatting>
  <conditionalFormatting sqref="I1562">
    <cfRule type="expression" dxfId="11997" priority="1561" stopIfTrue="1">
      <formula>I1562="REVIEW"</formula>
    </cfRule>
  </conditionalFormatting>
  <conditionalFormatting sqref="I1563">
    <cfRule type="expression" dxfId="11996" priority="1562" stopIfTrue="1">
      <formula>I1563="REVIEW"</formula>
    </cfRule>
  </conditionalFormatting>
  <conditionalFormatting sqref="I1564">
    <cfRule type="expression" dxfId="11995" priority="1563" stopIfTrue="1">
      <formula>I1564="REVIEW"</formula>
    </cfRule>
  </conditionalFormatting>
  <conditionalFormatting sqref="I1565">
    <cfRule type="expression" dxfId="11994" priority="1564" stopIfTrue="1">
      <formula>I1565="REVIEW"</formula>
    </cfRule>
  </conditionalFormatting>
  <conditionalFormatting sqref="I1566">
    <cfRule type="expression" dxfId="11993" priority="1565" stopIfTrue="1">
      <formula>I1566="REVIEW"</formula>
    </cfRule>
  </conditionalFormatting>
  <conditionalFormatting sqref="I1567">
    <cfRule type="expression" dxfId="11992" priority="1566" stopIfTrue="1">
      <formula>I1567="REVIEW"</formula>
    </cfRule>
  </conditionalFormatting>
  <conditionalFormatting sqref="I1568">
    <cfRule type="expression" dxfId="11991" priority="1567" stopIfTrue="1">
      <formula>I1568="REVIEW"</formula>
    </cfRule>
  </conditionalFormatting>
  <conditionalFormatting sqref="I1569">
    <cfRule type="expression" dxfId="11990" priority="1568" stopIfTrue="1">
      <formula>I1569="REVIEW"</formula>
    </cfRule>
  </conditionalFormatting>
  <conditionalFormatting sqref="I1570">
    <cfRule type="expression" dxfId="11989" priority="1569" stopIfTrue="1">
      <formula>I1570="REVIEW"</formula>
    </cfRule>
  </conditionalFormatting>
  <conditionalFormatting sqref="I1571">
    <cfRule type="expression" dxfId="11988" priority="1570" stopIfTrue="1">
      <formula>I1571="REVIEW"</formula>
    </cfRule>
  </conditionalFormatting>
  <conditionalFormatting sqref="I1572">
    <cfRule type="expression" dxfId="11987" priority="1571" stopIfTrue="1">
      <formula>I1572="REVIEW"</formula>
    </cfRule>
  </conditionalFormatting>
  <conditionalFormatting sqref="I1573">
    <cfRule type="expression" dxfId="11986" priority="1572" stopIfTrue="1">
      <formula>I1573="REVIEW"</formula>
    </cfRule>
  </conditionalFormatting>
  <conditionalFormatting sqref="I1574">
    <cfRule type="expression" dxfId="11985" priority="1573" stopIfTrue="1">
      <formula>I1574="REVIEW"</formula>
    </cfRule>
  </conditionalFormatting>
  <conditionalFormatting sqref="I1575">
    <cfRule type="expression" dxfId="11984" priority="1574" stopIfTrue="1">
      <formula>I1575="REVIEW"</formula>
    </cfRule>
  </conditionalFormatting>
  <conditionalFormatting sqref="I1576">
    <cfRule type="expression" dxfId="11983" priority="1575" stopIfTrue="1">
      <formula>I1576="REVIEW"</formula>
    </cfRule>
  </conditionalFormatting>
  <conditionalFormatting sqref="I1577">
    <cfRule type="expression" dxfId="11982" priority="1576" stopIfTrue="1">
      <formula>I1577="REVIEW"</formula>
    </cfRule>
  </conditionalFormatting>
  <conditionalFormatting sqref="I1578">
    <cfRule type="expression" dxfId="11981" priority="1577" stopIfTrue="1">
      <formula>I1578="REVIEW"</formula>
    </cfRule>
  </conditionalFormatting>
  <conditionalFormatting sqref="I1579">
    <cfRule type="expression" dxfId="11980" priority="1578" stopIfTrue="1">
      <formula>I1579="REVIEW"</formula>
    </cfRule>
  </conditionalFormatting>
  <conditionalFormatting sqref="I1580">
    <cfRule type="expression" dxfId="11979" priority="1579" stopIfTrue="1">
      <formula>I1580="REVIEW"</formula>
    </cfRule>
  </conditionalFormatting>
  <conditionalFormatting sqref="I1581">
    <cfRule type="expression" dxfId="11978" priority="1580" stopIfTrue="1">
      <formula>I1581="REVIEW"</formula>
    </cfRule>
  </conditionalFormatting>
  <conditionalFormatting sqref="I1582">
    <cfRule type="expression" dxfId="11977" priority="1581" stopIfTrue="1">
      <formula>I1582="REVIEW"</formula>
    </cfRule>
  </conditionalFormatting>
  <conditionalFormatting sqref="I1583">
    <cfRule type="expression" dxfId="11976" priority="1582" stopIfTrue="1">
      <formula>I1583="REVIEW"</formula>
    </cfRule>
  </conditionalFormatting>
  <conditionalFormatting sqref="I1584">
    <cfRule type="expression" dxfId="11975" priority="1583" stopIfTrue="1">
      <formula>I1584="REVIEW"</formula>
    </cfRule>
  </conditionalFormatting>
  <conditionalFormatting sqref="I1585">
    <cfRule type="expression" dxfId="11974" priority="1584" stopIfTrue="1">
      <formula>I1585="REVIEW"</formula>
    </cfRule>
  </conditionalFormatting>
  <conditionalFormatting sqref="I1586">
    <cfRule type="expression" dxfId="11973" priority="1585" stopIfTrue="1">
      <formula>I1586="REVIEW"</formula>
    </cfRule>
  </conditionalFormatting>
  <conditionalFormatting sqref="I1587">
    <cfRule type="expression" dxfId="11972" priority="1586" stopIfTrue="1">
      <formula>I1587="REVIEW"</formula>
    </cfRule>
  </conditionalFormatting>
  <conditionalFormatting sqref="I1588">
    <cfRule type="expression" dxfId="11971" priority="1587" stopIfTrue="1">
      <formula>I1588="REVIEW"</formula>
    </cfRule>
  </conditionalFormatting>
  <conditionalFormatting sqref="I1589">
    <cfRule type="expression" dxfId="11970" priority="1588" stopIfTrue="1">
      <formula>I1589="REVIEW"</formula>
    </cfRule>
  </conditionalFormatting>
  <conditionalFormatting sqref="I1590">
    <cfRule type="expression" dxfId="11969" priority="1589" stopIfTrue="1">
      <formula>I1590="REVIEW"</formula>
    </cfRule>
  </conditionalFormatting>
  <conditionalFormatting sqref="I1591">
    <cfRule type="expression" dxfId="11968" priority="1590" stopIfTrue="1">
      <formula>I1591="REVIEW"</formula>
    </cfRule>
  </conditionalFormatting>
  <conditionalFormatting sqref="I1592">
    <cfRule type="expression" dxfId="11967" priority="1591" stopIfTrue="1">
      <formula>I1592="REVIEW"</formula>
    </cfRule>
  </conditionalFormatting>
  <conditionalFormatting sqref="I1593">
    <cfRule type="expression" dxfId="11966" priority="1592" stopIfTrue="1">
      <formula>I1593="REVIEW"</formula>
    </cfRule>
  </conditionalFormatting>
  <conditionalFormatting sqref="I1594">
    <cfRule type="expression" dxfId="11965" priority="1593" stopIfTrue="1">
      <formula>I1594="REVIEW"</formula>
    </cfRule>
  </conditionalFormatting>
  <conditionalFormatting sqref="I1595">
    <cfRule type="expression" dxfId="11964" priority="1594" stopIfTrue="1">
      <formula>I1595="REVIEW"</formula>
    </cfRule>
  </conditionalFormatting>
  <conditionalFormatting sqref="I1596">
    <cfRule type="expression" dxfId="11963" priority="1595" stopIfTrue="1">
      <formula>I1596="REVIEW"</formula>
    </cfRule>
  </conditionalFormatting>
  <conditionalFormatting sqref="I1597">
    <cfRule type="expression" dxfId="11962" priority="1596" stopIfTrue="1">
      <formula>I1597="REVIEW"</formula>
    </cfRule>
  </conditionalFormatting>
  <conditionalFormatting sqref="I1598">
    <cfRule type="expression" dxfId="11961" priority="1597" stopIfTrue="1">
      <formula>I1598="REVIEW"</formula>
    </cfRule>
  </conditionalFormatting>
  <conditionalFormatting sqref="I1599">
    <cfRule type="expression" dxfId="11960" priority="1598" stopIfTrue="1">
      <formula>I1599="REVIEW"</formula>
    </cfRule>
  </conditionalFormatting>
  <conditionalFormatting sqref="I1600">
    <cfRule type="expression" dxfId="11959" priority="1599" stopIfTrue="1">
      <formula>I1600="REVIEW"</formula>
    </cfRule>
  </conditionalFormatting>
  <conditionalFormatting sqref="I1601">
    <cfRule type="expression" dxfId="11958" priority="1600" stopIfTrue="1">
      <formula>I1601="REVIEW"</formula>
    </cfRule>
  </conditionalFormatting>
  <conditionalFormatting sqref="I1602">
    <cfRule type="expression" dxfId="11957" priority="1601" stopIfTrue="1">
      <formula>I1602="REVIEW"</formula>
    </cfRule>
  </conditionalFormatting>
  <conditionalFormatting sqref="I1603">
    <cfRule type="expression" dxfId="11956" priority="1602" stopIfTrue="1">
      <formula>I1603="REVIEW"</formula>
    </cfRule>
  </conditionalFormatting>
  <conditionalFormatting sqref="I1604">
    <cfRule type="expression" dxfId="11955" priority="1603" stopIfTrue="1">
      <formula>I1604="REVIEW"</formula>
    </cfRule>
  </conditionalFormatting>
  <conditionalFormatting sqref="I1605">
    <cfRule type="expression" dxfId="11954" priority="1604" stopIfTrue="1">
      <formula>I1605="REVIEW"</formula>
    </cfRule>
  </conditionalFormatting>
  <conditionalFormatting sqref="I1606">
    <cfRule type="expression" dxfId="11953" priority="1605" stopIfTrue="1">
      <formula>I1606="REVIEW"</formula>
    </cfRule>
  </conditionalFormatting>
  <conditionalFormatting sqref="I1607">
    <cfRule type="expression" dxfId="11952" priority="1606" stopIfTrue="1">
      <formula>I1607="REVIEW"</formula>
    </cfRule>
  </conditionalFormatting>
  <conditionalFormatting sqref="I1608">
    <cfRule type="expression" dxfId="11951" priority="1607" stopIfTrue="1">
      <formula>I1608="REVIEW"</formula>
    </cfRule>
  </conditionalFormatting>
  <conditionalFormatting sqref="I1609">
    <cfRule type="expression" dxfId="11950" priority="1608" stopIfTrue="1">
      <formula>I1609="REVIEW"</formula>
    </cfRule>
  </conditionalFormatting>
  <conditionalFormatting sqref="I1610">
    <cfRule type="expression" dxfId="11949" priority="1609" stopIfTrue="1">
      <formula>I1610="REVIEW"</formula>
    </cfRule>
  </conditionalFormatting>
  <conditionalFormatting sqref="I1611">
    <cfRule type="expression" dxfId="11948" priority="1610" stopIfTrue="1">
      <formula>I1611="REVIEW"</formula>
    </cfRule>
  </conditionalFormatting>
  <conditionalFormatting sqref="I1612">
    <cfRule type="expression" dxfId="11947" priority="1611" stopIfTrue="1">
      <formula>I1612="REVIEW"</formula>
    </cfRule>
  </conditionalFormatting>
  <conditionalFormatting sqref="I1613">
    <cfRule type="expression" dxfId="11946" priority="1612" stopIfTrue="1">
      <formula>I1613="REVIEW"</formula>
    </cfRule>
  </conditionalFormatting>
  <conditionalFormatting sqref="I1614">
    <cfRule type="expression" dxfId="11945" priority="1613" stopIfTrue="1">
      <formula>I1614="REVIEW"</formula>
    </cfRule>
  </conditionalFormatting>
  <conditionalFormatting sqref="I1615">
    <cfRule type="expression" dxfId="11944" priority="1614" stopIfTrue="1">
      <formula>I1615="REVIEW"</formula>
    </cfRule>
  </conditionalFormatting>
  <conditionalFormatting sqref="I1616">
    <cfRule type="expression" dxfId="11943" priority="1615" stopIfTrue="1">
      <formula>I1616="REVIEW"</formula>
    </cfRule>
  </conditionalFormatting>
  <conditionalFormatting sqref="I1617">
    <cfRule type="expression" dxfId="11942" priority="1616" stopIfTrue="1">
      <formula>I1617="REVIEW"</formula>
    </cfRule>
  </conditionalFormatting>
  <conditionalFormatting sqref="I1618">
    <cfRule type="expression" dxfId="11941" priority="1617" stopIfTrue="1">
      <formula>I1618="REVIEW"</formula>
    </cfRule>
  </conditionalFormatting>
  <conditionalFormatting sqref="I1619">
    <cfRule type="expression" dxfId="11940" priority="1618" stopIfTrue="1">
      <formula>I1619="REVIEW"</formula>
    </cfRule>
  </conditionalFormatting>
  <conditionalFormatting sqref="I1620">
    <cfRule type="expression" dxfId="11939" priority="1619" stopIfTrue="1">
      <formula>I1620="REVIEW"</formula>
    </cfRule>
  </conditionalFormatting>
  <conditionalFormatting sqref="I1621">
    <cfRule type="expression" dxfId="11938" priority="1620" stopIfTrue="1">
      <formula>I1621="REVIEW"</formula>
    </cfRule>
  </conditionalFormatting>
  <conditionalFormatting sqref="I1622">
    <cfRule type="expression" dxfId="11937" priority="1621" stopIfTrue="1">
      <formula>I1622="REVIEW"</formula>
    </cfRule>
  </conditionalFormatting>
  <conditionalFormatting sqref="I1623">
    <cfRule type="expression" dxfId="11936" priority="1622" stopIfTrue="1">
      <formula>I1623="REVIEW"</formula>
    </cfRule>
  </conditionalFormatting>
  <conditionalFormatting sqref="I1624">
    <cfRule type="expression" dxfId="11935" priority="1623" stopIfTrue="1">
      <formula>I1624="REVIEW"</formula>
    </cfRule>
  </conditionalFormatting>
  <conditionalFormatting sqref="I1625">
    <cfRule type="expression" dxfId="11934" priority="1624" stopIfTrue="1">
      <formula>I1625="REVIEW"</formula>
    </cfRule>
  </conditionalFormatting>
  <conditionalFormatting sqref="I1626">
    <cfRule type="expression" dxfId="11933" priority="1625" stopIfTrue="1">
      <formula>I1626="REVIEW"</formula>
    </cfRule>
  </conditionalFormatting>
  <conditionalFormatting sqref="I1627">
    <cfRule type="expression" dxfId="11932" priority="1626" stopIfTrue="1">
      <formula>I1627="REVIEW"</formula>
    </cfRule>
  </conditionalFormatting>
  <conditionalFormatting sqref="I1628">
    <cfRule type="expression" dxfId="11931" priority="1627" stopIfTrue="1">
      <formula>I1628="REVIEW"</formula>
    </cfRule>
  </conditionalFormatting>
  <conditionalFormatting sqref="I1629">
    <cfRule type="expression" dxfId="11930" priority="1628" stopIfTrue="1">
      <formula>I1629="REVIEW"</formula>
    </cfRule>
  </conditionalFormatting>
  <conditionalFormatting sqref="I1630">
    <cfRule type="expression" dxfId="11929" priority="1629" stopIfTrue="1">
      <formula>I1630="REVIEW"</formula>
    </cfRule>
  </conditionalFormatting>
  <conditionalFormatting sqref="I1631">
    <cfRule type="expression" dxfId="11928" priority="1630" stopIfTrue="1">
      <formula>I1631="REVIEW"</formula>
    </cfRule>
  </conditionalFormatting>
  <conditionalFormatting sqref="I1632">
    <cfRule type="expression" dxfId="11927" priority="1631" stopIfTrue="1">
      <formula>I1632="REVIEW"</formula>
    </cfRule>
  </conditionalFormatting>
  <conditionalFormatting sqref="I1633">
    <cfRule type="expression" dxfId="11926" priority="1632" stopIfTrue="1">
      <formula>I1633="REVIEW"</formula>
    </cfRule>
  </conditionalFormatting>
  <conditionalFormatting sqref="I1634">
    <cfRule type="expression" dxfId="11925" priority="1633" stopIfTrue="1">
      <formula>I1634="REVIEW"</formula>
    </cfRule>
  </conditionalFormatting>
  <conditionalFormatting sqref="I1635">
    <cfRule type="expression" dxfId="11924" priority="1634" stopIfTrue="1">
      <formula>I1635="REVIEW"</formula>
    </cfRule>
  </conditionalFormatting>
  <conditionalFormatting sqref="I1636">
    <cfRule type="expression" dxfId="11923" priority="1635" stopIfTrue="1">
      <formula>I1636="REVIEW"</formula>
    </cfRule>
  </conditionalFormatting>
  <conditionalFormatting sqref="I1637">
    <cfRule type="expression" dxfId="11922" priority="1636" stopIfTrue="1">
      <formula>I1637="REVIEW"</formula>
    </cfRule>
  </conditionalFormatting>
  <conditionalFormatting sqref="I1638">
    <cfRule type="expression" dxfId="11921" priority="1637" stopIfTrue="1">
      <formula>I1638="REVIEW"</formula>
    </cfRule>
  </conditionalFormatting>
  <conditionalFormatting sqref="I1639">
    <cfRule type="expression" dxfId="11920" priority="1638" stopIfTrue="1">
      <formula>I1639="REVIEW"</formula>
    </cfRule>
  </conditionalFormatting>
  <conditionalFormatting sqref="I1640">
    <cfRule type="expression" dxfId="11919" priority="1639" stopIfTrue="1">
      <formula>I1640="REVIEW"</formula>
    </cfRule>
  </conditionalFormatting>
  <conditionalFormatting sqref="I1641">
    <cfRule type="expression" dxfId="11918" priority="1640" stopIfTrue="1">
      <formula>I1641="REVIEW"</formula>
    </cfRule>
  </conditionalFormatting>
  <conditionalFormatting sqref="I1642">
    <cfRule type="expression" dxfId="11917" priority="1641" stopIfTrue="1">
      <formula>I1642="REVIEW"</formula>
    </cfRule>
  </conditionalFormatting>
  <conditionalFormatting sqref="I1643">
    <cfRule type="expression" dxfId="11916" priority="1642" stopIfTrue="1">
      <formula>I1643="REVIEW"</formula>
    </cfRule>
  </conditionalFormatting>
  <conditionalFormatting sqref="I1644">
    <cfRule type="expression" dxfId="11915" priority="1643" stopIfTrue="1">
      <formula>I1644="REVIEW"</formula>
    </cfRule>
  </conditionalFormatting>
  <conditionalFormatting sqref="I1645">
    <cfRule type="expression" dxfId="11914" priority="1644" stopIfTrue="1">
      <formula>I1645="REVIEW"</formula>
    </cfRule>
  </conditionalFormatting>
  <conditionalFormatting sqref="I1646">
    <cfRule type="expression" dxfId="11913" priority="1645" stopIfTrue="1">
      <formula>I1646="REVIEW"</formula>
    </cfRule>
  </conditionalFormatting>
  <conditionalFormatting sqref="I1647">
    <cfRule type="expression" dxfId="11912" priority="1646" stopIfTrue="1">
      <formula>I1647="REVIEW"</formula>
    </cfRule>
  </conditionalFormatting>
  <conditionalFormatting sqref="I1648">
    <cfRule type="expression" dxfId="11911" priority="1647" stopIfTrue="1">
      <formula>I1648="REVIEW"</formula>
    </cfRule>
  </conditionalFormatting>
  <conditionalFormatting sqref="I1649">
    <cfRule type="expression" dxfId="11910" priority="1648" stopIfTrue="1">
      <formula>I1649="REVIEW"</formula>
    </cfRule>
  </conditionalFormatting>
  <conditionalFormatting sqref="I1650">
    <cfRule type="expression" dxfId="11909" priority="1649" stopIfTrue="1">
      <formula>I1650="REVIEW"</formula>
    </cfRule>
  </conditionalFormatting>
  <conditionalFormatting sqref="I1651">
    <cfRule type="expression" dxfId="11908" priority="1650" stopIfTrue="1">
      <formula>I1651="REVIEW"</formula>
    </cfRule>
  </conditionalFormatting>
  <conditionalFormatting sqref="I1652">
    <cfRule type="expression" dxfId="11907" priority="1651" stopIfTrue="1">
      <formula>I1652="REVIEW"</formula>
    </cfRule>
  </conditionalFormatting>
  <conditionalFormatting sqref="I1653">
    <cfRule type="expression" dxfId="11906" priority="1652" stopIfTrue="1">
      <formula>I1653="REVIEW"</formula>
    </cfRule>
  </conditionalFormatting>
  <conditionalFormatting sqref="I1654">
    <cfRule type="expression" dxfId="11905" priority="1653" stopIfTrue="1">
      <formula>I1654="REVIEW"</formula>
    </cfRule>
  </conditionalFormatting>
  <conditionalFormatting sqref="I1655">
    <cfRule type="expression" dxfId="11904" priority="1654" stopIfTrue="1">
      <formula>I1655="REVIEW"</formula>
    </cfRule>
  </conditionalFormatting>
  <conditionalFormatting sqref="I1656">
    <cfRule type="expression" dxfId="11903" priority="1655" stopIfTrue="1">
      <formula>I1656="REVIEW"</formula>
    </cfRule>
  </conditionalFormatting>
  <conditionalFormatting sqref="I1657">
    <cfRule type="expression" dxfId="11902" priority="1656" stopIfTrue="1">
      <formula>I1657="REVIEW"</formula>
    </cfRule>
  </conditionalFormatting>
  <conditionalFormatting sqref="I1658">
    <cfRule type="expression" dxfId="11901" priority="1657" stopIfTrue="1">
      <formula>I1658="REVIEW"</formula>
    </cfRule>
  </conditionalFormatting>
  <conditionalFormatting sqref="I1659">
    <cfRule type="expression" dxfId="11900" priority="1658" stopIfTrue="1">
      <formula>I1659="REVIEW"</formula>
    </cfRule>
  </conditionalFormatting>
  <conditionalFormatting sqref="I1660">
    <cfRule type="expression" dxfId="11899" priority="1659" stopIfTrue="1">
      <formula>I1660="REVIEW"</formula>
    </cfRule>
  </conditionalFormatting>
  <conditionalFormatting sqref="I1661">
    <cfRule type="expression" dxfId="11898" priority="1660" stopIfTrue="1">
      <formula>I1661="REVIEW"</formula>
    </cfRule>
  </conditionalFormatting>
  <conditionalFormatting sqref="I1662">
    <cfRule type="expression" dxfId="11897" priority="1661" stopIfTrue="1">
      <formula>I1662="REVIEW"</formula>
    </cfRule>
  </conditionalFormatting>
  <conditionalFormatting sqref="I1663">
    <cfRule type="expression" dxfId="11896" priority="1662" stopIfTrue="1">
      <formula>I1663="REVIEW"</formula>
    </cfRule>
  </conditionalFormatting>
  <conditionalFormatting sqref="I1664">
    <cfRule type="expression" dxfId="11895" priority="1663" stopIfTrue="1">
      <formula>I1664="REVIEW"</formula>
    </cfRule>
  </conditionalFormatting>
  <conditionalFormatting sqref="I1665">
    <cfRule type="expression" dxfId="11894" priority="1664" stopIfTrue="1">
      <formula>I1665="REVIEW"</formula>
    </cfRule>
  </conditionalFormatting>
  <conditionalFormatting sqref="I1666">
    <cfRule type="expression" dxfId="11893" priority="1665" stopIfTrue="1">
      <formula>I1666="REVIEW"</formula>
    </cfRule>
  </conditionalFormatting>
  <conditionalFormatting sqref="I1667">
    <cfRule type="expression" dxfId="11892" priority="1666" stopIfTrue="1">
      <formula>I1667="REVIEW"</formula>
    </cfRule>
  </conditionalFormatting>
  <conditionalFormatting sqref="I1668">
    <cfRule type="expression" dxfId="11891" priority="1667" stopIfTrue="1">
      <formula>I1668="REVIEW"</formula>
    </cfRule>
  </conditionalFormatting>
  <conditionalFormatting sqref="I1669">
    <cfRule type="expression" dxfId="11890" priority="1668" stopIfTrue="1">
      <formula>I1669="REVIEW"</formula>
    </cfRule>
  </conditionalFormatting>
  <conditionalFormatting sqref="I1670">
    <cfRule type="expression" dxfId="11889" priority="1669" stopIfTrue="1">
      <formula>I1670="REVIEW"</formula>
    </cfRule>
  </conditionalFormatting>
  <conditionalFormatting sqref="I1671">
    <cfRule type="expression" dxfId="11888" priority="1670" stopIfTrue="1">
      <formula>I1671="REVIEW"</formula>
    </cfRule>
  </conditionalFormatting>
  <conditionalFormatting sqref="I1672">
    <cfRule type="expression" dxfId="11887" priority="1671" stopIfTrue="1">
      <formula>I1672="REVIEW"</formula>
    </cfRule>
  </conditionalFormatting>
  <conditionalFormatting sqref="I1673">
    <cfRule type="expression" dxfId="11886" priority="1672" stopIfTrue="1">
      <formula>I1673="REVIEW"</formula>
    </cfRule>
  </conditionalFormatting>
  <conditionalFormatting sqref="I1674">
    <cfRule type="expression" dxfId="11885" priority="1673" stopIfTrue="1">
      <formula>I1674="REVIEW"</formula>
    </cfRule>
  </conditionalFormatting>
  <conditionalFormatting sqref="I1675">
    <cfRule type="expression" dxfId="11884" priority="1674" stopIfTrue="1">
      <formula>I1675="REVIEW"</formula>
    </cfRule>
  </conditionalFormatting>
  <conditionalFormatting sqref="I1676">
    <cfRule type="expression" dxfId="11883" priority="1675" stopIfTrue="1">
      <formula>I1676="REVIEW"</formula>
    </cfRule>
  </conditionalFormatting>
  <conditionalFormatting sqref="I1677">
    <cfRule type="expression" dxfId="11882" priority="1676" stopIfTrue="1">
      <formula>I1677="REVIEW"</formula>
    </cfRule>
  </conditionalFormatting>
  <conditionalFormatting sqref="I1678">
    <cfRule type="expression" dxfId="11881" priority="1677" stopIfTrue="1">
      <formula>I1678="REVIEW"</formula>
    </cfRule>
  </conditionalFormatting>
  <conditionalFormatting sqref="I1679">
    <cfRule type="expression" dxfId="11880" priority="1678" stopIfTrue="1">
      <formula>I1679="REVIEW"</formula>
    </cfRule>
  </conditionalFormatting>
  <conditionalFormatting sqref="I1680">
    <cfRule type="expression" dxfId="11879" priority="1679" stopIfTrue="1">
      <formula>I1680="REVIEW"</formula>
    </cfRule>
  </conditionalFormatting>
  <conditionalFormatting sqref="I1681">
    <cfRule type="expression" dxfId="11878" priority="1680" stopIfTrue="1">
      <formula>I1681="REVIEW"</formula>
    </cfRule>
  </conditionalFormatting>
  <conditionalFormatting sqref="I1682">
    <cfRule type="expression" dxfId="11877" priority="1681" stopIfTrue="1">
      <formula>I1682="REVIEW"</formula>
    </cfRule>
  </conditionalFormatting>
  <conditionalFormatting sqref="I1683">
    <cfRule type="expression" dxfId="11876" priority="1682" stopIfTrue="1">
      <formula>I1683="REVIEW"</formula>
    </cfRule>
  </conditionalFormatting>
  <conditionalFormatting sqref="I1684">
    <cfRule type="expression" dxfId="11875" priority="1683" stopIfTrue="1">
      <formula>I1684="REVIEW"</formula>
    </cfRule>
  </conditionalFormatting>
  <conditionalFormatting sqref="I1685">
    <cfRule type="expression" dxfId="11874" priority="1684" stopIfTrue="1">
      <formula>I1685="REVIEW"</formula>
    </cfRule>
  </conditionalFormatting>
  <conditionalFormatting sqref="I1686">
    <cfRule type="expression" dxfId="11873" priority="1685" stopIfTrue="1">
      <formula>I1686="REVIEW"</formula>
    </cfRule>
  </conditionalFormatting>
  <conditionalFormatting sqref="I1687">
    <cfRule type="expression" dxfId="11872" priority="1686" stopIfTrue="1">
      <formula>I1687="REVIEW"</formula>
    </cfRule>
  </conditionalFormatting>
  <conditionalFormatting sqref="I1688">
    <cfRule type="expression" dxfId="11871" priority="1687" stopIfTrue="1">
      <formula>I1688="REVIEW"</formula>
    </cfRule>
  </conditionalFormatting>
  <conditionalFormatting sqref="I1689">
    <cfRule type="expression" dxfId="11870" priority="1688" stopIfTrue="1">
      <formula>I1689="REVIEW"</formula>
    </cfRule>
  </conditionalFormatting>
  <conditionalFormatting sqref="I1690">
    <cfRule type="expression" dxfId="11869" priority="1689" stopIfTrue="1">
      <formula>I1690="REVIEW"</formula>
    </cfRule>
  </conditionalFormatting>
  <conditionalFormatting sqref="I1691">
    <cfRule type="expression" dxfId="11868" priority="1690" stopIfTrue="1">
      <formula>I1691="REVIEW"</formula>
    </cfRule>
  </conditionalFormatting>
  <conditionalFormatting sqref="I1692">
    <cfRule type="expression" dxfId="11867" priority="1691" stopIfTrue="1">
      <formula>I1692="REVIEW"</formula>
    </cfRule>
  </conditionalFormatting>
  <conditionalFormatting sqref="I1693">
    <cfRule type="expression" dxfId="11866" priority="1692" stopIfTrue="1">
      <formula>I1693="REVIEW"</formula>
    </cfRule>
  </conditionalFormatting>
  <conditionalFormatting sqref="I1694">
    <cfRule type="expression" dxfId="11865" priority="1693" stopIfTrue="1">
      <formula>I1694="REVIEW"</formula>
    </cfRule>
  </conditionalFormatting>
  <conditionalFormatting sqref="I1695">
    <cfRule type="expression" dxfId="11864" priority="1694" stopIfTrue="1">
      <formula>I1695="REVIEW"</formula>
    </cfRule>
  </conditionalFormatting>
  <conditionalFormatting sqref="I1696">
    <cfRule type="expression" dxfId="11863" priority="1695" stopIfTrue="1">
      <formula>I1696="REVIEW"</formula>
    </cfRule>
  </conditionalFormatting>
  <conditionalFormatting sqref="I1697">
    <cfRule type="expression" dxfId="11862" priority="1696" stopIfTrue="1">
      <formula>I1697="REVIEW"</formula>
    </cfRule>
  </conditionalFormatting>
  <conditionalFormatting sqref="I1698">
    <cfRule type="expression" dxfId="11861" priority="1697" stopIfTrue="1">
      <formula>I1698="REVIEW"</formula>
    </cfRule>
  </conditionalFormatting>
  <conditionalFormatting sqref="I1699">
    <cfRule type="expression" dxfId="11860" priority="1698" stopIfTrue="1">
      <formula>I1699="REVIEW"</formula>
    </cfRule>
  </conditionalFormatting>
  <conditionalFormatting sqref="I1700">
    <cfRule type="expression" dxfId="11859" priority="1699" stopIfTrue="1">
      <formula>I1700="REVIEW"</formula>
    </cfRule>
  </conditionalFormatting>
  <conditionalFormatting sqref="I1701">
    <cfRule type="expression" dxfId="11858" priority="1700" stopIfTrue="1">
      <formula>I1701="REVIEW"</formula>
    </cfRule>
  </conditionalFormatting>
  <conditionalFormatting sqref="I1702">
    <cfRule type="expression" dxfId="11857" priority="1701" stopIfTrue="1">
      <formula>I1702="REVIEW"</formula>
    </cfRule>
  </conditionalFormatting>
  <conditionalFormatting sqref="I1703">
    <cfRule type="expression" dxfId="11856" priority="1702" stopIfTrue="1">
      <formula>I1703="REVIEW"</formula>
    </cfRule>
  </conditionalFormatting>
  <conditionalFormatting sqref="I1704">
    <cfRule type="expression" dxfId="11855" priority="1703" stopIfTrue="1">
      <formula>I1704="REVIEW"</formula>
    </cfRule>
  </conditionalFormatting>
  <conditionalFormatting sqref="I1705">
    <cfRule type="expression" dxfId="11854" priority="1704" stopIfTrue="1">
      <formula>I1705="REVIEW"</formula>
    </cfRule>
  </conditionalFormatting>
  <conditionalFormatting sqref="I1706">
    <cfRule type="expression" dxfId="11853" priority="1705" stopIfTrue="1">
      <formula>I1706="REVIEW"</formula>
    </cfRule>
  </conditionalFormatting>
  <conditionalFormatting sqref="I1707">
    <cfRule type="expression" dxfId="11852" priority="1706" stopIfTrue="1">
      <formula>I1707="REVIEW"</formula>
    </cfRule>
  </conditionalFormatting>
  <conditionalFormatting sqref="I1708">
    <cfRule type="expression" dxfId="11851" priority="1707" stopIfTrue="1">
      <formula>I1708="REVIEW"</formula>
    </cfRule>
  </conditionalFormatting>
  <conditionalFormatting sqref="I1709">
    <cfRule type="expression" dxfId="11850" priority="1708" stopIfTrue="1">
      <formula>I1709="REVIEW"</formula>
    </cfRule>
  </conditionalFormatting>
  <conditionalFormatting sqref="I1710">
    <cfRule type="expression" dxfId="11849" priority="1709" stopIfTrue="1">
      <formula>I1710="REVIEW"</formula>
    </cfRule>
  </conditionalFormatting>
  <conditionalFormatting sqref="I1711">
    <cfRule type="expression" dxfId="11848" priority="1710" stopIfTrue="1">
      <formula>I1711="REVIEW"</formula>
    </cfRule>
  </conditionalFormatting>
  <conditionalFormatting sqref="I1712">
    <cfRule type="expression" dxfId="11847" priority="1711" stopIfTrue="1">
      <formula>I1712="REVIEW"</formula>
    </cfRule>
  </conditionalFormatting>
  <conditionalFormatting sqref="I1713">
    <cfRule type="expression" dxfId="11846" priority="1712" stopIfTrue="1">
      <formula>I1713="REVIEW"</formula>
    </cfRule>
  </conditionalFormatting>
  <conditionalFormatting sqref="I1714">
    <cfRule type="expression" dxfId="11845" priority="1713" stopIfTrue="1">
      <formula>I1714="REVIEW"</formula>
    </cfRule>
  </conditionalFormatting>
  <conditionalFormatting sqref="I1715">
    <cfRule type="expression" dxfId="11844" priority="1714" stopIfTrue="1">
      <formula>I1715="REVIEW"</formula>
    </cfRule>
  </conditionalFormatting>
  <conditionalFormatting sqref="I1716">
    <cfRule type="expression" dxfId="11843" priority="1715" stopIfTrue="1">
      <formula>I1716="REVIEW"</formula>
    </cfRule>
  </conditionalFormatting>
  <conditionalFormatting sqref="I1717">
    <cfRule type="expression" dxfId="11842" priority="1716" stopIfTrue="1">
      <formula>I1717="REVIEW"</formula>
    </cfRule>
  </conditionalFormatting>
  <conditionalFormatting sqref="I1718">
    <cfRule type="expression" dxfId="11841" priority="1717" stopIfTrue="1">
      <formula>I1718="REVIEW"</formula>
    </cfRule>
  </conditionalFormatting>
  <conditionalFormatting sqref="I1719">
    <cfRule type="expression" dxfId="11840" priority="1718" stopIfTrue="1">
      <formula>I1719="REVIEW"</formula>
    </cfRule>
  </conditionalFormatting>
  <conditionalFormatting sqref="I1720">
    <cfRule type="expression" dxfId="11839" priority="1719" stopIfTrue="1">
      <formula>I1720="REVIEW"</formula>
    </cfRule>
  </conditionalFormatting>
  <conditionalFormatting sqref="I1721">
    <cfRule type="expression" dxfId="11838" priority="1720" stopIfTrue="1">
      <formula>I1721="REVIEW"</formula>
    </cfRule>
  </conditionalFormatting>
  <conditionalFormatting sqref="I1722">
    <cfRule type="expression" dxfId="11837" priority="1721" stopIfTrue="1">
      <formula>I1722="REVIEW"</formula>
    </cfRule>
  </conditionalFormatting>
  <conditionalFormatting sqref="I1723">
    <cfRule type="expression" dxfId="11836" priority="1722" stopIfTrue="1">
      <formula>I1723="REVIEW"</formula>
    </cfRule>
  </conditionalFormatting>
  <conditionalFormatting sqref="I1724">
    <cfRule type="expression" dxfId="11835" priority="1723" stopIfTrue="1">
      <formula>I1724="REVIEW"</formula>
    </cfRule>
  </conditionalFormatting>
  <conditionalFormatting sqref="I1725">
    <cfRule type="expression" dxfId="11834" priority="1724" stopIfTrue="1">
      <formula>I1725="REVIEW"</formula>
    </cfRule>
  </conditionalFormatting>
  <conditionalFormatting sqref="I1726">
    <cfRule type="expression" dxfId="11833" priority="1725" stopIfTrue="1">
      <formula>I1726="REVIEW"</formula>
    </cfRule>
  </conditionalFormatting>
  <conditionalFormatting sqref="I1727">
    <cfRule type="expression" dxfId="11832" priority="1726" stopIfTrue="1">
      <formula>I1727="REVIEW"</formula>
    </cfRule>
  </conditionalFormatting>
  <conditionalFormatting sqref="I1728">
    <cfRule type="expression" dxfId="11831" priority="1727" stopIfTrue="1">
      <formula>I1728="REVIEW"</formula>
    </cfRule>
  </conditionalFormatting>
  <conditionalFormatting sqref="I1729">
    <cfRule type="expression" dxfId="11830" priority="1728" stopIfTrue="1">
      <formula>I1729="REVIEW"</formula>
    </cfRule>
  </conditionalFormatting>
  <conditionalFormatting sqref="I1730">
    <cfRule type="expression" dxfId="11829" priority="1729" stopIfTrue="1">
      <formula>I1730="REVIEW"</formula>
    </cfRule>
  </conditionalFormatting>
  <conditionalFormatting sqref="I1731">
    <cfRule type="expression" dxfId="11828" priority="1730" stopIfTrue="1">
      <formula>I1731="REVIEW"</formula>
    </cfRule>
  </conditionalFormatting>
  <conditionalFormatting sqref="I1732">
    <cfRule type="expression" dxfId="11827" priority="1731" stopIfTrue="1">
      <formula>I1732="REVIEW"</formula>
    </cfRule>
  </conditionalFormatting>
  <conditionalFormatting sqref="I1733">
    <cfRule type="expression" dxfId="11826" priority="1732" stopIfTrue="1">
      <formula>I1733="REVIEW"</formula>
    </cfRule>
  </conditionalFormatting>
  <conditionalFormatting sqref="I1734">
    <cfRule type="expression" dxfId="11825" priority="1733" stopIfTrue="1">
      <formula>I1734="REVIEW"</formula>
    </cfRule>
  </conditionalFormatting>
  <conditionalFormatting sqref="I1735">
    <cfRule type="expression" dxfId="11824" priority="1734" stopIfTrue="1">
      <formula>I1735="REVIEW"</formula>
    </cfRule>
  </conditionalFormatting>
  <conditionalFormatting sqref="I1736">
    <cfRule type="expression" dxfId="11823" priority="1735" stopIfTrue="1">
      <formula>I1736="REVIEW"</formula>
    </cfRule>
  </conditionalFormatting>
  <conditionalFormatting sqref="I1737">
    <cfRule type="expression" dxfId="11822" priority="1736" stopIfTrue="1">
      <formula>I1737="REVIEW"</formula>
    </cfRule>
  </conditionalFormatting>
  <conditionalFormatting sqref="I1738">
    <cfRule type="expression" dxfId="11821" priority="1737" stopIfTrue="1">
      <formula>I1738="REVIEW"</formula>
    </cfRule>
  </conditionalFormatting>
  <conditionalFormatting sqref="I1739">
    <cfRule type="expression" dxfId="11820" priority="1738" stopIfTrue="1">
      <formula>I1739="REVIEW"</formula>
    </cfRule>
  </conditionalFormatting>
  <conditionalFormatting sqref="I1740">
    <cfRule type="expression" dxfId="11819" priority="1739" stopIfTrue="1">
      <formula>I1740="REVIEW"</formula>
    </cfRule>
  </conditionalFormatting>
  <conditionalFormatting sqref="I1741">
    <cfRule type="expression" dxfId="11818" priority="1740" stopIfTrue="1">
      <formula>I1741="REVIEW"</formula>
    </cfRule>
  </conditionalFormatting>
  <conditionalFormatting sqref="I1742">
    <cfRule type="expression" dxfId="11817" priority="1741" stopIfTrue="1">
      <formula>I1742="REVIEW"</formula>
    </cfRule>
  </conditionalFormatting>
  <conditionalFormatting sqref="I1743">
    <cfRule type="expression" dxfId="11816" priority="1742" stopIfTrue="1">
      <formula>I1743="REVIEW"</formula>
    </cfRule>
  </conditionalFormatting>
  <conditionalFormatting sqref="I1744">
    <cfRule type="expression" dxfId="11815" priority="1743" stopIfTrue="1">
      <formula>I1744="REVIEW"</formula>
    </cfRule>
  </conditionalFormatting>
  <conditionalFormatting sqref="I1745">
    <cfRule type="expression" dxfId="11814" priority="1744" stopIfTrue="1">
      <formula>I1745="REVIEW"</formula>
    </cfRule>
  </conditionalFormatting>
  <conditionalFormatting sqref="I1746">
    <cfRule type="expression" dxfId="11813" priority="1745" stopIfTrue="1">
      <formula>I1746="REVIEW"</formula>
    </cfRule>
  </conditionalFormatting>
  <conditionalFormatting sqref="I1747">
    <cfRule type="expression" dxfId="11812" priority="1746" stopIfTrue="1">
      <formula>I1747="REVIEW"</formula>
    </cfRule>
  </conditionalFormatting>
  <conditionalFormatting sqref="I1748">
    <cfRule type="expression" dxfId="11811" priority="1747" stopIfTrue="1">
      <formula>I1748="REVIEW"</formula>
    </cfRule>
  </conditionalFormatting>
  <conditionalFormatting sqref="I1749">
    <cfRule type="expression" dxfId="11810" priority="1748" stopIfTrue="1">
      <formula>I1749="REVIEW"</formula>
    </cfRule>
  </conditionalFormatting>
  <conditionalFormatting sqref="I1750">
    <cfRule type="expression" dxfId="11809" priority="1749" stopIfTrue="1">
      <formula>I1750="REVIEW"</formula>
    </cfRule>
  </conditionalFormatting>
  <conditionalFormatting sqref="I1751">
    <cfRule type="expression" dxfId="11808" priority="1750" stopIfTrue="1">
      <formula>I1751="REVIEW"</formula>
    </cfRule>
  </conditionalFormatting>
  <conditionalFormatting sqref="I1752">
    <cfRule type="expression" dxfId="11807" priority="1751" stopIfTrue="1">
      <formula>I1752="REVIEW"</formula>
    </cfRule>
  </conditionalFormatting>
  <conditionalFormatting sqref="I1753">
    <cfRule type="expression" dxfId="11806" priority="1752" stopIfTrue="1">
      <formula>I1753="REVIEW"</formula>
    </cfRule>
  </conditionalFormatting>
  <conditionalFormatting sqref="I1754">
    <cfRule type="expression" dxfId="11805" priority="1753" stopIfTrue="1">
      <formula>I1754="REVIEW"</formula>
    </cfRule>
  </conditionalFormatting>
  <conditionalFormatting sqref="I1755">
    <cfRule type="expression" dxfId="11804" priority="1754" stopIfTrue="1">
      <formula>I1755="REVIEW"</formula>
    </cfRule>
  </conditionalFormatting>
  <conditionalFormatting sqref="I1756">
    <cfRule type="expression" dxfId="11803" priority="1755" stopIfTrue="1">
      <formula>I1756="REVIEW"</formula>
    </cfRule>
  </conditionalFormatting>
  <conditionalFormatting sqref="I1757">
    <cfRule type="expression" dxfId="11802" priority="1756" stopIfTrue="1">
      <formula>I1757="REVIEW"</formula>
    </cfRule>
  </conditionalFormatting>
  <conditionalFormatting sqref="I1758">
    <cfRule type="expression" dxfId="11801" priority="1757" stopIfTrue="1">
      <formula>I1758="REVIEW"</formula>
    </cfRule>
  </conditionalFormatting>
  <conditionalFormatting sqref="I1759">
    <cfRule type="expression" dxfId="11800" priority="1758" stopIfTrue="1">
      <formula>I1759="REVIEW"</formula>
    </cfRule>
  </conditionalFormatting>
  <conditionalFormatting sqref="I1760">
    <cfRule type="expression" dxfId="11799" priority="1759" stopIfTrue="1">
      <formula>I1760="REVIEW"</formula>
    </cfRule>
  </conditionalFormatting>
  <conditionalFormatting sqref="I1761">
    <cfRule type="expression" dxfId="11798" priority="1760" stopIfTrue="1">
      <formula>I1761="REVIEW"</formula>
    </cfRule>
  </conditionalFormatting>
  <conditionalFormatting sqref="I1762">
    <cfRule type="expression" dxfId="11797" priority="1761" stopIfTrue="1">
      <formula>I1762="REVIEW"</formula>
    </cfRule>
  </conditionalFormatting>
  <conditionalFormatting sqref="I1763">
    <cfRule type="expression" dxfId="11796" priority="1762" stopIfTrue="1">
      <formula>I1763="REVIEW"</formula>
    </cfRule>
  </conditionalFormatting>
  <conditionalFormatting sqref="I1764">
    <cfRule type="expression" dxfId="11795" priority="1763" stopIfTrue="1">
      <formula>I1764="REVIEW"</formula>
    </cfRule>
  </conditionalFormatting>
  <conditionalFormatting sqref="I1765">
    <cfRule type="expression" dxfId="11794" priority="1764" stopIfTrue="1">
      <formula>I1765="REVIEW"</formula>
    </cfRule>
  </conditionalFormatting>
  <conditionalFormatting sqref="I1766">
    <cfRule type="expression" dxfId="11793" priority="1765" stopIfTrue="1">
      <formula>I1766="REVIEW"</formula>
    </cfRule>
  </conditionalFormatting>
  <conditionalFormatting sqref="I1767">
    <cfRule type="expression" dxfId="11792" priority="1766" stopIfTrue="1">
      <formula>I1767="REVIEW"</formula>
    </cfRule>
  </conditionalFormatting>
  <conditionalFormatting sqref="I1768">
    <cfRule type="expression" dxfId="11791" priority="1767" stopIfTrue="1">
      <formula>I1768="REVIEW"</formula>
    </cfRule>
  </conditionalFormatting>
  <conditionalFormatting sqref="I1769">
    <cfRule type="expression" dxfId="11790" priority="1768" stopIfTrue="1">
      <formula>I1769="REVIEW"</formula>
    </cfRule>
  </conditionalFormatting>
  <conditionalFormatting sqref="I1770">
    <cfRule type="expression" dxfId="11789" priority="1769" stopIfTrue="1">
      <formula>I1770="REVIEW"</formula>
    </cfRule>
  </conditionalFormatting>
  <conditionalFormatting sqref="I1771">
    <cfRule type="expression" dxfId="11788" priority="1770" stopIfTrue="1">
      <formula>I1771="REVIEW"</formula>
    </cfRule>
  </conditionalFormatting>
  <conditionalFormatting sqref="I1772">
    <cfRule type="expression" dxfId="11787" priority="1771" stopIfTrue="1">
      <formula>I1772="REVIEW"</formula>
    </cfRule>
  </conditionalFormatting>
  <conditionalFormatting sqref="I1773">
    <cfRule type="expression" dxfId="11786" priority="1772" stopIfTrue="1">
      <formula>I1773="REVIEW"</formula>
    </cfRule>
  </conditionalFormatting>
  <conditionalFormatting sqref="I1774">
    <cfRule type="expression" dxfId="11785" priority="1773" stopIfTrue="1">
      <formula>I1774="REVIEW"</formula>
    </cfRule>
  </conditionalFormatting>
  <conditionalFormatting sqref="I1775">
    <cfRule type="expression" dxfId="11784" priority="1774" stopIfTrue="1">
      <formula>I1775="REVIEW"</formula>
    </cfRule>
  </conditionalFormatting>
  <conditionalFormatting sqref="I1776">
    <cfRule type="expression" dxfId="11783" priority="1775" stopIfTrue="1">
      <formula>I1776="REVIEW"</formula>
    </cfRule>
  </conditionalFormatting>
  <conditionalFormatting sqref="I1777">
    <cfRule type="expression" dxfId="11782" priority="1776" stopIfTrue="1">
      <formula>I1777="REVIEW"</formula>
    </cfRule>
  </conditionalFormatting>
  <conditionalFormatting sqref="I1778">
    <cfRule type="expression" dxfId="11781" priority="1777" stopIfTrue="1">
      <formula>I1778="REVIEW"</formula>
    </cfRule>
  </conditionalFormatting>
  <conditionalFormatting sqref="I1779">
    <cfRule type="expression" dxfId="11780" priority="1778" stopIfTrue="1">
      <formula>I1779="REVIEW"</formula>
    </cfRule>
  </conditionalFormatting>
  <conditionalFormatting sqref="I1780">
    <cfRule type="expression" dxfId="11779" priority="1779" stopIfTrue="1">
      <formula>I1780="REVIEW"</formula>
    </cfRule>
  </conditionalFormatting>
  <conditionalFormatting sqref="I1781">
    <cfRule type="expression" dxfId="11778" priority="1780" stopIfTrue="1">
      <formula>I1781="REVIEW"</formula>
    </cfRule>
  </conditionalFormatting>
  <conditionalFormatting sqref="I1782">
    <cfRule type="expression" dxfId="11777" priority="1781" stopIfTrue="1">
      <formula>I1782="REVIEW"</formula>
    </cfRule>
  </conditionalFormatting>
  <conditionalFormatting sqref="I1783">
    <cfRule type="expression" dxfId="11776" priority="1782" stopIfTrue="1">
      <formula>I1783="REVIEW"</formula>
    </cfRule>
  </conditionalFormatting>
  <conditionalFormatting sqref="I1784">
    <cfRule type="expression" dxfId="11775" priority="1783" stopIfTrue="1">
      <formula>I1784="REVIEW"</formula>
    </cfRule>
  </conditionalFormatting>
  <conditionalFormatting sqref="I1785">
    <cfRule type="expression" dxfId="11774" priority="1784" stopIfTrue="1">
      <formula>I1785="REVIEW"</formula>
    </cfRule>
  </conditionalFormatting>
  <conditionalFormatting sqref="I1786">
    <cfRule type="expression" dxfId="11773" priority="1785" stopIfTrue="1">
      <formula>I1786="REVIEW"</formula>
    </cfRule>
  </conditionalFormatting>
  <conditionalFormatting sqref="I1787">
    <cfRule type="expression" dxfId="11772" priority="1786" stopIfTrue="1">
      <formula>I1787="REVIEW"</formula>
    </cfRule>
  </conditionalFormatting>
  <conditionalFormatting sqref="I1788">
    <cfRule type="expression" dxfId="11771" priority="1787" stopIfTrue="1">
      <formula>I1788="REVIEW"</formula>
    </cfRule>
  </conditionalFormatting>
  <conditionalFormatting sqref="I1789">
    <cfRule type="expression" dxfId="11770" priority="1788" stopIfTrue="1">
      <formula>I1789="REVIEW"</formula>
    </cfRule>
  </conditionalFormatting>
  <conditionalFormatting sqref="I1790">
    <cfRule type="expression" dxfId="11769" priority="1789" stopIfTrue="1">
      <formula>I1790="REVIEW"</formula>
    </cfRule>
  </conditionalFormatting>
  <conditionalFormatting sqref="I1791">
    <cfRule type="expression" dxfId="11768" priority="1790" stopIfTrue="1">
      <formula>I1791="REVIEW"</formula>
    </cfRule>
  </conditionalFormatting>
  <conditionalFormatting sqref="I1792">
    <cfRule type="expression" dxfId="11767" priority="1791" stopIfTrue="1">
      <formula>I1792="REVIEW"</formula>
    </cfRule>
  </conditionalFormatting>
  <conditionalFormatting sqref="I1793">
    <cfRule type="expression" dxfId="11766" priority="1792" stopIfTrue="1">
      <formula>I1793="REVIEW"</formula>
    </cfRule>
  </conditionalFormatting>
  <conditionalFormatting sqref="I1794">
    <cfRule type="expression" dxfId="11765" priority="1793" stopIfTrue="1">
      <formula>I1794="REVIEW"</formula>
    </cfRule>
  </conditionalFormatting>
  <conditionalFormatting sqref="I1795">
    <cfRule type="expression" dxfId="11764" priority="1794" stopIfTrue="1">
      <formula>I1795="REVIEW"</formula>
    </cfRule>
  </conditionalFormatting>
  <conditionalFormatting sqref="I1796">
    <cfRule type="expression" dxfId="11763" priority="1795" stopIfTrue="1">
      <formula>I1796="REVIEW"</formula>
    </cfRule>
  </conditionalFormatting>
  <conditionalFormatting sqref="I1797">
    <cfRule type="expression" dxfId="11762" priority="1796" stopIfTrue="1">
      <formula>I1797="REVIEW"</formula>
    </cfRule>
  </conditionalFormatting>
  <conditionalFormatting sqref="I1798">
    <cfRule type="expression" dxfId="11761" priority="1797" stopIfTrue="1">
      <formula>I1798="REVIEW"</formula>
    </cfRule>
  </conditionalFormatting>
  <conditionalFormatting sqref="I1799">
    <cfRule type="expression" dxfId="11760" priority="1798" stopIfTrue="1">
      <formula>I1799="REVIEW"</formula>
    </cfRule>
  </conditionalFormatting>
  <conditionalFormatting sqref="I1800">
    <cfRule type="expression" dxfId="11759" priority="1799" stopIfTrue="1">
      <formula>I1800="REVIEW"</formula>
    </cfRule>
  </conditionalFormatting>
  <conditionalFormatting sqref="I1801">
    <cfRule type="expression" dxfId="11758" priority="1800" stopIfTrue="1">
      <formula>I1801="REVIEW"</formula>
    </cfRule>
  </conditionalFormatting>
  <conditionalFormatting sqref="I1802">
    <cfRule type="expression" dxfId="11757" priority="1801" stopIfTrue="1">
      <formula>I1802="REVIEW"</formula>
    </cfRule>
  </conditionalFormatting>
  <conditionalFormatting sqref="I1803">
    <cfRule type="expression" dxfId="11756" priority="1802" stopIfTrue="1">
      <formula>I1803="REVIEW"</formula>
    </cfRule>
  </conditionalFormatting>
  <conditionalFormatting sqref="I1804">
    <cfRule type="expression" dxfId="11755" priority="1803" stopIfTrue="1">
      <formula>I1804="REVIEW"</formula>
    </cfRule>
  </conditionalFormatting>
  <conditionalFormatting sqref="I1805">
    <cfRule type="expression" dxfId="11754" priority="1804" stopIfTrue="1">
      <formula>I1805="REVIEW"</formula>
    </cfRule>
  </conditionalFormatting>
  <conditionalFormatting sqref="I1806">
    <cfRule type="expression" dxfId="11753" priority="1805" stopIfTrue="1">
      <formula>I1806="REVIEW"</formula>
    </cfRule>
  </conditionalFormatting>
  <conditionalFormatting sqref="I1807">
    <cfRule type="expression" dxfId="11752" priority="1806" stopIfTrue="1">
      <formula>I1807="REVIEW"</formula>
    </cfRule>
  </conditionalFormatting>
  <conditionalFormatting sqref="I1808">
    <cfRule type="expression" dxfId="11751" priority="1807" stopIfTrue="1">
      <formula>I1808="REVIEW"</formula>
    </cfRule>
  </conditionalFormatting>
  <conditionalFormatting sqref="I1809">
    <cfRule type="expression" dxfId="11750" priority="1808" stopIfTrue="1">
      <formula>I1809="REVIEW"</formula>
    </cfRule>
  </conditionalFormatting>
  <conditionalFormatting sqref="I1810">
    <cfRule type="expression" dxfId="11749" priority="1809" stopIfTrue="1">
      <formula>I1810="REVIEW"</formula>
    </cfRule>
  </conditionalFormatting>
  <conditionalFormatting sqref="I1811">
    <cfRule type="expression" dxfId="11748" priority="1810" stopIfTrue="1">
      <formula>I1811="REVIEW"</formula>
    </cfRule>
  </conditionalFormatting>
  <conditionalFormatting sqref="I1812">
    <cfRule type="expression" dxfId="11747" priority="1811" stopIfTrue="1">
      <formula>I1812="REVIEW"</formula>
    </cfRule>
  </conditionalFormatting>
  <conditionalFormatting sqref="I1813">
    <cfRule type="expression" dxfId="11746" priority="1812" stopIfTrue="1">
      <formula>I1813="REVIEW"</formula>
    </cfRule>
  </conditionalFormatting>
  <conditionalFormatting sqref="I1814">
    <cfRule type="expression" dxfId="11745" priority="1813" stopIfTrue="1">
      <formula>I1814="REVIEW"</formula>
    </cfRule>
  </conditionalFormatting>
  <conditionalFormatting sqref="I1815">
    <cfRule type="expression" dxfId="11744" priority="1814" stopIfTrue="1">
      <formula>I1815="REVIEW"</formula>
    </cfRule>
  </conditionalFormatting>
  <conditionalFormatting sqref="I1816">
    <cfRule type="expression" dxfId="11743" priority="1815" stopIfTrue="1">
      <formula>I1816="REVIEW"</formula>
    </cfRule>
  </conditionalFormatting>
  <conditionalFormatting sqref="I1817">
    <cfRule type="expression" dxfId="11742" priority="1816" stopIfTrue="1">
      <formula>I1817="REVIEW"</formula>
    </cfRule>
  </conditionalFormatting>
  <conditionalFormatting sqref="I1818">
    <cfRule type="expression" dxfId="11741" priority="1817" stopIfTrue="1">
      <formula>I1818="REVIEW"</formula>
    </cfRule>
  </conditionalFormatting>
  <conditionalFormatting sqref="I1819">
    <cfRule type="expression" dxfId="11740" priority="1818" stopIfTrue="1">
      <formula>I1819="REVIEW"</formula>
    </cfRule>
  </conditionalFormatting>
  <conditionalFormatting sqref="I1820">
    <cfRule type="expression" dxfId="11739" priority="1819" stopIfTrue="1">
      <formula>I1820="REVIEW"</formula>
    </cfRule>
  </conditionalFormatting>
  <conditionalFormatting sqref="I1821">
    <cfRule type="expression" dxfId="11738" priority="1820" stopIfTrue="1">
      <formula>I1821="REVIEW"</formula>
    </cfRule>
  </conditionalFormatting>
  <conditionalFormatting sqref="I1822">
    <cfRule type="expression" dxfId="11737" priority="1821" stopIfTrue="1">
      <formula>I1822="REVIEW"</formula>
    </cfRule>
  </conditionalFormatting>
  <conditionalFormatting sqref="I1823">
    <cfRule type="expression" dxfId="11736" priority="1822" stopIfTrue="1">
      <formula>I1823="REVIEW"</formula>
    </cfRule>
  </conditionalFormatting>
  <conditionalFormatting sqref="I1824">
    <cfRule type="expression" dxfId="11735" priority="1823" stopIfTrue="1">
      <formula>I1824="REVIEW"</formula>
    </cfRule>
  </conditionalFormatting>
  <conditionalFormatting sqref="I1825">
    <cfRule type="expression" dxfId="11734" priority="1824" stopIfTrue="1">
      <formula>I1825="REVIEW"</formula>
    </cfRule>
  </conditionalFormatting>
  <conditionalFormatting sqref="I1826">
    <cfRule type="expression" dxfId="11733" priority="1825" stopIfTrue="1">
      <formula>I1826="REVIEW"</formula>
    </cfRule>
  </conditionalFormatting>
  <conditionalFormatting sqref="I1827">
    <cfRule type="expression" dxfId="11732" priority="1826" stopIfTrue="1">
      <formula>I1827="REVIEW"</formula>
    </cfRule>
  </conditionalFormatting>
  <conditionalFormatting sqref="I1828">
    <cfRule type="expression" dxfId="11731" priority="1827" stopIfTrue="1">
      <formula>I1828="REVIEW"</formula>
    </cfRule>
  </conditionalFormatting>
  <conditionalFormatting sqref="I1829">
    <cfRule type="expression" dxfId="11730" priority="1828" stopIfTrue="1">
      <formula>I1829="REVIEW"</formula>
    </cfRule>
  </conditionalFormatting>
  <conditionalFormatting sqref="I1830">
    <cfRule type="expression" dxfId="11729" priority="1829" stopIfTrue="1">
      <formula>I1830="REVIEW"</formula>
    </cfRule>
  </conditionalFormatting>
  <conditionalFormatting sqref="I1831">
    <cfRule type="expression" dxfId="11728" priority="1830" stopIfTrue="1">
      <formula>I1831="REVIEW"</formula>
    </cfRule>
  </conditionalFormatting>
  <conditionalFormatting sqref="I1832">
    <cfRule type="expression" dxfId="11727" priority="1831" stopIfTrue="1">
      <formula>I1832="REVIEW"</formula>
    </cfRule>
  </conditionalFormatting>
  <conditionalFormatting sqref="I1833">
    <cfRule type="expression" dxfId="11726" priority="1832" stopIfTrue="1">
      <formula>I1833="REVIEW"</formula>
    </cfRule>
  </conditionalFormatting>
  <conditionalFormatting sqref="I1834">
    <cfRule type="expression" dxfId="11725" priority="1833" stopIfTrue="1">
      <formula>I1834="REVIEW"</formula>
    </cfRule>
  </conditionalFormatting>
  <conditionalFormatting sqref="I1835">
    <cfRule type="expression" dxfId="11724" priority="1834" stopIfTrue="1">
      <formula>I1835="REVIEW"</formula>
    </cfRule>
  </conditionalFormatting>
  <conditionalFormatting sqref="I1836">
    <cfRule type="expression" dxfId="11723" priority="1835" stopIfTrue="1">
      <formula>I1836="REVIEW"</formula>
    </cfRule>
  </conditionalFormatting>
  <conditionalFormatting sqref="I1837">
    <cfRule type="expression" dxfId="11722" priority="1836" stopIfTrue="1">
      <formula>I1837="REVIEW"</formula>
    </cfRule>
  </conditionalFormatting>
  <conditionalFormatting sqref="I1838">
    <cfRule type="expression" dxfId="11721" priority="1837" stopIfTrue="1">
      <formula>I1838="REVIEW"</formula>
    </cfRule>
  </conditionalFormatting>
  <conditionalFormatting sqref="I1839">
    <cfRule type="expression" dxfId="11720" priority="1838" stopIfTrue="1">
      <formula>I1839="REVIEW"</formula>
    </cfRule>
  </conditionalFormatting>
  <conditionalFormatting sqref="I1840">
    <cfRule type="expression" dxfId="11719" priority="1839" stopIfTrue="1">
      <formula>I1840="REVIEW"</formula>
    </cfRule>
  </conditionalFormatting>
  <conditionalFormatting sqref="I1841">
    <cfRule type="expression" dxfId="11718" priority="1840" stopIfTrue="1">
      <formula>I1841="REVIEW"</formula>
    </cfRule>
  </conditionalFormatting>
  <conditionalFormatting sqref="I1842">
    <cfRule type="expression" dxfId="11717" priority="1841" stopIfTrue="1">
      <formula>I1842="REVIEW"</formula>
    </cfRule>
  </conditionalFormatting>
  <conditionalFormatting sqref="I1843">
    <cfRule type="expression" dxfId="11716" priority="1842" stopIfTrue="1">
      <formula>I1843="REVIEW"</formula>
    </cfRule>
  </conditionalFormatting>
  <conditionalFormatting sqref="I1844">
    <cfRule type="expression" dxfId="11715" priority="1843" stopIfTrue="1">
      <formula>I1844="REVIEW"</formula>
    </cfRule>
  </conditionalFormatting>
  <conditionalFormatting sqref="I1845">
    <cfRule type="expression" dxfId="11714" priority="1844" stopIfTrue="1">
      <formula>I1845="REVIEW"</formula>
    </cfRule>
  </conditionalFormatting>
  <conditionalFormatting sqref="I1846">
    <cfRule type="expression" dxfId="11713" priority="1845" stopIfTrue="1">
      <formula>I1846="REVIEW"</formula>
    </cfRule>
  </conditionalFormatting>
  <conditionalFormatting sqref="I1847">
    <cfRule type="expression" dxfId="11712" priority="1846" stopIfTrue="1">
      <formula>I1847="REVIEW"</formula>
    </cfRule>
  </conditionalFormatting>
  <conditionalFormatting sqref="I1848">
    <cfRule type="expression" dxfId="11711" priority="1847" stopIfTrue="1">
      <formula>I1848="REVIEW"</formula>
    </cfRule>
  </conditionalFormatting>
  <conditionalFormatting sqref="I1849">
    <cfRule type="expression" dxfId="11710" priority="1848" stopIfTrue="1">
      <formula>I1849="REVIEW"</formula>
    </cfRule>
  </conditionalFormatting>
  <conditionalFormatting sqref="I1850">
    <cfRule type="expression" dxfId="11709" priority="1849" stopIfTrue="1">
      <formula>I1850="REVIEW"</formula>
    </cfRule>
  </conditionalFormatting>
  <conditionalFormatting sqref="I1851">
    <cfRule type="expression" dxfId="11708" priority="1850" stopIfTrue="1">
      <formula>I1851="REVIEW"</formula>
    </cfRule>
  </conditionalFormatting>
  <conditionalFormatting sqref="I1852">
    <cfRule type="expression" dxfId="11707" priority="1851" stopIfTrue="1">
      <formula>I1852="REVIEW"</formula>
    </cfRule>
  </conditionalFormatting>
  <conditionalFormatting sqref="I1853">
    <cfRule type="expression" dxfId="11706" priority="1852" stopIfTrue="1">
      <formula>I1853="REVIEW"</formula>
    </cfRule>
  </conditionalFormatting>
  <conditionalFormatting sqref="I1854">
    <cfRule type="expression" dxfId="11705" priority="1853" stopIfTrue="1">
      <formula>I1854="REVIEW"</formula>
    </cfRule>
  </conditionalFormatting>
  <conditionalFormatting sqref="I1855">
    <cfRule type="expression" dxfId="11704" priority="1854" stopIfTrue="1">
      <formula>I1855="REVIEW"</formula>
    </cfRule>
  </conditionalFormatting>
  <conditionalFormatting sqref="I1856">
    <cfRule type="expression" dxfId="11703" priority="1855" stopIfTrue="1">
      <formula>I1856="REVIEW"</formula>
    </cfRule>
  </conditionalFormatting>
  <conditionalFormatting sqref="I1857">
    <cfRule type="expression" dxfId="11702" priority="1856" stopIfTrue="1">
      <formula>I1857="REVIEW"</formula>
    </cfRule>
  </conditionalFormatting>
  <conditionalFormatting sqref="I1858">
    <cfRule type="expression" dxfId="11701" priority="1857" stopIfTrue="1">
      <formula>I1858="REVIEW"</formula>
    </cfRule>
  </conditionalFormatting>
  <conditionalFormatting sqref="I1859">
    <cfRule type="expression" dxfId="11700" priority="1858" stopIfTrue="1">
      <formula>I1859="REVIEW"</formula>
    </cfRule>
  </conditionalFormatting>
  <conditionalFormatting sqref="I1860">
    <cfRule type="expression" dxfId="11699" priority="1859" stopIfTrue="1">
      <formula>I1860="REVIEW"</formula>
    </cfRule>
  </conditionalFormatting>
  <conditionalFormatting sqref="I1861">
    <cfRule type="expression" dxfId="11698" priority="1860" stopIfTrue="1">
      <formula>I1861="REVIEW"</formula>
    </cfRule>
  </conditionalFormatting>
  <conditionalFormatting sqref="I1862">
    <cfRule type="expression" dxfId="11697" priority="1861" stopIfTrue="1">
      <formula>I1862="REVIEW"</formula>
    </cfRule>
  </conditionalFormatting>
  <conditionalFormatting sqref="I1863">
    <cfRule type="expression" dxfId="11696" priority="1862" stopIfTrue="1">
      <formula>I1863="REVIEW"</formula>
    </cfRule>
  </conditionalFormatting>
  <conditionalFormatting sqref="I1864">
    <cfRule type="expression" dxfId="11695" priority="1863" stopIfTrue="1">
      <formula>I1864="REVIEW"</formula>
    </cfRule>
  </conditionalFormatting>
  <conditionalFormatting sqref="I1865">
    <cfRule type="expression" dxfId="11694" priority="1864" stopIfTrue="1">
      <formula>I1865="REVIEW"</formula>
    </cfRule>
  </conditionalFormatting>
  <conditionalFormatting sqref="I1866">
    <cfRule type="expression" dxfId="11693" priority="1865" stopIfTrue="1">
      <formula>I1866="REVIEW"</formula>
    </cfRule>
  </conditionalFormatting>
  <conditionalFormatting sqref="I1867">
    <cfRule type="expression" dxfId="11692" priority="1866" stopIfTrue="1">
      <formula>I1867="REVIEW"</formula>
    </cfRule>
  </conditionalFormatting>
  <conditionalFormatting sqref="I1868">
    <cfRule type="expression" dxfId="11691" priority="1867" stopIfTrue="1">
      <formula>I1868="REVIEW"</formula>
    </cfRule>
  </conditionalFormatting>
  <conditionalFormatting sqref="I1869">
    <cfRule type="expression" dxfId="11690" priority="1868" stopIfTrue="1">
      <formula>I1869="REVIEW"</formula>
    </cfRule>
  </conditionalFormatting>
  <conditionalFormatting sqref="I1870">
    <cfRule type="expression" dxfId="11689" priority="1869" stopIfTrue="1">
      <formula>I1870="REVIEW"</formula>
    </cfRule>
  </conditionalFormatting>
  <conditionalFormatting sqref="I1871">
    <cfRule type="expression" dxfId="11688" priority="1870" stopIfTrue="1">
      <formula>I1871="REVIEW"</formula>
    </cfRule>
  </conditionalFormatting>
  <conditionalFormatting sqref="I1872">
    <cfRule type="expression" dxfId="11687" priority="1871" stopIfTrue="1">
      <formula>I1872="REVIEW"</formula>
    </cfRule>
  </conditionalFormatting>
  <conditionalFormatting sqref="I1873">
    <cfRule type="expression" dxfId="11686" priority="1872" stopIfTrue="1">
      <formula>I1873="REVIEW"</formula>
    </cfRule>
  </conditionalFormatting>
  <conditionalFormatting sqref="I1874">
    <cfRule type="expression" dxfId="11685" priority="1873" stopIfTrue="1">
      <formula>I1874="REVIEW"</formula>
    </cfRule>
  </conditionalFormatting>
  <conditionalFormatting sqref="I1875">
    <cfRule type="expression" dxfId="11684" priority="1874" stopIfTrue="1">
      <formula>I1875="REVIEW"</formula>
    </cfRule>
  </conditionalFormatting>
  <conditionalFormatting sqref="I1876">
    <cfRule type="expression" dxfId="11683" priority="1875" stopIfTrue="1">
      <formula>I1876="REVIEW"</formula>
    </cfRule>
  </conditionalFormatting>
  <conditionalFormatting sqref="I1877">
    <cfRule type="expression" dxfId="11682" priority="1876" stopIfTrue="1">
      <formula>I1877="REVIEW"</formula>
    </cfRule>
  </conditionalFormatting>
  <conditionalFormatting sqref="I1878">
    <cfRule type="expression" dxfId="11681" priority="1877" stopIfTrue="1">
      <formula>I1878="REVIEW"</formula>
    </cfRule>
  </conditionalFormatting>
  <conditionalFormatting sqref="I1879">
    <cfRule type="expression" dxfId="11680" priority="1878" stopIfTrue="1">
      <formula>I1879="REVIEW"</formula>
    </cfRule>
  </conditionalFormatting>
  <conditionalFormatting sqref="I1880">
    <cfRule type="expression" dxfId="11679" priority="1879" stopIfTrue="1">
      <formula>I1880="REVIEW"</formula>
    </cfRule>
  </conditionalFormatting>
  <conditionalFormatting sqref="I1881">
    <cfRule type="expression" dxfId="11678" priority="1880" stopIfTrue="1">
      <formula>I1881="REVIEW"</formula>
    </cfRule>
  </conditionalFormatting>
  <conditionalFormatting sqref="I1882">
    <cfRule type="expression" dxfId="11677" priority="1881" stopIfTrue="1">
      <formula>I1882="REVIEW"</formula>
    </cfRule>
  </conditionalFormatting>
  <conditionalFormatting sqref="I1883">
    <cfRule type="expression" dxfId="11676" priority="1882" stopIfTrue="1">
      <formula>I1883="REVIEW"</formula>
    </cfRule>
  </conditionalFormatting>
  <conditionalFormatting sqref="I1884">
    <cfRule type="expression" dxfId="11675" priority="1883" stopIfTrue="1">
      <formula>I1884="REVIEW"</formula>
    </cfRule>
  </conditionalFormatting>
  <conditionalFormatting sqref="I1885">
    <cfRule type="expression" dxfId="11674" priority="1884" stopIfTrue="1">
      <formula>I1885="REVIEW"</formula>
    </cfRule>
  </conditionalFormatting>
  <conditionalFormatting sqref="I1886">
    <cfRule type="expression" dxfId="11673" priority="1885" stopIfTrue="1">
      <formula>I1886="REVIEW"</formula>
    </cfRule>
  </conditionalFormatting>
  <conditionalFormatting sqref="I1887">
    <cfRule type="expression" dxfId="11672" priority="1886" stopIfTrue="1">
      <formula>I1887="REVIEW"</formula>
    </cfRule>
  </conditionalFormatting>
  <conditionalFormatting sqref="I1888">
    <cfRule type="expression" dxfId="11671" priority="1887" stopIfTrue="1">
      <formula>I1888="REVIEW"</formula>
    </cfRule>
  </conditionalFormatting>
  <conditionalFormatting sqref="I1889">
    <cfRule type="expression" dxfId="11670" priority="1888" stopIfTrue="1">
      <formula>I1889="REVIEW"</formula>
    </cfRule>
  </conditionalFormatting>
  <conditionalFormatting sqref="I1890">
    <cfRule type="expression" dxfId="11669" priority="1889" stopIfTrue="1">
      <formula>I1890="REVIEW"</formula>
    </cfRule>
  </conditionalFormatting>
  <conditionalFormatting sqref="I1891">
    <cfRule type="expression" dxfId="11668" priority="1890" stopIfTrue="1">
      <formula>I1891="REVIEW"</formula>
    </cfRule>
  </conditionalFormatting>
  <conditionalFormatting sqref="I1892">
    <cfRule type="expression" dxfId="11667" priority="1891" stopIfTrue="1">
      <formula>I1892="REVIEW"</formula>
    </cfRule>
  </conditionalFormatting>
  <conditionalFormatting sqref="I1893">
    <cfRule type="expression" dxfId="11666" priority="1892" stopIfTrue="1">
      <formula>I1893="REVIEW"</formula>
    </cfRule>
  </conditionalFormatting>
  <conditionalFormatting sqref="I1894">
    <cfRule type="expression" dxfId="11665" priority="1893" stopIfTrue="1">
      <formula>I1894="REVIEW"</formula>
    </cfRule>
  </conditionalFormatting>
  <conditionalFormatting sqref="I1895">
    <cfRule type="expression" dxfId="11664" priority="1894" stopIfTrue="1">
      <formula>I1895="REVIEW"</formula>
    </cfRule>
  </conditionalFormatting>
  <conditionalFormatting sqref="I1896">
    <cfRule type="expression" dxfId="11663" priority="1895" stopIfTrue="1">
      <formula>I1896="REVIEW"</formula>
    </cfRule>
  </conditionalFormatting>
  <conditionalFormatting sqref="I1897">
    <cfRule type="expression" dxfId="11662" priority="1896" stopIfTrue="1">
      <formula>I1897="REVIEW"</formula>
    </cfRule>
  </conditionalFormatting>
  <conditionalFormatting sqref="I1898">
    <cfRule type="expression" dxfId="11661" priority="1897" stopIfTrue="1">
      <formula>I1898="REVIEW"</formula>
    </cfRule>
  </conditionalFormatting>
  <conditionalFormatting sqref="I1899">
    <cfRule type="expression" dxfId="11660" priority="1898" stopIfTrue="1">
      <formula>I1899="REVIEW"</formula>
    </cfRule>
  </conditionalFormatting>
  <conditionalFormatting sqref="I1900">
    <cfRule type="expression" dxfId="11659" priority="1899" stopIfTrue="1">
      <formula>I1900="REVIEW"</formula>
    </cfRule>
  </conditionalFormatting>
  <conditionalFormatting sqref="I1901">
    <cfRule type="expression" dxfId="11658" priority="1900" stopIfTrue="1">
      <formula>I1901="REVIEW"</formula>
    </cfRule>
  </conditionalFormatting>
  <conditionalFormatting sqref="I1902">
    <cfRule type="expression" dxfId="11657" priority="1901" stopIfTrue="1">
      <formula>I1902="REVIEW"</formula>
    </cfRule>
  </conditionalFormatting>
  <conditionalFormatting sqref="I1903">
    <cfRule type="expression" dxfId="11656" priority="1902" stopIfTrue="1">
      <formula>I1903="REVIEW"</formula>
    </cfRule>
  </conditionalFormatting>
  <conditionalFormatting sqref="I1904">
    <cfRule type="expression" dxfId="11655" priority="1903" stopIfTrue="1">
      <formula>I1904="REVIEW"</formula>
    </cfRule>
  </conditionalFormatting>
  <conditionalFormatting sqref="I1905">
    <cfRule type="expression" dxfId="11654" priority="1904" stopIfTrue="1">
      <formula>I1905="REVIEW"</formula>
    </cfRule>
  </conditionalFormatting>
  <conditionalFormatting sqref="I1906">
    <cfRule type="expression" dxfId="11653" priority="1905" stopIfTrue="1">
      <formula>I1906="REVIEW"</formula>
    </cfRule>
  </conditionalFormatting>
  <conditionalFormatting sqref="I1907">
    <cfRule type="expression" dxfId="11652" priority="1906" stopIfTrue="1">
      <formula>I1907="REVIEW"</formula>
    </cfRule>
  </conditionalFormatting>
  <conditionalFormatting sqref="I1908">
    <cfRule type="expression" dxfId="11651" priority="1907" stopIfTrue="1">
      <formula>I1908="REVIEW"</formula>
    </cfRule>
  </conditionalFormatting>
  <conditionalFormatting sqref="I1909">
    <cfRule type="expression" dxfId="11650" priority="1908" stopIfTrue="1">
      <formula>I1909="REVIEW"</formula>
    </cfRule>
  </conditionalFormatting>
  <conditionalFormatting sqref="I1910">
    <cfRule type="expression" dxfId="11649" priority="1909" stopIfTrue="1">
      <formula>I1910="REVIEW"</formula>
    </cfRule>
  </conditionalFormatting>
  <conditionalFormatting sqref="I1911">
    <cfRule type="expression" dxfId="11648" priority="1910" stopIfTrue="1">
      <formula>I1911="REVIEW"</formula>
    </cfRule>
  </conditionalFormatting>
  <conditionalFormatting sqref="I1912">
    <cfRule type="expression" dxfId="11647" priority="1911" stopIfTrue="1">
      <formula>I1912="REVIEW"</formula>
    </cfRule>
  </conditionalFormatting>
  <conditionalFormatting sqref="I1913">
    <cfRule type="expression" dxfId="11646" priority="1912" stopIfTrue="1">
      <formula>I1913="REVIEW"</formula>
    </cfRule>
  </conditionalFormatting>
  <conditionalFormatting sqref="I1914">
    <cfRule type="expression" dxfId="11645" priority="1913" stopIfTrue="1">
      <formula>I1914="REVIEW"</formula>
    </cfRule>
  </conditionalFormatting>
  <conditionalFormatting sqref="I1915">
    <cfRule type="expression" dxfId="11644" priority="1914" stopIfTrue="1">
      <formula>I1915="REVIEW"</formula>
    </cfRule>
  </conditionalFormatting>
  <conditionalFormatting sqref="I1916">
    <cfRule type="expression" dxfId="11643" priority="1915" stopIfTrue="1">
      <formula>I1916="REVIEW"</formula>
    </cfRule>
  </conditionalFormatting>
  <conditionalFormatting sqref="I1917">
    <cfRule type="expression" dxfId="11642" priority="1916" stopIfTrue="1">
      <formula>I1917="REVIEW"</formula>
    </cfRule>
  </conditionalFormatting>
  <conditionalFormatting sqref="I1918">
    <cfRule type="expression" dxfId="11641" priority="1917" stopIfTrue="1">
      <formula>I1918="REVIEW"</formula>
    </cfRule>
  </conditionalFormatting>
  <conditionalFormatting sqref="I1919">
    <cfRule type="expression" dxfId="11640" priority="1918" stopIfTrue="1">
      <formula>I1919="REVIEW"</formula>
    </cfRule>
  </conditionalFormatting>
  <conditionalFormatting sqref="I1920">
    <cfRule type="expression" dxfId="11639" priority="1919" stopIfTrue="1">
      <formula>I1920="REVIEW"</formula>
    </cfRule>
  </conditionalFormatting>
  <conditionalFormatting sqref="I1921">
    <cfRule type="expression" dxfId="11638" priority="1920" stopIfTrue="1">
      <formula>I1921="REVIEW"</formula>
    </cfRule>
  </conditionalFormatting>
  <conditionalFormatting sqref="I1922">
    <cfRule type="expression" dxfId="11637" priority="1921" stopIfTrue="1">
      <formula>I1922="REVIEW"</formula>
    </cfRule>
  </conditionalFormatting>
  <conditionalFormatting sqref="I1923">
    <cfRule type="expression" dxfId="11636" priority="1922" stopIfTrue="1">
      <formula>I1923="REVIEW"</formula>
    </cfRule>
  </conditionalFormatting>
  <conditionalFormatting sqref="I1924">
    <cfRule type="expression" dxfId="11635" priority="1923" stopIfTrue="1">
      <formula>I1924="REVIEW"</formula>
    </cfRule>
  </conditionalFormatting>
  <conditionalFormatting sqref="I1925">
    <cfRule type="expression" dxfId="11634" priority="1924" stopIfTrue="1">
      <formula>I1925="REVIEW"</formula>
    </cfRule>
  </conditionalFormatting>
  <conditionalFormatting sqref="I1926">
    <cfRule type="expression" dxfId="11633" priority="1925" stopIfTrue="1">
      <formula>I1926="REVIEW"</formula>
    </cfRule>
  </conditionalFormatting>
  <conditionalFormatting sqref="I1927">
    <cfRule type="expression" dxfId="11632" priority="1926" stopIfTrue="1">
      <formula>I1927="REVIEW"</formula>
    </cfRule>
  </conditionalFormatting>
  <conditionalFormatting sqref="I1928">
    <cfRule type="expression" dxfId="11631" priority="1927" stopIfTrue="1">
      <formula>I1928="REVIEW"</formula>
    </cfRule>
  </conditionalFormatting>
  <conditionalFormatting sqref="I1929">
    <cfRule type="expression" dxfId="11630" priority="1928" stopIfTrue="1">
      <formula>I1929="REVIEW"</formula>
    </cfRule>
  </conditionalFormatting>
  <conditionalFormatting sqref="I1930">
    <cfRule type="expression" dxfId="11629" priority="1929" stopIfTrue="1">
      <formula>I1930="REVIEW"</formula>
    </cfRule>
  </conditionalFormatting>
  <conditionalFormatting sqref="I1931">
    <cfRule type="expression" dxfId="11628" priority="1930" stopIfTrue="1">
      <formula>I1931="REVIEW"</formula>
    </cfRule>
  </conditionalFormatting>
  <conditionalFormatting sqref="I1932">
    <cfRule type="expression" dxfId="11627" priority="1931" stopIfTrue="1">
      <formula>I1932="REVIEW"</formula>
    </cfRule>
  </conditionalFormatting>
  <conditionalFormatting sqref="I1933">
    <cfRule type="expression" dxfId="11626" priority="1932" stopIfTrue="1">
      <formula>I1933="REVIEW"</formula>
    </cfRule>
  </conditionalFormatting>
  <conditionalFormatting sqref="I1934">
    <cfRule type="expression" dxfId="11625" priority="1933" stopIfTrue="1">
      <formula>I1934="REVIEW"</formula>
    </cfRule>
  </conditionalFormatting>
  <conditionalFormatting sqref="I1935">
    <cfRule type="expression" dxfId="11624" priority="1934" stopIfTrue="1">
      <formula>I1935="REVIEW"</formula>
    </cfRule>
  </conditionalFormatting>
  <conditionalFormatting sqref="I1936">
    <cfRule type="expression" dxfId="11623" priority="1935" stopIfTrue="1">
      <formula>I1936="REVIEW"</formula>
    </cfRule>
  </conditionalFormatting>
  <conditionalFormatting sqref="I1937">
    <cfRule type="expression" dxfId="11622" priority="1936" stopIfTrue="1">
      <formula>I1937="REVIEW"</formula>
    </cfRule>
  </conditionalFormatting>
  <conditionalFormatting sqref="I1938">
    <cfRule type="expression" dxfId="11621" priority="1937" stopIfTrue="1">
      <formula>I1938="REVIEW"</formula>
    </cfRule>
  </conditionalFormatting>
  <conditionalFormatting sqref="I1939">
    <cfRule type="expression" dxfId="11620" priority="1938" stopIfTrue="1">
      <formula>I1939="REVIEW"</formula>
    </cfRule>
  </conditionalFormatting>
  <conditionalFormatting sqref="I1940">
    <cfRule type="expression" dxfId="11619" priority="1939" stopIfTrue="1">
      <formula>I1940="REVIEW"</formula>
    </cfRule>
  </conditionalFormatting>
  <conditionalFormatting sqref="I1941">
    <cfRule type="expression" dxfId="11618" priority="1940" stopIfTrue="1">
      <formula>I1941="REVIEW"</formula>
    </cfRule>
  </conditionalFormatting>
  <conditionalFormatting sqref="I1942">
    <cfRule type="expression" dxfId="11617" priority="1941" stopIfTrue="1">
      <formula>I1942="REVIEW"</formula>
    </cfRule>
  </conditionalFormatting>
  <conditionalFormatting sqref="I1943">
    <cfRule type="expression" dxfId="11616" priority="1942" stopIfTrue="1">
      <formula>I1943="REVIEW"</formula>
    </cfRule>
  </conditionalFormatting>
  <conditionalFormatting sqref="I1944">
    <cfRule type="expression" dxfId="11615" priority="1943" stopIfTrue="1">
      <formula>I1944="REVIEW"</formula>
    </cfRule>
  </conditionalFormatting>
  <conditionalFormatting sqref="I1945">
    <cfRule type="expression" dxfId="11614" priority="1944" stopIfTrue="1">
      <formula>I1945="REVIEW"</formula>
    </cfRule>
  </conditionalFormatting>
  <conditionalFormatting sqref="I1946">
    <cfRule type="expression" dxfId="11613" priority="1945" stopIfTrue="1">
      <formula>I1946="REVIEW"</formula>
    </cfRule>
  </conditionalFormatting>
  <conditionalFormatting sqref="I1947">
    <cfRule type="expression" dxfId="11612" priority="1946" stopIfTrue="1">
      <formula>I1947="REVIEW"</formula>
    </cfRule>
  </conditionalFormatting>
  <conditionalFormatting sqref="I1948">
    <cfRule type="expression" dxfId="11611" priority="1947" stopIfTrue="1">
      <formula>I1948="REVIEW"</formula>
    </cfRule>
  </conditionalFormatting>
  <conditionalFormatting sqref="I1949">
    <cfRule type="expression" dxfId="11610" priority="1948" stopIfTrue="1">
      <formula>I1949="REVIEW"</formula>
    </cfRule>
  </conditionalFormatting>
  <conditionalFormatting sqref="I1950">
    <cfRule type="expression" dxfId="11609" priority="1949" stopIfTrue="1">
      <formula>I1950="REVIEW"</formula>
    </cfRule>
  </conditionalFormatting>
  <conditionalFormatting sqref="I1951">
    <cfRule type="expression" dxfId="11608" priority="1950" stopIfTrue="1">
      <formula>I1951="REVIEW"</formula>
    </cfRule>
  </conditionalFormatting>
  <conditionalFormatting sqref="I1952">
    <cfRule type="expression" dxfId="11607" priority="1951" stopIfTrue="1">
      <formula>I1952="REVIEW"</formula>
    </cfRule>
  </conditionalFormatting>
  <conditionalFormatting sqref="I1953">
    <cfRule type="expression" dxfId="11606" priority="1952" stopIfTrue="1">
      <formula>I1953="REVIEW"</formula>
    </cfRule>
  </conditionalFormatting>
  <conditionalFormatting sqref="I1954">
    <cfRule type="expression" dxfId="11605" priority="1953" stopIfTrue="1">
      <formula>I1954="REVIEW"</formula>
    </cfRule>
  </conditionalFormatting>
  <conditionalFormatting sqref="I1955">
    <cfRule type="expression" dxfId="11604" priority="1954" stopIfTrue="1">
      <formula>I1955="REVIEW"</formula>
    </cfRule>
  </conditionalFormatting>
  <conditionalFormatting sqref="I1956">
    <cfRule type="expression" dxfId="11603" priority="1955" stopIfTrue="1">
      <formula>I1956="REVIEW"</formula>
    </cfRule>
  </conditionalFormatting>
  <conditionalFormatting sqref="I1957">
    <cfRule type="expression" dxfId="11602" priority="1956" stopIfTrue="1">
      <formula>I1957="REVIEW"</formula>
    </cfRule>
  </conditionalFormatting>
  <conditionalFormatting sqref="I1958">
    <cfRule type="expression" dxfId="11601" priority="1957" stopIfTrue="1">
      <formula>I1958="REVIEW"</formula>
    </cfRule>
  </conditionalFormatting>
  <conditionalFormatting sqref="I1959">
    <cfRule type="expression" dxfId="11600" priority="1958" stopIfTrue="1">
      <formula>I1959="REVIEW"</formula>
    </cfRule>
  </conditionalFormatting>
  <conditionalFormatting sqref="I1960">
    <cfRule type="expression" dxfId="11599" priority="1959" stopIfTrue="1">
      <formula>I1960="REVIEW"</formula>
    </cfRule>
  </conditionalFormatting>
  <conditionalFormatting sqref="I1961">
    <cfRule type="expression" dxfId="11598" priority="1960" stopIfTrue="1">
      <formula>I1961="REVIEW"</formula>
    </cfRule>
  </conditionalFormatting>
  <conditionalFormatting sqref="I1962">
    <cfRule type="expression" dxfId="11597" priority="1961" stopIfTrue="1">
      <formula>I1962="REVIEW"</formula>
    </cfRule>
  </conditionalFormatting>
  <conditionalFormatting sqref="I1963">
    <cfRule type="expression" dxfId="11596" priority="1962" stopIfTrue="1">
      <formula>I1963="REVIEW"</formula>
    </cfRule>
  </conditionalFormatting>
  <conditionalFormatting sqref="I1964">
    <cfRule type="expression" dxfId="11595" priority="1963" stopIfTrue="1">
      <formula>I1964="REVIEW"</formula>
    </cfRule>
  </conditionalFormatting>
  <conditionalFormatting sqref="I1965">
    <cfRule type="expression" dxfId="11594" priority="1964" stopIfTrue="1">
      <formula>I1965="REVIEW"</formula>
    </cfRule>
  </conditionalFormatting>
  <conditionalFormatting sqref="I1966">
    <cfRule type="expression" dxfId="11593" priority="1965" stopIfTrue="1">
      <formula>I1966="REVIEW"</formula>
    </cfRule>
  </conditionalFormatting>
  <conditionalFormatting sqref="I1967">
    <cfRule type="expression" dxfId="11592" priority="1966" stopIfTrue="1">
      <formula>I1967="REVIEW"</formula>
    </cfRule>
  </conditionalFormatting>
  <conditionalFormatting sqref="I1968">
    <cfRule type="expression" dxfId="11591" priority="1967" stopIfTrue="1">
      <formula>I1968="REVIEW"</formula>
    </cfRule>
  </conditionalFormatting>
  <conditionalFormatting sqref="I1969">
    <cfRule type="expression" dxfId="11590" priority="1968" stopIfTrue="1">
      <formula>I1969="REVIEW"</formula>
    </cfRule>
  </conditionalFormatting>
  <conditionalFormatting sqref="I1970">
    <cfRule type="expression" dxfId="11589" priority="1969" stopIfTrue="1">
      <formula>I1970="REVIEW"</formula>
    </cfRule>
  </conditionalFormatting>
  <conditionalFormatting sqref="I1971">
    <cfRule type="expression" dxfId="11588" priority="1970" stopIfTrue="1">
      <formula>I1971="REVIEW"</formula>
    </cfRule>
  </conditionalFormatting>
  <conditionalFormatting sqref="I1972">
    <cfRule type="expression" dxfId="11587" priority="1971" stopIfTrue="1">
      <formula>I1972="REVIEW"</formula>
    </cfRule>
  </conditionalFormatting>
  <conditionalFormatting sqref="I1973">
    <cfRule type="expression" dxfId="11586" priority="1972" stopIfTrue="1">
      <formula>I1973="REVIEW"</formula>
    </cfRule>
  </conditionalFormatting>
  <conditionalFormatting sqref="I1974">
    <cfRule type="expression" dxfId="11585" priority="1973" stopIfTrue="1">
      <formula>I1974="REVIEW"</formula>
    </cfRule>
  </conditionalFormatting>
  <conditionalFormatting sqref="I1975">
    <cfRule type="expression" dxfId="11584" priority="1974" stopIfTrue="1">
      <formula>I1975="REVIEW"</formula>
    </cfRule>
  </conditionalFormatting>
  <conditionalFormatting sqref="I1976">
    <cfRule type="expression" dxfId="11583" priority="1975" stopIfTrue="1">
      <formula>I1976="REVIEW"</formula>
    </cfRule>
  </conditionalFormatting>
  <conditionalFormatting sqref="I1977">
    <cfRule type="expression" dxfId="11582" priority="1976" stopIfTrue="1">
      <formula>I1977="REVIEW"</formula>
    </cfRule>
  </conditionalFormatting>
  <conditionalFormatting sqref="I1978">
    <cfRule type="expression" dxfId="11581" priority="1977" stopIfTrue="1">
      <formula>I1978="REVIEW"</formula>
    </cfRule>
  </conditionalFormatting>
  <conditionalFormatting sqref="I1979">
    <cfRule type="expression" dxfId="11580" priority="1978" stopIfTrue="1">
      <formula>I1979="REVIEW"</formula>
    </cfRule>
  </conditionalFormatting>
  <conditionalFormatting sqref="I1980">
    <cfRule type="expression" dxfId="11579" priority="1979" stopIfTrue="1">
      <formula>I1980="REVIEW"</formula>
    </cfRule>
  </conditionalFormatting>
  <conditionalFormatting sqref="I1981">
    <cfRule type="expression" dxfId="11578" priority="1980" stopIfTrue="1">
      <formula>I1981="REVIEW"</formula>
    </cfRule>
  </conditionalFormatting>
  <conditionalFormatting sqref="I1982">
    <cfRule type="expression" dxfId="11577" priority="1981" stopIfTrue="1">
      <formula>I1982="REVIEW"</formula>
    </cfRule>
  </conditionalFormatting>
  <conditionalFormatting sqref="I1983">
    <cfRule type="expression" dxfId="11576" priority="1982" stopIfTrue="1">
      <formula>I1983="REVIEW"</formula>
    </cfRule>
  </conditionalFormatting>
  <conditionalFormatting sqref="I1984">
    <cfRule type="expression" dxfId="11575" priority="1983" stopIfTrue="1">
      <formula>I1984="REVIEW"</formula>
    </cfRule>
  </conditionalFormatting>
  <conditionalFormatting sqref="I1985">
    <cfRule type="expression" dxfId="11574" priority="1984" stopIfTrue="1">
      <formula>I1985="REVIEW"</formula>
    </cfRule>
  </conditionalFormatting>
  <conditionalFormatting sqref="I1986">
    <cfRule type="expression" dxfId="11573" priority="1985" stopIfTrue="1">
      <formula>I1986="REVIEW"</formula>
    </cfRule>
  </conditionalFormatting>
  <conditionalFormatting sqref="I1987">
    <cfRule type="expression" dxfId="11572" priority="1986" stopIfTrue="1">
      <formula>I1987="REVIEW"</formula>
    </cfRule>
  </conditionalFormatting>
  <conditionalFormatting sqref="I1988">
    <cfRule type="expression" dxfId="11571" priority="1987" stopIfTrue="1">
      <formula>I1988="REVIEW"</formula>
    </cfRule>
  </conditionalFormatting>
  <conditionalFormatting sqref="I1989">
    <cfRule type="expression" dxfId="11570" priority="1988" stopIfTrue="1">
      <formula>I1989="REVIEW"</formula>
    </cfRule>
  </conditionalFormatting>
  <conditionalFormatting sqref="I1990">
    <cfRule type="expression" dxfId="11569" priority="1989" stopIfTrue="1">
      <formula>I1990="REVIEW"</formula>
    </cfRule>
  </conditionalFormatting>
  <conditionalFormatting sqref="I1991">
    <cfRule type="expression" dxfId="11568" priority="1990" stopIfTrue="1">
      <formula>I1991="REVIEW"</formula>
    </cfRule>
  </conditionalFormatting>
  <conditionalFormatting sqref="I1992">
    <cfRule type="expression" dxfId="11567" priority="1991" stopIfTrue="1">
      <formula>I1992="REVIEW"</formula>
    </cfRule>
  </conditionalFormatting>
  <conditionalFormatting sqref="I1993">
    <cfRule type="expression" dxfId="11566" priority="1992" stopIfTrue="1">
      <formula>I1993="REVIEW"</formula>
    </cfRule>
  </conditionalFormatting>
  <conditionalFormatting sqref="I1994">
    <cfRule type="expression" dxfId="11565" priority="1993" stopIfTrue="1">
      <formula>I1994="REVIEW"</formula>
    </cfRule>
  </conditionalFormatting>
  <conditionalFormatting sqref="I1995">
    <cfRule type="expression" dxfId="11564" priority="1994" stopIfTrue="1">
      <formula>I1995="REVIEW"</formula>
    </cfRule>
  </conditionalFormatting>
  <conditionalFormatting sqref="I1996">
    <cfRule type="expression" dxfId="11563" priority="1995" stopIfTrue="1">
      <formula>I1996="REVIEW"</formula>
    </cfRule>
  </conditionalFormatting>
  <conditionalFormatting sqref="I1997">
    <cfRule type="expression" dxfId="11562" priority="1996" stopIfTrue="1">
      <formula>I1997="REVIEW"</formula>
    </cfRule>
  </conditionalFormatting>
  <conditionalFormatting sqref="I1998">
    <cfRule type="expression" dxfId="11561" priority="1997" stopIfTrue="1">
      <formula>I1998="REVIEW"</formula>
    </cfRule>
  </conditionalFormatting>
  <conditionalFormatting sqref="I1999">
    <cfRule type="expression" dxfId="11560" priority="1998" stopIfTrue="1">
      <formula>I1999="REVIEW"</formula>
    </cfRule>
  </conditionalFormatting>
  <conditionalFormatting sqref="I2000">
    <cfRule type="expression" dxfId="11559" priority="1999" stopIfTrue="1">
      <formula>I2000="REVIEW"</formula>
    </cfRule>
  </conditionalFormatting>
  <conditionalFormatting sqref="I2001">
    <cfRule type="expression" dxfId="11558" priority="2000" stopIfTrue="1">
      <formula>I2001="REVIEW"</formula>
    </cfRule>
  </conditionalFormatting>
  <conditionalFormatting sqref="I2002">
    <cfRule type="expression" dxfId="11557" priority="2001" stopIfTrue="1">
      <formula>I2002="REVIEW"</formula>
    </cfRule>
  </conditionalFormatting>
  <conditionalFormatting sqref="I2003">
    <cfRule type="expression" dxfId="11556" priority="2002" stopIfTrue="1">
      <formula>I2003="REVIEW"</formula>
    </cfRule>
  </conditionalFormatting>
  <conditionalFormatting sqref="I2004">
    <cfRule type="expression" dxfId="11555" priority="2003" stopIfTrue="1">
      <formula>I2004="REVIEW"</formula>
    </cfRule>
  </conditionalFormatting>
  <conditionalFormatting sqref="I2005">
    <cfRule type="expression" dxfId="11554" priority="2004" stopIfTrue="1">
      <formula>I2005="REVIEW"</formula>
    </cfRule>
  </conditionalFormatting>
  <conditionalFormatting sqref="I2006">
    <cfRule type="expression" dxfId="11553" priority="2005" stopIfTrue="1">
      <formula>I2006="REVIEW"</formula>
    </cfRule>
  </conditionalFormatting>
  <conditionalFormatting sqref="I2007">
    <cfRule type="expression" dxfId="11552" priority="2006" stopIfTrue="1">
      <formula>I2007="REVIEW"</formula>
    </cfRule>
  </conditionalFormatting>
  <conditionalFormatting sqref="I2008">
    <cfRule type="expression" dxfId="11551" priority="2007" stopIfTrue="1">
      <formula>I2008="REVIEW"</formula>
    </cfRule>
  </conditionalFormatting>
  <conditionalFormatting sqref="I2009">
    <cfRule type="expression" dxfId="11550" priority="2008" stopIfTrue="1">
      <formula>I2009="REVIEW"</formula>
    </cfRule>
  </conditionalFormatting>
  <conditionalFormatting sqref="I2010">
    <cfRule type="expression" dxfId="11549" priority="2009" stopIfTrue="1">
      <formula>I2010="REVIEW"</formula>
    </cfRule>
  </conditionalFormatting>
  <conditionalFormatting sqref="I2011">
    <cfRule type="expression" dxfId="11548" priority="2010" stopIfTrue="1">
      <formula>I2011="REVIEW"</formula>
    </cfRule>
  </conditionalFormatting>
  <conditionalFormatting sqref="I2012">
    <cfRule type="expression" dxfId="11547" priority="2011" stopIfTrue="1">
      <formula>I2012="REVIEW"</formula>
    </cfRule>
  </conditionalFormatting>
  <conditionalFormatting sqref="I2013">
    <cfRule type="expression" dxfId="11546" priority="2012" stopIfTrue="1">
      <formula>I2013="REVIEW"</formula>
    </cfRule>
  </conditionalFormatting>
  <conditionalFormatting sqref="I2014">
    <cfRule type="expression" dxfId="11545" priority="2013" stopIfTrue="1">
      <formula>I2014="REVIEW"</formula>
    </cfRule>
  </conditionalFormatting>
  <conditionalFormatting sqref="I2015">
    <cfRule type="expression" dxfId="11544" priority="2014" stopIfTrue="1">
      <formula>I2015="REVIEW"</formula>
    </cfRule>
  </conditionalFormatting>
  <conditionalFormatting sqref="I2016">
    <cfRule type="expression" dxfId="11543" priority="2015" stopIfTrue="1">
      <formula>I2016="REVIEW"</formula>
    </cfRule>
  </conditionalFormatting>
  <conditionalFormatting sqref="I2017">
    <cfRule type="expression" dxfId="11542" priority="2016" stopIfTrue="1">
      <formula>I2017="REVIEW"</formula>
    </cfRule>
  </conditionalFormatting>
  <conditionalFormatting sqref="I2018">
    <cfRule type="expression" dxfId="11541" priority="2017" stopIfTrue="1">
      <formula>I2018="REVIEW"</formula>
    </cfRule>
  </conditionalFormatting>
  <conditionalFormatting sqref="I2019">
    <cfRule type="expression" dxfId="11540" priority="2018" stopIfTrue="1">
      <formula>I2019="REVIEW"</formula>
    </cfRule>
  </conditionalFormatting>
  <conditionalFormatting sqref="I2020">
    <cfRule type="expression" dxfId="11539" priority="2019" stopIfTrue="1">
      <formula>I2020="REVIEW"</formula>
    </cfRule>
  </conditionalFormatting>
  <conditionalFormatting sqref="I2021">
    <cfRule type="expression" dxfId="11538" priority="2020" stopIfTrue="1">
      <formula>I2021="REVIEW"</formula>
    </cfRule>
  </conditionalFormatting>
  <conditionalFormatting sqref="I2022">
    <cfRule type="expression" dxfId="11537" priority="2021" stopIfTrue="1">
      <formula>I2022="REVIEW"</formula>
    </cfRule>
  </conditionalFormatting>
  <conditionalFormatting sqref="I2023">
    <cfRule type="expression" dxfId="11536" priority="2022" stopIfTrue="1">
      <formula>I2023="REVIEW"</formula>
    </cfRule>
  </conditionalFormatting>
  <conditionalFormatting sqref="I2024">
    <cfRule type="expression" dxfId="11535" priority="2023" stopIfTrue="1">
      <formula>I2024="REVIEW"</formula>
    </cfRule>
  </conditionalFormatting>
  <conditionalFormatting sqref="I2025">
    <cfRule type="expression" dxfId="11534" priority="2024" stopIfTrue="1">
      <formula>I2025="REVIEW"</formula>
    </cfRule>
  </conditionalFormatting>
  <conditionalFormatting sqref="I2026">
    <cfRule type="expression" dxfId="11533" priority="2025" stopIfTrue="1">
      <formula>I2026="REVIEW"</formula>
    </cfRule>
  </conditionalFormatting>
  <conditionalFormatting sqref="I2027">
    <cfRule type="expression" dxfId="11532" priority="2026" stopIfTrue="1">
      <formula>I2027="REVIEW"</formula>
    </cfRule>
  </conditionalFormatting>
  <conditionalFormatting sqref="I2028">
    <cfRule type="expression" dxfId="11531" priority="2027" stopIfTrue="1">
      <formula>I2028="REVIEW"</formula>
    </cfRule>
  </conditionalFormatting>
  <conditionalFormatting sqref="I2029">
    <cfRule type="expression" dxfId="11530" priority="2028" stopIfTrue="1">
      <formula>I2029="REVIEW"</formula>
    </cfRule>
  </conditionalFormatting>
  <conditionalFormatting sqref="I2030">
    <cfRule type="expression" dxfId="11529" priority="2029" stopIfTrue="1">
      <formula>I2030="REVIEW"</formula>
    </cfRule>
  </conditionalFormatting>
  <conditionalFormatting sqref="I2031">
    <cfRule type="expression" dxfId="11528" priority="2030" stopIfTrue="1">
      <formula>I2031="REVIEW"</formula>
    </cfRule>
  </conditionalFormatting>
  <conditionalFormatting sqref="I2032">
    <cfRule type="expression" dxfId="11527" priority="2031" stopIfTrue="1">
      <formula>I2032="REVIEW"</formula>
    </cfRule>
  </conditionalFormatting>
  <conditionalFormatting sqref="I2033">
    <cfRule type="expression" dxfId="11526" priority="2032" stopIfTrue="1">
      <formula>I2033="REVIEW"</formula>
    </cfRule>
  </conditionalFormatting>
  <conditionalFormatting sqref="I2034">
    <cfRule type="expression" dxfId="11525" priority="2033" stopIfTrue="1">
      <formula>I2034="REVIEW"</formula>
    </cfRule>
  </conditionalFormatting>
  <conditionalFormatting sqref="I2035">
    <cfRule type="expression" dxfId="11524" priority="2034" stopIfTrue="1">
      <formula>I2035="REVIEW"</formula>
    </cfRule>
  </conditionalFormatting>
  <conditionalFormatting sqref="I2036">
    <cfRule type="expression" dxfId="11523" priority="2035" stopIfTrue="1">
      <formula>I2036="REVIEW"</formula>
    </cfRule>
  </conditionalFormatting>
  <conditionalFormatting sqref="I2037">
    <cfRule type="expression" dxfId="11522" priority="2036" stopIfTrue="1">
      <formula>I2037="REVIEW"</formula>
    </cfRule>
  </conditionalFormatting>
  <conditionalFormatting sqref="I2038">
    <cfRule type="expression" dxfId="11521" priority="2037" stopIfTrue="1">
      <formula>I2038="REVIEW"</formula>
    </cfRule>
  </conditionalFormatting>
  <conditionalFormatting sqref="I2039">
    <cfRule type="expression" dxfId="11520" priority="2038" stopIfTrue="1">
      <formula>I2039="REVIEW"</formula>
    </cfRule>
  </conditionalFormatting>
  <conditionalFormatting sqref="I2040">
    <cfRule type="expression" dxfId="11519" priority="2039" stopIfTrue="1">
      <formula>I2040="REVIEW"</formula>
    </cfRule>
  </conditionalFormatting>
  <conditionalFormatting sqref="I2041">
    <cfRule type="expression" dxfId="11518" priority="2040" stopIfTrue="1">
      <formula>I2041="REVIEW"</formula>
    </cfRule>
  </conditionalFormatting>
  <conditionalFormatting sqref="I2042">
    <cfRule type="expression" dxfId="11517" priority="2041" stopIfTrue="1">
      <formula>I2042="REVIEW"</formula>
    </cfRule>
  </conditionalFormatting>
  <conditionalFormatting sqref="I2043">
    <cfRule type="expression" dxfId="11516" priority="2042" stopIfTrue="1">
      <formula>I2043="REVIEW"</formula>
    </cfRule>
  </conditionalFormatting>
  <conditionalFormatting sqref="I2044">
    <cfRule type="expression" dxfId="11515" priority="2043" stopIfTrue="1">
      <formula>I2044="REVIEW"</formula>
    </cfRule>
  </conditionalFormatting>
  <conditionalFormatting sqref="I2045">
    <cfRule type="expression" dxfId="11514" priority="2044" stopIfTrue="1">
      <formula>I2045="REVIEW"</formula>
    </cfRule>
  </conditionalFormatting>
  <conditionalFormatting sqref="I2046">
    <cfRule type="expression" dxfId="11513" priority="2045" stopIfTrue="1">
      <formula>I2046="REVIEW"</formula>
    </cfRule>
  </conditionalFormatting>
  <conditionalFormatting sqref="I2047">
    <cfRule type="expression" dxfId="11512" priority="2046" stopIfTrue="1">
      <formula>I2047="REVIEW"</formula>
    </cfRule>
  </conditionalFormatting>
  <conditionalFormatting sqref="I2048">
    <cfRule type="expression" dxfId="11511" priority="2047" stopIfTrue="1">
      <formula>I2048="REVIEW"</formula>
    </cfRule>
  </conditionalFormatting>
  <conditionalFormatting sqref="I2049">
    <cfRule type="expression" dxfId="11510" priority="2048" stopIfTrue="1">
      <formula>I2049="REVIEW"</formula>
    </cfRule>
  </conditionalFormatting>
  <conditionalFormatting sqref="I2050">
    <cfRule type="expression" dxfId="11509" priority="2049" stopIfTrue="1">
      <formula>I2050="REVIEW"</formula>
    </cfRule>
  </conditionalFormatting>
  <conditionalFormatting sqref="I2051">
    <cfRule type="expression" dxfId="11508" priority="2050" stopIfTrue="1">
      <formula>I2051="REVIEW"</formula>
    </cfRule>
  </conditionalFormatting>
  <conditionalFormatting sqref="I2052">
    <cfRule type="expression" dxfId="11507" priority="2051" stopIfTrue="1">
      <formula>I2052="REVIEW"</formula>
    </cfRule>
  </conditionalFormatting>
  <conditionalFormatting sqref="I2053">
    <cfRule type="expression" dxfId="11506" priority="2052" stopIfTrue="1">
      <formula>I2053="REVIEW"</formula>
    </cfRule>
  </conditionalFormatting>
  <conditionalFormatting sqref="I2054">
    <cfRule type="expression" dxfId="11505" priority="2053" stopIfTrue="1">
      <formula>I2054="REVIEW"</formula>
    </cfRule>
  </conditionalFormatting>
  <conditionalFormatting sqref="I2055">
    <cfRule type="expression" dxfId="11504" priority="2054" stopIfTrue="1">
      <formula>I2055="REVIEW"</formula>
    </cfRule>
  </conditionalFormatting>
  <conditionalFormatting sqref="I2056">
    <cfRule type="expression" dxfId="11503" priority="2055" stopIfTrue="1">
      <formula>I2056="REVIEW"</formula>
    </cfRule>
  </conditionalFormatting>
  <conditionalFormatting sqref="I2057">
    <cfRule type="expression" dxfId="11502" priority="2056" stopIfTrue="1">
      <formula>I2057="REVIEW"</formula>
    </cfRule>
  </conditionalFormatting>
  <conditionalFormatting sqref="I2058">
    <cfRule type="expression" dxfId="11501" priority="2057" stopIfTrue="1">
      <formula>I2058="REVIEW"</formula>
    </cfRule>
  </conditionalFormatting>
  <conditionalFormatting sqref="I2059">
    <cfRule type="expression" dxfId="11500" priority="2058" stopIfTrue="1">
      <formula>I2059="REVIEW"</formula>
    </cfRule>
  </conditionalFormatting>
  <conditionalFormatting sqref="I2060">
    <cfRule type="expression" dxfId="11499" priority="2059" stopIfTrue="1">
      <formula>I2060="REVIEW"</formula>
    </cfRule>
  </conditionalFormatting>
  <conditionalFormatting sqref="I2061">
    <cfRule type="expression" dxfId="11498" priority="2060" stopIfTrue="1">
      <formula>I2061="REVIEW"</formula>
    </cfRule>
  </conditionalFormatting>
  <conditionalFormatting sqref="I2062">
    <cfRule type="expression" dxfId="11497" priority="2061" stopIfTrue="1">
      <formula>I2062="REVIEW"</formula>
    </cfRule>
  </conditionalFormatting>
  <conditionalFormatting sqref="I2063">
    <cfRule type="expression" dxfId="11496" priority="2062" stopIfTrue="1">
      <formula>I2063="REVIEW"</formula>
    </cfRule>
  </conditionalFormatting>
  <conditionalFormatting sqref="I2064">
    <cfRule type="expression" dxfId="11495" priority="2063" stopIfTrue="1">
      <formula>I2064="REVIEW"</formula>
    </cfRule>
  </conditionalFormatting>
  <conditionalFormatting sqref="I2065">
    <cfRule type="expression" dxfId="11494" priority="2064" stopIfTrue="1">
      <formula>I2065="REVIEW"</formula>
    </cfRule>
  </conditionalFormatting>
  <conditionalFormatting sqref="I2066">
    <cfRule type="expression" dxfId="11493" priority="2065" stopIfTrue="1">
      <formula>I2066="REVIEW"</formula>
    </cfRule>
  </conditionalFormatting>
  <conditionalFormatting sqref="I2067">
    <cfRule type="expression" dxfId="11492" priority="2066" stopIfTrue="1">
      <formula>I2067="REVIEW"</formula>
    </cfRule>
  </conditionalFormatting>
  <conditionalFormatting sqref="I2068">
    <cfRule type="expression" dxfId="11491" priority="2067" stopIfTrue="1">
      <formula>I2068="REVIEW"</formula>
    </cfRule>
  </conditionalFormatting>
  <conditionalFormatting sqref="I2069">
    <cfRule type="expression" dxfId="11490" priority="2068" stopIfTrue="1">
      <formula>I2069="REVIEW"</formula>
    </cfRule>
  </conditionalFormatting>
  <conditionalFormatting sqref="I2070">
    <cfRule type="expression" dxfId="11489" priority="2069" stopIfTrue="1">
      <formula>I2070="REVIEW"</formula>
    </cfRule>
  </conditionalFormatting>
  <conditionalFormatting sqref="I2071">
    <cfRule type="expression" dxfId="11488" priority="2070" stopIfTrue="1">
      <formula>I2071="REVIEW"</formula>
    </cfRule>
  </conditionalFormatting>
  <conditionalFormatting sqref="I2072">
    <cfRule type="expression" dxfId="11487" priority="2071" stopIfTrue="1">
      <formula>I2072="REVIEW"</formula>
    </cfRule>
  </conditionalFormatting>
  <conditionalFormatting sqref="I2073">
    <cfRule type="expression" dxfId="11486" priority="2072" stopIfTrue="1">
      <formula>I2073="REVIEW"</formula>
    </cfRule>
  </conditionalFormatting>
  <conditionalFormatting sqref="I2074">
    <cfRule type="expression" dxfId="11485" priority="2073" stopIfTrue="1">
      <formula>I2074="REVIEW"</formula>
    </cfRule>
  </conditionalFormatting>
  <conditionalFormatting sqref="I2075">
    <cfRule type="expression" dxfId="11484" priority="2074" stopIfTrue="1">
      <formula>I2075="REVIEW"</formula>
    </cfRule>
  </conditionalFormatting>
  <conditionalFormatting sqref="I2076">
    <cfRule type="expression" dxfId="11483" priority="2075" stopIfTrue="1">
      <formula>I2076="REVIEW"</formula>
    </cfRule>
  </conditionalFormatting>
  <conditionalFormatting sqref="I2077">
    <cfRule type="expression" dxfId="11482" priority="2076" stopIfTrue="1">
      <formula>I2077="REVIEW"</formula>
    </cfRule>
  </conditionalFormatting>
  <conditionalFormatting sqref="I2078">
    <cfRule type="expression" dxfId="11481" priority="2077" stopIfTrue="1">
      <formula>I2078="REVIEW"</formula>
    </cfRule>
  </conditionalFormatting>
  <conditionalFormatting sqref="I2079">
    <cfRule type="expression" dxfId="11480" priority="2078" stopIfTrue="1">
      <formula>I2079="REVIEW"</formula>
    </cfRule>
  </conditionalFormatting>
  <conditionalFormatting sqref="I2080">
    <cfRule type="expression" dxfId="11479" priority="2079" stopIfTrue="1">
      <formula>I2080="REVIEW"</formula>
    </cfRule>
  </conditionalFormatting>
  <conditionalFormatting sqref="I2081">
    <cfRule type="expression" dxfId="11478" priority="2080" stopIfTrue="1">
      <formula>I2081="REVIEW"</formula>
    </cfRule>
  </conditionalFormatting>
  <conditionalFormatting sqref="I2082">
    <cfRule type="expression" dxfId="11477" priority="2081" stopIfTrue="1">
      <formula>I2082="REVIEW"</formula>
    </cfRule>
  </conditionalFormatting>
  <conditionalFormatting sqref="I2083">
    <cfRule type="expression" dxfId="11476" priority="2082" stopIfTrue="1">
      <formula>I2083="REVIEW"</formula>
    </cfRule>
  </conditionalFormatting>
  <conditionalFormatting sqref="I2084">
    <cfRule type="expression" dxfId="11475" priority="2083" stopIfTrue="1">
      <formula>I2084="REVIEW"</formula>
    </cfRule>
  </conditionalFormatting>
  <conditionalFormatting sqref="I2085">
    <cfRule type="expression" dxfId="11474" priority="2084" stopIfTrue="1">
      <formula>I2085="REVIEW"</formula>
    </cfRule>
  </conditionalFormatting>
  <conditionalFormatting sqref="I2086">
    <cfRule type="expression" dxfId="11473" priority="2085" stopIfTrue="1">
      <formula>I2086="REVIEW"</formula>
    </cfRule>
  </conditionalFormatting>
  <conditionalFormatting sqref="I2087">
    <cfRule type="expression" dxfId="11472" priority="2086" stopIfTrue="1">
      <formula>I2087="REVIEW"</formula>
    </cfRule>
  </conditionalFormatting>
  <conditionalFormatting sqref="I2088">
    <cfRule type="expression" dxfId="11471" priority="2087" stopIfTrue="1">
      <formula>I2088="REVIEW"</formula>
    </cfRule>
  </conditionalFormatting>
  <conditionalFormatting sqref="I2089">
    <cfRule type="expression" dxfId="11470" priority="2088" stopIfTrue="1">
      <formula>I2089="REVIEW"</formula>
    </cfRule>
  </conditionalFormatting>
  <conditionalFormatting sqref="I2090">
    <cfRule type="expression" dxfId="11469" priority="2089" stopIfTrue="1">
      <formula>I2090="REVIEW"</formula>
    </cfRule>
  </conditionalFormatting>
  <conditionalFormatting sqref="I2091">
    <cfRule type="expression" dxfId="11468" priority="2090" stopIfTrue="1">
      <formula>I2091="REVIEW"</formula>
    </cfRule>
  </conditionalFormatting>
  <conditionalFormatting sqref="I2092">
    <cfRule type="expression" dxfId="11467" priority="2091" stopIfTrue="1">
      <formula>I2092="REVIEW"</formula>
    </cfRule>
  </conditionalFormatting>
  <conditionalFormatting sqref="I2093">
    <cfRule type="expression" dxfId="11466" priority="2092" stopIfTrue="1">
      <formula>I2093="REVIEW"</formula>
    </cfRule>
  </conditionalFormatting>
  <conditionalFormatting sqref="I2094">
    <cfRule type="expression" dxfId="11465" priority="2093" stopIfTrue="1">
      <formula>I2094="REVIEW"</formula>
    </cfRule>
  </conditionalFormatting>
  <conditionalFormatting sqref="I2095">
    <cfRule type="expression" dxfId="11464" priority="2094" stopIfTrue="1">
      <formula>I2095="REVIEW"</formula>
    </cfRule>
  </conditionalFormatting>
  <conditionalFormatting sqref="I2096">
    <cfRule type="expression" dxfId="11463" priority="2095" stopIfTrue="1">
      <formula>I2096="REVIEW"</formula>
    </cfRule>
  </conditionalFormatting>
  <conditionalFormatting sqref="I2097">
    <cfRule type="expression" dxfId="11462" priority="2096" stopIfTrue="1">
      <formula>I2097="REVIEW"</formula>
    </cfRule>
  </conditionalFormatting>
  <conditionalFormatting sqref="I2098">
    <cfRule type="expression" dxfId="11461" priority="2097" stopIfTrue="1">
      <formula>I2098="REVIEW"</formula>
    </cfRule>
  </conditionalFormatting>
  <conditionalFormatting sqref="I2099">
    <cfRule type="expression" dxfId="11460" priority="2098" stopIfTrue="1">
      <formula>I2099="REVIEW"</formula>
    </cfRule>
  </conditionalFormatting>
  <conditionalFormatting sqref="I2100">
    <cfRule type="expression" dxfId="11459" priority="2099" stopIfTrue="1">
      <formula>I2100="REVIEW"</formula>
    </cfRule>
  </conditionalFormatting>
  <conditionalFormatting sqref="I2101">
    <cfRule type="expression" dxfId="11458" priority="2100" stopIfTrue="1">
      <formula>I2101="REVIEW"</formula>
    </cfRule>
  </conditionalFormatting>
  <conditionalFormatting sqref="I2102">
    <cfRule type="expression" dxfId="11457" priority="2101" stopIfTrue="1">
      <formula>I2102="REVIEW"</formula>
    </cfRule>
  </conditionalFormatting>
  <conditionalFormatting sqref="I2103">
    <cfRule type="expression" dxfId="11456" priority="2102" stopIfTrue="1">
      <formula>I2103="REVIEW"</formula>
    </cfRule>
  </conditionalFormatting>
  <conditionalFormatting sqref="I2104">
    <cfRule type="expression" dxfId="11455" priority="2103" stopIfTrue="1">
      <formula>I2104="REVIEW"</formula>
    </cfRule>
  </conditionalFormatting>
  <conditionalFormatting sqref="I2105">
    <cfRule type="expression" dxfId="11454" priority="2104" stopIfTrue="1">
      <formula>I2105="REVIEW"</formula>
    </cfRule>
  </conditionalFormatting>
  <conditionalFormatting sqref="I2106">
    <cfRule type="expression" dxfId="11453" priority="2105" stopIfTrue="1">
      <formula>I2106="REVIEW"</formula>
    </cfRule>
  </conditionalFormatting>
  <conditionalFormatting sqref="I2107">
    <cfRule type="expression" dxfId="11452" priority="2106" stopIfTrue="1">
      <formula>I2107="REVIEW"</formula>
    </cfRule>
  </conditionalFormatting>
  <conditionalFormatting sqref="I2108">
    <cfRule type="expression" dxfId="11451" priority="2107" stopIfTrue="1">
      <formula>I2108="REVIEW"</formula>
    </cfRule>
  </conditionalFormatting>
  <conditionalFormatting sqref="I2109">
    <cfRule type="expression" dxfId="11450" priority="2108" stopIfTrue="1">
      <formula>I2109="REVIEW"</formula>
    </cfRule>
  </conditionalFormatting>
  <conditionalFormatting sqref="I2110">
    <cfRule type="expression" dxfId="11449" priority="2109" stopIfTrue="1">
      <formula>I2110="REVIEW"</formula>
    </cfRule>
  </conditionalFormatting>
  <conditionalFormatting sqref="I2111">
    <cfRule type="expression" dxfId="11448" priority="2110" stopIfTrue="1">
      <formula>I2111="REVIEW"</formula>
    </cfRule>
  </conditionalFormatting>
  <conditionalFormatting sqref="I2112">
    <cfRule type="expression" dxfId="11447" priority="2111" stopIfTrue="1">
      <formula>I2112="REVIEW"</formula>
    </cfRule>
  </conditionalFormatting>
  <conditionalFormatting sqref="I2113">
    <cfRule type="expression" dxfId="11446" priority="2112" stopIfTrue="1">
      <formula>I2113="REVIEW"</formula>
    </cfRule>
  </conditionalFormatting>
  <conditionalFormatting sqref="I2114">
    <cfRule type="expression" dxfId="11445" priority="2113" stopIfTrue="1">
      <formula>I2114="REVIEW"</formula>
    </cfRule>
  </conditionalFormatting>
  <conditionalFormatting sqref="I2115">
    <cfRule type="expression" dxfId="11444" priority="2114" stopIfTrue="1">
      <formula>I2115="REVIEW"</formula>
    </cfRule>
  </conditionalFormatting>
  <conditionalFormatting sqref="I2116">
    <cfRule type="expression" dxfId="11443" priority="2115" stopIfTrue="1">
      <formula>I2116="REVIEW"</formula>
    </cfRule>
  </conditionalFormatting>
  <conditionalFormatting sqref="I2117">
    <cfRule type="expression" dxfId="11442" priority="2116" stopIfTrue="1">
      <formula>I2117="REVIEW"</formula>
    </cfRule>
  </conditionalFormatting>
  <conditionalFormatting sqref="I2118">
    <cfRule type="expression" dxfId="11441" priority="2117" stopIfTrue="1">
      <formula>I2118="REVIEW"</formula>
    </cfRule>
  </conditionalFormatting>
  <conditionalFormatting sqref="I2119">
    <cfRule type="expression" dxfId="11440" priority="2118" stopIfTrue="1">
      <formula>I2119="REVIEW"</formula>
    </cfRule>
  </conditionalFormatting>
  <conditionalFormatting sqref="I2120">
    <cfRule type="expression" dxfId="11439" priority="2119" stopIfTrue="1">
      <formula>I2120="REVIEW"</formula>
    </cfRule>
  </conditionalFormatting>
  <conditionalFormatting sqref="I2121">
    <cfRule type="expression" dxfId="11438" priority="2120" stopIfTrue="1">
      <formula>I2121="REVIEW"</formula>
    </cfRule>
  </conditionalFormatting>
  <conditionalFormatting sqref="I2122">
    <cfRule type="expression" dxfId="11437" priority="2121" stopIfTrue="1">
      <formula>I2122="REVIEW"</formula>
    </cfRule>
  </conditionalFormatting>
  <conditionalFormatting sqref="I2123">
    <cfRule type="expression" dxfId="11436" priority="2122" stopIfTrue="1">
      <formula>I2123="REVIEW"</formula>
    </cfRule>
  </conditionalFormatting>
  <conditionalFormatting sqref="I2124">
    <cfRule type="expression" dxfId="11435" priority="2123" stopIfTrue="1">
      <formula>I2124="REVIEW"</formula>
    </cfRule>
  </conditionalFormatting>
  <conditionalFormatting sqref="I2125">
    <cfRule type="expression" dxfId="11434" priority="2124" stopIfTrue="1">
      <formula>I2125="REVIEW"</formula>
    </cfRule>
  </conditionalFormatting>
  <conditionalFormatting sqref="I2126">
    <cfRule type="expression" dxfId="11433" priority="2125" stopIfTrue="1">
      <formula>I2126="REVIEW"</formula>
    </cfRule>
  </conditionalFormatting>
  <conditionalFormatting sqref="I2127">
    <cfRule type="expression" dxfId="11432" priority="2126" stopIfTrue="1">
      <formula>I2127="REVIEW"</formula>
    </cfRule>
  </conditionalFormatting>
  <conditionalFormatting sqref="I2128">
    <cfRule type="expression" dxfId="11431" priority="2127" stopIfTrue="1">
      <formula>I2128="REVIEW"</formula>
    </cfRule>
  </conditionalFormatting>
  <conditionalFormatting sqref="I2129">
    <cfRule type="expression" dxfId="11430" priority="2128" stopIfTrue="1">
      <formula>I2129="REVIEW"</formula>
    </cfRule>
  </conditionalFormatting>
  <conditionalFormatting sqref="I2130">
    <cfRule type="expression" dxfId="11429" priority="2129" stopIfTrue="1">
      <formula>I2130="REVIEW"</formula>
    </cfRule>
  </conditionalFormatting>
  <conditionalFormatting sqref="I2131">
    <cfRule type="expression" dxfId="11428" priority="2130" stopIfTrue="1">
      <formula>I2131="REVIEW"</formula>
    </cfRule>
  </conditionalFormatting>
  <conditionalFormatting sqref="I2132">
    <cfRule type="expression" dxfId="11427" priority="2131" stopIfTrue="1">
      <formula>I2132="REVIEW"</formula>
    </cfRule>
  </conditionalFormatting>
  <conditionalFormatting sqref="I2133">
    <cfRule type="expression" dxfId="11426" priority="2132" stopIfTrue="1">
      <formula>I2133="REVIEW"</formula>
    </cfRule>
  </conditionalFormatting>
  <conditionalFormatting sqref="I2134">
    <cfRule type="expression" dxfId="11425" priority="2133" stopIfTrue="1">
      <formula>I2134="REVIEW"</formula>
    </cfRule>
  </conditionalFormatting>
  <conditionalFormatting sqref="I2135">
    <cfRule type="expression" dxfId="11424" priority="2134" stopIfTrue="1">
      <formula>I2135="REVIEW"</formula>
    </cfRule>
  </conditionalFormatting>
  <conditionalFormatting sqref="I2136">
    <cfRule type="expression" dxfId="11423" priority="2135" stopIfTrue="1">
      <formula>I2136="REVIEW"</formula>
    </cfRule>
  </conditionalFormatting>
  <conditionalFormatting sqref="I2137">
    <cfRule type="expression" dxfId="11422" priority="2136" stopIfTrue="1">
      <formula>I2137="REVIEW"</formula>
    </cfRule>
  </conditionalFormatting>
  <conditionalFormatting sqref="I2138">
    <cfRule type="expression" dxfId="11421" priority="2137" stopIfTrue="1">
      <formula>I2138="REVIEW"</formula>
    </cfRule>
  </conditionalFormatting>
  <conditionalFormatting sqref="I2139">
    <cfRule type="expression" dxfId="11420" priority="2138" stopIfTrue="1">
      <formula>I2139="REVIEW"</formula>
    </cfRule>
  </conditionalFormatting>
  <conditionalFormatting sqref="I2140">
    <cfRule type="expression" dxfId="11419" priority="2139" stopIfTrue="1">
      <formula>I2140="REVIEW"</formula>
    </cfRule>
  </conditionalFormatting>
  <conditionalFormatting sqref="I2141">
    <cfRule type="expression" dxfId="11418" priority="2140" stopIfTrue="1">
      <formula>I2141="REVIEW"</formula>
    </cfRule>
  </conditionalFormatting>
  <conditionalFormatting sqref="I2142">
    <cfRule type="expression" dxfId="11417" priority="2141" stopIfTrue="1">
      <formula>I2142="REVIEW"</formula>
    </cfRule>
  </conditionalFormatting>
  <conditionalFormatting sqref="I2143">
    <cfRule type="expression" dxfId="11416" priority="2142" stopIfTrue="1">
      <formula>I2143="REVIEW"</formula>
    </cfRule>
  </conditionalFormatting>
  <conditionalFormatting sqref="I2144">
    <cfRule type="expression" dxfId="11415" priority="2143" stopIfTrue="1">
      <formula>I2144="REVIEW"</formula>
    </cfRule>
  </conditionalFormatting>
  <conditionalFormatting sqref="I2145">
    <cfRule type="expression" dxfId="11414" priority="2144" stopIfTrue="1">
      <formula>I2145="REVIEW"</formula>
    </cfRule>
  </conditionalFormatting>
  <conditionalFormatting sqref="I2146">
    <cfRule type="expression" dxfId="11413" priority="2145" stopIfTrue="1">
      <formula>I2146="REVIEW"</formula>
    </cfRule>
  </conditionalFormatting>
  <conditionalFormatting sqref="I2147">
    <cfRule type="expression" dxfId="11412" priority="2146" stopIfTrue="1">
      <formula>I2147="REVIEW"</formula>
    </cfRule>
  </conditionalFormatting>
  <conditionalFormatting sqref="I2148">
    <cfRule type="expression" dxfId="11411" priority="2147" stopIfTrue="1">
      <formula>I2148="REVIEW"</formula>
    </cfRule>
  </conditionalFormatting>
  <conditionalFormatting sqref="I2149">
    <cfRule type="expression" dxfId="11410" priority="2148" stopIfTrue="1">
      <formula>I2149="REVIEW"</formula>
    </cfRule>
  </conditionalFormatting>
  <conditionalFormatting sqref="I2150">
    <cfRule type="expression" dxfId="11409" priority="2149" stopIfTrue="1">
      <formula>I2150="REVIEW"</formula>
    </cfRule>
  </conditionalFormatting>
  <conditionalFormatting sqref="I2151">
    <cfRule type="expression" dxfId="11408" priority="2150" stopIfTrue="1">
      <formula>I2151="REVIEW"</formula>
    </cfRule>
  </conditionalFormatting>
  <conditionalFormatting sqref="I2152">
    <cfRule type="expression" dxfId="11407" priority="2151" stopIfTrue="1">
      <formula>I2152="REVIEW"</formula>
    </cfRule>
  </conditionalFormatting>
  <conditionalFormatting sqref="I2153">
    <cfRule type="expression" dxfId="11406" priority="2152" stopIfTrue="1">
      <formula>I2153="REVIEW"</formula>
    </cfRule>
  </conditionalFormatting>
  <conditionalFormatting sqref="I2154">
    <cfRule type="expression" dxfId="11405" priority="2153" stopIfTrue="1">
      <formula>I2154="REVIEW"</formula>
    </cfRule>
  </conditionalFormatting>
  <conditionalFormatting sqref="I2155">
    <cfRule type="expression" dxfId="11404" priority="2154" stopIfTrue="1">
      <formula>I2155="REVIEW"</formula>
    </cfRule>
  </conditionalFormatting>
  <conditionalFormatting sqref="I2156">
    <cfRule type="expression" dxfId="11403" priority="2155" stopIfTrue="1">
      <formula>I2156="REVIEW"</formula>
    </cfRule>
  </conditionalFormatting>
  <conditionalFormatting sqref="I2157">
    <cfRule type="expression" dxfId="11402" priority="2156" stopIfTrue="1">
      <formula>I2157="REVIEW"</formula>
    </cfRule>
  </conditionalFormatting>
  <conditionalFormatting sqref="I2158">
    <cfRule type="expression" dxfId="11401" priority="2157" stopIfTrue="1">
      <formula>I2158="REVIEW"</formula>
    </cfRule>
  </conditionalFormatting>
  <conditionalFormatting sqref="I2159">
    <cfRule type="expression" dxfId="11400" priority="2158" stopIfTrue="1">
      <formula>I2159="REVIEW"</formula>
    </cfRule>
  </conditionalFormatting>
  <conditionalFormatting sqref="I2160">
    <cfRule type="expression" dxfId="11399" priority="2159" stopIfTrue="1">
      <formula>I2160="REVIEW"</formula>
    </cfRule>
  </conditionalFormatting>
  <conditionalFormatting sqref="I2161">
    <cfRule type="expression" dxfId="11398" priority="2160" stopIfTrue="1">
      <formula>I2161="REVIEW"</formula>
    </cfRule>
  </conditionalFormatting>
  <conditionalFormatting sqref="I2162">
    <cfRule type="expression" dxfId="11397" priority="2161" stopIfTrue="1">
      <formula>I2162="REVIEW"</formula>
    </cfRule>
  </conditionalFormatting>
  <conditionalFormatting sqref="I2163">
    <cfRule type="expression" dxfId="11396" priority="2162" stopIfTrue="1">
      <formula>I2163="REVIEW"</formula>
    </cfRule>
  </conditionalFormatting>
  <conditionalFormatting sqref="I2164">
    <cfRule type="expression" dxfId="11395" priority="2163" stopIfTrue="1">
      <formula>I2164="REVIEW"</formula>
    </cfRule>
  </conditionalFormatting>
  <conditionalFormatting sqref="I2165">
    <cfRule type="expression" dxfId="11394" priority="2164" stopIfTrue="1">
      <formula>I2165="REVIEW"</formula>
    </cfRule>
  </conditionalFormatting>
  <conditionalFormatting sqref="I2166">
    <cfRule type="expression" dxfId="11393" priority="2165" stopIfTrue="1">
      <formula>I2166="REVIEW"</formula>
    </cfRule>
  </conditionalFormatting>
  <conditionalFormatting sqref="I2167">
    <cfRule type="expression" dxfId="11392" priority="2166" stopIfTrue="1">
      <formula>I2167="REVIEW"</formula>
    </cfRule>
  </conditionalFormatting>
  <conditionalFormatting sqref="I2168">
    <cfRule type="expression" dxfId="11391" priority="2167" stopIfTrue="1">
      <formula>I2168="REVIEW"</formula>
    </cfRule>
  </conditionalFormatting>
  <conditionalFormatting sqref="I2169">
    <cfRule type="expression" dxfId="11390" priority="2168" stopIfTrue="1">
      <formula>I2169="REVIEW"</formula>
    </cfRule>
  </conditionalFormatting>
  <conditionalFormatting sqref="I2170">
    <cfRule type="expression" dxfId="11389" priority="2169" stopIfTrue="1">
      <formula>I2170="REVIEW"</formula>
    </cfRule>
  </conditionalFormatting>
  <conditionalFormatting sqref="I2171">
    <cfRule type="expression" dxfId="11388" priority="2170" stopIfTrue="1">
      <formula>I2171="REVIEW"</formula>
    </cfRule>
  </conditionalFormatting>
  <conditionalFormatting sqref="I2172">
    <cfRule type="expression" dxfId="11387" priority="2171" stopIfTrue="1">
      <formula>I2172="REVIEW"</formula>
    </cfRule>
  </conditionalFormatting>
  <conditionalFormatting sqref="I2173">
    <cfRule type="expression" dxfId="11386" priority="2172" stopIfTrue="1">
      <formula>I2173="REVIEW"</formula>
    </cfRule>
  </conditionalFormatting>
  <conditionalFormatting sqref="I2174">
    <cfRule type="expression" dxfId="11385" priority="2173" stopIfTrue="1">
      <formula>I2174="REVIEW"</formula>
    </cfRule>
  </conditionalFormatting>
  <conditionalFormatting sqref="I2175">
    <cfRule type="expression" dxfId="11384" priority="2174" stopIfTrue="1">
      <formula>I2175="REVIEW"</formula>
    </cfRule>
  </conditionalFormatting>
  <conditionalFormatting sqref="I2176">
    <cfRule type="expression" dxfId="11383" priority="2175" stopIfTrue="1">
      <formula>I2176="REVIEW"</formula>
    </cfRule>
  </conditionalFormatting>
  <conditionalFormatting sqref="I2177">
    <cfRule type="expression" dxfId="11382" priority="2176" stopIfTrue="1">
      <formula>I2177="REVIEW"</formula>
    </cfRule>
  </conditionalFormatting>
  <conditionalFormatting sqref="I2178">
    <cfRule type="expression" dxfId="11381" priority="2177" stopIfTrue="1">
      <formula>I2178="REVIEW"</formula>
    </cfRule>
  </conditionalFormatting>
  <conditionalFormatting sqref="I2179">
    <cfRule type="expression" dxfId="11380" priority="2178" stopIfTrue="1">
      <formula>I2179="REVIEW"</formula>
    </cfRule>
  </conditionalFormatting>
  <conditionalFormatting sqref="I2180">
    <cfRule type="expression" dxfId="11379" priority="2179" stopIfTrue="1">
      <formula>I2180="REVIEW"</formula>
    </cfRule>
  </conditionalFormatting>
  <conditionalFormatting sqref="I2181">
    <cfRule type="expression" dxfId="11378" priority="2180" stopIfTrue="1">
      <formula>I2181="REVIEW"</formula>
    </cfRule>
  </conditionalFormatting>
  <conditionalFormatting sqref="I2182">
    <cfRule type="expression" dxfId="11377" priority="2181" stopIfTrue="1">
      <formula>I2182="REVIEW"</formula>
    </cfRule>
  </conditionalFormatting>
  <conditionalFormatting sqref="I2183">
    <cfRule type="expression" dxfId="11376" priority="2182" stopIfTrue="1">
      <formula>I2183="REVIEW"</formula>
    </cfRule>
  </conditionalFormatting>
  <conditionalFormatting sqref="I2184">
    <cfRule type="expression" dxfId="11375" priority="2183" stopIfTrue="1">
      <formula>I2184="REVIEW"</formula>
    </cfRule>
  </conditionalFormatting>
  <conditionalFormatting sqref="I2185">
    <cfRule type="expression" dxfId="11374" priority="2184" stopIfTrue="1">
      <formula>I2185="REVIEW"</formula>
    </cfRule>
  </conditionalFormatting>
  <conditionalFormatting sqref="I2186">
    <cfRule type="expression" dxfId="11373" priority="2185" stopIfTrue="1">
      <formula>I2186="REVIEW"</formula>
    </cfRule>
  </conditionalFormatting>
  <conditionalFormatting sqref="I2187">
    <cfRule type="expression" dxfId="11372" priority="2186" stopIfTrue="1">
      <formula>I2187="REVIEW"</formula>
    </cfRule>
  </conditionalFormatting>
  <conditionalFormatting sqref="I2188">
    <cfRule type="expression" dxfId="11371" priority="2187" stopIfTrue="1">
      <formula>I2188="REVIEW"</formula>
    </cfRule>
  </conditionalFormatting>
  <conditionalFormatting sqref="I2189">
    <cfRule type="expression" dxfId="11370" priority="2188" stopIfTrue="1">
      <formula>I2189="REVIEW"</formula>
    </cfRule>
  </conditionalFormatting>
  <conditionalFormatting sqref="I2190">
    <cfRule type="expression" dxfId="11369" priority="2189" stopIfTrue="1">
      <formula>I2190="REVIEW"</formula>
    </cfRule>
  </conditionalFormatting>
  <conditionalFormatting sqref="I2191">
    <cfRule type="expression" dxfId="11368" priority="2190" stopIfTrue="1">
      <formula>I2191="REVIEW"</formula>
    </cfRule>
  </conditionalFormatting>
  <conditionalFormatting sqref="I2192">
    <cfRule type="expression" dxfId="11367" priority="2191" stopIfTrue="1">
      <formula>I2192="REVIEW"</formula>
    </cfRule>
  </conditionalFormatting>
  <conditionalFormatting sqref="I2193">
    <cfRule type="expression" dxfId="11366" priority="2192" stopIfTrue="1">
      <formula>I2193="REVIEW"</formula>
    </cfRule>
  </conditionalFormatting>
  <conditionalFormatting sqref="I2194">
    <cfRule type="expression" dxfId="11365" priority="2193" stopIfTrue="1">
      <formula>I2194="REVIEW"</formula>
    </cfRule>
  </conditionalFormatting>
  <conditionalFormatting sqref="I2195">
    <cfRule type="expression" dxfId="11364" priority="2194" stopIfTrue="1">
      <formula>I2195="REVIEW"</formula>
    </cfRule>
  </conditionalFormatting>
  <conditionalFormatting sqref="I2196">
    <cfRule type="expression" dxfId="11363" priority="2195" stopIfTrue="1">
      <formula>I2196="REVIEW"</formula>
    </cfRule>
  </conditionalFormatting>
  <conditionalFormatting sqref="I2197">
    <cfRule type="expression" dxfId="11362" priority="2196" stopIfTrue="1">
      <formula>I2197="REVIEW"</formula>
    </cfRule>
  </conditionalFormatting>
  <conditionalFormatting sqref="I2198">
    <cfRule type="expression" dxfId="11361" priority="2197" stopIfTrue="1">
      <formula>I2198="REVIEW"</formula>
    </cfRule>
  </conditionalFormatting>
  <conditionalFormatting sqref="I2199">
    <cfRule type="expression" dxfId="11360" priority="2198" stopIfTrue="1">
      <formula>I2199="REVIEW"</formula>
    </cfRule>
  </conditionalFormatting>
  <conditionalFormatting sqref="I2200">
    <cfRule type="expression" dxfId="11359" priority="2199" stopIfTrue="1">
      <formula>I2200="REVIEW"</formula>
    </cfRule>
  </conditionalFormatting>
  <conditionalFormatting sqref="I2201">
    <cfRule type="expression" dxfId="11358" priority="2200" stopIfTrue="1">
      <formula>I2201="REVIEW"</formula>
    </cfRule>
  </conditionalFormatting>
  <conditionalFormatting sqref="I2202">
    <cfRule type="expression" dxfId="11357" priority="2201" stopIfTrue="1">
      <formula>I2202="REVIEW"</formula>
    </cfRule>
  </conditionalFormatting>
  <conditionalFormatting sqref="I2203">
    <cfRule type="expression" dxfId="11356" priority="2202" stopIfTrue="1">
      <formula>I2203="REVIEW"</formula>
    </cfRule>
  </conditionalFormatting>
  <conditionalFormatting sqref="I2204">
    <cfRule type="expression" dxfId="11355" priority="2203" stopIfTrue="1">
      <formula>I2204="REVIEW"</formula>
    </cfRule>
  </conditionalFormatting>
  <conditionalFormatting sqref="I2205">
    <cfRule type="expression" dxfId="11354" priority="2204" stopIfTrue="1">
      <formula>I2205="REVIEW"</formula>
    </cfRule>
  </conditionalFormatting>
  <conditionalFormatting sqref="I2206">
    <cfRule type="expression" dxfId="11353" priority="2205" stopIfTrue="1">
      <formula>I2206="REVIEW"</formula>
    </cfRule>
  </conditionalFormatting>
  <conditionalFormatting sqref="I2207">
    <cfRule type="expression" dxfId="11352" priority="2206" stopIfTrue="1">
      <formula>I2207="REVIEW"</formula>
    </cfRule>
  </conditionalFormatting>
  <conditionalFormatting sqref="I2208">
    <cfRule type="expression" dxfId="11351" priority="2207" stopIfTrue="1">
      <formula>I2208="REVIEW"</formula>
    </cfRule>
  </conditionalFormatting>
  <conditionalFormatting sqref="I2209">
    <cfRule type="expression" dxfId="11350" priority="2208" stopIfTrue="1">
      <formula>I2209="REVIEW"</formula>
    </cfRule>
  </conditionalFormatting>
  <conditionalFormatting sqref="I2210">
    <cfRule type="expression" dxfId="11349" priority="2209" stopIfTrue="1">
      <formula>I2210="REVIEW"</formula>
    </cfRule>
  </conditionalFormatting>
  <conditionalFormatting sqref="I2211">
    <cfRule type="expression" dxfId="11348" priority="2210" stopIfTrue="1">
      <formula>I2211="REVIEW"</formula>
    </cfRule>
  </conditionalFormatting>
  <conditionalFormatting sqref="I2212">
    <cfRule type="expression" dxfId="11347" priority="2211" stopIfTrue="1">
      <formula>I2212="REVIEW"</formula>
    </cfRule>
  </conditionalFormatting>
  <conditionalFormatting sqref="I2213">
    <cfRule type="expression" dxfId="11346" priority="2212" stopIfTrue="1">
      <formula>I2213="REVIEW"</formula>
    </cfRule>
  </conditionalFormatting>
  <conditionalFormatting sqref="I2214">
    <cfRule type="expression" dxfId="11345" priority="2213" stopIfTrue="1">
      <formula>I2214="REVIEW"</formula>
    </cfRule>
  </conditionalFormatting>
  <conditionalFormatting sqref="I2215">
    <cfRule type="expression" dxfId="11344" priority="2214" stopIfTrue="1">
      <formula>I2215="REVIEW"</formula>
    </cfRule>
  </conditionalFormatting>
  <conditionalFormatting sqref="I2216">
    <cfRule type="expression" dxfId="11343" priority="2215" stopIfTrue="1">
      <formula>I2216="REVIEW"</formula>
    </cfRule>
  </conditionalFormatting>
  <conditionalFormatting sqref="I2217">
    <cfRule type="expression" dxfId="11342" priority="2216" stopIfTrue="1">
      <formula>I2217="REVIEW"</formula>
    </cfRule>
  </conditionalFormatting>
  <conditionalFormatting sqref="I2218">
    <cfRule type="expression" dxfId="11341" priority="2217" stopIfTrue="1">
      <formula>I2218="REVIEW"</formula>
    </cfRule>
  </conditionalFormatting>
  <conditionalFormatting sqref="I2219">
    <cfRule type="expression" dxfId="11340" priority="2218" stopIfTrue="1">
      <formula>I2219="REVIEW"</formula>
    </cfRule>
  </conditionalFormatting>
  <conditionalFormatting sqref="I2220">
    <cfRule type="expression" dxfId="11339" priority="2219" stopIfTrue="1">
      <formula>I2220="REVIEW"</formula>
    </cfRule>
  </conditionalFormatting>
  <conditionalFormatting sqref="I2221">
    <cfRule type="expression" dxfId="11338" priority="2220" stopIfTrue="1">
      <formula>I2221="REVIEW"</formula>
    </cfRule>
  </conditionalFormatting>
  <conditionalFormatting sqref="I2222">
    <cfRule type="expression" dxfId="11337" priority="2221" stopIfTrue="1">
      <formula>I2222="REVIEW"</formula>
    </cfRule>
  </conditionalFormatting>
  <conditionalFormatting sqref="I2223">
    <cfRule type="expression" dxfId="11336" priority="2222" stopIfTrue="1">
      <formula>I2223="REVIEW"</formula>
    </cfRule>
  </conditionalFormatting>
  <conditionalFormatting sqref="I2224">
    <cfRule type="expression" dxfId="11335" priority="2223" stopIfTrue="1">
      <formula>I2224="REVIEW"</formula>
    </cfRule>
  </conditionalFormatting>
  <conditionalFormatting sqref="I2225">
    <cfRule type="expression" dxfId="11334" priority="2224" stopIfTrue="1">
      <formula>I2225="REVIEW"</formula>
    </cfRule>
  </conditionalFormatting>
  <conditionalFormatting sqref="I2226">
    <cfRule type="expression" dxfId="11333" priority="2225" stopIfTrue="1">
      <formula>I2226="REVIEW"</formula>
    </cfRule>
  </conditionalFormatting>
  <conditionalFormatting sqref="I2227">
    <cfRule type="expression" dxfId="11332" priority="2226" stopIfTrue="1">
      <formula>I2227="REVIEW"</formula>
    </cfRule>
  </conditionalFormatting>
  <conditionalFormatting sqref="I2228">
    <cfRule type="expression" dxfId="11331" priority="2227" stopIfTrue="1">
      <formula>I2228="REVIEW"</formula>
    </cfRule>
  </conditionalFormatting>
  <conditionalFormatting sqref="I2229">
    <cfRule type="expression" dxfId="11330" priority="2228" stopIfTrue="1">
      <formula>I2229="REVIEW"</formula>
    </cfRule>
  </conditionalFormatting>
  <conditionalFormatting sqref="I2230">
    <cfRule type="expression" dxfId="11329" priority="2229" stopIfTrue="1">
      <formula>I2230="REVIEW"</formula>
    </cfRule>
  </conditionalFormatting>
  <conditionalFormatting sqref="I2231">
    <cfRule type="expression" dxfId="11328" priority="2230" stopIfTrue="1">
      <formula>I2231="REVIEW"</formula>
    </cfRule>
  </conditionalFormatting>
  <conditionalFormatting sqref="I2232">
    <cfRule type="expression" dxfId="11327" priority="2231" stopIfTrue="1">
      <formula>I2232="REVIEW"</formula>
    </cfRule>
  </conditionalFormatting>
  <conditionalFormatting sqref="I2233">
    <cfRule type="expression" dxfId="11326" priority="2232" stopIfTrue="1">
      <formula>I2233="REVIEW"</formula>
    </cfRule>
  </conditionalFormatting>
  <conditionalFormatting sqref="I2234">
    <cfRule type="expression" dxfId="11325" priority="2233" stopIfTrue="1">
      <formula>I2234="REVIEW"</formula>
    </cfRule>
  </conditionalFormatting>
  <conditionalFormatting sqref="I2235">
    <cfRule type="expression" dxfId="11324" priority="2234" stopIfTrue="1">
      <formula>I2235="REVIEW"</formula>
    </cfRule>
  </conditionalFormatting>
  <conditionalFormatting sqref="I2236">
    <cfRule type="expression" dxfId="11323" priority="2235" stopIfTrue="1">
      <formula>I2236="REVIEW"</formula>
    </cfRule>
  </conditionalFormatting>
  <conditionalFormatting sqref="I2237">
    <cfRule type="expression" dxfId="11322" priority="2236" stopIfTrue="1">
      <formula>I2237="REVIEW"</formula>
    </cfRule>
  </conditionalFormatting>
  <conditionalFormatting sqref="I2238">
    <cfRule type="expression" dxfId="11321" priority="2237" stopIfTrue="1">
      <formula>I2238="REVIEW"</formula>
    </cfRule>
  </conditionalFormatting>
  <conditionalFormatting sqref="I2239">
    <cfRule type="expression" dxfId="11320" priority="2238" stopIfTrue="1">
      <formula>I2239="REVIEW"</formula>
    </cfRule>
  </conditionalFormatting>
  <conditionalFormatting sqref="I2240">
    <cfRule type="expression" dxfId="11319" priority="2239" stopIfTrue="1">
      <formula>I2240="REVIEW"</formula>
    </cfRule>
  </conditionalFormatting>
  <conditionalFormatting sqref="I2241">
    <cfRule type="expression" dxfId="11318" priority="2240" stopIfTrue="1">
      <formula>I2241="REVIEW"</formula>
    </cfRule>
  </conditionalFormatting>
  <conditionalFormatting sqref="I2242">
    <cfRule type="expression" dxfId="11317" priority="2241" stopIfTrue="1">
      <formula>I2242="REVIEW"</formula>
    </cfRule>
  </conditionalFormatting>
  <conditionalFormatting sqref="I2243">
    <cfRule type="expression" dxfId="11316" priority="2242" stopIfTrue="1">
      <formula>I2243="REVIEW"</formula>
    </cfRule>
  </conditionalFormatting>
  <conditionalFormatting sqref="I2244">
    <cfRule type="expression" dxfId="11315" priority="2243" stopIfTrue="1">
      <formula>I2244="REVIEW"</formula>
    </cfRule>
  </conditionalFormatting>
  <conditionalFormatting sqref="I2245">
    <cfRule type="expression" dxfId="11314" priority="2244" stopIfTrue="1">
      <formula>I2245="REVIEW"</formula>
    </cfRule>
  </conditionalFormatting>
  <conditionalFormatting sqref="I2246">
    <cfRule type="expression" dxfId="11313" priority="2245" stopIfTrue="1">
      <formula>I2246="REVIEW"</formula>
    </cfRule>
  </conditionalFormatting>
  <conditionalFormatting sqref="I2247">
    <cfRule type="expression" dxfId="11312" priority="2246" stopIfTrue="1">
      <formula>I2247="REVIEW"</formula>
    </cfRule>
  </conditionalFormatting>
  <conditionalFormatting sqref="I2248">
    <cfRule type="expression" dxfId="11311" priority="2247" stopIfTrue="1">
      <formula>I2248="REVIEW"</formula>
    </cfRule>
  </conditionalFormatting>
  <conditionalFormatting sqref="I2249">
    <cfRule type="expression" dxfId="11310" priority="2248" stopIfTrue="1">
      <formula>I2249="REVIEW"</formula>
    </cfRule>
  </conditionalFormatting>
  <conditionalFormatting sqref="I2250">
    <cfRule type="expression" dxfId="11309" priority="2249" stopIfTrue="1">
      <formula>I2250="REVIEW"</formula>
    </cfRule>
  </conditionalFormatting>
  <conditionalFormatting sqref="I2251">
    <cfRule type="expression" dxfId="11308" priority="2250" stopIfTrue="1">
      <formula>I2251="REVIEW"</formula>
    </cfRule>
  </conditionalFormatting>
  <conditionalFormatting sqref="I2252">
    <cfRule type="expression" dxfId="11307" priority="2251" stopIfTrue="1">
      <formula>I2252="REVIEW"</formula>
    </cfRule>
  </conditionalFormatting>
  <conditionalFormatting sqref="I2253">
    <cfRule type="expression" dxfId="11306" priority="2252" stopIfTrue="1">
      <formula>I2253="REVIEW"</formula>
    </cfRule>
  </conditionalFormatting>
  <conditionalFormatting sqref="I2254">
    <cfRule type="expression" dxfId="11305" priority="2253" stopIfTrue="1">
      <formula>I2254="REVIEW"</formula>
    </cfRule>
  </conditionalFormatting>
  <conditionalFormatting sqref="I2255">
    <cfRule type="expression" dxfId="11304" priority="2254" stopIfTrue="1">
      <formula>I2255="REVIEW"</formula>
    </cfRule>
  </conditionalFormatting>
  <conditionalFormatting sqref="I2256">
    <cfRule type="expression" dxfId="11303" priority="2255" stopIfTrue="1">
      <formula>I2256="REVIEW"</formula>
    </cfRule>
  </conditionalFormatting>
  <conditionalFormatting sqref="I2257">
    <cfRule type="expression" dxfId="11302" priority="2256" stopIfTrue="1">
      <formula>I2257="REVIEW"</formula>
    </cfRule>
  </conditionalFormatting>
  <conditionalFormatting sqref="I2258">
    <cfRule type="expression" dxfId="11301" priority="2257" stopIfTrue="1">
      <formula>I2258="REVIEW"</formula>
    </cfRule>
  </conditionalFormatting>
  <conditionalFormatting sqref="I2259">
    <cfRule type="expression" dxfId="11300" priority="2258" stopIfTrue="1">
      <formula>I2259="REVIEW"</formula>
    </cfRule>
  </conditionalFormatting>
  <conditionalFormatting sqref="I2260">
    <cfRule type="expression" dxfId="11299" priority="2259" stopIfTrue="1">
      <formula>I2260="REVIEW"</formula>
    </cfRule>
  </conditionalFormatting>
  <conditionalFormatting sqref="I2261">
    <cfRule type="expression" dxfId="11298" priority="2260" stopIfTrue="1">
      <formula>I2261="REVIEW"</formula>
    </cfRule>
  </conditionalFormatting>
  <conditionalFormatting sqref="I2262">
    <cfRule type="expression" dxfId="11297" priority="2261" stopIfTrue="1">
      <formula>I2262="REVIEW"</formula>
    </cfRule>
  </conditionalFormatting>
  <conditionalFormatting sqref="I2263">
    <cfRule type="expression" dxfId="11296" priority="2262" stopIfTrue="1">
      <formula>I2263="REVIEW"</formula>
    </cfRule>
  </conditionalFormatting>
  <conditionalFormatting sqref="I2264">
    <cfRule type="expression" dxfId="11295" priority="2263" stopIfTrue="1">
      <formula>I2264="REVIEW"</formula>
    </cfRule>
  </conditionalFormatting>
  <conditionalFormatting sqref="I2265">
    <cfRule type="expression" dxfId="11294" priority="2264" stopIfTrue="1">
      <formula>I2265="REVIEW"</formula>
    </cfRule>
  </conditionalFormatting>
  <conditionalFormatting sqref="I2266">
    <cfRule type="expression" dxfId="11293" priority="2265" stopIfTrue="1">
      <formula>I2266="REVIEW"</formula>
    </cfRule>
  </conditionalFormatting>
  <conditionalFormatting sqref="I2267">
    <cfRule type="expression" dxfId="11292" priority="2266" stopIfTrue="1">
      <formula>I2267="REVIEW"</formula>
    </cfRule>
  </conditionalFormatting>
  <conditionalFormatting sqref="I2268">
    <cfRule type="expression" dxfId="11291" priority="2267" stopIfTrue="1">
      <formula>I2268="REVIEW"</formula>
    </cfRule>
  </conditionalFormatting>
  <conditionalFormatting sqref="I2269">
    <cfRule type="expression" dxfId="11290" priority="2268" stopIfTrue="1">
      <formula>I2269="REVIEW"</formula>
    </cfRule>
  </conditionalFormatting>
  <conditionalFormatting sqref="I2270">
    <cfRule type="expression" dxfId="11289" priority="2269" stopIfTrue="1">
      <formula>I2270="REVIEW"</formula>
    </cfRule>
  </conditionalFormatting>
  <conditionalFormatting sqref="I2271">
    <cfRule type="expression" dxfId="11288" priority="2270" stopIfTrue="1">
      <formula>I2271="REVIEW"</formula>
    </cfRule>
  </conditionalFormatting>
  <conditionalFormatting sqref="I2272">
    <cfRule type="expression" dxfId="11287" priority="2271" stopIfTrue="1">
      <formula>I2272="REVIEW"</formula>
    </cfRule>
  </conditionalFormatting>
  <conditionalFormatting sqref="I2273">
    <cfRule type="expression" dxfId="11286" priority="2272" stopIfTrue="1">
      <formula>I2273="REVIEW"</formula>
    </cfRule>
  </conditionalFormatting>
  <conditionalFormatting sqref="I2274">
    <cfRule type="expression" dxfId="11285" priority="2273" stopIfTrue="1">
      <formula>I2274="REVIEW"</formula>
    </cfRule>
  </conditionalFormatting>
  <conditionalFormatting sqref="I2275">
    <cfRule type="expression" dxfId="11284" priority="2274" stopIfTrue="1">
      <formula>I2275="REVIEW"</formula>
    </cfRule>
  </conditionalFormatting>
  <conditionalFormatting sqref="I2276">
    <cfRule type="expression" dxfId="11283" priority="2275" stopIfTrue="1">
      <formula>I2276="REVIEW"</formula>
    </cfRule>
  </conditionalFormatting>
  <conditionalFormatting sqref="I2277">
    <cfRule type="expression" dxfId="11282" priority="2276" stopIfTrue="1">
      <formula>I2277="REVIEW"</formula>
    </cfRule>
  </conditionalFormatting>
  <conditionalFormatting sqref="I2278">
    <cfRule type="expression" dxfId="11281" priority="2277" stopIfTrue="1">
      <formula>I2278="REVIEW"</formula>
    </cfRule>
  </conditionalFormatting>
  <conditionalFormatting sqref="I2279">
    <cfRule type="expression" dxfId="11280" priority="2278" stopIfTrue="1">
      <formula>I2279="REVIEW"</formula>
    </cfRule>
  </conditionalFormatting>
  <conditionalFormatting sqref="I2280">
    <cfRule type="expression" dxfId="11279" priority="2279" stopIfTrue="1">
      <formula>I2280="REVIEW"</formula>
    </cfRule>
  </conditionalFormatting>
  <conditionalFormatting sqref="I2281">
    <cfRule type="expression" dxfId="11278" priority="2280" stopIfTrue="1">
      <formula>I2281="REVIEW"</formula>
    </cfRule>
  </conditionalFormatting>
  <conditionalFormatting sqref="I2282">
    <cfRule type="expression" dxfId="11277" priority="2281" stopIfTrue="1">
      <formula>I2282="REVIEW"</formula>
    </cfRule>
  </conditionalFormatting>
  <conditionalFormatting sqref="I2283">
    <cfRule type="expression" dxfId="11276" priority="2282" stopIfTrue="1">
      <formula>I2283="REVIEW"</formula>
    </cfRule>
  </conditionalFormatting>
  <conditionalFormatting sqref="I2284">
    <cfRule type="expression" dxfId="11275" priority="2283" stopIfTrue="1">
      <formula>I2284="REVIEW"</formula>
    </cfRule>
  </conditionalFormatting>
  <conditionalFormatting sqref="I2285">
    <cfRule type="expression" dxfId="11274" priority="2284" stopIfTrue="1">
      <formula>I2285="REVIEW"</formula>
    </cfRule>
  </conditionalFormatting>
  <conditionalFormatting sqref="I2286">
    <cfRule type="expression" dxfId="11273" priority="2285" stopIfTrue="1">
      <formula>I2286="REVIEW"</formula>
    </cfRule>
  </conditionalFormatting>
  <conditionalFormatting sqref="I2287">
    <cfRule type="expression" dxfId="11272" priority="2286" stopIfTrue="1">
      <formula>I2287="REVIEW"</formula>
    </cfRule>
  </conditionalFormatting>
  <conditionalFormatting sqref="I2288">
    <cfRule type="expression" dxfId="11271" priority="2287" stopIfTrue="1">
      <formula>I2288="REVIEW"</formula>
    </cfRule>
  </conditionalFormatting>
  <conditionalFormatting sqref="I2289">
    <cfRule type="expression" dxfId="11270" priority="2288" stopIfTrue="1">
      <formula>I2289="REVIEW"</formula>
    </cfRule>
  </conditionalFormatting>
  <conditionalFormatting sqref="I2290">
    <cfRule type="expression" dxfId="11269" priority="2289" stopIfTrue="1">
      <formula>I2290="REVIEW"</formula>
    </cfRule>
  </conditionalFormatting>
  <conditionalFormatting sqref="I2291">
    <cfRule type="expression" dxfId="11268" priority="2290" stopIfTrue="1">
      <formula>I2291="REVIEW"</formula>
    </cfRule>
  </conditionalFormatting>
  <conditionalFormatting sqref="I2292">
    <cfRule type="expression" dxfId="11267" priority="2291" stopIfTrue="1">
      <formula>I2292="REVIEW"</formula>
    </cfRule>
  </conditionalFormatting>
  <conditionalFormatting sqref="I2293">
    <cfRule type="expression" dxfId="11266" priority="2292" stopIfTrue="1">
      <formula>I2293="REVIEW"</formula>
    </cfRule>
  </conditionalFormatting>
  <conditionalFormatting sqref="I2294">
    <cfRule type="expression" dxfId="11265" priority="2293" stopIfTrue="1">
      <formula>I2294="REVIEW"</formula>
    </cfRule>
  </conditionalFormatting>
  <conditionalFormatting sqref="I2295">
    <cfRule type="expression" dxfId="11264" priority="2294" stopIfTrue="1">
      <formula>I2295="REVIEW"</formula>
    </cfRule>
  </conditionalFormatting>
  <conditionalFormatting sqref="I2296">
    <cfRule type="expression" dxfId="11263" priority="2295" stopIfTrue="1">
      <formula>I2296="REVIEW"</formula>
    </cfRule>
  </conditionalFormatting>
  <conditionalFormatting sqref="I2297">
    <cfRule type="expression" dxfId="11262" priority="2296" stopIfTrue="1">
      <formula>I2297="REVIEW"</formula>
    </cfRule>
  </conditionalFormatting>
  <conditionalFormatting sqref="I2298">
    <cfRule type="expression" dxfId="11261" priority="2297" stopIfTrue="1">
      <formula>I2298="REVIEW"</formula>
    </cfRule>
  </conditionalFormatting>
  <conditionalFormatting sqref="I2299">
    <cfRule type="expression" dxfId="11260" priority="2298" stopIfTrue="1">
      <formula>I2299="REVIEW"</formula>
    </cfRule>
  </conditionalFormatting>
  <conditionalFormatting sqref="I2300">
    <cfRule type="expression" dxfId="11259" priority="2299" stopIfTrue="1">
      <formula>I2300="REVIEW"</formula>
    </cfRule>
  </conditionalFormatting>
  <conditionalFormatting sqref="I2301">
    <cfRule type="expression" dxfId="11258" priority="2300" stopIfTrue="1">
      <formula>I2301="REVIEW"</formula>
    </cfRule>
  </conditionalFormatting>
  <conditionalFormatting sqref="I2302">
    <cfRule type="expression" dxfId="11257" priority="2301" stopIfTrue="1">
      <formula>I2302="REVIEW"</formula>
    </cfRule>
  </conditionalFormatting>
  <conditionalFormatting sqref="I2303">
    <cfRule type="expression" dxfId="11256" priority="2302" stopIfTrue="1">
      <formula>I2303="REVIEW"</formula>
    </cfRule>
  </conditionalFormatting>
  <conditionalFormatting sqref="I2304">
    <cfRule type="expression" dxfId="11255" priority="2303" stopIfTrue="1">
      <formula>I2304="REVIEW"</formula>
    </cfRule>
  </conditionalFormatting>
  <conditionalFormatting sqref="I2305">
    <cfRule type="expression" dxfId="11254" priority="2304" stopIfTrue="1">
      <formula>I2305="REVIEW"</formula>
    </cfRule>
  </conditionalFormatting>
  <conditionalFormatting sqref="I2306">
    <cfRule type="expression" dxfId="11253" priority="2305" stopIfTrue="1">
      <formula>I2306="REVIEW"</formula>
    </cfRule>
  </conditionalFormatting>
  <conditionalFormatting sqref="I2307">
    <cfRule type="expression" dxfId="11252" priority="2306" stopIfTrue="1">
      <formula>I2307="REVIEW"</formula>
    </cfRule>
  </conditionalFormatting>
  <conditionalFormatting sqref="I2308">
    <cfRule type="expression" dxfId="11251" priority="2307" stopIfTrue="1">
      <formula>I2308="REVIEW"</formula>
    </cfRule>
  </conditionalFormatting>
  <conditionalFormatting sqref="I2309">
    <cfRule type="expression" dxfId="11250" priority="2308" stopIfTrue="1">
      <formula>I2309="REVIEW"</formula>
    </cfRule>
  </conditionalFormatting>
  <conditionalFormatting sqref="I2310">
    <cfRule type="expression" dxfId="11249" priority="2309" stopIfTrue="1">
      <formula>I2310="REVIEW"</formula>
    </cfRule>
  </conditionalFormatting>
  <conditionalFormatting sqref="I2311">
    <cfRule type="expression" dxfId="11248" priority="2310" stopIfTrue="1">
      <formula>I2311="REVIEW"</formula>
    </cfRule>
  </conditionalFormatting>
  <conditionalFormatting sqref="I2312">
    <cfRule type="expression" dxfId="11247" priority="2311" stopIfTrue="1">
      <formula>I2312="REVIEW"</formula>
    </cfRule>
  </conditionalFormatting>
  <conditionalFormatting sqref="I2313">
    <cfRule type="expression" dxfId="11246" priority="2312" stopIfTrue="1">
      <formula>I2313="REVIEW"</formula>
    </cfRule>
  </conditionalFormatting>
  <conditionalFormatting sqref="I2314">
    <cfRule type="expression" dxfId="11245" priority="2313" stopIfTrue="1">
      <formula>I2314="REVIEW"</formula>
    </cfRule>
  </conditionalFormatting>
  <conditionalFormatting sqref="I2315">
    <cfRule type="expression" dxfId="11244" priority="2314" stopIfTrue="1">
      <formula>I2315="REVIEW"</formula>
    </cfRule>
  </conditionalFormatting>
  <conditionalFormatting sqref="I2316">
    <cfRule type="expression" dxfId="11243" priority="2315" stopIfTrue="1">
      <formula>I2316="REVIEW"</formula>
    </cfRule>
  </conditionalFormatting>
  <conditionalFormatting sqref="I2317">
    <cfRule type="expression" dxfId="11242" priority="2316" stopIfTrue="1">
      <formula>I2317="REVIEW"</formula>
    </cfRule>
  </conditionalFormatting>
  <conditionalFormatting sqref="I2318">
    <cfRule type="expression" dxfId="11241" priority="2317" stopIfTrue="1">
      <formula>I2318="REVIEW"</formula>
    </cfRule>
  </conditionalFormatting>
  <conditionalFormatting sqref="I2319">
    <cfRule type="expression" dxfId="11240" priority="2318" stopIfTrue="1">
      <formula>I2319="REVIEW"</formula>
    </cfRule>
  </conditionalFormatting>
  <conditionalFormatting sqref="I2320">
    <cfRule type="expression" dxfId="11239" priority="2319" stopIfTrue="1">
      <formula>I2320="REVIEW"</formula>
    </cfRule>
  </conditionalFormatting>
  <conditionalFormatting sqref="I2321">
    <cfRule type="expression" dxfId="11238" priority="2320" stopIfTrue="1">
      <formula>I2321="REVIEW"</formula>
    </cfRule>
  </conditionalFormatting>
  <conditionalFormatting sqref="I2322">
    <cfRule type="expression" dxfId="11237" priority="2321" stopIfTrue="1">
      <formula>I2322="REVIEW"</formula>
    </cfRule>
  </conditionalFormatting>
  <conditionalFormatting sqref="I2323">
    <cfRule type="expression" dxfId="11236" priority="2322" stopIfTrue="1">
      <formula>I2323="REVIEW"</formula>
    </cfRule>
  </conditionalFormatting>
  <conditionalFormatting sqref="I2324">
    <cfRule type="expression" dxfId="11235" priority="2323" stopIfTrue="1">
      <formula>I2324="REVIEW"</formula>
    </cfRule>
  </conditionalFormatting>
  <conditionalFormatting sqref="I2325">
    <cfRule type="expression" dxfId="11234" priority="2324" stopIfTrue="1">
      <formula>I2325="REVIEW"</formula>
    </cfRule>
  </conditionalFormatting>
  <conditionalFormatting sqref="I2326">
    <cfRule type="expression" dxfId="11233" priority="2325" stopIfTrue="1">
      <formula>I2326="REVIEW"</formula>
    </cfRule>
  </conditionalFormatting>
  <conditionalFormatting sqref="I2327">
    <cfRule type="expression" dxfId="11232" priority="2326" stopIfTrue="1">
      <formula>I2327="REVIEW"</formula>
    </cfRule>
  </conditionalFormatting>
  <conditionalFormatting sqref="I2328">
    <cfRule type="expression" dxfId="11231" priority="2327" stopIfTrue="1">
      <formula>I2328="REVIEW"</formula>
    </cfRule>
  </conditionalFormatting>
  <conditionalFormatting sqref="I2329">
    <cfRule type="expression" dxfId="11230" priority="2328" stopIfTrue="1">
      <formula>I2329="REVIEW"</formula>
    </cfRule>
  </conditionalFormatting>
  <conditionalFormatting sqref="I2330">
    <cfRule type="expression" dxfId="11229" priority="2329" stopIfTrue="1">
      <formula>I2330="REVIEW"</formula>
    </cfRule>
  </conditionalFormatting>
  <conditionalFormatting sqref="I2331">
    <cfRule type="expression" dxfId="11228" priority="2330" stopIfTrue="1">
      <formula>I2331="REVIEW"</formula>
    </cfRule>
  </conditionalFormatting>
  <conditionalFormatting sqref="I2332">
    <cfRule type="expression" dxfId="11227" priority="2331" stopIfTrue="1">
      <formula>I2332="REVIEW"</formula>
    </cfRule>
  </conditionalFormatting>
  <conditionalFormatting sqref="I2333">
    <cfRule type="expression" dxfId="11226" priority="2332" stopIfTrue="1">
      <formula>I2333="REVIEW"</formula>
    </cfRule>
  </conditionalFormatting>
  <conditionalFormatting sqref="I2334">
    <cfRule type="expression" dxfId="11225" priority="2333" stopIfTrue="1">
      <formula>I2334="REVIEW"</formula>
    </cfRule>
  </conditionalFormatting>
  <conditionalFormatting sqref="I2335">
    <cfRule type="expression" dxfId="11224" priority="2334" stopIfTrue="1">
      <formula>I2335="REVIEW"</formula>
    </cfRule>
  </conditionalFormatting>
  <conditionalFormatting sqref="I2336">
    <cfRule type="expression" dxfId="11223" priority="2335" stopIfTrue="1">
      <formula>I2336="REVIEW"</formula>
    </cfRule>
  </conditionalFormatting>
  <conditionalFormatting sqref="I2337">
    <cfRule type="expression" dxfId="11222" priority="2336" stopIfTrue="1">
      <formula>I2337="REVIEW"</formula>
    </cfRule>
  </conditionalFormatting>
  <conditionalFormatting sqref="I2338">
    <cfRule type="expression" dxfId="11221" priority="2337" stopIfTrue="1">
      <formula>I2338="REVIEW"</formula>
    </cfRule>
  </conditionalFormatting>
  <conditionalFormatting sqref="I2339">
    <cfRule type="expression" dxfId="11220" priority="2338" stopIfTrue="1">
      <formula>I2339="REVIEW"</formula>
    </cfRule>
  </conditionalFormatting>
  <conditionalFormatting sqref="I2340">
    <cfRule type="expression" dxfId="11219" priority="2339" stopIfTrue="1">
      <formula>I2340="REVIEW"</formula>
    </cfRule>
  </conditionalFormatting>
  <conditionalFormatting sqref="I2341">
    <cfRule type="expression" dxfId="11218" priority="2340" stopIfTrue="1">
      <formula>I2341="REVIEW"</formula>
    </cfRule>
  </conditionalFormatting>
  <conditionalFormatting sqref="I2342">
    <cfRule type="expression" dxfId="11217" priority="2341" stopIfTrue="1">
      <formula>I2342="REVIEW"</formula>
    </cfRule>
  </conditionalFormatting>
  <conditionalFormatting sqref="I2343">
    <cfRule type="expression" dxfId="11216" priority="2342" stopIfTrue="1">
      <formula>I2343="REVIEW"</formula>
    </cfRule>
  </conditionalFormatting>
  <conditionalFormatting sqref="I2344">
    <cfRule type="expression" dxfId="11215" priority="2343" stopIfTrue="1">
      <formula>I2344="REVIEW"</formula>
    </cfRule>
  </conditionalFormatting>
  <conditionalFormatting sqref="I2345">
    <cfRule type="expression" dxfId="11214" priority="2344" stopIfTrue="1">
      <formula>I2345="REVIEW"</formula>
    </cfRule>
  </conditionalFormatting>
  <conditionalFormatting sqref="I2346">
    <cfRule type="expression" dxfId="11213" priority="2345" stopIfTrue="1">
      <formula>I2346="REVIEW"</formula>
    </cfRule>
  </conditionalFormatting>
  <conditionalFormatting sqref="I2347">
    <cfRule type="expression" dxfId="11212" priority="2346" stopIfTrue="1">
      <formula>I2347="REVIEW"</formula>
    </cfRule>
  </conditionalFormatting>
  <conditionalFormatting sqref="I2348">
    <cfRule type="expression" dxfId="11211" priority="2347" stopIfTrue="1">
      <formula>I2348="REVIEW"</formula>
    </cfRule>
  </conditionalFormatting>
  <conditionalFormatting sqref="I2349">
    <cfRule type="expression" dxfId="11210" priority="2348" stopIfTrue="1">
      <formula>I2349="REVIEW"</formula>
    </cfRule>
  </conditionalFormatting>
  <conditionalFormatting sqref="I2350">
    <cfRule type="expression" dxfId="11209" priority="2349" stopIfTrue="1">
      <formula>I2350="REVIEW"</formula>
    </cfRule>
  </conditionalFormatting>
  <conditionalFormatting sqref="I2351">
    <cfRule type="expression" dxfId="11208" priority="2350" stopIfTrue="1">
      <formula>I2351="REVIEW"</formula>
    </cfRule>
  </conditionalFormatting>
  <conditionalFormatting sqref="I2352">
    <cfRule type="expression" dxfId="11207" priority="2351" stopIfTrue="1">
      <formula>I2352="REVIEW"</formula>
    </cfRule>
  </conditionalFormatting>
  <conditionalFormatting sqref="I2353">
    <cfRule type="expression" dxfId="11206" priority="2352" stopIfTrue="1">
      <formula>I2353="REVIEW"</formula>
    </cfRule>
  </conditionalFormatting>
  <conditionalFormatting sqref="I2354">
    <cfRule type="expression" dxfId="11205" priority="2353" stopIfTrue="1">
      <formula>I2354="REVIEW"</formula>
    </cfRule>
  </conditionalFormatting>
  <conditionalFormatting sqref="I2355">
    <cfRule type="expression" dxfId="11204" priority="2354" stopIfTrue="1">
      <formula>I2355="REVIEW"</formula>
    </cfRule>
  </conditionalFormatting>
  <conditionalFormatting sqref="I2356">
    <cfRule type="expression" dxfId="11203" priority="2355" stopIfTrue="1">
      <formula>I2356="REVIEW"</formula>
    </cfRule>
  </conditionalFormatting>
  <conditionalFormatting sqref="I2357">
    <cfRule type="expression" dxfId="11202" priority="2356" stopIfTrue="1">
      <formula>I2357="REVIEW"</formula>
    </cfRule>
  </conditionalFormatting>
  <conditionalFormatting sqref="I2358">
    <cfRule type="expression" dxfId="11201" priority="2357" stopIfTrue="1">
      <formula>I2358="REVIEW"</formula>
    </cfRule>
  </conditionalFormatting>
  <conditionalFormatting sqref="I2359">
    <cfRule type="expression" dxfId="11200" priority="2358" stopIfTrue="1">
      <formula>I2359="REVIEW"</formula>
    </cfRule>
  </conditionalFormatting>
  <conditionalFormatting sqref="I2360">
    <cfRule type="expression" dxfId="11199" priority="2359" stopIfTrue="1">
      <formula>I2360="REVIEW"</formula>
    </cfRule>
  </conditionalFormatting>
  <conditionalFormatting sqref="I2361">
    <cfRule type="expression" dxfId="11198" priority="2360" stopIfTrue="1">
      <formula>I2361="REVIEW"</formula>
    </cfRule>
  </conditionalFormatting>
  <conditionalFormatting sqref="I2362">
    <cfRule type="expression" dxfId="11197" priority="2361" stopIfTrue="1">
      <formula>I2362="REVIEW"</formula>
    </cfRule>
  </conditionalFormatting>
  <conditionalFormatting sqref="I2363">
    <cfRule type="expression" dxfId="11196" priority="2362" stopIfTrue="1">
      <formula>I2363="REVIEW"</formula>
    </cfRule>
  </conditionalFormatting>
  <conditionalFormatting sqref="I2364">
    <cfRule type="expression" dxfId="11195" priority="2363" stopIfTrue="1">
      <formula>I2364="REVIEW"</formula>
    </cfRule>
  </conditionalFormatting>
  <conditionalFormatting sqref="I2365">
    <cfRule type="expression" dxfId="11194" priority="2364" stopIfTrue="1">
      <formula>I2365="REVIEW"</formula>
    </cfRule>
  </conditionalFormatting>
  <conditionalFormatting sqref="I2366">
    <cfRule type="expression" dxfId="11193" priority="2365" stopIfTrue="1">
      <formula>I2366="REVIEW"</formula>
    </cfRule>
  </conditionalFormatting>
  <conditionalFormatting sqref="I2367">
    <cfRule type="expression" dxfId="11192" priority="2366" stopIfTrue="1">
      <formula>I2367="REVIEW"</formula>
    </cfRule>
  </conditionalFormatting>
  <conditionalFormatting sqref="I2368">
    <cfRule type="expression" dxfId="11191" priority="2367" stopIfTrue="1">
      <formula>I2368="REVIEW"</formula>
    </cfRule>
  </conditionalFormatting>
  <conditionalFormatting sqref="I2369">
    <cfRule type="expression" dxfId="11190" priority="2368" stopIfTrue="1">
      <formula>I2369="REVIEW"</formula>
    </cfRule>
  </conditionalFormatting>
  <conditionalFormatting sqref="I2370">
    <cfRule type="expression" dxfId="11189" priority="2369" stopIfTrue="1">
      <formula>I2370="REVIEW"</formula>
    </cfRule>
  </conditionalFormatting>
  <conditionalFormatting sqref="I2371">
    <cfRule type="expression" dxfId="11188" priority="2370" stopIfTrue="1">
      <formula>I2371="REVIEW"</formula>
    </cfRule>
  </conditionalFormatting>
  <conditionalFormatting sqref="I2372">
    <cfRule type="expression" dxfId="11187" priority="2371" stopIfTrue="1">
      <formula>I2372="REVIEW"</formula>
    </cfRule>
  </conditionalFormatting>
  <conditionalFormatting sqref="I2373">
    <cfRule type="expression" dxfId="11186" priority="2372" stopIfTrue="1">
      <formula>I2373="REVIEW"</formula>
    </cfRule>
  </conditionalFormatting>
  <conditionalFormatting sqref="I2374">
    <cfRule type="expression" dxfId="11185" priority="2373" stopIfTrue="1">
      <formula>I2374="REVIEW"</formula>
    </cfRule>
  </conditionalFormatting>
  <conditionalFormatting sqref="I2375">
    <cfRule type="expression" dxfId="11184" priority="2374" stopIfTrue="1">
      <formula>I2375="REVIEW"</formula>
    </cfRule>
  </conditionalFormatting>
  <conditionalFormatting sqref="I2376">
    <cfRule type="expression" dxfId="11183" priority="2375" stopIfTrue="1">
      <formula>I2376="REVIEW"</formula>
    </cfRule>
  </conditionalFormatting>
  <conditionalFormatting sqref="I2377">
    <cfRule type="expression" dxfId="11182" priority="2376" stopIfTrue="1">
      <formula>I2377="REVIEW"</formula>
    </cfRule>
  </conditionalFormatting>
  <conditionalFormatting sqref="I2378">
    <cfRule type="expression" dxfId="11181" priority="2377" stopIfTrue="1">
      <formula>I2378="REVIEW"</formula>
    </cfRule>
  </conditionalFormatting>
  <conditionalFormatting sqref="I2379">
    <cfRule type="expression" dxfId="11180" priority="2378" stopIfTrue="1">
      <formula>I2379="REVIEW"</formula>
    </cfRule>
  </conditionalFormatting>
  <conditionalFormatting sqref="I2380">
    <cfRule type="expression" dxfId="11179" priority="2379" stopIfTrue="1">
      <formula>I2380="REVIEW"</formula>
    </cfRule>
  </conditionalFormatting>
  <conditionalFormatting sqref="I2381">
    <cfRule type="expression" dxfId="11178" priority="2380" stopIfTrue="1">
      <formula>I2381="REVIEW"</formula>
    </cfRule>
  </conditionalFormatting>
  <conditionalFormatting sqref="I2382">
    <cfRule type="expression" dxfId="11177" priority="2381" stopIfTrue="1">
      <formula>I2382="REVIEW"</formula>
    </cfRule>
  </conditionalFormatting>
  <conditionalFormatting sqref="I2383">
    <cfRule type="expression" dxfId="11176" priority="2382" stopIfTrue="1">
      <formula>I2383="REVIEW"</formula>
    </cfRule>
  </conditionalFormatting>
  <conditionalFormatting sqref="I2384">
    <cfRule type="expression" dxfId="11175" priority="2383" stopIfTrue="1">
      <formula>I2384="REVIEW"</formula>
    </cfRule>
  </conditionalFormatting>
  <conditionalFormatting sqref="I2385">
    <cfRule type="expression" dxfId="11174" priority="2384" stopIfTrue="1">
      <formula>I2385="REVIEW"</formula>
    </cfRule>
  </conditionalFormatting>
  <conditionalFormatting sqref="I2386">
    <cfRule type="expression" dxfId="11173" priority="2385" stopIfTrue="1">
      <formula>I2386="REVIEW"</formula>
    </cfRule>
  </conditionalFormatting>
  <conditionalFormatting sqref="I2387">
    <cfRule type="expression" dxfId="11172" priority="2386" stopIfTrue="1">
      <formula>I2387="REVIEW"</formula>
    </cfRule>
  </conditionalFormatting>
  <conditionalFormatting sqref="I2388">
    <cfRule type="expression" dxfId="11171" priority="2387" stopIfTrue="1">
      <formula>I2388="REVIEW"</formula>
    </cfRule>
  </conditionalFormatting>
  <conditionalFormatting sqref="I2389">
    <cfRule type="expression" dxfId="11170" priority="2388" stopIfTrue="1">
      <formula>I2389="REVIEW"</formula>
    </cfRule>
  </conditionalFormatting>
  <conditionalFormatting sqref="I2390">
    <cfRule type="expression" dxfId="11169" priority="2389" stopIfTrue="1">
      <formula>I2390="REVIEW"</formula>
    </cfRule>
  </conditionalFormatting>
  <conditionalFormatting sqref="I2391">
    <cfRule type="expression" dxfId="11168" priority="2390" stopIfTrue="1">
      <formula>I2391="REVIEW"</formula>
    </cfRule>
  </conditionalFormatting>
  <conditionalFormatting sqref="I2392">
    <cfRule type="expression" dxfId="11167" priority="2391" stopIfTrue="1">
      <formula>I2392="REVIEW"</formula>
    </cfRule>
  </conditionalFormatting>
  <conditionalFormatting sqref="I2393">
    <cfRule type="expression" dxfId="11166" priority="2392" stopIfTrue="1">
      <formula>I2393="REVIEW"</formula>
    </cfRule>
  </conditionalFormatting>
  <conditionalFormatting sqref="I2394">
    <cfRule type="expression" dxfId="11165" priority="2393" stopIfTrue="1">
      <formula>I2394="REVIEW"</formula>
    </cfRule>
  </conditionalFormatting>
  <conditionalFormatting sqref="I2395">
    <cfRule type="expression" dxfId="11164" priority="2394" stopIfTrue="1">
      <formula>I2395="REVIEW"</formula>
    </cfRule>
  </conditionalFormatting>
  <conditionalFormatting sqref="I2396">
    <cfRule type="expression" dxfId="11163" priority="2395" stopIfTrue="1">
      <formula>I2396="REVIEW"</formula>
    </cfRule>
  </conditionalFormatting>
  <conditionalFormatting sqref="I2397">
    <cfRule type="expression" dxfId="11162" priority="2396" stopIfTrue="1">
      <formula>I2397="REVIEW"</formula>
    </cfRule>
  </conditionalFormatting>
  <conditionalFormatting sqref="I2398">
    <cfRule type="expression" dxfId="11161" priority="2397" stopIfTrue="1">
      <formula>I2398="REVIEW"</formula>
    </cfRule>
  </conditionalFormatting>
  <conditionalFormatting sqref="I2399">
    <cfRule type="expression" dxfId="11160" priority="2398" stopIfTrue="1">
      <formula>I2399="REVIEW"</formula>
    </cfRule>
  </conditionalFormatting>
  <conditionalFormatting sqref="I2400">
    <cfRule type="expression" dxfId="11159" priority="2399" stopIfTrue="1">
      <formula>I2400="REVIEW"</formula>
    </cfRule>
  </conditionalFormatting>
  <conditionalFormatting sqref="I2401">
    <cfRule type="expression" dxfId="11158" priority="2400" stopIfTrue="1">
      <formula>I2401="REVIEW"</formula>
    </cfRule>
  </conditionalFormatting>
  <conditionalFormatting sqref="I2402">
    <cfRule type="expression" dxfId="11157" priority="2401" stopIfTrue="1">
      <formula>I2402="REVIEW"</formula>
    </cfRule>
  </conditionalFormatting>
  <conditionalFormatting sqref="I2403">
    <cfRule type="expression" dxfId="11156" priority="2402" stopIfTrue="1">
      <formula>I2403="REVIEW"</formula>
    </cfRule>
  </conditionalFormatting>
  <conditionalFormatting sqref="I2404">
    <cfRule type="expression" dxfId="11155" priority="2403" stopIfTrue="1">
      <formula>I2404="REVIEW"</formula>
    </cfRule>
  </conditionalFormatting>
  <conditionalFormatting sqref="I2405">
    <cfRule type="expression" dxfId="11154" priority="2404" stopIfTrue="1">
      <formula>I2405="REVIEW"</formula>
    </cfRule>
  </conditionalFormatting>
  <conditionalFormatting sqref="I2406">
    <cfRule type="expression" dxfId="11153" priority="2405" stopIfTrue="1">
      <formula>I2406="REVIEW"</formula>
    </cfRule>
  </conditionalFormatting>
  <conditionalFormatting sqref="I2407">
    <cfRule type="expression" dxfId="11152" priority="2406" stopIfTrue="1">
      <formula>I2407="REVIEW"</formula>
    </cfRule>
  </conditionalFormatting>
  <conditionalFormatting sqref="I2408">
    <cfRule type="expression" dxfId="11151" priority="2407" stopIfTrue="1">
      <formula>I2408="REVIEW"</formula>
    </cfRule>
  </conditionalFormatting>
  <conditionalFormatting sqref="I2409">
    <cfRule type="expression" dxfId="11150" priority="2408" stopIfTrue="1">
      <formula>I2409="REVIEW"</formula>
    </cfRule>
  </conditionalFormatting>
  <conditionalFormatting sqref="I2410">
    <cfRule type="expression" dxfId="11149" priority="2409" stopIfTrue="1">
      <formula>I2410="REVIEW"</formula>
    </cfRule>
  </conditionalFormatting>
  <conditionalFormatting sqref="I2411">
    <cfRule type="expression" dxfId="11148" priority="2410" stopIfTrue="1">
      <formula>I2411="REVIEW"</formula>
    </cfRule>
  </conditionalFormatting>
  <conditionalFormatting sqref="I2412">
    <cfRule type="expression" dxfId="11147" priority="2411" stopIfTrue="1">
      <formula>I2412="REVIEW"</formula>
    </cfRule>
  </conditionalFormatting>
  <conditionalFormatting sqref="I2413">
    <cfRule type="expression" dxfId="11146" priority="2412" stopIfTrue="1">
      <formula>I2413="REVIEW"</formula>
    </cfRule>
  </conditionalFormatting>
  <conditionalFormatting sqref="I2414">
    <cfRule type="expression" dxfId="11145" priority="2413" stopIfTrue="1">
      <formula>I2414="REVIEW"</formula>
    </cfRule>
  </conditionalFormatting>
  <conditionalFormatting sqref="I2415">
    <cfRule type="expression" dxfId="11144" priority="2414" stopIfTrue="1">
      <formula>I2415="REVIEW"</formula>
    </cfRule>
  </conditionalFormatting>
  <conditionalFormatting sqref="I2416">
    <cfRule type="expression" dxfId="11143" priority="2415" stopIfTrue="1">
      <formula>I2416="REVIEW"</formula>
    </cfRule>
  </conditionalFormatting>
  <conditionalFormatting sqref="I2417">
    <cfRule type="expression" dxfId="11142" priority="2416" stopIfTrue="1">
      <formula>I2417="REVIEW"</formula>
    </cfRule>
  </conditionalFormatting>
  <conditionalFormatting sqref="I2418">
    <cfRule type="expression" dxfId="11141" priority="2417" stopIfTrue="1">
      <formula>I2418="REVIEW"</formula>
    </cfRule>
  </conditionalFormatting>
  <conditionalFormatting sqref="I2419">
    <cfRule type="expression" dxfId="11140" priority="2418" stopIfTrue="1">
      <formula>I2419="REVIEW"</formula>
    </cfRule>
  </conditionalFormatting>
  <conditionalFormatting sqref="I2420">
    <cfRule type="expression" dxfId="11139" priority="2419" stopIfTrue="1">
      <formula>I2420="REVIEW"</formula>
    </cfRule>
  </conditionalFormatting>
  <conditionalFormatting sqref="I2421">
    <cfRule type="expression" dxfId="11138" priority="2420" stopIfTrue="1">
      <formula>I2421="REVIEW"</formula>
    </cfRule>
  </conditionalFormatting>
  <conditionalFormatting sqref="I2422">
    <cfRule type="expression" dxfId="11137" priority="2421" stopIfTrue="1">
      <formula>I2422="REVIEW"</formula>
    </cfRule>
  </conditionalFormatting>
  <conditionalFormatting sqref="I2423">
    <cfRule type="expression" dxfId="11136" priority="2422" stopIfTrue="1">
      <formula>I2423="REVIEW"</formula>
    </cfRule>
  </conditionalFormatting>
  <conditionalFormatting sqref="I2424">
    <cfRule type="expression" dxfId="11135" priority="2423" stopIfTrue="1">
      <formula>I2424="REVIEW"</formula>
    </cfRule>
  </conditionalFormatting>
  <conditionalFormatting sqref="I2425">
    <cfRule type="expression" dxfId="11134" priority="2424" stopIfTrue="1">
      <formula>I2425="REVIEW"</formula>
    </cfRule>
  </conditionalFormatting>
  <conditionalFormatting sqref="I2426">
    <cfRule type="expression" dxfId="11133" priority="2425" stopIfTrue="1">
      <formula>I2426="REVIEW"</formula>
    </cfRule>
  </conditionalFormatting>
  <conditionalFormatting sqref="I2427">
    <cfRule type="expression" dxfId="11132" priority="2426" stopIfTrue="1">
      <formula>I2427="REVIEW"</formula>
    </cfRule>
  </conditionalFormatting>
  <conditionalFormatting sqref="I2428">
    <cfRule type="expression" dxfId="11131" priority="2427" stopIfTrue="1">
      <formula>I2428="REVIEW"</formula>
    </cfRule>
  </conditionalFormatting>
  <conditionalFormatting sqref="I2429">
    <cfRule type="expression" dxfId="11130" priority="2428" stopIfTrue="1">
      <formula>I2429="REVIEW"</formula>
    </cfRule>
  </conditionalFormatting>
  <conditionalFormatting sqref="I2430">
    <cfRule type="expression" dxfId="11129" priority="2429" stopIfTrue="1">
      <formula>I2430="REVIEW"</formula>
    </cfRule>
  </conditionalFormatting>
  <conditionalFormatting sqref="I2431">
    <cfRule type="expression" dxfId="11128" priority="2430" stopIfTrue="1">
      <formula>I2431="REVIEW"</formula>
    </cfRule>
  </conditionalFormatting>
  <conditionalFormatting sqref="I2432">
    <cfRule type="expression" dxfId="11127" priority="2431" stopIfTrue="1">
      <formula>I2432="REVIEW"</formula>
    </cfRule>
  </conditionalFormatting>
  <conditionalFormatting sqref="I2433">
    <cfRule type="expression" dxfId="11126" priority="2432" stopIfTrue="1">
      <formula>I2433="REVIEW"</formula>
    </cfRule>
  </conditionalFormatting>
  <conditionalFormatting sqref="I2434">
    <cfRule type="expression" dxfId="11125" priority="2433" stopIfTrue="1">
      <formula>I2434="REVIEW"</formula>
    </cfRule>
  </conditionalFormatting>
  <conditionalFormatting sqref="I2435">
    <cfRule type="expression" dxfId="11124" priority="2434" stopIfTrue="1">
      <formula>I2435="REVIEW"</formula>
    </cfRule>
  </conditionalFormatting>
  <conditionalFormatting sqref="I2436">
    <cfRule type="expression" dxfId="11123" priority="2435" stopIfTrue="1">
      <formula>I2436="REVIEW"</formula>
    </cfRule>
  </conditionalFormatting>
  <conditionalFormatting sqref="I2437">
    <cfRule type="expression" dxfId="11122" priority="2436" stopIfTrue="1">
      <formula>I2437="REVIEW"</formula>
    </cfRule>
  </conditionalFormatting>
  <conditionalFormatting sqref="I2438">
    <cfRule type="expression" dxfId="11121" priority="2437" stopIfTrue="1">
      <formula>I2438="REVIEW"</formula>
    </cfRule>
  </conditionalFormatting>
  <conditionalFormatting sqref="I2439">
    <cfRule type="expression" dxfId="11120" priority="2438" stopIfTrue="1">
      <formula>I2439="REVIEW"</formula>
    </cfRule>
  </conditionalFormatting>
  <conditionalFormatting sqref="I2440">
    <cfRule type="expression" dxfId="11119" priority="2439" stopIfTrue="1">
      <formula>I2440="REVIEW"</formula>
    </cfRule>
  </conditionalFormatting>
  <conditionalFormatting sqref="I2441">
    <cfRule type="expression" dxfId="11118" priority="2440" stopIfTrue="1">
      <formula>I2441="REVIEW"</formula>
    </cfRule>
  </conditionalFormatting>
  <conditionalFormatting sqref="I2442">
    <cfRule type="expression" dxfId="11117" priority="2441" stopIfTrue="1">
      <formula>I2442="REVIEW"</formula>
    </cfRule>
  </conditionalFormatting>
  <conditionalFormatting sqref="I2443">
    <cfRule type="expression" dxfId="11116" priority="2442" stopIfTrue="1">
      <formula>I2443="REVIEW"</formula>
    </cfRule>
  </conditionalFormatting>
  <conditionalFormatting sqref="I2444">
    <cfRule type="expression" dxfId="11115" priority="2443" stopIfTrue="1">
      <formula>I2444="REVIEW"</formula>
    </cfRule>
  </conditionalFormatting>
  <conditionalFormatting sqref="I2445">
    <cfRule type="expression" dxfId="11114" priority="2444" stopIfTrue="1">
      <formula>I2445="REVIEW"</formula>
    </cfRule>
  </conditionalFormatting>
  <conditionalFormatting sqref="I2446">
    <cfRule type="expression" dxfId="11113" priority="2445" stopIfTrue="1">
      <formula>I2446="REVIEW"</formula>
    </cfRule>
  </conditionalFormatting>
  <conditionalFormatting sqref="I2447">
    <cfRule type="expression" dxfId="11112" priority="2446" stopIfTrue="1">
      <formula>I2447="REVIEW"</formula>
    </cfRule>
  </conditionalFormatting>
  <conditionalFormatting sqref="I2448">
    <cfRule type="expression" dxfId="11111" priority="2447" stopIfTrue="1">
      <formula>I2448="REVIEW"</formula>
    </cfRule>
  </conditionalFormatting>
  <conditionalFormatting sqref="I2449">
    <cfRule type="expression" dxfId="11110" priority="2448" stopIfTrue="1">
      <formula>I2449="REVIEW"</formula>
    </cfRule>
  </conditionalFormatting>
  <conditionalFormatting sqref="I2450">
    <cfRule type="expression" dxfId="11109" priority="2449" stopIfTrue="1">
      <formula>I2450="REVIEW"</formula>
    </cfRule>
  </conditionalFormatting>
  <conditionalFormatting sqref="I2451">
    <cfRule type="expression" dxfId="11108" priority="2450" stopIfTrue="1">
      <formula>I2451="REVIEW"</formula>
    </cfRule>
  </conditionalFormatting>
  <conditionalFormatting sqref="I2452">
    <cfRule type="expression" dxfId="11107" priority="2451" stopIfTrue="1">
      <formula>I2452="REVIEW"</formula>
    </cfRule>
  </conditionalFormatting>
  <conditionalFormatting sqref="I2453">
    <cfRule type="expression" dxfId="11106" priority="2452" stopIfTrue="1">
      <formula>I2453="REVIEW"</formula>
    </cfRule>
  </conditionalFormatting>
  <conditionalFormatting sqref="I2454">
    <cfRule type="expression" dxfId="11105" priority="2453" stopIfTrue="1">
      <formula>I2454="REVIEW"</formula>
    </cfRule>
  </conditionalFormatting>
  <conditionalFormatting sqref="I2455">
    <cfRule type="expression" dxfId="11104" priority="2454" stopIfTrue="1">
      <formula>I2455="REVIEW"</formula>
    </cfRule>
  </conditionalFormatting>
  <conditionalFormatting sqref="I2456">
    <cfRule type="expression" dxfId="11103" priority="2455" stopIfTrue="1">
      <formula>I2456="REVIEW"</formula>
    </cfRule>
  </conditionalFormatting>
  <conditionalFormatting sqref="I2457">
    <cfRule type="expression" dxfId="11102" priority="2456" stopIfTrue="1">
      <formula>I2457="REVIEW"</formula>
    </cfRule>
  </conditionalFormatting>
  <conditionalFormatting sqref="I2458">
    <cfRule type="expression" dxfId="11101" priority="2457" stopIfTrue="1">
      <formula>I2458="REVIEW"</formula>
    </cfRule>
  </conditionalFormatting>
  <conditionalFormatting sqref="I2459">
    <cfRule type="expression" dxfId="11100" priority="2458" stopIfTrue="1">
      <formula>I2459="REVIEW"</formula>
    </cfRule>
  </conditionalFormatting>
  <conditionalFormatting sqref="I2460">
    <cfRule type="expression" dxfId="11099" priority="2459" stopIfTrue="1">
      <formula>I2460="REVIEW"</formula>
    </cfRule>
  </conditionalFormatting>
  <conditionalFormatting sqref="I2461">
    <cfRule type="expression" dxfId="11098" priority="2460" stopIfTrue="1">
      <formula>I2461="REVIEW"</formula>
    </cfRule>
  </conditionalFormatting>
  <conditionalFormatting sqref="I2462">
    <cfRule type="expression" dxfId="11097" priority="2461" stopIfTrue="1">
      <formula>I2462="REVIEW"</formula>
    </cfRule>
  </conditionalFormatting>
  <conditionalFormatting sqref="I2463">
    <cfRule type="expression" dxfId="11096" priority="2462" stopIfTrue="1">
      <formula>I2463="REVIEW"</formula>
    </cfRule>
  </conditionalFormatting>
  <conditionalFormatting sqref="I2464">
    <cfRule type="expression" dxfId="11095" priority="2463" stopIfTrue="1">
      <formula>I2464="REVIEW"</formula>
    </cfRule>
  </conditionalFormatting>
  <conditionalFormatting sqref="I2465">
    <cfRule type="expression" dxfId="11094" priority="2464" stopIfTrue="1">
      <formula>I2465="REVIEW"</formula>
    </cfRule>
  </conditionalFormatting>
  <conditionalFormatting sqref="I2466">
    <cfRule type="expression" dxfId="11093" priority="2465" stopIfTrue="1">
      <formula>I2466="REVIEW"</formula>
    </cfRule>
  </conditionalFormatting>
  <conditionalFormatting sqref="I2467">
    <cfRule type="expression" dxfId="11092" priority="2466" stopIfTrue="1">
      <formula>I2467="REVIEW"</formula>
    </cfRule>
  </conditionalFormatting>
  <conditionalFormatting sqref="I2468">
    <cfRule type="expression" dxfId="11091" priority="2467" stopIfTrue="1">
      <formula>I2468="REVIEW"</formula>
    </cfRule>
  </conditionalFormatting>
  <conditionalFormatting sqref="I2469">
    <cfRule type="expression" dxfId="11090" priority="2468" stopIfTrue="1">
      <formula>I2469="REVIEW"</formula>
    </cfRule>
  </conditionalFormatting>
  <conditionalFormatting sqref="I2470">
    <cfRule type="expression" dxfId="11089" priority="2469" stopIfTrue="1">
      <formula>I2470="REVIEW"</formula>
    </cfRule>
  </conditionalFormatting>
  <conditionalFormatting sqref="I2471">
    <cfRule type="expression" dxfId="11088" priority="2470" stopIfTrue="1">
      <formula>I2471="REVIEW"</formula>
    </cfRule>
  </conditionalFormatting>
  <conditionalFormatting sqref="I2472">
    <cfRule type="expression" dxfId="11087" priority="2471" stopIfTrue="1">
      <formula>I2472="REVIEW"</formula>
    </cfRule>
  </conditionalFormatting>
  <conditionalFormatting sqref="I2473">
    <cfRule type="expression" dxfId="11086" priority="2472" stopIfTrue="1">
      <formula>I2473="REVIEW"</formula>
    </cfRule>
  </conditionalFormatting>
  <conditionalFormatting sqref="I2474">
    <cfRule type="expression" dxfId="11085" priority="2473" stopIfTrue="1">
      <formula>I2474="REVIEW"</formula>
    </cfRule>
  </conditionalFormatting>
  <conditionalFormatting sqref="I2475">
    <cfRule type="expression" dxfId="11084" priority="2474" stopIfTrue="1">
      <formula>I2475="REVIEW"</formula>
    </cfRule>
  </conditionalFormatting>
  <conditionalFormatting sqref="I2476">
    <cfRule type="expression" dxfId="11083" priority="2475" stopIfTrue="1">
      <formula>I2476="REVIEW"</formula>
    </cfRule>
  </conditionalFormatting>
  <conditionalFormatting sqref="I2477">
    <cfRule type="expression" dxfId="11082" priority="2476" stopIfTrue="1">
      <formula>I2477="REVIEW"</formula>
    </cfRule>
  </conditionalFormatting>
  <conditionalFormatting sqref="I2478">
    <cfRule type="expression" dxfId="11081" priority="2477" stopIfTrue="1">
      <formula>I2478="REVIEW"</formula>
    </cfRule>
  </conditionalFormatting>
  <conditionalFormatting sqref="I2479">
    <cfRule type="expression" dxfId="11080" priority="2478" stopIfTrue="1">
      <formula>I2479="REVIEW"</formula>
    </cfRule>
  </conditionalFormatting>
  <conditionalFormatting sqref="I2480">
    <cfRule type="expression" dxfId="11079" priority="2479" stopIfTrue="1">
      <formula>I2480="REVIEW"</formula>
    </cfRule>
  </conditionalFormatting>
  <conditionalFormatting sqref="I2481">
    <cfRule type="expression" dxfId="11078" priority="2480" stopIfTrue="1">
      <formula>I2481="REVIEW"</formula>
    </cfRule>
  </conditionalFormatting>
  <conditionalFormatting sqref="I2482">
    <cfRule type="expression" dxfId="11077" priority="2481" stopIfTrue="1">
      <formula>I2482="REVIEW"</formula>
    </cfRule>
  </conditionalFormatting>
  <conditionalFormatting sqref="I2483">
    <cfRule type="expression" dxfId="11076" priority="2482" stopIfTrue="1">
      <formula>I2483="REVIEW"</formula>
    </cfRule>
  </conditionalFormatting>
  <conditionalFormatting sqref="I2484">
    <cfRule type="expression" dxfId="11075" priority="2483" stopIfTrue="1">
      <formula>I2484="REVIEW"</formula>
    </cfRule>
  </conditionalFormatting>
  <conditionalFormatting sqref="I2485">
    <cfRule type="expression" dxfId="11074" priority="2484" stopIfTrue="1">
      <formula>I2485="REVIEW"</formula>
    </cfRule>
  </conditionalFormatting>
  <conditionalFormatting sqref="I2486">
    <cfRule type="expression" dxfId="11073" priority="2485" stopIfTrue="1">
      <formula>I2486="REVIEW"</formula>
    </cfRule>
  </conditionalFormatting>
  <conditionalFormatting sqref="I2487">
    <cfRule type="expression" dxfId="11072" priority="2486" stopIfTrue="1">
      <formula>I2487="REVIEW"</formula>
    </cfRule>
  </conditionalFormatting>
  <conditionalFormatting sqref="I2488">
    <cfRule type="expression" dxfId="11071" priority="2487" stopIfTrue="1">
      <formula>I2488="REVIEW"</formula>
    </cfRule>
  </conditionalFormatting>
  <conditionalFormatting sqref="I2489">
    <cfRule type="expression" dxfId="11070" priority="2488" stopIfTrue="1">
      <formula>I2489="REVIEW"</formula>
    </cfRule>
  </conditionalFormatting>
  <conditionalFormatting sqref="I2490">
    <cfRule type="expression" dxfId="11069" priority="2489" stopIfTrue="1">
      <formula>I2490="REVIEW"</formula>
    </cfRule>
  </conditionalFormatting>
  <conditionalFormatting sqref="I2491">
    <cfRule type="expression" dxfId="11068" priority="2490" stopIfTrue="1">
      <formula>I2491="REVIEW"</formula>
    </cfRule>
  </conditionalFormatting>
  <conditionalFormatting sqref="I2492">
    <cfRule type="expression" dxfId="11067" priority="2491" stopIfTrue="1">
      <formula>I2492="REVIEW"</formula>
    </cfRule>
  </conditionalFormatting>
  <conditionalFormatting sqref="I2493">
    <cfRule type="expression" dxfId="11066" priority="2492" stopIfTrue="1">
      <formula>I2493="REVIEW"</formula>
    </cfRule>
  </conditionalFormatting>
  <conditionalFormatting sqref="I2494">
    <cfRule type="expression" dxfId="11065" priority="2493" stopIfTrue="1">
      <formula>I2494="REVIEW"</formula>
    </cfRule>
  </conditionalFormatting>
  <conditionalFormatting sqref="I2495">
    <cfRule type="expression" dxfId="11064" priority="2494" stopIfTrue="1">
      <formula>I2495="REVIEW"</formula>
    </cfRule>
  </conditionalFormatting>
  <conditionalFormatting sqref="I2496">
    <cfRule type="expression" dxfId="11063" priority="2495" stopIfTrue="1">
      <formula>I2496="REVIEW"</formula>
    </cfRule>
  </conditionalFormatting>
  <conditionalFormatting sqref="I2497">
    <cfRule type="expression" dxfId="11062" priority="2496" stopIfTrue="1">
      <formula>I2497="REVIEW"</formula>
    </cfRule>
  </conditionalFormatting>
  <conditionalFormatting sqref="I2498">
    <cfRule type="expression" dxfId="11061" priority="2497" stopIfTrue="1">
      <formula>I2498="REVIEW"</formula>
    </cfRule>
  </conditionalFormatting>
  <conditionalFormatting sqref="I2499">
    <cfRule type="expression" dxfId="11060" priority="2498" stopIfTrue="1">
      <formula>I2499="REVIEW"</formula>
    </cfRule>
  </conditionalFormatting>
  <conditionalFormatting sqref="I2500">
    <cfRule type="expression" dxfId="11059" priority="2499" stopIfTrue="1">
      <formula>I2500="REVIEW"</formula>
    </cfRule>
  </conditionalFormatting>
  <conditionalFormatting sqref="I2501">
    <cfRule type="expression" dxfId="11058" priority="2500" stopIfTrue="1">
      <formula>I2501="REVIEW"</formula>
    </cfRule>
  </conditionalFormatting>
  <conditionalFormatting sqref="I2502">
    <cfRule type="expression" dxfId="11057" priority="2501" stopIfTrue="1">
      <formula>I2502="REVIEW"</formula>
    </cfRule>
  </conditionalFormatting>
  <conditionalFormatting sqref="I2503">
    <cfRule type="expression" dxfId="11056" priority="2502" stopIfTrue="1">
      <formula>I2503="REVIEW"</formula>
    </cfRule>
  </conditionalFormatting>
  <conditionalFormatting sqref="I2504">
    <cfRule type="expression" dxfId="11055" priority="2503" stopIfTrue="1">
      <formula>I2504="REVIEW"</formula>
    </cfRule>
  </conditionalFormatting>
  <conditionalFormatting sqref="I2505">
    <cfRule type="expression" dxfId="11054" priority="2504" stopIfTrue="1">
      <formula>I2505="REVIEW"</formula>
    </cfRule>
  </conditionalFormatting>
  <conditionalFormatting sqref="I2506">
    <cfRule type="expression" dxfId="11053" priority="2505" stopIfTrue="1">
      <formula>I2506="REVIEW"</formula>
    </cfRule>
  </conditionalFormatting>
  <conditionalFormatting sqref="I2507">
    <cfRule type="expression" dxfId="11052" priority="2506" stopIfTrue="1">
      <formula>I2507="REVIEW"</formula>
    </cfRule>
  </conditionalFormatting>
  <conditionalFormatting sqref="I2508">
    <cfRule type="expression" dxfId="11051" priority="2507" stopIfTrue="1">
      <formula>I2508="REVIEW"</formula>
    </cfRule>
  </conditionalFormatting>
  <conditionalFormatting sqref="I2509">
    <cfRule type="expression" dxfId="11050" priority="2508" stopIfTrue="1">
      <formula>I2509="REVIEW"</formula>
    </cfRule>
  </conditionalFormatting>
  <conditionalFormatting sqref="I2510">
    <cfRule type="expression" dxfId="11049" priority="2509" stopIfTrue="1">
      <formula>I2510="REVIEW"</formula>
    </cfRule>
  </conditionalFormatting>
  <conditionalFormatting sqref="I2511">
    <cfRule type="expression" dxfId="11048" priority="2510" stopIfTrue="1">
      <formula>I2511="REVIEW"</formula>
    </cfRule>
  </conditionalFormatting>
  <conditionalFormatting sqref="I2512">
    <cfRule type="expression" dxfId="11047" priority="2511" stopIfTrue="1">
      <formula>I2512="REVIEW"</formula>
    </cfRule>
  </conditionalFormatting>
  <conditionalFormatting sqref="I2513">
    <cfRule type="expression" dxfId="11046" priority="2512" stopIfTrue="1">
      <formula>I2513="REVIEW"</formula>
    </cfRule>
  </conditionalFormatting>
  <conditionalFormatting sqref="I2514">
    <cfRule type="expression" dxfId="11045" priority="2513" stopIfTrue="1">
      <formula>I2514="REVIEW"</formula>
    </cfRule>
  </conditionalFormatting>
  <conditionalFormatting sqref="I2515">
    <cfRule type="expression" dxfId="11044" priority="2514" stopIfTrue="1">
      <formula>I2515="REVIEW"</formula>
    </cfRule>
  </conditionalFormatting>
  <conditionalFormatting sqref="I2516">
    <cfRule type="expression" dxfId="11043" priority="2515" stopIfTrue="1">
      <formula>I2516="REVIEW"</formula>
    </cfRule>
  </conditionalFormatting>
  <conditionalFormatting sqref="I2517">
    <cfRule type="expression" dxfId="11042" priority="2516" stopIfTrue="1">
      <formula>I2517="REVIEW"</formula>
    </cfRule>
  </conditionalFormatting>
  <conditionalFormatting sqref="I2518">
    <cfRule type="expression" dxfId="11041" priority="2517" stopIfTrue="1">
      <formula>I2518="REVIEW"</formula>
    </cfRule>
  </conditionalFormatting>
  <conditionalFormatting sqref="I2519">
    <cfRule type="expression" dxfId="11040" priority="2518" stopIfTrue="1">
      <formula>I2519="REVIEW"</formula>
    </cfRule>
  </conditionalFormatting>
  <conditionalFormatting sqref="I2520">
    <cfRule type="expression" dxfId="11039" priority="2519" stopIfTrue="1">
      <formula>I2520="REVIEW"</formula>
    </cfRule>
  </conditionalFormatting>
  <conditionalFormatting sqref="I2521">
    <cfRule type="expression" dxfId="11038" priority="2520" stopIfTrue="1">
      <formula>I2521="REVIEW"</formula>
    </cfRule>
  </conditionalFormatting>
  <conditionalFormatting sqref="I2522">
    <cfRule type="expression" dxfId="11037" priority="2521" stopIfTrue="1">
      <formula>I2522="REVIEW"</formula>
    </cfRule>
  </conditionalFormatting>
  <conditionalFormatting sqref="I2523">
    <cfRule type="expression" dxfId="11036" priority="2522" stopIfTrue="1">
      <formula>I2523="REVIEW"</formula>
    </cfRule>
  </conditionalFormatting>
  <conditionalFormatting sqref="I2524">
    <cfRule type="expression" dxfId="11035" priority="2523" stopIfTrue="1">
      <formula>I2524="REVIEW"</formula>
    </cfRule>
  </conditionalFormatting>
  <conditionalFormatting sqref="I2525">
    <cfRule type="expression" dxfId="11034" priority="2524" stopIfTrue="1">
      <formula>I2525="REVIEW"</formula>
    </cfRule>
  </conditionalFormatting>
  <conditionalFormatting sqref="I2526">
    <cfRule type="expression" dxfId="11033" priority="2525" stopIfTrue="1">
      <formula>I2526="REVIEW"</formula>
    </cfRule>
  </conditionalFormatting>
  <conditionalFormatting sqref="I2527">
    <cfRule type="expression" dxfId="11032" priority="2526" stopIfTrue="1">
      <formula>I2527="REVIEW"</formula>
    </cfRule>
  </conditionalFormatting>
  <conditionalFormatting sqref="I2528">
    <cfRule type="expression" dxfId="11031" priority="2527" stopIfTrue="1">
      <formula>I2528="REVIEW"</formula>
    </cfRule>
  </conditionalFormatting>
  <conditionalFormatting sqref="I2529">
    <cfRule type="expression" dxfId="11030" priority="2528" stopIfTrue="1">
      <formula>I2529="REVIEW"</formula>
    </cfRule>
  </conditionalFormatting>
  <conditionalFormatting sqref="I2530">
    <cfRule type="expression" dxfId="11029" priority="2529" stopIfTrue="1">
      <formula>I2530="REVIEW"</formula>
    </cfRule>
  </conditionalFormatting>
  <conditionalFormatting sqref="I2531">
    <cfRule type="expression" dxfId="11028" priority="2530" stopIfTrue="1">
      <formula>I2531="REVIEW"</formula>
    </cfRule>
  </conditionalFormatting>
  <conditionalFormatting sqref="I2532">
    <cfRule type="expression" dxfId="11027" priority="2531" stopIfTrue="1">
      <formula>I2532="REVIEW"</formula>
    </cfRule>
  </conditionalFormatting>
  <conditionalFormatting sqref="I2533">
    <cfRule type="expression" dxfId="11026" priority="2532" stopIfTrue="1">
      <formula>I2533="REVIEW"</formula>
    </cfRule>
  </conditionalFormatting>
  <conditionalFormatting sqref="I2534">
    <cfRule type="expression" dxfId="11025" priority="2533" stopIfTrue="1">
      <formula>I2534="REVIEW"</formula>
    </cfRule>
  </conditionalFormatting>
  <conditionalFormatting sqref="I2535">
    <cfRule type="expression" dxfId="11024" priority="2534" stopIfTrue="1">
      <formula>I2535="REVIEW"</formula>
    </cfRule>
  </conditionalFormatting>
  <conditionalFormatting sqref="I2536">
    <cfRule type="expression" dxfId="11023" priority="2535" stopIfTrue="1">
      <formula>I2536="REVIEW"</formula>
    </cfRule>
  </conditionalFormatting>
  <conditionalFormatting sqref="I2537">
    <cfRule type="expression" dxfId="11022" priority="2536" stopIfTrue="1">
      <formula>I2537="REVIEW"</formula>
    </cfRule>
  </conditionalFormatting>
  <conditionalFormatting sqref="I2538">
    <cfRule type="expression" dxfId="11021" priority="2537" stopIfTrue="1">
      <formula>I2538="REVIEW"</formula>
    </cfRule>
  </conditionalFormatting>
  <conditionalFormatting sqref="I2539">
    <cfRule type="expression" dxfId="11020" priority="2538" stopIfTrue="1">
      <formula>I2539="REVIEW"</formula>
    </cfRule>
  </conditionalFormatting>
  <conditionalFormatting sqref="I2540">
    <cfRule type="expression" dxfId="11019" priority="2539" stopIfTrue="1">
      <formula>I2540="REVIEW"</formula>
    </cfRule>
  </conditionalFormatting>
  <conditionalFormatting sqref="I2541">
    <cfRule type="expression" dxfId="11018" priority="2540" stopIfTrue="1">
      <formula>I2541="REVIEW"</formula>
    </cfRule>
  </conditionalFormatting>
  <conditionalFormatting sqref="I2542">
    <cfRule type="expression" dxfId="11017" priority="2541" stopIfTrue="1">
      <formula>I2542="REVIEW"</formula>
    </cfRule>
  </conditionalFormatting>
  <conditionalFormatting sqref="I2543">
    <cfRule type="expression" dxfId="11016" priority="2542" stopIfTrue="1">
      <formula>I2543="REVIEW"</formula>
    </cfRule>
  </conditionalFormatting>
  <conditionalFormatting sqref="I2544">
    <cfRule type="expression" dxfId="11015" priority="2543" stopIfTrue="1">
      <formula>I2544="REVIEW"</formula>
    </cfRule>
  </conditionalFormatting>
  <conditionalFormatting sqref="I2545">
    <cfRule type="expression" dxfId="11014" priority="2544" stopIfTrue="1">
      <formula>I2545="REVIEW"</formula>
    </cfRule>
  </conditionalFormatting>
  <conditionalFormatting sqref="I2546">
    <cfRule type="expression" dxfId="11013" priority="2545" stopIfTrue="1">
      <formula>I2546="REVIEW"</formula>
    </cfRule>
  </conditionalFormatting>
  <conditionalFormatting sqref="I2547">
    <cfRule type="expression" dxfId="11012" priority="2546" stopIfTrue="1">
      <formula>I2547="REVIEW"</formula>
    </cfRule>
  </conditionalFormatting>
  <conditionalFormatting sqref="I2548">
    <cfRule type="expression" dxfId="11011" priority="2547" stopIfTrue="1">
      <formula>I2548="REVIEW"</formula>
    </cfRule>
  </conditionalFormatting>
  <conditionalFormatting sqref="I2549">
    <cfRule type="expression" dxfId="11010" priority="2548" stopIfTrue="1">
      <formula>I2549="REVIEW"</formula>
    </cfRule>
  </conditionalFormatting>
  <conditionalFormatting sqref="I2550">
    <cfRule type="expression" dxfId="11009" priority="2549" stopIfTrue="1">
      <formula>I2550="REVIEW"</formula>
    </cfRule>
  </conditionalFormatting>
  <conditionalFormatting sqref="I2551">
    <cfRule type="expression" dxfId="11008" priority="2550" stopIfTrue="1">
      <formula>I2551="REVIEW"</formula>
    </cfRule>
  </conditionalFormatting>
  <conditionalFormatting sqref="I2552">
    <cfRule type="expression" dxfId="11007" priority="2551" stopIfTrue="1">
      <formula>I2552="REVIEW"</formula>
    </cfRule>
  </conditionalFormatting>
  <conditionalFormatting sqref="I2553">
    <cfRule type="expression" dxfId="11006" priority="2552" stopIfTrue="1">
      <formula>I2553="REVIEW"</formula>
    </cfRule>
  </conditionalFormatting>
  <conditionalFormatting sqref="I2554">
    <cfRule type="expression" dxfId="11005" priority="2553" stopIfTrue="1">
      <formula>I2554="REVIEW"</formula>
    </cfRule>
  </conditionalFormatting>
  <conditionalFormatting sqref="I2555">
    <cfRule type="expression" dxfId="11004" priority="2554" stopIfTrue="1">
      <formula>I2555="REVIEW"</formula>
    </cfRule>
  </conditionalFormatting>
  <conditionalFormatting sqref="I2556">
    <cfRule type="expression" dxfId="11003" priority="2555" stopIfTrue="1">
      <formula>I2556="REVIEW"</formula>
    </cfRule>
  </conditionalFormatting>
  <conditionalFormatting sqref="I2557">
    <cfRule type="expression" dxfId="11002" priority="2556" stopIfTrue="1">
      <formula>I2557="REVIEW"</formula>
    </cfRule>
  </conditionalFormatting>
  <conditionalFormatting sqref="I2558">
    <cfRule type="expression" dxfId="11001" priority="2557" stopIfTrue="1">
      <formula>I2558="REVIEW"</formula>
    </cfRule>
  </conditionalFormatting>
  <conditionalFormatting sqref="I2559">
    <cfRule type="expression" dxfId="11000" priority="2558" stopIfTrue="1">
      <formula>I2559="REVIEW"</formula>
    </cfRule>
  </conditionalFormatting>
  <conditionalFormatting sqref="I2560">
    <cfRule type="expression" dxfId="10999" priority="2559" stopIfTrue="1">
      <formula>I2560="REVIEW"</formula>
    </cfRule>
  </conditionalFormatting>
  <conditionalFormatting sqref="I2561">
    <cfRule type="expression" dxfId="10998" priority="2560" stopIfTrue="1">
      <formula>I2561="REVIEW"</formula>
    </cfRule>
  </conditionalFormatting>
  <conditionalFormatting sqref="I2562">
    <cfRule type="expression" dxfId="10997" priority="2561" stopIfTrue="1">
      <formula>I2562="REVIEW"</formula>
    </cfRule>
  </conditionalFormatting>
  <conditionalFormatting sqref="I2563">
    <cfRule type="expression" dxfId="10996" priority="2562" stopIfTrue="1">
      <formula>I2563="REVIEW"</formula>
    </cfRule>
  </conditionalFormatting>
  <conditionalFormatting sqref="I2564">
    <cfRule type="expression" dxfId="10995" priority="2563" stopIfTrue="1">
      <formula>I2564="REVIEW"</formula>
    </cfRule>
  </conditionalFormatting>
  <conditionalFormatting sqref="I2565">
    <cfRule type="expression" dxfId="10994" priority="2564" stopIfTrue="1">
      <formula>I2565="REVIEW"</formula>
    </cfRule>
  </conditionalFormatting>
  <conditionalFormatting sqref="I2566">
    <cfRule type="expression" dxfId="10993" priority="2565" stopIfTrue="1">
      <formula>I2566="REVIEW"</formula>
    </cfRule>
  </conditionalFormatting>
  <conditionalFormatting sqref="I2567">
    <cfRule type="expression" dxfId="10992" priority="2566" stopIfTrue="1">
      <formula>I2567="REVIEW"</formula>
    </cfRule>
  </conditionalFormatting>
  <conditionalFormatting sqref="I2568">
    <cfRule type="expression" dxfId="10991" priority="2567" stopIfTrue="1">
      <formula>I2568="REVIEW"</formula>
    </cfRule>
  </conditionalFormatting>
  <conditionalFormatting sqref="I2569">
    <cfRule type="expression" dxfId="10990" priority="2568" stopIfTrue="1">
      <formula>I2569="REVIEW"</formula>
    </cfRule>
  </conditionalFormatting>
  <conditionalFormatting sqref="I2570">
    <cfRule type="expression" dxfId="10989" priority="2569" stopIfTrue="1">
      <formula>I2570="REVIEW"</formula>
    </cfRule>
  </conditionalFormatting>
  <conditionalFormatting sqref="I2571">
    <cfRule type="expression" dxfId="10988" priority="2570" stopIfTrue="1">
      <formula>I2571="REVIEW"</formula>
    </cfRule>
  </conditionalFormatting>
  <conditionalFormatting sqref="I2572">
    <cfRule type="expression" dxfId="10987" priority="2571" stopIfTrue="1">
      <formula>I2572="REVIEW"</formula>
    </cfRule>
  </conditionalFormatting>
  <conditionalFormatting sqref="I2573">
    <cfRule type="expression" dxfId="10986" priority="2572" stopIfTrue="1">
      <formula>I2573="REVIEW"</formula>
    </cfRule>
  </conditionalFormatting>
  <conditionalFormatting sqref="I2574">
    <cfRule type="expression" dxfId="10985" priority="2573" stopIfTrue="1">
      <formula>I2574="REVIEW"</formula>
    </cfRule>
  </conditionalFormatting>
  <conditionalFormatting sqref="I2575">
    <cfRule type="expression" dxfId="10984" priority="2574" stopIfTrue="1">
      <formula>I2575="REVIEW"</formula>
    </cfRule>
  </conditionalFormatting>
  <conditionalFormatting sqref="I2576">
    <cfRule type="expression" dxfId="10983" priority="2575" stopIfTrue="1">
      <formula>I2576="REVIEW"</formula>
    </cfRule>
  </conditionalFormatting>
  <conditionalFormatting sqref="I2577">
    <cfRule type="expression" dxfId="10982" priority="2576" stopIfTrue="1">
      <formula>I2577="REVIEW"</formula>
    </cfRule>
  </conditionalFormatting>
  <conditionalFormatting sqref="I2578">
    <cfRule type="expression" dxfId="10981" priority="2577" stopIfTrue="1">
      <formula>I2578="REVIEW"</formula>
    </cfRule>
  </conditionalFormatting>
  <conditionalFormatting sqref="I2579">
    <cfRule type="expression" dxfId="10980" priority="2578" stopIfTrue="1">
      <formula>I2579="REVIEW"</formula>
    </cfRule>
  </conditionalFormatting>
  <conditionalFormatting sqref="I2580">
    <cfRule type="expression" dxfId="10979" priority="2579" stopIfTrue="1">
      <formula>I2580="REVIEW"</formula>
    </cfRule>
  </conditionalFormatting>
  <conditionalFormatting sqref="I2581">
    <cfRule type="expression" dxfId="10978" priority="2580" stopIfTrue="1">
      <formula>I2581="REVIEW"</formula>
    </cfRule>
  </conditionalFormatting>
  <conditionalFormatting sqref="I2582">
    <cfRule type="expression" dxfId="10977" priority="2581" stopIfTrue="1">
      <formula>I2582="REVIEW"</formula>
    </cfRule>
  </conditionalFormatting>
  <conditionalFormatting sqref="I2583">
    <cfRule type="expression" dxfId="10976" priority="2582" stopIfTrue="1">
      <formula>I2583="REVIEW"</formula>
    </cfRule>
  </conditionalFormatting>
  <conditionalFormatting sqref="I2584">
    <cfRule type="expression" dxfId="10975" priority="2583" stopIfTrue="1">
      <formula>I2584="REVIEW"</formula>
    </cfRule>
  </conditionalFormatting>
  <conditionalFormatting sqref="I2585">
    <cfRule type="expression" dxfId="10974" priority="2584" stopIfTrue="1">
      <formula>I2585="REVIEW"</formula>
    </cfRule>
  </conditionalFormatting>
  <conditionalFormatting sqref="I2586">
    <cfRule type="expression" dxfId="10973" priority="2585" stopIfTrue="1">
      <formula>I2586="REVIEW"</formula>
    </cfRule>
  </conditionalFormatting>
  <conditionalFormatting sqref="I2587">
    <cfRule type="expression" dxfId="10972" priority="2586" stopIfTrue="1">
      <formula>I2587="REVIEW"</formula>
    </cfRule>
  </conditionalFormatting>
  <conditionalFormatting sqref="I2588">
    <cfRule type="expression" dxfId="10971" priority="2587" stopIfTrue="1">
      <formula>I2588="REVIEW"</formula>
    </cfRule>
  </conditionalFormatting>
  <conditionalFormatting sqref="I2589">
    <cfRule type="expression" dxfId="10970" priority="2588" stopIfTrue="1">
      <formula>I2589="REVIEW"</formula>
    </cfRule>
  </conditionalFormatting>
  <conditionalFormatting sqref="I2590">
    <cfRule type="expression" dxfId="10969" priority="2589" stopIfTrue="1">
      <formula>I2590="REVIEW"</formula>
    </cfRule>
  </conditionalFormatting>
  <conditionalFormatting sqref="I2591">
    <cfRule type="expression" dxfId="10968" priority="2590" stopIfTrue="1">
      <formula>I2591="REVIEW"</formula>
    </cfRule>
  </conditionalFormatting>
  <conditionalFormatting sqref="I2592">
    <cfRule type="expression" dxfId="10967" priority="2591" stopIfTrue="1">
      <formula>I2592="REVIEW"</formula>
    </cfRule>
  </conditionalFormatting>
  <conditionalFormatting sqref="I2593">
    <cfRule type="expression" dxfId="10966" priority="2592" stopIfTrue="1">
      <formula>I2593="REVIEW"</formula>
    </cfRule>
  </conditionalFormatting>
  <conditionalFormatting sqref="I2594">
    <cfRule type="expression" dxfId="10965" priority="2593" stopIfTrue="1">
      <formula>I2594="REVIEW"</formula>
    </cfRule>
  </conditionalFormatting>
  <conditionalFormatting sqref="I2595">
    <cfRule type="expression" dxfId="10964" priority="2594" stopIfTrue="1">
      <formula>I2595="REVIEW"</formula>
    </cfRule>
  </conditionalFormatting>
  <conditionalFormatting sqref="I2596">
    <cfRule type="expression" dxfId="10963" priority="2595" stopIfTrue="1">
      <formula>I2596="REVIEW"</formula>
    </cfRule>
  </conditionalFormatting>
  <conditionalFormatting sqref="I2597">
    <cfRule type="expression" dxfId="10962" priority="2596" stopIfTrue="1">
      <formula>I2597="REVIEW"</formula>
    </cfRule>
  </conditionalFormatting>
  <conditionalFormatting sqref="I2598">
    <cfRule type="expression" dxfId="10961" priority="2597" stopIfTrue="1">
      <formula>I2598="REVIEW"</formula>
    </cfRule>
  </conditionalFormatting>
  <conditionalFormatting sqref="I2599">
    <cfRule type="expression" dxfId="10960" priority="2598" stopIfTrue="1">
      <formula>I2599="REVIEW"</formula>
    </cfRule>
  </conditionalFormatting>
  <conditionalFormatting sqref="I2600">
    <cfRule type="expression" dxfId="10959" priority="2599" stopIfTrue="1">
      <formula>I2600="REVIEW"</formula>
    </cfRule>
  </conditionalFormatting>
  <conditionalFormatting sqref="I2601">
    <cfRule type="expression" dxfId="10958" priority="2600" stopIfTrue="1">
      <formula>I2601="REVIEW"</formula>
    </cfRule>
  </conditionalFormatting>
  <conditionalFormatting sqref="I2602">
    <cfRule type="expression" dxfId="10957" priority="2601" stopIfTrue="1">
      <formula>I2602="REVIEW"</formula>
    </cfRule>
  </conditionalFormatting>
  <conditionalFormatting sqref="I2603">
    <cfRule type="expression" dxfId="10956" priority="2602" stopIfTrue="1">
      <formula>I2603="REVIEW"</formula>
    </cfRule>
  </conditionalFormatting>
  <conditionalFormatting sqref="I2604">
    <cfRule type="expression" dxfId="10955" priority="2603" stopIfTrue="1">
      <formula>I2604="REVIEW"</formula>
    </cfRule>
  </conditionalFormatting>
  <conditionalFormatting sqref="I2605">
    <cfRule type="expression" dxfId="10954" priority="2604" stopIfTrue="1">
      <formula>I2605="REVIEW"</formula>
    </cfRule>
  </conditionalFormatting>
  <conditionalFormatting sqref="I2606">
    <cfRule type="expression" dxfId="10953" priority="2605" stopIfTrue="1">
      <formula>I2606="REVIEW"</formula>
    </cfRule>
  </conditionalFormatting>
  <conditionalFormatting sqref="I2607">
    <cfRule type="expression" dxfId="10952" priority="2606" stopIfTrue="1">
      <formula>I2607="REVIEW"</formula>
    </cfRule>
  </conditionalFormatting>
  <conditionalFormatting sqref="I2608">
    <cfRule type="expression" dxfId="10951" priority="2607" stopIfTrue="1">
      <formula>I2608="REVIEW"</formula>
    </cfRule>
  </conditionalFormatting>
  <conditionalFormatting sqref="I2609">
    <cfRule type="expression" dxfId="10950" priority="2608" stopIfTrue="1">
      <formula>I2609="REVIEW"</formula>
    </cfRule>
  </conditionalFormatting>
  <conditionalFormatting sqref="I2610">
    <cfRule type="expression" dxfId="10949" priority="2609" stopIfTrue="1">
      <formula>I2610="REVIEW"</formula>
    </cfRule>
  </conditionalFormatting>
  <conditionalFormatting sqref="I2611">
    <cfRule type="expression" dxfId="10948" priority="2610" stopIfTrue="1">
      <formula>I2611="REVIEW"</formula>
    </cfRule>
  </conditionalFormatting>
  <conditionalFormatting sqref="I2612">
    <cfRule type="expression" dxfId="10947" priority="2611" stopIfTrue="1">
      <formula>I2612="REVIEW"</formula>
    </cfRule>
  </conditionalFormatting>
  <conditionalFormatting sqref="I2613">
    <cfRule type="expression" dxfId="10946" priority="2612" stopIfTrue="1">
      <formula>I2613="REVIEW"</formula>
    </cfRule>
  </conditionalFormatting>
  <conditionalFormatting sqref="I2614">
    <cfRule type="expression" dxfId="10945" priority="2613" stopIfTrue="1">
      <formula>I2614="REVIEW"</formula>
    </cfRule>
  </conditionalFormatting>
  <conditionalFormatting sqref="I2615">
    <cfRule type="expression" dxfId="10944" priority="2614" stopIfTrue="1">
      <formula>I2615="REVIEW"</formula>
    </cfRule>
  </conditionalFormatting>
  <conditionalFormatting sqref="I2616">
    <cfRule type="expression" dxfId="10943" priority="2615" stopIfTrue="1">
      <formula>I2616="REVIEW"</formula>
    </cfRule>
  </conditionalFormatting>
  <conditionalFormatting sqref="I2617">
    <cfRule type="expression" dxfId="10942" priority="2616" stopIfTrue="1">
      <formula>I2617="REVIEW"</formula>
    </cfRule>
  </conditionalFormatting>
  <conditionalFormatting sqref="I2618">
    <cfRule type="expression" dxfId="10941" priority="2617" stopIfTrue="1">
      <formula>I2618="REVIEW"</formula>
    </cfRule>
  </conditionalFormatting>
  <conditionalFormatting sqref="I2619">
    <cfRule type="expression" dxfId="10940" priority="2618" stopIfTrue="1">
      <formula>I2619="REVIEW"</formula>
    </cfRule>
  </conditionalFormatting>
  <conditionalFormatting sqref="I2620">
    <cfRule type="expression" dxfId="10939" priority="2619" stopIfTrue="1">
      <formula>I2620="REVIEW"</formula>
    </cfRule>
  </conditionalFormatting>
  <conditionalFormatting sqref="I2621">
    <cfRule type="expression" dxfId="10938" priority="2620" stopIfTrue="1">
      <formula>I2621="REVIEW"</formula>
    </cfRule>
  </conditionalFormatting>
  <conditionalFormatting sqref="I2622">
    <cfRule type="expression" dxfId="10937" priority="2621" stopIfTrue="1">
      <formula>I2622="REVIEW"</formula>
    </cfRule>
  </conditionalFormatting>
  <conditionalFormatting sqref="I2623">
    <cfRule type="expression" dxfId="10936" priority="2622" stopIfTrue="1">
      <formula>I2623="REVIEW"</formula>
    </cfRule>
  </conditionalFormatting>
  <conditionalFormatting sqref="I2624">
    <cfRule type="expression" dxfId="10935" priority="2623" stopIfTrue="1">
      <formula>I2624="REVIEW"</formula>
    </cfRule>
  </conditionalFormatting>
  <conditionalFormatting sqref="I2625">
    <cfRule type="expression" dxfId="10934" priority="2624" stopIfTrue="1">
      <formula>I2625="REVIEW"</formula>
    </cfRule>
  </conditionalFormatting>
  <conditionalFormatting sqref="I2626">
    <cfRule type="expression" dxfId="10933" priority="2625" stopIfTrue="1">
      <formula>I2626="REVIEW"</formula>
    </cfRule>
  </conditionalFormatting>
  <conditionalFormatting sqref="I2627">
    <cfRule type="expression" dxfId="10932" priority="2626" stopIfTrue="1">
      <formula>I2627="REVIEW"</formula>
    </cfRule>
  </conditionalFormatting>
  <conditionalFormatting sqref="I2628">
    <cfRule type="expression" dxfId="10931" priority="2627" stopIfTrue="1">
      <formula>I2628="REVIEW"</formula>
    </cfRule>
  </conditionalFormatting>
  <conditionalFormatting sqref="I2629">
    <cfRule type="expression" dxfId="10930" priority="2628" stopIfTrue="1">
      <formula>I2629="REVIEW"</formula>
    </cfRule>
  </conditionalFormatting>
  <conditionalFormatting sqref="I2630">
    <cfRule type="expression" dxfId="10929" priority="2629" stopIfTrue="1">
      <formula>I2630="REVIEW"</formula>
    </cfRule>
  </conditionalFormatting>
  <conditionalFormatting sqref="I2631">
    <cfRule type="expression" dxfId="10928" priority="2630" stopIfTrue="1">
      <formula>I2631="REVIEW"</formula>
    </cfRule>
  </conditionalFormatting>
  <conditionalFormatting sqref="I2632">
    <cfRule type="expression" dxfId="10927" priority="2631" stopIfTrue="1">
      <formula>I2632="REVIEW"</formula>
    </cfRule>
  </conditionalFormatting>
  <conditionalFormatting sqref="I2633">
    <cfRule type="expression" dxfId="10926" priority="2632" stopIfTrue="1">
      <formula>I2633="REVIEW"</formula>
    </cfRule>
  </conditionalFormatting>
  <conditionalFormatting sqref="I2634">
    <cfRule type="expression" dxfId="10925" priority="2633" stopIfTrue="1">
      <formula>I2634="REVIEW"</formula>
    </cfRule>
  </conditionalFormatting>
  <conditionalFormatting sqref="I2635">
    <cfRule type="expression" dxfId="10924" priority="2634" stopIfTrue="1">
      <formula>I2635="REVIEW"</formula>
    </cfRule>
  </conditionalFormatting>
  <conditionalFormatting sqref="I2636">
    <cfRule type="expression" dxfId="10923" priority="2635" stopIfTrue="1">
      <formula>I2636="REVIEW"</formula>
    </cfRule>
  </conditionalFormatting>
  <conditionalFormatting sqref="I2637">
    <cfRule type="expression" dxfId="10922" priority="2636" stopIfTrue="1">
      <formula>I2637="REVIEW"</formula>
    </cfRule>
  </conditionalFormatting>
  <conditionalFormatting sqref="I2638">
    <cfRule type="expression" dxfId="10921" priority="2637" stopIfTrue="1">
      <formula>I2638="REVIEW"</formula>
    </cfRule>
  </conditionalFormatting>
  <conditionalFormatting sqref="I2639">
    <cfRule type="expression" dxfId="10920" priority="2638" stopIfTrue="1">
      <formula>I2639="REVIEW"</formula>
    </cfRule>
  </conditionalFormatting>
  <conditionalFormatting sqref="I2640">
    <cfRule type="expression" dxfId="10919" priority="2639" stopIfTrue="1">
      <formula>I2640="REVIEW"</formula>
    </cfRule>
  </conditionalFormatting>
  <conditionalFormatting sqref="I2641">
    <cfRule type="expression" dxfId="10918" priority="2640" stopIfTrue="1">
      <formula>I2641="REVIEW"</formula>
    </cfRule>
  </conditionalFormatting>
  <conditionalFormatting sqref="I2642">
    <cfRule type="expression" dxfId="10917" priority="2641" stopIfTrue="1">
      <formula>I2642="REVIEW"</formula>
    </cfRule>
  </conditionalFormatting>
  <conditionalFormatting sqref="I2643">
    <cfRule type="expression" dxfId="10916" priority="2642" stopIfTrue="1">
      <formula>I2643="REVIEW"</formula>
    </cfRule>
  </conditionalFormatting>
  <conditionalFormatting sqref="I2644">
    <cfRule type="expression" dxfId="10915" priority="2643" stopIfTrue="1">
      <formula>I2644="REVIEW"</formula>
    </cfRule>
  </conditionalFormatting>
  <conditionalFormatting sqref="I2645">
    <cfRule type="expression" dxfId="10914" priority="2644" stopIfTrue="1">
      <formula>I2645="REVIEW"</formula>
    </cfRule>
  </conditionalFormatting>
  <conditionalFormatting sqref="I2646">
    <cfRule type="expression" dxfId="10913" priority="2645" stopIfTrue="1">
      <formula>I2646="REVIEW"</formula>
    </cfRule>
  </conditionalFormatting>
  <conditionalFormatting sqref="I2647">
    <cfRule type="expression" dxfId="10912" priority="2646" stopIfTrue="1">
      <formula>I2647="REVIEW"</formula>
    </cfRule>
  </conditionalFormatting>
  <conditionalFormatting sqref="I2648">
    <cfRule type="expression" dxfId="10911" priority="2647" stopIfTrue="1">
      <formula>I2648="REVIEW"</formula>
    </cfRule>
  </conditionalFormatting>
  <conditionalFormatting sqref="I2649">
    <cfRule type="expression" dxfId="10910" priority="2648" stopIfTrue="1">
      <formula>I2649="REVIEW"</formula>
    </cfRule>
  </conditionalFormatting>
  <conditionalFormatting sqref="I2650">
    <cfRule type="expression" dxfId="10909" priority="2649" stopIfTrue="1">
      <formula>I2650="REVIEW"</formula>
    </cfRule>
  </conditionalFormatting>
  <conditionalFormatting sqref="I2651">
    <cfRule type="expression" dxfId="10908" priority="2650" stopIfTrue="1">
      <formula>I2651="REVIEW"</formula>
    </cfRule>
  </conditionalFormatting>
  <conditionalFormatting sqref="I2652">
    <cfRule type="expression" dxfId="10907" priority="2651" stopIfTrue="1">
      <formula>I2652="REVIEW"</formula>
    </cfRule>
  </conditionalFormatting>
  <conditionalFormatting sqref="I2653">
    <cfRule type="expression" dxfId="10906" priority="2652" stopIfTrue="1">
      <formula>I2653="REVIEW"</formula>
    </cfRule>
  </conditionalFormatting>
  <conditionalFormatting sqref="I2654">
    <cfRule type="expression" dxfId="10905" priority="2653" stopIfTrue="1">
      <formula>I2654="REVIEW"</formula>
    </cfRule>
  </conditionalFormatting>
  <conditionalFormatting sqref="I2655">
    <cfRule type="expression" dxfId="10904" priority="2654" stopIfTrue="1">
      <formula>I2655="REVIEW"</formula>
    </cfRule>
  </conditionalFormatting>
  <conditionalFormatting sqref="I2656">
    <cfRule type="expression" dxfId="10903" priority="2655" stopIfTrue="1">
      <formula>I2656="REVIEW"</formula>
    </cfRule>
  </conditionalFormatting>
  <conditionalFormatting sqref="I2657">
    <cfRule type="expression" dxfId="10902" priority="2656" stopIfTrue="1">
      <formula>I2657="REVIEW"</formula>
    </cfRule>
  </conditionalFormatting>
  <conditionalFormatting sqref="I2658">
    <cfRule type="expression" dxfId="10901" priority="2657" stopIfTrue="1">
      <formula>I2658="REVIEW"</formula>
    </cfRule>
  </conditionalFormatting>
  <conditionalFormatting sqref="I2659">
    <cfRule type="expression" dxfId="10900" priority="2658" stopIfTrue="1">
      <formula>I2659="REVIEW"</formula>
    </cfRule>
  </conditionalFormatting>
  <conditionalFormatting sqref="I2660">
    <cfRule type="expression" dxfId="10899" priority="2659" stopIfTrue="1">
      <formula>I2660="REVIEW"</formula>
    </cfRule>
  </conditionalFormatting>
  <conditionalFormatting sqref="I2661">
    <cfRule type="expression" dxfId="10898" priority="2660" stopIfTrue="1">
      <formula>I2661="REVIEW"</formula>
    </cfRule>
  </conditionalFormatting>
  <conditionalFormatting sqref="I2662">
    <cfRule type="expression" dxfId="10897" priority="2661" stopIfTrue="1">
      <formula>I2662="REVIEW"</formula>
    </cfRule>
  </conditionalFormatting>
  <conditionalFormatting sqref="I2663">
    <cfRule type="expression" dxfId="10896" priority="2662" stopIfTrue="1">
      <formula>I2663="REVIEW"</formula>
    </cfRule>
  </conditionalFormatting>
  <conditionalFormatting sqref="I2664">
    <cfRule type="expression" dxfId="10895" priority="2663" stopIfTrue="1">
      <formula>I2664="REVIEW"</formula>
    </cfRule>
  </conditionalFormatting>
  <conditionalFormatting sqref="I2665">
    <cfRule type="expression" dxfId="10894" priority="2664" stopIfTrue="1">
      <formula>I2665="REVIEW"</formula>
    </cfRule>
  </conditionalFormatting>
  <conditionalFormatting sqref="I2666">
    <cfRule type="expression" dxfId="10893" priority="2665" stopIfTrue="1">
      <formula>I2666="REVIEW"</formula>
    </cfRule>
  </conditionalFormatting>
  <conditionalFormatting sqref="I2667">
    <cfRule type="expression" dxfId="10892" priority="2666" stopIfTrue="1">
      <formula>I2667="REVIEW"</formula>
    </cfRule>
  </conditionalFormatting>
  <conditionalFormatting sqref="I2668">
    <cfRule type="expression" dxfId="10891" priority="2667" stopIfTrue="1">
      <formula>I2668="REVIEW"</formula>
    </cfRule>
  </conditionalFormatting>
  <conditionalFormatting sqref="I2669">
    <cfRule type="expression" dxfId="10890" priority="2668" stopIfTrue="1">
      <formula>I2669="REVIEW"</formula>
    </cfRule>
  </conditionalFormatting>
  <conditionalFormatting sqref="I2670">
    <cfRule type="expression" dxfId="10889" priority="2669" stopIfTrue="1">
      <formula>I2670="REVIEW"</formula>
    </cfRule>
  </conditionalFormatting>
  <conditionalFormatting sqref="I2671">
    <cfRule type="expression" dxfId="10888" priority="2670" stopIfTrue="1">
      <formula>I2671="REVIEW"</formula>
    </cfRule>
  </conditionalFormatting>
  <conditionalFormatting sqref="I2672">
    <cfRule type="expression" dxfId="10887" priority="2671" stopIfTrue="1">
      <formula>I2672="REVIEW"</formula>
    </cfRule>
  </conditionalFormatting>
  <conditionalFormatting sqref="I2673">
    <cfRule type="expression" dxfId="10886" priority="2672" stopIfTrue="1">
      <formula>I2673="REVIEW"</formula>
    </cfRule>
  </conditionalFormatting>
  <conditionalFormatting sqref="I2674">
    <cfRule type="expression" dxfId="10885" priority="2673" stopIfTrue="1">
      <formula>I2674="REVIEW"</formula>
    </cfRule>
  </conditionalFormatting>
  <conditionalFormatting sqref="I2675">
    <cfRule type="expression" dxfId="10884" priority="2674" stopIfTrue="1">
      <formula>I2675="REVIEW"</formula>
    </cfRule>
  </conditionalFormatting>
  <conditionalFormatting sqref="I2676">
    <cfRule type="expression" dxfId="10883" priority="2675" stopIfTrue="1">
      <formula>I2676="REVIEW"</formula>
    </cfRule>
  </conditionalFormatting>
  <conditionalFormatting sqref="I2677">
    <cfRule type="expression" dxfId="10882" priority="2676" stopIfTrue="1">
      <formula>I2677="REVIEW"</formula>
    </cfRule>
  </conditionalFormatting>
  <conditionalFormatting sqref="I2678">
    <cfRule type="expression" dxfId="10881" priority="2677" stopIfTrue="1">
      <formula>I2678="REVIEW"</formula>
    </cfRule>
  </conditionalFormatting>
  <conditionalFormatting sqref="I2679">
    <cfRule type="expression" dxfId="10880" priority="2678" stopIfTrue="1">
      <formula>I2679="REVIEW"</formula>
    </cfRule>
  </conditionalFormatting>
  <conditionalFormatting sqref="I2680">
    <cfRule type="expression" dxfId="10879" priority="2679" stopIfTrue="1">
      <formula>I2680="REVIEW"</formula>
    </cfRule>
  </conditionalFormatting>
  <conditionalFormatting sqref="I2681">
    <cfRule type="expression" dxfId="10878" priority="2680" stopIfTrue="1">
      <formula>I2681="REVIEW"</formula>
    </cfRule>
  </conditionalFormatting>
  <conditionalFormatting sqref="I2682">
    <cfRule type="expression" dxfId="10877" priority="2681" stopIfTrue="1">
      <formula>I2682="REVIEW"</formula>
    </cfRule>
  </conditionalFormatting>
  <conditionalFormatting sqref="I2683">
    <cfRule type="expression" dxfId="10876" priority="2682" stopIfTrue="1">
      <formula>I2683="REVIEW"</formula>
    </cfRule>
  </conditionalFormatting>
  <conditionalFormatting sqref="I2684">
    <cfRule type="expression" dxfId="10875" priority="2683" stopIfTrue="1">
      <formula>I2684="REVIEW"</formula>
    </cfRule>
  </conditionalFormatting>
  <conditionalFormatting sqref="I2685">
    <cfRule type="expression" dxfId="10874" priority="2684" stopIfTrue="1">
      <formula>I2685="REVIEW"</formula>
    </cfRule>
  </conditionalFormatting>
  <conditionalFormatting sqref="I2686">
    <cfRule type="expression" dxfId="10873" priority="2685" stopIfTrue="1">
      <formula>I2686="REVIEW"</formula>
    </cfRule>
  </conditionalFormatting>
  <conditionalFormatting sqref="I2687">
    <cfRule type="expression" dxfId="10872" priority="2686" stopIfTrue="1">
      <formula>I2687="REVIEW"</formula>
    </cfRule>
  </conditionalFormatting>
  <conditionalFormatting sqref="I2688">
    <cfRule type="expression" dxfId="10871" priority="2687" stopIfTrue="1">
      <formula>I2688="REVIEW"</formula>
    </cfRule>
  </conditionalFormatting>
  <conditionalFormatting sqref="I2689">
    <cfRule type="expression" dxfId="10870" priority="2688" stopIfTrue="1">
      <formula>I2689="REVIEW"</formula>
    </cfRule>
  </conditionalFormatting>
  <conditionalFormatting sqref="I2690">
    <cfRule type="expression" dxfId="10869" priority="2689" stopIfTrue="1">
      <formula>I2690="REVIEW"</formula>
    </cfRule>
  </conditionalFormatting>
  <conditionalFormatting sqref="I2691">
    <cfRule type="expression" dxfId="10868" priority="2690" stopIfTrue="1">
      <formula>I2691="REVIEW"</formula>
    </cfRule>
  </conditionalFormatting>
  <conditionalFormatting sqref="I2692">
    <cfRule type="expression" dxfId="10867" priority="2691" stopIfTrue="1">
      <formula>I2692="REVIEW"</formula>
    </cfRule>
  </conditionalFormatting>
  <conditionalFormatting sqref="I2693">
    <cfRule type="expression" dxfId="10866" priority="2692" stopIfTrue="1">
      <formula>I2693="REVIEW"</formula>
    </cfRule>
  </conditionalFormatting>
  <conditionalFormatting sqref="I2694">
    <cfRule type="expression" dxfId="10865" priority="2693" stopIfTrue="1">
      <formula>I2694="REVIEW"</formula>
    </cfRule>
  </conditionalFormatting>
  <conditionalFormatting sqref="I2695">
    <cfRule type="expression" dxfId="10864" priority="2694" stopIfTrue="1">
      <formula>I2695="REVIEW"</formula>
    </cfRule>
  </conditionalFormatting>
  <conditionalFormatting sqref="I2696">
    <cfRule type="expression" dxfId="10863" priority="2695" stopIfTrue="1">
      <formula>I2696="REVIEW"</formula>
    </cfRule>
  </conditionalFormatting>
  <conditionalFormatting sqref="I2697">
    <cfRule type="expression" dxfId="10862" priority="2696" stopIfTrue="1">
      <formula>I2697="REVIEW"</formula>
    </cfRule>
  </conditionalFormatting>
  <conditionalFormatting sqref="I2698">
    <cfRule type="expression" dxfId="10861" priority="2697" stopIfTrue="1">
      <formula>I2698="REVIEW"</formula>
    </cfRule>
  </conditionalFormatting>
  <conditionalFormatting sqref="I2699">
    <cfRule type="expression" dxfId="10860" priority="2698" stopIfTrue="1">
      <formula>I2699="REVIEW"</formula>
    </cfRule>
  </conditionalFormatting>
  <conditionalFormatting sqref="I2700">
    <cfRule type="expression" dxfId="10859" priority="2699" stopIfTrue="1">
      <formula>I2700="REVIEW"</formula>
    </cfRule>
  </conditionalFormatting>
  <conditionalFormatting sqref="I2701">
    <cfRule type="expression" dxfId="10858" priority="2700" stopIfTrue="1">
      <formula>I2701="REVIEW"</formula>
    </cfRule>
  </conditionalFormatting>
  <conditionalFormatting sqref="I2702">
    <cfRule type="expression" dxfId="10857" priority="2701" stopIfTrue="1">
      <formula>I2702="REVIEW"</formula>
    </cfRule>
  </conditionalFormatting>
  <conditionalFormatting sqref="I2703">
    <cfRule type="expression" dxfId="10856" priority="2702" stopIfTrue="1">
      <formula>I2703="REVIEW"</formula>
    </cfRule>
  </conditionalFormatting>
  <conditionalFormatting sqref="I2704">
    <cfRule type="expression" dxfId="10855" priority="2703" stopIfTrue="1">
      <formula>I2704="REVIEW"</formula>
    </cfRule>
  </conditionalFormatting>
  <conditionalFormatting sqref="I2705">
    <cfRule type="expression" dxfId="10854" priority="2704" stopIfTrue="1">
      <formula>I2705="REVIEW"</formula>
    </cfRule>
  </conditionalFormatting>
  <conditionalFormatting sqref="I2706">
    <cfRule type="expression" dxfId="10853" priority="2705" stopIfTrue="1">
      <formula>I2706="REVIEW"</formula>
    </cfRule>
  </conditionalFormatting>
  <conditionalFormatting sqref="I2707">
    <cfRule type="expression" dxfId="10852" priority="2706" stopIfTrue="1">
      <formula>I2707="REVIEW"</formula>
    </cfRule>
  </conditionalFormatting>
  <conditionalFormatting sqref="I2708">
    <cfRule type="expression" dxfId="10851" priority="2707" stopIfTrue="1">
      <formula>I2708="REVIEW"</formula>
    </cfRule>
  </conditionalFormatting>
  <conditionalFormatting sqref="I2709">
    <cfRule type="expression" dxfId="10850" priority="2708" stopIfTrue="1">
      <formula>I2709="REVIEW"</formula>
    </cfRule>
  </conditionalFormatting>
  <conditionalFormatting sqref="I2710">
    <cfRule type="expression" dxfId="10849" priority="2709" stopIfTrue="1">
      <formula>I2710="REVIEW"</formula>
    </cfRule>
  </conditionalFormatting>
  <conditionalFormatting sqref="I2711">
    <cfRule type="expression" dxfId="10848" priority="2710" stopIfTrue="1">
      <formula>I2711="REVIEW"</formula>
    </cfRule>
  </conditionalFormatting>
  <conditionalFormatting sqref="I2712">
    <cfRule type="expression" dxfId="10847" priority="2711" stopIfTrue="1">
      <formula>I2712="REVIEW"</formula>
    </cfRule>
  </conditionalFormatting>
  <conditionalFormatting sqref="I2713">
    <cfRule type="expression" dxfId="10846" priority="2712" stopIfTrue="1">
      <formula>I2713="REVIEW"</formula>
    </cfRule>
  </conditionalFormatting>
  <conditionalFormatting sqref="I2714">
    <cfRule type="expression" dxfId="10845" priority="2713" stopIfTrue="1">
      <formula>I2714="REVIEW"</formula>
    </cfRule>
  </conditionalFormatting>
  <conditionalFormatting sqref="I2715">
    <cfRule type="expression" dxfId="10844" priority="2714" stopIfTrue="1">
      <formula>I2715="REVIEW"</formula>
    </cfRule>
  </conditionalFormatting>
  <conditionalFormatting sqref="I2716">
    <cfRule type="expression" dxfId="10843" priority="2715" stopIfTrue="1">
      <formula>I2716="REVIEW"</formula>
    </cfRule>
  </conditionalFormatting>
  <conditionalFormatting sqref="I2717">
    <cfRule type="expression" dxfId="10842" priority="2716" stopIfTrue="1">
      <formula>I2717="REVIEW"</formula>
    </cfRule>
  </conditionalFormatting>
  <conditionalFormatting sqref="I2718">
    <cfRule type="expression" dxfId="10841" priority="2717" stopIfTrue="1">
      <formula>I2718="REVIEW"</formula>
    </cfRule>
  </conditionalFormatting>
  <conditionalFormatting sqref="I2719">
    <cfRule type="expression" dxfId="10840" priority="2718" stopIfTrue="1">
      <formula>I2719="REVIEW"</formula>
    </cfRule>
  </conditionalFormatting>
  <conditionalFormatting sqref="I2720">
    <cfRule type="expression" dxfId="10839" priority="2719" stopIfTrue="1">
      <formula>I2720="REVIEW"</formula>
    </cfRule>
  </conditionalFormatting>
  <conditionalFormatting sqref="I2721">
    <cfRule type="expression" dxfId="10838" priority="2720" stopIfTrue="1">
      <formula>I2721="REVIEW"</formula>
    </cfRule>
  </conditionalFormatting>
  <conditionalFormatting sqref="I2722">
    <cfRule type="expression" dxfId="10837" priority="2721" stopIfTrue="1">
      <formula>I2722="REVIEW"</formula>
    </cfRule>
  </conditionalFormatting>
  <conditionalFormatting sqref="I2723">
    <cfRule type="expression" dxfId="10836" priority="2722" stopIfTrue="1">
      <formula>I2723="REVIEW"</formula>
    </cfRule>
  </conditionalFormatting>
  <conditionalFormatting sqref="I2724">
    <cfRule type="expression" dxfId="10835" priority="2723" stopIfTrue="1">
      <formula>I2724="REVIEW"</formula>
    </cfRule>
  </conditionalFormatting>
  <conditionalFormatting sqref="I2725">
    <cfRule type="expression" dxfId="10834" priority="2724" stopIfTrue="1">
      <formula>I2725="REVIEW"</formula>
    </cfRule>
  </conditionalFormatting>
  <conditionalFormatting sqref="I2726">
    <cfRule type="expression" dxfId="10833" priority="2725" stopIfTrue="1">
      <formula>I2726="REVIEW"</formula>
    </cfRule>
  </conditionalFormatting>
  <conditionalFormatting sqref="I2727">
    <cfRule type="expression" dxfId="10832" priority="2726" stopIfTrue="1">
      <formula>I2727="REVIEW"</formula>
    </cfRule>
  </conditionalFormatting>
  <conditionalFormatting sqref="I2728">
    <cfRule type="expression" dxfId="10831" priority="2727" stopIfTrue="1">
      <formula>I2728="REVIEW"</formula>
    </cfRule>
  </conditionalFormatting>
  <conditionalFormatting sqref="I2729">
    <cfRule type="expression" dxfId="10830" priority="2728" stopIfTrue="1">
      <formula>I2729="REVIEW"</formula>
    </cfRule>
  </conditionalFormatting>
  <conditionalFormatting sqref="I2730">
    <cfRule type="expression" dxfId="10829" priority="2729" stopIfTrue="1">
      <formula>I2730="REVIEW"</formula>
    </cfRule>
  </conditionalFormatting>
  <conditionalFormatting sqref="I2731">
    <cfRule type="expression" dxfId="10828" priority="2730" stopIfTrue="1">
      <formula>I2731="REVIEW"</formula>
    </cfRule>
  </conditionalFormatting>
  <conditionalFormatting sqref="I2732">
    <cfRule type="expression" dxfId="10827" priority="2731" stopIfTrue="1">
      <formula>I2732="REVIEW"</formula>
    </cfRule>
  </conditionalFormatting>
  <conditionalFormatting sqref="I2733">
    <cfRule type="expression" dxfId="10826" priority="2732" stopIfTrue="1">
      <formula>I2733="REVIEW"</formula>
    </cfRule>
  </conditionalFormatting>
  <conditionalFormatting sqref="I2734">
    <cfRule type="expression" dxfId="10825" priority="2733" stopIfTrue="1">
      <formula>I2734="REVIEW"</formula>
    </cfRule>
  </conditionalFormatting>
  <conditionalFormatting sqref="I12">
    <cfRule type="expression" dxfId="10824" priority="2744" stopIfTrue="1">
      <formula>I12="REVIEW"</formula>
    </cfRule>
    <cfRule type="expression" dxfId="10823" priority="8210" stopIfTrue="1">
      <formula>I12="REVIEW"</formula>
    </cfRule>
  </conditionalFormatting>
  <conditionalFormatting sqref="I13">
    <cfRule type="expression" dxfId="10822" priority="2745" stopIfTrue="1">
      <formula>I13="REVIEW"</formula>
    </cfRule>
    <cfRule type="expression" dxfId="10821" priority="8211" stopIfTrue="1">
      <formula>I13="REVIEW"</formula>
    </cfRule>
  </conditionalFormatting>
  <conditionalFormatting sqref="I14">
    <cfRule type="expression" dxfId="10820" priority="2746" stopIfTrue="1">
      <formula>I14="REVIEW"</formula>
    </cfRule>
    <cfRule type="expression" dxfId="10819" priority="8212" stopIfTrue="1">
      <formula>I14="REVIEW"</formula>
    </cfRule>
  </conditionalFormatting>
  <conditionalFormatting sqref="I15">
    <cfRule type="expression" dxfId="10818" priority="2747" stopIfTrue="1">
      <formula>I15="REVIEW"</formula>
    </cfRule>
    <cfRule type="expression" dxfId="10817" priority="8213" stopIfTrue="1">
      <formula>I15="REVIEW"</formula>
    </cfRule>
  </conditionalFormatting>
  <conditionalFormatting sqref="I16">
    <cfRule type="expression" dxfId="10816" priority="2748" stopIfTrue="1">
      <formula>I16="REVIEW"</formula>
    </cfRule>
  </conditionalFormatting>
  <conditionalFormatting sqref="I17">
    <cfRule type="expression" dxfId="10815" priority="2749" stopIfTrue="1">
      <formula>I17="REVIEW"</formula>
    </cfRule>
  </conditionalFormatting>
  <conditionalFormatting sqref="I18">
    <cfRule type="expression" dxfId="10814" priority="2750" stopIfTrue="1">
      <formula>I18="REVIEW"</formula>
    </cfRule>
  </conditionalFormatting>
  <conditionalFormatting sqref="I19">
    <cfRule type="expression" dxfId="10813" priority="2751" stopIfTrue="1">
      <formula>I19="REVIEW"</formula>
    </cfRule>
  </conditionalFormatting>
  <conditionalFormatting sqref="I20">
    <cfRule type="expression" dxfId="10812" priority="2752" stopIfTrue="1">
      <formula>I20="REVIEW"</formula>
    </cfRule>
  </conditionalFormatting>
  <conditionalFormatting sqref="I21">
    <cfRule type="expression" dxfId="10811" priority="2753" stopIfTrue="1">
      <formula>I21="REVIEW"</formula>
    </cfRule>
  </conditionalFormatting>
  <conditionalFormatting sqref="I22">
    <cfRule type="expression" dxfId="10810" priority="2754" stopIfTrue="1">
      <formula>I22="REVIEW"</formula>
    </cfRule>
  </conditionalFormatting>
  <conditionalFormatting sqref="I23">
    <cfRule type="expression" dxfId="10809" priority="2755" stopIfTrue="1">
      <formula>I23="REVIEW"</formula>
    </cfRule>
  </conditionalFormatting>
  <conditionalFormatting sqref="I24">
    <cfRule type="expression" dxfId="10808" priority="2756" stopIfTrue="1">
      <formula>I24="REVIEW"</formula>
    </cfRule>
  </conditionalFormatting>
  <conditionalFormatting sqref="I25">
    <cfRule type="expression" dxfId="10807" priority="2757" stopIfTrue="1">
      <formula>I25="REVIEW"</formula>
    </cfRule>
  </conditionalFormatting>
  <conditionalFormatting sqref="I26">
    <cfRule type="expression" dxfId="10806" priority="2758" stopIfTrue="1">
      <formula>I26="REVIEW"</formula>
    </cfRule>
  </conditionalFormatting>
  <conditionalFormatting sqref="I27">
    <cfRule type="expression" dxfId="10805" priority="2759" stopIfTrue="1">
      <formula>I27="REVIEW"</formula>
    </cfRule>
  </conditionalFormatting>
  <conditionalFormatting sqref="I28">
    <cfRule type="expression" dxfId="10804" priority="2760" stopIfTrue="1">
      <formula>I28="REVIEW"</formula>
    </cfRule>
  </conditionalFormatting>
  <conditionalFormatting sqref="I29">
    <cfRule type="expression" dxfId="10803" priority="2761" stopIfTrue="1">
      <formula>I29="REVIEW"</formula>
    </cfRule>
    <cfRule type="expression" dxfId="10802" priority="12742" stopIfTrue="1">
      <formula>I29="REVIEW"</formula>
    </cfRule>
  </conditionalFormatting>
  <conditionalFormatting sqref="I30">
    <cfRule type="expression" dxfId="10801" priority="2762" stopIfTrue="1">
      <formula>I30="REVIEW"</formula>
    </cfRule>
  </conditionalFormatting>
  <conditionalFormatting sqref="I31">
    <cfRule type="expression" dxfId="10800" priority="2763" stopIfTrue="1">
      <formula>I31="REVIEW"</formula>
    </cfRule>
  </conditionalFormatting>
  <conditionalFormatting sqref="I32">
    <cfRule type="expression" dxfId="10799" priority="2764" stopIfTrue="1">
      <formula>I32="REVIEW"</formula>
    </cfRule>
  </conditionalFormatting>
  <conditionalFormatting sqref="I33">
    <cfRule type="expression" dxfId="10798" priority="2765" stopIfTrue="1">
      <formula>I33="REVIEW"</formula>
    </cfRule>
  </conditionalFormatting>
  <conditionalFormatting sqref="I34">
    <cfRule type="expression" dxfId="10797" priority="2766" stopIfTrue="1">
      <formula>I34="REVIEW"</formula>
    </cfRule>
  </conditionalFormatting>
  <conditionalFormatting sqref="I35">
    <cfRule type="expression" dxfId="10796" priority="2767" stopIfTrue="1">
      <formula>I35="REVIEW"</formula>
    </cfRule>
  </conditionalFormatting>
  <conditionalFormatting sqref="I36">
    <cfRule type="expression" dxfId="10795" priority="2768" stopIfTrue="1">
      <formula>I36="REVIEW"</formula>
    </cfRule>
  </conditionalFormatting>
  <conditionalFormatting sqref="I37">
    <cfRule type="expression" dxfId="10794" priority="2769" stopIfTrue="1">
      <formula>I37="REVIEW"</formula>
    </cfRule>
  </conditionalFormatting>
  <conditionalFormatting sqref="I38">
    <cfRule type="expression" dxfId="10793" priority="2770" stopIfTrue="1">
      <formula>I38="REVIEW"</formula>
    </cfRule>
  </conditionalFormatting>
  <conditionalFormatting sqref="I39">
    <cfRule type="expression" dxfId="10792" priority="2771" stopIfTrue="1">
      <formula>I39="REVIEW"</formula>
    </cfRule>
  </conditionalFormatting>
  <conditionalFormatting sqref="I40">
    <cfRule type="expression" dxfId="10791" priority="2772" stopIfTrue="1">
      <formula>I40="REVIEW"</formula>
    </cfRule>
  </conditionalFormatting>
  <conditionalFormatting sqref="I41">
    <cfRule type="expression" dxfId="10790" priority="2773" stopIfTrue="1">
      <formula>I41="REVIEW"</formula>
    </cfRule>
  </conditionalFormatting>
  <conditionalFormatting sqref="I42">
    <cfRule type="expression" dxfId="10789" priority="2774" stopIfTrue="1">
      <formula>I42="REVIEW"</formula>
    </cfRule>
  </conditionalFormatting>
  <conditionalFormatting sqref="I43">
    <cfRule type="expression" dxfId="10788" priority="2775" stopIfTrue="1">
      <formula>I43="REVIEW"</formula>
    </cfRule>
  </conditionalFormatting>
  <conditionalFormatting sqref="I44">
    <cfRule type="expression" dxfId="10787" priority="2776" stopIfTrue="1">
      <formula>I44="REVIEW"</formula>
    </cfRule>
  </conditionalFormatting>
  <conditionalFormatting sqref="I45">
    <cfRule type="expression" dxfId="10786" priority="2777" stopIfTrue="1">
      <formula>I45="REVIEW"</formula>
    </cfRule>
  </conditionalFormatting>
  <conditionalFormatting sqref="I46">
    <cfRule type="expression" dxfId="10785" priority="2778" stopIfTrue="1">
      <formula>I46="REVIEW"</formula>
    </cfRule>
  </conditionalFormatting>
  <conditionalFormatting sqref="I47">
    <cfRule type="expression" dxfId="10784" priority="2779" stopIfTrue="1">
      <formula>I47="REVIEW"</formula>
    </cfRule>
  </conditionalFormatting>
  <conditionalFormatting sqref="I48">
    <cfRule type="expression" dxfId="10783" priority="2780" stopIfTrue="1">
      <formula>I48="REVIEW"</formula>
    </cfRule>
  </conditionalFormatting>
  <conditionalFormatting sqref="I49">
    <cfRule type="expression" dxfId="10782" priority="2781" stopIfTrue="1">
      <formula>I49="REVIEW"</formula>
    </cfRule>
  </conditionalFormatting>
  <conditionalFormatting sqref="I50">
    <cfRule type="expression" dxfId="10781" priority="2782" stopIfTrue="1">
      <formula>I50="REVIEW"</formula>
    </cfRule>
  </conditionalFormatting>
  <conditionalFormatting sqref="I51">
    <cfRule type="expression" dxfId="10780" priority="2783" stopIfTrue="1">
      <formula>I51="REVIEW"</formula>
    </cfRule>
  </conditionalFormatting>
  <conditionalFormatting sqref="I52">
    <cfRule type="expression" dxfId="10779" priority="2784" stopIfTrue="1">
      <formula>I52="REVIEW"</formula>
    </cfRule>
  </conditionalFormatting>
  <conditionalFormatting sqref="I53">
    <cfRule type="expression" dxfId="10778" priority="2785" stopIfTrue="1">
      <formula>I53="REVIEW"</formula>
    </cfRule>
  </conditionalFormatting>
  <conditionalFormatting sqref="I54">
    <cfRule type="expression" dxfId="10777" priority="2786" stopIfTrue="1">
      <formula>I54="REVIEW"</formula>
    </cfRule>
  </conditionalFormatting>
  <conditionalFormatting sqref="I55">
    <cfRule type="expression" dxfId="10776" priority="2787" stopIfTrue="1">
      <formula>I55="REVIEW"</formula>
    </cfRule>
  </conditionalFormatting>
  <conditionalFormatting sqref="I56">
    <cfRule type="expression" dxfId="10775" priority="2788" stopIfTrue="1">
      <formula>I56="REVIEW"</formula>
    </cfRule>
  </conditionalFormatting>
  <conditionalFormatting sqref="I57">
    <cfRule type="expression" dxfId="10774" priority="2789" stopIfTrue="1">
      <formula>I57="REVIEW"</formula>
    </cfRule>
  </conditionalFormatting>
  <conditionalFormatting sqref="I58">
    <cfRule type="expression" dxfId="10773" priority="2790" stopIfTrue="1">
      <formula>I58="REVIEW"</formula>
    </cfRule>
  </conditionalFormatting>
  <conditionalFormatting sqref="I59">
    <cfRule type="expression" dxfId="10772" priority="2791" stopIfTrue="1">
      <formula>I59="REVIEW"</formula>
    </cfRule>
  </conditionalFormatting>
  <conditionalFormatting sqref="I60">
    <cfRule type="expression" dxfId="10771" priority="2792" stopIfTrue="1">
      <formula>I60="REVIEW"</formula>
    </cfRule>
  </conditionalFormatting>
  <conditionalFormatting sqref="I61">
    <cfRule type="expression" dxfId="10770" priority="2793" stopIfTrue="1">
      <formula>I61="REVIEW"</formula>
    </cfRule>
  </conditionalFormatting>
  <conditionalFormatting sqref="I62">
    <cfRule type="expression" dxfId="10769" priority="2794" stopIfTrue="1">
      <formula>I62="REVIEW"</formula>
    </cfRule>
  </conditionalFormatting>
  <conditionalFormatting sqref="I63">
    <cfRule type="expression" dxfId="10768" priority="2795" stopIfTrue="1">
      <formula>I63="REVIEW"</formula>
    </cfRule>
  </conditionalFormatting>
  <conditionalFormatting sqref="I64">
    <cfRule type="expression" dxfId="10767" priority="2796" stopIfTrue="1">
      <formula>I64="REVIEW"</formula>
    </cfRule>
  </conditionalFormatting>
  <conditionalFormatting sqref="I65">
    <cfRule type="expression" dxfId="10766" priority="2797" stopIfTrue="1">
      <formula>I65="REVIEW"</formula>
    </cfRule>
  </conditionalFormatting>
  <conditionalFormatting sqref="I66">
    <cfRule type="expression" dxfId="10765" priority="2798" stopIfTrue="1">
      <formula>I66="REVIEW"</formula>
    </cfRule>
    <cfRule type="expression" dxfId="10764" priority="10997" stopIfTrue="1">
      <formula>I66="REVIEW"</formula>
    </cfRule>
  </conditionalFormatting>
  <conditionalFormatting sqref="I67">
    <cfRule type="expression" dxfId="10763" priority="2799" stopIfTrue="1">
      <formula>I67="REVIEW"</formula>
    </cfRule>
    <cfRule type="expression" dxfId="10762" priority="10998" stopIfTrue="1">
      <formula>I67="REVIEW"</formula>
    </cfRule>
  </conditionalFormatting>
  <conditionalFormatting sqref="I68">
    <cfRule type="expression" dxfId="10761" priority="2800" stopIfTrue="1">
      <formula>I68="REVIEW"</formula>
    </cfRule>
  </conditionalFormatting>
  <conditionalFormatting sqref="I69">
    <cfRule type="expression" dxfId="10760" priority="2801" stopIfTrue="1">
      <formula>I69="REVIEW"</formula>
    </cfRule>
  </conditionalFormatting>
  <conditionalFormatting sqref="I70">
    <cfRule type="expression" dxfId="10759" priority="2802" stopIfTrue="1">
      <formula>I70="REVIEW"</formula>
    </cfRule>
  </conditionalFormatting>
  <conditionalFormatting sqref="I71">
    <cfRule type="expression" dxfId="10758" priority="2803" stopIfTrue="1">
      <formula>I71="REVIEW"</formula>
    </cfRule>
  </conditionalFormatting>
  <conditionalFormatting sqref="I72">
    <cfRule type="expression" dxfId="10757" priority="2804" stopIfTrue="1">
      <formula>I72="REVIEW"</formula>
    </cfRule>
  </conditionalFormatting>
  <conditionalFormatting sqref="I73">
    <cfRule type="expression" dxfId="10756" priority="2805" stopIfTrue="1">
      <formula>I73="REVIEW"</formula>
    </cfRule>
  </conditionalFormatting>
  <conditionalFormatting sqref="I74">
    <cfRule type="expression" dxfId="10755" priority="2806" stopIfTrue="1">
      <formula>I74="REVIEW"</formula>
    </cfRule>
  </conditionalFormatting>
  <conditionalFormatting sqref="I75">
    <cfRule type="expression" dxfId="10754" priority="2807" stopIfTrue="1">
      <formula>I75="REVIEW"</formula>
    </cfRule>
  </conditionalFormatting>
  <conditionalFormatting sqref="I76">
    <cfRule type="expression" dxfId="10753" priority="2808" stopIfTrue="1">
      <formula>I76="REVIEW"</formula>
    </cfRule>
  </conditionalFormatting>
  <conditionalFormatting sqref="I77">
    <cfRule type="expression" dxfId="10752" priority="2809" stopIfTrue="1">
      <formula>I77="REVIEW"</formula>
    </cfRule>
  </conditionalFormatting>
  <conditionalFormatting sqref="I78">
    <cfRule type="expression" dxfId="10751" priority="2810" stopIfTrue="1">
      <formula>I78="REVIEW"</formula>
    </cfRule>
  </conditionalFormatting>
  <conditionalFormatting sqref="I79">
    <cfRule type="expression" dxfId="10750" priority="2811" stopIfTrue="1">
      <formula>I79="REVIEW"</formula>
    </cfRule>
  </conditionalFormatting>
  <conditionalFormatting sqref="I80">
    <cfRule type="expression" dxfId="10749" priority="2812" stopIfTrue="1">
      <formula>I80="REVIEW"</formula>
    </cfRule>
  </conditionalFormatting>
  <conditionalFormatting sqref="I81">
    <cfRule type="expression" dxfId="10748" priority="2813" stopIfTrue="1">
      <formula>I81="REVIEW"</formula>
    </cfRule>
  </conditionalFormatting>
  <conditionalFormatting sqref="I82">
    <cfRule type="expression" dxfId="10747" priority="2814" stopIfTrue="1">
      <formula>I82="REVIEW"</formula>
    </cfRule>
  </conditionalFormatting>
  <conditionalFormatting sqref="I83">
    <cfRule type="expression" dxfId="10746" priority="2815" stopIfTrue="1">
      <formula>I83="REVIEW"</formula>
    </cfRule>
  </conditionalFormatting>
  <conditionalFormatting sqref="I84">
    <cfRule type="expression" dxfId="10745" priority="2816" stopIfTrue="1">
      <formula>I84="REVIEW"</formula>
    </cfRule>
  </conditionalFormatting>
  <conditionalFormatting sqref="I85">
    <cfRule type="expression" dxfId="10744" priority="2817" stopIfTrue="1">
      <formula>I85="REVIEW"</formula>
    </cfRule>
  </conditionalFormatting>
  <conditionalFormatting sqref="I86">
    <cfRule type="expression" dxfId="10743" priority="2818" stopIfTrue="1">
      <formula>I86="REVIEW"</formula>
    </cfRule>
  </conditionalFormatting>
  <conditionalFormatting sqref="I87">
    <cfRule type="expression" dxfId="10742" priority="2819" stopIfTrue="1">
      <formula>I87="REVIEW"</formula>
    </cfRule>
  </conditionalFormatting>
  <conditionalFormatting sqref="I88">
    <cfRule type="expression" dxfId="10741" priority="2820" stopIfTrue="1">
      <formula>I88="REVIEW"</formula>
    </cfRule>
  </conditionalFormatting>
  <conditionalFormatting sqref="I89">
    <cfRule type="expression" dxfId="10740" priority="2821" stopIfTrue="1">
      <formula>I89="REVIEW"</formula>
    </cfRule>
  </conditionalFormatting>
  <conditionalFormatting sqref="I90">
    <cfRule type="expression" dxfId="10739" priority="2822" stopIfTrue="1">
      <formula>I90="REVIEW"</formula>
    </cfRule>
  </conditionalFormatting>
  <conditionalFormatting sqref="I91">
    <cfRule type="expression" dxfId="10738" priority="2823" stopIfTrue="1">
      <formula>I91="REVIEW"</formula>
    </cfRule>
  </conditionalFormatting>
  <conditionalFormatting sqref="I92">
    <cfRule type="expression" dxfId="10737" priority="2824" stopIfTrue="1">
      <formula>I92="REVIEW"</formula>
    </cfRule>
  </conditionalFormatting>
  <conditionalFormatting sqref="I93">
    <cfRule type="expression" dxfId="10736" priority="2825" stopIfTrue="1">
      <formula>I93="REVIEW"</formula>
    </cfRule>
  </conditionalFormatting>
  <conditionalFormatting sqref="I107">
    <cfRule type="expression" dxfId="10735" priority="2839" stopIfTrue="1">
      <formula>I107="REVIEW"</formula>
    </cfRule>
  </conditionalFormatting>
  <conditionalFormatting sqref="I108">
    <cfRule type="expression" dxfId="10734" priority="2840" stopIfTrue="1">
      <formula>I108="REVIEW"</formula>
    </cfRule>
  </conditionalFormatting>
  <conditionalFormatting sqref="I109">
    <cfRule type="expression" dxfId="10733" priority="2841" stopIfTrue="1">
      <formula>I109="REVIEW"</formula>
    </cfRule>
  </conditionalFormatting>
  <conditionalFormatting sqref="I110">
    <cfRule type="expression" dxfId="10732" priority="2842" stopIfTrue="1">
      <formula>I110="REVIEW"</formula>
    </cfRule>
  </conditionalFormatting>
  <conditionalFormatting sqref="I111">
    <cfRule type="expression" dxfId="10731" priority="2843" stopIfTrue="1">
      <formula>I111="REVIEW"</formula>
    </cfRule>
  </conditionalFormatting>
  <conditionalFormatting sqref="I112">
    <cfRule type="expression" dxfId="10730" priority="2844" stopIfTrue="1">
      <formula>I112="REVIEW"</formula>
    </cfRule>
  </conditionalFormatting>
  <conditionalFormatting sqref="I113">
    <cfRule type="expression" dxfId="10729" priority="2845" stopIfTrue="1">
      <formula>I113="REVIEW"</formula>
    </cfRule>
  </conditionalFormatting>
  <conditionalFormatting sqref="I114">
    <cfRule type="expression" dxfId="10728" priority="2846" stopIfTrue="1">
      <formula>I114="REVIEW"</formula>
    </cfRule>
  </conditionalFormatting>
  <conditionalFormatting sqref="I115">
    <cfRule type="expression" dxfId="10727" priority="2847" stopIfTrue="1">
      <formula>I115="REVIEW"</formula>
    </cfRule>
  </conditionalFormatting>
  <conditionalFormatting sqref="I116">
    <cfRule type="expression" dxfId="10726" priority="2848" stopIfTrue="1">
      <formula>I116="REVIEW"</formula>
    </cfRule>
  </conditionalFormatting>
  <conditionalFormatting sqref="I117">
    <cfRule type="expression" dxfId="10725" priority="2849" stopIfTrue="1">
      <formula>I117="REVIEW"</formula>
    </cfRule>
  </conditionalFormatting>
  <conditionalFormatting sqref="I118">
    <cfRule type="expression" dxfId="10724" priority="2850" stopIfTrue="1">
      <formula>I118="REVIEW"</formula>
    </cfRule>
  </conditionalFormatting>
  <conditionalFormatting sqref="I119">
    <cfRule type="expression" dxfId="10723" priority="2851" stopIfTrue="1">
      <formula>I119="REVIEW"</formula>
    </cfRule>
  </conditionalFormatting>
  <conditionalFormatting sqref="I120">
    <cfRule type="expression" dxfId="10722" priority="2852" stopIfTrue="1">
      <formula>I120="REVIEW"</formula>
    </cfRule>
  </conditionalFormatting>
  <conditionalFormatting sqref="I121">
    <cfRule type="expression" dxfId="10721" priority="2853" stopIfTrue="1">
      <formula>I121="REVIEW"</formula>
    </cfRule>
  </conditionalFormatting>
  <conditionalFormatting sqref="I122">
    <cfRule type="expression" dxfId="10720" priority="2854" stopIfTrue="1">
      <formula>I122="REVIEW"</formula>
    </cfRule>
  </conditionalFormatting>
  <conditionalFormatting sqref="I123">
    <cfRule type="expression" dxfId="10719" priority="2855" stopIfTrue="1">
      <formula>I123="REVIEW"</formula>
    </cfRule>
  </conditionalFormatting>
  <conditionalFormatting sqref="I124">
    <cfRule type="expression" dxfId="10718" priority="2856" stopIfTrue="1">
      <formula>I124="REVIEW"</formula>
    </cfRule>
  </conditionalFormatting>
  <conditionalFormatting sqref="I125">
    <cfRule type="expression" dxfId="10717" priority="2857" stopIfTrue="1">
      <formula>I125="REVIEW"</formula>
    </cfRule>
  </conditionalFormatting>
  <conditionalFormatting sqref="I126">
    <cfRule type="expression" dxfId="10716" priority="2858" stopIfTrue="1">
      <formula>I126="REVIEW"</formula>
    </cfRule>
  </conditionalFormatting>
  <conditionalFormatting sqref="I127">
    <cfRule type="expression" dxfId="10715" priority="2859" stopIfTrue="1">
      <formula>I127="REVIEW"</formula>
    </cfRule>
  </conditionalFormatting>
  <conditionalFormatting sqref="I128">
    <cfRule type="expression" dxfId="10714" priority="2860" stopIfTrue="1">
      <formula>I128="REVIEW"</formula>
    </cfRule>
  </conditionalFormatting>
  <conditionalFormatting sqref="I129">
    <cfRule type="expression" dxfId="10713" priority="2861" stopIfTrue="1">
      <formula>I129="REVIEW"</formula>
    </cfRule>
  </conditionalFormatting>
  <conditionalFormatting sqref="I130">
    <cfRule type="expression" dxfId="10712" priority="2862" stopIfTrue="1">
      <formula>I130="REVIEW"</formula>
    </cfRule>
  </conditionalFormatting>
  <conditionalFormatting sqref="I131">
    <cfRule type="expression" dxfId="10711" priority="2863" stopIfTrue="1">
      <formula>I131="REVIEW"</formula>
    </cfRule>
  </conditionalFormatting>
  <conditionalFormatting sqref="I132">
    <cfRule type="expression" dxfId="10710" priority="2864" stopIfTrue="1">
      <formula>I132="REVIEW"</formula>
    </cfRule>
  </conditionalFormatting>
  <conditionalFormatting sqref="I133">
    <cfRule type="expression" dxfId="10709" priority="2865" stopIfTrue="1">
      <formula>I133="REVIEW"</formula>
    </cfRule>
  </conditionalFormatting>
  <conditionalFormatting sqref="I134">
    <cfRule type="expression" dxfId="10708" priority="2866" stopIfTrue="1">
      <formula>I134="REVIEW"</formula>
    </cfRule>
  </conditionalFormatting>
  <conditionalFormatting sqref="I135">
    <cfRule type="expression" dxfId="10707" priority="2867" stopIfTrue="1">
      <formula>I135="REVIEW"</formula>
    </cfRule>
  </conditionalFormatting>
  <conditionalFormatting sqref="I136">
    <cfRule type="expression" dxfId="10706" priority="2868" stopIfTrue="1">
      <formula>I136="REVIEW"</formula>
    </cfRule>
  </conditionalFormatting>
  <conditionalFormatting sqref="I137">
    <cfRule type="expression" dxfId="10705" priority="2869" stopIfTrue="1">
      <formula>I137="REVIEW"</formula>
    </cfRule>
  </conditionalFormatting>
  <conditionalFormatting sqref="I138">
    <cfRule type="expression" dxfId="10704" priority="2870" stopIfTrue="1">
      <formula>I138="REVIEW"</formula>
    </cfRule>
  </conditionalFormatting>
  <conditionalFormatting sqref="I139">
    <cfRule type="expression" dxfId="10703" priority="2871" stopIfTrue="1">
      <formula>I139="REVIEW"</formula>
    </cfRule>
  </conditionalFormatting>
  <conditionalFormatting sqref="I140">
    <cfRule type="expression" dxfId="10702" priority="2872" stopIfTrue="1">
      <formula>I140="REVIEW"</formula>
    </cfRule>
  </conditionalFormatting>
  <conditionalFormatting sqref="I141">
    <cfRule type="expression" dxfId="10701" priority="2873" stopIfTrue="1">
      <formula>I141="REVIEW"</formula>
    </cfRule>
  </conditionalFormatting>
  <conditionalFormatting sqref="I142">
    <cfRule type="expression" dxfId="10700" priority="2874" stopIfTrue="1">
      <formula>I142="REVIEW"</formula>
    </cfRule>
  </conditionalFormatting>
  <conditionalFormatting sqref="I143">
    <cfRule type="expression" dxfId="10699" priority="2875" stopIfTrue="1">
      <formula>I143="REVIEW"</formula>
    </cfRule>
  </conditionalFormatting>
  <conditionalFormatting sqref="I144">
    <cfRule type="expression" dxfId="10698" priority="2876" stopIfTrue="1">
      <formula>I144="REVIEW"</formula>
    </cfRule>
  </conditionalFormatting>
  <conditionalFormatting sqref="I145">
    <cfRule type="expression" dxfId="10697" priority="2877" stopIfTrue="1">
      <formula>I145="REVIEW"</formula>
    </cfRule>
  </conditionalFormatting>
  <conditionalFormatting sqref="I146">
    <cfRule type="expression" dxfId="10696" priority="2878" stopIfTrue="1">
      <formula>I146="REVIEW"</formula>
    </cfRule>
  </conditionalFormatting>
  <conditionalFormatting sqref="I147">
    <cfRule type="expression" dxfId="10695" priority="2879" stopIfTrue="1">
      <formula>I147="REVIEW"</formula>
    </cfRule>
  </conditionalFormatting>
  <conditionalFormatting sqref="I148">
    <cfRule type="expression" dxfId="10694" priority="2880" stopIfTrue="1">
      <formula>I148="REVIEW"</formula>
    </cfRule>
  </conditionalFormatting>
  <conditionalFormatting sqref="I149">
    <cfRule type="expression" dxfId="10693" priority="2881" stopIfTrue="1">
      <formula>I149="REVIEW"</formula>
    </cfRule>
  </conditionalFormatting>
  <conditionalFormatting sqref="I150">
    <cfRule type="expression" dxfId="10692" priority="2882" stopIfTrue="1">
      <formula>I150="REVIEW"</formula>
    </cfRule>
  </conditionalFormatting>
  <conditionalFormatting sqref="I151">
    <cfRule type="expression" dxfId="10691" priority="2883" stopIfTrue="1">
      <formula>I151="REVIEW"</formula>
    </cfRule>
  </conditionalFormatting>
  <conditionalFormatting sqref="I152">
    <cfRule type="expression" dxfId="10690" priority="2884" stopIfTrue="1">
      <formula>I152="REVIEW"</formula>
    </cfRule>
  </conditionalFormatting>
  <conditionalFormatting sqref="I153">
    <cfRule type="expression" dxfId="10689" priority="2885" stopIfTrue="1">
      <formula>I153="REVIEW"</formula>
    </cfRule>
  </conditionalFormatting>
  <conditionalFormatting sqref="I154">
    <cfRule type="expression" dxfId="10688" priority="2886" stopIfTrue="1">
      <formula>I154="REVIEW"</formula>
    </cfRule>
  </conditionalFormatting>
  <conditionalFormatting sqref="I155">
    <cfRule type="expression" dxfId="10687" priority="2887" stopIfTrue="1">
      <formula>I155="REVIEW"</formula>
    </cfRule>
  </conditionalFormatting>
  <conditionalFormatting sqref="I156">
    <cfRule type="expression" dxfId="10686" priority="2888" stopIfTrue="1">
      <formula>I156="REVIEW"</formula>
    </cfRule>
  </conditionalFormatting>
  <conditionalFormatting sqref="I157">
    <cfRule type="expression" dxfId="10685" priority="2889" stopIfTrue="1">
      <formula>I157="REVIEW"</formula>
    </cfRule>
  </conditionalFormatting>
  <conditionalFormatting sqref="I158">
    <cfRule type="expression" dxfId="10684" priority="2890" stopIfTrue="1">
      <formula>I158="REVIEW"</formula>
    </cfRule>
  </conditionalFormatting>
  <conditionalFormatting sqref="I159">
    <cfRule type="expression" dxfId="10683" priority="2891" stopIfTrue="1">
      <formula>I159="REVIEW"</formula>
    </cfRule>
  </conditionalFormatting>
  <conditionalFormatting sqref="I160">
    <cfRule type="expression" dxfId="10682" priority="2892" stopIfTrue="1">
      <formula>I160="REVIEW"</formula>
    </cfRule>
  </conditionalFormatting>
  <conditionalFormatting sqref="I161">
    <cfRule type="expression" dxfId="10681" priority="2893" stopIfTrue="1">
      <formula>I161="REVIEW"</formula>
    </cfRule>
  </conditionalFormatting>
  <conditionalFormatting sqref="I162">
    <cfRule type="expression" dxfId="10680" priority="2894" stopIfTrue="1">
      <formula>I162="REVIEW"</formula>
    </cfRule>
  </conditionalFormatting>
  <conditionalFormatting sqref="I163">
    <cfRule type="expression" dxfId="10679" priority="2895" stopIfTrue="1">
      <formula>I163="REVIEW"</formula>
    </cfRule>
  </conditionalFormatting>
  <conditionalFormatting sqref="I164">
    <cfRule type="expression" dxfId="10678" priority="2896" stopIfTrue="1">
      <formula>I164="REVIEW"</formula>
    </cfRule>
  </conditionalFormatting>
  <conditionalFormatting sqref="I165">
    <cfRule type="expression" dxfId="10677" priority="2897" stopIfTrue="1">
      <formula>I165="REVIEW"</formula>
    </cfRule>
  </conditionalFormatting>
  <conditionalFormatting sqref="I166">
    <cfRule type="expression" dxfId="10676" priority="2898" stopIfTrue="1">
      <formula>I166="REVIEW"</formula>
    </cfRule>
  </conditionalFormatting>
  <conditionalFormatting sqref="I167">
    <cfRule type="expression" dxfId="10675" priority="2899" stopIfTrue="1">
      <formula>I167="REVIEW"</formula>
    </cfRule>
  </conditionalFormatting>
  <conditionalFormatting sqref="I168">
    <cfRule type="expression" dxfId="10674" priority="2900" stopIfTrue="1">
      <formula>I168="REVIEW"</formula>
    </cfRule>
  </conditionalFormatting>
  <conditionalFormatting sqref="I169">
    <cfRule type="expression" dxfId="10673" priority="2901" stopIfTrue="1">
      <formula>I169="REVIEW"</formula>
    </cfRule>
  </conditionalFormatting>
  <conditionalFormatting sqref="I170">
    <cfRule type="expression" dxfId="10672" priority="2902" stopIfTrue="1">
      <formula>I170="REVIEW"</formula>
    </cfRule>
  </conditionalFormatting>
  <conditionalFormatting sqref="I171">
    <cfRule type="expression" dxfId="10671" priority="2903" stopIfTrue="1">
      <formula>I171="REVIEW"</formula>
    </cfRule>
  </conditionalFormatting>
  <conditionalFormatting sqref="I172">
    <cfRule type="expression" dxfId="10670" priority="2904" stopIfTrue="1">
      <formula>I172="REVIEW"</formula>
    </cfRule>
  </conditionalFormatting>
  <conditionalFormatting sqref="I173">
    <cfRule type="expression" dxfId="10669" priority="2905" stopIfTrue="1">
      <formula>I173="REVIEW"</formula>
    </cfRule>
  </conditionalFormatting>
  <conditionalFormatting sqref="I174">
    <cfRule type="expression" dxfId="10668" priority="2906" stopIfTrue="1">
      <formula>I174="REVIEW"</formula>
    </cfRule>
  </conditionalFormatting>
  <conditionalFormatting sqref="I175">
    <cfRule type="expression" dxfId="10667" priority="2907" stopIfTrue="1">
      <formula>I175="REVIEW"</formula>
    </cfRule>
  </conditionalFormatting>
  <conditionalFormatting sqref="I176">
    <cfRule type="expression" dxfId="10666" priority="2908" stopIfTrue="1">
      <formula>I176="REVIEW"</formula>
    </cfRule>
  </conditionalFormatting>
  <conditionalFormatting sqref="I177">
    <cfRule type="expression" dxfId="10665" priority="2909" stopIfTrue="1">
      <formula>I177="REVIEW"</formula>
    </cfRule>
  </conditionalFormatting>
  <conditionalFormatting sqref="I178">
    <cfRule type="expression" dxfId="10664" priority="2910" stopIfTrue="1">
      <formula>I178="REVIEW"</formula>
    </cfRule>
  </conditionalFormatting>
  <conditionalFormatting sqref="I179">
    <cfRule type="expression" dxfId="10663" priority="2911" stopIfTrue="1">
      <formula>I179="REVIEW"</formula>
    </cfRule>
  </conditionalFormatting>
  <conditionalFormatting sqref="I180">
    <cfRule type="expression" dxfId="10662" priority="2912" stopIfTrue="1">
      <formula>I180="REVIEW"</formula>
    </cfRule>
  </conditionalFormatting>
  <conditionalFormatting sqref="I181">
    <cfRule type="expression" dxfId="10661" priority="2913" stopIfTrue="1">
      <formula>I181="REVIEW"</formula>
    </cfRule>
  </conditionalFormatting>
  <conditionalFormatting sqref="I182">
    <cfRule type="expression" dxfId="10660" priority="2914" stopIfTrue="1">
      <formula>I182="REVIEW"</formula>
    </cfRule>
  </conditionalFormatting>
  <conditionalFormatting sqref="I183">
    <cfRule type="expression" dxfId="10659" priority="2915" stopIfTrue="1">
      <formula>I183="REVIEW"</formula>
    </cfRule>
  </conditionalFormatting>
  <conditionalFormatting sqref="I184">
    <cfRule type="expression" dxfId="10658" priority="2916" stopIfTrue="1">
      <formula>I184="REVIEW"</formula>
    </cfRule>
  </conditionalFormatting>
  <conditionalFormatting sqref="I185">
    <cfRule type="expression" dxfId="10657" priority="2917" stopIfTrue="1">
      <formula>I185="REVIEW"</formula>
    </cfRule>
  </conditionalFormatting>
  <conditionalFormatting sqref="I186">
    <cfRule type="expression" dxfId="10656" priority="2918" stopIfTrue="1">
      <formula>I186="REVIEW"</formula>
    </cfRule>
  </conditionalFormatting>
  <conditionalFormatting sqref="I187">
    <cfRule type="expression" dxfId="10655" priority="2919" stopIfTrue="1">
      <formula>I187="REVIEW"</formula>
    </cfRule>
  </conditionalFormatting>
  <conditionalFormatting sqref="I188">
    <cfRule type="expression" dxfId="10654" priority="2920" stopIfTrue="1">
      <formula>I188="REVIEW"</formula>
    </cfRule>
  </conditionalFormatting>
  <conditionalFormatting sqref="I189">
    <cfRule type="expression" dxfId="10653" priority="2921" stopIfTrue="1">
      <formula>I189="REVIEW"</formula>
    </cfRule>
  </conditionalFormatting>
  <conditionalFormatting sqref="I190">
    <cfRule type="expression" dxfId="10652" priority="2922" stopIfTrue="1">
      <formula>I190="REVIEW"</formula>
    </cfRule>
  </conditionalFormatting>
  <conditionalFormatting sqref="I191">
    <cfRule type="expression" dxfId="10651" priority="2923" stopIfTrue="1">
      <formula>I191="REVIEW"</formula>
    </cfRule>
  </conditionalFormatting>
  <conditionalFormatting sqref="I192">
    <cfRule type="expression" dxfId="10650" priority="2924" stopIfTrue="1">
      <formula>I192="REVIEW"</formula>
    </cfRule>
  </conditionalFormatting>
  <conditionalFormatting sqref="I193">
    <cfRule type="expression" dxfId="10649" priority="2925" stopIfTrue="1">
      <formula>I193="REVIEW"</formula>
    </cfRule>
  </conditionalFormatting>
  <conditionalFormatting sqref="I194">
    <cfRule type="expression" dxfId="10648" priority="2926" stopIfTrue="1">
      <formula>I194="REVIEW"</formula>
    </cfRule>
  </conditionalFormatting>
  <conditionalFormatting sqref="I195">
    <cfRule type="expression" dxfId="10647" priority="2927" stopIfTrue="1">
      <formula>I195="REVIEW"</formula>
    </cfRule>
  </conditionalFormatting>
  <conditionalFormatting sqref="I196">
    <cfRule type="expression" dxfId="10646" priority="2928" stopIfTrue="1">
      <formula>I196="REVIEW"</formula>
    </cfRule>
  </conditionalFormatting>
  <conditionalFormatting sqref="I197">
    <cfRule type="expression" dxfId="10645" priority="2929" stopIfTrue="1">
      <formula>I197="REVIEW"</formula>
    </cfRule>
  </conditionalFormatting>
  <conditionalFormatting sqref="I198">
    <cfRule type="expression" dxfId="10644" priority="2930" stopIfTrue="1">
      <formula>I198="REVIEW"</formula>
    </cfRule>
  </conditionalFormatting>
  <conditionalFormatting sqref="I199">
    <cfRule type="expression" dxfId="10643" priority="2931" stopIfTrue="1">
      <formula>I199="REVIEW"</formula>
    </cfRule>
  </conditionalFormatting>
  <conditionalFormatting sqref="I200">
    <cfRule type="expression" dxfId="10642" priority="2932" stopIfTrue="1">
      <formula>I200="REVIEW"</formula>
    </cfRule>
  </conditionalFormatting>
  <conditionalFormatting sqref="I201">
    <cfRule type="expression" dxfId="10641" priority="2933" stopIfTrue="1">
      <formula>I201="REVIEW"</formula>
    </cfRule>
  </conditionalFormatting>
  <conditionalFormatting sqref="I202">
    <cfRule type="expression" dxfId="10640" priority="2934" stopIfTrue="1">
      <formula>I202="REVIEW"</formula>
    </cfRule>
  </conditionalFormatting>
  <conditionalFormatting sqref="I203">
    <cfRule type="expression" dxfId="10639" priority="2935" stopIfTrue="1">
      <formula>I203="REVIEW"</formula>
    </cfRule>
  </conditionalFormatting>
  <conditionalFormatting sqref="I204">
    <cfRule type="expression" dxfId="10638" priority="2936" stopIfTrue="1">
      <formula>I204="REVIEW"</formula>
    </cfRule>
  </conditionalFormatting>
  <conditionalFormatting sqref="I205">
    <cfRule type="expression" dxfId="10637" priority="2937" stopIfTrue="1">
      <formula>I205="REVIEW"</formula>
    </cfRule>
  </conditionalFormatting>
  <conditionalFormatting sqref="I206">
    <cfRule type="expression" dxfId="10636" priority="2938" stopIfTrue="1">
      <formula>I206="REVIEW"</formula>
    </cfRule>
  </conditionalFormatting>
  <conditionalFormatting sqref="I207">
    <cfRule type="expression" dxfId="10635" priority="2939" stopIfTrue="1">
      <formula>I207="REVIEW"</formula>
    </cfRule>
  </conditionalFormatting>
  <conditionalFormatting sqref="I208">
    <cfRule type="expression" dxfId="10634" priority="2940" stopIfTrue="1">
      <formula>I208="REVIEW"</formula>
    </cfRule>
  </conditionalFormatting>
  <conditionalFormatting sqref="I209">
    <cfRule type="expression" dxfId="10633" priority="2941" stopIfTrue="1">
      <formula>I209="REVIEW"</formula>
    </cfRule>
  </conditionalFormatting>
  <conditionalFormatting sqref="I210">
    <cfRule type="expression" dxfId="10632" priority="2942" stopIfTrue="1">
      <formula>I210="REVIEW"</formula>
    </cfRule>
  </conditionalFormatting>
  <conditionalFormatting sqref="I211">
    <cfRule type="expression" dxfId="10631" priority="2943" stopIfTrue="1">
      <formula>I211="REVIEW"</formula>
    </cfRule>
  </conditionalFormatting>
  <conditionalFormatting sqref="I212">
    <cfRule type="expression" dxfId="10630" priority="2944" stopIfTrue="1">
      <formula>I212="REVIEW"</formula>
    </cfRule>
  </conditionalFormatting>
  <conditionalFormatting sqref="I213">
    <cfRule type="expression" dxfId="10629" priority="2945" stopIfTrue="1">
      <formula>I213="REVIEW"</formula>
    </cfRule>
  </conditionalFormatting>
  <conditionalFormatting sqref="I214">
    <cfRule type="expression" dxfId="10628" priority="2946" stopIfTrue="1">
      <formula>I214="REVIEW"</formula>
    </cfRule>
  </conditionalFormatting>
  <conditionalFormatting sqref="I215">
    <cfRule type="expression" dxfId="10627" priority="2947" stopIfTrue="1">
      <formula>I215="REVIEW"</formula>
    </cfRule>
  </conditionalFormatting>
  <conditionalFormatting sqref="I216">
    <cfRule type="expression" dxfId="10626" priority="2948" stopIfTrue="1">
      <formula>I216="REVIEW"</formula>
    </cfRule>
  </conditionalFormatting>
  <conditionalFormatting sqref="I217">
    <cfRule type="expression" dxfId="10625" priority="2949" stopIfTrue="1">
      <formula>I217="REVIEW"</formula>
    </cfRule>
  </conditionalFormatting>
  <conditionalFormatting sqref="I218">
    <cfRule type="expression" dxfId="10624" priority="2950" stopIfTrue="1">
      <formula>I218="REVIEW"</formula>
    </cfRule>
  </conditionalFormatting>
  <conditionalFormatting sqref="I219">
    <cfRule type="expression" dxfId="10623" priority="2951" stopIfTrue="1">
      <formula>I219="REVIEW"</formula>
    </cfRule>
  </conditionalFormatting>
  <conditionalFormatting sqref="I220">
    <cfRule type="expression" dxfId="10622" priority="2952" stopIfTrue="1">
      <formula>I220="REVIEW"</formula>
    </cfRule>
  </conditionalFormatting>
  <conditionalFormatting sqref="I221">
    <cfRule type="expression" dxfId="10621" priority="2953" stopIfTrue="1">
      <formula>I221="REVIEW"</formula>
    </cfRule>
  </conditionalFormatting>
  <conditionalFormatting sqref="I222">
    <cfRule type="expression" dxfId="10620" priority="2954" stopIfTrue="1">
      <formula>I222="REVIEW"</formula>
    </cfRule>
  </conditionalFormatting>
  <conditionalFormatting sqref="I223">
    <cfRule type="expression" dxfId="10619" priority="2955" stopIfTrue="1">
      <formula>I223="REVIEW"</formula>
    </cfRule>
  </conditionalFormatting>
  <conditionalFormatting sqref="I224">
    <cfRule type="expression" dxfId="10618" priority="2956" stopIfTrue="1">
      <formula>I224="REVIEW"</formula>
    </cfRule>
  </conditionalFormatting>
  <conditionalFormatting sqref="I225">
    <cfRule type="expression" dxfId="10617" priority="2957" stopIfTrue="1">
      <formula>I225="REVIEW"</formula>
    </cfRule>
  </conditionalFormatting>
  <conditionalFormatting sqref="I226">
    <cfRule type="expression" dxfId="10616" priority="2958" stopIfTrue="1">
      <formula>I226="REVIEW"</formula>
    </cfRule>
  </conditionalFormatting>
  <conditionalFormatting sqref="I227">
    <cfRule type="expression" dxfId="10615" priority="2959" stopIfTrue="1">
      <formula>I227="REVIEW"</formula>
    </cfRule>
  </conditionalFormatting>
  <conditionalFormatting sqref="I228">
    <cfRule type="expression" dxfId="10614" priority="2960" stopIfTrue="1">
      <formula>I228="REVIEW"</formula>
    </cfRule>
  </conditionalFormatting>
  <conditionalFormatting sqref="I229">
    <cfRule type="expression" dxfId="10613" priority="2961" stopIfTrue="1">
      <formula>I229="REVIEW"</formula>
    </cfRule>
  </conditionalFormatting>
  <conditionalFormatting sqref="I230">
    <cfRule type="expression" dxfId="10612" priority="2962" stopIfTrue="1">
      <formula>I230="REVIEW"</formula>
    </cfRule>
  </conditionalFormatting>
  <conditionalFormatting sqref="I231">
    <cfRule type="expression" dxfId="10611" priority="2963" stopIfTrue="1">
      <formula>I231="REVIEW"</formula>
    </cfRule>
  </conditionalFormatting>
  <conditionalFormatting sqref="I232">
    <cfRule type="expression" dxfId="10610" priority="2964" stopIfTrue="1">
      <formula>I232="REVIEW"</formula>
    </cfRule>
  </conditionalFormatting>
  <conditionalFormatting sqref="I233">
    <cfRule type="expression" dxfId="10609" priority="2965" stopIfTrue="1">
      <formula>I233="REVIEW"</formula>
    </cfRule>
  </conditionalFormatting>
  <conditionalFormatting sqref="I234">
    <cfRule type="expression" dxfId="10608" priority="2966" stopIfTrue="1">
      <formula>I234="REVIEW"</formula>
    </cfRule>
  </conditionalFormatting>
  <conditionalFormatting sqref="I235">
    <cfRule type="expression" dxfId="10607" priority="2967" stopIfTrue="1">
      <formula>I235="REVIEW"</formula>
    </cfRule>
  </conditionalFormatting>
  <conditionalFormatting sqref="I236">
    <cfRule type="expression" dxfId="10606" priority="2968" stopIfTrue="1">
      <formula>I236="REVIEW"</formula>
    </cfRule>
  </conditionalFormatting>
  <conditionalFormatting sqref="I237">
    <cfRule type="expression" dxfId="10605" priority="2969" stopIfTrue="1">
      <formula>I237="REVIEW"</formula>
    </cfRule>
  </conditionalFormatting>
  <conditionalFormatting sqref="I238">
    <cfRule type="expression" dxfId="10604" priority="2970" stopIfTrue="1">
      <formula>I238="REVIEW"</formula>
    </cfRule>
  </conditionalFormatting>
  <conditionalFormatting sqref="I239">
    <cfRule type="expression" dxfId="10603" priority="2971" stopIfTrue="1">
      <formula>I239="REVIEW"</formula>
    </cfRule>
  </conditionalFormatting>
  <conditionalFormatting sqref="I240">
    <cfRule type="expression" dxfId="10602" priority="2972" stopIfTrue="1">
      <formula>I240="REVIEW"</formula>
    </cfRule>
  </conditionalFormatting>
  <conditionalFormatting sqref="I241">
    <cfRule type="expression" dxfId="10601" priority="2973" stopIfTrue="1">
      <formula>I241="REVIEW"</formula>
    </cfRule>
  </conditionalFormatting>
  <conditionalFormatting sqref="I242">
    <cfRule type="expression" dxfId="10600" priority="2974" stopIfTrue="1">
      <formula>I242="REVIEW"</formula>
    </cfRule>
  </conditionalFormatting>
  <conditionalFormatting sqref="I243">
    <cfRule type="expression" dxfId="10599" priority="2975" stopIfTrue="1">
      <formula>I243="REVIEW"</formula>
    </cfRule>
  </conditionalFormatting>
  <conditionalFormatting sqref="I244">
    <cfRule type="expression" dxfId="10598" priority="2976" stopIfTrue="1">
      <formula>I244="REVIEW"</formula>
    </cfRule>
  </conditionalFormatting>
  <conditionalFormatting sqref="I245">
    <cfRule type="expression" dxfId="10597" priority="2977" stopIfTrue="1">
      <formula>I245="REVIEW"</formula>
    </cfRule>
  </conditionalFormatting>
  <conditionalFormatting sqref="I246">
    <cfRule type="expression" dxfId="10596" priority="2978" stopIfTrue="1">
      <formula>I246="REVIEW"</formula>
    </cfRule>
  </conditionalFormatting>
  <conditionalFormatting sqref="I247">
    <cfRule type="expression" dxfId="10595" priority="2979" stopIfTrue="1">
      <formula>I247="REVIEW"</formula>
    </cfRule>
  </conditionalFormatting>
  <conditionalFormatting sqref="I248">
    <cfRule type="expression" dxfId="10594" priority="2980" stopIfTrue="1">
      <formula>I248="REVIEW"</formula>
    </cfRule>
  </conditionalFormatting>
  <conditionalFormatting sqref="I249">
    <cfRule type="expression" dxfId="10593" priority="2981" stopIfTrue="1">
      <formula>I249="REVIEW"</formula>
    </cfRule>
  </conditionalFormatting>
  <conditionalFormatting sqref="I250">
    <cfRule type="expression" dxfId="10592" priority="2982" stopIfTrue="1">
      <formula>I250="REVIEW"</formula>
    </cfRule>
  </conditionalFormatting>
  <conditionalFormatting sqref="I251">
    <cfRule type="expression" dxfId="10591" priority="2983" stopIfTrue="1">
      <formula>I251="REVIEW"</formula>
    </cfRule>
  </conditionalFormatting>
  <conditionalFormatting sqref="I252">
    <cfRule type="expression" dxfId="10590" priority="2984" stopIfTrue="1">
      <formula>I252="REVIEW"</formula>
    </cfRule>
  </conditionalFormatting>
  <conditionalFormatting sqref="I253">
    <cfRule type="expression" dxfId="10589" priority="2985" stopIfTrue="1">
      <formula>I253="REVIEW"</formula>
    </cfRule>
  </conditionalFormatting>
  <conditionalFormatting sqref="I254">
    <cfRule type="expression" dxfId="10588" priority="2986" stopIfTrue="1">
      <formula>I254="REVIEW"</formula>
    </cfRule>
  </conditionalFormatting>
  <conditionalFormatting sqref="I255">
    <cfRule type="expression" dxfId="10587" priority="2987" stopIfTrue="1">
      <formula>I255="REVIEW"</formula>
    </cfRule>
  </conditionalFormatting>
  <conditionalFormatting sqref="I256">
    <cfRule type="expression" dxfId="10586" priority="2988" stopIfTrue="1">
      <formula>I256="REVIEW"</formula>
    </cfRule>
  </conditionalFormatting>
  <conditionalFormatting sqref="I257">
    <cfRule type="expression" dxfId="10585" priority="2989" stopIfTrue="1">
      <formula>I257="REVIEW"</formula>
    </cfRule>
  </conditionalFormatting>
  <conditionalFormatting sqref="I258">
    <cfRule type="expression" dxfId="10584" priority="2990" stopIfTrue="1">
      <formula>I258="REVIEW"</formula>
    </cfRule>
  </conditionalFormatting>
  <conditionalFormatting sqref="I259">
    <cfRule type="expression" dxfId="10583" priority="2991" stopIfTrue="1">
      <formula>I259="REVIEW"</formula>
    </cfRule>
  </conditionalFormatting>
  <conditionalFormatting sqref="I260">
    <cfRule type="expression" dxfId="10582" priority="2992" stopIfTrue="1">
      <formula>I260="REVIEW"</formula>
    </cfRule>
  </conditionalFormatting>
  <conditionalFormatting sqref="I261">
    <cfRule type="expression" dxfId="10581" priority="2993" stopIfTrue="1">
      <formula>I261="REVIEW"</formula>
    </cfRule>
  </conditionalFormatting>
  <conditionalFormatting sqref="I262">
    <cfRule type="expression" dxfId="10580" priority="2994" stopIfTrue="1">
      <formula>I262="REVIEW"</formula>
    </cfRule>
  </conditionalFormatting>
  <conditionalFormatting sqref="I263">
    <cfRule type="expression" dxfId="10579" priority="2995" stopIfTrue="1">
      <formula>I263="REVIEW"</formula>
    </cfRule>
  </conditionalFormatting>
  <conditionalFormatting sqref="I264">
    <cfRule type="expression" dxfId="10578" priority="2996" stopIfTrue="1">
      <formula>I264="REVIEW"</formula>
    </cfRule>
  </conditionalFormatting>
  <conditionalFormatting sqref="I265">
    <cfRule type="expression" dxfId="10577" priority="2997" stopIfTrue="1">
      <formula>I265="REVIEW"</formula>
    </cfRule>
  </conditionalFormatting>
  <conditionalFormatting sqref="I266">
    <cfRule type="expression" dxfId="10576" priority="2998" stopIfTrue="1">
      <formula>I266="REVIEW"</formula>
    </cfRule>
  </conditionalFormatting>
  <conditionalFormatting sqref="I267">
    <cfRule type="expression" dxfId="10575" priority="2999" stopIfTrue="1">
      <formula>I267="REVIEW"</formula>
    </cfRule>
  </conditionalFormatting>
  <conditionalFormatting sqref="I268">
    <cfRule type="expression" dxfId="10574" priority="3000" stopIfTrue="1">
      <formula>I268="REVIEW"</formula>
    </cfRule>
  </conditionalFormatting>
  <conditionalFormatting sqref="I269">
    <cfRule type="expression" dxfId="10573" priority="3001" stopIfTrue="1">
      <formula>I269="REVIEW"</formula>
    </cfRule>
  </conditionalFormatting>
  <conditionalFormatting sqref="I270">
    <cfRule type="expression" dxfId="10572" priority="3002" stopIfTrue="1">
      <formula>I270="REVIEW"</formula>
    </cfRule>
  </conditionalFormatting>
  <conditionalFormatting sqref="I271">
    <cfRule type="expression" dxfId="10571" priority="3003" stopIfTrue="1">
      <formula>I271="REVIEW"</formula>
    </cfRule>
  </conditionalFormatting>
  <conditionalFormatting sqref="I272">
    <cfRule type="expression" dxfId="10570" priority="3004" stopIfTrue="1">
      <formula>I272="REVIEW"</formula>
    </cfRule>
  </conditionalFormatting>
  <conditionalFormatting sqref="I273">
    <cfRule type="expression" dxfId="10569" priority="3005" stopIfTrue="1">
      <formula>I273="REVIEW"</formula>
    </cfRule>
  </conditionalFormatting>
  <conditionalFormatting sqref="I274">
    <cfRule type="expression" dxfId="10568" priority="3006" stopIfTrue="1">
      <formula>I274="REVIEW"</formula>
    </cfRule>
  </conditionalFormatting>
  <conditionalFormatting sqref="I275">
    <cfRule type="expression" dxfId="10567" priority="3007" stopIfTrue="1">
      <formula>I275="REVIEW"</formula>
    </cfRule>
  </conditionalFormatting>
  <conditionalFormatting sqref="I276">
    <cfRule type="expression" dxfId="10566" priority="3008" stopIfTrue="1">
      <formula>I276="REVIEW"</formula>
    </cfRule>
  </conditionalFormatting>
  <conditionalFormatting sqref="I277">
    <cfRule type="expression" dxfId="10565" priority="3009" stopIfTrue="1">
      <formula>I277="REVIEW"</formula>
    </cfRule>
  </conditionalFormatting>
  <conditionalFormatting sqref="I278">
    <cfRule type="expression" dxfId="10564" priority="3010" stopIfTrue="1">
      <formula>I278="REVIEW"</formula>
    </cfRule>
  </conditionalFormatting>
  <conditionalFormatting sqref="I279">
    <cfRule type="expression" dxfId="10563" priority="3011" stopIfTrue="1">
      <formula>I279="REVIEW"</formula>
    </cfRule>
  </conditionalFormatting>
  <conditionalFormatting sqref="I280">
    <cfRule type="expression" dxfId="10562" priority="3012" stopIfTrue="1">
      <formula>I280="REVIEW"</formula>
    </cfRule>
  </conditionalFormatting>
  <conditionalFormatting sqref="I281">
    <cfRule type="expression" dxfId="10561" priority="3013" stopIfTrue="1">
      <formula>I281="REVIEW"</formula>
    </cfRule>
  </conditionalFormatting>
  <conditionalFormatting sqref="I282">
    <cfRule type="expression" dxfId="10560" priority="3014" stopIfTrue="1">
      <formula>I282="REVIEW"</formula>
    </cfRule>
  </conditionalFormatting>
  <conditionalFormatting sqref="I283">
    <cfRule type="expression" dxfId="10559" priority="3015" stopIfTrue="1">
      <formula>I283="REVIEW"</formula>
    </cfRule>
  </conditionalFormatting>
  <conditionalFormatting sqref="I284">
    <cfRule type="expression" dxfId="10558" priority="3016" stopIfTrue="1">
      <formula>I284="REVIEW"</formula>
    </cfRule>
  </conditionalFormatting>
  <conditionalFormatting sqref="I285">
    <cfRule type="expression" dxfId="10557" priority="3017" stopIfTrue="1">
      <formula>I285="REVIEW"</formula>
    </cfRule>
  </conditionalFormatting>
  <conditionalFormatting sqref="I286">
    <cfRule type="expression" dxfId="10556" priority="3018" stopIfTrue="1">
      <formula>I286="REVIEW"</formula>
    </cfRule>
  </conditionalFormatting>
  <conditionalFormatting sqref="I287">
    <cfRule type="expression" dxfId="10555" priority="3019" stopIfTrue="1">
      <formula>I287="REVIEW"</formula>
    </cfRule>
  </conditionalFormatting>
  <conditionalFormatting sqref="I288">
    <cfRule type="expression" dxfId="10554" priority="3020" stopIfTrue="1">
      <formula>I288="REVIEW"</formula>
    </cfRule>
  </conditionalFormatting>
  <conditionalFormatting sqref="I289">
    <cfRule type="expression" dxfId="10553" priority="3021" stopIfTrue="1">
      <formula>I289="REVIEW"</formula>
    </cfRule>
  </conditionalFormatting>
  <conditionalFormatting sqref="I290">
    <cfRule type="expression" dxfId="10552" priority="3022" stopIfTrue="1">
      <formula>I290="REVIEW"</formula>
    </cfRule>
  </conditionalFormatting>
  <conditionalFormatting sqref="I291">
    <cfRule type="expression" dxfId="10551" priority="3023" stopIfTrue="1">
      <formula>I291="REVIEW"</formula>
    </cfRule>
  </conditionalFormatting>
  <conditionalFormatting sqref="I292">
    <cfRule type="expression" dxfId="10550" priority="3024" stopIfTrue="1">
      <formula>I292="REVIEW"</formula>
    </cfRule>
  </conditionalFormatting>
  <conditionalFormatting sqref="I293">
    <cfRule type="expression" dxfId="10549" priority="3025" stopIfTrue="1">
      <formula>I293="REVIEW"</formula>
    </cfRule>
  </conditionalFormatting>
  <conditionalFormatting sqref="I294">
    <cfRule type="expression" dxfId="10548" priority="3026" stopIfTrue="1">
      <formula>I294="REVIEW"</formula>
    </cfRule>
  </conditionalFormatting>
  <conditionalFormatting sqref="I295">
    <cfRule type="expression" dxfId="10547" priority="3027" stopIfTrue="1">
      <formula>I295="REVIEW"</formula>
    </cfRule>
  </conditionalFormatting>
  <conditionalFormatting sqref="I296">
    <cfRule type="expression" dxfId="10546" priority="3028" stopIfTrue="1">
      <formula>I296="REVIEW"</formula>
    </cfRule>
  </conditionalFormatting>
  <conditionalFormatting sqref="I297">
    <cfRule type="expression" dxfId="10545" priority="3029" stopIfTrue="1">
      <formula>I297="REVIEW"</formula>
    </cfRule>
  </conditionalFormatting>
  <conditionalFormatting sqref="I298">
    <cfRule type="expression" dxfId="10544" priority="3030" stopIfTrue="1">
      <formula>I298="REVIEW"</formula>
    </cfRule>
  </conditionalFormatting>
  <conditionalFormatting sqref="I299">
    <cfRule type="expression" dxfId="10543" priority="3031" stopIfTrue="1">
      <formula>I299="REVIEW"</formula>
    </cfRule>
  </conditionalFormatting>
  <conditionalFormatting sqref="I300">
    <cfRule type="expression" dxfId="10542" priority="3032" stopIfTrue="1">
      <formula>I300="REVIEW"</formula>
    </cfRule>
  </conditionalFormatting>
  <conditionalFormatting sqref="I301">
    <cfRule type="expression" dxfId="10541" priority="3033" stopIfTrue="1">
      <formula>I301="REVIEW"</formula>
    </cfRule>
  </conditionalFormatting>
  <conditionalFormatting sqref="I302">
    <cfRule type="expression" dxfId="10540" priority="3034" stopIfTrue="1">
      <formula>I302="REVIEW"</formula>
    </cfRule>
  </conditionalFormatting>
  <conditionalFormatting sqref="I303">
    <cfRule type="expression" dxfId="10539" priority="3035" stopIfTrue="1">
      <formula>I303="REVIEW"</formula>
    </cfRule>
  </conditionalFormatting>
  <conditionalFormatting sqref="I304">
    <cfRule type="expression" dxfId="10538" priority="3036" stopIfTrue="1">
      <formula>I304="REVIEW"</formula>
    </cfRule>
  </conditionalFormatting>
  <conditionalFormatting sqref="I305">
    <cfRule type="expression" dxfId="10537" priority="3037" stopIfTrue="1">
      <formula>I305="REVIEW"</formula>
    </cfRule>
  </conditionalFormatting>
  <conditionalFormatting sqref="I306">
    <cfRule type="expression" dxfId="10536" priority="3038" stopIfTrue="1">
      <formula>I306="REVIEW"</formula>
    </cfRule>
  </conditionalFormatting>
  <conditionalFormatting sqref="I307">
    <cfRule type="expression" dxfId="10535" priority="3039" stopIfTrue="1">
      <formula>I307="REVIEW"</formula>
    </cfRule>
  </conditionalFormatting>
  <conditionalFormatting sqref="I308">
    <cfRule type="expression" dxfId="10534" priority="3040" stopIfTrue="1">
      <formula>I308="REVIEW"</formula>
    </cfRule>
  </conditionalFormatting>
  <conditionalFormatting sqref="I309">
    <cfRule type="expression" dxfId="10533" priority="3041" stopIfTrue="1">
      <formula>I309="REVIEW"</formula>
    </cfRule>
  </conditionalFormatting>
  <conditionalFormatting sqref="I310">
    <cfRule type="expression" dxfId="10532" priority="3042" stopIfTrue="1">
      <formula>I310="REVIEW"</formula>
    </cfRule>
  </conditionalFormatting>
  <conditionalFormatting sqref="I311">
    <cfRule type="expression" dxfId="10531" priority="3043" stopIfTrue="1">
      <formula>I311="REVIEW"</formula>
    </cfRule>
  </conditionalFormatting>
  <conditionalFormatting sqref="I312">
    <cfRule type="expression" dxfId="10530" priority="3044" stopIfTrue="1">
      <formula>I312="REVIEW"</formula>
    </cfRule>
  </conditionalFormatting>
  <conditionalFormatting sqref="I313">
    <cfRule type="expression" dxfId="10529" priority="3045" stopIfTrue="1">
      <formula>I313="REVIEW"</formula>
    </cfRule>
  </conditionalFormatting>
  <conditionalFormatting sqref="I314">
    <cfRule type="expression" dxfId="10528" priority="3046" stopIfTrue="1">
      <formula>I314="REVIEW"</formula>
    </cfRule>
  </conditionalFormatting>
  <conditionalFormatting sqref="I315">
    <cfRule type="expression" dxfId="10527" priority="3047" stopIfTrue="1">
      <formula>I315="REVIEW"</formula>
    </cfRule>
  </conditionalFormatting>
  <conditionalFormatting sqref="I316">
    <cfRule type="expression" dxfId="10526" priority="3048" stopIfTrue="1">
      <formula>I316="REVIEW"</formula>
    </cfRule>
  </conditionalFormatting>
  <conditionalFormatting sqref="I317">
    <cfRule type="expression" dxfId="10525" priority="3049" stopIfTrue="1">
      <formula>I317="REVIEW"</formula>
    </cfRule>
  </conditionalFormatting>
  <conditionalFormatting sqref="I318">
    <cfRule type="expression" dxfId="10524" priority="3050" stopIfTrue="1">
      <formula>I318="REVIEW"</formula>
    </cfRule>
  </conditionalFormatting>
  <conditionalFormatting sqref="I319">
    <cfRule type="expression" dxfId="10523" priority="3051" stopIfTrue="1">
      <formula>I319="REVIEW"</formula>
    </cfRule>
  </conditionalFormatting>
  <conditionalFormatting sqref="I320">
    <cfRule type="expression" dxfId="10522" priority="3052" stopIfTrue="1">
      <formula>I320="REVIEW"</formula>
    </cfRule>
  </conditionalFormatting>
  <conditionalFormatting sqref="I321">
    <cfRule type="expression" dxfId="10521" priority="3053" stopIfTrue="1">
      <formula>I321="REVIEW"</formula>
    </cfRule>
  </conditionalFormatting>
  <conditionalFormatting sqref="I322">
    <cfRule type="expression" dxfId="10520" priority="3054" stopIfTrue="1">
      <formula>I322="REVIEW"</formula>
    </cfRule>
  </conditionalFormatting>
  <conditionalFormatting sqref="I323">
    <cfRule type="expression" dxfId="10519" priority="3055" stopIfTrue="1">
      <formula>I323="REVIEW"</formula>
    </cfRule>
  </conditionalFormatting>
  <conditionalFormatting sqref="I324">
    <cfRule type="expression" dxfId="10518" priority="3056" stopIfTrue="1">
      <formula>I324="REVIEW"</formula>
    </cfRule>
  </conditionalFormatting>
  <conditionalFormatting sqref="I325">
    <cfRule type="expression" dxfId="10517" priority="3057" stopIfTrue="1">
      <formula>I325="REVIEW"</formula>
    </cfRule>
  </conditionalFormatting>
  <conditionalFormatting sqref="I326">
    <cfRule type="expression" dxfId="10516" priority="3058" stopIfTrue="1">
      <formula>I326="REVIEW"</formula>
    </cfRule>
  </conditionalFormatting>
  <conditionalFormatting sqref="I327">
    <cfRule type="expression" dxfId="10515" priority="3059" stopIfTrue="1">
      <formula>I327="REVIEW"</formula>
    </cfRule>
  </conditionalFormatting>
  <conditionalFormatting sqref="I328">
    <cfRule type="expression" dxfId="10514" priority="3060" stopIfTrue="1">
      <formula>I328="REVIEW"</formula>
    </cfRule>
  </conditionalFormatting>
  <conditionalFormatting sqref="I329">
    <cfRule type="expression" dxfId="10513" priority="3061" stopIfTrue="1">
      <formula>I329="REVIEW"</formula>
    </cfRule>
  </conditionalFormatting>
  <conditionalFormatting sqref="I330">
    <cfRule type="expression" dxfId="10512" priority="3062" stopIfTrue="1">
      <formula>I330="REVIEW"</formula>
    </cfRule>
  </conditionalFormatting>
  <conditionalFormatting sqref="I331">
    <cfRule type="expression" dxfId="10511" priority="3063" stopIfTrue="1">
      <formula>I331="REVIEW"</formula>
    </cfRule>
  </conditionalFormatting>
  <conditionalFormatting sqref="I332">
    <cfRule type="expression" dxfId="10510" priority="3064" stopIfTrue="1">
      <formula>I332="REVIEW"</formula>
    </cfRule>
  </conditionalFormatting>
  <conditionalFormatting sqref="I333">
    <cfRule type="expression" dxfId="10509" priority="3065" stopIfTrue="1">
      <formula>I333="REVIEW"</formula>
    </cfRule>
  </conditionalFormatting>
  <conditionalFormatting sqref="I334">
    <cfRule type="expression" dxfId="10508" priority="3066" stopIfTrue="1">
      <formula>I334="REVIEW"</formula>
    </cfRule>
  </conditionalFormatting>
  <conditionalFormatting sqref="I335">
    <cfRule type="expression" dxfId="10507" priority="3067" stopIfTrue="1">
      <formula>I335="REVIEW"</formula>
    </cfRule>
  </conditionalFormatting>
  <conditionalFormatting sqref="I336">
    <cfRule type="expression" dxfId="10506" priority="3068" stopIfTrue="1">
      <formula>I336="REVIEW"</formula>
    </cfRule>
  </conditionalFormatting>
  <conditionalFormatting sqref="I337">
    <cfRule type="expression" dxfId="10505" priority="3069" stopIfTrue="1">
      <formula>I337="REVIEW"</formula>
    </cfRule>
  </conditionalFormatting>
  <conditionalFormatting sqref="I338">
    <cfRule type="expression" dxfId="10504" priority="3070" stopIfTrue="1">
      <formula>I338="REVIEW"</formula>
    </cfRule>
  </conditionalFormatting>
  <conditionalFormatting sqref="I339">
    <cfRule type="expression" dxfId="10503" priority="3071" stopIfTrue="1">
      <formula>I339="REVIEW"</formula>
    </cfRule>
  </conditionalFormatting>
  <conditionalFormatting sqref="I340">
    <cfRule type="expression" dxfId="10502" priority="3072" stopIfTrue="1">
      <formula>I340="REVIEW"</formula>
    </cfRule>
  </conditionalFormatting>
  <conditionalFormatting sqref="I341">
    <cfRule type="expression" dxfId="10501" priority="3073" stopIfTrue="1">
      <formula>I341="REVIEW"</formula>
    </cfRule>
  </conditionalFormatting>
  <conditionalFormatting sqref="I342">
    <cfRule type="expression" dxfId="10500" priority="3074" stopIfTrue="1">
      <formula>I342="REVIEW"</formula>
    </cfRule>
  </conditionalFormatting>
  <conditionalFormatting sqref="I343">
    <cfRule type="expression" dxfId="10499" priority="3075" stopIfTrue="1">
      <formula>I343="REVIEW"</formula>
    </cfRule>
  </conditionalFormatting>
  <conditionalFormatting sqref="I344">
    <cfRule type="expression" dxfId="10498" priority="3076" stopIfTrue="1">
      <formula>I344="REVIEW"</formula>
    </cfRule>
  </conditionalFormatting>
  <conditionalFormatting sqref="I345">
    <cfRule type="expression" dxfId="10497" priority="3077" stopIfTrue="1">
      <formula>I345="REVIEW"</formula>
    </cfRule>
  </conditionalFormatting>
  <conditionalFormatting sqref="I346">
    <cfRule type="expression" dxfId="10496" priority="3078" stopIfTrue="1">
      <formula>I346="REVIEW"</formula>
    </cfRule>
  </conditionalFormatting>
  <conditionalFormatting sqref="I347">
    <cfRule type="expression" dxfId="10495" priority="3079" stopIfTrue="1">
      <formula>I347="REVIEW"</formula>
    </cfRule>
  </conditionalFormatting>
  <conditionalFormatting sqref="I348">
    <cfRule type="expression" dxfId="10494" priority="3080" stopIfTrue="1">
      <formula>I348="REVIEW"</formula>
    </cfRule>
  </conditionalFormatting>
  <conditionalFormatting sqref="I349">
    <cfRule type="expression" dxfId="10493" priority="3081" stopIfTrue="1">
      <formula>I349="REVIEW"</formula>
    </cfRule>
  </conditionalFormatting>
  <conditionalFormatting sqref="I350">
    <cfRule type="expression" dxfId="10492" priority="3082" stopIfTrue="1">
      <formula>I350="REVIEW"</formula>
    </cfRule>
  </conditionalFormatting>
  <conditionalFormatting sqref="I351">
    <cfRule type="expression" dxfId="10491" priority="3083" stopIfTrue="1">
      <formula>I351="REVIEW"</formula>
    </cfRule>
  </conditionalFormatting>
  <conditionalFormatting sqref="I352">
    <cfRule type="expression" dxfId="10490" priority="3084" stopIfTrue="1">
      <formula>I352="REVIEW"</formula>
    </cfRule>
  </conditionalFormatting>
  <conditionalFormatting sqref="I353">
    <cfRule type="expression" dxfId="10489" priority="3085" stopIfTrue="1">
      <formula>I353="REVIEW"</formula>
    </cfRule>
  </conditionalFormatting>
  <conditionalFormatting sqref="I354">
    <cfRule type="expression" dxfId="10488" priority="3086" stopIfTrue="1">
      <formula>I354="REVIEW"</formula>
    </cfRule>
  </conditionalFormatting>
  <conditionalFormatting sqref="I355">
    <cfRule type="expression" dxfId="10487" priority="3087" stopIfTrue="1">
      <formula>I355="REVIEW"</formula>
    </cfRule>
  </conditionalFormatting>
  <conditionalFormatting sqref="I356">
    <cfRule type="expression" dxfId="10486" priority="3088" stopIfTrue="1">
      <formula>I356="REVIEW"</formula>
    </cfRule>
  </conditionalFormatting>
  <conditionalFormatting sqref="I357">
    <cfRule type="expression" dxfId="10485" priority="3089" stopIfTrue="1">
      <formula>I357="REVIEW"</formula>
    </cfRule>
  </conditionalFormatting>
  <conditionalFormatting sqref="I358">
    <cfRule type="expression" dxfId="10484" priority="3090" stopIfTrue="1">
      <formula>I358="REVIEW"</formula>
    </cfRule>
  </conditionalFormatting>
  <conditionalFormatting sqref="I359">
    <cfRule type="expression" dxfId="10483" priority="3091" stopIfTrue="1">
      <formula>I359="REVIEW"</formula>
    </cfRule>
  </conditionalFormatting>
  <conditionalFormatting sqref="I360">
    <cfRule type="expression" dxfId="10482" priority="3092" stopIfTrue="1">
      <formula>I360="REVIEW"</formula>
    </cfRule>
  </conditionalFormatting>
  <conditionalFormatting sqref="I361">
    <cfRule type="expression" dxfId="10481" priority="3093" stopIfTrue="1">
      <formula>I361="REVIEW"</formula>
    </cfRule>
  </conditionalFormatting>
  <conditionalFormatting sqref="I362">
    <cfRule type="expression" dxfId="10480" priority="3094" stopIfTrue="1">
      <formula>I362="REVIEW"</formula>
    </cfRule>
  </conditionalFormatting>
  <conditionalFormatting sqref="I363">
    <cfRule type="expression" dxfId="10479" priority="3095" stopIfTrue="1">
      <formula>I363="REVIEW"</formula>
    </cfRule>
  </conditionalFormatting>
  <conditionalFormatting sqref="I364">
    <cfRule type="expression" dxfId="10478" priority="3096" stopIfTrue="1">
      <formula>I364="REVIEW"</formula>
    </cfRule>
  </conditionalFormatting>
  <conditionalFormatting sqref="I365">
    <cfRule type="expression" dxfId="10477" priority="3097" stopIfTrue="1">
      <formula>I365="REVIEW"</formula>
    </cfRule>
  </conditionalFormatting>
  <conditionalFormatting sqref="I366">
    <cfRule type="expression" dxfId="10476" priority="3098" stopIfTrue="1">
      <formula>I366="REVIEW"</formula>
    </cfRule>
  </conditionalFormatting>
  <conditionalFormatting sqref="I367">
    <cfRule type="expression" dxfId="10475" priority="3099" stopIfTrue="1">
      <formula>I367="REVIEW"</formula>
    </cfRule>
  </conditionalFormatting>
  <conditionalFormatting sqref="I368">
    <cfRule type="expression" dxfId="10474" priority="3100" stopIfTrue="1">
      <formula>I368="REVIEW"</formula>
    </cfRule>
  </conditionalFormatting>
  <conditionalFormatting sqref="I369">
    <cfRule type="expression" dxfId="10473" priority="3101" stopIfTrue="1">
      <formula>I369="REVIEW"</formula>
    </cfRule>
  </conditionalFormatting>
  <conditionalFormatting sqref="I370">
    <cfRule type="expression" dxfId="10472" priority="3102" stopIfTrue="1">
      <formula>I370="REVIEW"</formula>
    </cfRule>
  </conditionalFormatting>
  <conditionalFormatting sqref="I371">
    <cfRule type="expression" dxfId="10471" priority="3103" stopIfTrue="1">
      <formula>I371="REVIEW"</formula>
    </cfRule>
  </conditionalFormatting>
  <conditionalFormatting sqref="I372">
    <cfRule type="expression" dxfId="10470" priority="3104" stopIfTrue="1">
      <formula>I372="REVIEW"</formula>
    </cfRule>
  </conditionalFormatting>
  <conditionalFormatting sqref="I373">
    <cfRule type="expression" dxfId="10469" priority="3105" stopIfTrue="1">
      <formula>I373="REVIEW"</formula>
    </cfRule>
  </conditionalFormatting>
  <conditionalFormatting sqref="I374">
    <cfRule type="expression" dxfId="10468" priority="3106" stopIfTrue="1">
      <formula>I374="REVIEW"</formula>
    </cfRule>
  </conditionalFormatting>
  <conditionalFormatting sqref="I375">
    <cfRule type="expression" dxfId="10467" priority="3107" stopIfTrue="1">
      <formula>I375="REVIEW"</formula>
    </cfRule>
  </conditionalFormatting>
  <conditionalFormatting sqref="I376">
    <cfRule type="expression" dxfId="10466" priority="3108" stopIfTrue="1">
      <formula>I376="REVIEW"</formula>
    </cfRule>
  </conditionalFormatting>
  <conditionalFormatting sqref="I377">
    <cfRule type="expression" dxfId="10465" priority="3109" stopIfTrue="1">
      <formula>I377="REVIEW"</formula>
    </cfRule>
  </conditionalFormatting>
  <conditionalFormatting sqref="I378">
    <cfRule type="expression" dxfId="10464" priority="3110" stopIfTrue="1">
      <formula>I378="REVIEW"</formula>
    </cfRule>
  </conditionalFormatting>
  <conditionalFormatting sqref="I379">
    <cfRule type="expression" dxfId="10463" priority="3111" stopIfTrue="1">
      <formula>I379="REVIEW"</formula>
    </cfRule>
  </conditionalFormatting>
  <conditionalFormatting sqref="I380">
    <cfRule type="expression" dxfId="10462" priority="3112" stopIfTrue="1">
      <formula>I380="REVIEW"</formula>
    </cfRule>
  </conditionalFormatting>
  <conditionalFormatting sqref="I381">
    <cfRule type="expression" dxfId="10461" priority="3113" stopIfTrue="1">
      <formula>I381="REVIEW"</formula>
    </cfRule>
  </conditionalFormatting>
  <conditionalFormatting sqref="I382">
    <cfRule type="expression" dxfId="10460" priority="3114" stopIfTrue="1">
      <formula>I382="REVIEW"</formula>
    </cfRule>
  </conditionalFormatting>
  <conditionalFormatting sqref="I383">
    <cfRule type="expression" dxfId="10459" priority="3115" stopIfTrue="1">
      <formula>I383="REVIEW"</formula>
    </cfRule>
  </conditionalFormatting>
  <conditionalFormatting sqref="I384">
    <cfRule type="expression" dxfId="10458" priority="3116" stopIfTrue="1">
      <formula>I384="REVIEW"</formula>
    </cfRule>
  </conditionalFormatting>
  <conditionalFormatting sqref="I385">
    <cfRule type="expression" dxfId="10457" priority="3117" stopIfTrue="1">
      <formula>I385="REVIEW"</formula>
    </cfRule>
  </conditionalFormatting>
  <conditionalFormatting sqref="I386">
    <cfRule type="expression" dxfId="10456" priority="3118" stopIfTrue="1">
      <formula>I386="REVIEW"</formula>
    </cfRule>
  </conditionalFormatting>
  <conditionalFormatting sqref="I387">
    <cfRule type="expression" dxfId="10455" priority="3119" stopIfTrue="1">
      <formula>I387="REVIEW"</formula>
    </cfRule>
  </conditionalFormatting>
  <conditionalFormatting sqref="I388">
    <cfRule type="expression" dxfId="10454" priority="3120" stopIfTrue="1">
      <formula>I388="REVIEW"</formula>
    </cfRule>
  </conditionalFormatting>
  <conditionalFormatting sqref="I389">
    <cfRule type="expression" dxfId="10453" priority="3121" stopIfTrue="1">
      <formula>I389="REVIEW"</formula>
    </cfRule>
  </conditionalFormatting>
  <conditionalFormatting sqref="I390">
    <cfRule type="expression" dxfId="10452" priority="3122" stopIfTrue="1">
      <formula>I390="REVIEW"</formula>
    </cfRule>
  </conditionalFormatting>
  <conditionalFormatting sqref="I391">
    <cfRule type="expression" dxfId="10451" priority="3123" stopIfTrue="1">
      <formula>I391="REVIEW"</formula>
    </cfRule>
  </conditionalFormatting>
  <conditionalFormatting sqref="I392">
    <cfRule type="expression" dxfId="10450" priority="3124" stopIfTrue="1">
      <formula>I392="REVIEW"</formula>
    </cfRule>
  </conditionalFormatting>
  <conditionalFormatting sqref="I393">
    <cfRule type="expression" dxfId="10449" priority="3125" stopIfTrue="1">
      <formula>I393="REVIEW"</formula>
    </cfRule>
  </conditionalFormatting>
  <conditionalFormatting sqref="I394">
    <cfRule type="expression" dxfId="10448" priority="3126" stopIfTrue="1">
      <formula>I394="REVIEW"</formula>
    </cfRule>
  </conditionalFormatting>
  <conditionalFormatting sqref="I395">
    <cfRule type="expression" dxfId="10447" priority="3127" stopIfTrue="1">
      <formula>I395="REVIEW"</formula>
    </cfRule>
  </conditionalFormatting>
  <conditionalFormatting sqref="I396">
    <cfRule type="expression" dxfId="10446" priority="3128" stopIfTrue="1">
      <formula>I396="REVIEW"</formula>
    </cfRule>
  </conditionalFormatting>
  <conditionalFormatting sqref="I397">
    <cfRule type="expression" dxfId="10445" priority="3129" stopIfTrue="1">
      <formula>I397="REVIEW"</formula>
    </cfRule>
  </conditionalFormatting>
  <conditionalFormatting sqref="I398">
    <cfRule type="expression" dxfId="10444" priority="3130" stopIfTrue="1">
      <formula>I398="REVIEW"</formula>
    </cfRule>
  </conditionalFormatting>
  <conditionalFormatting sqref="I399">
    <cfRule type="expression" dxfId="10443" priority="3131" stopIfTrue="1">
      <formula>I399="REVIEW"</formula>
    </cfRule>
  </conditionalFormatting>
  <conditionalFormatting sqref="I400">
    <cfRule type="expression" dxfId="10442" priority="3132" stopIfTrue="1">
      <formula>I400="REVIEW"</formula>
    </cfRule>
  </conditionalFormatting>
  <conditionalFormatting sqref="I401">
    <cfRule type="expression" dxfId="10441" priority="3133" stopIfTrue="1">
      <formula>I401="REVIEW"</formula>
    </cfRule>
  </conditionalFormatting>
  <conditionalFormatting sqref="I402">
    <cfRule type="expression" dxfId="10440" priority="3134" stopIfTrue="1">
      <formula>I402="REVIEW"</formula>
    </cfRule>
  </conditionalFormatting>
  <conditionalFormatting sqref="I403">
    <cfRule type="expression" dxfId="10439" priority="3135" stopIfTrue="1">
      <formula>I403="REVIEW"</formula>
    </cfRule>
  </conditionalFormatting>
  <conditionalFormatting sqref="I404">
    <cfRule type="expression" dxfId="10438" priority="3136" stopIfTrue="1">
      <formula>I404="REVIEW"</formula>
    </cfRule>
  </conditionalFormatting>
  <conditionalFormatting sqref="I405">
    <cfRule type="expression" dxfId="10437" priority="3137" stopIfTrue="1">
      <formula>I405="REVIEW"</formula>
    </cfRule>
  </conditionalFormatting>
  <conditionalFormatting sqref="I406">
    <cfRule type="expression" dxfId="10436" priority="3138" stopIfTrue="1">
      <formula>I406="REVIEW"</formula>
    </cfRule>
  </conditionalFormatting>
  <conditionalFormatting sqref="I407">
    <cfRule type="expression" dxfId="10435" priority="3139" stopIfTrue="1">
      <formula>I407="REVIEW"</formula>
    </cfRule>
  </conditionalFormatting>
  <conditionalFormatting sqref="I408">
    <cfRule type="expression" dxfId="10434" priority="3140" stopIfTrue="1">
      <formula>I408="REVIEW"</formula>
    </cfRule>
  </conditionalFormatting>
  <conditionalFormatting sqref="I409">
    <cfRule type="expression" dxfId="10433" priority="3141" stopIfTrue="1">
      <formula>I409="REVIEW"</formula>
    </cfRule>
  </conditionalFormatting>
  <conditionalFormatting sqref="I410">
    <cfRule type="expression" dxfId="10432" priority="3142" stopIfTrue="1">
      <formula>I410="REVIEW"</formula>
    </cfRule>
  </conditionalFormatting>
  <conditionalFormatting sqref="I411">
    <cfRule type="expression" dxfId="10431" priority="3143" stopIfTrue="1">
      <formula>I411="REVIEW"</formula>
    </cfRule>
  </conditionalFormatting>
  <conditionalFormatting sqref="I412">
    <cfRule type="expression" dxfId="10430" priority="3144" stopIfTrue="1">
      <formula>I412="REVIEW"</formula>
    </cfRule>
  </conditionalFormatting>
  <conditionalFormatting sqref="I413">
    <cfRule type="expression" dxfId="10429" priority="3145" stopIfTrue="1">
      <formula>I413="REVIEW"</formula>
    </cfRule>
  </conditionalFormatting>
  <conditionalFormatting sqref="I414">
    <cfRule type="expression" dxfId="10428" priority="3146" stopIfTrue="1">
      <formula>I414="REVIEW"</formula>
    </cfRule>
  </conditionalFormatting>
  <conditionalFormatting sqref="I415">
    <cfRule type="expression" dxfId="10427" priority="3147" stopIfTrue="1">
      <formula>I415="REVIEW"</formula>
    </cfRule>
  </conditionalFormatting>
  <conditionalFormatting sqref="I416">
    <cfRule type="expression" dxfId="10426" priority="3148" stopIfTrue="1">
      <formula>I416="REVIEW"</formula>
    </cfRule>
  </conditionalFormatting>
  <conditionalFormatting sqref="I417">
    <cfRule type="expression" dxfId="10425" priority="3149" stopIfTrue="1">
      <formula>I417="REVIEW"</formula>
    </cfRule>
  </conditionalFormatting>
  <conditionalFormatting sqref="I418">
    <cfRule type="expression" dxfId="10424" priority="3150" stopIfTrue="1">
      <formula>I418="REVIEW"</formula>
    </cfRule>
  </conditionalFormatting>
  <conditionalFormatting sqref="I419">
    <cfRule type="expression" dxfId="10423" priority="3151" stopIfTrue="1">
      <formula>I419="REVIEW"</formula>
    </cfRule>
  </conditionalFormatting>
  <conditionalFormatting sqref="I420">
    <cfRule type="expression" dxfId="10422" priority="3152" stopIfTrue="1">
      <formula>I420="REVIEW"</formula>
    </cfRule>
  </conditionalFormatting>
  <conditionalFormatting sqref="I421">
    <cfRule type="expression" dxfId="10421" priority="3153" stopIfTrue="1">
      <formula>I421="REVIEW"</formula>
    </cfRule>
  </conditionalFormatting>
  <conditionalFormatting sqref="I422">
    <cfRule type="expression" dxfId="10420" priority="3154" stopIfTrue="1">
      <formula>I422="REVIEW"</formula>
    </cfRule>
  </conditionalFormatting>
  <conditionalFormatting sqref="I423">
    <cfRule type="expression" dxfId="10419" priority="3155" stopIfTrue="1">
      <formula>I423="REVIEW"</formula>
    </cfRule>
  </conditionalFormatting>
  <conditionalFormatting sqref="I424">
    <cfRule type="expression" dxfId="10418" priority="3156" stopIfTrue="1">
      <formula>I424="REVIEW"</formula>
    </cfRule>
  </conditionalFormatting>
  <conditionalFormatting sqref="I425">
    <cfRule type="expression" dxfId="10417" priority="3157" stopIfTrue="1">
      <formula>I425="REVIEW"</formula>
    </cfRule>
  </conditionalFormatting>
  <conditionalFormatting sqref="I426">
    <cfRule type="expression" dxfId="10416" priority="3158" stopIfTrue="1">
      <formula>I426="REVIEW"</formula>
    </cfRule>
  </conditionalFormatting>
  <conditionalFormatting sqref="I427">
    <cfRule type="expression" dxfId="10415" priority="3159" stopIfTrue="1">
      <formula>I427="REVIEW"</formula>
    </cfRule>
  </conditionalFormatting>
  <conditionalFormatting sqref="I428">
    <cfRule type="expression" dxfId="10414" priority="3160" stopIfTrue="1">
      <formula>I428="REVIEW"</formula>
    </cfRule>
  </conditionalFormatting>
  <conditionalFormatting sqref="I429">
    <cfRule type="expression" dxfId="10413" priority="3161" stopIfTrue="1">
      <formula>I429="REVIEW"</formula>
    </cfRule>
  </conditionalFormatting>
  <conditionalFormatting sqref="I430">
    <cfRule type="expression" dxfId="10412" priority="3162" stopIfTrue="1">
      <formula>I430="REVIEW"</formula>
    </cfRule>
  </conditionalFormatting>
  <conditionalFormatting sqref="I431">
    <cfRule type="expression" dxfId="10411" priority="3163" stopIfTrue="1">
      <formula>I431="REVIEW"</formula>
    </cfRule>
  </conditionalFormatting>
  <conditionalFormatting sqref="I432">
    <cfRule type="expression" dxfId="10410" priority="3164" stopIfTrue="1">
      <formula>I432="REVIEW"</formula>
    </cfRule>
  </conditionalFormatting>
  <conditionalFormatting sqref="I433">
    <cfRule type="expression" dxfId="10409" priority="3165" stopIfTrue="1">
      <formula>I433="REVIEW"</formula>
    </cfRule>
  </conditionalFormatting>
  <conditionalFormatting sqref="I434">
    <cfRule type="expression" dxfId="10408" priority="3166" stopIfTrue="1">
      <formula>I434="REVIEW"</formula>
    </cfRule>
  </conditionalFormatting>
  <conditionalFormatting sqref="I435">
    <cfRule type="expression" dxfId="10407" priority="3167" stopIfTrue="1">
      <formula>I435="REVIEW"</formula>
    </cfRule>
  </conditionalFormatting>
  <conditionalFormatting sqref="I436">
    <cfRule type="expression" dxfId="10406" priority="3168" stopIfTrue="1">
      <formula>I436="REVIEW"</formula>
    </cfRule>
  </conditionalFormatting>
  <conditionalFormatting sqref="I437">
    <cfRule type="expression" dxfId="10405" priority="3169" stopIfTrue="1">
      <formula>I437="REVIEW"</formula>
    </cfRule>
  </conditionalFormatting>
  <conditionalFormatting sqref="I438">
    <cfRule type="expression" dxfId="10404" priority="3170" stopIfTrue="1">
      <formula>I438="REVIEW"</formula>
    </cfRule>
  </conditionalFormatting>
  <conditionalFormatting sqref="I439">
    <cfRule type="expression" dxfId="10403" priority="3171" stopIfTrue="1">
      <formula>I439="REVIEW"</formula>
    </cfRule>
  </conditionalFormatting>
  <conditionalFormatting sqref="I440">
    <cfRule type="expression" dxfId="10402" priority="3172" stopIfTrue="1">
      <formula>I440="REVIEW"</formula>
    </cfRule>
  </conditionalFormatting>
  <conditionalFormatting sqref="I441">
    <cfRule type="expression" dxfId="10401" priority="3173" stopIfTrue="1">
      <formula>I441="REVIEW"</formula>
    </cfRule>
  </conditionalFormatting>
  <conditionalFormatting sqref="I442">
    <cfRule type="expression" dxfId="10400" priority="3174" stopIfTrue="1">
      <formula>I442="REVIEW"</formula>
    </cfRule>
  </conditionalFormatting>
  <conditionalFormatting sqref="I443">
    <cfRule type="expression" dxfId="10399" priority="3175" stopIfTrue="1">
      <formula>I443="REVIEW"</formula>
    </cfRule>
  </conditionalFormatting>
  <conditionalFormatting sqref="I444">
    <cfRule type="expression" dxfId="10398" priority="3176" stopIfTrue="1">
      <formula>I444="REVIEW"</formula>
    </cfRule>
  </conditionalFormatting>
  <conditionalFormatting sqref="I445">
    <cfRule type="expression" dxfId="10397" priority="3177" stopIfTrue="1">
      <formula>I445="REVIEW"</formula>
    </cfRule>
  </conditionalFormatting>
  <conditionalFormatting sqref="I446">
    <cfRule type="expression" dxfId="10396" priority="3178" stopIfTrue="1">
      <formula>I446="REVIEW"</formula>
    </cfRule>
  </conditionalFormatting>
  <conditionalFormatting sqref="I447">
    <cfRule type="expression" dxfId="10395" priority="3179" stopIfTrue="1">
      <formula>I447="REVIEW"</formula>
    </cfRule>
  </conditionalFormatting>
  <conditionalFormatting sqref="I448">
    <cfRule type="expression" dxfId="10394" priority="3180" stopIfTrue="1">
      <formula>I448="REVIEW"</formula>
    </cfRule>
  </conditionalFormatting>
  <conditionalFormatting sqref="I449">
    <cfRule type="expression" dxfId="10393" priority="3181" stopIfTrue="1">
      <formula>I449="REVIEW"</formula>
    </cfRule>
  </conditionalFormatting>
  <conditionalFormatting sqref="I450">
    <cfRule type="expression" dxfId="10392" priority="3182" stopIfTrue="1">
      <formula>I450="REVIEW"</formula>
    </cfRule>
  </conditionalFormatting>
  <conditionalFormatting sqref="I451">
    <cfRule type="expression" dxfId="10391" priority="3183" stopIfTrue="1">
      <formula>I451="REVIEW"</formula>
    </cfRule>
  </conditionalFormatting>
  <conditionalFormatting sqref="I452">
    <cfRule type="expression" dxfId="10390" priority="3184" stopIfTrue="1">
      <formula>I452="REVIEW"</formula>
    </cfRule>
  </conditionalFormatting>
  <conditionalFormatting sqref="I453">
    <cfRule type="expression" dxfId="10389" priority="3185" stopIfTrue="1">
      <formula>I453="REVIEW"</formula>
    </cfRule>
  </conditionalFormatting>
  <conditionalFormatting sqref="I454">
    <cfRule type="expression" dxfId="10388" priority="3186" stopIfTrue="1">
      <formula>I454="REVIEW"</formula>
    </cfRule>
  </conditionalFormatting>
  <conditionalFormatting sqref="I455">
    <cfRule type="expression" dxfId="10387" priority="3187" stopIfTrue="1">
      <formula>I455="REVIEW"</formula>
    </cfRule>
  </conditionalFormatting>
  <conditionalFormatting sqref="I456">
    <cfRule type="expression" dxfId="10386" priority="3188" stopIfTrue="1">
      <formula>I456="REVIEW"</formula>
    </cfRule>
  </conditionalFormatting>
  <conditionalFormatting sqref="I457">
    <cfRule type="expression" dxfId="10385" priority="3189" stopIfTrue="1">
      <formula>I457="REVIEW"</formula>
    </cfRule>
  </conditionalFormatting>
  <conditionalFormatting sqref="I458">
    <cfRule type="expression" dxfId="10384" priority="3190" stopIfTrue="1">
      <formula>I458="REVIEW"</formula>
    </cfRule>
  </conditionalFormatting>
  <conditionalFormatting sqref="I459">
    <cfRule type="expression" dxfId="10383" priority="3191" stopIfTrue="1">
      <formula>I459="REVIEW"</formula>
    </cfRule>
  </conditionalFormatting>
  <conditionalFormatting sqref="I460">
    <cfRule type="expression" dxfId="10382" priority="3192" stopIfTrue="1">
      <formula>I460="REVIEW"</formula>
    </cfRule>
  </conditionalFormatting>
  <conditionalFormatting sqref="I461">
    <cfRule type="expression" dxfId="10381" priority="3193" stopIfTrue="1">
      <formula>I461="REVIEW"</formula>
    </cfRule>
  </conditionalFormatting>
  <conditionalFormatting sqref="I462">
    <cfRule type="expression" dxfId="10380" priority="3194" stopIfTrue="1">
      <formula>I462="REVIEW"</formula>
    </cfRule>
  </conditionalFormatting>
  <conditionalFormatting sqref="I463">
    <cfRule type="expression" dxfId="10379" priority="3195" stopIfTrue="1">
      <formula>I463="REVIEW"</formula>
    </cfRule>
  </conditionalFormatting>
  <conditionalFormatting sqref="I464">
    <cfRule type="expression" dxfId="10378" priority="3196" stopIfTrue="1">
      <formula>I464="REVIEW"</formula>
    </cfRule>
  </conditionalFormatting>
  <conditionalFormatting sqref="I465">
    <cfRule type="expression" dxfId="10377" priority="3197" stopIfTrue="1">
      <formula>I465="REVIEW"</formula>
    </cfRule>
  </conditionalFormatting>
  <conditionalFormatting sqref="I466">
    <cfRule type="expression" dxfId="10376" priority="3198" stopIfTrue="1">
      <formula>I466="REVIEW"</formula>
    </cfRule>
  </conditionalFormatting>
  <conditionalFormatting sqref="I467">
    <cfRule type="expression" dxfId="10375" priority="3199" stopIfTrue="1">
      <formula>I467="REVIEW"</formula>
    </cfRule>
  </conditionalFormatting>
  <conditionalFormatting sqref="I468">
    <cfRule type="expression" dxfId="10374" priority="3200" stopIfTrue="1">
      <formula>I468="REVIEW"</formula>
    </cfRule>
  </conditionalFormatting>
  <conditionalFormatting sqref="I469">
    <cfRule type="expression" dxfId="10373" priority="3201" stopIfTrue="1">
      <formula>I469="REVIEW"</formula>
    </cfRule>
  </conditionalFormatting>
  <conditionalFormatting sqref="I470">
    <cfRule type="expression" dxfId="10372" priority="3202" stopIfTrue="1">
      <formula>I470="REVIEW"</formula>
    </cfRule>
  </conditionalFormatting>
  <conditionalFormatting sqref="I471">
    <cfRule type="expression" dxfId="10371" priority="3203" stopIfTrue="1">
      <formula>I471="REVIEW"</formula>
    </cfRule>
  </conditionalFormatting>
  <conditionalFormatting sqref="I472">
    <cfRule type="expression" dxfId="10370" priority="3204" stopIfTrue="1">
      <formula>I472="REVIEW"</formula>
    </cfRule>
  </conditionalFormatting>
  <conditionalFormatting sqref="I473">
    <cfRule type="expression" dxfId="10369" priority="3205" stopIfTrue="1">
      <formula>I473="REVIEW"</formula>
    </cfRule>
  </conditionalFormatting>
  <conditionalFormatting sqref="I474">
    <cfRule type="expression" dxfId="10368" priority="3206" stopIfTrue="1">
      <formula>I474="REVIEW"</formula>
    </cfRule>
  </conditionalFormatting>
  <conditionalFormatting sqref="I475">
    <cfRule type="expression" dxfId="10367" priority="3207" stopIfTrue="1">
      <formula>I475="REVIEW"</formula>
    </cfRule>
  </conditionalFormatting>
  <conditionalFormatting sqref="I476">
    <cfRule type="expression" dxfId="10366" priority="3208" stopIfTrue="1">
      <formula>I476="REVIEW"</formula>
    </cfRule>
  </conditionalFormatting>
  <conditionalFormatting sqref="I477">
    <cfRule type="expression" dxfId="10365" priority="3209" stopIfTrue="1">
      <formula>I477="REVIEW"</formula>
    </cfRule>
  </conditionalFormatting>
  <conditionalFormatting sqref="I478">
    <cfRule type="expression" dxfId="10364" priority="3210" stopIfTrue="1">
      <formula>I478="REVIEW"</formula>
    </cfRule>
  </conditionalFormatting>
  <conditionalFormatting sqref="I479">
    <cfRule type="expression" dxfId="10363" priority="3211" stopIfTrue="1">
      <formula>I479="REVIEW"</formula>
    </cfRule>
  </conditionalFormatting>
  <conditionalFormatting sqref="I480">
    <cfRule type="expression" dxfId="10362" priority="3212" stopIfTrue="1">
      <formula>I480="REVIEW"</formula>
    </cfRule>
  </conditionalFormatting>
  <conditionalFormatting sqref="I481">
    <cfRule type="expression" dxfId="10361" priority="3213" stopIfTrue="1">
      <formula>I481="REVIEW"</formula>
    </cfRule>
  </conditionalFormatting>
  <conditionalFormatting sqref="I482">
    <cfRule type="expression" dxfId="10360" priority="3214" stopIfTrue="1">
      <formula>I482="REVIEW"</formula>
    </cfRule>
  </conditionalFormatting>
  <conditionalFormatting sqref="I483">
    <cfRule type="expression" dxfId="10359" priority="3215" stopIfTrue="1">
      <formula>I483="REVIEW"</formula>
    </cfRule>
  </conditionalFormatting>
  <conditionalFormatting sqref="I484">
    <cfRule type="expression" dxfId="10358" priority="3216" stopIfTrue="1">
      <formula>I484="REVIEW"</formula>
    </cfRule>
  </conditionalFormatting>
  <conditionalFormatting sqref="I485">
    <cfRule type="expression" dxfId="10357" priority="3217" stopIfTrue="1">
      <formula>I485="REVIEW"</formula>
    </cfRule>
  </conditionalFormatting>
  <conditionalFormatting sqref="I486">
    <cfRule type="expression" dxfId="10356" priority="3218" stopIfTrue="1">
      <formula>I486="REVIEW"</formula>
    </cfRule>
  </conditionalFormatting>
  <conditionalFormatting sqref="I487">
    <cfRule type="expression" dxfId="10355" priority="3219" stopIfTrue="1">
      <formula>I487="REVIEW"</formula>
    </cfRule>
  </conditionalFormatting>
  <conditionalFormatting sqref="I488">
    <cfRule type="expression" dxfId="10354" priority="3220" stopIfTrue="1">
      <formula>I488="REVIEW"</formula>
    </cfRule>
  </conditionalFormatting>
  <conditionalFormatting sqref="I489">
    <cfRule type="expression" dxfId="10353" priority="3221" stopIfTrue="1">
      <formula>I489="REVIEW"</formula>
    </cfRule>
  </conditionalFormatting>
  <conditionalFormatting sqref="I490">
    <cfRule type="expression" dxfId="10352" priority="3222" stopIfTrue="1">
      <formula>I490="REVIEW"</formula>
    </cfRule>
  </conditionalFormatting>
  <conditionalFormatting sqref="I491">
    <cfRule type="expression" dxfId="10351" priority="3223" stopIfTrue="1">
      <formula>I491="REVIEW"</formula>
    </cfRule>
  </conditionalFormatting>
  <conditionalFormatting sqref="I492">
    <cfRule type="expression" dxfId="10350" priority="3224" stopIfTrue="1">
      <formula>I492="REVIEW"</formula>
    </cfRule>
  </conditionalFormatting>
  <conditionalFormatting sqref="I493">
    <cfRule type="expression" dxfId="10349" priority="3225" stopIfTrue="1">
      <formula>I493="REVIEW"</formula>
    </cfRule>
  </conditionalFormatting>
  <conditionalFormatting sqref="I494">
    <cfRule type="expression" dxfId="10348" priority="3226" stopIfTrue="1">
      <formula>I494="REVIEW"</formula>
    </cfRule>
  </conditionalFormatting>
  <conditionalFormatting sqref="I495">
    <cfRule type="expression" dxfId="10347" priority="3227" stopIfTrue="1">
      <formula>I495="REVIEW"</formula>
    </cfRule>
  </conditionalFormatting>
  <conditionalFormatting sqref="I496">
    <cfRule type="expression" dxfId="10346" priority="3228" stopIfTrue="1">
      <formula>I496="REVIEW"</formula>
    </cfRule>
  </conditionalFormatting>
  <conditionalFormatting sqref="I497">
    <cfRule type="expression" dxfId="10345" priority="3229" stopIfTrue="1">
      <formula>I497="REVIEW"</formula>
    </cfRule>
  </conditionalFormatting>
  <conditionalFormatting sqref="I498">
    <cfRule type="expression" dxfId="10344" priority="3230" stopIfTrue="1">
      <formula>I498="REVIEW"</formula>
    </cfRule>
  </conditionalFormatting>
  <conditionalFormatting sqref="I499">
    <cfRule type="expression" dxfId="10343" priority="3231" stopIfTrue="1">
      <formula>I499="REVIEW"</formula>
    </cfRule>
  </conditionalFormatting>
  <conditionalFormatting sqref="I500">
    <cfRule type="expression" dxfId="10342" priority="3232" stopIfTrue="1">
      <formula>I500="REVIEW"</formula>
    </cfRule>
  </conditionalFormatting>
  <conditionalFormatting sqref="I501">
    <cfRule type="expression" dxfId="10341" priority="3233" stopIfTrue="1">
      <formula>I501="REVIEW"</formula>
    </cfRule>
  </conditionalFormatting>
  <conditionalFormatting sqref="I502">
    <cfRule type="expression" dxfId="10340" priority="3234" stopIfTrue="1">
      <formula>I502="REVIEW"</formula>
    </cfRule>
  </conditionalFormatting>
  <conditionalFormatting sqref="I503">
    <cfRule type="expression" dxfId="10339" priority="3235" stopIfTrue="1">
      <formula>I503="REVIEW"</formula>
    </cfRule>
  </conditionalFormatting>
  <conditionalFormatting sqref="I504">
    <cfRule type="expression" dxfId="10338" priority="3236" stopIfTrue="1">
      <formula>I504="REVIEW"</formula>
    </cfRule>
  </conditionalFormatting>
  <conditionalFormatting sqref="I505">
    <cfRule type="expression" dxfId="10337" priority="3237" stopIfTrue="1">
      <formula>I505="REVIEW"</formula>
    </cfRule>
  </conditionalFormatting>
  <conditionalFormatting sqref="I506">
    <cfRule type="expression" dxfId="10336" priority="3238" stopIfTrue="1">
      <formula>I506="REVIEW"</formula>
    </cfRule>
  </conditionalFormatting>
  <conditionalFormatting sqref="I507">
    <cfRule type="expression" dxfId="10335" priority="3239" stopIfTrue="1">
      <formula>I507="REVIEW"</formula>
    </cfRule>
  </conditionalFormatting>
  <conditionalFormatting sqref="I508">
    <cfRule type="expression" dxfId="10334" priority="3240" stopIfTrue="1">
      <formula>I508="REVIEW"</formula>
    </cfRule>
  </conditionalFormatting>
  <conditionalFormatting sqref="I509">
    <cfRule type="expression" dxfId="10333" priority="3241" stopIfTrue="1">
      <formula>I509="REVIEW"</formula>
    </cfRule>
  </conditionalFormatting>
  <conditionalFormatting sqref="I510">
    <cfRule type="expression" dxfId="10332" priority="3242" stopIfTrue="1">
      <formula>I510="REVIEW"</formula>
    </cfRule>
  </conditionalFormatting>
  <conditionalFormatting sqref="I511">
    <cfRule type="expression" dxfId="10331" priority="3243" stopIfTrue="1">
      <formula>I511="REVIEW"</formula>
    </cfRule>
  </conditionalFormatting>
  <conditionalFormatting sqref="I512">
    <cfRule type="expression" dxfId="10330" priority="3244" stopIfTrue="1">
      <formula>I512="REVIEW"</formula>
    </cfRule>
  </conditionalFormatting>
  <conditionalFormatting sqref="I513">
    <cfRule type="expression" dxfId="10329" priority="3245" stopIfTrue="1">
      <formula>I513="REVIEW"</formula>
    </cfRule>
  </conditionalFormatting>
  <conditionalFormatting sqref="I514">
    <cfRule type="expression" dxfId="10328" priority="3246" stopIfTrue="1">
      <formula>I514="REVIEW"</formula>
    </cfRule>
  </conditionalFormatting>
  <conditionalFormatting sqref="I515">
    <cfRule type="expression" dxfId="10327" priority="3247" stopIfTrue="1">
      <formula>I515="REVIEW"</formula>
    </cfRule>
  </conditionalFormatting>
  <conditionalFormatting sqref="I516">
    <cfRule type="expression" dxfId="10326" priority="3248" stopIfTrue="1">
      <formula>I516="REVIEW"</formula>
    </cfRule>
  </conditionalFormatting>
  <conditionalFormatting sqref="I517">
    <cfRule type="expression" dxfId="10325" priority="3249" stopIfTrue="1">
      <formula>I517="REVIEW"</formula>
    </cfRule>
  </conditionalFormatting>
  <conditionalFormatting sqref="I518">
    <cfRule type="expression" dxfId="10324" priority="3250" stopIfTrue="1">
      <formula>I518="REVIEW"</formula>
    </cfRule>
  </conditionalFormatting>
  <conditionalFormatting sqref="I519">
    <cfRule type="expression" dxfId="10323" priority="3251" stopIfTrue="1">
      <formula>I519="REVIEW"</formula>
    </cfRule>
  </conditionalFormatting>
  <conditionalFormatting sqref="I520">
    <cfRule type="expression" dxfId="10322" priority="3252" stopIfTrue="1">
      <formula>I520="REVIEW"</formula>
    </cfRule>
  </conditionalFormatting>
  <conditionalFormatting sqref="I521">
    <cfRule type="expression" dxfId="10321" priority="3253" stopIfTrue="1">
      <formula>I521="REVIEW"</formula>
    </cfRule>
  </conditionalFormatting>
  <conditionalFormatting sqref="I522">
    <cfRule type="expression" dxfId="10320" priority="3254" stopIfTrue="1">
      <formula>I522="REVIEW"</formula>
    </cfRule>
  </conditionalFormatting>
  <conditionalFormatting sqref="I523">
    <cfRule type="expression" dxfId="10319" priority="3255" stopIfTrue="1">
      <formula>I523="REVIEW"</formula>
    </cfRule>
  </conditionalFormatting>
  <conditionalFormatting sqref="I524">
    <cfRule type="expression" dxfId="10318" priority="3256" stopIfTrue="1">
      <formula>I524="REVIEW"</formula>
    </cfRule>
  </conditionalFormatting>
  <conditionalFormatting sqref="I525">
    <cfRule type="expression" dxfId="10317" priority="3257" stopIfTrue="1">
      <formula>I525="REVIEW"</formula>
    </cfRule>
  </conditionalFormatting>
  <conditionalFormatting sqref="I526">
    <cfRule type="expression" dxfId="10316" priority="3258" stopIfTrue="1">
      <formula>I526="REVIEW"</formula>
    </cfRule>
  </conditionalFormatting>
  <conditionalFormatting sqref="I527">
    <cfRule type="expression" dxfId="10315" priority="3259" stopIfTrue="1">
      <formula>I527="REVIEW"</formula>
    </cfRule>
  </conditionalFormatting>
  <conditionalFormatting sqref="I528">
    <cfRule type="expression" dxfId="10314" priority="3260" stopIfTrue="1">
      <formula>I528="REVIEW"</formula>
    </cfRule>
  </conditionalFormatting>
  <conditionalFormatting sqref="I529">
    <cfRule type="expression" dxfId="10313" priority="3261" stopIfTrue="1">
      <formula>I529="REVIEW"</formula>
    </cfRule>
  </conditionalFormatting>
  <conditionalFormatting sqref="I530">
    <cfRule type="expression" dxfId="10312" priority="3262" stopIfTrue="1">
      <formula>I530="REVIEW"</formula>
    </cfRule>
  </conditionalFormatting>
  <conditionalFormatting sqref="I531">
    <cfRule type="expression" dxfId="10311" priority="3263" stopIfTrue="1">
      <formula>I531="REVIEW"</formula>
    </cfRule>
  </conditionalFormatting>
  <conditionalFormatting sqref="I532">
    <cfRule type="expression" dxfId="10310" priority="3264" stopIfTrue="1">
      <formula>I532="REVIEW"</formula>
    </cfRule>
  </conditionalFormatting>
  <conditionalFormatting sqref="I533">
    <cfRule type="expression" dxfId="10309" priority="3265" stopIfTrue="1">
      <formula>I533="REVIEW"</formula>
    </cfRule>
  </conditionalFormatting>
  <conditionalFormatting sqref="I534">
    <cfRule type="expression" dxfId="10308" priority="3266" stopIfTrue="1">
      <formula>I534="REVIEW"</formula>
    </cfRule>
  </conditionalFormatting>
  <conditionalFormatting sqref="I535">
    <cfRule type="expression" dxfId="10307" priority="3267" stopIfTrue="1">
      <formula>I535="REVIEW"</formula>
    </cfRule>
  </conditionalFormatting>
  <conditionalFormatting sqref="I536">
    <cfRule type="expression" dxfId="10306" priority="3268" stopIfTrue="1">
      <formula>I536="REVIEW"</formula>
    </cfRule>
  </conditionalFormatting>
  <conditionalFormatting sqref="I537">
    <cfRule type="expression" dxfId="10305" priority="3269" stopIfTrue="1">
      <formula>I537="REVIEW"</formula>
    </cfRule>
  </conditionalFormatting>
  <conditionalFormatting sqref="I538">
    <cfRule type="expression" dxfId="10304" priority="3270" stopIfTrue="1">
      <formula>I538="REVIEW"</formula>
    </cfRule>
  </conditionalFormatting>
  <conditionalFormatting sqref="I539">
    <cfRule type="expression" dxfId="10303" priority="3271" stopIfTrue="1">
      <formula>I539="REVIEW"</formula>
    </cfRule>
  </conditionalFormatting>
  <conditionalFormatting sqref="I540">
    <cfRule type="expression" dxfId="10302" priority="3272" stopIfTrue="1">
      <formula>I540="REVIEW"</formula>
    </cfRule>
  </conditionalFormatting>
  <conditionalFormatting sqref="I541">
    <cfRule type="expression" dxfId="10301" priority="3273" stopIfTrue="1">
      <formula>I541="REVIEW"</formula>
    </cfRule>
  </conditionalFormatting>
  <conditionalFormatting sqref="I542">
    <cfRule type="expression" dxfId="10300" priority="3274" stopIfTrue="1">
      <formula>I542="REVIEW"</formula>
    </cfRule>
  </conditionalFormatting>
  <conditionalFormatting sqref="I543">
    <cfRule type="expression" dxfId="10299" priority="3275" stopIfTrue="1">
      <formula>I543="REVIEW"</formula>
    </cfRule>
  </conditionalFormatting>
  <conditionalFormatting sqref="I544">
    <cfRule type="expression" dxfId="10298" priority="3276" stopIfTrue="1">
      <formula>I544="REVIEW"</formula>
    </cfRule>
  </conditionalFormatting>
  <conditionalFormatting sqref="I545">
    <cfRule type="expression" dxfId="10297" priority="3277" stopIfTrue="1">
      <formula>I545="REVIEW"</formula>
    </cfRule>
  </conditionalFormatting>
  <conditionalFormatting sqref="I546">
    <cfRule type="expression" dxfId="10296" priority="3278" stopIfTrue="1">
      <formula>I546="REVIEW"</formula>
    </cfRule>
  </conditionalFormatting>
  <conditionalFormatting sqref="I547">
    <cfRule type="expression" dxfId="10295" priority="3279" stopIfTrue="1">
      <formula>I547="REVIEW"</formula>
    </cfRule>
  </conditionalFormatting>
  <conditionalFormatting sqref="I548">
    <cfRule type="expression" dxfId="10294" priority="3280" stopIfTrue="1">
      <formula>I548="REVIEW"</formula>
    </cfRule>
  </conditionalFormatting>
  <conditionalFormatting sqref="I549">
    <cfRule type="expression" dxfId="10293" priority="3281" stopIfTrue="1">
      <formula>I549="REVIEW"</formula>
    </cfRule>
  </conditionalFormatting>
  <conditionalFormatting sqref="I550">
    <cfRule type="expression" dxfId="10292" priority="3282" stopIfTrue="1">
      <formula>I550="REVIEW"</formula>
    </cfRule>
  </conditionalFormatting>
  <conditionalFormatting sqref="I551">
    <cfRule type="expression" dxfId="10291" priority="3283" stopIfTrue="1">
      <formula>I551="REVIEW"</formula>
    </cfRule>
  </conditionalFormatting>
  <conditionalFormatting sqref="I552">
    <cfRule type="expression" dxfId="10290" priority="3284" stopIfTrue="1">
      <formula>I552="REVIEW"</formula>
    </cfRule>
  </conditionalFormatting>
  <conditionalFormatting sqref="I553">
    <cfRule type="expression" dxfId="10289" priority="3285" stopIfTrue="1">
      <formula>I553="REVIEW"</formula>
    </cfRule>
  </conditionalFormatting>
  <conditionalFormatting sqref="I554">
    <cfRule type="expression" dxfId="10288" priority="3286" stopIfTrue="1">
      <formula>I554="REVIEW"</formula>
    </cfRule>
  </conditionalFormatting>
  <conditionalFormatting sqref="I555">
    <cfRule type="expression" dxfId="10287" priority="3287" stopIfTrue="1">
      <formula>I555="REVIEW"</formula>
    </cfRule>
  </conditionalFormatting>
  <conditionalFormatting sqref="I556">
    <cfRule type="expression" dxfId="10286" priority="3288" stopIfTrue="1">
      <formula>I556="REVIEW"</formula>
    </cfRule>
  </conditionalFormatting>
  <conditionalFormatting sqref="I557">
    <cfRule type="expression" dxfId="10285" priority="3289" stopIfTrue="1">
      <formula>I557="REVIEW"</formula>
    </cfRule>
  </conditionalFormatting>
  <conditionalFormatting sqref="I558">
    <cfRule type="expression" dxfId="10284" priority="3290" stopIfTrue="1">
      <formula>I558="REVIEW"</formula>
    </cfRule>
  </conditionalFormatting>
  <conditionalFormatting sqref="I559">
    <cfRule type="expression" dxfId="10283" priority="3291" stopIfTrue="1">
      <formula>I559="REVIEW"</formula>
    </cfRule>
  </conditionalFormatting>
  <conditionalFormatting sqref="I560">
    <cfRule type="expression" dxfId="10282" priority="3292" stopIfTrue="1">
      <formula>I560="REVIEW"</formula>
    </cfRule>
  </conditionalFormatting>
  <conditionalFormatting sqref="I561">
    <cfRule type="expression" dxfId="10281" priority="3293" stopIfTrue="1">
      <formula>I561="REVIEW"</formula>
    </cfRule>
  </conditionalFormatting>
  <conditionalFormatting sqref="I562">
    <cfRule type="expression" dxfId="10280" priority="3294" stopIfTrue="1">
      <formula>I562="REVIEW"</formula>
    </cfRule>
  </conditionalFormatting>
  <conditionalFormatting sqref="I563">
    <cfRule type="expression" dxfId="10279" priority="3295" stopIfTrue="1">
      <formula>I563="REVIEW"</formula>
    </cfRule>
  </conditionalFormatting>
  <conditionalFormatting sqref="I564">
    <cfRule type="expression" dxfId="10278" priority="3296" stopIfTrue="1">
      <formula>I564="REVIEW"</formula>
    </cfRule>
  </conditionalFormatting>
  <conditionalFormatting sqref="I565">
    <cfRule type="expression" dxfId="10277" priority="3297" stopIfTrue="1">
      <formula>I565="REVIEW"</formula>
    </cfRule>
  </conditionalFormatting>
  <conditionalFormatting sqref="I566">
    <cfRule type="expression" dxfId="10276" priority="3298" stopIfTrue="1">
      <formula>I566="REVIEW"</formula>
    </cfRule>
  </conditionalFormatting>
  <conditionalFormatting sqref="I567">
    <cfRule type="expression" dxfId="10275" priority="3299" stopIfTrue="1">
      <formula>I567="REVIEW"</formula>
    </cfRule>
  </conditionalFormatting>
  <conditionalFormatting sqref="I568">
    <cfRule type="expression" dxfId="10274" priority="3300" stopIfTrue="1">
      <formula>I568="REVIEW"</formula>
    </cfRule>
  </conditionalFormatting>
  <conditionalFormatting sqref="I569">
    <cfRule type="expression" dxfId="10273" priority="3301" stopIfTrue="1">
      <formula>I569="REVIEW"</formula>
    </cfRule>
  </conditionalFormatting>
  <conditionalFormatting sqref="I570">
    <cfRule type="expression" dxfId="10272" priority="3302" stopIfTrue="1">
      <formula>I570="REVIEW"</formula>
    </cfRule>
  </conditionalFormatting>
  <conditionalFormatting sqref="I571">
    <cfRule type="expression" dxfId="10271" priority="3303" stopIfTrue="1">
      <formula>I571="REVIEW"</formula>
    </cfRule>
  </conditionalFormatting>
  <conditionalFormatting sqref="I572">
    <cfRule type="expression" dxfId="10270" priority="3304" stopIfTrue="1">
      <formula>I572="REVIEW"</formula>
    </cfRule>
  </conditionalFormatting>
  <conditionalFormatting sqref="I573">
    <cfRule type="expression" dxfId="10269" priority="3305" stopIfTrue="1">
      <formula>I573="REVIEW"</formula>
    </cfRule>
  </conditionalFormatting>
  <conditionalFormatting sqref="I574">
    <cfRule type="expression" dxfId="10268" priority="3306" stopIfTrue="1">
      <formula>I574="REVIEW"</formula>
    </cfRule>
  </conditionalFormatting>
  <conditionalFormatting sqref="I575">
    <cfRule type="expression" dxfId="10267" priority="3307" stopIfTrue="1">
      <formula>I575="REVIEW"</formula>
    </cfRule>
  </conditionalFormatting>
  <conditionalFormatting sqref="I576">
    <cfRule type="expression" dxfId="10266" priority="3308" stopIfTrue="1">
      <formula>I576="REVIEW"</formula>
    </cfRule>
  </conditionalFormatting>
  <conditionalFormatting sqref="I577">
    <cfRule type="expression" dxfId="10265" priority="3309" stopIfTrue="1">
      <formula>I577="REVIEW"</formula>
    </cfRule>
  </conditionalFormatting>
  <conditionalFormatting sqref="I578">
    <cfRule type="expression" dxfId="10264" priority="3310" stopIfTrue="1">
      <formula>I578="REVIEW"</formula>
    </cfRule>
  </conditionalFormatting>
  <conditionalFormatting sqref="I579">
    <cfRule type="expression" dxfId="10263" priority="3311" stopIfTrue="1">
      <formula>I579="REVIEW"</formula>
    </cfRule>
  </conditionalFormatting>
  <conditionalFormatting sqref="I580">
    <cfRule type="expression" dxfId="10262" priority="3312" stopIfTrue="1">
      <formula>I580="REVIEW"</formula>
    </cfRule>
  </conditionalFormatting>
  <conditionalFormatting sqref="I581">
    <cfRule type="expression" dxfId="10261" priority="3313" stopIfTrue="1">
      <formula>I581="REVIEW"</formula>
    </cfRule>
  </conditionalFormatting>
  <conditionalFormatting sqref="I582">
    <cfRule type="expression" dxfId="10260" priority="3314" stopIfTrue="1">
      <formula>I582="REVIEW"</formula>
    </cfRule>
  </conditionalFormatting>
  <conditionalFormatting sqref="I583">
    <cfRule type="expression" dxfId="10259" priority="3315" stopIfTrue="1">
      <formula>I583="REVIEW"</formula>
    </cfRule>
  </conditionalFormatting>
  <conditionalFormatting sqref="I584">
    <cfRule type="expression" dxfId="10258" priority="3316" stopIfTrue="1">
      <formula>I584="REVIEW"</formula>
    </cfRule>
  </conditionalFormatting>
  <conditionalFormatting sqref="I585">
    <cfRule type="expression" dxfId="10257" priority="3317" stopIfTrue="1">
      <formula>I585="REVIEW"</formula>
    </cfRule>
  </conditionalFormatting>
  <conditionalFormatting sqref="I586">
    <cfRule type="expression" dxfId="10256" priority="3318" stopIfTrue="1">
      <formula>I586="REVIEW"</formula>
    </cfRule>
  </conditionalFormatting>
  <conditionalFormatting sqref="I587">
    <cfRule type="expression" dxfId="10255" priority="3319" stopIfTrue="1">
      <formula>I587="REVIEW"</formula>
    </cfRule>
  </conditionalFormatting>
  <conditionalFormatting sqref="I588">
    <cfRule type="expression" dxfId="10254" priority="3320" stopIfTrue="1">
      <formula>I588="REVIEW"</formula>
    </cfRule>
  </conditionalFormatting>
  <conditionalFormatting sqref="I589">
    <cfRule type="expression" dxfId="10253" priority="3321" stopIfTrue="1">
      <formula>I589="REVIEW"</formula>
    </cfRule>
  </conditionalFormatting>
  <conditionalFormatting sqref="I590">
    <cfRule type="expression" dxfId="10252" priority="3322" stopIfTrue="1">
      <formula>I590="REVIEW"</formula>
    </cfRule>
  </conditionalFormatting>
  <conditionalFormatting sqref="I591">
    <cfRule type="expression" dxfId="10251" priority="3323" stopIfTrue="1">
      <formula>I591="REVIEW"</formula>
    </cfRule>
  </conditionalFormatting>
  <conditionalFormatting sqref="I592">
    <cfRule type="expression" dxfId="10250" priority="3324" stopIfTrue="1">
      <formula>I592="REVIEW"</formula>
    </cfRule>
  </conditionalFormatting>
  <conditionalFormatting sqref="I593">
    <cfRule type="expression" dxfId="10249" priority="3325" stopIfTrue="1">
      <formula>I593="REVIEW"</formula>
    </cfRule>
  </conditionalFormatting>
  <conditionalFormatting sqref="I594">
    <cfRule type="expression" dxfId="10248" priority="3326" stopIfTrue="1">
      <formula>I594="REVIEW"</formula>
    </cfRule>
  </conditionalFormatting>
  <conditionalFormatting sqref="I595">
    <cfRule type="expression" dxfId="10247" priority="3327" stopIfTrue="1">
      <formula>I595="REVIEW"</formula>
    </cfRule>
  </conditionalFormatting>
  <conditionalFormatting sqref="I596">
    <cfRule type="expression" dxfId="10246" priority="3328" stopIfTrue="1">
      <formula>I596="REVIEW"</formula>
    </cfRule>
  </conditionalFormatting>
  <conditionalFormatting sqref="I597">
    <cfRule type="expression" dxfId="10245" priority="3329" stopIfTrue="1">
      <formula>I597="REVIEW"</formula>
    </cfRule>
  </conditionalFormatting>
  <conditionalFormatting sqref="I598">
    <cfRule type="expression" dxfId="10244" priority="3330" stopIfTrue="1">
      <formula>I598="REVIEW"</formula>
    </cfRule>
  </conditionalFormatting>
  <conditionalFormatting sqref="I599">
    <cfRule type="expression" dxfId="10243" priority="3331" stopIfTrue="1">
      <formula>I599="REVIEW"</formula>
    </cfRule>
  </conditionalFormatting>
  <conditionalFormatting sqref="I600">
    <cfRule type="expression" dxfId="10242" priority="3332" stopIfTrue="1">
      <formula>I600="REVIEW"</formula>
    </cfRule>
  </conditionalFormatting>
  <conditionalFormatting sqref="I601">
    <cfRule type="expression" dxfId="10241" priority="3333" stopIfTrue="1">
      <formula>I601="REVIEW"</formula>
    </cfRule>
  </conditionalFormatting>
  <conditionalFormatting sqref="I602">
    <cfRule type="expression" dxfId="10240" priority="3334" stopIfTrue="1">
      <formula>I602="REVIEW"</formula>
    </cfRule>
  </conditionalFormatting>
  <conditionalFormatting sqref="I603">
    <cfRule type="expression" dxfId="10239" priority="3335" stopIfTrue="1">
      <formula>I603="REVIEW"</formula>
    </cfRule>
  </conditionalFormatting>
  <conditionalFormatting sqref="I604">
    <cfRule type="expression" dxfId="10238" priority="3336" stopIfTrue="1">
      <formula>I604="REVIEW"</formula>
    </cfRule>
  </conditionalFormatting>
  <conditionalFormatting sqref="I605">
    <cfRule type="expression" dxfId="10237" priority="3337" stopIfTrue="1">
      <formula>I605="REVIEW"</formula>
    </cfRule>
  </conditionalFormatting>
  <conditionalFormatting sqref="I606">
    <cfRule type="expression" dxfId="10236" priority="3338" stopIfTrue="1">
      <formula>I606="REVIEW"</formula>
    </cfRule>
  </conditionalFormatting>
  <conditionalFormatting sqref="I607">
    <cfRule type="expression" dxfId="10235" priority="3339" stopIfTrue="1">
      <formula>I607="REVIEW"</formula>
    </cfRule>
  </conditionalFormatting>
  <conditionalFormatting sqref="I608">
    <cfRule type="expression" dxfId="10234" priority="3340" stopIfTrue="1">
      <formula>I608="REVIEW"</formula>
    </cfRule>
  </conditionalFormatting>
  <conditionalFormatting sqref="I609">
    <cfRule type="expression" dxfId="10233" priority="3341" stopIfTrue="1">
      <formula>I609="REVIEW"</formula>
    </cfRule>
  </conditionalFormatting>
  <conditionalFormatting sqref="I610">
    <cfRule type="expression" dxfId="10232" priority="3342" stopIfTrue="1">
      <formula>I610="REVIEW"</formula>
    </cfRule>
  </conditionalFormatting>
  <conditionalFormatting sqref="I611">
    <cfRule type="expression" dxfId="10231" priority="3343" stopIfTrue="1">
      <formula>I611="REVIEW"</formula>
    </cfRule>
  </conditionalFormatting>
  <conditionalFormatting sqref="I612">
    <cfRule type="expression" dxfId="10230" priority="3344" stopIfTrue="1">
      <formula>I612="REVIEW"</formula>
    </cfRule>
  </conditionalFormatting>
  <conditionalFormatting sqref="I613">
    <cfRule type="expression" dxfId="10229" priority="3345" stopIfTrue="1">
      <formula>I613="REVIEW"</formula>
    </cfRule>
  </conditionalFormatting>
  <conditionalFormatting sqref="I614">
    <cfRule type="expression" dxfId="10228" priority="3346" stopIfTrue="1">
      <formula>I614="REVIEW"</formula>
    </cfRule>
  </conditionalFormatting>
  <conditionalFormatting sqref="I615">
    <cfRule type="expression" dxfId="10227" priority="3347" stopIfTrue="1">
      <formula>I615="REVIEW"</formula>
    </cfRule>
  </conditionalFormatting>
  <conditionalFormatting sqref="I616">
    <cfRule type="expression" dxfId="10226" priority="3348" stopIfTrue="1">
      <formula>I616="REVIEW"</formula>
    </cfRule>
  </conditionalFormatting>
  <conditionalFormatting sqref="I617">
    <cfRule type="expression" dxfId="10225" priority="3349" stopIfTrue="1">
      <formula>I617="REVIEW"</formula>
    </cfRule>
  </conditionalFormatting>
  <conditionalFormatting sqref="I618">
    <cfRule type="expression" dxfId="10224" priority="3350" stopIfTrue="1">
      <formula>I618="REVIEW"</formula>
    </cfRule>
  </conditionalFormatting>
  <conditionalFormatting sqref="I619">
    <cfRule type="expression" dxfId="10223" priority="3351" stopIfTrue="1">
      <formula>I619="REVIEW"</formula>
    </cfRule>
  </conditionalFormatting>
  <conditionalFormatting sqref="I620">
    <cfRule type="expression" dxfId="10222" priority="3352" stopIfTrue="1">
      <formula>I620="REVIEW"</formula>
    </cfRule>
  </conditionalFormatting>
  <conditionalFormatting sqref="I621">
    <cfRule type="expression" dxfId="10221" priority="3353" stopIfTrue="1">
      <formula>I621="REVIEW"</formula>
    </cfRule>
  </conditionalFormatting>
  <conditionalFormatting sqref="I622">
    <cfRule type="expression" dxfId="10220" priority="3354" stopIfTrue="1">
      <formula>I622="REVIEW"</formula>
    </cfRule>
  </conditionalFormatting>
  <conditionalFormatting sqref="I623">
    <cfRule type="expression" dxfId="10219" priority="3355" stopIfTrue="1">
      <formula>I623="REVIEW"</formula>
    </cfRule>
  </conditionalFormatting>
  <conditionalFormatting sqref="I624">
    <cfRule type="expression" dxfId="10218" priority="3356" stopIfTrue="1">
      <formula>I624="REVIEW"</formula>
    </cfRule>
  </conditionalFormatting>
  <conditionalFormatting sqref="I625">
    <cfRule type="expression" dxfId="10217" priority="3357" stopIfTrue="1">
      <formula>I625="REVIEW"</formula>
    </cfRule>
  </conditionalFormatting>
  <conditionalFormatting sqref="I626">
    <cfRule type="expression" dxfId="10216" priority="3358" stopIfTrue="1">
      <formula>I626="REVIEW"</formula>
    </cfRule>
  </conditionalFormatting>
  <conditionalFormatting sqref="I627">
    <cfRule type="expression" dxfId="10215" priority="3359" stopIfTrue="1">
      <formula>I627="REVIEW"</formula>
    </cfRule>
  </conditionalFormatting>
  <conditionalFormatting sqref="I628">
    <cfRule type="expression" dxfId="10214" priority="3360" stopIfTrue="1">
      <formula>I628="REVIEW"</formula>
    </cfRule>
  </conditionalFormatting>
  <conditionalFormatting sqref="I629">
    <cfRule type="expression" dxfId="10213" priority="3361" stopIfTrue="1">
      <formula>I629="REVIEW"</formula>
    </cfRule>
  </conditionalFormatting>
  <conditionalFormatting sqref="I630">
    <cfRule type="expression" dxfId="10212" priority="3362" stopIfTrue="1">
      <formula>I630="REVIEW"</formula>
    </cfRule>
  </conditionalFormatting>
  <conditionalFormatting sqref="I631">
    <cfRule type="expression" dxfId="10211" priority="3363" stopIfTrue="1">
      <formula>I631="REVIEW"</formula>
    </cfRule>
  </conditionalFormatting>
  <conditionalFormatting sqref="I632">
    <cfRule type="expression" dxfId="10210" priority="3364" stopIfTrue="1">
      <formula>I632="REVIEW"</formula>
    </cfRule>
  </conditionalFormatting>
  <conditionalFormatting sqref="I633">
    <cfRule type="expression" dxfId="10209" priority="3365" stopIfTrue="1">
      <formula>I633="REVIEW"</formula>
    </cfRule>
  </conditionalFormatting>
  <conditionalFormatting sqref="I634">
    <cfRule type="expression" dxfId="10208" priority="3366" stopIfTrue="1">
      <formula>I634="REVIEW"</formula>
    </cfRule>
  </conditionalFormatting>
  <conditionalFormatting sqref="I635">
    <cfRule type="expression" dxfId="10207" priority="3367" stopIfTrue="1">
      <formula>I635="REVIEW"</formula>
    </cfRule>
  </conditionalFormatting>
  <conditionalFormatting sqref="I636">
    <cfRule type="expression" dxfId="10206" priority="3368" stopIfTrue="1">
      <formula>I636="REVIEW"</formula>
    </cfRule>
  </conditionalFormatting>
  <conditionalFormatting sqref="I637">
    <cfRule type="expression" dxfId="10205" priority="3369" stopIfTrue="1">
      <formula>I637="REVIEW"</formula>
    </cfRule>
  </conditionalFormatting>
  <conditionalFormatting sqref="I638">
    <cfRule type="expression" dxfId="10204" priority="3370" stopIfTrue="1">
      <formula>I638="REVIEW"</formula>
    </cfRule>
  </conditionalFormatting>
  <conditionalFormatting sqref="I639">
    <cfRule type="expression" dxfId="10203" priority="3371" stopIfTrue="1">
      <formula>I639="REVIEW"</formula>
    </cfRule>
  </conditionalFormatting>
  <conditionalFormatting sqref="I640">
    <cfRule type="expression" dxfId="10202" priority="3372" stopIfTrue="1">
      <formula>I640="REVIEW"</formula>
    </cfRule>
  </conditionalFormatting>
  <conditionalFormatting sqref="I641">
    <cfRule type="expression" dxfId="10201" priority="3373" stopIfTrue="1">
      <formula>I641="REVIEW"</formula>
    </cfRule>
  </conditionalFormatting>
  <conditionalFormatting sqref="I642">
    <cfRule type="expression" dxfId="10200" priority="3374" stopIfTrue="1">
      <formula>I642="REVIEW"</formula>
    </cfRule>
  </conditionalFormatting>
  <conditionalFormatting sqref="I643">
    <cfRule type="expression" dxfId="10199" priority="3375" stopIfTrue="1">
      <formula>I643="REVIEW"</formula>
    </cfRule>
  </conditionalFormatting>
  <conditionalFormatting sqref="I644">
    <cfRule type="expression" dxfId="10198" priority="3376" stopIfTrue="1">
      <formula>I644="REVIEW"</formula>
    </cfRule>
  </conditionalFormatting>
  <conditionalFormatting sqref="I645">
    <cfRule type="expression" dxfId="10197" priority="3377" stopIfTrue="1">
      <formula>I645="REVIEW"</formula>
    </cfRule>
  </conditionalFormatting>
  <conditionalFormatting sqref="I646">
    <cfRule type="expression" dxfId="10196" priority="3378" stopIfTrue="1">
      <formula>I646="REVIEW"</formula>
    </cfRule>
  </conditionalFormatting>
  <conditionalFormatting sqref="I647">
    <cfRule type="expression" dxfId="10195" priority="3379" stopIfTrue="1">
      <formula>I647="REVIEW"</formula>
    </cfRule>
  </conditionalFormatting>
  <conditionalFormatting sqref="I648">
    <cfRule type="expression" dxfId="10194" priority="3380" stopIfTrue="1">
      <formula>I648="REVIEW"</formula>
    </cfRule>
  </conditionalFormatting>
  <conditionalFormatting sqref="I649">
    <cfRule type="expression" dxfId="10193" priority="3381" stopIfTrue="1">
      <formula>I649="REVIEW"</formula>
    </cfRule>
  </conditionalFormatting>
  <conditionalFormatting sqref="I650">
    <cfRule type="expression" dxfId="10192" priority="3382" stopIfTrue="1">
      <formula>I650="REVIEW"</formula>
    </cfRule>
  </conditionalFormatting>
  <conditionalFormatting sqref="I651">
    <cfRule type="expression" dxfId="10191" priority="3383" stopIfTrue="1">
      <formula>I651="REVIEW"</formula>
    </cfRule>
  </conditionalFormatting>
  <conditionalFormatting sqref="I652">
    <cfRule type="expression" dxfId="10190" priority="3384" stopIfTrue="1">
      <formula>I652="REVIEW"</formula>
    </cfRule>
  </conditionalFormatting>
  <conditionalFormatting sqref="I653">
    <cfRule type="expression" dxfId="10189" priority="3385" stopIfTrue="1">
      <formula>I653="REVIEW"</formula>
    </cfRule>
  </conditionalFormatting>
  <conditionalFormatting sqref="I654">
    <cfRule type="expression" dxfId="10188" priority="3386" stopIfTrue="1">
      <formula>I654="REVIEW"</formula>
    </cfRule>
  </conditionalFormatting>
  <conditionalFormatting sqref="I655">
    <cfRule type="expression" dxfId="10187" priority="3387" stopIfTrue="1">
      <formula>I655="REVIEW"</formula>
    </cfRule>
  </conditionalFormatting>
  <conditionalFormatting sqref="I656">
    <cfRule type="expression" dxfId="10186" priority="3388" stopIfTrue="1">
      <formula>I656="REVIEW"</formula>
    </cfRule>
  </conditionalFormatting>
  <conditionalFormatting sqref="I657">
    <cfRule type="expression" dxfId="10185" priority="3389" stopIfTrue="1">
      <formula>I657="REVIEW"</formula>
    </cfRule>
  </conditionalFormatting>
  <conditionalFormatting sqref="I658">
    <cfRule type="expression" dxfId="10184" priority="3390" stopIfTrue="1">
      <formula>I658="REVIEW"</formula>
    </cfRule>
  </conditionalFormatting>
  <conditionalFormatting sqref="I659">
    <cfRule type="expression" dxfId="10183" priority="3391" stopIfTrue="1">
      <formula>I659="REVIEW"</formula>
    </cfRule>
  </conditionalFormatting>
  <conditionalFormatting sqref="I660">
    <cfRule type="expression" dxfId="10182" priority="3392" stopIfTrue="1">
      <formula>I660="REVIEW"</formula>
    </cfRule>
  </conditionalFormatting>
  <conditionalFormatting sqref="I661">
    <cfRule type="expression" dxfId="10181" priority="3393" stopIfTrue="1">
      <formula>I661="REVIEW"</formula>
    </cfRule>
  </conditionalFormatting>
  <conditionalFormatting sqref="I662">
    <cfRule type="expression" dxfId="10180" priority="3394" stopIfTrue="1">
      <formula>I662="REVIEW"</formula>
    </cfRule>
  </conditionalFormatting>
  <conditionalFormatting sqref="I663">
    <cfRule type="expression" dxfId="10179" priority="3395" stopIfTrue="1">
      <formula>I663="REVIEW"</formula>
    </cfRule>
  </conditionalFormatting>
  <conditionalFormatting sqref="I664">
    <cfRule type="expression" dxfId="10178" priority="3396" stopIfTrue="1">
      <formula>I664="REVIEW"</formula>
    </cfRule>
  </conditionalFormatting>
  <conditionalFormatting sqref="I665">
    <cfRule type="expression" dxfId="10177" priority="3397" stopIfTrue="1">
      <formula>I665="REVIEW"</formula>
    </cfRule>
  </conditionalFormatting>
  <conditionalFormatting sqref="I666">
    <cfRule type="expression" dxfId="10176" priority="3398" stopIfTrue="1">
      <formula>I666="REVIEW"</formula>
    </cfRule>
  </conditionalFormatting>
  <conditionalFormatting sqref="I667">
    <cfRule type="expression" dxfId="10175" priority="3399" stopIfTrue="1">
      <formula>I667="REVIEW"</formula>
    </cfRule>
  </conditionalFormatting>
  <conditionalFormatting sqref="I668">
    <cfRule type="expression" dxfId="10174" priority="3400" stopIfTrue="1">
      <formula>I668="REVIEW"</formula>
    </cfRule>
  </conditionalFormatting>
  <conditionalFormatting sqref="I669">
    <cfRule type="expression" dxfId="10173" priority="3401" stopIfTrue="1">
      <formula>I669="REVIEW"</formula>
    </cfRule>
  </conditionalFormatting>
  <conditionalFormatting sqref="I670">
    <cfRule type="expression" dxfId="10172" priority="3402" stopIfTrue="1">
      <formula>I670="REVIEW"</formula>
    </cfRule>
  </conditionalFormatting>
  <conditionalFormatting sqref="I671">
    <cfRule type="expression" dxfId="10171" priority="3403" stopIfTrue="1">
      <formula>I671="REVIEW"</formula>
    </cfRule>
  </conditionalFormatting>
  <conditionalFormatting sqref="I672">
    <cfRule type="expression" dxfId="10170" priority="3404" stopIfTrue="1">
      <formula>I672="REVIEW"</formula>
    </cfRule>
  </conditionalFormatting>
  <conditionalFormatting sqref="I673">
    <cfRule type="expression" dxfId="10169" priority="3405" stopIfTrue="1">
      <formula>I673="REVIEW"</formula>
    </cfRule>
  </conditionalFormatting>
  <conditionalFormatting sqref="I674">
    <cfRule type="expression" dxfId="10168" priority="3406" stopIfTrue="1">
      <formula>I674="REVIEW"</formula>
    </cfRule>
  </conditionalFormatting>
  <conditionalFormatting sqref="I675">
    <cfRule type="expression" dxfId="10167" priority="3407" stopIfTrue="1">
      <formula>I675="REVIEW"</formula>
    </cfRule>
  </conditionalFormatting>
  <conditionalFormatting sqref="I676">
    <cfRule type="expression" dxfId="10166" priority="3408" stopIfTrue="1">
      <formula>I676="REVIEW"</formula>
    </cfRule>
  </conditionalFormatting>
  <conditionalFormatting sqref="I677">
    <cfRule type="expression" dxfId="10165" priority="3409" stopIfTrue="1">
      <formula>I677="REVIEW"</formula>
    </cfRule>
  </conditionalFormatting>
  <conditionalFormatting sqref="I678">
    <cfRule type="expression" dxfId="10164" priority="3410" stopIfTrue="1">
      <formula>I678="REVIEW"</formula>
    </cfRule>
  </conditionalFormatting>
  <conditionalFormatting sqref="I679">
    <cfRule type="expression" dxfId="10163" priority="3411" stopIfTrue="1">
      <formula>I679="REVIEW"</formula>
    </cfRule>
  </conditionalFormatting>
  <conditionalFormatting sqref="I680">
    <cfRule type="expression" dxfId="10162" priority="3412" stopIfTrue="1">
      <formula>I680="REVIEW"</formula>
    </cfRule>
  </conditionalFormatting>
  <conditionalFormatting sqref="I681">
    <cfRule type="expression" dxfId="10161" priority="3413" stopIfTrue="1">
      <formula>I681="REVIEW"</formula>
    </cfRule>
  </conditionalFormatting>
  <conditionalFormatting sqref="I682">
    <cfRule type="expression" dxfId="10160" priority="3414" stopIfTrue="1">
      <formula>I682="REVIEW"</formula>
    </cfRule>
  </conditionalFormatting>
  <conditionalFormatting sqref="I683">
    <cfRule type="expression" dxfId="10159" priority="3415" stopIfTrue="1">
      <formula>I683="REVIEW"</formula>
    </cfRule>
  </conditionalFormatting>
  <conditionalFormatting sqref="I684">
    <cfRule type="expression" dxfId="10158" priority="3416" stopIfTrue="1">
      <formula>I684="REVIEW"</formula>
    </cfRule>
  </conditionalFormatting>
  <conditionalFormatting sqref="I685">
    <cfRule type="expression" dxfId="10157" priority="3417" stopIfTrue="1">
      <formula>I685="REVIEW"</formula>
    </cfRule>
  </conditionalFormatting>
  <conditionalFormatting sqref="I686">
    <cfRule type="expression" dxfId="10156" priority="3418" stopIfTrue="1">
      <formula>I686="REVIEW"</formula>
    </cfRule>
  </conditionalFormatting>
  <conditionalFormatting sqref="I687">
    <cfRule type="expression" dxfId="10155" priority="3419" stopIfTrue="1">
      <formula>I687="REVIEW"</formula>
    </cfRule>
  </conditionalFormatting>
  <conditionalFormatting sqref="I688">
    <cfRule type="expression" dxfId="10154" priority="3420" stopIfTrue="1">
      <formula>I688="REVIEW"</formula>
    </cfRule>
  </conditionalFormatting>
  <conditionalFormatting sqref="I689">
    <cfRule type="expression" dxfId="10153" priority="3421" stopIfTrue="1">
      <formula>I689="REVIEW"</formula>
    </cfRule>
  </conditionalFormatting>
  <conditionalFormatting sqref="I690">
    <cfRule type="expression" dxfId="10152" priority="3422" stopIfTrue="1">
      <formula>I690="REVIEW"</formula>
    </cfRule>
  </conditionalFormatting>
  <conditionalFormatting sqref="I691">
    <cfRule type="expression" dxfId="10151" priority="3423" stopIfTrue="1">
      <formula>I691="REVIEW"</formula>
    </cfRule>
  </conditionalFormatting>
  <conditionalFormatting sqref="I692">
    <cfRule type="expression" dxfId="10150" priority="3424" stopIfTrue="1">
      <formula>I692="REVIEW"</formula>
    </cfRule>
  </conditionalFormatting>
  <conditionalFormatting sqref="I693">
    <cfRule type="expression" dxfId="10149" priority="3425" stopIfTrue="1">
      <formula>I693="REVIEW"</formula>
    </cfRule>
  </conditionalFormatting>
  <conditionalFormatting sqref="I694">
    <cfRule type="expression" dxfId="10148" priority="3426" stopIfTrue="1">
      <formula>I694="REVIEW"</formula>
    </cfRule>
  </conditionalFormatting>
  <conditionalFormatting sqref="I695">
    <cfRule type="expression" dxfId="10147" priority="3427" stopIfTrue="1">
      <formula>I695="REVIEW"</formula>
    </cfRule>
  </conditionalFormatting>
  <conditionalFormatting sqref="I696">
    <cfRule type="expression" dxfId="10146" priority="3428" stopIfTrue="1">
      <formula>I696="REVIEW"</formula>
    </cfRule>
  </conditionalFormatting>
  <conditionalFormatting sqref="I697">
    <cfRule type="expression" dxfId="10145" priority="3429" stopIfTrue="1">
      <formula>I697="REVIEW"</formula>
    </cfRule>
  </conditionalFormatting>
  <conditionalFormatting sqref="I698">
    <cfRule type="expression" dxfId="10144" priority="3430" stopIfTrue="1">
      <formula>I698="REVIEW"</formula>
    </cfRule>
  </conditionalFormatting>
  <conditionalFormatting sqref="I699">
    <cfRule type="expression" dxfId="10143" priority="3431" stopIfTrue="1">
      <formula>I699="REVIEW"</formula>
    </cfRule>
  </conditionalFormatting>
  <conditionalFormatting sqref="I700">
    <cfRule type="expression" dxfId="10142" priority="3432" stopIfTrue="1">
      <formula>I700="REVIEW"</formula>
    </cfRule>
  </conditionalFormatting>
  <conditionalFormatting sqref="I701">
    <cfRule type="expression" dxfId="10141" priority="3433" stopIfTrue="1">
      <formula>I701="REVIEW"</formula>
    </cfRule>
  </conditionalFormatting>
  <conditionalFormatting sqref="I702">
    <cfRule type="expression" dxfId="10140" priority="3434" stopIfTrue="1">
      <formula>I702="REVIEW"</formula>
    </cfRule>
  </conditionalFormatting>
  <conditionalFormatting sqref="I703">
    <cfRule type="expression" dxfId="10139" priority="3435" stopIfTrue="1">
      <formula>I703="REVIEW"</formula>
    </cfRule>
  </conditionalFormatting>
  <conditionalFormatting sqref="I704">
    <cfRule type="expression" dxfId="10138" priority="3436" stopIfTrue="1">
      <formula>I704="REVIEW"</formula>
    </cfRule>
  </conditionalFormatting>
  <conditionalFormatting sqref="I705">
    <cfRule type="expression" dxfId="10137" priority="3437" stopIfTrue="1">
      <formula>I705="REVIEW"</formula>
    </cfRule>
  </conditionalFormatting>
  <conditionalFormatting sqref="I706">
    <cfRule type="expression" dxfId="10136" priority="3438" stopIfTrue="1">
      <formula>I706="REVIEW"</formula>
    </cfRule>
  </conditionalFormatting>
  <conditionalFormatting sqref="I707">
    <cfRule type="expression" dxfId="10135" priority="3439" stopIfTrue="1">
      <formula>I707="REVIEW"</formula>
    </cfRule>
  </conditionalFormatting>
  <conditionalFormatting sqref="I708">
    <cfRule type="expression" dxfId="10134" priority="3440" stopIfTrue="1">
      <formula>I708="REVIEW"</formula>
    </cfRule>
  </conditionalFormatting>
  <conditionalFormatting sqref="I709">
    <cfRule type="expression" dxfId="10133" priority="3441" stopIfTrue="1">
      <formula>I709="REVIEW"</formula>
    </cfRule>
  </conditionalFormatting>
  <conditionalFormatting sqref="I710">
    <cfRule type="expression" dxfId="10132" priority="3442" stopIfTrue="1">
      <formula>I710="REVIEW"</formula>
    </cfRule>
  </conditionalFormatting>
  <conditionalFormatting sqref="I711">
    <cfRule type="expression" dxfId="10131" priority="3443" stopIfTrue="1">
      <formula>I711="REVIEW"</formula>
    </cfRule>
  </conditionalFormatting>
  <conditionalFormatting sqref="I712">
    <cfRule type="expression" dxfId="10130" priority="3444" stopIfTrue="1">
      <formula>I712="REVIEW"</formula>
    </cfRule>
  </conditionalFormatting>
  <conditionalFormatting sqref="I713">
    <cfRule type="expression" dxfId="10129" priority="3445" stopIfTrue="1">
      <formula>I713="REVIEW"</formula>
    </cfRule>
  </conditionalFormatting>
  <conditionalFormatting sqref="I714">
    <cfRule type="expression" dxfId="10128" priority="3446" stopIfTrue="1">
      <formula>I714="REVIEW"</formula>
    </cfRule>
  </conditionalFormatting>
  <conditionalFormatting sqref="I715">
    <cfRule type="expression" dxfId="10127" priority="3447" stopIfTrue="1">
      <formula>I715="REVIEW"</formula>
    </cfRule>
  </conditionalFormatting>
  <conditionalFormatting sqref="I716">
    <cfRule type="expression" dxfId="10126" priority="3448" stopIfTrue="1">
      <formula>I716="REVIEW"</formula>
    </cfRule>
  </conditionalFormatting>
  <conditionalFormatting sqref="I717">
    <cfRule type="expression" dxfId="10125" priority="3449" stopIfTrue="1">
      <formula>I717="REVIEW"</formula>
    </cfRule>
  </conditionalFormatting>
  <conditionalFormatting sqref="I718">
    <cfRule type="expression" dxfId="10124" priority="3450" stopIfTrue="1">
      <formula>I718="REVIEW"</formula>
    </cfRule>
  </conditionalFormatting>
  <conditionalFormatting sqref="I719">
    <cfRule type="expression" dxfId="10123" priority="3451" stopIfTrue="1">
      <formula>I719="REVIEW"</formula>
    </cfRule>
  </conditionalFormatting>
  <conditionalFormatting sqref="I720">
    <cfRule type="expression" dxfId="10122" priority="3452" stopIfTrue="1">
      <formula>I720="REVIEW"</formula>
    </cfRule>
  </conditionalFormatting>
  <conditionalFormatting sqref="I721">
    <cfRule type="expression" dxfId="10121" priority="3453" stopIfTrue="1">
      <formula>I721="REVIEW"</formula>
    </cfRule>
  </conditionalFormatting>
  <conditionalFormatting sqref="I722">
    <cfRule type="expression" dxfId="10120" priority="3454" stopIfTrue="1">
      <formula>I722="REVIEW"</formula>
    </cfRule>
  </conditionalFormatting>
  <conditionalFormatting sqref="I723">
    <cfRule type="expression" dxfId="10119" priority="3455" stopIfTrue="1">
      <formula>I723="REVIEW"</formula>
    </cfRule>
  </conditionalFormatting>
  <conditionalFormatting sqref="I724">
    <cfRule type="expression" dxfId="10118" priority="3456" stopIfTrue="1">
      <formula>I724="REVIEW"</formula>
    </cfRule>
  </conditionalFormatting>
  <conditionalFormatting sqref="I725">
    <cfRule type="expression" dxfId="10117" priority="3457" stopIfTrue="1">
      <formula>I725="REVIEW"</formula>
    </cfRule>
  </conditionalFormatting>
  <conditionalFormatting sqref="I726">
    <cfRule type="expression" dxfId="10116" priority="3458" stopIfTrue="1">
      <formula>I726="REVIEW"</formula>
    </cfRule>
  </conditionalFormatting>
  <conditionalFormatting sqref="I727">
    <cfRule type="expression" dxfId="10115" priority="3459" stopIfTrue="1">
      <formula>I727="REVIEW"</formula>
    </cfRule>
  </conditionalFormatting>
  <conditionalFormatting sqref="I728">
    <cfRule type="expression" dxfId="10114" priority="3460" stopIfTrue="1">
      <formula>I728="REVIEW"</formula>
    </cfRule>
  </conditionalFormatting>
  <conditionalFormatting sqref="I729">
    <cfRule type="expression" dxfId="10113" priority="3461" stopIfTrue="1">
      <formula>I729="REVIEW"</formula>
    </cfRule>
  </conditionalFormatting>
  <conditionalFormatting sqref="I730">
    <cfRule type="expression" dxfId="10112" priority="3462" stopIfTrue="1">
      <formula>I730="REVIEW"</formula>
    </cfRule>
  </conditionalFormatting>
  <conditionalFormatting sqref="I731">
    <cfRule type="expression" dxfId="10111" priority="3463" stopIfTrue="1">
      <formula>I731="REVIEW"</formula>
    </cfRule>
  </conditionalFormatting>
  <conditionalFormatting sqref="I732">
    <cfRule type="expression" dxfId="10110" priority="3464" stopIfTrue="1">
      <formula>I732="REVIEW"</formula>
    </cfRule>
  </conditionalFormatting>
  <conditionalFormatting sqref="I733">
    <cfRule type="expression" dxfId="10109" priority="3465" stopIfTrue="1">
      <formula>I733="REVIEW"</formula>
    </cfRule>
  </conditionalFormatting>
  <conditionalFormatting sqref="I734">
    <cfRule type="expression" dxfId="10108" priority="3466" stopIfTrue="1">
      <formula>I734="REVIEW"</formula>
    </cfRule>
  </conditionalFormatting>
  <conditionalFormatting sqref="I735">
    <cfRule type="expression" dxfId="10107" priority="3467" stopIfTrue="1">
      <formula>I735="REVIEW"</formula>
    </cfRule>
  </conditionalFormatting>
  <conditionalFormatting sqref="I736">
    <cfRule type="expression" dxfId="10106" priority="3468" stopIfTrue="1">
      <formula>I736="REVIEW"</formula>
    </cfRule>
  </conditionalFormatting>
  <conditionalFormatting sqref="I737">
    <cfRule type="expression" dxfId="10105" priority="3469" stopIfTrue="1">
      <formula>I737="REVIEW"</formula>
    </cfRule>
  </conditionalFormatting>
  <conditionalFormatting sqref="I738">
    <cfRule type="expression" dxfId="10104" priority="3470" stopIfTrue="1">
      <formula>I738="REVIEW"</formula>
    </cfRule>
  </conditionalFormatting>
  <conditionalFormatting sqref="I739">
    <cfRule type="expression" dxfId="10103" priority="3471" stopIfTrue="1">
      <formula>I739="REVIEW"</formula>
    </cfRule>
  </conditionalFormatting>
  <conditionalFormatting sqref="I740">
    <cfRule type="expression" dxfId="10102" priority="3472" stopIfTrue="1">
      <formula>I740="REVIEW"</formula>
    </cfRule>
  </conditionalFormatting>
  <conditionalFormatting sqref="I741">
    <cfRule type="expression" dxfId="10101" priority="3473" stopIfTrue="1">
      <formula>I741="REVIEW"</formula>
    </cfRule>
  </conditionalFormatting>
  <conditionalFormatting sqref="I742">
    <cfRule type="expression" dxfId="10100" priority="3474" stopIfTrue="1">
      <formula>I742="REVIEW"</formula>
    </cfRule>
  </conditionalFormatting>
  <conditionalFormatting sqref="I743">
    <cfRule type="expression" dxfId="10099" priority="3475" stopIfTrue="1">
      <formula>I743="REVIEW"</formula>
    </cfRule>
  </conditionalFormatting>
  <conditionalFormatting sqref="I744">
    <cfRule type="expression" dxfId="10098" priority="3476" stopIfTrue="1">
      <formula>I744="REVIEW"</formula>
    </cfRule>
  </conditionalFormatting>
  <conditionalFormatting sqref="I745">
    <cfRule type="expression" dxfId="10097" priority="3477" stopIfTrue="1">
      <formula>I745="REVIEW"</formula>
    </cfRule>
  </conditionalFormatting>
  <conditionalFormatting sqref="I746">
    <cfRule type="expression" dxfId="10096" priority="3478" stopIfTrue="1">
      <formula>I746="REVIEW"</formula>
    </cfRule>
  </conditionalFormatting>
  <conditionalFormatting sqref="I747">
    <cfRule type="expression" dxfId="10095" priority="3479" stopIfTrue="1">
      <formula>I747="REVIEW"</formula>
    </cfRule>
  </conditionalFormatting>
  <conditionalFormatting sqref="I748">
    <cfRule type="expression" dxfId="10094" priority="3480" stopIfTrue="1">
      <formula>I748="REVIEW"</formula>
    </cfRule>
  </conditionalFormatting>
  <conditionalFormatting sqref="I749">
    <cfRule type="expression" dxfId="10093" priority="3481" stopIfTrue="1">
      <formula>I749="REVIEW"</formula>
    </cfRule>
  </conditionalFormatting>
  <conditionalFormatting sqref="I750">
    <cfRule type="expression" dxfId="10092" priority="3482" stopIfTrue="1">
      <formula>I750="REVIEW"</formula>
    </cfRule>
  </conditionalFormatting>
  <conditionalFormatting sqref="I751">
    <cfRule type="expression" dxfId="10091" priority="3483" stopIfTrue="1">
      <formula>I751="REVIEW"</formula>
    </cfRule>
  </conditionalFormatting>
  <conditionalFormatting sqref="I752">
    <cfRule type="expression" dxfId="10090" priority="3484" stopIfTrue="1">
      <formula>I752="REVIEW"</formula>
    </cfRule>
  </conditionalFormatting>
  <conditionalFormatting sqref="I753">
    <cfRule type="expression" dxfId="10089" priority="3485" stopIfTrue="1">
      <formula>I753="REVIEW"</formula>
    </cfRule>
  </conditionalFormatting>
  <conditionalFormatting sqref="I754">
    <cfRule type="expression" dxfId="10088" priority="3486" stopIfTrue="1">
      <formula>I754="REVIEW"</formula>
    </cfRule>
  </conditionalFormatting>
  <conditionalFormatting sqref="I755">
    <cfRule type="expression" dxfId="10087" priority="3487" stopIfTrue="1">
      <formula>I755="REVIEW"</formula>
    </cfRule>
  </conditionalFormatting>
  <conditionalFormatting sqref="I756">
    <cfRule type="expression" dxfId="10086" priority="3488" stopIfTrue="1">
      <formula>I756="REVIEW"</formula>
    </cfRule>
  </conditionalFormatting>
  <conditionalFormatting sqref="I757">
    <cfRule type="expression" dxfId="10085" priority="3489" stopIfTrue="1">
      <formula>I757="REVIEW"</formula>
    </cfRule>
  </conditionalFormatting>
  <conditionalFormatting sqref="I758">
    <cfRule type="expression" dxfId="10084" priority="3490" stopIfTrue="1">
      <formula>I758="REVIEW"</formula>
    </cfRule>
  </conditionalFormatting>
  <conditionalFormatting sqref="I759">
    <cfRule type="expression" dxfId="10083" priority="3491" stopIfTrue="1">
      <formula>I759="REVIEW"</formula>
    </cfRule>
  </conditionalFormatting>
  <conditionalFormatting sqref="I760">
    <cfRule type="expression" dxfId="10082" priority="3492" stopIfTrue="1">
      <formula>I760="REVIEW"</formula>
    </cfRule>
  </conditionalFormatting>
  <conditionalFormatting sqref="I761">
    <cfRule type="expression" dxfId="10081" priority="3493" stopIfTrue="1">
      <formula>I761="REVIEW"</formula>
    </cfRule>
  </conditionalFormatting>
  <conditionalFormatting sqref="I762">
    <cfRule type="expression" dxfId="10080" priority="3494" stopIfTrue="1">
      <formula>I762="REVIEW"</formula>
    </cfRule>
  </conditionalFormatting>
  <conditionalFormatting sqref="I763">
    <cfRule type="expression" dxfId="10079" priority="3495" stopIfTrue="1">
      <formula>I763="REVIEW"</formula>
    </cfRule>
  </conditionalFormatting>
  <conditionalFormatting sqref="I764">
    <cfRule type="expression" dxfId="10078" priority="3496" stopIfTrue="1">
      <formula>I764="REVIEW"</formula>
    </cfRule>
  </conditionalFormatting>
  <conditionalFormatting sqref="I765">
    <cfRule type="expression" dxfId="10077" priority="3497" stopIfTrue="1">
      <formula>I765="REVIEW"</formula>
    </cfRule>
  </conditionalFormatting>
  <conditionalFormatting sqref="I766">
    <cfRule type="expression" dxfId="10076" priority="3498" stopIfTrue="1">
      <formula>I766="REVIEW"</formula>
    </cfRule>
  </conditionalFormatting>
  <conditionalFormatting sqref="I767">
    <cfRule type="expression" dxfId="10075" priority="3499" stopIfTrue="1">
      <formula>I767="REVIEW"</formula>
    </cfRule>
  </conditionalFormatting>
  <conditionalFormatting sqref="I768">
    <cfRule type="expression" dxfId="10074" priority="3500" stopIfTrue="1">
      <formula>I768="REVIEW"</formula>
    </cfRule>
  </conditionalFormatting>
  <conditionalFormatting sqref="I769">
    <cfRule type="expression" dxfId="10073" priority="3501" stopIfTrue="1">
      <formula>I769="REVIEW"</formula>
    </cfRule>
  </conditionalFormatting>
  <conditionalFormatting sqref="I770">
    <cfRule type="expression" dxfId="10072" priority="3502" stopIfTrue="1">
      <formula>I770="REVIEW"</formula>
    </cfRule>
  </conditionalFormatting>
  <conditionalFormatting sqref="I771">
    <cfRule type="expression" dxfId="10071" priority="3503" stopIfTrue="1">
      <formula>I771="REVIEW"</formula>
    </cfRule>
  </conditionalFormatting>
  <conditionalFormatting sqref="I772">
    <cfRule type="expression" dxfId="10070" priority="3504" stopIfTrue="1">
      <formula>I772="REVIEW"</formula>
    </cfRule>
  </conditionalFormatting>
  <conditionalFormatting sqref="I773">
    <cfRule type="expression" dxfId="10069" priority="3505" stopIfTrue="1">
      <formula>I773="REVIEW"</formula>
    </cfRule>
  </conditionalFormatting>
  <conditionalFormatting sqref="I774">
    <cfRule type="expression" dxfId="10068" priority="3506" stopIfTrue="1">
      <formula>I774="REVIEW"</formula>
    </cfRule>
  </conditionalFormatting>
  <conditionalFormatting sqref="I775">
    <cfRule type="expression" dxfId="10067" priority="3507" stopIfTrue="1">
      <formula>I775="REVIEW"</formula>
    </cfRule>
  </conditionalFormatting>
  <conditionalFormatting sqref="I776">
    <cfRule type="expression" dxfId="10066" priority="3508" stopIfTrue="1">
      <formula>I776="REVIEW"</formula>
    </cfRule>
  </conditionalFormatting>
  <conditionalFormatting sqref="I777">
    <cfRule type="expression" dxfId="10065" priority="3509" stopIfTrue="1">
      <formula>I777="REVIEW"</formula>
    </cfRule>
  </conditionalFormatting>
  <conditionalFormatting sqref="I778">
    <cfRule type="expression" dxfId="10064" priority="3510" stopIfTrue="1">
      <formula>I778="REVIEW"</formula>
    </cfRule>
  </conditionalFormatting>
  <conditionalFormatting sqref="I779">
    <cfRule type="expression" dxfId="10063" priority="3511" stopIfTrue="1">
      <formula>I779="REVIEW"</formula>
    </cfRule>
  </conditionalFormatting>
  <conditionalFormatting sqref="I780">
    <cfRule type="expression" dxfId="10062" priority="3512" stopIfTrue="1">
      <formula>I780="REVIEW"</formula>
    </cfRule>
  </conditionalFormatting>
  <conditionalFormatting sqref="I781">
    <cfRule type="expression" dxfId="10061" priority="3513" stopIfTrue="1">
      <formula>I781="REVIEW"</formula>
    </cfRule>
  </conditionalFormatting>
  <conditionalFormatting sqref="I782">
    <cfRule type="expression" dxfId="10060" priority="3514" stopIfTrue="1">
      <formula>I782="REVIEW"</formula>
    </cfRule>
  </conditionalFormatting>
  <conditionalFormatting sqref="I783">
    <cfRule type="expression" dxfId="10059" priority="3515" stopIfTrue="1">
      <formula>I783="REVIEW"</formula>
    </cfRule>
  </conditionalFormatting>
  <conditionalFormatting sqref="I784">
    <cfRule type="expression" dxfId="10058" priority="3516" stopIfTrue="1">
      <formula>I784="REVIEW"</formula>
    </cfRule>
  </conditionalFormatting>
  <conditionalFormatting sqref="I785">
    <cfRule type="expression" dxfId="10057" priority="3517" stopIfTrue="1">
      <formula>I785="REVIEW"</formula>
    </cfRule>
  </conditionalFormatting>
  <conditionalFormatting sqref="I786">
    <cfRule type="expression" dxfId="10056" priority="3518" stopIfTrue="1">
      <formula>I786="REVIEW"</formula>
    </cfRule>
  </conditionalFormatting>
  <conditionalFormatting sqref="I787">
    <cfRule type="expression" dxfId="10055" priority="3519" stopIfTrue="1">
      <formula>I787="REVIEW"</formula>
    </cfRule>
  </conditionalFormatting>
  <conditionalFormatting sqref="I788">
    <cfRule type="expression" dxfId="10054" priority="3520" stopIfTrue="1">
      <formula>I788="REVIEW"</formula>
    </cfRule>
  </conditionalFormatting>
  <conditionalFormatting sqref="I789">
    <cfRule type="expression" dxfId="10053" priority="3521" stopIfTrue="1">
      <formula>I789="REVIEW"</formula>
    </cfRule>
  </conditionalFormatting>
  <conditionalFormatting sqref="I790">
    <cfRule type="expression" dxfId="10052" priority="3522" stopIfTrue="1">
      <formula>I790="REVIEW"</formula>
    </cfRule>
  </conditionalFormatting>
  <conditionalFormatting sqref="I791">
    <cfRule type="expression" dxfId="10051" priority="3523" stopIfTrue="1">
      <formula>I791="REVIEW"</formula>
    </cfRule>
  </conditionalFormatting>
  <conditionalFormatting sqref="I792">
    <cfRule type="expression" dxfId="10050" priority="3524" stopIfTrue="1">
      <formula>I792="REVIEW"</formula>
    </cfRule>
  </conditionalFormatting>
  <conditionalFormatting sqref="I793">
    <cfRule type="expression" dxfId="10049" priority="3525" stopIfTrue="1">
      <formula>I793="REVIEW"</formula>
    </cfRule>
  </conditionalFormatting>
  <conditionalFormatting sqref="I794">
    <cfRule type="expression" dxfId="10048" priority="3526" stopIfTrue="1">
      <formula>I794="REVIEW"</formula>
    </cfRule>
  </conditionalFormatting>
  <conditionalFormatting sqref="I795">
    <cfRule type="expression" dxfId="10047" priority="3527" stopIfTrue="1">
      <formula>I795="REVIEW"</formula>
    </cfRule>
  </conditionalFormatting>
  <conditionalFormatting sqref="I796">
    <cfRule type="expression" dxfId="10046" priority="3528" stopIfTrue="1">
      <formula>I796="REVIEW"</formula>
    </cfRule>
  </conditionalFormatting>
  <conditionalFormatting sqref="I797">
    <cfRule type="expression" dxfId="10045" priority="3529" stopIfTrue="1">
      <formula>I797="REVIEW"</formula>
    </cfRule>
  </conditionalFormatting>
  <conditionalFormatting sqref="I798">
    <cfRule type="expression" dxfId="10044" priority="3530" stopIfTrue="1">
      <formula>I798="REVIEW"</formula>
    </cfRule>
  </conditionalFormatting>
  <conditionalFormatting sqref="I799">
    <cfRule type="expression" dxfId="10043" priority="3531" stopIfTrue="1">
      <formula>I799="REVIEW"</formula>
    </cfRule>
  </conditionalFormatting>
  <conditionalFormatting sqref="I800">
    <cfRule type="expression" dxfId="10042" priority="3532" stopIfTrue="1">
      <formula>I800="REVIEW"</formula>
    </cfRule>
  </conditionalFormatting>
  <conditionalFormatting sqref="I801">
    <cfRule type="expression" dxfId="10041" priority="3533" stopIfTrue="1">
      <formula>I801="REVIEW"</formula>
    </cfRule>
  </conditionalFormatting>
  <conditionalFormatting sqref="I802">
    <cfRule type="expression" dxfId="10040" priority="3534" stopIfTrue="1">
      <formula>I802="REVIEW"</formula>
    </cfRule>
  </conditionalFormatting>
  <conditionalFormatting sqref="I803">
    <cfRule type="expression" dxfId="10039" priority="3535" stopIfTrue="1">
      <formula>I803="REVIEW"</formula>
    </cfRule>
  </conditionalFormatting>
  <conditionalFormatting sqref="I804">
    <cfRule type="expression" dxfId="10038" priority="3536" stopIfTrue="1">
      <formula>I804="REVIEW"</formula>
    </cfRule>
  </conditionalFormatting>
  <conditionalFormatting sqref="I805">
    <cfRule type="expression" dxfId="10037" priority="3537" stopIfTrue="1">
      <formula>I805="REVIEW"</formula>
    </cfRule>
  </conditionalFormatting>
  <conditionalFormatting sqref="I806">
    <cfRule type="expression" dxfId="10036" priority="3538" stopIfTrue="1">
      <formula>I806="REVIEW"</formula>
    </cfRule>
  </conditionalFormatting>
  <conditionalFormatting sqref="I807">
    <cfRule type="expression" dxfId="10035" priority="3539" stopIfTrue="1">
      <formula>I807="REVIEW"</formula>
    </cfRule>
  </conditionalFormatting>
  <conditionalFormatting sqref="I808">
    <cfRule type="expression" dxfId="10034" priority="3540" stopIfTrue="1">
      <formula>I808="REVIEW"</formula>
    </cfRule>
  </conditionalFormatting>
  <conditionalFormatting sqref="I809">
    <cfRule type="expression" dxfId="10033" priority="3541" stopIfTrue="1">
      <formula>I809="REVIEW"</formula>
    </cfRule>
  </conditionalFormatting>
  <conditionalFormatting sqref="I810">
    <cfRule type="expression" dxfId="10032" priority="3542" stopIfTrue="1">
      <formula>I810="REVIEW"</formula>
    </cfRule>
  </conditionalFormatting>
  <conditionalFormatting sqref="I811">
    <cfRule type="expression" dxfId="10031" priority="3543" stopIfTrue="1">
      <formula>I811="REVIEW"</formula>
    </cfRule>
  </conditionalFormatting>
  <conditionalFormatting sqref="I812">
    <cfRule type="expression" dxfId="10030" priority="3544" stopIfTrue="1">
      <formula>I812="REVIEW"</formula>
    </cfRule>
  </conditionalFormatting>
  <conditionalFormatting sqref="I813">
    <cfRule type="expression" dxfId="10029" priority="3545" stopIfTrue="1">
      <formula>I813="REVIEW"</formula>
    </cfRule>
  </conditionalFormatting>
  <conditionalFormatting sqref="I814">
    <cfRule type="expression" dxfId="10028" priority="3546" stopIfTrue="1">
      <formula>I814="REVIEW"</formula>
    </cfRule>
  </conditionalFormatting>
  <conditionalFormatting sqref="I815">
    <cfRule type="expression" dxfId="10027" priority="3547" stopIfTrue="1">
      <formula>I815="REVIEW"</formula>
    </cfRule>
  </conditionalFormatting>
  <conditionalFormatting sqref="I816">
    <cfRule type="expression" dxfId="10026" priority="3548" stopIfTrue="1">
      <formula>I816="REVIEW"</formula>
    </cfRule>
  </conditionalFormatting>
  <conditionalFormatting sqref="I817">
    <cfRule type="expression" dxfId="10025" priority="3549" stopIfTrue="1">
      <formula>I817="REVIEW"</formula>
    </cfRule>
  </conditionalFormatting>
  <conditionalFormatting sqref="I818">
    <cfRule type="expression" dxfId="10024" priority="3550" stopIfTrue="1">
      <formula>I818="REVIEW"</formula>
    </cfRule>
  </conditionalFormatting>
  <conditionalFormatting sqref="I819">
    <cfRule type="expression" dxfId="10023" priority="3551" stopIfTrue="1">
      <formula>I819="REVIEW"</formula>
    </cfRule>
  </conditionalFormatting>
  <conditionalFormatting sqref="I820">
    <cfRule type="expression" dxfId="10022" priority="3552" stopIfTrue="1">
      <formula>I820="REVIEW"</formula>
    </cfRule>
  </conditionalFormatting>
  <conditionalFormatting sqref="I821">
    <cfRule type="expression" dxfId="10021" priority="3553" stopIfTrue="1">
      <formula>I821="REVIEW"</formula>
    </cfRule>
  </conditionalFormatting>
  <conditionalFormatting sqref="I822">
    <cfRule type="expression" dxfId="10020" priority="3554" stopIfTrue="1">
      <formula>I822="REVIEW"</formula>
    </cfRule>
  </conditionalFormatting>
  <conditionalFormatting sqref="I823">
    <cfRule type="expression" dxfId="10019" priority="3555" stopIfTrue="1">
      <formula>I823="REVIEW"</formula>
    </cfRule>
  </conditionalFormatting>
  <conditionalFormatting sqref="I824">
    <cfRule type="expression" dxfId="10018" priority="3556" stopIfTrue="1">
      <formula>I824="REVIEW"</formula>
    </cfRule>
  </conditionalFormatting>
  <conditionalFormatting sqref="I825">
    <cfRule type="expression" dxfId="10017" priority="3557" stopIfTrue="1">
      <formula>I825="REVIEW"</formula>
    </cfRule>
  </conditionalFormatting>
  <conditionalFormatting sqref="I826">
    <cfRule type="expression" dxfId="10016" priority="3558" stopIfTrue="1">
      <formula>I826="REVIEW"</formula>
    </cfRule>
  </conditionalFormatting>
  <conditionalFormatting sqref="I827">
    <cfRule type="expression" dxfId="10015" priority="3559" stopIfTrue="1">
      <formula>I827="REVIEW"</formula>
    </cfRule>
  </conditionalFormatting>
  <conditionalFormatting sqref="I828">
    <cfRule type="expression" dxfId="10014" priority="3560" stopIfTrue="1">
      <formula>I828="REVIEW"</formula>
    </cfRule>
  </conditionalFormatting>
  <conditionalFormatting sqref="I829">
    <cfRule type="expression" dxfId="10013" priority="3561" stopIfTrue="1">
      <formula>I829="REVIEW"</formula>
    </cfRule>
  </conditionalFormatting>
  <conditionalFormatting sqref="I830">
    <cfRule type="expression" dxfId="10012" priority="3562" stopIfTrue="1">
      <formula>I830="REVIEW"</formula>
    </cfRule>
  </conditionalFormatting>
  <conditionalFormatting sqref="I831">
    <cfRule type="expression" dxfId="10011" priority="3563" stopIfTrue="1">
      <formula>I831="REVIEW"</formula>
    </cfRule>
  </conditionalFormatting>
  <conditionalFormatting sqref="I832">
    <cfRule type="expression" dxfId="10010" priority="3564" stopIfTrue="1">
      <formula>I832="REVIEW"</formula>
    </cfRule>
  </conditionalFormatting>
  <conditionalFormatting sqref="I833">
    <cfRule type="expression" dxfId="10009" priority="3565" stopIfTrue="1">
      <formula>I833="REVIEW"</formula>
    </cfRule>
  </conditionalFormatting>
  <conditionalFormatting sqref="I834">
    <cfRule type="expression" dxfId="10008" priority="3566" stopIfTrue="1">
      <formula>I834="REVIEW"</formula>
    </cfRule>
  </conditionalFormatting>
  <conditionalFormatting sqref="I835">
    <cfRule type="expression" dxfId="10007" priority="3567" stopIfTrue="1">
      <formula>I835="REVIEW"</formula>
    </cfRule>
  </conditionalFormatting>
  <conditionalFormatting sqref="I836">
    <cfRule type="expression" dxfId="10006" priority="3568" stopIfTrue="1">
      <formula>I836="REVIEW"</formula>
    </cfRule>
  </conditionalFormatting>
  <conditionalFormatting sqref="I837">
    <cfRule type="expression" dxfId="10005" priority="3569" stopIfTrue="1">
      <formula>I837="REVIEW"</formula>
    </cfRule>
  </conditionalFormatting>
  <conditionalFormatting sqref="I838">
    <cfRule type="expression" dxfId="10004" priority="3570" stopIfTrue="1">
      <formula>I838="REVIEW"</formula>
    </cfRule>
  </conditionalFormatting>
  <conditionalFormatting sqref="I839">
    <cfRule type="expression" dxfId="10003" priority="3571" stopIfTrue="1">
      <formula>I839="REVIEW"</formula>
    </cfRule>
  </conditionalFormatting>
  <conditionalFormatting sqref="I840">
    <cfRule type="expression" dxfId="10002" priority="3572" stopIfTrue="1">
      <formula>I840="REVIEW"</formula>
    </cfRule>
  </conditionalFormatting>
  <conditionalFormatting sqref="I841">
    <cfRule type="expression" dxfId="10001" priority="3573" stopIfTrue="1">
      <formula>I841="REVIEW"</formula>
    </cfRule>
  </conditionalFormatting>
  <conditionalFormatting sqref="I842">
    <cfRule type="expression" dxfId="10000" priority="3574" stopIfTrue="1">
      <formula>I842="REVIEW"</formula>
    </cfRule>
  </conditionalFormatting>
  <conditionalFormatting sqref="I843">
    <cfRule type="expression" dxfId="9999" priority="3575" stopIfTrue="1">
      <formula>I843="REVIEW"</formula>
    </cfRule>
  </conditionalFormatting>
  <conditionalFormatting sqref="I844">
    <cfRule type="expression" dxfId="9998" priority="3576" stopIfTrue="1">
      <formula>I844="REVIEW"</formula>
    </cfRule>
  </conditionalFormatting>
  <conditionalFormatting sqref="I845">
    <cfRule type="expression" dxfId="9997" priority="3577" stopIfTrue="1">
      <formula>I845="REVIEW"</formula>
    </cfRule>
  </conditionalFormatting>
  <conditionalFormatting sqref="I846">
    <cfRule type="expression" dxfId="9996" priority="3578" stopIfTrue="1">
      <formula>I846="REVIEW"</formula>
    </cfRule>
  </conditionalFormatting>
  <conditionalFormatting sqref="I847">
    <cfRule type="expression" dxfId="9995" priority="3579" stopIfTrue="1">
      <formula>I847="REVIEW"</formula>
    </cfRule>
  </conditionalFormatting>
  <conditionalFormatting sqref="I848">
    <cfRule type="expression" dxfId="9994" priority="3580" stopIfTrue="1">
      <formula>I848="REVIEW"</formula>
    </cfRule>
  </conditionalFormatting>
  <conditionalFormatting sqref="I849">
    <cfRule type="expression" dxfId="9993" priority="3581" stopIfTrue="1">
      <formula>I849="REVIEW"</formula>
    </cfRule>
  </conditionalFormatting>
  <conditionalFormatting sqref="I850">
    <cfRule type="expression" dxfId="9992" priority="3582" stopIfTrue="1">
      <formula>I850="REVIEW"</formula>
    </cfRule>
  </conditionalFormatting>
  <conditionalFormatting sqref="I851">
    <cfRule type="expression" dxfId="9991" priority="3583" stopIfTrue="1">
      <formula>I851="REVIEW"</formula>
    </cfRule>
  </conditionalFormatting>
  <conditionalFormatting sqref="I852">
    <cfRule type="expression" dxfId="9990" priority="3584" stopIfTrue="1">
      <formula>I852="REVIEW"</formula>
    </cfRule>
  </conditionalFormatting>
  <conditionalFormatting sqref="I853">
    <cfRule type="expression" dxfId="9989" priority="3585" stopIfTrue="1">
      <formula>I853="REVIEW"</formula>
    </cfRule>
  </conditionalFormatting>
  <conditionalFormatting sqref="I854">
    <cfRule type="expression" dxfId="9988" priority="3586" stopIfTrue="1">
      <formula>I854="REVIEW"</formula>
    </cfRule>
  </conditionalFormatting>
  <conditionalFormatting sqref="I855">
    <cfRule type="expression" dxfId="9987" priority="3587" stopIfTrue="1">
      <formula>I855="REVIEW"</formula>
    </cfRule>
  </conditionalFormatting>
  <conditionalFormatting sqref="I856">
    <cfRule type="expression" dxfId="9986" priority="3588" stopIfTrue="1">
      <formula>I856="REVIEW"</formula>
    </cfRule>
  </conditionalFormatting>
  <conditionalFormatting sqref="I857">
    <cfRule type="expression" dxfId="9985" priority="3589" stopIfTrue="1">
      <formula>I857="REVIEW"</formula>
    </cfRule>
  </conditionalFormatting>
  <conditionalFormatting sqref="I858">
    <cfRule type="expression" dxfId="9984" priority="3590" stopIfTrue="1">
      <formula>I858="REVIEW"</formula>
    </cfRule>
  </conditionalFormatting>
  <conditionalFormatting sqref="I859">
    <cfRule type="expression" dxfId="9983" priority="3591" stopIfTrue="1">
      <formula>I859="REVIEW"</formula>
    </cfRule>
  </conditionalFormatting>
  <conditionalFormatting sqref="I860">
    <cfRule type="expression" dxfId="9982" priority="3592" stopIfTrue="1">
      <formula>I860="REVIEW"</formula>
    </cfRule>
  </conditionalFormatting>
  <conditionalFormatting sqref="I861">
    <cfRule type="expression" dxfId="9981" priority="3593" stopIfTrue="1">
      <formula>I861="REVIEW"</formula>
    </cfRule>
  </conditionalFormatting>
  <conditionalFormatting sqref="I862">
    <cfRule type="expression" dxfId="9980" priority="3594" stopIfTrue="1">
      <formula>I862="REVIEW"</formula>
    </cfRule>
  </conditionalFormatting>
  <conditionalFormatting sqref="I863">
    <cfRule type="expression" dxfId="9979" priority="3595" stopIfTrue="1">
      <formula>I863="REVIEW"</formula>
    </cfRule>
  </conditionalFormatting>
  <conditionalFormatting sqref="I864">
    <cfRule type="expression" dxfId="9978" priority="3596" stopIfTrue="1">
      <formula>I864="REVIEW"</formula>
    </cfRule>
  </conditionalFormatting>
  <conditionalFormatting sqref="I865">
    <cfRule type="expression" dxfId="9977" priority="3597" stopIfTrue="1">
      <formula>I865="REVIEW"</formula>
    </cfRule>
  </conditionalFormatting>
  <conditionalFormatting sqref="I866">
    <cfRule type="expression" dxfId="9976" priority="3598" stopIfTrue="1">
      <formula>I866="REVIEW"</formula>
    </cfRule>
  </conditionalFormatting>
  <conditionalFormatting sqref="I867">
    <cfRule type="expression" dxfId="9975" priority="3599" stopIfTrue="1">
      <formula>I867="REVIEW"</formula>
    </cfRule>
  </conditionalFormatting>
  <conditionalFormatting sqref="I868">
    <cfRule type="expression" dxfId="9974" priority="3600" stopIfTrue="1">
      <formula>I868="REVIEW"</formula>
    </cfRule>
  </conditionalFormatting>
  <conditionalFormatting sqref="I869">
    <cfRule type="expression" dxfId="9973" priority="3601" stopIfTrue="1">
      <formula>I869="REVIEW"</formula>
    </cfRule>
  </conditionalFormatting>
  <conditionalFormatting sqref="I870">
    <cfRule type="expression" dxfId="9972" priority="3602" stopIfTrue="1">
      <formula>I870="REVIEW"</formula>
    </cfRule>
  </conditionalFormatting>
  <conditionalFormatting sqref="I871">
    <cfRule type="expression" dxfId="9971" priority="3603" stopIfTrue="1">
      <formula>I871="REVIEW"</formula>
    </cfRule>
  </conditionalFormatting>
  <conditionalFormatting sqref="I872">
    <cfRule type="expression" dxfId="9970" priority="3604" stopIfTrue="1">
      <formula>I872="REVIEW"</formula>
    </cfRule>
  </conditionalFormatting>
  <conditionalFormatting sqref="I873">
    <cfRule type="expression" dxfId="9969" priority="3605" stopIfTrue="1">
      <formula>I873="REVIEW"</formula>
    </cfRule>
  </conditionalFormatting>
  <conditionalFormatting sqref="I874">
    <cfRule type="expression" dxfId="9968" priority="3606" stopIfTrue="1">
      <formula>I874="REVIEW"</formula>
    </cfRule>
  </conditionalFormatting>
  <conditionalFormatting sqref="I875">
    <cfRule type="expression" dxfId="9967" priority="3607" stopIfTrue="1">
      <formula>I875="REVIEW"</formula>
    </cfRule>
  </conditionalFormatting>
  <conditionalFormatting sqref="I876">
    <cfRule type="expression" dxfId="9966" priority="3608" stopIfTrue="1">
      <formula>I876="REVIEW"</formula>
    </cfRule>
  </conditionalFormatting>
  <conditionalFormatting sqref="I877">
    <cfRule type="expression" dxfId="9965" priority="3609" stopIfTrue="1">
      <formula>I877="REVIEW"</formula>
    </cfRule>
  </conditionalFormatting>
  <conditionalFormatting sqref="I878">
    <cfRule type="expression" dxfId="9964" priority="3610" stopIfTrue="1">
      <formula>I878="REVIEW"</formula>
    </cfRule>
  </conditionalFormatting>
  <conditionalFormatting sqref="I879">
    <cfRule type="expression" dxfId="9963" priority="3611" stopIfTrue="1">
      <formula>I879="REVIEW"</formula>
    </cfRule>
  </conditionalFormatting>
  <conditionalFormatting sqref="I880">
    <cfRule type="expression" dxfId="9962" priority="3612" stopIfTrue="1">
      <formula>I880="REVIEW"</formula>
    </cfRule>
  </conditionalFormatting>
  <conditionalFormatting sqref="I881">
    <cfRule type="expression" dxfId="9961" priority="3613" stopIfTrue="1">
      <formula>I881="REVIEW"</formula>
    </cfRule>
  </conditionalFormatting>
  <conditionalFormatting sqref="I882">
    <cfRule type="expression" dxfId="9960" priority="3614" stopIfTrue="1">
      <formula>I882="REVIEW"</formula>
    </cfRule>
  </conditionalFormatting>
  <conditionalFormatting sqref="I883">
    <cfRule type="expression" dxfId="9959" priority="3615" stopIfTrue="1">
      <formula>I883="REVIEW"</formula>
    </cfRule>
  </conditionalFormatting>
  <conditionalFormatting sqref="I884">
    <cfRule type="expression" dxfId="9958" priority="3616" stopIfTrue="1">
      <formula>I884="REVIEW"</formula>
    </cfRule>
  </conditionalFormatting>
  <conditionalFormatting sqref="I885">
    <cfRule type="expression" dxfId="9957" priority="3617" stopIfTrue="1">
      <formula>I885="REVIEW"</formula>
    </cfRule>
  </conditionalFormatting>
  <conditionalFormatting sqref="I886">
    <cfRule type="expression" dxfId="9956" priority="3618" stopIfTrue="1">
      <formula>I886="REVIEW"</formula>
    </cfRule>
  </conditionalFormatting>
  <conditionalFormatting sqref="I887">
    <cfRule type="expression" dxfId="9955" priority="3619" stopIfTrue="1">
      <formula>I887="REVIEW"</formula>
    </cfRule>
  </conditionalFormatting>
  <conditionalFormatting sqref="I888">
    <cfRule type="expression" dxfId="9954" priority="3620" stopIfTrue="1">
      <formula>I888="REVIEW"</formula>
    </cfRule>
  </conditionalFormatting>
  <conditionalFormatting sqref="I889">
    <cfRule type="expression" dxfId="9953" priority="3621" stopIfTrue="1">
      <formula>I889="REVIEW"</formula>
    </cfRule>
  </conditionalFormatting>
  <conditionalFormatting sqref="I890">
    <cfRule type="expression" dxfId="9952" priority="3622" stopIfTrue="1">
      <formula>I890="REVIEW"</formula>
    </cfRule>
  </conditionalFormatting>
  <conditionalFormatting sqref="I891">
    <cfRule type="expression" dxfId="9951" priority="3623" stopIfTrue="1">
      <formula>I891="REVIEW"</formula>
    </cfRule>
  </conditionalFormatting>
  <conditionalFormatting sqref="I892">
    <cfRule type="expression" dxfId="9950" priority="3624" stopIfTrue="1">
      <formula>I892="REVIEW"</formula>
    </cfRule>
  </conditionalFormatting>
  <conditionalFormatting sqref="I893">
    <cfRule type="expression" dxfId="9949" priority="3625" stopIfTrue="1">
      <formula>I893="REVIEW"</formula>
    </cfRule>
  </conditionalFormatting>
  <conditionalFormatting sqref="I894">
    <cfRule type="expression" dxfId="9948" priority="3626" stopIfTrue="1">
      <formula>I894="REVIEW"</formula>
    </cfRule>
  </conditionalFormatting>
  <conditionalFormatting sqref="I895">
    <cfRule type="expression" dxfId="9947" priority="3627" stopIfTrue="1">
      <formula>I895="REVIEW"</formula>
    </cfRule>
  </conditionalFormatting>
  <conditionalFormatting sqref="I896">
    <cfRule type="expression" dxfId="9946" priority="3628" stopIfTrue="1">
      <formula>I896="REVIEW"</formula>
    </cfRule>
  </conditionalFormatting>
  <conditionalFormatting sqref="I897">
    <cfRule type="expression" dxfId="9945" priority="3629" stopIfTrue="1">
      <formula>I897="REVIEW"</formula>
    </cfRule>
  </conditionalFormatting>
  <conditionalFormatting sqref="I898">
    <cfRule type="expression" dxfId="9944" priority="3630" stopIfTrue="1">
      <formula>I898="REVIEW"</formula>
    </cfRule>
  </conditionalFormatting>
  <conditionalFormatting sqref="I899">
    <cfRule type="expression" dxfId="9943" priority="3631" stopIfTrue="1">
      <formula>I899="REVIEW"</formula>
    </cfRule>
  </conditionalFormatting>
  <conditionalFormatting sqref="I900">
    <cfRule type="expression" dxfId="9942" priority="3632" stopIfTrue="1">
      <formula>I900="REVIEW"</formula>
    </cfRule>
  </conditionalFormatting>
  <conditionalFormatting sqref="I901">
    <cfRule type="expression" dxfId="9941" priority="3633" stopIfTrue="1">
      <formula>I901="REVIEW"</formula>
    </cfRule>
  </conditionalFormatting>
  <conditionalFormatting sqref="I902">
    <cfRule type="expression" dxfId="9940" priority="3634" stopIfTrue="1">
      <formula>I902="REVIEW"</formula>
    </cfRule>
  </conditionalFormatting>
  <conditionalFormatting sqref="I903">
    <cfRule type="expression" dxfId="9939" priority="3635" stopIfTrue="1">
      <formula>I903="REVIEW"</formula>
    </cfRule>
  </conditionalFormatting>
  <conditionalFormatting sqref="I904">
    <cfRule type="expression" dxfId="9938" priority="3636" stopIfTrue="1">
      <formula>I904="REVIEW"</formula>
    </cfRule>
  </conditionalFormatting>
  <conditionalFormatting sqref="I905">
    <cfRule type="expression" dxfId="9937" priority="3637" stopIfTrue="1">
      <formula>I905="REVIEW"</formula>
    </cfRule>
  </conditionalFormatting>
  <conditionalFormatting sqref="I906">
    <cfRule type="expression" dxfId="9936" priority="3638" stopIfTrue="1">
      <formula>I906="REVIEW"</formula>
    </cfRule>
  </conditionalFormatting>
  <conditionalFormatting sqref="I907">
    <cfRule type="expression" dxfId="9935" priority="3639" stopIfTrue="1">
      <formula>I907="REVIEW"</formula>
    </cfRule>
  </conditionalFormatting>
  <conditionalFormatting sqref="I908">
    <cfRule type="expression" dxfId="9934" priority="3640" stopIfTrue="1">
      <formula>I908="REVIEW"</formula>
    </cfRule>
  </conditionalFormatting>
  <conditionalFormatting sqref="I909">
    <cfRule type="expression" dxfId="9933" priority="3641" stopIfTrue="1">
      <formula>I909="REVIEW"</formula>
    </cfRule>
  </conditionalFormatting>
  <conditionalFormatting sqref="I910">
    <cfRule type="expression" dxfId="9932" priority="3642" stopIfTrue="1">
      <formula>I910="REVIEW"</formula>
    </cfRule>
  </conditionalFormatting>
  <conditionalFormatting sqref="I911">
    <cfRule type="expression" dxfId="9931" priority="3643" stopIfTrue="1">
      <formula>I911="REVIEW"</formula>
    </cfRule>
  </conditionalFormatting>
  <conditionalFormatting sqref="I912">
    <cfRule type="expression" dxfId="9930" priority="3644" stopIfTrue="1">
      <formula>I912="REVIEW"</formula>
    </cfRule>
  </conditionalFormatting>
  <conditionalFormatting sqref="I913">
    <cfRule type="expression" dxfId="9929" priority="3645" stopIfTrue="1">
      <formula>I913="REVIEW"</formula>
    </cfRule>
  </conditionalFormatting>
  <conditionalFormatting sqref="I914">
    <cfRule type="expression" dxfId="9928" priority="3646" stopIfTrue="1">
      <formula>I914="REVIEW"</formula>
    </cfRule>
  </conditionalFormatting>
  <conditionalFormatting sqref="I915">
    <cfRule type="expression" dxfId="9927" priority="3647" stopIfTrue="1">
      <formula>I915="REVIEW"</formula>
    </cfRule>
  </conditionalFormatting>
  <conditionalFormatting sqref="I916">
    <cfRule type="expression" dxfId="9926" priority="3648" stopIfTrue="1">
      <formula>I916="REVIEW"</formula>
    </cfRule>
  </conditionalFormatting>
  <conditionalFormatting sqref="I917">
    <cfRule type="expression" dxfId="9925" priority="3649" stopIfTrue="1">
      <formula>I917="REVIEW"</formula>
    </cfRule>
  </conditionalFormatting>
  <conditionalFormatting sqref="I918">
    <cfRule type="expression" dxfId="9924" priority="3650" stopIfTrue="1">
      <formula>I918="REVIEW"</formula>
    </cfRule>
  </conditionalFormatting>
  <conditionalFormatting sqref="I919">
    <cfRule type="expression" dxfId="9923" priority="3651" stopIfTrue="1">
      <formula>I919="REVIEW"</formula>
    </cfRule>
  </conditionalFormatting>
  <conditionalFormatting sqref="I920">
    <cfRule type="expression" dxfId="9922" priority="3652" stopIfTrue="1">
      <formula>I920="REVIEW"</formula>
    </cfRule>
  </conditionalFormatting>
  <conditionalFormatting sqref="I921">
    <cfRule type="expression" dxfId="9921" priority="3653" stopIfTrue="1">
      <formula>I921="REVIEW"</formula>
    </cfRule>
  </conditionalFormatting>
  <conditionalFormatting sqref="I922">
    <cfRule type="expression" dxfId="9920" priority="3654" stopIfTrue="1">
      <formula>I922="REVIEW"</formula>
    </cfRule>
  </conditionalFormatting>
  <conditionalFormatting sqref="I923">
    <cfRule type="expression" dxfId="9919" priority="3655" stopIfTrue="1">
      <formula>I923="REVIEW"</formula>
    </cfRule>
  </conditionalFormatting>
  <conditionalFormatting sqref="I924">
    <cfRule type="expression" dxfId="9918" priority="3656" stopIfTrue="1">
      <formula>I924="REVIEW"</formula>
    </cfRule>
  </conditionalFormatting>
  <conditionalFormatting sqref="I925">
    <cfRule type="expression" dxfId="9917" priority="3657" stopIfTrue="1">
      <formula>I925="REVIEW"</formula>
    </cfRule>
  </conditionalFormatting>
  <conditionalFormatting sqref="I926">
    <cfRule type="expression" dxfId="9916" priority="3658" stopIfTrue="1">
      <formula>I926="REVIEW"</formula>
    </cfRule>
  </conditionalFormatting>
  <conditionalFormatting sqref="I927">
    <cfRule type="expression" dxfId="9915" priority="3659" stopIfTrue="1">
      <formula>I927="REVIEW"</formula>
    </cfRule>
  </conditionalFormatting>
  <conditionalFormatting sqref="I928">
    <cfRule type="expression" dxfId="9914" priority="3660" stopIfTrue="1">
      <formula>I928="REVIEW"</formula>
    </cfRule>
  </conditionalFormatting>
  <conditionalFormatting sqref="I929">
    <cfRule type="expression" dxfId="9913" priority="3661" stopIfTrue="1">
      <formula>I929="REVIEW"</formula>
    </cfRule>
  </conditionalFormatting>
  <conditionalFormatting sqref="I930">
    <cfRule type="expression" dxfId="9912" priority="3662" stopIfTrue="1">
      <formula>I930="REVIEW"</formula>
    </cfRule>
  </conditionalFormatting>
  <conditionalFormatting sqref="I931">
    <cfRule type="expression" dxfId="9911" priority="3663" stopIfTrue="1">
      <formula>I931="REVIEW"</formula>
    </cfRule>
  </conditionalFormatting>
  <conditionalFormatting sqref="I932">
    <cfRule type="expression" dxfId="9910" priority="3664" stopIfTrue="1">
      <formula>I932="REVIEW"</formula>
    </cfRule>
  </conditionalFormatting>
  <conditionalFormatting sqref="I933">
    <cfRule type="expression" dxfId="9909" priority="3665" stopIfTrue="1">
      <formula>I933="REVIEW"</formula>
    </cfRule>
  </conditionalFormatting>
  <conditionalFormatting sqref="I934">
    <cfRule type="expression" dxfId="9908" priority="3666" stopIfTrue="1">
      <formula>I934="REVIEW"</formula>
    </cfRule>
  </conditionalFormatting>
  <conditionalFormatting sqref="I935">
    <cfRule type="expression" dxfId="9907" priority="3667" stopIfTrue="1">
      <formula>I935="REVIEW"</formula>
    </cfRule>
  </conditionalFormatting>
  <conditionalFormatting sqref="I936">
    <cfRule type="expression" dxfId="9906" priority="3668" stopIfTrue="1">
      <formula>I936="REVIEW"</formula>
    </cfRule>
  </conditionalFormatting>
  <conditionalFormatting sqref="I937">
    <cfRule type="expression" dxfId="9905" priority="3669" stopIfTrue="1">
      <formula>I937="REVIEW"</formula>
    </cfRule>
  </conditionalFormatting>
  <conditionalFormatting sqref="I938">
    <cfRule type="expression" dxfId="9904" priority="3670" stopIfTrue="1">
      <formula>I938="REVIEW"</formula>
    </cfRule>
  </conditionalFormatting>
  <conditionalFormatting sqref="I939">
    <cfRule type="expression" dxfId="9903" priority="3671" stopIfTrue="1">
      <formula>I939="REVIEW"</formula>
    </cfRule>
  </conditionalFormatting>
  <conditionalFormatting sqref="I940">
    <cfRule type="expression" dxfId="9902" priority="3672" stopIfTrue="1">
      <formula>I940="REVIEW"</formula>
    </cfRule>
  </conditionalFormatting>
  <conditionalFormatting sqref="I941">
    <cfRule type="expression" dxfId="9901" priority="3673" stopIfTrue="1">
      <formula>I941="REVIEW"</formula>
    </cfRule>
  </conditionalFormatting>
  <conditionalFormatting sqref="I942">
    <cfRule type="expression" dxfId="9900" priority="3674" stopIfTrue="1">
      <formula>I942="REVIEW"</formula>
    </cfRule>
  </conditionalFormatting>
  <conditionalFormatting sqref="I943">
    <cfRule type="expression" dxfId="9899" priority="3675" stopIfTrue="1">
      <formula>I943="REVIEW"</formula>
    </cfRule>
  </conditionalFormatting>
  <conditionalFormatting sqref="I944">
    <cfRule type="expression" dxfId="9898" priority="3676" stopIfTrue="1">
      <formula>I944="REVIEW"</formula>
    </cfRule>
  </conditionalFormatting>
  <conditionalFormatting sqref="I945">
    <cfRule type="expression" dxfId="9897" priority="3677" stopIfTrue="1">
      <formula>I945="REVIEW"</formula>
    </cfRule>
  </conditionalFormatting>
  <conditionalFormatting sqref="I946">
    <cfRule type="expression" dxfId="9896" priority="3678" stopIfTrue="1">
      <formula>I946="REVIEW"</formula>
    </cfRule>
  </conditionalFormatting>
  <conditionalFormatting sqref="I947">
    <cfRule type="expression" dxfId="9895" priority="3679" stopIfTrue="1">
      <formula>I947="REVIEW"</formula>
    </cfRule>
  </conditionalFormatting>
  <conditionalFormatting sqref="I948">
    <cfRule type="expression" dxfId="9894" priority="3680" stopIfTrue="1">
      <formula>I948="REVIEW"</formula>
    </cfRule>
  </conditionalFormatting>
  <conditionalFormatting sqref="I949">
    <cfRule type="expression" dxfId="9893" priority="3681" stopIfTrue="1">
      <formula>I949="REVIEW"</formula>
    </cfRule>
  </conditionalFormatting>
  <conditionalFormatting sqref="I950">
    <cfRule type="expression" dxfId="9892" priority="3682" stopIfTrue="1">
      <formula>I950="REVIEW"</formula>
    </cfRule>
  </conditionalFormatting>
  <conditionalFormatting sqref="I951">
    <cfRule type="expression" dxfId="9891" priority="3683" stopIfTrue="1">
      <formula>I951="REVIEW"</formula>
    </cfRule>
  </conditionalFormatting>
  <conditionalFormatting sqref="I952">
    <cfRule type="expression" dxfId="9890" priority="3684" stopIfTrue="1">
      <formula>I952="REVIEW"</formula>
    </cfRule>
  </conditionalFormatting>
  <conditionalFormatting sqref="I953">
    <cfRule type="expression" dxfId="9889" priority="3685" stopIfTrue="1">
      <formula>I953="REVIEW"</formula>
    </cfRule>
  </conditionalFormatting>
  <conditionalFormatting sqref="I954">
    <cfRule type="expression" dxfId="9888" priority="3686" stopIfTrue="1">
      <formula>I954="REVIEW"</formula>
    </cfRule>
  </conditionalFormatting>
  <conditionalFormatting sqref="I955">
    <cfRule type="expression" dxfId="9887" priority="3687" stopIfTrue="1">
      <formula>I955="REVIEW"</formula>
    </cfRule>
  </conditionalFormatting>
  <conditionalFormatting sqref="I956">
    <cfRule type="expression" dxfId="9886" priority="3688" stopIfTrue="1">
      <formula>I956="REVIEW"</formula>
    </cfRule>
  </conditionalFormatting>
  <conditionalFormatting sqref="I957">
    <cfRule type="expression" dxfId="9885" priority="3689" stopIfTrue="1">
      <formula>I957="REVIEW"</formula>
    </cfRule>
  </conditionalFormatting>
  <conditionalFormatting sqref="I958">
    <cfRule type="expression" dxfId="9884" priority="3690" stopIfTrue="1">
      <formula>I958="REVIEW"</formula>
    </cfRule>
  </conditionalFormatting>
  <conditionalFormatting sqref="I959">
    <cfRule type="expression" dxfId="9883" priority="3691" stopIfTrue="1">
      <formula>I959="REVIEW"</formula>
    </cfRule>
  </conditionalFormatting>
  <conditionalFormatting sqref="I960">
    <cfRule type="expression" dxfId="9882" priority="3692" stopIfTrue="1">
      <formula>I960="REVIEW"</formula>
    </cfRule>
  </conditionalFormatting>
  <conditionalFormatting sqref="I961">
    <cfRule type="expression" dxfId="9881" priority="3693" stopIfTrue="1">
      <formula>I961="REVIEW"</formula>
    </cfRule>
  </conditionalFormatting>
  <conditionalFormatting sqref="I962">
    <cfRule type="expression" dxfId="9880" priority="3694" stopIfTrue="1">
      <formula>I962="REVIEW"</formula>
    </cfRule>
  </conditionalFormatting>
  <conditionalFormatting sqref="I963">
    <cfRule type="expression" dxfId="9879" priority="3695" stopIfTrue="1">
      <formula>I963="REVIEW"</formula>
    </cfRule>
  </conditionalFormatting>
  <conditionalFormatting sqref="I964">
    <cfRule type="expression" dxfId="9878" priority="3696" stopIfTrue="1">
      <formula>I964="REVIEW"</formula>
    </cfRule>
  </conditionalFormatting>
  <conditionalFormatting sqref="I965">
    <cfRule type="expression" dxfId="9877" priority="3697" stopIfTrue="1">
      <formula>I965="REVIEW"</formula>
    </cfRule>
  </conditionalFormatting>
  <conditionalFormatting sqref="I966">
    <cfRule type="expression" dxfId="9876" priority="3698" stopIfTrue="1">
      <formula>I966="REVIEW"</formula>
    </cfRule>
  </conditionalFormatting>
  <conditionalFormatting sqref="I967">
    <cfRule type="expression" dxfId="9875" priority="3699" stopIfTrue="1">
      <formula>I967="REVIEW"</formula>
    </cfRule>
  </conditionalFormatting>
  <conditionalFormatting sqref="I968">
    <cfRule type="expression" dxfId="9874" priority="3700" stopIfTrue="1">
      <formula>I968="REVIEW"</formula>
    </cfRule>
  </conditionalFormatting>
  <conditionalFormatting sqref="I969">
    <cfRule type="expression" dxfId="9873" priority="3701" stopIfTrue="1">
      <formula>I969="REVIEW"</formula>
    </cfRule>
  </conditionalFormatting>
  <conditionalFormatting sqref="I970">
    <cfRule type="expression" dxfId="9872" priority="3702" stopIfTrue="1">
      <formula>I970="REVIEW"</formula>
    </cfRule>
  </conditionalFormatting>
  <conditionalFormatting sqref="I971">
    <cfRule type="expression" dxfId="9871" priority="3703" stopIfTrue="1">
      <formula>I971="REVIEW"</formula>
    </cfRule>
  </conditionalFormatting>
  <conditionalFormatting sqref="I972">
    <cfRule type="expression" dxfId="9870" priority="3704" stopIfTrue="1">
      <formula>I972="REVIEW"</formula>
    </cfRule>
  </conditionalFormatting>
  <conditionalFormatting sqref="I973">
    <cfRule type="expression" dxfId="9869" priority="3705" stopIfTrue="1">
      <formula>I973="REVIEW"</formula>
    </cfRule>
  </conditionalFormatting>
  <conditionalFormatting sqref="I974">
    <cfRule type="expression" dxfId="9868" priority="3706" stopIfTrue="1">
      <formula>I974="REVIEW"</formula>
    </cfRule>
  </conditionalFormatting>
  <conditionalFormatting sqref="I975">
    <cfRule type="expression" dxfId="9867" priority="3707" stopIfTrue="1">
      <formula>I975="REVIEW"</formula>
    </cfRule>
  </conditionalFormatting>
  <conditionalFormatting sqref="I976">
    <cfRule type="expression" dxfId="9866" priority="3708" stopIfTrue="1">
      <formula>I976="REVIEW"</formula>
    </cfRule>
  </conditionalFormatting>
  <conditionalFormatting sqref="I977">
    <cfRule type="expression" dxfId="9865" priority="3709" stopIfTrue="1">
      <formula>I977="REVIEW"</formula>
    </cfRule>
  </conditionalFormatting>
  <conditionalFormatting sqref="I978">
    <cfRule type="expression" dxfId="9864" priority="3710" stopIfTrue="1">
      <formula>I978="REVIEW"</formula>
    </cfRule>
  </conditionalFormatting>
  <conditionalFormatting sqref="I979">
    <cfRule type="expression" dxfId="9863" priority="3711" stopIfTrue="1">
      <formula>I979="REVIEW"</formula>
    </cfRule>
  </conditionalFormatting>
  <conditionalFormatting sqref="I980">
    <cfRule type="expression" dxfId="9862" priority="3712" stopIfTrue="1">
      <formula>I980="REVIEW"</formula>
    </cfRule>
  </conditionalFormatting>
  <conditionalFormatting sqref="I981">
    <cfRule type="expression" dxfId="9861" priority="3713" stopIfTrue="1">
      <formula>I981="REVIEW"</formula>
    </cfRule>
  </conditionalFormatting>
  <conditionalFormatting sqref="I982">
    <cfRule type="expression" dxfId="9860" priority="3714" stopIfTrue="1">
      <formula>I982="REVIEW"</formula>
    </cfRule>
  </conditionalFormatting>
  <conditionalFormatting sqref="I983">
    <cfRule type="expression" dxfId="9859" priority="3715" stopIfTrue="1">
      <formula>I983="REVIEW"</formula>
    </cfRule>
  </conditionalFormatting>
  <conditionalFormatting sqref="I984">
    <cfRule type="expression" dxfId="9858" priority="3716" stopIfTrue="1">
      <formula>I984="REVIEW"</formula>
    </cfRule>
  </conditionalFormatting>
  <conditionalFormatting sqref="I985">
    <cfRule type="expression" dxfId="9857" priority="3717" stopIfTrue="1">
      <formula>I985="REVIEW"</formula>
    </cfRule>
  </conditionalFormatting>
  <conditionalFormatting sqref="I986">
    <cfRule type="expression" dxfId="9856" priority="3718" stopIfTrue="1">
      <formula>I986="REVIEW"</formula>
    </cfRule>
  </conditionalFormatting>
  <conditionalFormatting sqref="I987">
    <cfRule type="expression" dxfId="9855" priority="3719" stopIfTrue="1">
      <formula>I987="REVIEW"</formula>
    </cfRule>
  </conditionalFormatting>
  <conditionalFormatting sqref="I988">
    <cfRule type="expression" dxfId="9854" priority="3720" stopIfTrue="1">
      <formula>I988="REVIEW"</formula>
    </cfRule>
  </conditionalFormatting>
  <conditionalFormatting sqref="I989">
    <cfRule type="expression" dxfId="9853" priority="3721" stopIfTrue="1">
      <formula>I989="REVIEW"</formula>
    </cfRule>
  </conditionalFormatting>
  <conditionalFormatting sqref="I990">
    <cfRule type="expression" dxfId="9852" priority="3722" stopIfTrue="1">
      <formula>I990="REVIEW"</formula>
    </cfRule>
  </conditionalFormatting>
  <conditionalFormatting sqref="I991">
    <cfRule type="expression" dxfId="9851" priority="3723" stopIfTrue="1">
      <formula>I991="REVIEW"</formula>
    </cfRule>
  </conditionalFormatting>
  <conditionalFormatting sqref="I992">
    <cfRule type="expression" dxfId="9850" priority="3724" stopIfTrue="1">
      <formula>I992="REVIEW"</formula>
    </cfRule>
  </conditionalFormatting>
  <conditionalFormatting sqref="I993">
    <cfRule type="expression" dxfId="9849" priority="3725" stopIfTrue="1">
      <formula>I993="REVIEW"</formula>
    </cfRule>
  </conditionalFormatting>
  <conditionalFormatting sqref="I994">
    <cfRule type="expression" dxfId="9848" priority="3726" stopIfTrue="1">
      <formula>I994="REVIEW"</formula>
    </cfRule>
  </conditionalFormatting>
  <conditionalFormatting sqref="I995">
    <cfRule type="expression" dxfId="9847" priority="3727" stopIfTrue="1">
      <formula>I995="REVIEW"</formula>
    </cfRule>
  </conditionalFormatting>
  <conditionalFormatting sqref="I996">
    <cfRule type="expression" dxfId="9846" priority="3728" stopIfTrue="1">
      <formula>I996="REVIEW"</formula>
    </cfRule>
  </conditionalFormatting>
  <conditionalFormatting sqref="I997">
    <cfRule type="expression" dxfId="9845" priority="3729" stopIfTrue="1">
      <formula>I997="REVIEW"</formula>
    </cfRule>
  </conditionalFormatting>
  <conditionalFormatting sqref="I998">
    <cfRule type="expression" dxfId="9844" priority="3730" stopIfTrue="1">
      <formula>I998="REVIEW"</formula>
    </cfRule>
  </conditionalFormatting>
  <conditionalFormatting sqref="I999">
    <cfRule type="expression" dxfId="9843" priority="3731" stopIfTrue="1">
      <formula>I999="REVIEW"</formula>
    </cfRule>
  </conditionalFormatting>
  <conditionalFormatting sqref="I1000">
    <cfRule type="expression" dxfId="9842" priority="3732" stopIfTrue="1">
      <formula>I1000="REVIEW"</formula>
    </cfRule>
  </conditionalFormatting>
  <conditionalFormatting sqref="I1001">
    <cfRule type="expression" dxfId="9841" priority="3733" stopIfTrue="1">
      <formula>I1001="REVIEW"</formula>
    </cfRule>
  </conditionalFormatting>
  <conditionalFormatting sqref="I1002">
    <cfRule type="expression" dxfId="9840" priority="3734" stopIfTrue="1">
      <formula>I1002="REVIEW"</formula>
    </cfRule>
  </conditionalFormatting>
  <conditionalFormatting sqref="I1003">
    <cfRule type="expression" dxfId="9839" priority="3735" stopIfTrue="1">
      <formula>I1003="REVIEW"</formula>
    </cfRule>
  </conditionalFormatting>
  <conditionalFormatting sqref="I1004">
    <cfRule type="expression" dxfId="9838" priority="3736" stopIfTrue="1">
      <formula>I1004="REVIEW"</formula>
    </cfRule>
  </conditionalFormatting>
  <conditionalFormatting sqref="I1005">
    <cfRule type="expression" dxfId="9837" priority="3737" stopIfTrue="1">
      <formula>I1005="REVIEW"</formula>
    </cfRule>
  </conditionalFormatting>
  <conditionalFormatting sqref="I1006">
    <cfRule type="expression" dxfId="9836" priority="3738" stopIfTrue="1">
      <formula>I1006="REVIEW"</formula>
    </cfRule>
  </conditionalFormatting>
  <conditionalFormatting sqref="I1007">
    <cfRule type="expression" dxfId="9835" priority="3739" stopIfTrue="1">
      <formula>I1007="REVIEW"</formula>
    </cfRule>
  </conditionalFormatting>
  <conditionalFormatting sqref="I1008">
    <cfRule type="expression" dxfId="9834" priority="3740" stopIfTrue="1">
      <formula>I1008="REVIEW"</formula>
    </cfRule>
  </conditionalFormatting>
  <conditionalFormatting sqref="I1009">
    <cfRule type="expression" dxfId="9833" priority="3741" stopIfTrue="1">
      <formula>I1009="REVIEW"</formula>
    </cfRule>
  </conditionalFormatting>
  <conditionalFormatting sqref="I1010">
    <cfRule type="expression" dxfId="9832" priority="3742" stopIfTrue="1">
      <formula>I1010="REVIEW"</formula>
    </cfRule>
  </conditionalFormatting>
  <conditionalFormatting sqref="I1011">
    <cfRule type="expression" dxfId="9831" priority="3743" stopIfTrue="1">
      <formula>I1011="REVIEW"</formula>
    </cfRule>
  </conditionalFormatting>
  <conditionalFormatting sqref="I1012">
    <cfRule type="expression" dxfId="9830" priority="3744" stopIfTrue="1">
      <formula>I1012="REVIEW"</formula>
    </cfRule>
  </conditionalFormatting>
  <conditionalFormatting sqref="I1013">
    <cfRule type="expression" dxfId="9829" priority="3745" stopIfTrue="1">
      <formula>I1013="REVIEW"</formula>
    </cfRule>
  </conditionalFormatting>
  <conditionalFormatting sqref="I1014">
    <cfRule type="expression" dxfId="9828" priority="3746" stopIfTrue="1">
      <formula>I1014="REVIEW"</formula>
    </cfRule>
  </conditionalFormatting>
  <conditionalFormatting sqref="I1015">
    <cfRule type="expression" dxfId="9827" priority="3747" stopIfTrue="1">
      <formula>I1015="REVIEW"</formula>
    </cfRule>
  </conditionalFormatting>
  <conditionalFormatting sqref="I1016">
    <cfRule type="expression" dxfId="9826" priority="3748" stopIfTrue="1">
      <formula>I1016="REVIEW"</formula>
    </cfRule>
  </conditionalFormatting>
  <conditionalFormatting sqref="I1017">
    <cfRule type="expression" dxfId="9825" priority="3749" stopIfTrue="1">
      <formula>I1017="REVIEW"</formula>
    </cfRule>
  </conditionalFormatting>
  <conditionalFormatting sqref="I1018">
    <cfRule type="expression" dxfId="9824" priority="3750" stopIfTrue="1">
      <formula>I1018="REVIEW"</formula>
    </cfRule>
  </conditionalFormatting>
  <conditionalFormatting sqref="I1019">
    <cfRule type="expression" dxfId="9823" priority="3751" stopIfTrue="1">
      <formula>I1019="REVIEW"</formula>
    </cfRule>
  </conditionalFormatting>
  <conditionalFormatting sqref="I1020">
    <cfRule type="expression" dxfId="9822" priority="3752" stopIfTrue="1">
      <formula>I1020="REVIEW"</formula>
    </cfRule>
  </conditionalFormatting>
  <conditionalFormatting sqref="I1021">
    <cfRule type="expression" dxfId="9821" priority="3753" stopIfTrue="1">
      <formula>I1021="REVIEW"</formula>
    </cfRule>
  </conditionalFormatting>
  <conditionalFormatting sqref="I1022">
    <cfRule type="expression" dxfId="9820" priority="3754" stopIfTrue="1">
      <formula>I1022="REVIEW"</formula>
    </cfRule>
  </conditionalFormatting>
  <conditionalFormatting sqref="I1023">
    <cfRule type="expression" dxfId="9819" priority="3755" stopIfTrue="1">
      <formula>I1023="REVIEW"</formula>
    </cfRule>
  </conditionalFormatting>
  <conditionalFormatting sqref="I1024">
    <cfRule type="expression" dxfId="9818" priority="3756" stopIfTrue="1">
      <formula>I1024="REVIEW"</formula>
    </cfRule>
  </conditionalFormatting>
  <conditionalFormatting sqref="I1025">
    <cfRule type="expression" dxfId="9817" priority="3757" stopIfTrue="1">
      <formula>I1025="REVIEW"</formula>
    </cfRule>
  </conditionalFormatting>
  <conditionalFormatting sqref="I1026">
    <cfRule type="expression" dxfId="9816" priority="3758" stopIfTrue="1">
      <formula>I1026="REVIEW"</formula>
    </cfRule>
  </conditionalFormatting>
  <conditionalFormatting sqref="I1027">
    <cfRule type="expression" dxfId="9815" priority="3759" stopIfTrue="1">
      <formula>I1027="REVIEW"</formula>
    </cfRule>
  </conditionalFormatting>
  <conditionalFormatting sqref="I1028">
    <cfRule type="expression" dxfId="9814" priority="3760" stopIfTrue="1">
      <formula>I1028="REVIEW"</formula>
    </cfRule>
  </conditionalFormatting>
  <conditionalFormatting sqref="I1029">
    <cfRule type="expression" dxfId="9813" priority="3761" stopIfTrue="1">
      <formula>I1029="REVIEW"</formula>
    </cfRule>
  </conditionalFormatting>
  <conditionalFormatting sqref="I1030">
    <cfRule type="expression" dxfId="9812" priority="3762" stopIfTrue="1">
      <formula>I1030="REVIEW"</formula>
    </cfRule>
  </conditionalFormatting>
  <conditionalFormatting sqref="I1031">
    <cfRule type="expression" dxfId="9811" priority="3763" stopIfTrue="1">
      <formula>I1031="REVIEW"</formula>
    </cfRule>
  </conditionalFormatting>
  <conditionalFormatting sqref="I1032">
    <cfRule type="expression" dxfId="9810" priority="3764" stopIfTrue="1">
      <formula>I1032="REVIEW"</formula>
    </cfRule>
  </conditionalFormatting>
  <conditionalFormatting sqref="I1033">
    <cfRule type="expression" dxfId="9809" priority="3765" stopIfTrue="1">
      <formula>I1033="REVIEW"</formula>
    </cfRule>
  </conditionalFormatting>
  <conditionalFormatting sqref="I1034">
    <cfRule type="expression" dxfId="9808" priority="3766" stopIfTrue="1">
      <formula>I1034="REVIEW"</formula>
    </cfRule>
  </conditionalFormatting>
  <conditionalFormatting sqref="I1035">
    <cfRule type="expression" dxfId="9807" priority="3767" stopIfTrue="1">
      <formula>I1035="REVIEW"</formula>
    </cfRule>
  </conditionalFormatting>
  <conditionalFormatting sqref="I1036">
    <cfRule type="expression" dxfId="9806" priority="3768" stopIfTrue="1">
      <formula>I1036="REVIEW"</formula>
    </cfRule>
  </conditionalFormatting>
  <conditionalFormatting sqref="I1037">
    <cfRule type="expression" dxfId="9805" priority="3769" stopIfTrue="1">
      <formula>I1037="REVIEW"</formula>
    </cfRule>
  </conditionalFormatting>
  <conditionalFormatting sqref="I1038">
    <cfRule type="expression" dxfId="9804" priority="3770" stopIfTrue="1">
      <formula>I1038="REVIEW"</formula>
    </cfRule>
  </conditionalFormatting>
  <conditionalFormatting sqref="I1039">
    <cfRule type="expression" dxfId="9803" priority="3771" stopIfTrue="1">
      <formula>I1039="REVIEW"</formula>
    </cfRule>
  </conditionalFormatting>
  <conditionalFormatting sqref="I1040">
    <cfRule type="expression" dxfId="9802" priority="3772" stopIfTrue="1">
      <formula>I1040="REVIEW"</formula>
    </cfRule>
  </conditionalFormatting>
  <conditionalFormatting sqref="I1041">
    <cfRule type="expression" dxfId="9801" priority="3773" stopIfTrue="1">
      <formula>I1041="REVIEW"</formula>
    </cfRule>
  </conditionalFormatting>
  <conditionalFormatting sqref="I1042">
    <cfRule type="expression" dxfId="9800" priority="3774" stopIfTrue="1">
      <formula>I1042="REVIEW"</formula>
    </cfRule>
  </conditionalFormatting>
  <conditionalFormatting sqref="I1043">
    <cfRule type="expression" dxfId="9799" priority="3775" stopIfTrue="1">
      <formula>I1043="REVIEW"</formula>
    </cfRule>
  </conditionalFormatting>
  <conditionalFormatting sqref="I1044">
    <cfRule type="expression" dxfId="9798" priority="3776" stopIfTrue="1">
      <formula>I1044="REVIEW"</formula>
    </cfRule>
  </conditionalFormatting>
  <conditionalFormatting sqref="I1045">
    <cfRule type="expression" dxfId="9797" priority="3777" stopIfTrue="1">
      <formula>I1045="REVIEW"</formula>
    </cfRule>
  </conditionalFormatting>
  <conditionalFormatting sqref="I1046">
    <cfRule type="expression" dxfId="9796" priority="3778" stopIfTrue="1">
      <formula>I1046="REVIEW"</formula>
    </cfRule>
  </conditionalFormatting>
  <conditionalFormatting sqref="I1047">
    <cfRule type="expression" dxfId="9795" priority="3779" stopIfTrue="1">
      <formula>I1047="REVIEW"</formula>
    </cfRule>
  </conditionalFormatting>
  <conditionalFormatting sqref="I1048">
    <cfRule type="expression" dxfId="9794" priority="3780" stopIfTrue="1">
      <formula>I1048="REVIEW"</formula>
    </cfRule>
  </conditionalFormatting>
  <conditionalFormatting sqref="I1049">
    <cfRule type="expression" dxfId="9793" priority="3781" stopIfTrue="1">
      <formula>I1049="REVIEW"</formula>
    </cfRule>
  </conditionalFormatting>
  <conditionalFormatting sqref="I1050">
    <cfRule type="expression" dxfId="9792" priority="3782" stopIfTrue="1">
      <formula>I1050="REVIEW"</formula>
    </cfRule>
  </conditionalFormatting>
  <conditionalFormatting sqref="I1051">
    <cfRule type="expression" dxfId="9791" priority="3783" stopIfTrue="1">
      <formula>I1051="REVIEW"</formula>
    </cfRule>
  </conditionalFormatting>
  <conditionalFormatting sqref="I1052">
    <cfRule type="expression" dxfId="9790" priority="3784" stopIfTrue="1">
      <formula>I1052="REVIEW"</formula>
    </cfRule>
  </conditionalFormatting>
  <conditionalFormatting sqref="I1053">
    <cfRule type="expression" dxfId="9789" priority="3785" stopIfTrue="1">
      <formula>I1053="REVIEW"</formula>
    </cfRule>
  </conditionalFormatting>
  <conditionalFormatting sqref="I1054">
    <cfRule type="expression" dxfId="9788" priority="3786" stopIfTrue="1">
      <formula>I1054="REVIEW"</formula>
    </cfRule>
  </conditionalFormatting>
  <conditionalFormatting sqref="I1055">
    <cfRule type="expression" dxfId="9787" priority="3787" stopIfTrue="1">
      <formula>I1055="REVIEW"</formula>
    </cfRule>
  </conditionalFormatting>
  <conditionalFormatting sqref="I1056">
    <cfRule type="expression" dxfId="9786" priority="3788" stopIfTrue="1">
      <formula>I1056="REVIEW"</formula>
    </cfRule>
  </conditionalFormatting>
  <conditionalFormatting sqref="I1057">
    <cfRule type="expression" dxfId="9785" priority="3789" stopIfTrue="1">
      <formula>I1057="REVIEW"</formula>
    </cfRule>
  </conditionalFormatting>
  <conditionalFormatting sqref="I1058">
    <cfRule type="expression" dxfId="9784" priority="3790" stopIfTrue="1">
      <formula>I1058="REVIEW"</formula>
    </cfRule>
  </conditionalFormatting>
  <conditionalFormatting sqref="I1059">
    <cfRule type="expression" dxfId="9783" priority="3791" stopIfTrue="1">
      <formula>I1059="REVIEW"</formula>
    </cfRule>
  </conditionalFormatting>
  <conditionalFormatting sqref="I1060">
    <cfRule type="expression" dxfId="9782" priority="3792" stopIfTrue="1">
      <formula>I1060="REVIEW"</formula>
    </cfRule>
  </conditionalFormatting>
  <conditionalFormatting sqref="I1061">
    <cfRule type="expression" dxfId="9781" priority="3793" stopIfTrue="1">
      <formula>I1061="REVIEW"</formula>
    </cfRule>
  </conditionalFormatting>
  <conditionalFormatting sqref="I1062">
    <cfRule type="expression" dxfId="9780" priority="3794" stopIfTrue="1">
      <formula>I1062="REVIEW"</formula>
    </cfRule>
  </conditionalFormatting>
  <conditionalFormatting sqref="I1063">
    <cfRule type="expression" dxfId="9779" priority="3795" stopIfTrue="1">
      <formula>I1063="REVIEW"</formula>
    </cfRule>
  </conditionalFormatting>
  <conditionalFormatting sqref="I1064">
    <cfRule type="expression" dxfId="9778" priority="3796" stopIfTrue="1">
      <formula>I1064="REVIEW"</formula>
    </cfRule>
  </conditionalFormatting>
  <conditionalFormatting sqref="I1065">
    <cfRule type="expression" dxfId="9777" priority="3797" stopIfTrue="1">
      <formula>I1065="REVIEW"</formula>
    </cfRule>
  </conditionalFormatting>
  <conditionalFormatting sqref="I1066">
    <cfRule type="expression" dxfId="9776" priority="3798" stopIfTrue="1">
      <formula>I1066="REVIEW"</formula>
    </cfRule>
  </conditionalFormatting>
  <conditionalFormatting sqref="I1067">
    <cfRule type="expression" dxfId="9775" priority="3799" stopIfTrue="1">
      <formula>I1067="REVIEW"</formula>
    </cfRule>
  </conditionalFormatting>
  <conditionalFormatting sqref="I1068">
    <cfRule type="expression" dxfId="9774" priority="3800" stopIfTrue="1">
      <formula>I1068="REVIEW"</formula>
    </cfRule>
  </conditionalFormatting>
  <conditionalFormatting sqref="I1069">
    <cfRule type="expression" dxfId="9773" priority="3801" stopIfTrue="1">
      <formula>I1069="REVIEW"</formula>
    </cfRule>
  </conditionalFormatting>
  <conditionalFormatting sqref="I1070">
    <cfRule type="expression" dxfId="9772" priority="3802" stopIfTrue="1">
      <formula>I1070="REVIEW"</formula>
    </cfRule>
  </conditionalFormatting>
  <conditionalFormatting sqref="I1071">
    <cfRule type="expression" dxfId="9771" priority="3803" stopIfTrue="1">
      <formula>I1071="REVIEW"</formula>
    </cfRule>
  </conditionalFormatting>
  <conditionalFormatting sqref="I1072">
    <cfRule type="expression" dxfId="9770" priority="3804" stopIfTrue="1">
      <formula>I1072="REVIEW"</formula>
    </cfRule>
  </conditionalFormatting>
  <conditionalFormatting sqref="I1073">
    <cfRule type="expression" dxfId="9769" priority="3805" stopIfTrue="1">
      <formula>I1073="REVIEW"</formula>
    </cfRule>
  </conditionalFormatting>
  <conditionalFormatting sqref="I1074">
    <cfRule type="expression" dxfId="9768" priority="3806" stopIfTrue="1">
      <formula>I1074="REVIEW"</formula>
    </cfRule>
  </conditionalFormatting>
  <conditionalFormatting sqref="I1075">
    <cfRule type="expression" dxfId="9767" priority="3807" stopIfTrue="1">
      <formula>I1075="REVIEW"</formula>
    </cfRule>
  </conditionalFormatting>
  <conditionalFormatting sqref="I1076">
    <cfRule type="expression" dxfId="9766" priority="3808" stopIfTrue="1">
      <formula>I1076="REVIEW"</formula>
    </cfRule>
  </conditionalFormatting>
  <conditionalFormatting sqref="I1077">
    <cfRule type="expression" dxfId="9765" priority="3809" stopIfTrue="1">
      <formula>I1077="REVIEW"</formula>
    </cfRule>
  </conditionalFormatting>
  <conditionalFormatting sqref="I1078">
    <cfRule type="expression" dxfId="9764" priority="3810" stopIfTrue="1">
      <formula>I1078="REVIEW"</formula>
    </cfRule>
  </conditionalFormatting>
  <conditionalFormatting sqref="I1079">
    <cfRule type="expression" dxfId="9763" priority="3811" stopIfTrue="1">
      <formula>I1079="REVIEW"</formula>
    </cfRule>
  </conditionalFormatting>
  <conditionalFormatting sqref="I1080">
    <cfRule type="expression" dxfId="9762" priority="3812" stopIfTrue="1">
      <formula>I1080="REVIEW"</formula>
    </cfRule>
  </conditionalFormatting>
  <conditionalFormatting sqref="I1081">
    <cfRule type="expression" dxfId="9761" priority="3813" stopIfTrue="1">
      <formula>I1081="REVIEW"</formula>
    </cfRule>
  </conditionalFormatting>
  <conditionalFormatting sqref="I1082">
    <cfRule type="expression" dxfId="9760" priority="3814" stopIfTrue="1">
      <formula>I1082="REVIEW"</formula>
    </cfRule>
  </conditionalFormatting>
  <conditionalFormatting sqref="I1083">
    <cfRule type="expression" dxfId="9759" priority="3815" stopIfTrue="1">
      <formula>I1083="REVIEW"</formula>
    </cfRule>
  </conditionalFormatting>
  <conditionalFormatting sqref="I1084">
    <cfRule type="expression" dxfId="9758" priority="3816" stopIfTrue="1">
      <formula>I1084="REVIEW"</formula>
    </cfRule>
  </conditionalFormatting>
  <conditionalFormatting sqref="I1085">
    <cfRule type="expression" dxfId="9757" priority="3817" stopIfTrue="1">
      <formula>I1085="REVIEW"</formula>
    </cfRule>
  </conditionalFormatting>
  <conditionalFormatting sqref="I1086">
    <cfRule type="expression" dxfId="9756" priority="3818" stopIfTrue="1">
      <formula>I1086="REVIEW"</formula>
    </cfRule>
  </conditionalFormatting>
  <conditionalFormatting sqref="I1087">
    <cfRule type="expression" dxfId="9755" priority="3819" stopIfTrue="1">
      <formula>I1087="REVIEW"</formula>
    </cfRule>
  </conditionalFormatting>
  <conditionalFormatting sqref="I1088">
    <cfRule type="expression" dxfId="9754" priority="3820" stopIfTrue="1">
      <formula>I1088="REVIEW"</formula>
    </cfRule>
  </conditionalFormatting>
  <conditionalFormatting sqref="I1089">
    <cfRule type="expression" dxfId="9753" priority="3821" stopIfTrue="1">
      <formula>I1089="REVIEW"</formula>
    </cfRule>
  </conditionalFormatting>
  <conditionalFormatting sqref="I1090">
    <cfRule type="expression" dxfId="9752" priority="3822" stopIfTrue="1">
      <formula>I1090="REVIEW"</formula>
    </cfRule>
  </conditionalFormatting>
  <conditionalFormatting sqref="I1091">
    <cfRule type="expression" dxfId="9751" priority="3823" stopIfTrue="1">
      <formula>I1091="REVIEW"</formula>
    </cfRule>
  </conditionalFormatting>
  <conditionalFormatting sqref="I1092">
    <cfRule type="expression" dxfId="9750" priority="3824" stopIfTrue="1">
      <formula>I1092="REVIEW"</formula>
    </cfRule>
  </conditionalFormatting>
  <conditionalFormatting sqref="I1093">
    <cfRule type="expression" dxfId="9749" priority="3825" stopIfTrue="1">
      <formula>I1093="REVIEW"</formula>
    </cfRule>
  </conditionalFormatting>
  <conditionalFormatting sqref="I1094">
    <cfRule type="expression" dxfId="9748" priority="3826" stopIfTrue="1">
      <formula>I1094="REVIEW"</formula>
    </cfRule>
  </conditionalFormatting>
  <conditionalFormatting sqref="I1095">
    <cfRule type="expression" dxfId="9747" priority="3827" stopIfTrue="1">
      <formula>I1095="REVIEW"</formula>
    </cfRule>
  </conditionalFormatting>
  <conditionalFormatting sqref="I1096">
    <cfRule type="expression" dxfId="9746" priority="3828" stopIfTrue="1">
      <formula>I1096="REVIEW"</formula>
    </cfRule>
  </conditionalFormatting>
  <conditionalFormatting sqref="I1097">
    <cfRule type="expression" dxfId="9745" priority="3829" stopIfTrue="1">
      <formula>I1097="REVIEW"</formula>
    </cfRule>
  </conditionalFormatting>
  <conditionalFormatting sqref="I1098">
    <cfRule type="expression" dxfId="9744" priority="3830" stopIfTrue="1">
      <formula>I1098="REVIEW"</formula>
    </cfRule>
  </conditionalFormatting>
  <conditionalFormatting sqref="I1099">
    <cfRule type="expression" dxfId="9743" priority="3831" stopIfTrue="1">
      <formula>I1099="REVIEW"</formula>
    </cfRule>
  </conditionalFormatting>
  <conditionalFormatting sqref="I1100">
    <cfRule type="expression" dxfId="9742" priority="3832" stopIfTrue="1">
      <formula>I1100="REVIEW"</formula>
    </cfRule>
  </conditionalFormatting>
  <conditionalFormatting sqref="I1101">
    <cfRule type="expression" dxfId="9741" priority="3833" stopIfTrue="1">
      <formula>I1101="REVIEW"</formula>
    </cfRule>
  </conditionalFormatting>
  <conditionalFormatting sqref="I1102">
    <cfRule type="expression" dxfId="9740" priority="3834" stopIfTrue="1">
      <formula>I1102="REVIEW"</formula>
    </cfRule>
  </conditionalFormatting>
  <conditionalFormatting sqref="I1103">
    <cfRule type="expression" dxfId="9739" priority="3835" stopIfTrue="1">
      <formula>I1103="REVIEW"</formula>
    </cfRule>
  </conditionalFormatting>
  <conditionalFormatting sqref="I1104">
    <cfRule type="expression" dxfId="9738" priority="3836" stopIfTrue="1">
      <formula>I1104="REVIEW"</formula>
    </cfRule>
  </conditionalFormatting>
  <conditionalFormatting sqref="I1105">
    <cfRule type="expression" dxfId="9737" priority="3837" stopIfTrue="1">
      <formula>I1105="REVIEW"</formula>
    </cfRule>
  </conditionalFormatting>
  <conditionalFormatting sqref="I1106">
    <cfRule type="expression" dxfId="9736" priority="3838" stopIfTrue="1">
      <formula>I1106="REVIEW"</formula>
    </cfRule>
  </conditionalFormatting>
  <conditionalFormatting sqref="I1107">
    <cfRule type="expression" dxfId="9735" priority="3839" stopIfTrue="1">
      <formula>I1107="REVIEW"</formula>
    </cfRule>
  </conditionalFormatting>
  <conditionalFormatting sqref="I1108">
    <cfRule type="expression" dxfId="9734" priority="3840" stopIfTrue="1">
      <formula>I1108="REVIEW"</formula>
    </cfRule>
  </conditionalFormatting>
  <conditionalFormatting sqref="I1109">
    <cfRule type="expression" dxfId="9733" priority="3841" stopIfTrue="1">
      <formula>I1109="REVIEW"</formula>
    </cfRule>
  </conditionalFormatting>
  <conditionalFormatting sqref="I1110">
    <cfRule type="expression" dxfId="9732" priority="3842" stopIfTrue="1">
      <formula>I1110="REVIEW"</formula>
    </cfRule>
  </conditionalFormatting>
  <conditionalFormatting sqref="I1111">
    <cfRule type="expression" dxfId="9731" priority="3843" stopIfTrue="1">
      <formula>I1111="REVIEW"</formula>
    </cfRule>
  </conditionalFormatting>
  <conditionalFormatting sqref="I1112">
    <cfRule type="expression" dxfId="9730" priority="3844" stopIfTrue="1">
      <formula>I1112="REVIEW"</formula>
    </cfRule>
  </conditionalFormatting>
  <conditionalFormatting sqref="I1113">
    <cfRule type="expression" dxfId="9729" priority="3845" stopIfTrue="1">
      <formula>I1113="REVIEW"</formula>
    </cfRule>
  </conditionalFormatting>
  <conditionalFormatting sqref="I1114">
    <cfRule type="expression" dxfId="9728" priority="3846" stopIfTrue="1">
      <formula>I1114="REVIEW"</formula>
    </cfRule>
  </conditionalFormatting>
  <conditionalFormatting sqref="I1115">
    <cfRule type="expression" dxfId="9727" priority="3847" stopIfTrue="1">
      <formula>I1115="REVIEW"</formula>
    </cfRule>
  </conditionalFormatting>
  <conditionalFormatting sqref="I1116">
    <cfRule type="expression" dxfId="9726" priority="3848" stopIfTrue="1">
      <formula>I1116="REVIEW"</formula>
    </cfRule>
  </conditionalFormatting>
  <conditionalFormatting sqref="I1117">
    <cfRule type="expression" dxfId="9725" priority="3849" stopIfTrue="1">
      <formula>I1117="REVIEW"</formula>
    </cfRule>
  </conditionalFormatting>
  <conditionalFormatting sqref="I1118">
    <cfRule type="expression" dxfId="9724" priority="3850" stopIfTrue="1">
      <formula>I1118="REVIEW"</formula>
    </cfRule>
  </conditionalFormatting>
  <conditionalFormatting sqref="I1119">
    <cfRule type="expression" dxfId="9723" priority="3851" stopIfTrue="1">
      <formula>I1119="REVIEW"</formula>
    </cfRule>
  </conditionalFormatting>
  <conditionalFormatting sqref="I1120">
    <cfRule type="expression" dxfId="9722" priority="3852" stopIfTrue="1">
      <formula>I1120="REVIEW"</formula>
    </cfRule>
  </conditionalFormatting>
  <conditionalFormatting sqref="I1121">
    <cfRule type="expression" dxfId="9721" priority="3853" stopIfTrue="1">
      <formula>I1121="REVIEW"</formula>
    </cfRule>
  </conditionalFormatting>
  <conditionalFormatting sqref="I1122">
    <cfRule type="expression" dxfId="9720" priority="3854" stopIfTrue="1">
      <formula>I1122="REVIEW"</formula>
    </cfRule>
  </conditionalFormatting>
  <conditionalFormatting sqref="I1123">
    <cfRule type="expression" dxfId="9719" priority="3855" stopIfTrue="1">
      <formula>I1123="REVIEW"</formula>
    </cfRule>
  </conditionalFormatting>
  <conditionalFormatting sqref="I1124">
    <cfRule type="expression" dxfId="9718" priority="3856" stopIfTrue="1">
      <formula>I1124="REVIEW"</formula>
    </cfRule>
  </conditionalFormatting>
  <conditionalFormatting sqref="I1125">
    <cfRule type="expression" dxfId="9717" priority="3857" stopIfTrue="1">
      <formula>I1125="REVIEW"</formula>
    </cfRule>
  </conditionalFormatting>
  <conditionalFormatting sqref="I1126">
    <cfRule type="expression" dxfId="9716" priority="3858" stopIfTrue="1">
      <formula>I1126="REVIEW"</formula>
    </cfRule>
  </conditionalFormatting>
  <conditionalFormatting sqref="I1127">
    <cfRule type="expression" dxfId="9715" priority="3859" stopIfTrue="1">
      <formula>I1127="REVIEW"</formula>
    </cfRule>
  </conditionalFormatting>
  <conditionalFormatting sqref="I1128">
    <cfRule type="expression" dxfId="9714" priority="3860" stopIfTrue="1">
      <formula>I1128="REVIEW"</formula>
    </cfRule>
  </conditionalFormatting>
  <conditionalFormatting sqref="I1129">
    <cfRule type="expression" dxfId="9713" priority="3861" stopIfTrue="1">
      <formula>I1129="REVIEW"</formula>
    </cfRule>
  </conditionalFormatting>
  <conditionalFormatting sqref="I1130">
    <cfRule type="expression" dxfId="9712" priority="3862" stopIfTrue="1">
      <formula>I1130="REVIEW"</formula>
    </cfRule>
  </conditionalFormatting>
  <conditionalFormatting sqref="I1131">
    <cfRule type="expression" dxfId="9711" priority="3863" stopIfTrue="1">
      <formula>I1131="REVIEW"</formula>
    </cfRule>
  </conditionalFormatting>
  <conditionalFormatting sqref="I1132">
    <cfRule type="expression" dxfId="9710" priority="3864" stopIfTrue="1">
      <formula>I1132="REVIEW"</formula>
    </cfRule>
  </conditionalFormatting>
  <conditionalFormatting sqref="I1133">
    <cfRule type="expression" dxfId="9709" priority="3865" stopIfTrue="1">
      <formula>I1133="REVIEW"</formula>
    </cfRule>
  </conditionalFormatting>
  <conditionalFormatting sqref="I1134">
    <cfRule type="expression" dxfId="9708" priority="3866" stopIfTrue="1">
      <formula>I1134="REVIEW"</formula>
    </cfRule>
  </conditionalFormatting>
  <conditionalFormatting sqref="I1135">
    <cfRule type="expression" dxfId="9707" priority="3867" stopIfTrue="1">
      <formula>I1135="REVIEW"</formula>
    </cfRule>
  </conditionalFormatting>
  <conditionalFormatting sqref="I1136">
    <cfRule type="expression" dxfId="9706" priority="3868" stopIfTrue="1">
      <formula>I1136="REVIEW"</formula>
    </cfRule>
  </conditionalFormatting>
  <conditionalFormatting sqref="I1137">
    <cfRule type="expression" dxfId="9705" priority="3869" stopIfTrue="1">
      <formula>I1137="REVIEW"</formula>
    </cfRule>
  </conditionalFormatting>
  <conditionalFormatting sqref="I1138">
    <cfRule type="expression" dxfId="9704" priority="3870" stopIfTrue="1">
      <formula>I1138="REVIEW"</formula>
    </cfRule>
  </conditionalFormatting>
  <conditionalFormatting sqref="I1139">
    <cfRule type="expression" dxfId="9703" priority="3871" stopIfTrue="1">
      <formula>I1139="REVIEW"</formula>
    </cfRule>
  </conditionalFormatting>
  <conditionalFormatting sqref="I1140">
    <cfRule type="expression" dxfId="9702" priority="3872" stopIfTrue="1">
      <formula>I1140="REVIEW"</formula>
    </cfRule>
  </conditionalFormatting>
  <conditionalFormatting sqref="I1141">
    <cfRule type="expression" dxfId="9701" priority="3873" stopIfTrue="1">
      <formula>I1141="REVIEW"</formula>
    </cfRule>
  </conditionalFormatting>
  <conditionalFormatting sqref="I1142">
    <cfRule type="expression" dxfId="9700" priority="3874" stopIfTrue="1">
      <formula>I1142="REVIEW"</formula>
    </cfRule>
  </conditionalFormatting>
  <conditionalFormatting sqref="I1143">
    <cfRule type="expression" dxfId="9699" priority="3875" stopIfTrue="1">
      <formula>I1143="REVIEW"</formula>
    </cfRule>
  </conditionalFormatting>
  <conditionalFormatting sqref="I1144">
    <cfRule type="expression" dxfId="9698" priority="3876" stopIfTrue="1">
      <formula>I1144="REVIEW"</formula>
    </cfRule>
  </conditionalFormatting>
  <conditionalFormatting sqref="I1145">
    <cfRule type="expression" dxfId="9697" priority="3877" stopIfTrue="1">
      <formula>I1145="REVIEW"</formula>
    </cfRule>
  </conditionalFormatting>
  <conditionalFormatting sqref="I1146">
    <cfRule type="expression" dxfId="9696" priority="3878" stopIfTrue="1">
      <formula>I1146="REVIEW"</formula>
    </cfRule>
  </conditionalFormatting>
  <conditionalFormatting sqref="I1147">
    <cfRule type="expression" dxfId="9695" priority="3879" stopIfTrue="1">
      <formula>I1147="REVIEW"</formula>
    </cfRule>
  </conditionalFormatting>
  <conditionalFormatting sqref="I1148">
    <cfRule type="expression" dxfId="9694" priority="3880" stopIfTrue="1">
      <formula>I1148="REVIEW"</formula>
    </cfRule>
  </conditionalFormatting>
  <conditionalFormatting sqref="I1149">
    <cfRule type="expression" dxfId="9693" priority="3881" stopIfTrue="1">
      <formula>I1149="REVIEW"</formula>
    </cfRule>
  </conditionalFormatting>
  <conditionalFormatting sqref="I1150">
    <cfRule type="expression" dxfId="9692" priority="3882" stopIfTrue="1">
      <formula>I1150="REVIEW"</formula>
    </cfRule>
  </conditionalFormatting>
  <conditionalFormatting sqref="I1151">
    <cfRule type="expression" dxfId="9691" priority="3883" stopIfTrue="1">
      <formula>I1151="REVIEW"</formula>
    </cfRule>
  </conditionalFormatting>
  <conditionalFormatting sqref="I1152">
    <cfRule type="expression" dxfId="9690" priority="3884" stopIfTrue="1">
      <formula>I1152="REVIEW"</formula>
    </cfRule>
  </conditionalFormatting>
  <conditionalFormatting sqref="I1153">
    <cfRule type="expression" dxfId="9689" priority="3885" stopIfTrue="1">
      <formula>I1153="REVIEW"</formula>
    </cfRule>
  </conditionalFormatting>
  <conditionalFormatting sqref="I1154">
    <cfRule type="expression" dxfId="9688" priority="3886" stopIfTrue="1">
      <formula>I1154="REVIEW"</formula>
    </cfRule>
  </conditionalFormatting>
  <conditionalFormatting sqref="I1155">
    <cfRule type="expression" dxfId="9687" priority="3887" stopIfTrue="1">
      <formula>I1155="REVIEW"</formula>
    </cfRule>
  </conditionalFormatting>
  <conditionalFormatting sqref="I1156">
    <cfRule type="expression" dxfId="9686" priority="3888" stopIfTrue="1">
      <formula>I1156="REVIEW"</formula>
    </cfRule>
  </conditionalFormatting>
  <conditionalFormatting sqref="I1157">
    <cfRule type="expression" dxfId="9685" priority="3889" stopIfTrue="1">
      <formula>I1157="REVIEW"</formula>
    </cfRule>
  </conditionalFormatting>
  <conditionalFormatting sqref="I1158">
    <cfRule type="expression" dxfId="9684" priority="3890" stopIfTrue="1">
      <formula>I1158="REVIEW"</formula>
    </cfRule>
  </conditionalFormatting>
  <conditionalFormatting sqref="I1159">
    <cfRule type="expression" dxfId="9683" priority="3891" stopIfTrue="1">
      <formula>I1159="REVIEW"</formula>
    </cfRule>
  </conditionalFormatting>
  <conditionalFormatting sqref="I1160">
    <cfRule type="expression" dxfId="9682" priority="3892" stopIfTrue="1">
      <formula>I1160="REVIEW"</formula>
    </cfRule>
  </conditionalFormatting>
  <conditionalFormatting sqref="I1161">
    <cfRule type="expression" dxfId="9681" priority="3893" stopIfTrue="1">
      <formula>I1161="REVIEW"</formula>
    </cfRule>
  </conditionalFormatting>
  <conditionalFormatting sqref="I1162">
    <cfRule type="expression" dxfId="9680" priority="3894" stopIfTrue="1">
      <formula>I1162="REVIEW"</formula>
    </cfRule>
  </conditionalFormatting>
  <conditionalFormatting sqref="I1163">
    <cfRule type="expression" dxfId="9679" priority="3895" stopIfTrue="1">
      <formula>I1163="REVIEW"</formula>
    </cfRule>
  </conditionalFormatting>
  <conditionalFormatting sqref="I1164">
    <cfRule type="expression" dxfId="9678" priority="3896" stopIfTrue="1">
      <formula>I1164="REVIEW"</formula>
    </cfRule>
  </conditionalFormatting>
  <conditionalFormatting sqref="I1165">
    <cfRule type="expression" dxfId="9677" priority="3897" stopIfTrue="1">
      <formula>I1165="REVIEW"</formula>
    </cfRule>
  </conditionalFormatting>
  <conditionalFormatting sqref="I1166">
    <cfRule type="expression" dxfId="9676" priority="3898" stopIfTrue="1">
      <formula>I1166="REVIEW"</formula>
    </cfRule>
  </conditionalFormatting>
  <conditionalFormatting sqref="I1167">
    <cfRule type="expression" dxfId="9675" priority="3899" stopIfTrue="1">
      <formula>I1167="REVIEW"</formula>
    </cfRule>
  </conditionalFormatting>
  <conditionalFormatting sqref="I1168">
    <cfRule type="expression" dxfId="9674" priority="3900" stopIfTrue="1">
      <formula>I1168="REVIEW"</formula>
    </cfRule>
  </conditionalFormatting>
  <conditionalFormatting sqref="I1169">
    <cfRule type="expression" dxfId="9673" priority="3901" stopIfTrue="1">
      <formula>I1169="REVIEW"</formula>
    </cfRule>
  </conditionalFormatting>
  <conditionalFormatting sqref="I1170">
    <cfRule type="expression" dxfId="9672" priority="3902" stopIfTrue="1">
      <formula>I1170="REVIEW"</formula>
    </cfRule>
  </conditionalFormatting>
  <conditionalFormatting sqref="I1171">
    <cfRule type="expression" dxfId="9671" priority="3903" stopIfTrue="1">
      <formula>I1171="REVIEW"</formula>
    </cfRule>
  </conditionalFormatting>
  <conditionalFormatting sqref="I1172">
    <cfRule type="expression" dxfId="9670" priority="3904" stopIfTrue="1">
      <formula>I1172="REVIEW"</formula>
    </cfRule>
  </conditionalFormatting>
  <conditionalFormatting sqref="I1173">
    <cfRule type="expression" dxfId="9669" priority="3905" stopIfTrue="1">
      <formula>I1173="REVIEW"</formula>
    </cfRule>
  </conditionalFormatting>
  <conditionalFormatting sqref="I1174">
    <cfRule type="expression" dxfId="9668" priority="3906" stopIfTrue="1">
      <formula>I1174="REVIEW"</formula>
    </cfRule>
  </conditionalFormatting>
  <conditionalFormatting sqref="I1175">
    <cfRule type="expression" dxfId="9667" priority="3907" stopIfTrue="1">
      <formula>I1175="REVIEW"</formula>
    </cfRule>
  </conditionalFormatting>
  <conditionalFormatting sqref="I1176">
    <cfRule type="expression" dxfId="9666" priority="3908" stopIfTrue="1">
      <formula>I1176="REVIEW"</formula>
    </cfRule>
  </conditionalFormatting>
  <conditionalFormatting sqref="I1177">
    <cfRule type="expression" dxfId="9665" priority="3909" stopIfTrue="1">
      <formula>I1177="REVIEW"</formula>
    </cfRule>
  </conditionalFormatting>
  <conditionalFormatting sqref="I1178">
    <cfRule type="expression" dxfId="9664" priority="3910" stopIfTrue="1">
      <formula>I1178="REVIEW"</formula>
    </cfRule>
  </conditionalFormatting>
  <conditionalFormatting sqref="I1179">
    <cfRule type="expression" dxfId="9663" priority="3911" stopIfTrue="1">
      <formula>I1179="REVIEW"</formula>
    </cfRule>
  </conditionalFormatting>
  <conditionalFormatting sqref="I1180">
    <cfRule type="expression" dxfId="9662" priority="3912" stopIfTrue="1">
      <formula>I1180="REVIEW"</formula>
    </cfRule>
  </conditionalFormatting>
  <conditionalFormatting sqref="I1181">
    <cfRule type="expression" dxfId="9661" priority="3913" stopIfTrue="1">
      <formula>I1181="REVIEW"</formula>
    </cfRule>
  </conditionalFormatting>
  <conditionalFormatting sqref="I1182">
    <cfRule type="expression" dxfId="9660" priority="3914" stopIfTrue="1">
      <formula>I1182="REVIEW"</formula>
    </cfRule>
  </conditionalFormatting>
  <conditionalFormatting sqref="I1183">
    <cfRule type="expression" dxfId="9659" priority="3915" stopIfTrue="1">
      <formula>I1183="REVIEW"</formula>
    </cfRule>
  </conditionalFormatting>
  <conditionalFormatting sqref="I1184">
    <cfRule type="expression" dxfId="9658" priority="3916" stopIfTrue="1">
      <formula>I1184="REVIEW"</formula>
    </cfRule>
  </conditionalFormatting>
  <conditionalFormatting sqref="I1185">
    <cfRule type="expression" dxfId="9657" priority="3917" stopIfTrue="1">
      <formula>I1185="REVIEW"</formula>
    </cfRule>
  </conditionalFormatting>
  <conditionalFormatting sqref="I1186">
    <cfRule type="expression" dxfId="9656" priority="3918" stopIfTrue="1">
      <formula>I1186="REVIEW"</formula>
    </cfRule>
  </conditionalFormatting>
  <conditionalFormatting sqref="I1187">
    <cfRule type="expression" dxfId="9655" priority="3919" stopIfTrue="1">
      <formula>I1187="REVIEW"</formula>
    </cfRule>
  </conditionalFormatting>
  <conditionalFormatting sqref="I1188">
    <cfRule type="expression" dxfId="9654" priority="3920" stopIfTrue="1">
      <formula>I1188="REVIEW"</formula>
    </cfRule>
  </conditionalFormatting>
  <conditionalFormatting sqref="I1189">
    <cfRule type="expression" dxfId="9653" priority="3921" stopIfTrue="1">
      <formula>I1189="REVIEW"</formula>
    </cfRule>
  </conditionalFormatting>
  <conditionalFormatting sqref="I1190">
    <cfRule type="expression" dxfId="9652" priority="3922" stopIfTrue="1">
      <formula>I1190="REVIEW"</formula>
    </cfRule>
  </conditionalFormatting>
  <conditionalFormatting sqref="I1191">
    <cfRule type="expression" dxfId="9651" priority="3923" stopIfTrue="1">
      <formula>I1191="REVIEW"</formula>
    </cfRule>
  </conditionalFormatting>
  <conditionalFormatting sqref="I1192">
    <cfRule type="expression" dxfId="9650" priority="3924" stopIfTrue="1">
      <formula>I1192="REVIEW"</formula>
    </cfRule>
  </conditionalFormatting>
  <conditionalFormatting sqref="I1193">
    <cfRule type="expression" dxfId="9649" priority="3925" stopIfTrue="1">
      <formula>I1193="REVIEW"</formula>
    </cfRule>
  </conditionalFormatting>
  <conditionalFormatting sqref="I1194">
    <cfRule type="expression" dxfId="9648" priority="3926" stopIfTrue="1">
      <formula>I1194="REVIEW"</formula>
    </cfRule>
  </conditionalFormatting>
  <conditionalFormatting sqref="I1195">
    <cfRule type="expression" dxfId="9647" priority="3927" stopIfTrue="1">
      <formula>I1195="REVIEW"</formula>
    </cfRule>
  </conditionalFormatting>
  <conditionalFormatting sqref="I1196">
    <cfRule type="expression" dxfId="9646" priority="3928" stopIfTrue="1">
      <formula>I1196="REVIEW"</formula>
    </cfRule>
  </conditionalFormatting>
  <conditionalFormatting sqref="I1197">
    <cfRule type="expression" dxfId="9645" priority="3929" stopIfTrue="1">
      <formula>I1197="REVIEW"</formula>
    </cfRule>
  </conditionalFormatting>
  <conditionalFormatting sqref="I1198">
    <cfRule type="expression" dxfId="9644" priority="3930" stopIfTrue="1">
      <formula>I1198="REVIEW"</formula>
    </cfRule>
  </conditionalFormatting>
  <conditionalFormatting sqref="I1199">
    <cfRule type="expression" dxfId="9643" priority="3931" stopIfTrue="1">
      <formula>I1199="REVIEW"</formula>
    </cfRule>
  </conditionalFormatting>
  <conditionalFormatting sqref="I1200">
    <cfRule type="expression" dxfId="9642" priority="3932" stopIfTrue="1">
      <formula>I1200="REVIEW"</formula>
    </cfRule>
  </conditionalFormatting>
  <conditionalFormatting sqref="I1201">
    <cfRule type="expression" dxfId="9641" priority="3933" stopIfTrue="1">
      <formula>I1201="REVIEW"</formula>
    </cfRule>
  </conditionalFormatting>
  <conditionalFormatting sqref="I1202">
    <cfRule type="expression" dxfId="9640" priority="3934" stopIfTrue="1">
      <formula>I1202="REVIEW"</formula>
    </cfRule>
  </conditionalFormatting>
  <conditionalFormatting sqref="I1203">
    <cfRule type="expression" dxfId="9639" priority="3935" stopIfTrue="1">
      <formula>I1203="REVIEW"</formula>
    </cfRule>
  </conditionalFormatting>
  <conditionalFormatting sqref="I1204">
    <cfRule type="expression" dxfId="9638" priority="3936" stopIfTrue="1">
      <formula>I1204="REVIEW"</formula>
    </cfRule>
  </conditionalFormatting>
  <conditionalFormatting sqref="I1205">
    <cfRule type="expression" dxfId="9637" priority="3937" stopIfTrue="1">
      <formula>I1205="REVIEW"</formula>
    </cfRule>
  </conditionalFormatting>
  <conditionalFormatting sqref="I1206">
    <cfRule type="expression" dxfId="9636" priority="3938" stopIfTrue="1">
      <formula>I1206="REVIEW"</formula>
    </cfRule>
  </conditionalFormatting>
  <conditionalFormatting sqref="I1207">
    <cfRule type="expression" dxfId="9635" priority="3939" stopIfTrue="1">
      <formula>I1207="REVIEW"</formula>
    </cfRule>
  </conditionalFormatting>
  <conditionalFormatting sqref="I1208">
    <cfRule type="expression" dxfId="9634" priority="3940" stopIfTrue="1">
      <formula>I1208="REVIEW"</formula>
    </cfRule>
  </conditionalFormatting>
  <conditionalFormatting sqref="I1209">
    <cfRule type="expression" dxfId="9633" priority="3941" stopIfTrue="1">
      <formula>I1209="REVIEW"</formula>
    </cfRule>
  </conditionalFormatting>
  <conditionalFormatting sqref="I1210">
    <cfRule type="expression" dxfId="9632" priority="3942" stopIfTrue="1">
      <formula>I1210="REVIEW"</formula>
    </cfRule>
  </conditionalFormatting>
  <conditionalFormatting sqref="I1211">
    <cfRule type="expression" dxfId="9631" priority="3943" stopIfTrue="1">
      <formula>I1211="REVIEW"</formula>
    </cfRule>
  </conditionalFormatting>
  <conditionalFormatting sqref="I1212">
    <cfRule type="expression" dxfId="9630" priority="3944" stopIfTrue="1">
      <formula>I1212="REVIEW"</formula>
    </cfRule>
  </conditionalFormatting>
  <conditionalFormatting sqref="I1213">
    <cfRule type="expression" dxfId="9629" priority="3945" stopIfTrue="1">
      <formula>I1213="REVIEW"</formula>
    </cfRule>
  </conditionalFormatting>
  <conditionalFormatting sqref="I1214">
    <cfRule type="expression" dxfId="9628" priority="3946" stopIfTrue="1">
      <formula>I1214="REVIEW"</formula>
    </cfRule>
  </conditionalFormatting>
  <conditionalFormatting sqref="I1215">
    <cfRule type="expression" dxfId="9627" priority="3947" stopIfTrue="1">
      <formula>I1215="REVIEW"</formula>
    </cfRule>
  </conditionalFormatting>
  <conditionalFormatting sqref="I1216">
    <cfRule type="expression" dxfId="9626" priority="3948" stopIfTrue="1">
      <formula>I1216="REVIEW"</formula>
    </cfRule>
  </conditionalFormatting>
  <conditionalFormatting sqref="I1217">
    <cfRule type="expression" dxfId="9625" priority="3949" stopIfTrue="1">
      <formula>I1217="REVIEW"</formula>
    </cfRule>
  </conditionalFormatting>
  <conditionalFormatting sqref="I1218">
    <cfRule type="expression" dxfId="9624" priority="3950" stopIfTrue="1">
      <formula>I1218="REVIEW"</formula>
    </cfRule>
  </conditionalFormatting>
  <conditionalFormatting sqref="I1219">
    <cfRule type="expression" dxfId="9623" priority="3951" stopIfTrue="1">
      <formula>I1219="REVIEW"</formula>
    </cfRule>
  </conditionalFormatting>
  <conditionalFormatting sqref="I1220">
    <cfRule type="expression" dxfId="9622" priority="3952" stopIfTrue="1">
      <formula>I1220="REVIEW"</formula>
    </cfRule>
  </conditionalFormatting>
  <conditionalFormatting sqref="I1221">
    <cfRule type="expression" dxfId="9621" priority="3953" stopIfTrue="1">
      <formula>I1221="REVIEW"</formula>
    </cfRule>
  </conditionalFormatting>
  <conditionalFormatting sqref="I1222">
    <cfRule type="expression" dxfId="9620" priority="3954" stopIfTrue="1">
      <formula>I1222="REVIEW"</formula>
    </cfRule>
  </conditionalFormatting>
  <conditionalFormatting sqref="I1223">
    <cfRule type="expression" dxfId="9619" priority="3955" stopIfTrue="1">
      <formula>I1223="REVIEW"</formula>
    </cfRule>
  </conditionalFormatting>
  <conditionalFormatting sqref="I1224">
    <cfRule type="expression" dxfId="9618" priority="3956" stopIfTrue="1">
      <formula>I1224="REVIEW"</formula>
    </cfRule>
  </conditionalFormatting>
  <conditionalFormatting sqref="I1225">
    <cfRule type="expression" dxfId="9617" priority="3957" stopIfTrue="1">
      <formula>I1225="REVIEW"</formula>
    </cfRule>
  </conditionalFormatting>
  <conditionalFormatting sqref="I1226">
    <cfRule type="expression" dxfId="9616" priority="3958" stopIfTrue="1">
      <formula>I1226="REVIEW"</formula>
    </cfRule>
  </conditionalFormatting>
  <conditionalFormatting sqref="I1227">
    <cfRule type="expression" dxfId="9615" priority="3959" stopIfTrue="1">
      <formula>I1227="REVIEW"</formula>
    </cfRule>
  </conditionalFormatting>
  <conditionalFormatting sqref="I1228">
    <cfRule type="expression" dxfId="9614" priority="3960" stopIfTrue="1">
      <formula>I1228="REVIEW"</formula>
    </cfRule>
  </conditionalFormatting>
  <conditionalFormatting sqref="I1229">
    <cfRule type="expression" dxfId="9613" priority="3961" stopIfTrue="1">
      <formula>I1229="REVIEW"</formula>
    </cfRule>
  </conditionalFormatting>
  <conditionalFormatting sqref="I1230">
    <cfRule type="expression" dxfId="9612" priority="3962" stopIfTrue="1">
      <formula>I1230="REVIEW"</formula>
    </cfRule>
  </conditionalFormatting>
  <conditionalFormatting sqref="I1231">
    <cfRule type="expression" dxfId="9611" priority="3963" stopIfTrue="1">
      <formula>I1231="REVIEW"</formula>
    </cfRule>
  </conditionalFormatting>
  <conditionalFormatting sqref="I1232">
    <cfRule type="expression" dxfId="9610" priority="3964" stopIfTrue="1">
      <formula>I1232="REVIEW"</formula>
    </cfRule>
  </conditionalFormatting>
  <conditionalFormatting sqref="I1233">
    <cfRule type="expression" dxfId="9609" priority="3965" stopIfTrue="1">
      <formula>I1233="REVIEW"</formula>
    </cfRule>
  </conditionalFormatting>
  <conditionalFormatting sqref="I1234">
    <cfRule type="expression" dxfId="9608" priority="3966" stopIfTrue="1">
      <formula>I1234="REVIEW"</formula>
    </cfRule>
  </conditionalFormatting>
  <conditionalFormatting sqref="I1235">
    <cfRule type="expression" dxfId="9607" priority="3967" stopIfTrue="1">
      <formula>I1235="REVIEW"</formula>
    </cfRule>
  </conditionalFormatting>
  <conditionalFormatting sqref="I1236">
    <cfRule type="expression" dxfId="9606" priority="3968" stopIfTrue="1">
      <formula>I1236="REVIEW"</formula>
    </cfRule>
  </conditionalFormatting>
  <conditionalFormatting sqref="I1237">
    <cfRule type="expression" dxfId="9605" priority="3969" stopIfTrue="1">
      <formula>I1237="REVIEW"</formula>
    </cfRule>
  </conditionalFormatting>
  <conditionalFormatting sqref="I1238">
    <cfRule type="expression" dxfId="9604" priority="3970" stopIfTrue="1">
      <formula>I1238="REVIEW"</formula>
    </cfRule>
  </conditionalFormatting>
  <conditionalFormatting sqref="I1239">
    <cfRule type="expression" dxfId="9603" priority="3971" stopIfTrue="1">
      <formula>I1239="REVIEW"</formula>
    </cfRule>
  </conditionalFormatting>
  <conditionalFormatting sqref="I1240">
    <cfRule type="expression" dxfId="9602" priority="3972" stopIfTrue="1">
      <formula>I1240="REVIEW"</formula>
    </cfRule>
  </conditionalFormatting>
  <conditionalFormatting sqref="I1241">
    <cfRule type="expression" dxfId="9601" priority="3973" stopIfTrue="1">
      <formula>I1241="REVIEW"</formula>
    </cfRule>
  </conditionalFormatting>
  <conditionalFormatting sqref="I1242">
    <cfRule type="expression" dxfId="9600" priority="3974" stopIfTrue="1">
      <formula>I1242="REVIEW"</formula>
    </cfRule>
  </conditionalFormatting>
  <conditionalFormatting sqref="I1243">
    <cfRule type="expression" dxfId="9599" priority="3975" stopIfTrue="1">
      <formula>I1243="REVIEW"</formula>
    </cfRule>
  </conditionalFormatting>
  <conditionalFormatting sqref="I1244">
    <cfRule type="expression" dxfId="9598" priority="3976" stopIfTrue="1">
      <formula>I1244="REVIEW"</formula>
    </cfRule>
  </conditionalFormatting>
  <conditionalFormatting sqref="I1245">
    <cfRule type="expression" dxfId="9597" priority="3977" stopIfTrue="1">
      <formula>I1245="REVIEW"</formula>
    </cfRule>
  </conditionalFormatting>
  <conditionalFormatting sqref="I1246">
    <cfRule type="expression" dxfId="9596" priority="3978" stopIfTrue="1">
      <formula>I1246="REVIEW"</formula>
    </cfRule>
  </conditionalFormatting>
  <conditionalFormatting sqref="I1247">
    <cfRule type="expression" dxfId="9595" priority="3979" stopIfTrue="1">
      <formula>I1247="REVIEW"</formula>
    </cfRule>
  </conditionalFormatting>
  <conditionalFormatting sqref="I1248">
    <cfRule type="expression" dxfId="9594" priority="3980" stopIfTrue="1">
      <formula>I1248="REVIEW"</formula>
    </cfRule>
  </conditionalFormatting>
  <conditionalFormatting sqref="I1249">
    <cfRule type="expression" dxfId="9593" priority="3981" stopIfTrue="1">
      <formula>I1249="REVIEW"</formula>
    </cfRule>
  </conditionalFormatting>
  <conditionalFormatting sqref="I1250">
    <cfRule type="expression" dxfId="9592" priority="3982" stopIfTrue="1">
      <formula>I1250="REVIEW"</formula>
    </cfRule>
  </conditionalFormatting>
  <conditionalFormatting sqref="I1251">
    <cfRule type="expression" dxfId="9591" priority="3983" stopIfTrue="1">
      <formula>I1251="REVIEW"</formula>
    </cfRule>
  </conditionalFormatting>
  <conditionalFormatting sqref="I1252">
    <cfRule type="expression" dxfId="9590" priority="3984" stopIfTrue="1">
      <formula>I1252="REVIEW"</formula>
    </cfRule>
  </conditionalFormatting>
  <conditionalFormatting sqref="I1253">
    <cfRule type="expression" dxfId="9589" priority="3985" stopIfTrue="1">
      <formula>I1253="REVIEW"</formula>
    </cfRule>
  </conditionalFormatting>
  <conditionalFormatting sqref="I1254">
    <cfRule type="expression" dxfId="9588" priority="3986" stopIfTrue="1">
      <formula>I1254="REVIEW"</formula>
    </cfRule>
  </conditionalFormatting>
  <conditionalFormatting sqref="I1255">
    <cfRule type="expression" dxfId="9587" priority="3987" stopIfTrue="1">
      <formula>I1255="REVIEW"</formula>
    </cfRule>
  </conditionalFormatting>
  <conditionalFormatting sqref="I1256">
    <cfRule type="expression" dxfId="9586" priority="3988" stopIfTrue="1">
      <formula>I1256="REVIEW"</formula>
    </cfRule>
  </conditionalFormatting>
  <conditionalFormatting sqref="I1257">
    <cfRule type="expression" dxfId="9585" priority="3989" stopIfTrue="1">
      <formula>I1257="REVIEW"</formula>
    </cfRule>
  </conditionalFormatting>
  <conditionalFormatting sqref="I1258">
    <cfRule type="expression" dxfId="9584" priority="3990" stopIfTrue="1">
      <formula>I1258="REVIEW"</formula>
    </cfRule>
  </conditionalFormatting>
  <conditionalFormatting sqref="I1259">
    <cfRule type="expression" dxfId="9583" priority="3991" stopIfTrue="1">
      <formula>I1259="REVIEW"</formula>
    </cfRule>
  </conditionalFormatting>
  <conditionalFormatting sqref="I1260">
    <cfRule type="expression" dxfId="9582" priority="3992" stopIfTrue="1">
      <formula>I1260="REVIEW"</formula>
    </cfRule>
  </conditionalFormatting>
  <conditionalFormatting sqref="I1261">
    <cfRule type="expression" dxfId="9581" priority="3993" stopIfTrue="1">
      <formula>I1261="REVIEW"</formula>
    </cfRule>
  </conditionalFormatting>
  <conditionalFormatting sqref="I1262">
    <cfRule type="expression" dxfId="9580" priority="3994" stopIfTrue="1">
      <formula>I1262="REVIEW"</formula>
    </cfRule>
  </conditionalFormatting>
  <conditionalFormatting sqref="I1263">
    <cfRule type="expression" dxfId="9579" priority="3995" stopIfTrue="1">
      <formula>I1263="REVIEW"</formula>
    </cfRule>
  </conditionalFormatting>
  <conditionalFormatting sqref="I1264">
    <cfRule type="expression" dxfId="9578" priority="3996" stopIfTrue="1">
      <formula>I1264="REVIEW"</formula>
    </cfRule>
  </conditionalFormatting>
  <conditionalFormatting sqref="I1265">
    <cfRule type="expression" dxfId="9577" priority="3997" stopIfTrue="1">
      <formula>I1265="REVIEW"</formula>
    </cfRule>
  </conditionalFormatting>
  <conditionalFormatting sqref="I1266">
    <cfRule type="expression" dxfId="9576" priority="3998" stopIfTrue="1">
      <formula>I1266="REVIEW"</formula>
    </cfRule>
  </conditionalFormatting>
  <conditionalFormatting sqref="I1267">
    <cfRule type="expression" dxfId="9575" priority="3999" stopIfTrue="1">
      <formula>I1267="REVIEW"</formula>
    </cfRule>
  </conditionalFormatting>
  <conditionalFormatting sqref="I1268">
    <cfRule type="expression" dxfId="9574" priority="4000" stopIfTrue="1">
      <formula>I1268="REVIEW"</formula>
    </cfRule>
  </conditionalFormatting>
  <conditionalFormatting sqref="I1269">
    <cfRule type="expression" dxfId="9573" priority="4001" stopIfTrue="1">
      <formula>I1269="REVIEW"</formula>
    </cfRule>
  </conditionalFormatting>
  <conditionalFormatting sqref="I1270">
    <cfRule type="expression" dxfId="9572" priority="4002" stopIfTrue="1">
      <formula>I1270="REVIEW"</formula>
    </cfRule>
  </conditionalFormatting>
  <conditionalFormatting sqref="I1271">
    <cfRule type="expression" dxfId="9571" priority="4003" stopIfTrue="1">
      <formula>I1271="REVIEW"</formula>
    </cfRule>
  </conditionalFormatting>
  <conditionalFormatting sqref="I1272">
    <cfRule type="expression" dxfId="9570" priority="4004" stopIfTrue="1">
      <formula>I1272="REVIEW"</formula>
    </cfRule>
  </conditionalFormatting>
  <conditionalFormatting sqref="I1273">
    <cfRule type="expression" dxfId="9569" priority="4005" stopIfTrue="1">
      <formula>I1273="REVIEW"</formula>
    </cfRule>
  </conditionalFormatting>
  <conditionalFormatting sqref="I1274">
    <cfRule type="expression" dxfId="9568" priority="4006" stopIfTrue="1">
      <formula>I1274="REVIEW"</formula>
    </cfRule>
  </conditionalFormatting>
  <conditionalFormatting sqref="I1275">
    <cfRule type="expression" dxfId="9567" priority="4007" stopIfTrue="1">
      <formula>I1275="REVIEW"</formula>
    </cfRule>
  </conditionalFormatting>
  <conditionalFormatting sqref="I1276">
    <cfRule type="expression" dxfId="9566" priority="4008" stopIfTrue="1">
      <formula>I1276="REVIEW"</formula>
    </cfRule>
  </conditionalFormatting>
  <conditionalFormatting sqref="I1277">
    <cfRule type="expression" dxfId="9565" priority="4009" stopIfTrue="1">
      <formula>I1277="REVIEW"</formula>
    </cfRule>
  </conditionalFormatting>
  <conditionalFormatting sqref="I1278">
    <cfRule type="expression" dxfId="9564" priority="4010" stopIfTrue="1">
      <formula>I1278="REVIEW"</formula>
    </cfRule>
  </conditionalFormatting>
  <conditionalFormatting sqref="I1279">
    <cfRule type="expression" dxfId="9563" priority="4011" stopIfTrue="1">
      <formula>I1279="REVIEW"</formula>
    </cfRule>
  </conditionalFormatting>
  <conditionalFormatting sqref="I1280">
    <cfRule type="expression" dxfId="9562" priority="4012" stopIfTrue="1">
      <formula>I1280="REVIEW"</formula>
    </cfRule>
  </conditionalFormatting>
  <conditionalFormatting sqref="I1281">
    <cfRule type="expression" dxfId="9561" priority="4013" stopIfTrue="1">
      <formula>I1281="REVIEW"</formula>
    </cfRule>
  </conditionalFormatting>
  <conditionalFormatting sqref="I1282">
    <cfRule type="expression" dxfId="9560" priority="4014" stopIfTrue="1">
      <formula>I1282="REVIEW"</formula>
    </cfRule>
  </conditionalFormatting>
  <conditionalFormatting sqref="I1283">
    <cfRule type="expression" dxfId="9559" priority="4015" stopIfTrue="1">
      <formula>I1283="REVIEW"</formula>
    </cfRule>
  </conditionalFormatting>
  <conditionalFormatting sqref="I1284">
    <cfRule type="expression" dxfId="9558" priority="4016" stopIfTrue="1">
      <formula>I1284="REVIEW"</formula>
    </cfRule>
  </conditionalFormatting>
  <conditionalFormatting sqref="I1285">
    <cfRule type="expression" dxfId="9557" priority="4017" stopIfTrue="1">
      <formula>I1285="REVIEW"</formula>
    </cfRule>
  </conditionalFormatting>
  <conditionalFormatting sqref="I1286">
    <cfRule type="expression" dxfId="9556" priority="4018" stopIfTrue="1">
      <formula>I1286="REVIEW"</formula>
    </cfRule>
  </conditionalFormatting>
  <conditionalFormatting sqref="I1287">
    <cfRule type="expression" dxfId="9555" priority="4019" stopIfTrue="1">
      <formula>I1287="REVIEW"</formula>
    </cfRule>
  </conditionalFormatting>
  <conditionalFormatting sqref="I1288">
    <cfRule type="expression" dxfId="9554" priority="4020" stopIfTrue="1">
      <formula>I1288="REVIEW"</formula>
    </cfRule>
  </conditionalFormatting>
  <conditionalFormatting sqref="I1289">
    <cfRule type="expression" dxfId="9553" priority="4021" stopIfTrue="1">
      <formula>I1289="REVIEW"</formula>
    </cfRule>
  </conditionalFormatting>
  <conditionalFormatting sqref="I1290">
    <cfRule type="expression" dxfId="9552" priority="4022" stopIfTrue="1">
      <formula>I1290="REVIEW"</formula>
    </cfRule>
  </conditionalFormatting>
  <conditionalFormatting sqref="I1291">
    <cfRule type="expression" dxfId="9551" priority="4023" stopIfTrue="1">
      <formula>I1291="REVIEW"</formula>
    </cfRule>
  </conditionalFormatting>
  <conditionalFormatting sqref="I1292">
    <cfRule type="expression" dxfId="9550" priority="4024" stopIfTrue="1">
      <formula>I1292="REVIEW"</formula>
    </cfRule>
  </conditionalFormatting>
  <conditionalFormatting sqref="I1293">
    <cfRule type="expression" dxfId="9549" priority="4025" stopIfTrue="1">
      <formula>I1293="REVIEW"</formula>
    </cfRule>
  </conditionalFormatting>
  <conditionalFormatting sqref="I1294">
    <cfRule type="expression" dxfId="9548" priority="4026" stopIfTrue="1">
      <formula>I1294="REVIEW"</formula>
    </cfRule>
  </conditionalFormatting>
  <conditionalFormatting sqref="I1295">
    <cfRule type="expression" dxfId="9547" priority="4027" stopIfTrue="1">
      <formula>I1295="REVIEW"</formula>
    </cfRule>
  </conditionalFormatting>
  <conditionalFormatting sqref="I1296">
    <cfRule type="expression" dxfId="9546" priority="4028" stopIfTrue="1">
      <formula>I1296="REVIEW"</formula>
    </cfRule>
  </conditionalFormatting>
  <conditionalFormatting sqref="I1297">
    <cfRule type="expression" dxfId="9545" priority="4029" stopIfTrue="1">
      <formula>I1297="REVIEW"</formula>
    </cfRule>
  </conditionalFormatting>
  <conditionalFormatting sqref="I1298">
    <cfRule type="expression" dxfId="9544" priority="4030" stopIfTrue="1">
      <formula>I1298="REVIEW"</formula>
    </cfRule>
  </conditionalFormatting>
  <conditionalFormatting sqref="I1299">
    <cfRule type="expression" dxfId="9543" priority="4031" stopIfTrue="1">
      <formula>I1299="REVIEW"</formula>
    </cfRule>
  </conditionalFormatting>
  <conditionalFormatting sqref="I1300">
    <cfRule type="expression" dxfId="9542" priority="4032" stopIfTrue="1">
      <formula>I1300="REVIEW"</formula>
    </cfRule>
  </conditionalFormatting>
  <conditionalFormatting sqref="I1301">
    <cfRule type="expression" dxfId="9541" priority="4033" stopIfTrue="1">
      <formula>I1301="REVIEW"</formula>
    </cfRule>
  </conditionalFormatting>
  <conditionalFormatting sqref="I1302">
    <cfRule type="expression" dxfId="9540" priority="4034" stopIfTrue="1">
      <formula>I1302="REVIEW"</formula>
    </cfRule>
  </conditionalFormatting>
  <conditionalFormatting sqref="I1303">
    <cfRule type="expression" dxfId="9539" priority="4035" stopIfTrue="1">
      <formula>I1303="REVIEW"</formula>
    </cfRule>
  </conditionalFormatting>
  <conditionalFormatting sqref="I1304">
    <cfRule type="expression" dxfId="9538" priority="4036" stopIfTrue="1">
      <formula>I1304="REVIEW"</formula>
    </cfRule>
  </conditionalFormatting>
  <conditionalFormatting sqref="I1305">
    <cfRule type="expression" dxfId="9537" priority="4037" stopIfTrue="1">
      <formula>I1305="REVIEW"</formula>
    </cfRule>
  </conditionalFormatting>
  <conditionalFormatting sqref="I1306">
    <cfRule type="expression" dxfId="9536" priority="4038" stopIfTrue="1">
      <formula>I1306="REVIEW"</formula>
    </cfRule>
  </conditionalFormatting>
  <conditionalFormatting sqref="I1307">
    <cfRule type="expression" dxfId="9535" priority="4039" stopIfTrue="1">
      <formula>I1307="REVIEW"</formula>
    </cfRule>
  </conditionalFormatting>
  <conditionalFormatting sqref="I1308">
    <cfRule type="expression" dxfId="9534" priority="4040" stopIfTrue="1">
      <formula>I1308="REVIEW"</formula>
    </cfRule>
  </conditionalFormatting>
  <conditionalFormatting sqref="I1309">
    <cfRule type="expression" dxfId="9533" priority="4041" stopIfTrue="1">
      <formula>I1309="REVIEW"</formula>
    </cfRule>
  </conditionalFormatting>
  <conditionalFormatting sqref="I1310">
    <cfRule type="expression" dxfId="9532" priority="4042" stopIfTrue="1">
      <formula>I1310="REVIEW"</formula>
    </cfRule>
  </conditionalFormatting>
  <conditionalFormatting sqref="I1311">
    <cfRule type="expression" dxfId="9531" priority="4043" stopIfTrue="1">
      <formula>I1311="REVIEW"</formula>
    </cfRule>
  </conditionalFormatting>
  <conditionalFormatting sqref="I1312">
    <cfRule type="expression" dxfId="9530" priority="4044" stopIfTrue="1">
      <formula>I1312="REVIEW"</formula>
    </cfRule>
  </conditionalFormatting>
  <conditionalFormatting sqref="I1313">
    <cfRule type="expression" dxfId="9529" priority="4045" stopIfTrue="1">
      <formula>I1313="REVIEW"</formula>
    </cfRule>
  </conditionalFormatting>
  <conditionalFormatting sqref="I1314">
    <cfRule type="expression" dxfId="9528" priority="4046" stopIfTrue="1">
      <formula>I1314="REVIEW"</formula>
    </cfRule>
  </conditionalFormatting>
  <conditionalFormatting sqref="I1315">
    <cfRule type="expression" dxfId="9527" priority="4047" stopIfTrue="1">
      <formula>I1315="REVIEW"</formula>
    </cfRule>
  </conditionalFormatting>
  <conditionalFormatting sqref="I1316">
    <cfRule type="expression" dxfId="9526" priority="4048" stopIfTrue="1">
      <formula>I1316="REVIEW"</formula>
    </cfRule>
  </conditionalFormatting>
  <conditionalFormatting sqref="I1317">
    <cfRule type="expression" dxfId="9525" priority="4049" stopIfTrue="1">
      <formula>I1317="REVIEW"</formula>
    </cfRule>
  </conditionalFormatting>
  <conditionalFormatting sqref="I1318">
    <cfRule type="expression" dxfId="9524" priority="4050" stopIfTrue="1">
      <formula>I1318="REVIEW"</formula>
    </cfRule>
  </conditionalFormatting>
  <conditionalFormatting sqref="I1319">
    <cfRule type="expression" dxfId="9523" priority="4051" stopIfTrue="1">
      <formula>I1319="REVIEW"</formula>
    </cfRule>
  </conditionalFormatting>
  <conditionalFormatting sqref="I1320">
    <cfRule type="expression" dxfId="9522" priority="4052" stopIfTrue="1">
      <formula>I1320="REVIEW"</formula>
    </cfRule>
  </conditionalFormatting>
  <conditionalFormatting sqref="I1321">
    <cfRule type="expression" dxfId="9521" priority="4053" stopIfTrue="1">
      <formula>I1321="REVIEW"</formula>
    </cfRule>
  </conditionalFormatting>
  <conditionalFormatting sqref="I1322">
    <cfRule type="expression" dxfId="9520" priority="4054" stopIfTrue="1">
      <formula>I1322="REVIEW"</formula>
    </cfRule>
  </conditionalFormatting>
  <conditionalFormatting sqref="I1323">
    <cfRule type="expression" dxfId="9519" priority="4055" stopIfTrue="1">
      <formula>I1323="REVIEW"</formula>
    </cfRule>
  </conditionalFormatting>
  <conditionalFormatting sqref="I1324">
    <cfRule type="expression" dxfId="9518" priority="4056" stopIfTrue="1">
      <formula>I1324="REVIEW"</formula>
    </cfRule>
  </conditionalFormatting>
  <conditionalFormatting sqref="I1325">
    <cfRule type="expression" dxfId="9517" priority="4057" stopIfTrue="1">
      <formula>I1325="REVIEW"</formula>
    </cfRule>
  </conditionalFormatting>
  <conditionalFormatting sqref="I1326">
    <cfRule type="expression" dxfId="9516" priority="4058" stopIfTrue="1">
      <formula>I1326="REVIEW"</formula>
    </cfRule>
  </conditionalFormatting>
  <conditionalFormatting sqref="I1327">
    <cfRule type="expression" dxfId="9515" priority="4059" stopIfTrue="1">
      <formula>I1327="REVIEW"</formula>
    </cfRule>
  </conditionalFormatting>
  <conditionalFormatting sqref="I1328">
    <cfRule type="expression" dxfId="9514" priority="4060" stopIfTrue="1">
      <formula>I1328="REVIEW"</formula>
    </cfRule>
  </conditionalFormatting>
  <conditionalFormatting sqref="I1329">
    <cfRule type="expression" dxfId="9513" priority="4061" stopIfTrue="1">
      <formula>I1329="REVIEW"</formula>
    </cfRule>
  </conditionalFormatting>
  <conditionalFormatting sqref="I1330">
    <cfRule type="expression" dxfId="9512" priority="4062" stopIfTrue="1">
      <formula>I1330="REVIEW"</formula>
    </cfRule>
  </conditionalFormatting>
  <conditionalFormatting sqref="I1331">
    <cfRule type="expression" dxfId="9511" priority="4063" stopIfTrue="1">
      <formula>I1331="REVIEW"</formula>
    </cfRule>
  </conditionalFormatting>
  <conditionalFormatting sqref="I1332">
    <cfRule type="expression" dxfId="9510" priority="4064" stopIfTrue="1">
      <formula>I1332="REVIEW"</formula>
    </cfRule>
  </conditionalFormatting>
  <conditionalFormatting sqref="I1333">
    <cfRule type="expression" dxfId="9509" priority="4065" stopIfTrue="1">
      <formula>I1333="REVIEW"</formula>
    </cfRule>
  </conditionalFormatting>
  <conditionalFormatting sqref="I1334">
    <cfRule type="expression" dxfId="9508" priority="4066" stopIfTrue="1">
      <formula>I1334="REVIEW"</formula>
    </cfRule>
  </conditionalFormatting>
  <conditionalFormatting sqref="I1335">
    <cfRule type="expression" dxfId="9507" priority="4067" stopIfTrue="1">
      <formula>I1335="REVIEW"</formula>
    </cfRule>
  </conditionalFormatting>
  <conditionalFormatting sqref="I1336">
    <cfRule type="expression" dxfId="9506" priority="4068" stopIfTrue="1">
      <formula>I1336="REVIEW"</formula>
    </cfRule>
  </conditionalFormatting>
  <conditionalFormatting sqref="I1337">
    <cfRule type="expression" dxfId="9505" priority="4069" stopIfTrue="1">
      <formula>I1337="REVIEW"</formula>
    </cfRule>
  </conditionalFormatting>
  <conditionalFormatting sqref="I1338">
    <cfRule type="expression" dxfId="9504" priority="4070" stopIfTrue="1">
      <formula>I1338="REVIEW"</formula>
    </cfRule>
  </conditionalFormatting>
  <conditionalFormatting sqref="I1339">
    <cfRule type="expression" dxfId="9503" priority="4071" stopIfTrue="1">
      <formula>I1339="REVIEW"</formula>
    </cfRule>
  </conditionalFormatting>
  <conditionalFormatting sqref="I1340">
    <cfRule type="expression" dxfId="9502" priority="4072" stopIfTrue="1">
      <formula>I1340="REVIEW"</formula>
    </cfRule>
  </conditionalFormatting>
  <conditionalFormatting sqref="I1341">
    <cfRule type="expression" dxfId="9501" priority="4073" stopIfTrue="1">
      <formula>I1341="REVIEW"</formula>
    </cfRule>
  </conditionalFormatting>
  <conditionalFormatting sqref="I1342">
    <cfRule type="expression" dxfId="9500" priority="4074" stopIfTrue="1">
      <formula>I1342="REVIEW"</formula>
    </cfRule>
  </conditionalFormatting>
  <conditionalFormatting sqref="I1343">
    <cfRule type="expression" dxfId="9499" priority="4075" stopIfTrue="1">
      <formula>I1343="REVIEW"</formula>
    </cfRule>
  </conditionalFormatting>
  <conditionalFormatting sqref="I1344">
    <cfRule type="expression" dxfId="9498" priority="4076" stopIfTrue="1">
      <formula>I1344="REVIEW"</formula>
    </cfRule>
  </conditionalFormatting>
  <conditionalFormatting sqref="I1345">
    <cfRule type="expression" dxfId="9497" priority="4077" stopIfTrue="1">
      <formula>I1345="REVIEW"</formula>
    </cfRule>
  </conditionalFormatting>
  <conditionalFormatting sqref="I1346">
    <cfRule type="expression" dxfId="9496" priority="4078" stopIfTrue="1">
      <formula>I1346="REVIEW"</formula>
    </cfRule>
  </conditionalFormatting>
  <conditionalFormatting sqref="I1347">
    <cfRule type="expression" dxfId="9495" priority="4079" stopIfTrue="1">
      <formula>I1347="REVIEW"</formula>
    </cfRule>
  </conditionalFormatting>
  <conditionalFormatting sqref="I1348">
    <cfRule type="expression" dxfId="9494" priority="4080" stopIfTrue="1">
      <formula>I1348="REVIEW"</formula>
    </cfRule>
  </conditionalFormatting>
  <conditionalFormatting sqref="I1349">
    <cfRule type="expression" dxfId="9493" priority="4081" stopIfTrue="1">
      <formula>I1349="REVIEW"</formula>
    </cfRule>
  </conditionalFormatting>
  <conditionalFormatting sqref="I1350">
    <cfRule type="expression" dxfId="9492" priority="4082" stopIfTrue="1">
      <formula>I1350="REVIEW"</formula>
    </cfRule>
  </conditionalFormatting>
  <conditionalFormatting sqref="I1351">
    <cfRule type="expression" dxfId="9491" priority="4083" stopIfTrue="1">
      <formula>I1351="REVIEW"</formula>
    </cfRule>
  </conditionalFormatting>
  <conditionalFormatting sqref="I1352">
    <cfRule type="expression" dxfId="9490" priority="4084" stopIfTrue="1">
      <formula>I1352="REVIEW"</formula>
    </cfRule>
  </conditionalFormatting>
  <conditionalFormatting sqref="I1353">
    <cfRule type="expression" dxfId="9489" priority="4085" stopIfTrue="1">
      <formula>I1353="REVIEW"</formula>
    </cfRule>
  </conditionalFormatting>
  <conditionalFormatting sqref="I1354">
    <cfRule type="expression" dxfId="9488" priority="4086" stopIfTrue="1">
      <formula>I1354="REVIEW"</formula>
    </cfRule>
  </conditionalFormatting>
  <conditionalFormatting sqref="I1355">
    <cfRule type="expression" dxfId="9487" priority="4087" stopIfTrue="1">
      <formula>I1355="REVIEW"</formula>
    </cfRule>
  </conditionalFormatting>
  <conditionalFormatting sqref="I1356">
    <cfRule type="expression" dxfId="9486" priority="4088" stopIfTrue="1">
      <formula>I1356="REVIEW"</formula>
    </cfRule>
  </conditionalFormatting>
  <conditionalFormatting sqref="I1357">
    <cfRule type="expression" dxfId="9485" priority="4089" stopIfTrue="1">
      <formula>I1357="REVIEW"</formula>
    </cfRule>
  </conditionalFormatting>
  <conditionalFormatting sqref="I1358">
    <cfRule type="expression" dxfId="9484" priority="4090" stopIfTrue="1">
      <formula>I1358="REVIEW"</formula>
    </cfRule>
  </conditionalFormatting>
  <conditionalFormatting sqref="I1359">
    <cfRule type="expression" dxfId="9483" priority="4091" stopIfTrue="1">
      <formula>I1359="REVIEW"</formula>
    </cfRule>
  </conditionalFormatting>
  <conditionalFormatting sqref="I1360">
    <cfRule type="expression" dxfId="9482" priority="4092" stopIfTrue="1">
      <formula>I1360="REVIEW"</formula>
    </cfRule>
  </conditionalFormatting>
  <conditionalFormatting sqref="I1361">
    <cfRule type="expression" dxfId="9481" priority="4093" stopIfTrue="1">
      <formula>I1361="REVIEW"</formula>
    </cfRule>
  </conditionalFormatting>
  <conditionalFormatting sqref="I1362">
    <cfRule type="expression" dxfId="9480" priority="4094" stopIfTrue="1">
      <formula>I1362="REVIEW"</formula>
    </cfRule>
  </conditionalFormatting>
  <conditionalFormatting sqref="I1363">
    <cfRule type="expression" dxfId="9479" priority="4095" stopIfTrue="1">
      <formula>I1363="REVIEW"</formula>
    </cfRule>
  </conditionalFormatting>
  <conditionalFormatting sqref="I1364">
    <cfRule type="expression" dxfId="9478" priority="4096" stopIfTrue="1">
      <formula>I1364="REVIEW"</formula>
    </cfRule>
  </conditionalFormatting>
  <conditionalFormatting sqref="I1365">
    <cfRule type="expression" dxfId="9477" priority="4097" stopIfTrue="1">
      <formula>I1365="REVIEW"</formula>
    </cfRule>
  </conditionalFormatting>
  <conditionalFormatting sqref="I1366">
    <cfRule type="expression" dxfId="9476" priority="4098" stopIfTrue="1">
      <formula>I1366="REVIEW"</formula>
    </cfRule>
  </conditionalFormatting>
  <conditionalFormatting sqref="I1367">
    <cfRule type="expression" dxfId="9475" priority="4099" stopIfTrue="1">
      <formula>I1367="REVIEW"</formula>
    </cfRule>
  </conditionalFormatting>
  <conditionalFormatting sqref="I1368">
    <cfRule type="expression" dxfId="9474" priority="4100" stopIfTrue="1">
      <formula>I1368="REVIEW"</formula>
    </cfRule>
  </conditionalFormatting>
  <conditionalFormatting sqref="I1369">
    <cfRule type="expression" dxfId="9473" priority="4101" stopIfTrue="1">
      <formula>I1369="REVIEW"</formula>
    </cfRule>
  </conditionalFormatting>
  <conditionalFormatting sqref="I1370">
    <cfRule type="expression" dxfId="9472" priority="4102" stopIfTrue="1">
      <formula>I1370="REVIEW"</formula>
    </cfRule>
  </conditionalFormatting>
  <conditionalFormatting sqref="I1371">
    <cfRule type="expression" dxfId="9471" priority="4103" stopIfTrue="1">
      <formula>I1371="REVIEW"</formula>
    </cfRule>
  </conditionalFormatting>
  <conditionalFormatting sqref="I1372">
    <cfRule type="expression" dxfId="9470" priority="4104" stopIfTrue="1">
      <formula>I1372="REVIEW"</formula>
    </cfRule>
  </conditionalFormatting>
  <conditionalFormatting sqref="I1373">
    <cfRule type="expression" dxfId="9469" priority="4105" stopIfTrue="1">
      <formula>I1373="REVIEW"</formula>
    </cfRule>
  </conditionalFormatting>
  <conditionalFormatting sqref="I1374">
    <cfRule type="expression" dxfId="9468" priority="4106" stopIfTrue="1">
      <formula>I1374="REVIEW"</formula>
    </cfRule>
  </conditionalFormatting>
  <conditionalFormatting sqref="I1375">
    <cfRule type="expression" dxfId="9467" priority="4107" stopIfTrue="1">
      <formula>I1375="REVIEW"</formula>
    </cfRule>
  </conditionalFormatting>
  <conditionalFormatting sqref="I1376">
    <cfRule type="expression" dxfId="9466" priority="4108" stopIfTrue="1">
      <formula>I1376="REVIEW"</formula>
    </cfRule>
  </conditionalFormatting>
  <conditionalFormatting sqref="I1377">
    <cfRule type="expression" dxfId="9465" priority="4109" stopIfTrue="1">
      <formula>I1377="REVIEW"</formula>
    </cfRule>
  </conditionalFormatting>
  <conditionalFormatting sqref="I1378">
    <cfRule type="expression" dxfId="9464" priority="4110" stopIfTrue="1">
      <formula>I1378="REVIEW"</formula>
    </cfRule>
  </conditionalFormatting>
  <conditionalFormatting sqref="I1379">
    <cfRule type="expression" dxfId="9463" priority="4111" stopIfTrue="1">
      <formula>I1379="REVIEW"</formula>
    </cfRule>
  </conditionalFormatting>
  <conditionalFormatting sqref="I1380">
    <cfRule type="expression" dxfId="9462" priority="4112" stopIfTrue="1">
      <formula>I1380="REVIEW"</formula>
    </cfRule>
  </conditionalFormatting>
  <conditionalFormatting sqref="I1381">
    <cfRule type="expression" dxfId="9461" priority="4113" stopIfTrue="1">
      <formula>I1381="REVIEW"</formula>
    </cfRule>
  </conditionalFormatting>
  <conditionalFormatting sqref="I1382">
    <cfRule type="expression" dxfId="9460" priority="4114" stopIfTrue="1">
      <formula>I1382="REVIEW"</formula>
    </cfRule>
  </conditionalFormatting>
  <conditionalFormatting sqref="I1383">
    <cfRule type="expression" dxfId="9459" priority="4115" stopIfTrue="1">
      <formula>I1383="REVIEW"</formula>
    </cfRule>
  </conditionalFormatting>
  <conditionalFormatting sqref="I1384">
    <cfRule type="expression" dxfId="9458" priority="4116" stopIfTrue="1">
      <formula>I1384="REVIEW"</formula>
    </cfRule>
  </conditionalFormatting>
  <conditionalFormatting sqref="I1385">
    <cfRule type="expression" dxfId="9457" priority="4117" stopIfTrue="1">
      <formula>I1385="REVIEW"</formula>
    </cfRule>
  </conditionalFormatting>
  <conditionalFormatting sqref="I1386">
    <cfRule type="expression" dxfId="9456" priority="4118" stopIfTrue="1">
      <formula>I1386="REVIEW"</formula>
    </cfRule>
  </conditionalFormatting>
  <conditionalFormatting sqref="I1387">
    <cfRule type="expression" dxfId="9455" priority="4119" stopIfTrue="1">
      <formula>I1387="REVIEW"</formula>
    </cfRule>
  </conditionalFormatting>
  <conditionalFormatting sqref="I1388">
    <cfRule type="expression" dxfId="9454" priority="4120" stopIfTrue="1">
      <formula>I1388="REVIEW"</formula>
    </cfRule>
  </conditionalFormatting>
  <conditionalFormatting sqref="I1389">
    <cfRule type="expression" dxfId="9453" priority="4121" stopIfTrue="1">
      <formula>I1389="REVIEW"</formula>
    </cfRule>
  </conditionalFormatting>
  <conditionalFormatting sqref="I1390">
    <cfRule type="expression" dxfId="9452" priority="4122" stopIfTrue="1">
      <formula>I1390="REVIEW"</formula>
    </cfRule>
  </conditionalFormatting>
  <conditionalFormatting sqref="I1391">
    <cfRule type="expression" dxfId="9451" priority="4123" stopIfTrue="1">
      <formula>I1391="REVIEW"</formula>
    </cfRule>
  </conditionalFormatting>
  <conditionalFormatting sqref="I1392">
    <cfRule type="expression" dxfId="9450" priority="4124" stopIfTrue="1">
      <formula>I1392="REVIEW"</formula>
    </cfRule>
  </conditionalFormatting>
  <conditionalFormatting sqref="I1393">
    <cfRule type="expression" dxfId="9449" priority="4125" stopIfTrue="1">
      <formula>I1393="REVIEW"</formula>
    </cfRule>
  </conditionalFormatting>
  <conditionalFormatting sqref="I1394">
    <cfRule type="expression" dxfId="9448" priority="4126" stopIfTrue="1">
      <formula>I1394="REVIEW"</formula>
    </cfRule>
  </conditionalFormatting>
  <conditionalFormatting sqref="I1395">
    <cfRule type="expression" dxfId="9447" priority="4127" stopIfTrue="1">
      <formula>I1395="REVIEW"</formula>
    </cfRule>
  </conditionalFormatting>
  <conditionalFormatting sqref="I1396">
    <cfRule type="expression" dxfId="9446" priority="4128" stopIfTrue="1">
      <formula>I1396="REVIEW"</formula>
    </cfRule>
  </conditionalFormatting>
  <conditionalFormatting sqref="I1397">
    <cfRule type="expression" dxfId="9445" priority="4129" stopIfTrue="1">
      <formula>I1397="REVIEW"</formula>
    </cfRule>
  </conditionalFormatting>
  <conditionalFormatting sqref="I1398">
    <cfRule type="expression" dxfId="9444" priority="4130" stopIfTrue="1">
      <formula>I1398="REVIEW"</formula>
    </cfRule>
  </conditionalFormatting>
  <conditionalFormatting sqref="I1399">
    <cfRule type="expression" dxfId="9443" priority="4131" stopIfTrue="1">
      <formula>I1399="REVIEW"</formula>
    </cfRule>
  </conditionalFormatting>
  <conditionalFormatting sqref="I1400">
    <cfRule type="expression" dxfId="9442" priority="4132" stopIfTrue="1">
      <formula>I1400="REVIEW"</formula>
    </cfRule>
  </conditionalFormatting>
  <conditionalFormatting sqref="I1401">
    <cfRule type="expression" dxfId="9441" priority="4133" stopIfTrue="1">
      <formula>I1401="REVIEW"</formula>
    </cfRule>
  </conditionalFormatting>
  <conditionalFormatting sqref="I1402">
    <cfRule type="expression" dxfId="9440" priority="4134" stopIfTrue="1">
      <formula>I1402="REVIEW"</formula>
    </cfRule>
  </conditionalFormatting>
  <conditionalFormatting sqref="I1403">
    <cfRule type="expression" dxfId="9439" priority="4135" stopIfTrue="1">
      <formula>I1403="REVIEW"</formula>
    </cfRule>
  </conditionalFormatting>
  <conditionalFormatting sqref="I1404">
    <cfRule type="expression" dxfId="9438" priority="4136" stopIfTrue="1">
      <formula>I1404="REVIEW"</formula>
    </cfRule>
  </conditionalFormatting>
  <conditionalFormatting sqref="I1405">
    <cfRule type="expression" dxfId="9437" priority="4137" stopIfTrue="1">
      <formula>I1405="REVIEW"</formula>
    </cfRule>
  </conditionalFormatting>
  <conditionalFormatting sqref="I1406">
    <cfRule type="expression" dxfId="9436" priority="4138" stopIfTrue="1">
      <formula>I1406="REVIEW"</formula>
    </cfRule>
  </conditionalFormatting>
  <conditionalFormatting sqref="I1407">
    <cfRule type="expression" dxfId="9435" priority="4139" stopIfTrue="1">
      <formula>I1407="REVIEW"</formula>
    </cfRule>
  </conditionalFormatting>
  <conditionalFormatting sqref="I1408">
    <cfRule type="expression" dxfId="9434" priority="4140" stopIfTrue="1">
      <formula>I1408="REVIEW"</formula>
    </cfRule>
  </conditionalFormatting>
  <conditionalFormatting sqref="I1409">
    <cfRule type="expression" dxfId="9433" priority="4141" stopIfTrue="1">
      <formula>I1409="REVIEW"</formula>
    </cfRule>
  </conditionalFormatting>
  <conditionalFormatting sqref="I1410">
    <cfRule type="expression" dxfId="9432" priority="4142" stopIfTrue="1">
      <formula>I1410="REVIEW"</formula>
    </cfRule>
  </conditionalFormatting>
  <conditionalFormatting sqref="I1411">
    <cfRule type="expression" dxfId="9431" priority="4143" stopIfTrue="1">
      <formula>I1411="REVIEW"</formula>
    </cfRule>
  </conditionalFormatting>
  <conditionalFormatting sqref="I1412">
    <cfRule type="expression" dxfId="9430" priority="4144" stopIfTrue="1">
      <formula>I1412="REVIEW"</formula>
    </cfRule>
  </conditionalFormatting>
  <conditionalFormatting sqref="I1413">
    <cfRule type="expression" dxfId="9429" priority="4145" stopIfTrue="1">
      <formula>I1413="REVIEW"</formula>
    </cfRule>
  </conditionalFormatting>
  <conditionalFormatting sqref="I1414">
    <cfRule type="expression" dxfId="9428" priority="4146" stopIfTrue="1">
      <formula>I1414="REVIEW"</formula>
    </cfRule>
  </conditionalFormatting>
  <conditionalFormatting sqref="I1415">
    <cfRule type="expression" dxfId="9427" priority="4147" stopIfTrue="1">
      <formula>I1415="REVIEW"</formula>
    </cfRule>
  </conditionalFormatting>
  <conditionalFormatting sqref="I1416">
    <cfRule type="expression" dxfId="9426" priority="4148" stopIfTrue="1">
      <formula>I1416="REVIEW"</formula>
    </cfRule>
  </conditionalFormatting>
  <conditionalFormatting sqref="I1417">
    <cfRule type="expression" dxfId="9425" priority="4149" stopIfTrue="1">
      <formula>I1417="REVIEW"</formula>
    </cfRule>
  </conditionalFormatting>
  <conditionalFormatting sqref="I1418">
    <cfRule type="expression" dxfId="9424" priority="4150" stopIfTrue="1">
      <formula>I1418="REVIEW"</formula>
    </cfRule>
  </conditionalFormatting>
  <conditionalFormatting sqref="I1419">
    <cfRule type="expression" dxfId="9423" priority="4151" stopIfTrue="1">
      <formula>I1419="REVIEW"</formula>
    </cfRule>
  </conditionalFormatting>
  <conditionalFormatting sqref="I1420">
    <cfRule type="expression" dxfId="9422" priority="4152" stopIfTrue="1">
      <formula>I1420="REVIEW"</formula>
    </cfRule>
  </conditionalFormatting>
  <conditionalFormatting sqref="I1421">
    <cfRule type="expression" dxfId="9421" priority="4153" stopIfTrue="1">
      <formula>I1421="REVIEW"</formula>
    </cfRule>
  </conditionalFormatting>
  <conditionalFormatting sqref="I1422">
    <cfRule type="expression" dxfId="9420" priority="4154" stopIfTrue="1">
      <formula>I1422="REVIEW"</formula>
    </cfRule>
  </conditionalFormatting>
  <conditionalFormatting sqref="I1423">
    <cfRule type="expression" dxfId="9419" priority="4155" stopIfTrue="1">
      <formula>I1423="REVIEW"</formula>
    </cfRule>
  </conditionalFormatting>
  <conditionalFormatting sqref="I1424">
    <cfRule type="expression" dxfId="9418" priority="4156" stopIfTrue="1">
      <formula>I1424="REVIEW"</formula>
    </cfRule>
  </conditionalFormatting>
  <conditionalFormatting sqref="I1425">
    <cfRule type="expression" dxfId="9417" priority="4157" stopIfTrue="1">
      <formula>I1425="REVIEW"</formula>
    </cfRule>
  </conditionalFormatting>
  <conditionalFormatting sqref="I1426">
    <cfRule type="expression" dxfId="9416" priority="4158" stopIfTrue="1">
      <formula>I1426="REVIEW"</formula>
    </cfRule>
  </conditionalFormatting>
  <conditionalFormatting sqref="I1427">
    <cfRule type="expression" dxfId="9415" priority="4159" stopIfTrue="1">
      <formula>I1427="REVIEW"</formula>
    </cfRule>
  </conditionalFormatting>
  <conditionalFormatting sqref="I1428">
    <cfRule type="expression" dxfId="9414" priority="4160" stopIfTrue="1">
      <formula>I1428="REVIEW"</formula>
    </cfRule>
  </conditionalFormatting>
  <conditionalFormatting sqref="I1429">
    <cfRule type="expression" dxfId="9413" priority="4161" stopIfTrue="1">
      <formula>I1429="REVIEW"</formula>
    </cfRule>
  </conditionalFormatting>
  <conditionalFormatting sqref="I1430">
    <cfRule type="expression" dxfId="9412" priority="4162" stopIfTrue="1">
      <formula>I1430="REVIEW"</formula>
    </cfRule>
  </conditionalFormatting>
  <conditionalFormatting sqref="I1431">
    <cfRule type="expression" dxfId="9411" priority="4163" stopIfTrue="1">
      <formula>I1431="REVIEW"</formula>
    </cfRule>
  </conditionalFormatting>
  <conditionalFormatting sqref="I1432">
    <cfRule type="expression" dxfId="9410" priority="4164" stopIfTrue="1">
      <formula>I1432="REVIEW"</formula>
    </cfRule>
  </conditionalFormatting>
  <conditionalFormatting sqref="I1433">
    <cfRule type="expression" dxfId="9409" priority="4165" stopIfTrue="1">
      <formula>I1433="REVIEW"</formula>
    </cfRule>
  </conditionalFormatting>
  <conditionalFormatting sqref="I1434">
    <cfRule type="expression" dxfId="9408" priority="4166" stopIfTrue="1">
      <formula>I1434="REVIEW"</formula>
    </cfRule>
  </conditionalFormatting>
  <conditionalFormatting sqref="I1435">
    <cfRule type="expression" dxfId="9407" priority="4167" stopIfTrue="1">
      <formula>I1435="REVIEW"</formula>
    </cfRule>
  </conditionalFormatting>
  <conditionalFormatting sqref="I1436">
    <cfRule type="expression" dxfId="9406" priority="4168" stopIfTrue="1">
      <formula>I1436="REVIEW"</formula>
    </cfRule>
  </conditionalFormatting>
  <conditionalFormatting sqref="I1437">
    <cfRule type="expression" dxfId="9405" priority="4169" stopIfTrue="1">
      <formula>I1437="REVIEW"</formula>
    </cfRule>
  </conditionalFormatting>
  <conditionalFormatting sqref="I1438">
    <cfRule type="expression" dxfId="9404" priority="4170" stopIfTrue="1">
      <formula>I1438="REVIEW"</formula>
    </cfRule>
  </conditionalFormatting>
  <conditionalFormatting sqref="I1439">
    <cfRule type="expression" dxfId="9403" priority="4171" stopIfTrue="1">
      <formula>I1439="REVIEW"</formula>
    </cfRule>
  </conditionalFormatting>
  <conditionalFormatting sqref="I1440">
    <cfRule type="expression" dxfId="9402" priority="4172" stopIfTrue="1">
      <formula>I1440="REVIEW"</formula>
    </cfRule>
  </conditionalFormatting>
  <conditionalFormatting sqref="I1441">
    <cfRule type="expression" dxfId="9401" priority="4173" stopIfTrue="1">
      <formula>I1441="REVIEW"</formula>
    </cfRule>
  </conditionalFormatting>
  <conditionalFormatting sqref="I1442">
    <cfRule type="expression" dxfId="9400" priority="4174" stopIfTrue="1">
      <formula>I1442="REVIEW"</formula>
    </cfRule>
  </conditionalFormatting>
  <conditionalFormatting sqref="I1443">
    <cfRule type="expression" dxfId="9399" priority="4175" stopIfTrue="1">
      <formula>I1443="REVIEW"</formula>
    </cfRule>
  </conditionalFormatting>
  <conditionalFormatting sqref="I1444">
    <cfRule type="expression" dxfId="9398" priority="4176" stopIfTrue="1">
      <formula>I1444="REVIEW"</formula>
    </cfRule>
  </conditionalFormatting>
  <conditionalFormatting sqref="I1445">
    <cfRule type="expression" dxfId="9397" priority="4177" stopIfTrue="1">
      <formula>I1445="REVIEW"</formula>
    </cfRule>
  </conditionalFormatting>
  <conditionalFormatting sqref="I1446">
    <cfRule type="expression" dxfId="9396" priority="4178" stopIfTrue="1">
      <formula>I1446="REVIEW"</formula>
    </cfRule>
  </conditionalFormatting>
  <conditionalFormatting sqref="I1447">
    <cfRule type="expression" dxfId="9395" priority="4179" stopIfTrue="1">
      <formula>I1447="REVIEW"</formula>
    </cfRule>
  </conditionalFormatting>
  <conditionalFormatting sqref="I1448">
    <cfRule type="expression" dxfId="9394" priority="4180" stopIfTrue="1">
      <formula>I1448="REVIEW"</formula>
    </cfRule>
  </conditionalFormatting>
  <conditionalFormatting sqref="I1449">
    <cfRule type="expression" dxfId="9393" priority="4181" stopIfTrue="1">
      <formula>I1449="REVIEW"</formula>
    </cfRule>
  </conditionalFormatting>
  <conditionalFormatting sqref="I1450">
    <cfRule type="expression" dxfId="9392" priority="4182" stopIfTrue="1">
      <formula>I1450="REVIEW"</formula>
    </cfRule>
  </conditionalFormatting>
  <conditionalFormatting sqref="I1451">
    <cfRule type="expression" dxfId="9391" priority="4183" stopIfTrue="1">
      <formula>I1451="REVIEW"</formula>
    </cfRule>
  </conditionalFormatting>
  <conditionalFormatting sqref="I1452">
    <cfRule type="expression" dxfId="9390" priority="4184" stopIfTrue="1">
      <formula>I1452="REVIEW"</formula>
    </cfRule>
  </conditionalFormatting>
  <conditionalFormatting sqref="I1453">
    <cfRule type="expression" dxfId="9389" priority="4185" stopIfTrue="1">
      <formula>I1453="REVIEW"</formula>
    </cfRule>
  </conditionalFormatting>
  <conditionalFormatting sqref="I1454">
    <cfRule type="expression" dxfId="9388" priority="4186" stopIfTrue="1">
      <formula>I1454="REVIEW"</formula>
    </cfRule>
  </conditionalFormatting>
  <conditionalFormatting sqref="I1455">
    <cfRule type="expression" dxfId="9387" priority="4187" stopIfTrue="1">
      <formula>I1455="REVIEW"</formula>
    </cfRule>
  </conditionalFormatting>
  <conditionalFormatting sqref="I1456">
    <cfRule type="expression" dxfId="9386" priority="4188" stopIfTrue="1">
      <formula>I1456="REVIEW"</formula>
    </cfRule>
  </conditionalFormatting>
  <conditionalFormatting sqref="I1457">
    <cfRule type="expression" dxfId="9385" priority="4189" stopIfTrue="1">
      <formula>I1457="REVIEW"</formula>
    </cfRule>
  </conditionalFormatting>
  <conditionalFormatting sqref="I1458">
    <cfRule type="expression" dxfId="9384" priority="4190" stopIfTrue="1">
      <formula>I1458="REVIEW"</formula>
    </cfRule>
  </conditionalFormatting>
  <conditionalFormatting sqref="I1459">
    <cfRule type="expression" dxfId="9383" priority="4191" stopIfTrue="1">
      <formula>I1459="REVIEW"</formula>
    </cfRule>
  </conditionalFormatting>
  <conditionalFormatting sqref="I1460">
    <cfRule type="expression" dxfId="9382" priority="4192" stopIfTrue="1">
      <formula>I1460="REVIEW"</formula>
    </cfRule>
  </conditionalFormatting>
  <conditionalFormatting sqref="I1461">
    <cfRule type="expression" dxfId="9381" priority="4193" stopIfTrue="1">
      <formula>I1461="REVIEW"</formula>
    </cfRule>
  </conditionalFormatting>
  <conditionalFormatting sqref="I1462">
    <cfRule type="expression" dxfId="9380" priority="4194" stopIfTrue="1">
      <formula>I1462="REVIEW"</formula>
    </cfRule>
  </conditionalFormatting>
  <conditionalFormatting sqref="I1463">
    <cfRule type="expression" dxfId="9379" priority="4195" stopIfTrue="1">
      <formula>I1463="REVIEW"</formula>
    </cfRule>
  </conditionalFormatting>
  <conditionalFormatting sqref="I1464">
    <cfRule type="expression" dxfId="9378" priority="4196" stopIfTrue="1">
      <formula>I1464="REVIEW"</formula>
    </cfRule>
  </conditionalFormatting>
  <conditionalFormatting sqref="I1465">
    <cfRule type="expression" dxfId="9377" priority="4197" stopIfTrue="1">
      <formula>I1465="REVIEW"</formula>
    </cfRule>
  </conditionalFormatting>
  <conditionalFormatting sqref="I1466">
    <cfRule type="expression" dxfId="9376" priority="4198" stopIfTrue="1">
      <formula>I1466="REVIEW"</formula>
    </cfRule>
  </conditionalFormatting>
  <conditionalFormatting sqref="I1467">
    <cfRule type="expression" dxfId="9375" priority="4199" stopIfTrue="1">
      <formula>I1467="REVIEW"</formula>
    </cfRule>
  </conditionalFormatting>
  <conditionalFormatting sqref="I1468">
    <cfRule type="expression" dxfId="9374" priority="4200" stopIfTrue="1">
      <formula>I1468="REVIEW"</formula>
    </cfRule>
  </conditionalFormatting>
  <conditionalFormatting sqref="I1469">
    <cfRule type="expression" dxfId="9373" priority="4201" stopIfTrue="1">
      <formula>I1469="REVIEW"</formula>
    </cfRule>
  </conditionalFormatting>
  <conditionalFormatting sqref="I1470">
    <cfRule type="expression" dxfId="9372" priority="4202" stopIfTrue="1">
      <formula>I1470="REVIEW"</formula>
    </cfRule>
  </conditionalFormatting>
  <conditionalFormatting sqref="I1471">
    <cfRule type="expression" dxfId="9371" priority="4203" stopIfTrue="1">
      <formula>I1471="REVIEW"</formula>
    </cfRule>
  </conditionalFormatting>
  <conditionalFormatting sqref="I1472">
    <cfRule type="expression" dxfId="9370" priority="4204" stopIfTrue="1">
      <formula>I1472="REVIEW"</formula>
    </cfRule>
  </conditionalFormatting>
  <conditionalFormatting sqref="I1473">
    <cfRule type="expression" dxfId="9369" priority="4205" stopIfTrue="1">
      <formula>I1473="REVIEW"</formula>
    </cfRule>
  </conditionalFormatting>
  <conditionalFormatting sqref="I1474">
    <cfRule type="expression" dxfId="9368" priority="4206" stopIfTrue="1">
      <formula>I1474="REVIEW"</formula>
    </cfRule>
  </conditionalFormatting>
  <conditionalFormatting sqref="I1475">
    <cfRule type="expression" dxfId="9367" priority="4207" stopIfTrue="1">
      <formula>I1475="REVIEW"</formula>
    </cfRule>
  </conditionalFormatting>
  <conditionalFormatting sqref="I1476">
    <cfRule type="expression" dxfId="9366" priority="4208" stopIfTrue="1">
      <formula>I1476="REVIEW"</formula>
    </cfRule>
  </conditionalFormatting>
  <conditionalFormatting sqref="I1477">
    <cfRule type="expression" dxfId="9365" priority="4209" stopIfTrue="1">
      <formula>I1477="REVIEW"</formula>
    </cfRule>
  </conditionalFormatting>
  <conditionalFormatting sqref="I1478">
    <cfRule type="expression" dxfId="9364" priority="4210" stopIfTrue="1">
      <formula>I1478="REVIEW"</formula>
    </cfRule>
  </conditionalFormatting>
  <conditionalFormatting sqref="I1479">
    <cfRule type="expression" dxfId="9363" priority="4211" stopIfTrue="1">
      <formula>I1479="REVIEW"</formula>
    </cfRule>
  </conditionalFormatting>
  <conditionalFormatting sqref="I1480">
    <cfRule type="expression" dxfId="9362" priority="4212" stopIfTrue="1">
      <formula>I1480="REVIEW"</formula>
    </cfRule>
  </conditionalFormatting>
  <conditionalFormatting sqref="I1481">
    <cfRule type="expression" dxfId="9361" priority="4213" stopIfTrue="1">
      <formula>I1481="REVIEW"</formula>
    </cfRule>
  </conditionalFormatting>
  <conditionalFormatting sqref="I1482">
    <cfRule type="expression" dxfId="9360" priority="4214" stopIfTrue="1">
      <formula>I1482="REVIEW"</formula>
    </cfRule>
  </conditionalFormatting>
  <conditionalFormatting sqref="I1483">
    <cfRule type="expression" dxfId="9359" priority="4215" stopIfTrue="1">
      <formula>I1483="REVIEW"</formula>
    </cfRule>
  </conditionalFormatting>
  <conditionalFormatting sqref="I1484">
    <cfRule type="expression" dxfId="9358" priority="4216" stopIfTrue="1">
      <formula>I1484="REVIEW"</formula>
    </cfRule>
  </conditionalFormatting>
  <conditionalFormatting sqref="I1485">
    <cfRule type="expression" dxfId="9357" priority="4217" stopIfTrue="1">
      <formula>I1485="REVIEW"</formula>
    </cfRule>
  </conditionalFormatting>
  <conditionalFormatting sqref="I1486">
    <cfRule type="expression" dxfId="9356" priority="4218" stopIfTrue="1">
      <formula>I1486="REVIEW"</formula>
    </cfRule>
  </conditionalFormatting>
  <conditionalFormatting sqref="I1487">
    <cfRule type="expression" dxfId="9355" priority="4219" stopIfTrue="1">
      <formula>I1487="REVIEW"</formula>
    </cfRule>
  </conditionalFormatting>
  <conditionalFormatting sqref="I1488">
    <cfRule type="expression" dxfId="9354" priority="4220" stopIfTrue="1">
      <formula>I1488="REVIEW"</formula>
    </cfRule>
  </conditionalFormatting>
  <conditionalFormatting sqref="I1489">
    <cfRule type="expression" dxfId="9353" priority="4221" stopIfTrue="1">
      <formula>I1489="REVIEW"</formula>
    </cfRule>
  </conditionalFormatting>
  <conditionalFormatting sqref="I1490">
    <cfRule type="expression" dxfId="9352" priority="4222" stopIfTrue="1">
      <formula>I1490="REVIEW"</formula>
    </cfRule>
  </conditionalFormatting>
  <conditionalFormatting sqref="I1491">
    <cfRule type="expression" dxfId="9351" priority="4223" stopIfTrue="1">
      <formula>I1491="REVIEW"</formula>
    </cfRule>
  </conditionalFormatting>
  <conditionalFormatting sqref="I1492">
    <cfRule type="expression" dxfId="9350" priority="4224" stopIfTrue="1">
      <formula>I1492="REVIEW"</formula>
    </cfRule>
  </conditionalFormatting>
  <conditionalFormatting sqref="I1493">
    <cfRule type="expression" dxfId="9349" priority="4225" stopIfTrue="1">
      <formula>I1493="REVIEW"</formula>
    </cfRule>
  </conditionalFormatting>
  <conditionalFormatting sqref="I1494">
    <cfRule type="expression" dxfId="9348" priority="4226" stopIfTrue="1">
      <formula>I1494="REVIEW"</formula>
    </cfRule>
  </conditionalFormatting>
  <conditionalFormatting sqref="I1495">
    <cfRule type="expression" dxfId="9347" priority="4227" stopIfTrue="1">
      <formula>I1495="REVIEW"</formula>
    </cfRule>
  </conditionalFormatting>
  <conditionalFormatting sqref="I1496">
    <cfRule type="expression" dxfId="9346" priority="4228" stopIfTrue="1">
      <formula>I1496="REVIEW"</formula>
    </cfRule>
  </conditionalFormatting>
  <conditionalFormatting sqref="I1497">
    <cfRule type="expression" dxfId="9345" priority="4229" stopIfTrue="1">
      <formula>I1497="REVIEW"</formula>
    </cfRule>
  </conditionalFormatting>
  <conditionalFormatting sqref="I1498">
    <cfRule type="expression" dxfId="9344" priority="4230" stopIfTrue="1">
      <formula>I1498="REVIEW"</formula>
    </cfRule>
  </conditionalFormatting>
  <conditionalFormatting sqref="I1499">
    <cfRule type="expression" dxfId="9343" priority="4231" stopIfTrue="1">
      <formula>I1499="REVIEW"</formula>
    </cfRule>
  </conditionalFormatting>
  <conditionalFormatting sqref="I1500">
    <cfRule type="expression" dxfId="9342" priority="4232" stopIfTrue="1">
      <formula>I1500="REVIEW"</formula>
    </cfRule>
  </conditionalFormatting>
  <conditionalFormatting sqref="I1501">
    <cfRule type="expression" dxfId="9341" priority="4233" stopIfTrue="1">
      <formula>I1501="REVIEW"</formula>
    </cfRule>
  </conditionalFormatting>
  <conditionalFormatting sqref="I1502">
    <cfRule type="expression" dxfId="9340" priority="4234" stopIfTrue="1">
      <formula>I1502="REVIEW"</formula>
    </cfRule>
  </conditionalFormatting>
  <conditionalFormatting sqref="I1503">
    <cfRule type="expression" dxfId="9339" priority="4235" stopIfTrue="1">
      <formula>I1503="REVIEW"</formula>
    </cfRule>
  </conditionalFormatting>
  <conditionalFormatting sqref="I1504">
    <cfRule type="expression" dxfId="9338" priority="4236" stopIfTrue="1">
      <formula>I1504="REVIEW"</formula>
    </cfRule>
  </conditionalFormatting>
  <conditionalFormatting sqref="I1505">
    <cfRule type="expression" dxfId="9337" priority="4237" stopIfTrue="1">
      <formula>I1505="REVIEW"</formula>
    </cfRule>
  </conditionalFormatting>
  <conditionalFormatting sqref="I1506">
    <cfRule type="expression" dxfId="9336" priority="4238" stopIfTrue="1">
      <formula>I1506="REVIEW"</formula>
    </cfRule>
  </conditionalFormatting>
  <conditionalFormatting sqref="I1507">
    <cfRule type="expression" dxfId="9335" priority="4239" stopIfTrue="1">
      <formula>I1507="REVIEW"</formula>
    </cfRule>
  </conditionalFormatting>
  <conditionalFormatting sqref="I1508">
    <cfRule type="expression" dxfId="9334" priority="4240" stopIfTrue="1">
      <formula>I1508="REVIEW"</formula>
    </cfRule>
  </conditionalFormatting>
  <conditionalFormatting sqref="I1509">
    <cfRule type="expression" dxfId="9333" priority="4241" stopIfTrue="1">
      <formula>I1509="REVIEW"</formula>
    </cfRule>
  </conditionalFormatting>
  <conditionalFormatting sqref="I1510">
    <cfRule type="expression" dxfId="9332" priority="4242" stopIfTrue="1">
      <formula>I1510="REVIEW"</formula>
    </cfRule>
  </conditionalFormatting>
  <conditionalFormatting sqref="I1511">
    <cfRule type="expression" dxfId="9331" priority="4243" stopIfTrue="1">
      <formula>I1511="REVIEW"</formula>
    </cfRule>
  </conditionalFormatting>
  <conditionalFormatting sqref="I1512">
    <cfRule type="expression" dxfId="9330" priority="4244" stopIfTrue="1">
      <formula>I1512="REVIEW"</formula>
    </cfRule>
  </conditionalFormatting>
  <conditionalFormatting sqref="I1513">
    <cfRule type="expression" dxfId="9329" priority="4245" stopIfTrue="1">
      <formula>I1513="REVIEW"</formula>
    </cfRule>
  </conditionalFormatting>
  <conditionalFormatting sqref="I1514">
    <cfRule type="expression" dxfId="9328" priority="4246" stopIfTrue="1">
      <formula>I1514="REVIEW"</formula>
    </cfRule>
  </conditionalFormatting>
  <conditionalFormatting sqref="I1515">
    <cfRule type="expression" dxfId="9327" priority="4247" stopIfTrue="1">
      <formula>I1515="REVIEW"</formula>
    </cfRule>
  </conditionalFormatting>
  <conditionalFormatting sqref="I1516">
    <cfRule type="expression" dxfId="9326" priority="4248" stopIfTrue="1">
      <formula>I1516="REVIEW"</formula>
    </cfRule>
  </conditionalFormatting>
  <conditionalFormatting sqref="I1517">
    <cfRule type="expression" dxfId="9325" priority="4249" stopIfTrue="1">
      <formula>I1517="REVIEW"</formula>
    </cfRule>
  </conditionalFormatting>
  <conditionalFormatting sqref="I1518">
    <cfRule type="expression" dxfId="9324" priority="4250" stopIfTrue="1">
      <formula>I1518="REVIEW"</formula>
    </cfRule>
  </conditionalFormatting>
  <conditionalFormatting sqref="I1519">
    <cfRule type="expression" dxfId="9323" priority="4251" stopIfTrue="1">
      <formula>I1519="REVIEW"</formula>
    </cfRule>
  </conditionalFormatting>
  <conditionalFormatting sqref="I1520">
    <cfRule type="expression" dxfId="9322" priority="4252" stopIfTrue="1">
      <formula>I1520="REVIEW"</formula>
    </cfRule>
  </conditionalFormatting>
  <conditionalFormatting sqref="I1521">
    <cfRule type="expression" dxfId="9321" priority="4253" stopIfTrue="1">
      <formula>I1521="REVIEW"</formula>
    </cfRule>
  </conditionalFormatting>
  <conditionalFormatting sqref="I1522">
    <cfRule type="expression" dxfId="9320" priority="4254" stopIfTrue="1">
      <formula>I1522="REVIEW"</formula>
    </cfRule>
  </conditionalFormatting>
  <conditionalFormatting sqref="I1523">
    <cfRule type="expression" dxfId="9319" priority="4255" stopIfTrue="1">
      <formula>I1523="REVIEW"</formula>
    </cfRule>
  </conditionalFormatting>
  <conditionalFormatting sqref="I1524">
    <cfRule type="expression" dxfId="9318" priority="4256" stopIfTrue="1">
      <formula>I1524="REVIEW"</formula>
    </cfRule>
  </conditionalFormatting>
  <conditionalFormatting sqref="I1525">
    <cfRule type="expression" dxfId="9317" priority="4257" stopIfTrue="1">
      <formula>I1525="REVIEW"</formula>
    </cfRule>
  </conditionalFormatting>
  <conditionalFormatting sqref="I1526">
    <cfRule type="expression" dxfId="9316" priority="4258" stopIfTrue="1">
      <formula>I1526="REVIEW"</formula>
    </cfRule>
  </conditionalFormatting>
  <conditionalFormatting sqref="I1527">
    <cfRule type="expression" dxfId="9315" priority="4259" stopIfTrue="1">
      <formula>I1527="REVIEW"</formula>
    </cfRule>
  </conditionalFormatting>
  <conditionalFormatting sqref="I1528">
    <cfRule type="expression" dxfId="9314" priority="4260" stopIfTrue="1">
      <formula>I1528="REVIEW"</formula>
    </cfRule>
  </conditionalFormatting>
  <conditionalFormatting sqref="I1529">
    <cfRule type="expression" dxfId="9313" priority="4261" stopIfTrue="1">
      <formula>I1529="REVIEW"</formula>
    </cfRule>
  </conditionalFormatting>
  <conditionalFormatting sqref="I1530">
    <cfRule type="expression" dxfId="9312" priority="4262" stopIfTrue="1">
      <formula>I1530="REVIEW"</formula>
    </cfRule>
  </conditionalFormatting>
  <conditionalFormatting sqref="I1531">
    <cfRule type="expression" dxfId="9311" priority="4263" stopIfTrue="1">
      <formula>I1531="REVIEW"</formula>
    </cfRule>
  </conditionalFormatting>
  <conditionalFormatting sqref="I1532">
    <cfRule type="expression" dxfId="9310" priority="4264" stopIfTrue="1">
      <formula>I1532="REVIEW"</formula>
    </cfRule>
  </conditionalFormatting>
  <conditionalFormatting sqref="I1533">
    <cfRule type="expression" dxfId="9309" priority="4265" stopIfTrue="1">
      <formula>I1533="REVIEW"</formula>
    </cfRule>
  </conditionalFormatting>
  <conditionalFormatting sqref="I1534">
    <cfRule type="expression" dxfId="9308" priority="4266" stopIfTrue="1">
      <formula>I1534="REVIEW"</formula>
    </cfRule>
  </conditionalFormatting>
  <conditionalFormatting sqref="I1535">
    <cfRule type="expression" dxfId="9307" priority="4267" stopIfTrue="1">
      <formula>I1535="REVIEW"</formula>
    </cfRule>
  </conditionalFormatting>
  <conditionalFormatting sqref="I1536">
    <cfRule type="expression" dxfId="9306" priority="4268" stopIfTrue="1">
      <formula>I1536="REVIEW"</formula>
    </cfRule>
  </conditionalFormatting>
  <conditionalFormatting sqref="I1537">
    <cfRule type="expression" dxfId="9305" priority="4269" stopIfTrue="1">
      <formula>I1537="REVIEW"</formula>
    </cfRule>
  </conditionalFormatting>
  <conditionalFormatting sqref="I1538">
    <cfRule type="expression" dxfId="9304" priority="4270" stopIfTrue="1">
      <formula>I1538="REVIEW"</formula>
    </cfRule>
  </conditionalFormatting>
  <conditionalFormatting sqref="I1539">
    <cfRule type="expression" dxfId="9303" priority="4271" stopIfTrue="1">
      <formula>I1539="REVIEW"</formula>
    </cfRule>
  </conditionalFormatting>
  <conditionalFormatting sqref="I1540">
    <cfRule type="expression" dxfId="9302" priority="4272" stopIfTrue="1">
      <formula>I1540="REVIEW"</formula>
    </cfRule>
  </conditionalFormatting>
  <conditionalFormatting sqref="I1541">
    <cfRule type="expression" dxfId="9301" priority="4273" stopIfTrue="1">
      <formula>I1541="REVIEW"</formula>
    </cfRule>
  </conditionalFormatting>
  <conditionalFormatting sqref="I1542">
    <cfRule type="expression" dxfId="9300" priority="4274" stopIfTrue="1">
      <formula>I1542="REVIEW"</formula>
    </cfRule>
  </conditionalFormatting>
  <conditionalFormatting sqref="I1543">
    <cfRule type="expression" dxfId="9299" priority="4275" stopIfTrue="1">
      <formula>I1543="REVIEW"</formula>
    </cfRule>
  </conditionalFormatting>
  <conditionalFormatting sqref="I1544">
    <cfRule type="expression" dxfId="9298" priority="4276" stopIfTrue="1">
      <formula>I1544="REVIEW"</formula>
    </cfRule>
  </conditionalFormatting>
  <conditionalFormatting sqref="I1545">
    <cfRule type="expression" dxfId="9297" priority="4277" stopIfTrue="1">
      <formula>I1545="REVIEW"</formula>
    </cfRule>
  </conditionalFormatting>
  <conditionalFormatting sqref="I1546">
    <cfRule type="expression" dxfId="9296" priority="4278" stopIfTrue="1">
      <formula>I1546="REVIEW"</formula>
    </cfRule>
  </conditionalFormatting>
  <conditionalFormatting sqref="I1547">
    <cfRule type="expression" dxfId="9295" priority="4279" stopIfTrue="1">
      <formula>I1547="REVIEW"</formula>
    </cfRule>
  </conditionalFormatting>
  <conditionalFormatting sqref="I1548">
    <cfRule type="expression" dxfId="9294" priority="4280" stopIfTrue="1">
      <formula>I1548="REVIEW"</formula>
    </cfRule>
  </conditionalFormatting>
  <conditionalFormatting sqref="I1549">
    <cfRule type="expression" dxfId="9293" priority="4281" stopIfTrue="1">
      <formula>I1549="REVIEW"</formula>
    </cfRule>
  </conditionalFormatting>
  <conditionalFormatting sqref="I1550">
    <cfRule type="expression" dxfId="9292" priority="4282" stopIfTrue="1">
      <formula>I1550="REVIEW"</formula>
    </cfRule>
  </conditionalFormatting>
  <conditionalFormatting sqref="I1551">
    <cfRule type="expression" dxfId="9291" priority="4283" stopIfTrue="1">
      <formula>I1551="REVIEW"</formula>
    </cfRule>
  </conditionalFormatting>
  <conditionalFormatting sqref="I1552">
    <cfRule type="expression" dxfId="9290" priority="4284" stopIfTrue="1">
      <formula>I1552="REVIEW"</formula>
    </cfRule>
  </conditionalFormatting>
  <conditionalFormatting sqref="I1553">
    <cfRule type="expression" dxfId="9289" priority="4285" stopIfTrue="1">
      <formula>I1553="REVIEW"</formula>
    </cfRule>
  </conditionalFormatting>
  <conditionalFormatting sqref="I1554">
    <cfRule type="expression" dxfId="9288" priority="4286" stopIfTrue="1">
      <formula>I1554="REVIEW"</formula>
    </cfRule>
  </conditionalFormatting>
  <conditionalFormatting sqref="I1555">
    <cfRule type="expression" dxfId="9287" priority="4287" stopIfTrue="1">
      <formula>I1555="REVIEW"</formula>
    </cfRule>
  </conditionalFormatting>
  <conditionalFormatting sqref="I1556">
    <cfRule type="expression" dxfId="9286" priority="4288" stopIfTrue="1">
      <formula>I1556="REVIEW"</formula>
    </cfRule>
  </conditionalFormatting>
  <conditionalFormatting sqref="I1557">
    <cfRule type="expression" dxfId="9285" priority="4289" stopIfTrue="1">
      <formula>I1557="REVIEW"</formula>
    </cfRule>
  </conditionalFormatting>
  <conditionalFormatting sqref="I1558">
    <cfRule type="expression" dxfId="9284" priority="4290" stopIfTrue="1">
      <formula>I1558="REVIEW"</formula>
    </cfRule>
  </conditionalFormatting>
  <conditionalFormatting sqref="I1559">
    <cfRule type="expression" dxfId="9283" priority="4291" stopIfTrue="1">
      <formula>I1559="REVIEW"</formula>
    </cfRule>
  </conditionalFormatting>
  <conditionalFormatting sqref="I1560">
    <cfRule type="expression" dxfId="9282" priority="4292" stopIfTrue="1">
      <formula>I1560="REVIEW"</formula>
    </cfRule>
  </conditionalFormatting>
  <conditionalFormatting sqref="I1561">
    <cfRule type="expression" dxfId="9281" priority="4293" stopIfTrue="1">
      <formula>I1561="REVIEW"</formula>
    </cfRule>
  </conditionalFormatting>
  <conditionalFormatting sqref="I1562">
    <cfRule type="expression" dxfId="9280" priority="4294" stopIfTrue="1">
      <formula>I1562="REVIEW"</formula>
    </cfRule>
  </conditionalFormatting>
  <conditionalFormatting sqref="I1563">
    <cfRule type="expression" dxfId="9279" priority="4295" stopIfTrue="1">
      <formula>I1563="REVIEW"</formula>
    </cfRule>
  </conditionalFormatting>
  <conditionalFormatting sqref="I1564">
    <cfRule type="expression" dxfId="9278" priority="4296" stopIfTrue="1">
      <formula>I1564="REVIEW"</formula>
    </cfRule>
  </conditionalFormatting>
  <conditionalFormatting sqref="I1565">
    <cfRule type="expression" dxfId="9277" priority="4297" stopIfTrue="1">
      <formula>I1565="REVIEW"</formula>
    </cfRule>
  </conditionalFormatting>
  <conditionalFormatting sqref="I1566">
    <cfRule type="expression" dxfId="9276" priority="4298" stopIfTrue="1">
      <formula>I1566="REVIEW"</formula>
    </cfRule>
  </conditionalFormatting>
  <conditionalFormatting sqref="I1567">
    <cfRule type="expression" dxfId="9275" priority="4299" stopIfTrue="1">
      <formula>I1567="REVIEW"</formula>
    </cfRule>
  </conditionalFormatting>
  <conditionalFormatting sqref="I1568">
    <cfRule type="expression" dxfId="9274" priority="4300" stopIfTrue="1">
      <formula>I1568="REVIEW"</formula>
    </cfRule>
  </conditionalFormatting>
  <conditionalFormatting sqref="I1569">
    <cfRule type="expression" dxfId="9273" priority="4301" stopIfTrue="1">
      <formula>I1569="REVIEW"</formula>
    </cfRule>
  </conditionalFormatting>
  <conditionalFormatting sqref="I1570">
    <cfRule type="expression" dxfId="9272" priority="4302" stopIfTrue="1">
      <formula>I1570="REVIEW"</formula>
    </cfRule>
  </conditionalFormatting>
  <conditionalFormatting sqref="I1571">
    <cfRule type="expression" dxfId="9271" priority="4303" stopIfTrue="1">
      <formula>I1571="REVIEW"</formula>
    </cfRule>
  </conditionalFormatting>
  <conditionalFormatting sqref="I1572">
    <cfRule type="expression" dxfId="9270" priority="4304" stopIfTrue="1">
      <formula>I1572="REVIEW"</formula>
    </cfRule>
  </conditionalFormatting>
  <conditionalFormatting sqref="I1573">
    <cfRule type="expression" dxfId="9269" priority="4305" stopIfTrue="1">
      <formula>I1573="REVIEW"</formula>
    </cfRule>
  </conditionalFormatting>
  <conditionalFormatting sqref="I1574">
    <cfRule type="expression" dxfId="9268" priority="4306" stopIfTrue="1">
      <formula>I1574="REVIEW"</formula>
    </cfRule>
  </conditionalFormatting>
  <conditionalFormatting sqref="I1575">
    <cfRule type="expression" dxfId="9267" priority="4307" stopIfTrue="1">
      <formula>I1575="REVIEW"</formula>
    </cfRule>
  </conditionalFormatting>
  <conditionalFormatting sqref="I1576">
    <cfRule type="expression" dxfId="9266" priority="4308" stopIfTrue="1">
      <formula>I1576="REVIEW"</formula>
    </cfRule>
  </conditionalFormatting>
  <conditionalFormatting sqref="I1577">
    <cfRule type="expression" dxfId="9265" priority="4309" stopIfTrue="1">
      <formula>I1577="REVIEW"</formula>
    </cfRule>
  </conditionalFormatting>
  <conditionalFormatting sqref="I1578">
    <cfRule type="expression" dxfId="9264" priority="4310" stopIfTrue="1">
      <formula>I1578="REVIEW"</formula>
    </cfRule>
  </conditionalFormatting>
  <conditionalFormatting sqref="I1579">
    <cfRule type="expression" dxfId="9263" priority="4311" stopIfTrue="1">
      <formula>I1579="REVIEW"</formula>
    </cfRule>
  </conditionalFormatting>
  <conditionalFormatting sqref="I1580">
    <cfRule type="expression" dxfId="9262" priority="4312" stopIfTrue="1">
      <formula>I1580="REVIEW"</formula>
    </cfRule>
  </conditionalFormatting>
  <conditionalFormatting sqref="I1581">
    <cfRule type="expression" dxfId="9261" priority="4313" stopIfTrue="1">
      <formula>I1581="REVIEW"</formula>
    </cfRule>
  </conditionalFormatting>
  <conditionalFormatting sqref="I1582">
    <cfRule type="expression" dxfId="9260" priority="4314" stopIfTrue="1">
      <formula>I1582="REVIEW"</formula>
    </cfRule>
  </conditionalFormatting>
  <conditionalFormatting sqref="I1583">
    <cfRule type="expression" dxfId="9259" priority="4315" stopIfTrue="1">
      <formula>I1583="REVIEW"</formula>
    </cfRule>
  </conditionalFormatting>
  <conditionalFormatting sqref="I1584">
    <cfRule type="expression" dxfId="9258" priority="4316" stopIfTrue="1">
      <formula>I1584="REVIEW"</formula>
    </cfRule>
  </conditionalFormatting>
  <conditionalFormatting sqref="I1585">
    <cfRule type="expression" dxfId="9257" priority="4317" stopIfTrue="1">
      <formula>I1585="REVIEW"</formula>
    </cfRule>
  </conditionalFormatting>
  <conditionalFormatting sqref="I1586">
    <cfRule type="expression" dxfId="9256" priority="4318" stopIfTrue="1">
      <formula>I1586="REVIEW"</formula>
    </cfRule>
  </conditionalFormatting>
  <conditionalFormatting sqref="I1587">
    <cfRule type="expression" dxfId="9255" priority="4319" stopIfTrue="1">
      <formula>I1587="REVIEW"</formula>
    </cfRule>
  </conditionalFormatting>
  <conditionalFormatting sqref="I1588">
    <cfRule type="expression" dxfId="9254" priority="4320" stopIfTrue="1">
      <formula>I1588="REVIEW"</formula>
    </cfRule>
  </conditionalFormatting>
  <conditionalFormatting sqref="I1589">
    <cfRule type="expression" dxfId="9253" priority="4321" stopIfTrue="1">
      <formula>I1589="REVIEW"</formula>
    </cfRule>
  </conditionalFormatting>
  <conditionalFormatting sqref="I1590">
    <cfRule type="expression" dxfId="9252" priority="4322" stopIfTrue="1">
      <formula>I1590="REVIEW"</formula>
    </cfRule>
  </conditionalFormatting>
  <conditionalFormatting sqref="I1591">
    <cfRule type="expression" dxfId="9251" priority="4323" stopIfTrue="1">
      <formula>I1591="REVIEW"</formula>
    </cfRule>
  </conditionalFormatting>
  <conditionalFormatting sqref="I1592">
    <cfRule type="expression" dxfId="9250" priority="4324" stopIfTrue="1">
      <formula>I1592="REVIEW"</formula>
    </cfRule>
  </conditionalFormatting>
  <conditionalFormatting sqref="I1593">
    <cfRule type="expression" dxfId="9249" priority="4325" stopIfTrue="1">
      <formula>I1593="REVIEW"</formula>
    </cfRule>
  </conditionalFormatting>
  <conditionalFormatting sqref="I1594">
    <cfRule type="expression" dxfId="9248" priority="4326" stopIfTrue="1">
      <formula>I1594="REVIEW"</formula>
    </cfRule>
  </conditionalFormatting>
  <conditionalFormatting sqref="I1595">
    <cfRule type="expression" dxfId="9247" priority="4327" stopIfTrue="1">
      <formula>I1595="REVIEW"</formula>
    </cfRule>
  </conditionalFormatting>
  <conditionalFormatting sqref="I1596">
    <cfRule type="expression" dxfId="9246" priority="4328" stopIfTrue="1">
      <formula>I1596="REVIEW"</formula>
    </cfRule>
  </conditionalFormatting>
  <conditionalFormatting sqref="I1597">
    <cfRule type="expression" dxfId="9245" priority="4329" stopIfTrue="1">
      <formula>I1597="REVIEW"</formula>
    </cfRule>
  </conditionalFormatting>
  <conditionalFormatting sqref="I1598">
    <cfRule type="expression" dxfId="9244" priority="4330" stopIfTrue="1">
      <formula>I1598="REVIEW"</formula>
    </cfRule>
  </conditionalFormatting>
  <conditionalFormatting sqref="I1599">
    <cfRule type="expression" dxfId="9243" priority="4331" stopIfTrue="1">
      <formula>I1599="REVIEW"</formula>
    </cfRule>
  </conditionalFormatting>
  <conditionalFormatting sqref="I1600">
    <cfRule type="expression" dxfId="9242" priority="4332" stopIfTrue="1">
      <formula>I1600="REVIEW"</formula>
    </cfRule>
  </conditionalFormatting>
  <conditionalFormatting sqref="I1601">
    <cfRule type="expression" dxfId="9241" priority="4333" stopIfTrue="1">
      <formula>I1601="REVIEW"</formula>
    </cfRule>
  </conditionalFormatting>
  <conditionalFormatting sqref="I1602">
    <cfRule type="expression" dxfId="9240" priority="4334" stopIfTrue="1">
      <formula>I1602="REVIEW"</formula>
    </cfRule>
  </conditionalFormatting>
  <conditionalFormatting sqref="I1603">
    <cfRule type="expression" dxfId="9239" priority="4335" stopIfTrue="1">
      <formula>I1603="REVIEW"</formula>
    </cfRule>
  </conditionalFormatting>
  <conditionalFormatting sqref="I1604">
    <cfRule type="expression" dxfId="9238" priority="4336" stopIfTrue="1">
      <formula>I1604="REVIEW"</formula>
    </cfRule>
  </conditionalFormatting>
  <conditionalFormatting sqref="I1605">
    <cfRule type="expression" dxfId="9237" priority="4337" stopIfTrue="1">
      <formula>I1605="REVIEW"</formula>
    </cfRule>
  </conditionalFormatting>
  <conditionalFormatting sqref="I1606">
    <cfRule type="expression" dxfId="9236" priority="4338" stopIfTrue="1">
      <formula>I1606="REVIEW"</formula>
    </cfRule>
  </conditionalFormatting>
  <conditionalFormatting sqref="I1607">
    <cfRule type="expression" dxfId="9235" priority="4339" stopIfTrue="1">
      <formula>I1607="REVIEW"</formula>
    </cfRule>
  </conditionalFormatting>
  <conditionalFormatting sqref="I1608">
    <cfRule type="expression" dxfId="9234" priority="4340" stopIfTrue="1">
      <formula>I1608="REVIEW"</formula>
    </cfRule>
  </conditionalFormatting>
  <conditionalFormatting sqref="I1609">
    <cfRule type="expression" dxfId="9233" priority="4341" stopIfTrue="1">
      <formula>I1609="REVIEW"</formula>
    </cfRule>
  </conditionalFormatting>
  <conditionalFormatting sqref="I1610">
    <cfRule type="expression" dxfId="9232" priority="4342" stopIfTrue="1">
      <formula>I1610="REVIEW"</formula>
    </cfRule>
  </conditionalFormatting>
  <conditionalFormatting sqref="I1611">
    <cfRule type="expression" dxfId="9231" priority="4343" stopIfTrue="1">
      <formula>I1611="REVIEW"</formula>
    </cfRule>
  </conditionalFormatting>
  <conditionalFormatting sqref="I1612">
    <cfRule type="expression" dxfId="9230" priority="4344" stopIfTrue="1">
      <formula>I1612="REVIEW"</formula>
    </cfRule>
  </conditionalFormatting>
  <conditionalFormatting sqref="I1613">
    <cfRule type="expression" dxfId="9229" priority="4345" stopIfTrue="1">
      <formula>I1613="REVIEW"</formula>
    </cfRule>
  </conditionalFormatting>
  <conditionalFormatting sqref="I1614">
    <cfRule type="expression" dxfId="9228" priority="4346" stopIfTrue="1">
      <formula>I1614="REVIEW"</formula>
    </cfRule>
  </conditionalFormatting>
  <conditionalFormatting sqref="I1615">
    <cfRule type="expression" dxfId="9227" priority="4347" stopIfTrue="1">
      <formula>I1615="REVIEW"</formula>
    </cfRule>
  </conditionalFormatting>
  <conditionalFormatting sqref="I1616">
    <cfRule type="expression" dxfId="9226" priority="4348" stopIfTrue="1">
      <formula>I1616="REVIEW"</formula>
    </cfRule>
  </conditionalFormatting>
  <conditionalFormatting sqref="I1617">
    <cfRule type="expression" dxfId="9225" priority="4349" stopIfTrue="1">
      <formula>I1617="REVIEW"</formula>
    </cfRule>
  </conditionalFormatting>
  <conditionalFormatting sqref="I1618">
    <cfRule type="expression" dxfId="9224" priority="4350" stopIfTrue="1">
      <formula>I1618="REVIEW"</formula>
    </cfRule>
  </conditionalFormatting>
  <conditionalFormatting sqref="I1619">
    <cfRule type="expression" dxfId="9223" priority="4351" stopIfTrue="1">
      <formula>I1619="REVIEW"</formula>
    </cfRule>
  </conditionalFormatting>
  <conditionalFormatting sqref="I1620">
    <cfRule type="expression" dxfId="9222" priority="4352" stopIfTrue="1">
      <formula>I1620="REVIEW"</formula>
    </cfRule>
  </conditionalFormatting>
  <conditionalFormatting sqref="I1621">
    <cfRule type="expression" dxfId="9221" priority="4353" stopIfTrue="1">
      <formula>I1621="REVIEW"</formula>
    </cfRule>
  </conditionalFormatting>
  <conditionalFormatting sqref="I1622">
    <cfRule type="expression" dxfId="9220" priority="4354" stopIfTrue="1">
      <formula>I1622="REVIEW"</formula>
    </cfRule>
  </conditionalFormatting>
  <conditionalFormatting sqref="I1623">
    <cfRule type="expression" dxfId="9219" priority="4355" stopIfTrue="1">
      <formula>I1623="REVIEW"</formula>
    </cfRule>
  </conditionalFormatting>
  <conditionalFormatting sqref="I1624">
    <cfRule type="expression" dxfId="9218" priority="4356" stopIfTrue="1">
      <formula>I1624="REVIEW"</formula>
    </cfRule>
  </conditionalFormatting>
  <conditionalFormatting sqref="I1625">
    <cfRule type="expression" dxfId="9217" priority="4357" stopIfTrue="1">
      <formula>I1625="REVIEW"</formula>
    </cfRule>
  </conditionalFormatting>
  <conditionalFormatting sqref="I1626">
    <cfRule type="expression" dxfId="9216" priority="4358" stopIfTrue="1">
      <formula>I1626="REVIEW"</formula>
    </cfRule>
  </conditionalFormatting>
  <conditionalFormatting sqref="I1627">
    <cfRule type="expression" dxfId="9215" priority="4359" stopIfTrue="1">
      <formula>I1627="REVIEW"</formula>
    </cfRule>
  </conditionalFormatting>
  <conditionalFormatting sqref="I1628">
    <cfRule type="expression" dxfId="9214" priority="4360" stopIfTrue="1">
      <formula>I1628="REVIEW"</formula>
    </cfRule>
  </conditionalFormatting>
  <conditionalFormatting sqref="I1629">
    <cfRule type="expression" dxfId="9213" priority="4361" stopIfTrue="1">
      <formula>I1629="REVIEW"</formula>
    </cfRule>
  </conditionalFormatting>
  <conditionalFormatting sqref="I1630">
    <cfRule type="expression" dxfId="9212" priority="4362" stopIfTrue="1">
      <formula>I1630="REVIEW"</formula>
    </cfRule>
  </conditionalFormatting>
  <conditionalFormatting sqref="I1631">
    <cfRule type="expression" dxfId="9211" priority="4363" stopIfTrue="1">
      <formula>I1631="REVIEW"</formula>
    </cfRule>
  </conditionalFormatting>
  <conditionalFormatting sqref="I1632">
    <cfRule type="expression" dxfId="9210" priority="4364" stopIfTrue="1">
      <formula>I1632="REVIEW"</formula>
    </cfRule>
  </conditionalFormatting>
  <conditionalFormatting sqref="I1633">
    <cfRule type="expression" dxfId="9209" priority="4365" stopIfTrue="1">
      <formula>I1633="REVIEW"</formula>
    </cfRule>
  </conditionalFormatting>
  <conditionalFormatting sqref="I1634">
    <cfRule type="expression" dxfId="9208" priority="4366" stopIfTrue="1">
      <formula>I1634="REVIEW"</formula>
    </cfRule>
  </conditionalFormatting>
  <conditionalFormatting sqref="I1635">
    <cfRule type="expression" dxfId="9207" priority="4367" stopIfTrue="1">
      <formula>I1635="REVIEW"</formula>
    </cfRule>
  </conditionalFormatting>
  <conditionalFormatting sqref="I1636">
    <cfRule type="expression" dxfId="9206" priority="4368" stopIfTrue="1">
      <formula>I1636="REVIEW"</formula>
    </cfRule>
  </conditionalFormatting>
  <conditionalFormatting sqref="I1637">
    <cfRule type="expression" dxfId="9205" priority="4369" stopIfTrue="1">
      <formula>I1637="REVIEW"</formula>
    </cfRule>
  </conditionalFormatting>
  <conditionalFormatting sqref="I1638">
    <cfRule type="expression" dxfId="9204" priority="4370" stopIfTrue="1">
      <formula>I1638="REVIEW"</formula>
    </cfRule>
  </conditionalFormatting>
  <conditionalFormatting sqref="I1639">
    <cfRule type="expression" dxfId="9203" priority="4371" stopIfTrue="1">
      <formula>I1639="REVIEW"</formula>
    </cfRule>
  </conditionalFormatting>
  <conditionalFormatting sqref="I1640">
    <cfRule type="expression" dxfId="9202" priority="4372" stopIfTrue="1">
      <formula>I1640="REVIEW"</formula>
    </cfRule>
  </conditionalFormatting>
  <conditionalFormatting sqref="I1641">
    <cfRule type="expression" dxfId="9201" priority="4373" stopIfTrue="1">
      <formula>I1641="REVIEW"</formula>
    </cfRule>
  </conditionalFormatting>
  <conditionalFormatting sqref="I1642">
    <cfRule type="expression" dxfId="9200" priority="4374" stopIfTrue="1">
      <formula>I1642="REVIEW"</formula>
    </cfRule>
  </conditionalFormatting>
  <conditionalFormatting sqref="I1643">
    <cfRule type="expression" dxfId="9199" priority="4375" stopIfTrue="1">
      <formula>I1643="REVIEW"</formula>
    </cfRule>
  </conditionalFormatting>
  <conditionalFormatting sqref="I1644">
    <cfRule type="expression" dxfId="9198" priority="4376" stopIfTrue="1">
      <formula>I1644="REVIEW"</formula>
    </cfRule>
  </conditionalFormatting>
  <conditionalFormatting sqref="I1645">
    <cfRule type="expression" dxfId="9197" priority="4377" stopIfTrue="1">
      <formula>I1645="REVIEW"</formula>
    </cfRule>
  </conditionalFormatting>
  <conditionalFormatting sqref="I1646">
    <cfRule type="expression" dxfId="9196" priority="4378" stopIfTrue="1">
      <formula>I1646="REVIEW"</formula>
    </cfRule>
  </conditionalFormatting>
  <conditionalFormatting sqref="I1647">
    <cfRule type="expression" dxfId="9195" priority="4379" stopIfTrue="1">
      <formula>I1647="REVIEW"</formula>
    </cfRule>
  </conditionalFormatting>
  <conditionalFormatting sqref="I1648">
    <cfRule type="expression" dxfId="9194" priority="4380" stopIfTrue="1">
      <formula>I1648="REVIEW"</formula>
    </cfRule>
  </conditionalFormatting>
  <conditionalFormatting sqref="I1649">
    <cfRule type="expression" dxfId="9193" priority="4381" stopIfTrue="1">
      <formula>I1649="REVIEW"</formula>
    </cfRule>
  </conditionalFormatting>
  <conditionalFormatting sqref="I1650">
    <cfRule type="expression" dxfId="9192" priority="4382" stopIfTrue="1">
      <formula>I1650="REVIEW"</formula>
    </cfRule>
  </conditionalFormatting>
  <conditionalFormatting sqref="I1651">
    <cfRule type="expression" dxfId="9191" priority="4383" stopIfTrue="1">
      <formula>I1651="REVIEW"</formula>
    </cfRule>
  </conditionalFormatting>
  <conditionalFormatting sqref="I1652">
    <cfRule type="expression" dxfId="9190" priority="4384" stopIfTrue="1">
      <formula>I1652="REVIEW"</formula>
    </cfRule>
  </conditionalFormatting>
  <conditionalFormatting sqref="I1653">
    <cfRule type="expression" dxfId="9189" priority="4385" stopIfTrue="1">
      <formula>I1653="REVIEW"</formula>
    </cfRule>
  </conditionalFormatting>
  <conditionalFormatting sqref="I1654">
    <cfRule type="expression" dxfId="9188" priority="4386" stopIfTrue="1">
      <formula>I1654="REVIEW"</formula>
    </cfRule>
  </conditionalFormatting>
  <conditionalFormatting sqref="I1655">
    <cfRule type="expression" dxfId="9187" priority="4387" stopIfTrue="1">
      <formula>I1655="REVIEW"</formula>
    </cfRule>
  </conditionalFormatting>
  <conditionalFormatting sqref="I1656">
    <cfRule type="expression" dxfId="9186" priority="4388" stopIfTrue="1">
      <formula>I1656="REVIEW"</formula>
    </cfRule>
  </conditionalFormatting>
  <conditionalFormatting sqref="I1657">
    <cfRule type="expression" dxfId="9185" priority="4389" stopIfTrue="1">
      <formula>I1657="REVIEW"</formula>
    </cfRule>
  </conditionalFormatting>
  <conditionalFormatting sqref="I1658">
    <cfRule type="expression" dxfId="9184" priority="4390" stopIfTrue="1">
      <formula>I1658="REVIEW"</formula>
    </cfRule>
  </conditionalFormatting>
  <conditionalFormatting sqref="I1659">
    <cfRule type="expression" dxfId="9183" priority="4391" stopIfTrue="1">
      <formula>I1659="REVIEW"</formula>
    </cfRule>
  </conditionalFormatting>
  <conditionalFormatting sqref="I1660">
    <cfRule type="expression" dxfId="9182" priority="4392" stopIfTrue="1">
      <formula>I1660="REVIEW"</formula>
    </cfRule>
  </conditionalFormatting>
  <conditionalFormatting sqref="I1661">
    <cfRule type="expression" dxfId="9181" priority="4393" stopIfTrue="1">
      <formula>I1661="REVIEW"</formula>
    </cfRule>
  </conditionalFormatting>
  <conditionalFormatting sqref="I1662">
    <cfRule type="expression" dxfId="9180" priority="4394" stopIfTrue="1">
      <formula>I1662="REVIEW"</formula>
    </cfRule>
  </conditionalFormatting>
  <conditionalFormatting sqref="I1663">
    <cfRule type="expression" dxfId="9179" priority="4395" stopIfTrue="1">
      <formula>I1663="REVIEW"</formula>
    </cfRule>
  </conditionalFormatting>
  <conditionalFormatting sqref="I1664">
    <cfRule type="expression" dxfId="9178" priority="4396" stopIfTrue="1">
      <formula>I1664="REVIEW"</formula>
    </cfRule>
  </conditionalFormatting>
  <conditionalFormatting sqref="I1665">
    <cfRule type="expression" dxfId="9177" priority="4397" stopIfTrue="1">
      <formula>I1665="REVIEW"</formula>
    </cfRule>
  </conditionalFormatting>
  <conditionalFormatting sqref="I1666">
    <cfRule type="expression" dxfId="9176" priority="4398" stopIfTrue="1">
      <formula>I1666="REVIEW"</formula>
    </cfRule>
  </conditionalFormatting>
  <conditionalFormatting sqref="I1667">
    <cfRule type="expression" dxfId="9175" priority="4399" stopIfTrue="1">
      <formula>I1667="REVIEW"</formula>
    </cfRule>
  </conditionalFormatting>
  <conditionalFormatting sqref="I1668">
    <cfRule type="expression" dxfId="9174" priority="4400" stopIfTrue="1">
      <formula>I1668="REVIEW"</formula>
    </cfRule>
  </conditionalFormatting>
  <conditionalFormatting sqref="I1669">
    <cfRule type="expression" dxfId="9173" priority="4401" stopIfTrue="1">
      <formula>I1669="REVIEW"</formula>
    </cfRule>
  </conditionalFormatting>
  <conditionalFormatting sqref="I1670">
    <cfRule type="expression" dxfId="9172" priority="4402" stopIfTrue="1">
      <formula>I1670="REVIEW"</formula>
    </cfRule>
  </conditionalFormatting>
  <conditionalFormatting sqref="I1671">
    <cfRule type="expression" dxfId="9171" priority="4403" stopIfTrue="1">
      <formula>I1671="REVIEW"</formula>
    </cfRule>
  </conditionalFormatting>
  <conditionalFormatting sqref="I1672">
    <cfRule type="expression" dxfId="9170" priority="4404" stopIfTrue="1">
      <formula>I1672="REVIEW"</formula>
    </cfRule>
  </conditionalFormatting>
  <conditionalFormatting sqref="I1673">
    <cfRule type="expression" dxfId="9169" priority="4405" stopIfTrue="1">
      <formula>I1673="REVIEW"</formula>
    </cfRule>
  </conditionalFormatting>
  <conditionalFormatting sqref="I1674">
    <cfRule type="expression" dxfId="9168" priority="4406" stopIfTrue="1">
      <formula>I1674="REVIEW"</formula>
    </cfRule>
  </conditionalFormatting>
  <conditionalFormatting sqref="I1675">
    <cfRule type="expression" dxfId="9167" priority="4407" stopIfTrue="1">
      <formula>I1675="REVIEW"</formula>
    </cfRule>
  </conditionalFormatting>
  <conditionalFormatting sqref="I1676">
    <cfRule type="expression" dxfId="9166" priority="4408" stopIfTrue="1">
      <formula>I1676="REVIEW"</formula>
    </cfRule>
  </conditionalFormatting>
  <conditionalFormatting sqref="I1677">
    <cfRule type="expression" dxfId="9165" priority="4409" stopIfTrue="1">
      <formula>I1677="REVIEW"</formula>
    </cfRule>
  </conditionalFormatting>
  <conditionalFormatting sqref="I1678">
    <cfRule type="expression" dxfId="9164" priority="4410" stopIfTrue="1">
      <formula>I1678="REVIEW"</formula>
    </cfRule>
  </conditionalFormatting>
  <conditionalFormatting sqref="I1679">
    <cfRule type="expression" dxfId="9163" priority="4411" stopIfTrue="1">
      <formula>I1679="REVIEW"</formula>
    </cfRule>
  </conditionalFormatting>
  <conditionalFormatting sqref="I1680">
    <cfRule type="expression" dxfId="9162" priority="4412" stopIfTrue="1">
      <formula>I1680="REVIEW"</formula>
    </cfRule>
  </conditionalFormatting>
  <conditionalFormatting sqref="I1681">
    <cfRule type="expression" dxfId="9161" priority="4413" stopIfTrue="1">
      <formula>I1681="REVIEW"</formula>
    </cfRule>
  </conditionalFormatting>
  <conditionalFormatting sqref="I1682">
    <cfRule type="expression" dxfId="9160" priority="4414" stopIfTrue="1">
      <formula>I1682="REVIEW"</formula>
    </cfRule>
  </conditionalFormatting>
  <conditionalFormatting sqref="I1683">
    <cfRule type="expression" dxfId="9159" priority="4415" stopIfTrue="1">
      <formula>I1683="REVIEW"</formula>
    </cfRule>
  </conditionalFormatting>
  <conditionalFormatting sqref="I1684">
    <cfRule type="expression" dxfId="9158" priority="4416" stopIfTrue="1">
      <formula>I1684="REVIEW"</formula>
    </cfRule>
  </conditionalFormatting>
  <conditionalFormatting sqref="I1685">
    <cfRule type="expression" dxfId="9157" priority="4417" stopIfTrue="1">
      <formula>I1685="REVIEW"</formula>
    </cfRule>
  </conditionalFormatting>
  <conditionalFormatting sqref="I1686">
    <cfRule type="expression" dxfId="9156" priority="4418" stopIfTrue="1">
      <formula>I1686="REVIEW"</formula>
    </cfRule>
  </conditionalFormatting>
  <conditionalFormatting sqref="I1687">
    <cfRule type="expression" dxfId="9155" priority="4419" stopIfTrue="1">
      <formula>I1687="REVIEW"</formula>
    </cfRule>
  </conditionalFormatting>
  <conditionalFormatting sqref="I1688">
    <cfRule type="expression" dxfId="9154" priority="4420" stopIfTrue="1">
      <formula>I1688="REVIEW"</formula>
    </cfRule>
  </conditionalFormatting>
  <conditionalFormatting sqref="I1689">
    <cfRule type="expression" dxfId="9153" priority="4421" stopIfTrue="1">
      <formula>I1689="REVIEW"</formula>
    </cfRule>
  </conditionalFormatting>
  <conditionalFormatting sqref="I1690">
    <cfRule type="expression" dxfId="9152" priority="4422" stopIfTrue="1">
      <formula>I1690="REVIEW"</formula>
    </cfRule>
  </conditionalFormatting>
  <conditionalFormatting sqref="I1691">
    <cfRule type="expression" dxfId="9151" priority="4423" stopIfTrue="1">
      <formula>I1691="REVIEW"</formula>
    </cfRule>
  </conditionalFormatting>
  <conditionalFormatting sqref="I1692">
    <cfRule type="expression" dxfId="9150" priority="4424" stopIfTrue="1">
      <formula>I1692="REVIEW"</formula>
    </cfRule>
  </conditionalFormatting>
  <conditionalFormatting sqref="I1693">
    <cfRule type="expression" dxfId="9149" priority="4425" stopIfTrue="1">
      <formula>I1693="REVIEW"</formula>
    </cfRule>
  </conditionalFormatting>
  <conditionalFormatting sqref="I1694">
    <cfRule type="expression" dxfId="9148" priority="4426" stopIfTrue="1">
      <formula>I1694="REVIEW"</formula>
    </cfRule>
  </conditionalFormatting>
  <conditionalFormatting sqref="I1695">
    <cfRule type="expression" dxfId="9147" priority="4427" stopIfTrue="1">
      <formula>I1695="REVIEW"</formula>
    </cfRule>
  </conditionalFormatting>
  <conditionalFormatting sqref="I1696">
    <cfRule type="expression" dxfId="9146" priority="4428" stopIfTrue="1">
      <formula>I1696="REVIEW"</formula>
    </cfRule>
  </conditionalFormatting>
  <conditionalFormatting sqref="I1697">
    <cfRule type="expression" dxfId="9145" priority="4429" stopIfTrue="1">
      <formula>I1697="REVIEW"</formula>
    </cfRule>
  </conditionalFormatting>
  <conditionalFormatting sqref="I1698">
    <cfRule type="expression" dxfId="9144" priority="4430" stopIfTrue="1">
      <formula>I1698="REVIEW"</formula>
    </cfRule>
  </conditionalFormatting>
  <conditionalFormatting sqref="I1699">
    <cfRule type="expression" dxfId="9143" priority="4431" stopIfTrue="1">
      <formula>I1699="REVIEW"</formula>
    </cfRule>
  </conditionalFormatting>
  <conditionalFormatting sqref="I1700">
    <cfRule type="expression" dxfId="9142" priority="4432" stopIfTrue="1">
      <formula>I1700="REVIEW"</formula>
    </cfRule>
  </conditionalFormatting>
  <conditionalFormatting sqref="I1701">
    <cfRule type="expression" dxfId="9141" priority="4433" stopIfTrue="1">
      <formula>I1701="REVIEW"</formula>
    </cfRule>
  </conditionalFormatting>
  <conditionalFormatting sqref="I1702">
    <cfRule type="expression" dxfId="9140" priority="4434" stopIfTrue="1">
      <formula>I1702="REVIEW"</formula>
    </cfRule>
  </conditionalFormatting>
  <conditionalFormatting sqref="I1703">
    <cfRule type="expression" dxfId="9139" priority="4435" stopIfTrue="1">
      <formula>I1703="REVIEW"</formula>
    </cfRule>
  </conditionalFormatting>
  <conditionalFormatting sqref="I1704">
    <cfRule type="expression" dxfId="9138" priority="4436" stopIfTrue="1">
      <formula>I1704="REVIEW"</formula>
    </cfRule>
  </conditionalFormatting>
  <conditionalFormatting sqref="I1705">
    <cfRule type="expression" dxfId="9137" priority="4437" stopIfTrue="1">
      <formula>I1705="REVIEW"</formula>
    </cfRule>
  </conditionalFormatting>
  <conditionalFormatting sqref="I1706">
    <cfRule type="expression" dxfId="9136" priority="4438" stopIfTrue="1">
      <formula>I1706="REVIEW"</formula>
    </cfRule>
  </conditionalFormatting>
  <conditionalFormatting sqref="I1707">
    <cfRule type="expression" dxfId="9135" priority="4439" stopIfTrue="1">
      <formula>I1707="REVIEW"</formula>
    </cfRule>
  </conditionalFormatting>
  <conditionalFormatting sqref="I1708">
    <cfRule type="expression" dxfId="9134" priority="4440" stopIfTrue="1">
      <formula>I1708="REVIEW"</formula>
    </cfRule>
  </conditionalFormatting>
  <conditionalFormatting sqref="I1709">
    <cfRule type="expression" dxfId="9133" priority="4441" stopIfTrue="1">
      <formula>I1709="REVIEW"</formula>
    </cfRule>
  </conditionalFormatting>
  <conditionalFormatting sqref="I1710">
    <cfRule type="expression" dxfId="9132" priority="4442" stopIfTrue="1">
      <formula>I1710="REVIEW"</formula>
    </cfRule>
  </conditionalFormatting>
  <conditionalFormatting sqref="I1711">
    <cfRule type="expression" dxfId="9131" priority="4443" stopIfTrue="1">
      <formula>I1711="REVIEW"</formula>
    </cfRule>
  </conditionalFormatting>
  <conditionalFormatting sqref="I1712">
    <cfRule type="expression" dxfId="9130" priority="4444" stopIfTrue="1">
      <formula>I1712="REVIEW"</formula>
    </cfRule>
  </conditionalFormatting>
  <conditionalFormatting sqref="I1713">
    <cfRule type="expression" dxfId="9129" priority="4445" stopIfTrue="1">
      <formula>I1713="REVIEW"</formula>
    </cfRule>
  </conditionalFormatting>
  <conditionalFormatting sqref="I1714">
    <cfRule type="expression" dxfId="9128" priority="4446" stopIfTrue="1">
      <formula>I1714="REVIEW"</formula>
    </cfRule>
  </conditionalFormatting>
  <conditionalFormatting sqref="I1715">
    <cfRule type="expression" dxfId="9127" priority="4447" stopIfTrue="1">
      <formula>I1715="REVIEW"</formula>
    </cfRule>
  </conditionalFormatting>
  <conditionalFormatting sqref="I1716">
    <cfRule type="expression" dxfId="9126" priority="4448" stopIfTrue="1">
      <formula>I1716="REVIEW"</formula>
    </cfRule>
  </conditionalFormatting>
  <conditionalFormatting sqref="I1717">
    <cfRule type="expression" dxfId="9125" priority="4449" stopIfTrue="1">
      <formula>I1717="REVIEW"</formula>
    </cfRule>
  </conditionalFormatting>
  <conditionalFormatting sqref="I1718">
    <cfRule type="expression" dxfId="9124" priority="4450" stopIfTrue="1">
      <formula>I1718="REVIEW"</formula>
    </cfRule>
  </conditionalFormatting>
  <conditionalFormatting sqref="I1719">
    <cfRule type="expression" dxfId="9123" priority="4451" stopIfTrue="1">
      <formula>I1719="REVIEW"</formula>
    </cfRule>
  </conditionalFormatting>
  <conditionalFormatting sqref="I1720">
    <cfRule type="expression" dxfId="9122" priority="4452" stopIfTrue="1">
      <formula>I1720="REVIEW"</formula>
    </cfRule>
  </conditionalFormatting>
  <conditionalFormatting sqref="I1721">
    <cfRule type="expression" dxfId="9121" priority="4453" stopIfTrue="1">
      <formula>I1721="REVIEW"</formula>
    </cfRule>
  </conditionalFormatting>
  <conditionalFormatting sqref="I1722">
    <cfRule type="expression" dxfId="9120" priority="4454" stopIfTrue="1">
      <formula>I1722="REVIEW"</formula>
    </cfRule>
  </conditionalFormatting>
  <conditionalFormatting sqref="I1723">
    <cfRule type="expression" dxfId="9119" priority="4455" stopIfTrue="1">
      <formula>I1723="REVIEW"</formula>
    </cfRule>
  </conditionalFormatting>
  <conditionalFormatting sqref="I1724">
    <cfRule type="expression" dxfId="9118" priority="4456" stopIfTrue="1">
      <formula>I1724="REVIEW"</formula>
    </cfRule>
  </conditionalFormatting>
  <conditionalFormatting sqref="I1725">
    <cfRule type="expression" dxfId="9117" priority="4457" stopIfTrue="1">
      <formula>I1725="REVIEW"</formula>
    </cfRule>
  </conditionalFormatting>
  <conditionalFormatting sqref="I1726">
    <cfRule type="expression" dxfId="9116" priority="4458" stopIfTrue="1">
      <formula>I1726="REVIEW"</formula>
    </cfRule>
  </conditionalFormatting>
  <conditionalFormatting sqref="I1727">
    <cfRule type="expression" dxfId="9115" priority="4459" stopIfTrue="1">
      <formula>I1727="REVIEW"</formula>
    </cfRule>
  </conditionalFormatting>
  <conditionalFormatting sqref="I1728">
    <cfRule type="expression" dxfId="9114" priority="4460" stopIfTrue="1">
      <formula>I1728="REVIEW"</formula>
    </cfRule>
  </conditionalFormatting>
  <conditionalFormatting sqref="I1729">
    <cfRule type="expression" dxfId="9113" priority="4461" stopIfTrue="1">
      <formula>I1729="REVIEW"</formula>
    </cfRule>
  </conditionalFormatting>
  <conditionalFormatting sqref="I1730">
    <cfRule type="expression" dxfId="9112" priority="4462" stopIfTrue="1">
      <formula>I1730="REVIEW"</formula>
    </cfRule>
  </conditionalFormatting>
  <conditionalFormatting sqref="I1731">
    <cfRule type="expression" dxfId="9111" priority="4463" stopIfTrue="1">
      <formula>I1731="REVIEW"</formula>
    </cfRule>
  </conditionalFormatting>
  <conditionalFormatting sqref="I1732">
    <cfRule type="expression" dxfId="9110" priority="4464" stopIfTrue="1">
      <formula>I1732="REVIEW"</formula>
    </cfRule>
  </conditionalFormatting>
  <conditionalFormatting sqref="I1733">
    <cfRule type="expression" dxfId="9109" priority="4465" stopIfTrue="1">
      <formula>I1733="REVIEW"</formula>
    </cfRule>
  </conditionalFormatting>
  <conditionalFormatting sqref="I1734">
    <cfRule type="expression" dxfId="9108" priority="4466" stopIfTrue="1">
      <formula>I1734="REVIEW"</formula>
    </cfRule>
  </conditionalFormatting>
  <conditionalFormatting sqref="I1735">
    <cfRule type="expression" dxfId="9107" priority="4467" stopIfTrue="1">
      <formula>I1735="REVIEW"</formula>
    </cfRule>
  </conditionalFormatting>
  <conditionalFormatting sqref="I1736">
    <cfRule type="expression" dxfId="9106" priority="4468" stopIfTrue="1">
      <formula>I1736="REVIEW"</formula>
    </cfRule>
  </conditionalFormatting>
  <conditionalFormatting sqref="I1737">
    <cfRule type="expression" dxfId="9105" priority="4469" stopIfTrue="1">
      <formula>I1737="REVIEW"</formula>
    </cfRule>
  </conditionalFormatting>
  <conditionalFormatting sqref="I1738">
    <cfRule type="expression" dxfId="9104" priority="4470" stopIfTrue="1">
      <formula>I1738="REVIEW"</formula>
    </cfRule>
  </conditionalFormatting>
  <conditionalFormatting sqref="I1739">
    <cfRule type="expression" dxfId="9103" priority="4471" stopIfTrue="1">
      <formula>I1739="REVIEW"</formula>
    </cfRule>
  </conditionalFormatting>
  <conditionalFormatting sqref="I1740">
    <cfRule type="expression" dxfId="9102" priority="4472" stopIfTrue="1">
      <formula>I1740="REVIEW"</formula>
    </cfRule>
  </conditionalFormatting>
  <conditionalFormatting sqref="I1741">
    <cfRule type="expression" dxfId="9101" priority="4473" stopIfTrue="1">
      <formula>I1741="REVIEW"</formula>
    </cfRule>
  </conditionalFormatting>
  <conditionalFormatting sqref="I1742">
    <cfRule type="expression" dxfId="9100" priority="4474" stopIfTrue="1">
      <formula>I1742="REVIEW"</formula>
    </cfRule>
  </conditionalFormatting>
  <conditionalFormatting sqref="I1743">
    <cfRule type="expression" dxfId="9099" priority="4475" stopIfTrue="1">
      <formula>I1743="REVIEW"</formula>
    </cfRule>
  </conditionalFormatting>
  <conditionalFormatting sqref="I1744">
    <cfRule type="expression" dxfId="9098" priority="4476" stopIfTrue="1">
      <formula>I1744="REVIEW"</formula>
    </cfRule>
  </conditionalFormatting>
  <conditionalFormatting sqref="I1745">
    <cfRule type="expression" dxfId="9097" priority="4477" stopIfTrue="1">
      <formula>I1745="REVIEW"</formula>
    </cfRule>
  </conditionalFormatting>
  <conditionalFormatting sqref="I1746">
    <cfRule type="expression" dxfId="9096" priority="4478" stopIfTrue="1">
      <formula>I1746="REVIEW"</formula>
    </cfRule>
  </conditionalFormatting>
  <conditionalFormatting sqref="I1747">
    <cfRule type="expression" dxfId="9095" priority="4479" stopIfTrue="1">
      <formula>I1747="REVIEW"</formula>
    </cfRule>
  </conditionalFormatting>
  <conditionalFormatting sqref="I1748">
    <cfRule type="expression" dxfId="9094" priority="4480" stopIfTrue="1">
      <formula>I1748="REVIEW"</formula>
    </cfRule>
  </conditionalFormatting>
  <conditionalFormatting sqref="I1749">
    <cfRule type="expression" dxfId="9093" priority="4481" stopIfTrue="1">
      <formula>I1749="REVIEW"</formula>
    </cfRule>
  </conditionalFormatting>
  <conditionalFormatting sqref="I1750">
    <cfRule type="expression" dxfId="9092" priority="4482" stopIfTrue="1">
      <formula>I1750="REVIEW"</formula>
    </cfRule>
  </conditionalFormatting>
  <conditionalFormatting sqref="I1751">
    <cfRule type="expression" dxfId="9091" priority="4483" stopIfTrue="1">
      <formula>I1751="REVIEW"</formula>
    </cfRule>
  </conditionalFormatting>
  <conditionalFormatting sqref="I1752">
    <cfRule type="expression" dxfId="9090" priority="4484" stopIfTrue="1">
      <formula>I1752="REVIEW"</formula>
    </cfRule>
  </conditionalFormatting>
  <conditionalFormatting sqref="I1753">
    <cfRule type="expression" dxfId="9089" priority="4485" stopIfTrue="1">
      <formula>I1753="REVIEW"</formula>
    </cfRule>
  </conditionalFormatting>
  <conditionalFormatting sqref="I1754">
    <cfRule type="expression" dxfId="9088" priority="4486" stopIfTrue="1">
      <formula>I1754="REVIEW"</formula>
    </cfRule>
  </conditionalFormatting>
  <conditionalFormatting sqref="I1755">
    <cfRule type="expression" dxfId="9087" priority="4487" stopIfTrue="1">
      <formula>I1755="REVIEW"</formula>
    </cfRule>
  </conditionalFormatting>
  <conditionalFormatting sqref="I1756">
    <cfRule type="expression" dxfId="9086" priority="4488" stopIfTrue="1">
      <formula>I1756="REVIEW"</formula>
    </cfRule>
  </conditionalFormatting>
  <conditionalFormatting sqref="I1757">
    <cfRule type="expression" dxfId="9085" priority="4489" stopIfTrue="1">
      <formula>I1757="REVIEW"</formula>
    </cfRule>
  </conditionalFormatting>
  <conditionalFormatting sqref="I1758">
    <cfRule type="expression" dxfId="9084" priority="4490" stopIfTrue="1">
      <formula>I1758="REVIEW"</formula>
    </cfRule>
  </conditionalFormatting>
  <conditionalFormatting sqref="I1759">
    <cfRule type="expression" dxfId="9083" priority="4491" stopIfTrue="1">
      <formula>I1759="REVIEW"</formula>
    </cfRule>
  </conditionalFormatting>
  <conditionalFormatting sqref="I1760">
    <cfRule type="expression" dxfId="9082" priority="4492" stopIfTrue="1">
      <formula>I1760="REVIEW"</formula>
    </cfRule>
  </conditionalFormatting>
  <conditionalFormatting sqref="I1761">
    <cfRule type="expression" dxfId="9081" priority="4493" stopIfTrue="1">
      <formula>I1761="REVIEW"</formula>
    </cfRule>
  </conditionalFormatting>
  <conditionalFormatting sqref="I1762">
    <cfRule type="expression" dxfId="9080" priority="4494" stopIfTrue="1">
      <formula>I1762="REVIEW"</formula>
    </cfRule>
  </conditionalFormatting>
  <conditionalFormatting sqref="I1763">
    <cfRule type="expression" dxfId="9079" priority="4495" stopIfTrue="1">
      <formula>I1763="REVIEW"</formula>
    </cfRule>
  </conditionalFormatting>
  <conditionalFormatting sqref="I1764">
    <cfRule type="expression" dxfId="9078" priority="4496" stopIfTrue="1">
      <formula>I1764="REVIEW"</formula>
    </cfRule>
  </conditionalFormatting>
  <conditionalFormatting sqref="I1765">
    <cfRule type="expression" dxfId="9077" priority="4497" stopIfTrue="1">
      <formula>I1765="REVIEW"</formula>
    </cfRule>
  </conditionalFormatting>
  <conditionalFormatting sqref="I1766">
    <cfRule type="expression" dxfId="9076" priority="4498" stopIfTrue="1">
      <formula>I1766="REVIEW"</formula>
    </cfRule>
  </conditionalFormatting>
  <conditionalFormatting sqref="I1767">
    <cfRule type="expression" dxfId="9075" priority="4499" stopIfTrue="1">
      <formula>I1767="REVIEW"</formula>
    </cfRule>
  </conditionalFormatting>
  <conditionalFormatting sqref="I1768">
    <cfRule type="expression" dxfId="9074" priority="4500" stopIfTrue="1">
      <formula>I1768="REVIEW"</formula>
    </cfRule>
  </conditionalFormatting>
  <conditionalFormatting sqref="I1769">
    <cfRule type="expression" dxfId="9073" priority="4501" stopIfTrue="1">
      <formula>I1769="REVIEW"</formula>
    </cfRule>
  </conditionalFormatting>
  <conditionalFormatting sqref="I1770">
    <cfRule type="expression" dxfId="9072" priority="4502" stopIfTrue="1">
      <formula>I1770="REVIEW"</formula>
    </cfRule>
  </conditionalFormatting>
  <conditionalFormatting sqref="I1771">
    <cfRule type="expression" dxfId="9071" priority="4503" stopIfTrue="1">
      <formula>I1771="REVIEW"</formula>
    </cfRule>
  </conditionalFormatting>
  <conditionalFormatting sqref="I1772">
    <cfRule type="expression" dxfId="9070" priority="4504" stopIfTrue="1">
      <formula>I1772="REVIEW"</formula>
    </cfRule>
  </conditionalFormatting>
  <conditionalFormatting sqref="I1773">
    <cfRule type="expression" dxfId="9069" priority="4505" stopIfTrue="1">
      <formula>I1773="REVIEW"</formula>
    </cfRule>
  </conditionalFormatting>
  <conditionalFormatting sqref="I1774">
    <cfRule type="expression" dxfId="9068" priority="4506" stopIfTrue="1">
      <formula>I1774="REVIEW"</formula>
    </cfRule>
  </conditionalFormatting>
  <conditionalFormatting sqref="I1775">
    <cfRule type="expression" dxfId="9067" priority="4507" stopIfTrue="1">
      <formula>I1775="REVIEW"</formula>
    </cfRule>
  </conditionalFormatting>
  <conditionalFormatting sqref="I1776">
    <cfRule type="expression" dxfId="9066" priority="4508" stopIfTrue="1">
      <formula>I1776="REVIEW"</formula>
    </cfRule>
  </conditionalFormatting>
  <conditionalFormatting sqref="I1777">
    <cfRule type="expression" dxfId="9065" priority="4509" stopIfTrue="1">
      <formula>I1777="REVIEW"</formula>
    </cfRule>
  </conditionalFormatting>
  <conditionalFormatting sqref="I1778">
    <cfRule type="expression" dxfId="9064" priority="4510" stopIfTrue="1">
      <formula>I1778="REVIEW"</formula>
    </cfRule>
  </conditionalFormatting>
  <conditionalFormatting sqref="I1779">
    <cfRule type="expression" dxfId="9063" priority="4511" stopIfTrue="1">
      <formula>I1779="REVIEW"</formula>
    </cfRule>
  </conditionalFormatting>
  <conditionalFormatting sqref="I1780">
    <cfRule type="expression" dxfId="9062" priority="4512" stopIfTrue="1">
      <formula>I1780="REVIEW"</formula>
    </cfRule>
  </conditionalFormatting>
  <conditionalFormatting sqref="I1781">
    <cfRule type="expression" dxfId="9061" priority="4513" stopIfTrue="1">
      <formula>I1781="REVIEW"</formula>
    </cfRule>
  </conditionalFormatting>
  <conditionalFormatting sqref="I1782">
    <cfRule type="expression" dxfId="9060" priority="4514" stopIfTrue="1">
      <formula>I1782="REVIEW"</formula>
    </cfRule>
  </conditionalFormatting>
  <conditionalFormatting sqref="I1783">
    <cfRule type="expression" dxfId="9059" priority="4515" stopIfTrue="1">
      <formula>I1783="REVIEW"</formula>
    </cfRule>
  </conditionalFormatting>
  <conditionalFormatting sqref="I1784">
    <cfRule type="expression" dxfId="9058" priority="4516" stopIfTrue="1">
      <formula>I1784="REVIEW"</formula>
    </cfRule>
  </conditionalFormatting>
  <conditionalFormatting sqref="I1785">
    <cfRule type="expression" dxfId="9057" priority="4517" stopIfTrue="1">
      <formula>I1785="REVIEW"</formula>
    </cfRule>
  </conditionalFormatting>
  <conditionalFormatting sqref="I1786">
    <cfRule type="expression" dxfId="9056" priority="4518" stopIfTrue="1">
      <formula>I1786="REVIEW"</formula>
    </cfRule>
  </conditionalFormatting>
  <conditionalFormatting sqref="I1787">
    <cfRule type="expression" dxfId="9055" priority="4519" stopIfTrue="1">
      <formula>I1787="REVIEW"</formula>
    </cfRule>
  </conditionalFormatting>
  <conditionalFormatting sqref="I1788">
    <cfRule type="expression" dxfId="9054" priority="4520" stopIfTrue="1">
      <formula>I1788="REVIEW"</formula>
    </cfRule>
  </conditionalFormatting>
  <conditionalFormatting sqref="I1789">
    <cfRule type="expression" dxfId="9053" priority="4521" stopIfTrue="1">
      <formula>I1789="REVIEW"</formula>
    </cfRule>
  </conditionalFormatting>
  <conditionalFormatting sqref="I1790">
    <cfRule type="expression" dxfId="9052" priority="4522" stopIfTrue="1">
      <formula>I1790="REVIEW"</formula>
    </cfRule>
  </conditionalFormatting>
  <conditionalFormatting sqref="I1791">
    <cfRule type="expression" dxfId="9051" priority="4523" stopIfTrue="1">
      <formula>I1791="REVIEW"</formula>
    </cfRule>
  </conditionalFormatting>
  <conditionalFormatting sqref="I1792">
    <cfRule type="expression" dxfId="9050" priority="4524" stopIfTrue="1">
      <formula>I1792="REVIEW"</formula>
    </cfRule>
  </conditionalFormatting>
  <conditionalFormatting sqref="I1793">
    <cfRule type="expression" dxfId="9049" priority="4525" stopIfTrue="1">
      <formula>I1793="REVIEW"</formula>
    </cfRule>
  </conditionalFormatting>
  <conditionalFormatting sqref="I1794">
    <cfRule type="expression" dxfId="9048" priority="4526" stopIfTrue="1">
      <formula>I1794="REVIEW"</formula>
    </cfRule>
  </conditionalFormatting>
  <conditionalFormatting sqref="I1795">
    <cfRule type="expression" dxfId="9047" priority="4527" stopIfTrue="1">
      <formula>I1795="REVIEW"</formula>
    </cfRule>
  </conditionalFormatting>
  <conditionalFormatting sqref="I1796">
    <cfRule type="expression" dxfId="9046" priority="4528" stopIfTrue="1">
      <formula>I1796="REVIEW"</formula>
    </cfRule>
  </conditionalFormatting>
  <conditionalFormatting sqref="I1797">
    <cfRule type="expression" dxfId="9045" priority="4529" stopIfTrue="1">
      <formula>I1797="REVIEW"</formula>
    </cfRule>
  </conditionalFormatting>
  <conditionalFormatting sqref="I1798">
    <cfRule type="expression" dxfId="9044" priority="4530" stopIfTrue="1">
      <formula>I1798="REVIEW"</formula>
    </cfRule>
  </conditionalFormatting>
  <conditionalFormatting sqref="I1799">
    <cfRule type="expression" dxfId="9043" priority="4531" stopIfTrue="1">
      <formula>I1799="REVIEW"</formula>
    </cfRule>
  </conditionalFormatting>
  <conditionalFormatting sqref="I1800">
    <cfRule type="expression" dxfId="9042" priority="4532" stopIfTrue="1">
      <formula>I1800="REVIEW"</formula>
    </cfRule>
  </conditionalFormatting>
  <conditionalFormatting sqref="I1801">
    <cfRule type="expression" dxfId="9041" priority="4533" stopIfTrue="1">
      <formula>I1801="REVIEW"</formula>
    </cfRule>
  </conditionalFormatting>
  <conditionalFormatting sqref="I1802">
    <cfRule type="expression" dxfId="9040" priority="4534" stopIfTrue="1">
      <formula>I1802="REVIEW"</formula>
    </cfRule>
  </conditionalFormatting>
  <conditionalFormatting sqref="I1803">
    <cfRule type="expression" dxfId="9039" priority="4535" stopIfTrue="1">
      <formula>I1803="REVIEW"</formula>
    </cfRule>
  </conditionalFormatting>
  <conditionalFormatting sqref="I1804">
    <cfRule type="expression" dxfId="9038" priority="4536" stopIfTrue="1">
      <formula>I1804="REVIEW"</formula>
    </cfRule>
  </conditionalFormatting>
  <conditionalFormatting sqref="I1805">
    <cfRule type="expression" dxfId="9037" priority="4537" stopIfTrue="1">
      <formula>I1805="REVIEW"</formula>
    </cfRule>
  </conditionalFormatting>
  <conditionalFormatting sqref="I1806">
    <cfRule type="expression" dxfId="9036" priority="4538" stopIfTrue="1">
      <formula>I1806="REVIEW"</formula>
    </cfRule>
  </conditionalFormatting>
  <conditionalFormatting sqref="I1807">
    <cfRule type="expression" dxfId="9035" priority="4539" stopIfTrue="1">
      <formula>I1807="REVIEW"</formula>
    </cfRule>
  </conditionalFormatting>
  <conditionalFormatting sqref="I1808">
    <cfRule type="expression" dxfId="9034" priority="4540" stopIfTrue="1">
      <formula>I1808="REVIEW"</formula>
    </cfRule>
  </conditionalFormatting>
  <conditionalFormatting sqref="I1809">
    <cfRule type="expression" dxfId="9033" priority="4541" stopIfTrue="1">
      <formula>I1809="REVIEW"</formula>
    </cfRule>
  </conditionalFormatting>
  <conditionalFormatting sqref="I1810">
    <cfRule type="expression" dxfId="9032" priority="4542" stopIfTrue="1">
      <formula>I1810="REVIEW"</formula>
    </cfRule>
  </conditionalFormatting>
  <conditionalFormatting sqref="I1811">
    <cfRule type="expression" dxfId="9031" priority="4543" stopIfTrue="1">
      <formula>I1811="REVIEW"</formula>
    </cfRule>
  </conditionalFormatting>
  <conditionalFormatting sqref="I1812">
    <cfRule type="expression" dxfId="9030" priority="4544" stopIfTrue="1">
      <formula>I1812="REVIEW"</formula>
    </cfRule>
  </conditionalFormatting>
  <conditionalFormatting sqref="I1813">
    <cfRule type="expression" dxfId="9029" priority="4545" stopIfTrue="1">
      <formula>I1813="REVIEW"</formula>
    </cfRule>
  </conditionalFormatting>
  <conditionalFormatting sqref="I1814">
    <cfRule type="expression" dxfId="9028" priority="4546" stopIfTrue="1">
      <formula>I1814="REVIEW"</formula>
    </cfRule>
  </conditionalFormatting>
  <conditionalFormatting sqref="I1815">
    <cfRule type="expression" dxfId="9027" priority="4547" stopIfTrue="1">
      <formula>I1815="REVIEW"</formula>
    </cfRule>
  </conditionalFormatting>
  <conditionalFormatting sqref="I1816">
    <cfRule type="expression" dxfId="9026" priority="4548" stopIfTrue="1">
      <formula>I1816="REVIEW"</formula>
    </cfRule>
  </conditionalFormatting>
  <conditionalFormatting sqref="I1817">
    <cfRule type="expression" dxfId="9025" priority="4549" stopIfTrue="1">
      <formula>I1817="REVIEW"</formula>
    </cfRule>
  </conditionalFormatting>
  <conditionalFormatting sqref="I1818">
    <cfRule type="expression" dxfId="9024" priority="4550" stopIfTrue="1">
      <formula>I1818="REVIEW"</formula>
    </cfRule>
  </conditionalFormatting>
  <conditionalFormatting sqref="I1819">
    <cfRule type="expression" dxfId="9023" priority="4551" stopIfTrue="1">
      <formula>I1819="REVIEW"</formula>
    </cfRule>
  </conditionalFormatting>
  <conditionalFormatting sqref="I1820">
    <cfRule type="expression" dxfId="9022" priority="4552" stopIfTrue="1">
      <formula>I1820="REVIEW"</formula>
    </cfRule>
  </conditionalFormatting>
  <conditionalFormatting sqref="I1821">
    <cfRule type="expression" dxfId="9021" priority="4553" stopIfTrue="1">
      <formula>I1821="REVIEW"</formula>
    </cfRule>
  </conditionalFormatting>
  <conditionalFormatting sqref="I1822">
    <cfRule type="expression" dxfId="9020" priority="4554" stopIfTrue="1">
      <formula>I1822="REVIEW"</formula>
    </cfRule>
  </conditionalFormatting>
  <conditionalFormatting sqref="I1823">
    <cfRule type="expression" dxfId="9019" priority="4555" stopIfTrue="1">
      <formula>I1823="REVIEW"</formula>
    </cfRule>
  </conditionalFormatting>
  <conditionalFormatting sqref="I1824">
    <cfRule type="expression" dxfId="9018" priority="4556" stopIfTrue="1">
      <formula>I1824="REVIEW"</formula>
    </cfRule>
  </conditionalFormatting>
  <conditionalFormatting sqref="I1825">
    <cfRule type="expression" dxfId="9017" priority="4557" stopIfTrue="1">
      <formula>I1825="REVIEW"</formula>
    </cfRule>
  </conditionalFormatting>
  <conditionalFormatting sqref="I1826">
    <cfRule type="expression" dxfId="9016" priority="4558" stopIfTrue="1">
      <formula>I1826="REVIEW"</formula>
    </cfRule>
  </conditionalFormatting>
  <conditionalFormatting sqref="I1827">
    <cfRule type="expression" dxfId="9015" priority="4559" stopIfTrue="1">
      <formula>I1827="REVIEW"</formula>
    </cfRule>
  </conditionalFormatting>
  <conditionalFormatting sqref="I1828">
    <cfRule type="expression" dxfId="9014" priority="4560" stopIfTrue="1">
      <formula>I1828="REVIEW"</formula>
    </cfRule>
  </conditionalFormatting>
  <conditionalFormatting sqref="I1829">
    <cfRule type="expression" dxfId="9013" priority="4561" stopIfTrue="1">
      <formula>I1829="REVIEW"</formula>
    </cfRule>
  </conditionalFormatting>
  <conditionalFormatting sqref="I1830">
    <cfRule type="expression" dxfId="9012" priority="4562" stopIfTrue="1">
      <formula>I1830="REVIEW"</formula>
    </cfRule>
  </conditionalFormatting>
  <conditionalFormatting sqref="I1831">
    <cfRule type="expression" dxfId="9011" priority="4563" stopIfTrue="1">
      <formula>I1831="REVIEW"</formula>
    </cfRule>
  </conditionalFormatting>
  <conditionalFormatting sqref="I1832">
    <cfRule type="expression" dxfId="9010" priority="4564" stopIfTrue="1">
      <formula>I1832="REVIEW"</formula>
    </cfRule>
  </conditionalFormatting>
  <conditionalFormatting sqref="I1833">
    <cfRule type="expression" dxfId="9009" priority="4565" stopIfTrue="1">
      <formula>I1833="REVIEW"</formula>
    </cfRule>
  </conditionalFormatting>
  <conditionalFormatting sqref="I1834">
    <cfRule type="expression" dxfId="9008" priority="4566" stopIfTrue="1">
      <formula>I1834="REVIEW"</formula>
    </cfRule>
  </conditionalFormatting>
  <conditionalFormatting sqref="I1835">
    <cfRule type="expression" dxfId="9007" priority="4567" stopIfTrue="1">
      <formula>I1835="REVIEW"</formula>
    </cfRule>
  </conditionalFormatting>
  <conditionalFormatting sqref="I1836">
    <cfRule type="expression" dxfId="9006" priority="4568" stopIfTrue="1">
      <formula>I1836="REVIEW"</formula>
    </cfRule>
  </conditionalFormatting>
  <conditionalFormatting sqref="I1837">
    <cfRule type="expression" dxfId="9005" priority="4569" stopIfTrue="1">
      <formula>I1837="REVIEW"</formula>
    </cfRule>
  </conditionalFormatting>
  <conditionalFormatting sqref="I1838">
    <cfRule type="expression" dxfId="9004" priority="4570" stopIfTrue="1">
      <formula>I1838="REVIEW"</formula>
    </cfRule>
  </conditionalFormatting>
  <conditionalFormatting sqref="I1839">
    <cfRule type="expression" dxfId="9003" priority="4571" stopIfTrue="1">
      <formula>I1839="REVIEW"</formula>
    </cfRule>
  </conditionalFormatting>
  <conditionalFormatting sqref="I1840">
    <cfRule type="expression" dxfId="9002" priority="4572" stopIfTrue="1">
      <formula>I1840="REVIEW"</formula>
    </cfRule>
  </conditionalFormatting>
  <conditionalFormatting sqref="I1841">
    <cfRule type="expression" dxfId="9001" priority="4573" stopIfTrue="1">
      <formula>I1841="REVIEW"</formula>
    </cfRule>
  </conditionalFormatting>
  <conditionalFormatting sqref="I1842">
    <cfRule type="expression" dxfId="9000" priority="4574" stopIfTrue="1">
      <formula>I1842="REVIEW"</formula>
    </cfRule>
  </conditionalFormatting>
  <conditionalFormatting sqref="I1843">
    <cfRule type="expression" dxfId="8999" priority="4575" stopIfTrue="1">
      <formula>I1843="REVIEW"</formula>
    </cfRule>
  </conditionalFormatting>
  <conditionalFormatting sqref="I1844">
    <cfRule type="expression" dxfId="8998" priority="4576" stopIfTrue="1">
      <formula>I1844="REVIEW"</formula>
    </cfRule>
  </conditionalFormatting>
  <conditionalFormatting sqref="I1845">
    <cfRule type="expression" dxfId="8997" priority="4577" stopIfTrue="1">
      <formula>I1845="REVIEW"</formula>
    </cfRule>
  </conditionalFormatting>
  <conditionalFormatting sqref="I1846">
    <cfRule type="expression" dxfId="8996" priority="4578" stopIfTrue="1">
      <formula>I1846="REVIEW"</formula>
    </cfRule>
  </conditionalFormatting>
  <conditionalFormatting sqref="I1847">
    <cfRule type="expression" dxfId="8995" priority="4579" stopIfTrue="1">
      <formula>I1847="REVIEW"</formula>
    </cfRule>
  </conditionalFormatting>
  <conditionalFormatting sqref="I1848">
    <cfRule type="expression" dxfId="8994" priority="4580" stopIfTrue="1">
      <formula>I1848="REVIEW"</formula>
    </cfRule>
  </conditionalFormatting>
  <conditionalFormatting sqref="I1849">
    <cfRule type="expression" dxfId="8993" priority="4581" stopIfTrue="1">
      <formula>I1849="REVIEW"</formula>
    </cfRule>
  </conditionalFormatting>
  <conditionalFormatting sqref="I1850">
    <cfRule type="expression" dxfId="8992" priority="4582" stopIfTrue="1">
      <formula>I1850="REVIEW"</formula>
    </cfRule>
  </conditionalFormatting>
  <conditionalFormatting sqref="I1851">
    <cfRule type="expression" dxfId="8991" priority="4583" stopIfTrue="1">
      <formula>I1851="REVIEW"</formula>
    </cfRule>
  </conditionalFormatting>
  <conditionalFormatting sqref="I1852">
    <cfRule type="expression" dxfId="8990" priority="4584" stopIfTrue="1">
      <formula>I1852="REVIEW"</formula>
    </cfRule>
  </conditionalFormatting>
  <conditionalFormatting sqref="I1853">
    <cfRule type="expression" dxfId="8989" priority="4585" stopIfTrue="1">
      <formula>I1853="REVIEW"</formula>
    </cfRule>
  </conditionalFormatting>
  <conditionalFormatting sqref="I1854">
    <cfRule type="expression" dxfId="8988" priority="4586" stopIfTrue="1">
      <formula>I1854="REVIEW"</formula>
    </cfRule>
  </conditionalFormatting>
  <conditionalFormatting sqref="I1855">
    <cfRule type="expression" dxfId="8987" priority="4587" stopIfTrue="1">
      <formula>I1855="REVIEW"</formula>
    </cfRule>
  </conditionalFormatting>
  <conditionalFormatting sqref="I1856">
    <cfRule type="expression" dxfId="8986" priority="4588" stopIfTrue="1">
      <formula>I1856="REVIEW"</formula>
    </cfRule>
  </conditionalFormatting>
  <conditionalFormatting sqref="I1857">
    <cfRule type="expression" dxfId="8985" priority="4589" stopIfTrue="1">
      <formula>I1857="REVIEW"</formula>
    </cfRule>
  </conditionalFormatting>
  <conditionalFormatting sqref="I1858">
    <cfRule type="expression" dxfId="8984" priority="4590" stopIfTrue="1">
      <formula>I1858="REVIEW"</formula>
    </cfRule>
  </conditionalFormatting>
  <conditionalFormatting sqref="I1859">
    <cfRule type="expression" dxfId="8983" priority="4591" stopIfTrue="1">
      <formula>I1859="REVIEW"</formula>
    </cfRule>
  </conditionalFormatting>
  <conditionalFormatting sqref="I1860">
    <cfRule type="expression" dxfId="8982" priority="4592" stopIfTrue="1">
      <formula>I1860="REVIEW"</formula>
    </cfRule>
  </conditionalFormatting>
  <conditionalFormatting sqref="I1861">
    <cfRule type="expression" dxfId="8981" priority="4593" stopIfTrue="1">
      <formula>I1861="REVIEW"</formula>
    </cfRule>
  </conditionalFormatting>
  <conditionalFormatting sqref="I1862">
    <cfRule type="expression" dxfId="8980" priority="4594" stopIfTrue="1">
      <formula>I1862="REVIEW"</formula>
    </cfRule>
  </conditionalFormatting>
  <conditionalFormatting sqref="I1863">
    <cfRule type="expression" dxfId="8979" priority="4595" stopIfTrue="1">
      <formula>I1863="REVIEW"</formula>
    </cfRule>
  </conditionalFormatting>
  <conditionalFormatting sqref="I1864">
    <cfRule type="expression" dxfId="8978" priority="4596" stopIfTrue="1">
      <formula>I1864="REVIEW"</formula>
    </cfRule>
  </conditionalFormatting>
  <conditionalFormatting sqref="I1865">
    <cfRule type="expression" dxfId="8977" priority="4597" stopIfTrue="1">
      <formula>I1865="REVIEW"</formula>
    </cfRule>
  </conditionalFormatting>
  <conditionalFormatting sqref="I1866">
    <cfRule type="expression" dxfId="8976" priority="4598" stopIfTrue="1">
      <formula>I1866="REVIEW"</formula>
    </cfRule>
  </conditionalFormatting>
  <conditionalFormatting sqref="I1867">
    <cfRule type="expression" dxfId="8975" priority="4599" stopIfTrue="1">
      <formula>I1867="REVIEW"</formula>
    </cfRule>
  </conditionalFormatting>
  <conditionalFormatting sqref="I1868">
    <cfRule type="expression" dxfId="8974" priority="4600" stopIfTrue="1">
      <formula>I1868="REVIEW"</formula>
    </cfRule>
  </conditionalFormatting>
  <conditionalFormatting sqref="I1869">
    <cfRule type="expression" dxfId="8973" priority="4601" stopIfTrue="1">
      <formula>I1869="REVIEW"</formula>
    </cfRule>
  </conditionalFormatting>
  <conditionalFormatting sqref="I1870">
    <cfRule type="expression" dxfId="8972" priority="4602" stopIfTrue="1">
      <formula>I1870="REVIEW"</formula>
    </cfRule>
  </conditionalFormatting>
  <conditionalFormatting sqref="I1871">
    <cfRule type="expression" dxfId="8971" priority="4603" stopIfTrue="1">
      <formula>I1871="REVIEW"</formula>
    </cfRule>
  </conditionalFormatting>
  <conditionalFormatting sqref="I1872">
    <cfRule type="expression" dxfId="8970" priority="4604" stopIfTrue="1">
      <formula>I1872="REVIEW"</formula>
    </cfRule>
  </conditionalFormatting>
  <conditionalFormatting sqref="I1873">
    <cfRule type="expression" dxfId="8969" priority="4605" stopIfTrue="1">
      <formula>I1873="REVIEW"</formula>
    </cfRule>
  </conditionalFormatting>
  <conditionalFormatting sqref="I1874">
    <cfRule type="expression" dxfId="8968" priority="4606" stopIfTrue="1">
      <formula>I1874="REVIEW"</formula>
    </cfRule>
  </conditionalFormatting>
  <conditionalFormatting sqref="I1875">
    <cfRule type="expression" dxfId="8967" priority="4607" stopIfTrue="1">
      <formula>I1875="REVIEW"</formula>
    </cfRule>
  </conditionalFormatting>
  <conditionalFormatting sqref="I1876">
    <cfRule type="expression" dxfId="8966" priority="4608" stopIfTrue="1">
      <formula>I1876="REVIEW"</formula>
    </cfRule>
  </conditionalFormatting>
  <conditionalFormatting sqref="I1877">
    <cfRule type="expression" dxfId="8965" priority="4609" stopIfTrue="1">
      <formula>I1877="REVIEW"</formula>
    </cfRule>
  </conditionalFormatting>
  <conditionalFormatting sqref="I1878">
    <cfRule type="expression" dxfId="8964" priority="4610" stopIfTrue="1">
      <formula>I1878="REVIEW"</formula>
    </cfRule>
  </conditionalFormatting>
  <conditionalFormatting sqref="I1879">
    <cfRule type="expression" dxfId="8963" priority="4611" stopIfTrue="1">
      <formula>I1879="REVIEW"</formula>
    </cfRule>
  </conditionalFormatting>
  <conditionalFormatting sqref="I1880">
    <cfRule type="expression" dxfId="8962" priority="4612" stopIfTrue="1">
      <formula>I1880="REVIEW"</formula>
    </cfRule>
  </conditionalFormatting>
  <conditionalFormatting sqref="I1881">
    <cfRule type="expression" dxfId="8961" priority="4613" stopIfTrue="1">
      <formula>I1881="REVIEW"</formula>
    </cfRule>
  </conditionalFormatting>
  <conditionalFormatting sqref="I1882">
    <cfRule type="expression" dxfId="8960" priority="4614" stopIfTrue="1">
      <formula>I1882="REVIEW"</formula>
    </cfRule>
  </conditionalFormatting>
  <conditionalFormatting sqref="I1883">
    <cfRule type="expression" dxfId="8959" priority="4615" stopIfTrue="1">
      <formula>I1883="REVIEW"</formula>
    </cfRule>
  </conditionalFormatting>
  <conditionalFormatting sqref="I1884">
    <cfRule type="expression" dxfId="8958" priority="4616" stopIfTrue="1">
      <formula>I1884="REVIEW"</formula>
    </cfRule>
  </conditionalFormatting>
  <conditionalFormatting sqref="I1885">
    <cfRule type="expression" dxfId="8957" priority="4617" stopIfTrue="1">
      <formula>I1885="REVIEW"</formula>
    </cfRule>
  </conditionalFormatting>
  <conditionalFormatting sqref="I1886">
    <cfRule type="expression" dxfId="8956" priority="4618" stopIfTrue="1">
      <formula>I1886="REVIEW"</formula>
    </cfRule>
  </conditionalFormatting>
  <conditionalFormatting sqref="I1887">
    <cfRule type="expression" dxfId="8955" priority="4619" stopIfTrue="1">
      <formula>I1887="REVIEW"</formula>
    </cfRule>
  </conditionalFormatting>
  <conditionalFormatting sqref="I1888">
    <cfRule type="expression" dxfId="8954" priority="4620" stopIfTrue="1">
      <formula>I1888="REVIEW"</formula>
    </cfRule>
  </conditionalFormatting>
  <conditionalFormatting sqref="I1889">
    <cfRule type="expression" dxfId="8953" priority="4621" stopIfTrue="1">
      <formula>I1889="REVIEW"</formula>
    </cfRule>
  </conditionalFormatting>
  <conditionalFormatting sqref="I1890">
    <cfRule type="expression" dxfId="8952" priority="4622" stopIfTrue="1">
      <formula>I1890="REVIEW"</formula>
    </cfRule>
  </conditionalFormatting>
  <conditionalFormatting sqref="I1891">
    <cfRule type="expression" dxfId="8951" priority="4623" stopIfTrue="1">
      <formula>I1891="REVIEW"</formula>
    </cfRule>
  </conditionalFormatting>
  <conditionalFormatting sqref="I1892">
    <cfRule type="expression" dxfId="8950" priority="4624" stopIfTrue="1">
      <formula>I1892="REVIEW"</formula>
    </cfRule>
  </conditionalFormatting>
  <conditionalFormatting sqref="I1893">
    <cfRule type="expression" dxfId="8949" priority="4625" stopIfTrue="1">
      <formula>I1893="REVIEW"</formula>
    </cfRule>
  </conditionalFormatting>
  <conditionalFormatting sqref="I1894">
    <cfRule type="expression" dxfId="8948" priority="4626" stopIfTrue="1">
      <formula>I1894="REVIEW"</formula>
    </cfRule>
  </conditionalFormatting>
  <conditionalFormatting sqref="I1895">
    <cfRule type="expression" dxfId="8947" priority="4627" stopIfTrue="1">
      <formula>I1895="REVIEW"</formula>
    </cfRule>
  </conditionalFormatting>
  <conditionalFormatting sqref="I1896">
    <cfRule type="expression" dxfId="8946" priority="4628" stopIfTrue="1">
      <formula>I1896="REVIEW"</formula>
    </cfRule>
  </conditionalFormatting>
  <conditionalFormatting sqref="I1897">
    <cfRule type="expression" dxfId="8945" priority="4629" stopIfTrue="1">
      <formula>I1897="REVIEW"</formula>
    </cfRule>
  </conditionalFormatting>
  <conditionalFormatting sqref="I1898">
    <cfRule type="expression" dxfId="8944" priority="4630" stopIfTrue="1">
      <formula>I1898="REVIEW"</formula>
    </cfRule>
  </conditionalFormatting>
  <conditionalFormatting sqref="I1899">
    <cfRule type="expression" dxfId="8943" priority="4631" stopIfTrue="1">
      <formula>I1899="REVIEW"</formula>
    </cfRule>
  </conditionalFormatting>
  <conditionalFormatting sqref="I1900">
    <cfRule type="expression" dxfId="8942" priority="4632" stopIfTrue="1">
      <formula>I1900="REVIEW"</formula>
    </cfRule>
  </conditionalFormatting>
  <conditionalFormatting sqref="I1901">
    <cfRule type="expression" dxfId="8941" priority="4633" stopIfTrue="1">
      <formula>I1901="REVIEW"</formula>
    </cfRule>
  </conditionalFormatting>
  <conditionalFormatting sqref="I1902">
    <cfRule type="expression" dxfId="8940" priority="4634" stopIfTrue="1">
      <formula>I1902="REVIEW"</formula>
    </cfRule>
  </conditionalFormatting>
  <conditionalFormatting sqref="I1903">
    <cfRule type="expression" dxfId="8939" priority="4635" stopIfTrue="1">
      <formula>I1903="REVIEW"</formula>
    </cfRule>
  </conditionalFormatting>
  <conditionalFormatting sqref="I1904">
    <cfRule type="expression" dxfId="8938" priority="4636" stopIfTrue="1">
      <formula>I1904="REVIEW"</formula>
    </cfRule>
  </conditionalFormatting>
  <conditionalFormatting sqref="I1905">
    <cfRule type="expression" dxfId="8937" priority="4637" stopIfTrue="1">
      <formula>I1905="REVIEW"</formula>
    </cfRule>
  </conditionalFormatting>
  <conditionalFormatting sqref="I1906">
    <cfRule type="expression" dxfId="8936" priority="4638" stopIfTrue="1">
      <formula>I1906="REVIEW"</formula>
    </cfRule>
  </conditionalFormatting>
  <conditionalFormatting sqref="I1907">
    <cfRule type="expression" dxfId="8935" priority="4639" stopIfTrue="1">
      <formula>I1907="REVIEW"</formula>
    </cfRule>
  </conditionalFormatting>
  <conditionalFormatting sqref="I1908">
    <cfRule type="expression" dxfId="8934" priority="4640" stopIfTrue="1">
      <formula>I1908="REVIEW"</formula>
    </cfRule>
  </conditionalFormatting>
  <conditionalFormatting sqref="I1909">
    <cfRule type="expression" dxfId="8933" priority="4641" stopIfTrue="1">
      <formula>I1909="REVIEW"</formula>
    </cfRule>
  </conditionalFormatting>
  <conditionalFormatting sqref="I1910">
    <cfRule type="expression" dxfId="8932" priority="4642" stopIfTrue="1">
      <formula>I1910="REVIEW"</formula>
    </cfRule>
  </conditionalFormatting>
  <conditionalFormatting sqref="I1911">
    <cfRule type="expression" dxfId="8931" priority="4643" stopIfTrue="1">
      <formula>I1911="REVIEW"</formula>
    </cfRule>
  </conditionalFormatting>
  <conditionalFormatting sqref="I1912">
    <cfRule type="expression" dxfId="8930" priority="4644" stopIfTrue="1">
      <formula>I1912="REVIEW"</formula>
    </cfRule>
  </conditionalFormatting>
  <conditionalFormatting sqref="I1913">
    <cfRule type="expression" dxfId="8929" priority="4645" stopIfTrue="1">
      <formula>I1913="REVIEW"</formula>
    </cfRule>
  </conditionalFormatting>
  <conditionalFormatting sqref="I1914">
    <cfRule type="expression" dxfId="8928" priority="4646" stopIfTrue="1">
      <formula>I1914="REVIEW"</formula>
    </cfRule>
  </conditionalFormatting>
  <conditionalFormatting sqref="I1915">
    <cfRule type="expression" dxfId="8927" priority="4647" stopIfTrue="1">
      <formula>I1915="REVIEW"</formula>
    </cfRule>
  </conditionalFormatting>
  <conditionalFormatting sqref="I1916">
    <cfRule type="expression" dxfId="8926" priority="4648" stopIfTrue="1">
      <formula>I1916="REVIEW"</formula>
    </cfRule>
  </conditionalFormatting>
  <conditionalFormatting sqref="I1917">
    <cfRule type="expression" dxfId="8925" priority="4649" stopIfTrue="1">
      <formula>I1917="REVIEW"</formula>
    </cfRule>
  </conditionalFormatting>
  <conditionalFormatting sqref="I1918">
    <cfRule type="expression" dxfId="8924" priority="4650" stopIfTrue="1">
      <formula>I1918="REVIEW"</formula>
    </cfRule>
  </conditionalFormatting>
  <conditionalFormatting sqref="I1919">
    <cfRule type="expression" dxfId="8923" priority="4651" stopIfTrue="1">
      <formula>I1919="REVIEW"</formula>
    </cfRule>
  </conditionalFormatting>
  <conditionalFormatting sqref="I1920">
    <cfRule type="expression" dxfId="8922" priority="4652" stopIfTrue="1">
      <formula>I1920="REVIEW"</formula>
    </cfRule>
  </conditionalFormatting>
  <conditionalFormatting sqref="I1921">
    <cfRule type="expression" dxfId="8921" priority="4653" stopIfTrue="1">
      <formula>I1921="REVIEW"</formula>
    </cfRule>
  </conditionalFormatting>
  <conditionalFormatting sqref="I1922">
    <cfRule type="expression" dxfId="8920" priority="4654" stopIfTrue="1">
      <formula>I1922="REVIEW"</formula>
    </cfRule>
  </conditionalFormatting>
  <conditionalFormatting sqref="I1923">
    <cfRule type="expression" dxfId="8919" priority="4655" stopIfTrue="1">
      <formula>I1923="REVIEW"</formula>
    </cfRule>
  </conditionalFormatting>
  <conditionalFormatting sqref="I1924">
    <cfRule type="expression" dxfId="8918" priority="4656" stopIfTrue="1">
      <formula>I1924="REVIEW"</formula>
    </cfRule>
  </conditionalFormatting>
  <conditionalFormatting sqref="I1925">
    <cfRule type="expression" dxfId="8917" priority="4657" stopIfTrue="1">
      <formula>I1925="REVIEW"</formula>
    </cfRule>
  </conditionalFormatting>
  <conditionalFormatting sqref="I1926">
    <cfRule type="expression" dxfId="8916" priority="4658" stopIfTrue="1">
      <formula>I1926="REVIEW"</formula>
    </cfRule>
  </conditionalFormatting>
  <conditionalFormatting sqref="I1927">
    <cfRule type="expression" dxfId="8915" priority="4659" stopIfTrue="1">
      <formula>I1927="REVIEW"</formula>
    </cfRule>
  </conditionalFormatting>
  <conditionalFormatting sqref="I1928">
    <cfRule type="expression" dxfId="8914" priority="4660" stopIfTrue="1">
      <formula>I1928="REVIEW"</formula>
    </cfRule>
  </conditionalFormatting>
  <conditionalFormatting sqref="I1929">
    <cfRule type="expression" dxfId="8913" priority="4661" stopIfTrue="1">
      <formula>I1929="REVIEW"</formula>
    </cfRule>
  </conditionalFormatting>
  <conditionalFormatting sqref="I1930">
    <cfRule type="expression" dxfId="8912" priority="4662" stopIfTrue="1">
      <formula>I1930="REVIEW"</formula>
    </cfRule>
  </conditionalFormatting>
  <conditionalFormatting sqref="I1931">
    <cfRule type="expression" dxfId="8911" priority="4663" stopIfTrue="1">
      <formula>I1931="REVIEW"</formula>
    </cfRule>
  </conditionalFormatting>
  <conditionalFormatting sqref="I1932">
    <cfRule type="expression" dxfId="8910" priority="4664" stopIfTrue="1">
      <formula>I1932="REVIEW"</formula>
    </cfRule>
  </conditionalFormatting>
  <conditionalFormatting sqref="I1933">
    <cfRule type="expression" dxfId="8909" priority="4665" stopIfTrue="1">
      <formula>I1933="REVIEW"</formula>
    </cfRule>
  </conditionalFormatting>
  <conditionalFormatting sqref="I1934">
    <cfRule type="expression" dxfId="8908" priority="4666" stopIfTrue="1">
      <formula>I1934="REVIEW"</formula>
    </cfRule>
  </conditionalFormatting>
  <conditionalFormatting sqref="I1935">
    <cfRule type="expression" dxfId="8907" priority="4667" stopIfTrue="1">
      <formula>I1935="REVIEW"</formula>
    </cfRule>
  </conditionalFormatting>
  <conditionalFormatting sqref="I1936">
    <cfRule type="expression" dxfId="8906" priority="4668" stopIfTrue="1">
      <formula>I1936="REVIEW"</formula>
    </cfRule>
  </conditionalFormatting>
  <conditionalFormatting sqref="I1937">
    <cfRule type="expression" dxfId="8905" priority="4669" stopIfTrue="1">
      <formula>I1937="REVIEW"</formula>
    </cfRule>
  </conditionalFormatting>
  <conditionalFormatting sqref="I1938">
    <cfRule type="expression" dxfId="8904" priority="4670" stopIfTrue="1">
      <formula>I1938="REVIEW"</formula>
    </cfRule>
  </conditionalFormatting>
  <conditionalFormatting sqref="I1939">
    <cfRule type="expression" dxfId="8903" priority="4671" stopIfTrue="1">
      <formula>I1939="REVIEW"</formula>
    </cfRule>
  </conditionalFormatting>
  <conditionalFormatting sqref="I1940">
    <cfRule type="expression" dxfId="8902" priority="4672" stopIfTrue="1">
      <formula>I1940="REVIEW"</formula>
    </cfRule>
  </conditionalFormatting>
  <conditionalFormatting sqref="I1941">
    <cfRule type="expression" dxfId="8901" priority="4673" stopIfTrue="1">
      <formula>I1941="REVIEW"</formula>
    </cfRule>
  </conditionalFormatting>
  <conditionalFormatting sqref="I1942">
    <cfRule type="expression" dxfId="8900" priority="4674" stopIfTrue="1">
      <formula>I1942="REVIEW"</formula>
    </cfRule>
  </conditionalFormatting>
  <conditionalFormatting sqref="I1943">
    <cfRule type="expression" dxfId="8899" priority="4675" stopIfTrue="1">
      <formula>I1943="REVIEW"</formula>
    </cfRule>
  </conditionalFormatting>
  <conditionalFormatting sqref="I1944">
    <cfRule type="expression" dxfId="8898" priority="4676" stopIfTrue="1">
      <formula>I1944="REVIEW"</formula>
    </cfRule>
  </conditionalFormatting>
  <conditionalFormatting sqref="I1945">
    <cfRule type="expression" dxfId="8897" priority="4677" stopIfTrue="1">
      <formula>I1945="REVIEW"</formula>
    </cfRule>
  </conditionalFormatting>
  <conditionalFormatting sqref="I1946">
    <cfRule type="expression" dxfId="8896" priority="4678" stopIfTrue="1">
      <formula>I1946="REVIEW"</formula>
    </cfRule>
  </conditionalFormatting>
  <conditionalFormatting sqref="I1947">
    <cfRule type="expression" dxfId="8895" priority="4679" stopIfTrue="1">
      <formula>I1947="REVIEW"</formula>
    </cfRule>
  </conditionalFormatting>
  <conditionalFormatting sqref="I1948">
    <cfRule type="expression" dxfId="8894" priority="4680" stopIfTrue="1">
      <formula>I1948="REVIEW"</formula>
    </cfRule>
  </conditionalFormatting>
  <conditionalFormatting sqref="I1949">
    <cfRule type="expression" dxfId="8893" priority="4681" stopIfTrue="1">
      <formula>I1949="REVIEW"</formula>
    </cfRule>
  </conditionalFormatting>
  <conditionalFormatting sqref="I1950">
    <cfRule type="expression" dxfId="8892" priority="4682" stopIfTrue="1">
      <formula>I1950="REVIEW"</formula>
    </cfRule>
  </conditionalFormatting>
  <conditionalFormatting sqref="I1951">
    <cfRule type="expression" dxfId="8891" priority="4683" stopIfTrue="1">
      <formula>I1951="REVIEW"</formula>
    </cfRule>
  </conditionalFormatting>
  <conditionalFormatting sqref="I1952">
    <cfRule type="expression" dxfId="8890" priority="4684" stopIfTrue="1">
      <formula>I1952="REVIEW"</formula>
    </cfRule>
  </conditionalFormatting>
  <conditionalFormatting sqref="I1953">
    <cfRule type="expression" dxfId="8889" priority="4685" stopIfTrue="1">
      <formula>I1953="REVIEW"</formula>
    </cfRule>
  </conditionalFormatting>
  <conditionalFormatting sqref="I1954">
    <cfRule type="expression" dxfId="8888" priority="4686" stopIfTrue="1">
      <formula>I1954="REVIEW"</formula>
    </cfRule>
  </conditionalFormatting>
  <conditionalFormatting sqref="I1955">
    <cfRule type="expression" dxfId="8887" priority="4687" stopIfTrue="1">
      <formula>I1955="REVIEW"</formula>
    </cfRule>
  </conditionalFormatting>
  <conditionalFormatting sqref="I1956">
    <cfRule type="expression" dxfId="8886" priority="4688" stopIfTrue="1">
      <formula>I1956="REVIEW"</formula>
    </cfRule>
  </conditionalFormatting>
  <conditionalFormatting sqref="I1957">
    <cfRule type="expression" dxfId="8885" priority="4689" stopIfTrue="1">
      <formula>I1957="REVIEW"</formula>
    </cfRule>
  </conditionalFormatting>
  <conditionalFormatting sqref="I1958">
    <cfRule type="expression" dxfId="8884" priority="4690" stopIfTrue="1">
      <formula>I1958="REVIEW"</formula>
    </cfRule>
  </conditionalFormatting>
  <conditionalFormatting sqref="I1959">
    <cfRule type="expression" dxfId="8883" priority="4691" stopIfTrue="1">
      <formula>I1959="REVIEW"</formula>
    </cfRule>
  </conditionalFormatting>
  <conditionalFormatting sqref="I1960">
    <cfRule type="expression" dxfId="8882" priority="4692" stopIfTrue="1">
      <formula>I1960="REVIEW"</formula>
    </cfRule>
  </conditionalFormatting>
  <conditionalFormatting sqref="I1961">
    <cfRule type="expression" dxfId="8881" priority="4693" stopIfTrue="1">
      <formula>I1961="REVIEW"</formula>
    </cfRule>
  </conditionalFormatting>
  <conditionalFormatting sqref="I1962">
    <cfRule type="expression" dxfId="8880" priority="4694" stopIfTrue="1">
      <formula>I1962="REVIEW"</formula>
    </cfRule>
  </conditionalFormatting>
  <conditionalFormatting sqref="I1963">
    <cfRule type="expression" dxfId="8879" priority="4695" stopIfTrue="1">
      <formula>I1963="REVIEW"</formula>
    </cfRule>
  </conditionalFormatting>
  <conditionalFormatting sqref="I1964">
    <cfRule type="expression" dxfId="8878" priority="4696" stopIfTrue="1">
      <formula>I1964="REVIEW"</formula>
    </cfRule>
  </conditionalFormatting>
  <conditionalFormatting sqref="I1965">
    <cfRule type="expression" dxfId="8877" priority="4697" stopIfTrue="1">
      <formula>I1965="REVIEW"</formula>
    </cfRule>
  </conditionalFormatting>
  <conditionalFormatting sqref="I1966">
    <cfRule type="expression" dxfId="8876" priority="4698" stopIfTrue="1">
      <formula>I1966="REVIEW"</formula>
    </cfRule>
  </conditionalFormatting>
  <conditionalFormatting sqref="I1967">
    <cfRule type="expression" dxfId="8875" priority="4699" stopIfTrue="1">
      <formula>I1967="REVIEW"</formula>
    </cfRule>
  </conditionalFormatting>
  <conditionalFormatting sqref="I1968">
    <cfRule type="expression" dxfId="8874" priority="4700" stopIfTrue="1">
      <formula>I1968="REVIEW"</formula>
    </cfRule>
  </conditionalFormatting>
  <conditionalFormatting sqref="I1969">
    <cfRule type="expression" dxfId="8873" priority="4701" stopIfTrue="1">
      <formula>I1969="REVIEW"</formula>
    </cfRule>
  </conditionalFormatting>
  <conditionalFormatting sqref="I1970">
    <cfRule type="expression" dxfId="8872" priority="4702" stopIfTrue="1">
      <formula>I1970="REVIEW"</formula>
    </cfRule>
  </conditionalFormatting>
  <conditionalFormatting sqref="I1971">
    <cfRule type="expression" dxfId="8871" priority="4703" stopIfTrue="1">
      <formula>I1971="REVIEW"</formula>
    </cfRule>
  </conditionalFormatting>
  <conditionalFormatting sqref="I1972">
    <cfRule type="expression" dxfId="8870" priority="4704" stopIfTrue="1">
      <formula>I1972="REVIEW"</formula>
    </cfRule>
  </conditionalFormatting>
  <conditionalFormatting sqref="I1973">
    <cfRule type="expression" dxfId="8869" priority="4705" stopIfTrue="1">
      <formula>I1973="REVIEW"</formula>
    </cfRule>
  </conditionalFormatting>
  <conditionalFormatting sqref="I1974">
    <cfRule type="expression" dxfId="8868" priority="4706" stopIfTrue="1">
      <formula>I1974="REVIEW"</formula>
    </cfRule>
  </conditionalFormatting>
  <conditionalFormatting sqref="I1975">
    <cfRule type="expression" dxfId="8867" priority="4707" stopIfTrue="1">
      <formula>I1975="REVIEW"</formula>
    </cfRule>
  </conditionalFormatting>
  <conditionalFormatting sqref="I1976">
    <cfRule type="expression" dxfId="8866" priority="4708" stopIfTrue="1">
      <formula>I1976="REVIEW"</formula>
    </cfRule>
  </conditionalFormatting>
  <conditionalFormatting sqref="I1977">
    <cfRule type="expression" dxfId="8865" priority="4709" stopIfTrue="1">
      <formula>I1977="REVIEW"</formula>
    </cfRule>
  </conditionalFormatting>
  <conditionalFormatting sqref="I1978">
    <cfRule type="expression" dxfId="8864" priority="4710" stopIfTrue="1">
      <formula>I1978="REVIEW"</formula>
    </cfRule>
  </conditionalFormatting>
  <conditionalFormatting sqref="I1979">
    <cfRule type="expression" dxfId="8863" priority="4711" stopIfTrue="1">
      <formula>I1979="REVIEW"</formula>
    </cfRule>
  </conditionalFormatting>
  <conditionalFormatting sqref="I1980">
    <cfRule type="expression" dxfId="8862" priority="4712" stopIfTrue="1">
      <formula>I1980="REVIEW"</formula>
    </cfRule>
  </conditionalFormatting>
  <conditionalFormatting sqref="I1981">
    <cfRule type="expression" dxfId="8861" priority="4713" stopIfTrue="1">
      <formula>I1981="REVIEW"</formula>
    </cfRule>
  </conditionalFormatting>
  <conditionalFormatting sqref="I1982">
    <cfRule type="expression" dxfId="8860" priority="4714" stopIfTrue="1">
      <formula>I1982="REVIEW"</formula>
    </cfRule>
  </conditionalFormatting>
  <conditionalFormatting sqref="I1983">
    <cfRule type="expression" dxfId="8859" priority="4715" stopIfTrue="1">
      <formula>I1983="REVIEW"</formula>
    </cfRule>
  </conditionalFormatting>
  <conditionalFormatting sqref="I1984">
    <cfRule type="expression" dxfId="8858" priority="4716" stopIfTrue="1">
      <formula>I1984="REVIEW"</formula>
    </cfRule>
  </conditionalFormatting>
  <conditionalFormatting sqref="I1985">
    <cfRule type="expression" dxfId="8857" priority="4717" stopIfTrue="1">
      <formula>I1985="REVIEW"</formula>
    </cfRule>
  </conditionalFormatting>
  <conditionalFormatting sqref="I1986">
    <cfRule type="expression" dxfId="8856" priority="4718" stopIfTrue="1">
      <formula>I1986="REVIEW"</formula>
    </cfRule>
  </conditionalFormatting>
  <conditionalFormatting sqref="I1987">
    <cfRule type="expression" dxfId="8855" priority="4719" stopIfTrue="1">
      <formula>I1987="REVIEW"</formula>
    </cfRule>
  </conditionalFormatting>
  <conditionalFormatting sqref="I1988">
    <cfRule type="expression" dxfId="8854" priority="4720" stopIfTrue="1">
      <formula>I1988="REVIEW"</formula>
    </cfRule>
  </conditionalFormatting>
  <conditionalFormatting sqref="I1989">
    <cfRule type="expression" dxfId="8853" priority="4721" stopIfTrue="1">
      <formula>I1989="REVIEW"</formula>
    </cfRule>
  </conditionalFormatting>
  <conditionalFormatting sqref="I1990">
    <cfRule type="expression" dxfId="8852" priority="4722" stopIfTrue="1">
      <formula>I1990="REVIEW"</formula>
    </cfRule>
  </conditionalFormatting>
  <conditionalFormatting sqref="I1991">
    <cfRule type="expression" dxfId="8851" priority="4723" stopIfTrue="1">
      <formula>I1991="REVIEW"</formula>
    </cfRule>
  </conditionalFormatting>
  <conditionalFormatting sqref="I1992">
    <cfRule type="expression" dxfId="8850" priority="4724" stopIfTrue="1">
      <formula>I1992="REVIEW"</formula>
    </cfRule>
  </conditionalFormatting>
  <conditionalFormatting sqref="I1993">
    <cfRule type="expression" dxfId="8849" priority="4725" stopIfTrue="1">
      <formula>I1993="REVIEW"</formula>
    </cfRule>
  </conditionalFormatting>
  <conditionalFormatting sqref="I1994">
    <cfRule type="expression" dxfId="8848" priority="4726" stopIfTrue="1">
      <formula>I1994="REVIEW"</formula>
    </cfRule>
  </conditionalFormatting>
  <conditionalFormatting sqref="I1995">
    <cfRule type="expression" dxfId="8847" priority="4727" stopIfTrue="1">
      <formula>I1995="REVIEW"</formula>
    </cfRule>
  </conditionalFormatting>
  <conditionalFormatting sqref="I1996">
    <cfRule type="expression" dxfId="8846" priority="4728" stopIfTrue="1">
      <formula>I1996="REVIEW"</formula>
    </cfRule>
  </conditionalFormatting>
  <conditionalFormatting sqref="I1997">
    <cfRule type="expression" dxfId="8845" priority="4729" stopIfTrue="1">
      <formula>I1997="REVIEW"</formula>
    </cfRule>
  </conditionalFormatting>
  <conditionalFormatting sqref="I1998">
    <cfRule type="expression" dxfId="8844" priority="4730" stopIfTrue="1">
      <formula>I1998="REVIEW"</formula>
    </cfRule>
  </conditionalFormatting>
  <conditionalFormatting sqref="I1999">
    <cfRule type="expression" dxfId="8843" priority="4731" stopIfTrue="1">
      <formula>I1999="REVIEW"</formula>
    </cfRule>
  </conditionalFormatting>
  <conditionalFormatting sqref="I2000">
    <cfRule type="expression" dxfId="8842" priority="4732" stopIfTrue="1">
      <formula>I2000="REVIEW"</formula>
    </cfRule>
  </conditionalFormatting>
  <conditionalFormatting sqref="I2001">
    <cfRule type="expression" dxfId="8841" priority="4733" stopIfTrue="1">
      <formula>I2001="REVIEW"</formula>
    </cfRule>
  </conditionalFormatting>
  <conditionalFormatting sqref="I2002">
    <cfRule type="expression" dxfId="8840" priority="4734" stopIfTrue="1">
      <formula>I2002="REVIEW"</formula>
    </cfRule>
  </conditionalFormatting>
  <conditionalFormatting sqref="I2003">
    <cfRule type="expression" dxfId="8839" priority="4735" stopIfTrue="1">
      <formula>I2003="REVIEW"</formula>
    </cfRule>
  </conditionalFormatting>
  <conditionalFormatting sqref="I2004">
    <cfRule type="expression" dxfId="8838" priority="4736" stopIfTrue="1">
      <formula>I2004="REVIEW"</formula>
    </cfRule>
  </conditionalFormatting>
  <conditionalFormatting sqref="I2005">
    <cfRule type="expression" dxfId="8837" priority="4737" stopIfTrue="1">
      <formula>I2005="REVIEW"</formula>
    </cfRule>
  </conditionalFormatting>
  <conditionalFormatting sqref="I2006">
    <cfRule type="expression" dxfId="8836" priority="4738" stopIfTrue="1">
      <formula>I2006="REVIEW"</formula>
    </cfRule>
  </conditionalFormatting>
  <conditionalFormatting sqref="I2007">
    <cfRule type="expression" dxfId="8835" priority="4739" stopIfTrue="1">
      <formula>I2007="REVIEW"</formula>
    </cfRule>
  </conditionalFormatting>
  <conditionalFormatting sqref="I2008">
    <cfRule type="expression" dxfId="8834" priority="4740" stopIfTrue="1">
      <formula>I2008="REVIEW"</formula>
    </cfRule>
  </conditionalFormatting>
  <conditionalFormatting sqref="I2009">
    <cfRule type="expression" dxfId="8833" priority="4741" stopIfTrue="1">
      <formula>I2009="REVIEW"</formula>
    </cfRule>
  </conditionalFormatting>
  <conditionalFormatting sqref="I2010">
    <cfRule type="expression" dxfId="8832" priority="4742" stopIfTrue="1">
      <formula>I2010="REVIEW"</formula>
    </cfRule>
  </conditionalFormatting>
  <conditionalFormatting sqref="I2011">
    <cfRule type="expression" dxfId="8831" priority="4743" stopIfTrue="1">
      <formula>I2011="REVIEW"</formula>
    </cfRule>
  </conditionalFormatting>
  <conditionalFormatting sqref="I2012">
    <cfRule type="expression" dxfId="8830" priority="4744" stopIfTrue="1">
      <formula>I2012="REVIEW"</formula>
    </cfRule>
  </conditionalFormatting>
  <conditionalFormatting sqref="I2013">
    <cfRule type="expression" dxfId="8829" priority="4745" stopIfTrue="1">
      <formula>I2013="REVIEW"</formula>
    </cfRule>
  </conditionalFormatting>
  <conditionalFormatting sqref="I2014">
    <cfRule type="expression" dxfId="8828" priority="4746" stopIfTrue="1">
      <formula>I2014="REVIEW"</formula>
    </cfRule>
  </conditionalFormatting>
  <conditionalFormatting sqref="I2015">
    <cfRule type="expression" dxfId="8827" priority="4747" stopIfTrue="1">
      <formula>I2015="REVIEW"</formula>
    </cfRule>
  </conditionalFormatting>
  <conditionalFormatting sqref="I2016">
    <cfRule type="expression" dxfId="8826" priority="4748" stopIfTrue="1">
      <formula>I2016="REVIEW"</formula>
    </cfRule>
  </conditionalFormatting>
  <conditionalFormatting sqref="I2017">
    <cfRule type="expression" dxfId="8825" priority="4749" stopIfTrue="1">
      <formula>I2017="REVIEW"</formula>
    </cfRule>
  </conditionalFormatting>
  <conditionalFormatting sqref="I2018">
    <cfRule type="expression" dxfId="8824" priority="4750" stopIfTrue="1">
      <formula>I2018="REVIEW"</formula>
    </cfRule>
  </conditionalFormatting>
  <conditionalFormatting sqref="I2019">
    <cfRule type="expression" dxfId="8823" priority="4751" stopIfTrue="1">
      <formula>I2019="REVIEW"</formula>
    </cfRule>
  </conditionalFormatting>
  <conditionalFormatting sqref="I2020">
    <cfRule type="expression" dxfId="8822" priority="4752" stopIfTrue="1">
      <formula>I2020="REVIEW"</formula>
    </cfRule>
  </conditionalFormatting>
  <conditionalFormatting sqref="I2021">
    <cfRule type="expression" dxfId="8821" priority="4753" stopIfTrue="1">
      <formula>I2021="REVIEW"</formula>
    </cfRule>
  </conditionalFormatting>
  <conditionalFormatting sqref="I2022">
    <cfRule type="expression" dxfId="8820" priority="4754" stopIfTrue="1">
      <formula>I2022="REVIEW"</formula>
    </cfRule>
  </conditionalFormatting>
  <conditionalFormatting sqref="I2023">
    <cfRule type="expression" dxfId="8819" priority="4755" stopIfTrue="1">
      <formula>I2023="REVIEW"</formula>
    </cfRule>
  </conditionalFormatting>
  <conditionalFormatting sqref="I2024">
    <cfRule type="expression" dxfId="8818" priority="4756" stopIfTrue="1">
      <formula>I2024="REVIEW"</formula>
    </cfRule>
  </conditionalFormatting>
  <conditionalFormatting sqref="I2025">
    <cfRule type="expression" dxfId="8817" priority="4757" stopIfTrue="1">
      <formula>I2025="REVIEW"</formula>
    </cfRule>
  </conditionalFormatting>
  <conditionalFormatting sqref="I2026">
    <cfRule type="expression" dxfId="8816" priority="4758" stopIfTrue="1">
      <formula>I2026="REVIEW"</formula>
    </cfRule>
  </conditionalFormatting>
  <conditionalFormatting sqref="I2027">
    <cfRule type="expression" dxfId="8815" priority="4759" stopIfTrue="1">
      <formula>I2027="REVIEW"</formula>
    </cfRule>
  </conditionalFormatting>
  <conditionalFormatting sqref="I2028">
    <cfRule type="expression" dxfId="8814" priority="4760" stopIfTrue="1">
      <formula>I2028="REVIEW"</formula>
    </cfRule>
  </conditionalFormatting>
  <conditionalFormatting sqref="I2029">
    <cfRule type="expression" dxfId="8813" priority="4761" stopIfTrue="1">
      <formula>I2029="REVIEW"</formula>
    </cfRule>
  </conditionalFormatting>
  <conditionalFormatting sqref="I2030">
    <cfRule type="expression" dxfId="8812" priority="4762" stopIfTrue="1">
      <formula>I2030="REVIEW"</formula>
    </cfRule>
  </conditionalFormatting>
  <conditionalFormatting sqref="I2031">
    <cfRule type="expression" dxfId="8811" priority="4763" stopIfTrue="1">
      <formula>I2031="REVIEW"</formula>
    </cfRule>
  </conditionalFormatting>
  <conditionalFormatting sqref="I2032">
    <cfRule type="expression" dxfId="8810" priority="4764" stopIfTrue="1">
      <formula>I2032="REVIEW"</formula>
    </cfRule>
  </conditionalFormatting>
  <conditionalFormatting sqref="I2033">
    <cfRule type="expression" dxfId="8809" priority="4765" stopIfTrue="1">
      <formula>I2033="REVIEW"</formula>
    </cfRule>
  </conditionalFormatting>
  <conditionalFormatting sqref="I2034">
    <cfRule type="expression" dxfId="8808" priority="4766" stopIfTrue="1">
      <formula>I2034="REVIEW"</formula>
    </cfRule>
  </conditionalFormatting>
  <conditionalFormatting sqref="I2035">
    <cfRule type="expression" dxfId="8807" priority="4767" stopIfTrue="1">
      <formula>I2035="REVIEW"</formula>
    </cfRule>
  </conditionalFormatting>
  <conditionalFormatting sqref="I2036">
    <cfRule type="expression" dxfId="8806" priority="4768" stopIfTrue="1">
      <formula>I2036="REVIEW"</formula>
    </cfRule>
  </conditionalFormatting>
  <conditionalFormatting sqref="I2037">
    <cfRule type="expression" dxfId="8805" priority="4769" stopIfTrue="1">
      <formula>I2037="REVIEW"</formula>
    </cfRule>
  </conditionalFormatting>
  <conditionalFormatting sqref="I2038">
    <cfRule type="expression" dxfId="8804" priority="4770" stopIfTrue="1">
      <formula>I2038="REVIEW"</formula>
    </cfRule>
  </conditionalFormatting>
  <conditionalFormatting sqref="I2039">
    <cfRule type="expression" dxfId="8803" priority="4771" stopIfTrue="1">
      <formula>I2039="REVIEW"</formula>
    </cfRule>
  </conditionalFormatting>
  <conditionalFormatting sqref="I2040">
    <cfRule type="expression" dxfId="8802" priority="4772" stopIfTrue="1">
      <formula>I2040="REVIEW"</formula>
    </cfRule>
  </conditionalFormatting>
  <conditionalFormatting sqref="I2041">
    <cfRule type="expression" dxfId="8801" priority="4773" stopIfTrue="1">
      <formula>I2041="REVIEW"</formula>
    </cfRule>
  </conditionalFormatting>
  <conditionalFormatting sqref="I2042">
    <cfRule type="expression" dxfId="8800" priority="4774" stopIfTrue="1">
      <formula>I2042="REVIEW"</formula>
    </cfRule>
  </conditionalFormatting>
  <conditionalFormatting sqref="I2043">
    <cfRule type="expression" dxfId="8799" priority="4775" stopIfTrue="1">
      <formula>I2043="REVIEW"</formula>
    </cfRule>
  </conditionalFormatting>
  <conditionalFormatting sqref="I2044">
    <cfRule type="expression" dxfId="8798" priority="4776" stopIfTrue="1">
      <formula>I2044="REVIEW"</formula>
    </cfRule>
  </conditionalFormatting>
  <conditionalFormatting sqref="I2045">
    <cfRule type="expression" dxfId="8797" priority="4777" stopIfTrue="1">
      <formula>I2045="REVIEW"</formula>
    </cfRule>
  </conditionalFormatting>
  <conditionalFormatting sqref="I2046">
    <cfRule type="expression" dxfId="8796" priority="4778" stopIfTrue="1">
      <formula>I2046="REVIEW"</formula>
    </cfRule>
  </conditionalFormatting>
  <conditionalFormatting sqref="I2047">
    <cfRule type="expression" dxfId="8795" priority="4779" stopIfTrue="1">
      <formula>I2047="REVIEW"</formula>
    </cfRule>
  </conditionalFormatting>
  <conditionalFormatting sqref="I2048">
    <cfRule type="expression" dxfId="8794" priority="4780" stopIfTrue="1">
      <formula>I2048="REVIEW"</formula>
    </cfRule>
  </conditionalFormatting>
  <conditionalFormatting sqref="I2049">
    <cfRule type="expression" dxfId="8793" priority="4781" stopIfTrue="1">
      <formula>I2049="REVIEW"</formula>
    </cfRule>
  </conditionalFormatting>
  <conditionalFormatting sqref="I2050">
    <cfRule type="expression" dxfId="8792" priority="4782" stopIfTrue="1">
      <formula>I2050="REVIEW"</formula>
    </cfRule>
  </conditionalFormatting>
  <conditionalFormatting sqref="I2051">
    <cfRule type="expression" dxfId="8791" priority="4783" stopIfTrue="1">
      <formula>I2051="REVIEW"</formula>
    </cfRule>
  </conditionalFormatting>
  <conditionalFormatting sqref="I2052">
    <cfRule type="expression" dxfId="8790" priority="4784" stopIfTrue="1">
      <formula>I2052="REVIEW"</formula>
    </cfRule>
  </conditionalFormatting>
  <conditionalFormatting sqref="I2053">
    <cfRule type="expression" dxfId="8789" priority="4785" stopIfTrue="1">
      <formula>I2053="REVIEW"</formula>
    </cfRule>
  </conditionalFormatting>
  <conditionalFormatting sqref="I2054">
    <cfRule type="expression" dxfId="8788" priority="4786" stopIfTrue="1">
      <formula>I2054="REVIEW"</formula>
    </cfRule>
  </conditionalFormatting>
  <conditionalFormatting sqref="I2055">
    <cfRule type="expression" dxfId="8787" priority="4787" stopIfTrue="1">
      <formula>I2055="REVIEW"</formula>
    </cfRule>
  </conditionalFormatting>
  <conditionalFormatting sqref="I2056">
    <cfRule type="expression" dxfId="8786" priority="4788" stopIfTrue="1">
      <formula>I2056="REVIEW"</formula>
    </cfRule>
  </conditionalFormatting>
  <conditionalFormatting sqref="I2057">
    <cfRule type="expression" dxfId="8785" priority="4789" stopIfTrue="1">
      <formula>I2057="REVIEW"</formula>
    </cfRule>
  </conditionalFormatting>
  <conditionalFormatting sqref="I2058">
    <cfRule type="expression" dxfId="8784" priority="4790" stopIfTrue="1">
      <formula>I2058="REVIEW"</formula>
    </cfRule>
  </conditionalFormatting>
  <conditionalFormatting sqref="I2059">
    <cfRule type="expression" dxfId="8783" priority="4791" stopIfTrue="1">
      <formula>I2059="REVIEW"</formula>
    </cfRule>
  </conditionalFormatting>
  <conditionalFormatting sqref="I2060">
    <cfRule type="expression" dxfId="8782" priority="4792" stopIfTrue="1">
      <formula>I2060="REVIEW"</formula>
    </cfRule>
  </conditionalFormatting>
  <conditionalFormatting sqref="I2061">
    <cfRule type="expression" dxfId="8781" priority="4793" stopIfTrue="1">
      <formula>I2061="REVIEW"</formula>
    </cfRule>
  </conditionalFormatting>
  <conditionalFormatting sqref="I2062">
    <cfRule type="expression" dxfId="8780" priority="4794" stopIfTrue="1">
      <formula>I2062="REVIEW"</formula>
    </cfRule>
  </conditionalFormatting>
  <conditionalFormatting sqref="I2063">
    <cfRule type="expression" dxfId="8779" priority="4795" stopIfTrue="1">
      <formula>I2063="REVIEW"</formula>
    </cfRule>
  </conditionalFormatting>
  <conditionalFormatting sqref="I2064">
    <cfRule type="expression" dxfId="8778" priority="4796" stopIfTrue="1">
      <formula>I2064="REVIEW"</formula>
    </cfRule>
  </conditionalFormatting>
  <conditionalFormatting sqref="I2065">
    <cfRule type="expression" dxfId="8777" priority="4797" stopIfTrue="1">
      <formula>I2065="REVIEW"</formula>
    </cfRule>
  </conditionalFormatting>
  <conditionalFormatting sqref="I2066">
    <cfRule type="expression" dxfId="8776" priority="4798" stopIfTrue="1">
      <formula>I2066="REVIEW"</formula>
    </cfRule>
  </conditionalFormatting>
  <conditionalFormatting sqref="I2067">
    <cfRule type="expression" dxfId="8775" priority="4799" stopIfTrue="1">
      <formula>I2067="REVIEW"</formula>
    </cfRule>
  </conditionalFormatting>
  <conditionalFormatting sqref="I2068">
    <cfRule type="expression" dxfId="8774" priority="4800" stopIfTrue="1">
      <formula>I2068="REVIEW"</formula>
    </cfRule>
  </conditionalFormatting>
  <conditionalFormatting sqref="I2069">
    <cfRule type="expression" dxfId="8773" priority="4801" stopIfTrue="1">
      <formula>I2069="REVIEW"</formula>
    </cfRule>
  </conditionalFormatting>
  <conditionalFormatting sqref="I2070">
    <cfRule type="expression" dxfId="8772" priority="4802" stopIfTrue="1">
      <formula>I2070="REVIEW"</formula>
    </cfRule>
  </conditionalFormatting>
  <conditionalFormatting sqref="I2071">
    <cfRule type="expression" dxfId="8771" priority="4803" stopIfTrue="1">
      <formula>I2071="REVIEW"</formula>
    </cfRule>
  </conditionalFormatting>
  <conditionalFormatting sqref="I2072">
    <cfRule type="expression" dxfId="8770" priority="4804" stopIfTrue="1">
      <formula>I2072="REVIEW"</formula>
    </cfRule>
  </conditionalFormatting>
  <conditionalFormatting sqref="I2073">
    <cfRule type="expression" dxfId="8769" priority="4805" stopIfTrue="1">
      <formula>I2073="REVIEW"</formula>
    </cfRule>
  </conditionalFormatting>
  <conditionalFormatting sqref="I2074">
    <cfRule type="expression" dxfId="8768" priority="4806" stopIfTrue="1">
      <formula>I2074="REVIEW"</formula>
    </cfRule>
  </conditionalFormatting>
  <conditionalFormatting sqref="I2075">
    <cfRule type="expression" dxfId="8767" priority="4807" stopIfTrue="1">
      <formula>I2075="REVIEW"</formula>
    </cfRule>
  </conditionalFormatting>
  <conditionalFormatting sqref="I2076">
    <cfRule type="expression" dxfId="8766" priority="4808" stopIfTrue="1">
      <formula>I2076="REVIEW"</formula>
    </cfRule>
  </conditionalFormatting>
  <conditionalFormatting sqref="I2077">
    <cfRule type="expression" dxfId="8765" priority="4809" stopIfTrue="1">
      <formula>I2077="REVIEW"</formula>
    </cfRule>
  </conditionalFormatting>
  <conditionalFormatting sqref="I2078">
    <cfRule type="expression" dxfId="8764" priority="4810" stopIfTrue="1">
      <formula>I2078="REVIEW"</formula>
    </cfRule>
  </conditionalFormatting>
  <conditionalFormatting sqref="I2079">
    <cfRule type="expression" dxfId="8763" priority="4811" stopIfTrue="1">
      <formula>I2079="REVIEW"</formula>
    </cfRule>
  </conditionalFormatting>
  <conditionalFormatting sqref="I2080">
    <cfRule type="expression" dxfId="8762" priority="4812" stopIfTrue="1">
      <formula>I2080="REVIEW"</formula>
    </cfRule>
  </conditionalFormatting>
  <conditionalFormatting sqref="I2081">
    <cfRule type="expression" dxfId="8761" priority="4813" stopIfTrue="1">
      <formula>I2081="REVIEW"</formula>
    </cfRule>
  </conditionalFormatting>
  <conditionalFormatting sqref="I2082">
    <cfRule type="expression" dxfId="8760" priority="4814" stopIfTrue="1">
      <formula>I2082="REVIEW"</formula>
    </cfRule>
  </conditionalFormatting>
  <conditionalFormatting sqref="I2083">
    <cfRule type="expression" dxfId="8759" priority="4815" stopIfTrue="1">
      <formula>I2083="REVIEW"</formula>
    </cfRule>
  </conditionalFormatting>
  <conditionalFormatting sqref="I2084">
    <cfRule type="expression" dxfId="8758" priority="4816" stopIfTrue="1">
      <formula>I2084="REVIEW"</formula>
    </cfRule>
  </conditionalFormatting>
  <conditionalFormatting sqref="I2085">
    <cfRule type="expression" dxfId="8757" priority="4817" stopIfTrue="1">
      <formula>I2085="REVIEW"</formula>
    </cfRule>
  </conditionalFormatting>
  <conditionalFormatting sqref="I2086">
    <cfRule type="expression" dxfId="8756" priority="4818" stopIfTrue="1">
      <formula>I2086="REVIEW"</formula>
    </cfRule>
  </conditionalFormatting>
  <conditionalFormatting sqref="I2087">
    <cfRule type="expression" dxfId="8755" priority="4819" stopIfTrue="1">
      <formula>I2087="REVIEW"</formula>
    </cfRule>
  </conditionalFormatting>
  <conditionalFormatting sqref="I2088">
    <cfRule type="expression" dxfId="8754" priority="4820" stopIfTrue="1">
      <formula>I2088="REVIEW"</formula>
    </cfRule>
  </conditionalFormatting>
  <conditionalFormatting sqref="I2089">
    <cfRule type="expression" dxfId="8753" priority="4821" stopIfTrue="1">
      <formula>I2089="REVIEW"</formula>
    </cfRule>
  </conditionalFormatting>
  <conditionalFormatting sqref="I2090">
    <cfRule type="expression" dxfId="8752" priority="4822" stopIfTrue="1">
      <formula>I2090="REVIEW"</formula>
    </cfRule>
  </conditionalFormatting>
  <conditionalFormatting sqref="I2091">
    <cfRule type="expression" dxfId="8751" priority="4823" stopIfTrue="1">
      <formula>I2091="REVIEW"</formula>
    </cfRule>
  </conditionalFormatting>
  <conditionalFormatting sqref="I2092">
    <cfRule type="expression" dxfId="8750" priority="4824" stopIfTrue="1">
      <formula>I2092="REVIEW"</formula>
    </cfRule>
  </conditionalFormatting>
  <conditionalFormatting sqref="I2093">
    <cfRule type="expression" dxfId="8749" priority="4825" stopIfTrue="1">
      <formula>I2093="REVIEW"</formula>
    </cfRule>
  </conditionalFormatting>
  <conditionalFormatting sqref="I2094">
    <cfRule type="expression" dxfId="8748" priority="4826" stopIfTrue="1">
      <formula>I2094="REVIEW"</formula>
    </cfRule>
  </conditionalFormatting>
  <conditionalFormatting sqref="I2095">
    <cfRule type="expression" dxfId="8747" priority="4827" stopIfTrue="1">
      <formula>I2095="REVIEW"</formula>
    </cfRule>
  </conditionalFormatting>
  <conditionalFormatting sqref="I2096">
    <cfRule type="expression" dxfId="8746" priority="4828" stopIfTrue="1">
      <formula>I2096="REVIEW"</formula>
    </cfRule>
  </conditionalFormatting>
  <conditionalFormatting sqref="I2097">
    <cfRule type="expression" dxfId="8745" priority="4829" stopIfTrue="1">
      <formula>I2097="REVIEW"</formula>
    </cfRule>
  </conditionalFormatting>
  <conditionalFormatting sqref="I2098">
    <cfRule type="expression" dxfId="8744" priority="4830" stopIfTrue="1">
      <formula>I2098="REVIEW"</formula>
    </cfRule>
  </conditionalFormatting>
  <conditionalFormatting sqref="I2099">
    <cfRule type="expression" dxfId="8743" priority="4831" stopIfTrue="1">
      <formula>I2099="REVIEW"</formula>
    </cfRule>
  </conditionalFormatting>
  <conditionalFormatting sqref="I2100">
    <cfRule type="expression" dxfId="8742" priority="4832" stopIfTrue="1">
      <formula>I2100="REVIEW"</formula>
    </cfRule>
  </conditionalFormatting>
  <conditionalFormatting sqref="I2101">
    <cfRule type="expression" dxfId="8741" priority="4833" stopIfTrue="1">
      <formula>I2101="REVIEW"</formula>
    </cfRule>
  </conditionalFormatting>
  <conditionalFormatting sqref="I2102">
    <cfRule type="expression" dxfId="8740" priority="4834" stopIfTrue="1">
      <formula>I2102="REVIEW"</formula>
    </cfRule>
  </conditionalFormatting>
  <conditionalFormatting sqref="I2103">
    <cfRule type="expression" dxfId="8739" priority="4835" stopIfTrue="1">
      <formula>I2103="REVIEW"</formula>
    </cfRule>
  </conditionalFormatting>
  <conditionalFormatting sqref="I2104">
    <cfRule type="expression" dxfId="8738" priority="4836" stopIfTrue="1">
      <formula>I2104="REVIEW"</formula>
    </cfRule>
  </conditionalFormatting>
  <conditionalFormatting sqref="I2105">
    <cfRule type="expression" dxfId="8737" priority="4837" stopIfTrue="1">
      <formula>I2105="REVIEW"</formula>
    </cfRule>
  </conditionalFormatting>
  <conditionalFormatting sqref="I2106">
    <cfRule type="expression" dxfId="8736" priority="4838" stopIfTrue="1">
      <formula>I2106="REVIEW"</formula>
    </cfRule>
  </conditionalFormatting>
  <conditionalFormatting sqref="I2107">
    <cfRule type="expression" dxfId="8735" priority="4839" stopIfTrue="1">
      <formula>I2107="REVIEW"</formula>
    </cfRule>
  </conditionalFormatting>
  <conditionalFormatting sqref="I2108">
    <cfRule type="expression" dxfId="8734" priority="4840" stopIfTrue="1">
      <formula>I2108="REVIEW"</formula>
    </cfRule>
  </conditionalFormatting>
  <conditionalFormatting sqref="I2109">
    <cfRule type="expression" dxfId="8733" priority="4841" stopIfTrue="1">
      <formula>I2109="REVIEW"</formula>
    </cfRule>
  </conditionalFormatting>
  <conditionalFormatting sqref="I2110">
    <cfRule type="expression" dxfId="8732" priority="4842" stopIfTrue="1">
      <formula>I2110="REVIEW"</formula>
    </cfRule>
  </conditionalFormatting>
  <conditionalFormatting sqref="I2111">
    <cfRule type="expression" dxfId="8731" priority="4843" stopIfTrue="1">
      <formula>I2111="REVIEW"</formula>
    </cfRule>
  </conditionalFormatting>
  <conditionalFormatting sqref="I2112">
    <cfRule type="expression" dxfId="8730" priority="4844" stopIfTrue="1">
      <formula>I2112="REVIEW"</formula>
    </cfRule>
  </conditionalFormatting>
  <conditionalFormatting sqref="I2113">
    <cfRule type="expression" dxfId="8729" priority="4845" stopIfTrue="1">
      <formula>I2113="REVIEW"</formula>
    </cfRule>
  </conditionalFormatting>
  <conditionalFormatting sqref="I2114">
    <cfRule type="expression" dxfId="8728" priority="4846" stopIfTrue="1">
      <formula>I2114="REVIEW"</formula>
    </cfRule>
  </conditionalFormatting>
  <conditionalFormatting sqref="I2115">
    <cfRule type="expression" dxfId="8727" priority="4847" stopIfTrue="1">
      <formula>I2115="REVIEW"</formula>
    </cfRule>
  </conditionalFormatting>
  <conditionalFormatting sqref="I2116">
    <cfRule type="expression" dxfId="8726" priority="4848" stopIfTrue="1">
      <formula>I2116="REVIEW"</formula>
    </cfRule>
  </conditionalFormatting>
  <conditionalFormatting sqref="I2117">
    <cfRule type="expression" dxfId="8725" priority="4849" stopIfTrue="1">
      <formula>I2117="REVIEW"</formula>
    </cfRule>
  </conditionalFormatting>
  <conditionalFormatting sqref="I2118">
    <cfRule type="expression" dxfId="8724" priority="4850" stopIfTrue="1">
      <formula>I2118="REVIEW"</formula>
    </cfRule>
  </conditionalFormatting>
  <conditionalFormatting sqref="I2119">
    <cfRule type="expression" dxfId="8723" priority="4851" stopIfTrue="1">
      <formula>I2119="REVIEW"</formula>
    </cfRule>
  </conditionalFormatting>
  <conditionalFormatting sqref="I2120">
    <cfRule type="expression" dxfId="8722" priority="4852" stopIfTrue="1">
      <formula>I2120="REVIEW"</formula>
    </cfRule>
  </conditionalFormatting>
  <conditionalFormatting sqref="I2121">
    <cfRule type="expression" dxfId="8721" priority="4853" stopIfTrue="1">
      <formula>I2121="REVIEW"</formula>
    </cfRule>
  </conditionalFormatting>
  <conditionalFormatting sqref="I2122">
    <cfRule type="expression" dxfId="8720" priority="4854" stopIfTrue="1">
      <formula>I2122="REVIEW"</formula>
    </cfRule>
  </conditionalFormatting>
  <conditionalFormatting sqref="I2123">
    <cfRule type="expression" dxfId="8719" priority="4855" stopIfTrue="1">
      <formula>I2123="REVIEW"</formula>
    </cfRule>
  </conditionalFormatting>
  <conditionalFormatting sqref="I2124">
    <cfRule type="expression" dxfId="8718" priority="4856" stopIfTrue="1">
      <formula>I2124="REVIEW"</formula>
    </cfRule>
  </conditionalFormatting>
  <conditionalFormatting sqref="I2125">
    <cfRule type="expression" dxfId="8717" priority="4857" stopIfTrue="1">
      <formula>I2125="REVIEW"</formula>
    </cfRule>
  </conditionalFormatting>
  <conditionalFormatting sqref="I2126">
    <cfRule type="expression" dxfId="8716" priority="4858" stopIfTrue="1">
      <formula>I2126="REVIEW"</formula>
    </cfRule>
  </conditionalFormatting>
  <conditionalFormatting sqref="I2127">
    <cfRule type="expression" dxfId="8715" priority="4859" stopIfTrue="1">
      <formula>I2127="REVIEW"</formula>
    </cfRule>
  </conditionalFormatting>
  <conditionalFormatting sqref="I2128">
    <cfRule type="expression" dxfId="8714" priority="4860" stopIfTrue="1">
      <formula>I2128="REVIEW"</formula>
    </cfRule>
  </conditionalFormatting>
  <conditionalFormatting sqref="I2129">
    <cfRule type="expression" dxfId="8713" priority="4861" stopIfTrue="1">
      <formula>I2129="REVIEW"</formula>
    </cfRule>
  </conditionalFormatting>
  <conditionalFormatting sqref="I2130">
    <cfRule type="expression" dxfId="8712" priority="4862" stopIfTrue="1">
      <formula>I2130="REVIEW"</formula>
    </cfRule>
  </conditionalFormatting>
  <conditionalFormatting sqref="I2131">
    <cfRule type="expression" dxfId="8711" priority="4863" stopIfTrue="1">
      <formula>I2131="REVIEW"</formula>
    </cfRule>
  </conditionalFormatting>
  <conditionalFormatting sqref="I2132">
    <cfRule type="expression" dxfId="8710" priority="4864" stopIfTrue="1">
      <formula>I2132="REVIEW"</formula>
    </cfRule>
  </conditionalFormatting>
  <conditionalFormatting sqref="I2133">
    <cfRule type="expression" dxfId="8709" priority="4865" stopIfTrue="1">
      <formula>I2133="REVIEW"</formula>
    </cfRule>
  </conditionalFormatting>
  <conditionalFormatting sqref="I2134">
    <cfRule type="expression" dxfId="8708" priority="4866" stopIfTrue="1">
      <formula>I2134="REVIEW"</formula>
    </cfRule>
  </conditionalFormatting>
  <conditionalFormatting sqref="I2135">
    <cfRule type="expression" dxfId="8707" priority="4867" stopIfTrue="1">
      <formula>I2135="REVIEW"</formula>
    </cfRule>
  </conditionalFormatting>
  <conditionalFormatting sqref="I2136">
    <cfRule type="expression" dxfId="8706" priority="4868" stopIfTrue="1">
      <formula>I2136="REVIEW"</formula>
    </cfRule>
  </conditionalFormatting>
  <conditionalFormatting sqref="I2137">
    <cfRule type="expression" dxfId="8705" priority="4869" stopIfTrue="1">
      <formula>I2137="REVIEW"</formula>
    </cfRule>
  </conditionalFormatting>
  <conditionalFormatting sqref="I2138">
    <cfRule type="expression" dxfId="8704" priority="4870" stopIfTrue="1">
      <formula>I2138="REVIEW"</formula>
    </cfRule>
  </conditionalFormatting>
  <conditionalFormatting sqref="I2139">
    <cfRule type="expression" dxfId="8703" priority="4871" stopIfTrue="1">
      <formula>I2139="REVIEW"</formula>
    </cfRule>
  </conditionalFormatting>
  <conditionalFormatting sqref="I2140">
    <cfRule type="expression" dxfId="8702" priority="4872" stopIfTrue="1">
      <formula>I2140="REVIEW"</formula>
    </cfRule>
  </conditionalFormatting>
  <conditionalFormatting sqref="I2141">
    <cfRule type="expression" dxfId="8701" priority="4873" stopIfTrue="1">
      <formula>I2141="REVIEW"</formula>
    </cfRule>
  </conditionalFormatting>
  <conditionalFormatting sqref="I2142">
    <cfRule type="expression" dxfId="8700" priority="4874" stopIfTrue="1">
      <formula>I2142="REVIEW"</formula>
    </cfRule>
  </conditionalFormatting>
  <conditionalFormatting sqref="I2143">
    <cfRule type="expression" dxfId="8699" priority="4875" stopIfTrue="1">
      <formula>I2143="REVIEW"</formula>
    </cfRule>
  </conditionalFormatting>
  <conditionalFormatting sqref="I2144">
    <cfRule type="expression" dxfId="8698" priority="4876" stopIfTrue="1">
      <formula>I2144="REVIEW"</formula>
    </cfRule>
  </conditionalFormatting>
  <conditionalFormatting sqref="I2145">
    <cfRule type="expression" dxfId="8697" priority="4877" stopIfTrue="1">
      <formula>I2145="REVIEW"</formula>
    </cfRule>
  </conditionalFormatting>
  <conditionalFormatting sqref="I2146">
    <cfRule type="expression" dxfId="8696" priority="4878" stopIfTrue="1">
      <formula>I2146="REVIEW"</formula>
    </cfRule>
  </conditionalFormatting>
  <conditionalFormatting sqref="I2147">
    <cfRule type="expression" dxfId="8695" priority="4879" stopIfTrue="1">
      <formula>I2147="REVIEW"</formula>
    </cfRule>
  </conditionalFormatting>
  <conditionalFormatting sqref="I2148">
    <cfRule type="expression" dxfId="8694" priority="4880" stopIfTrue="1">
      <formula>I2148="REVIEW"</formula>
    </cfRule>
  </conditionalFormatting>
  <conditionalFormatting sqref="I2149">
    <cfRule type="expression" dxfId="8693" priority="4881" stopIfTrue="1">
      <formula>I2149="REVIEW"</formula>
    </cfRule>
  </conditionalFormatting>
  <conditionalFormatting sqref="I2150">
    <cfRule type="expression" dxfId="8692" priority="4882" stopIfTrue="1">
      <formula>I2150="REVIEW"</formula>
    </cfRule>
  </conditionalFormatting>
  <conditionalFormatting sqref="I2151">
    <cfRule type="expression" dxfId="8691" priority="4883" stopIfTrue="1">
      <formula>I2151="REVIEW"</formula>
    </cfRule>
  </conditionalFormatting>
  <conditionalFormatting sqref="I2152">
    <cfRule type="expression" dxfId="8690" priority="4884" stopIfTrue="1">
      <formula>I2152="REVIEW"</formula>
    </cfRule>
  </conditionalFormatting>
  <conditionalFormatting sqref="I2153">
    <cfRule type="expression" dxfId="8689" priority="4885" stopIfTrue="1">
      <formula>I2153="REVIEW"</formula>
    </cfRule>
  </conditionalFormatting>
  <conditionalFormatting sqref="I2154">
    <cfRule type="expression" dxfId="8688" priority="4886" stopIfTrue="1">
      <formula>I2154="REVIEW"</formula>
    </cfRule>
  </conditionalFormatting>
  <conditionalFormatting sqref="I2155">
    <cfRule type="expression" dxfId="8687" priority="4887" stopIfTrue="1">
      <formula>I2155="REVIEW"</formula>
    </cfRule>
  </conditionalFormatting>
  <conditionalFormatting sqref="I2156">
    <cfRule type="expression" dxfId="8686" priority="4888" stopIfTrue="1">
      <formula>I2156="REVIEW"</formula>
    </cfRule>
  </conditionalFormatting>
  <conditionalFormatting sqref="I2157">
    <cfRule type="expression" dxfId="8685" priority="4889" stopIfTrue="1">
      <formula>I2157="REVIEW"</formula>
    </cfRule>
  </conditionalFormatting>
  <conditionalFormatting sqref="I2158">
    <cfRule type="expression" dxfId="8684" priority="4890" stopIfTrue="1">
      <formula>I2158="REVIEW"</formula>
    </cfRule>
  </conditionalFormatting>
  <conditionalFormatting sqref="I2159">
    <cfRule type="expression" dxfId="8683" priority="4891" stopIfTrue="1">
      <formula>I2159="REVIEW"</formula>
    </cfRule>
  </conditionalFormatting>
  <conditionalFormatting sqref="I2160">
    <cfRule type="expression" dxfId="8682" priority="4892" stopIfTrue="1">
      <formula>I2160="REVIEW"</formula>
    </cfRule>
  </conditionalFormatting>
  <conditionalFormatting sqref="I2161">
    <cfRule type="expression" dxfId="8681" priority="4893" stopIfTrue="1">
      <formula>I2161="REVIEW"</formula>
    </cfRule>
  </conditionalFormatting>
  <conditionalFormatting sqref="I2162">
    <cfRule type="expression" dxfId="8680" priority="4894" stopIfTrue="1">
      <formula>I2162="REVIEW"</formula>
    </cfRule>
  </conditionalFormatting>
  <conditionalFormatting sqref="I2163">
    <cfRule type="expression" dxfId="8679" priority="4895" stopIfTrue="1">
      <formula>I2163="REVIEW"</formula>
    </cfRule>
  </conditionalFormatting>
  <conditionalFormatting sqref="I2164">
    <cfRule type="expression" dxfId="8678" priority="4896" stopIfTrue="1">
      <formula>I2164="REVIEW"</formula>
    </cfRule>
  </conditionalFormatting>
  <conditionalFormatting sqref="I2165">
    <cfRule type="expression" dxfId="8677" priority="4897" stopIfTrue="1">
      <formula>I2165="REVIEW"</formula>
    </cfRule>
  </conditionalFormatting>
  <conditionalFormatting sqref="I2166">
    <cfRule type="expression" dxfId="8676" priority="4898" stopIfTrue="1">
      <formula>I2166="REVIEW"</formula>
    </cfRule>
  </conditionalFormatting>
  <conditionalFormatting sqref="I2167">
    <cfRule type="expression" dxfId="8675" priority="4899" stopIfTrue="1">
      <formula>I2167="REVIEW"</formula>
    </cfRule>
  </conditionalFormatting>
  <conditionalFormatting sqref="I2168">
    <cfRule type="expression" dxfId="8674" priority="4900" stopIfTrue="1">
      <formula>I2168="REVIEW"</formula>
    </cfRule>
  </conditionalFormatting>
  <conditionalFormatting sqref="I2169">
    <cfRule type="expression" dxfId="8673" priority="4901" stopIfTrue="1">
      <formula>I2169="REVIEW"</formula>
    </cfRule>
  </conditionalFormatting>
  <conditionalFormatting sqref="I2170">
    <cfRule type="expression" dxfId="8672" priority="4902" stopIfTrue="1">
      <formula>I2170="REVIEW"</formula>
    </cfRule>
  </conditionalFormatting>
  <conditionalFormatting sqref="I2171">
    <cfRule type="expression" dxfId="8671" priority="4903" stopIfTrue="1">
      <formula>I2171="REVIEW"</formula>
    </cfRule>
  </conditionalFormatting>
  <conditionalFormatting sqref="I2172">
    <cfRule type="expression" dxfId="8670" priority="4904" stopIfTrue="1">
      <formula>I2172="REVIEW"</formula>
    </cfRule>
  </conditionalFormatting>
  <conditionalFormatting sqref="I2173">
    <cfRule type="expression" dxfId="8669" priority="4905" stopIfTrue="1">
      <formula>I2173="REVIEW"</formula>
    </cfRule>
  </conditionalFormatting>
  <conditionalFormatting sqref="I2174">
    <cfRule type="expression" dxfId="8668" priority="4906" stopIfTrue="1">
      <formula>I2174="REVIEW"</formula>
    </cfRule>
  </conditionalFormatting>
  <conditionalFormatting sqref="I2175">
    <cfRule type="expression" dxfId="8667" priority="4907" stopIfTrue="1">
      <formula>I2175="REVIEW"</formula>
    </cfRule>
  </conditionalFormatting>
  <conditionalFormatting sqref="I2176">
    <cfRule type="expression" dxfId="8666" priority="4908" stopIfTrue="1">
      <formula>I2176="REVIEW"</formula>
    </cfRule>
  </conditionalFormatting>
  <conditionalFormatting sqref="I2177">
    <cfRule type="expression" dxfId="8665" priority="4909" stopIfTrue="1">
      <formula>I2177="REVIEW"</formula>
    </cfRule>
  </conditionalFormatting>
  <conditionalFormatting sqref="I2178">
    <cfRule type="expression" dxfId="8664" priority="4910" stopIfTrue="1">
      <formula>I2178="REVIEW"</formula>
    </cfRule>
  </conditionalFormatting>
  <conditionalFormatting sqref="I2179">
    <cfRule type="expression" dxfId="8663" priority="4911" stopIfTrue="1">
      <formula>I2179="REVIEW"</formula>
    </cfRule>
  </conditionalFormatting>
  <conditionalFormatting sqref="I2180">
    <cfRule type="expression" dxfId="8662" priority="4912" stopIfTrue="1">
      <formula>I2180="REVIEW"</formula>
    </cfRule>
  </conditionalFormatting>
  <conditionalFormatting sqref="I2181">
    <cfRule type="expression" dxfId="8661" priority="4913" stopIfTrue="1">
      <formula>I2181="REVIEW"</formula>
    </cfRule>
  </conditionalFormatting>
  <conditionalFormatting sqref="I2182">
    <cfRule type="expression" dxfId="8660" priority="4914" stopIfTrue="1">
      <formula>I2182="REVIEW"</formula>
    </cfRule>
  </conditionalFormatting>
  <conditionalFormatting sqref="I2183">
    <cfRule type="expression" dxfId="8659" priority="4915" stopIfTrue="1">
      <formula>I2183="REVIEW"</formula>
    </cfRule>
  </conditionalFormatting>
  <conditionalFormatting sqref="I2184">
    <cfRule type="expression" dxfId="8658" priority="4916" stopIfTrue="1">
      <formula>I2184="REVIEW"</formula>
    </cfRule>
  </conditionalFormatting>
  <conditionalFormatting sqref="I2185">
    <cfRule type="expression" dxfId="8657" priority="4917" stopIfTrue="1">
      <formula>I2185="REVIEW"</formula>
    </cfRule>
  </conditionalFormatting>
  <conditionalFormatting sqref="I2186">
    <cfRule type="expression" dxfId="8656" priority="4918" stopIfTrue="1">
      <formula>I2186="REVIEW"</formula>
    </cfRule>
  </conditionalFormatting>
  <conditionalFormatting sqref="I2187">
    <cfRule type="expression" dxfId="8655" priority="4919" stopIfTrue="1">
      <formula>I2187="REVIEW"</formula>
    </cfRule>
  </conditionalFormatting>
  <conditionalFormatting sqref="I2188">
    <cfRule type="expression" dxfId="8654" priority="4920" stopIfTrue="1">
      <formula>I2188="REVIEW"</formula>
    </cfRule>
  </conditionalFormatting>
  <conditionalFormatting sqref="I2189">
    <cfRule type="expression" dxfId="8653" priority="4921" stopIfTrue="1">
      <formula>I2189="REVIEW"</formula>
    </cfRule>
  </conditionalFormatting>
  <conditionalFormatting sqref="I2190">
    <cfRule type="expression" dxfId="8652" priority="4922" stopIfTrue="1">
      <formula>I2190="REVIEW"</formula>
    </cfRule>
  </conditionalFormatting>
  <conditionalFormatting sqref="I2191">
    <cfRule type="expression" dxfId="8651" priority="4923" stopIfTrue="1">
      <formula>I2191="REVIEW"</formula>
    </cfRule>
  </conditionalFormatting>
  <conditionalFormatting sqref="I2192">
    <cfRule type="expression" dxfId="8650" priority="4924" stopIfTrue="1">
      <formula>I2192="REVIEW"</formula>
    </cfRule>
  </conditionalFormatting>
  <conditionalFormatting sqref="I2193">
    <cfRule type="expression" dxfId="8649" priority="4925" stopIfTrue="1">
      <formula>I2193="REVIEW"</formula>
    </cfRule>
  </conditionalFormatting>
  <conditionalFormatting sqref="I2194">
    <cfRule type="expression" dxfId="8648" priority="4926" stopIfTrue="1">
      <formula>I2194="REVIEW"</formula>
    </cfRule>
  </conditionalFormatting>
  <conditionalFormatting sqref="I2195">
    <cfRule type="expression" dxfId="8647" priority="4927" stopIfTrue="1">
      <formula>I2195="REVIEW"</formula>
    </cfRule>
  </conditionalFormatting>
  <conditionalFormatting sqref="I2196">
    <cfRule type="expression" dxfId="8646" priority="4928" stopIfTrue="1">
      <formula>I2196="REVIEW"</formula>
    </cfRule>
  </conditionalFormatting>
  <conditionalFormatting sqref="I2197">
    <cfRule type="expression" dxfId="8645" priority="4929" stopIfTrue="1">
      <formula>I2197="REVIEW"</formula>
    </cfRule>
  </conditionalFormatting>
  <conditionalFormatting sqref="I2198">
    <cfRule type="expression" dxfId="8644" priority="4930" stopIfTrue="1">
      <formula>I2198="REVIEW"</formula>
    </cfRule>
  </conditionalFormatting>
  <conditionalFormatting sqref="I2199">
    <cfRule type="expression" dxfId="8643" priority="4931" stopIfTrue="1">
      <formula>I2199="REVIEW"</formula>
    </cfRule>
  </conditionalFormatting>
  <conditionalFormatting sqref="I2200">
    <cfRule type="expression" dxfId="8642" priority="4932" stopIfTrue="1">
      <formula>I2200="REVIEW"</formula>
    </cfRule>
  </conditionalFormatting>
  <conditionalFormatting sqref="I2201">
    <cfRule type="expression" dxfId="8641" priority="4933" stopIfTrue="1">
      <formula>I2201="REVIEW"</formula>
    </cfRule>
  </conditionalFormatting>
  <conditionalFormatting sqref="I2202">
    <cfRule type="expression" dxfId="8640" priority="4934" stopIfTrue="1">
      <formula>I2202="REVIEW"</formula>
    </cfRule>
  </conditionalFormatting>
  <conditionalFormatting sqref="I2203">
    <cfRule type="expression" dxfId="8639" priority="4935" stopIfTrue="1">
      <formula>I2203="REVIEW"</formula>
    </cfRule>
  </conditionalFormatting>
  <conditionalFormatting sqref="I2204">
    <cfRule type="expression" dxfId="8638" priority="4936" stopIfTrue="1">
      <formula>I2204="REVIEW"</formula>
    </cfRule>
  </conditionalFormatting>
  <conditionalFormatting sqref="I2205">
    <cfRule type="expression" dxfId="8637" priority="4937" stopIfTrue="1">
      <formula>I2205="REVIEW"</formula>
    </cfRule>
  </conditionalFormatting>
  <conditionalFormatting sqref="I2206">
    <cfRule type="expression" dxfId="8636" priority="4938" stopIfTrue="1">
      <formula>I2206="REVIEW"</formula>
    </cfRule>
  </conditionalFormatting>
  <conditionalFormatting sqref="I2207">
    <cfRule type="expression" dxfId="8635" priority="4939" stopIfTrue="1">
      <formula>I2207="REVIEW"</formula>
    </cfRule>
  </conditionalFormatting>
  <conditionalFormatting sqref="I2208">
    <cfRule type="expression" dxfId="8634" priority="4940" stopIfTrue="1">
      <formula>I2208="REVIEW"</formula>
    </cfRule>
  </conditionalFormatting>
  <conditionalFormatting sqref="I2209">
    <cfRule type="expression" dxfId="8633" priority="4941" stopIfTrue="1">
      <formula>I2209="REVIEW"</formula>
    </cfRule>
  </conditionalFormatting>
  <conditionalFormatting sqref="I2210">
    <cfRule type="expression" dxfId="8632" priority="4942" stopIfTrue="1">
      <formula>I2210="REVIEW"</formula>
    </cfRule>
  </conditionalFormatting>
  <conditionalFormatting sqref="I2211">
    <cfRule type="expression" dxfId="8631" priority="4943" stopIfTrue="1">
      <formula>I2211="REVIEW"</formula>
    </cfRule>
  </conditionalFormatting>
  <conditionalFormatting sqref="I2212">
    <cfRule type="expression" dxfId="8630" priority="4944" stopIfTrue="1">
      <formula>I2212="REVIEW"</formula>
    </cfRule>
  </conditionalFormatting>
  <conditionalFormatting sqref="I2213">
    <cfRule type="expression" dxfId="8629" priority="4945" stopIfTrue="1">
      <formula>I2213="REVIEW"</formula>
    </cfRule>
  </conditionalFormatting>
  <conditionalFormatting sqref="I2214">
    <cfRule type="expression" dxfId="8628" priority="4946" stopIfTrue="1">
      <formula>I2214="REVIEW"</formula>
    </cfRule>
  </conditionalFormatting>
  <conditionalFormatting sqref="I2215">
    <cfRule type="expression" dxfId="8627" priority="4947" stopIfTrue="1">
      <formula>I2215="REVIEW"</formula>
    </cfRule>
  </conditionalFormatting>
  <conditionalFormatting sqref="I2216">
    <cfRule type="expression" dxfId="8626" priority="4948" stopIfTrue="1">
      <formula>I2216="REVIEW"</formula>
    </cfRule>
  </conditionalFormatting>
  <conditionalFormatting sqref="I2217">
    <cfRule type="expression" dxfId="8625" priority="4949" stopIfTrue="1">
      <formula>I2217="REVIEW"</formula>
    </cfRule>
  </conditionalFormatting>
  <conditionalFormatting sqref="I2218">
    <cfRule type="expression" dxfId="8624" priority="4950" stopIfTrue="1">
      <formula>I2218="REVIEW"</formula>
    </cfRule>
  </conditionalFormatting>
  <conditionalFormatting sqref="I2219">
    <cfRule type="expression" dxfId="8623" priority="4951" stopIfTrue="1">
      <formula>I2219="REVIEW"</formula>
    </cfRule>
  </conditionalFormatting>
  <conditionalFormatting sqref="I2220">
    <cfRule type="expression" dxfId="8622" priority="4952" stopIfTrue="1">
      <formula>I2220="REVIEW"</formula>
    </cfRule>
  </conditionalFormatting>
  <conditionalFormatting sqref="I2221">
    <cfRule type="expression" dxfId="8621" priority="4953" stopIfTrue="1">
      <formula>I2221="REVIEW"</formula>
    </cfRule>
  </conditionalFormatting>
  <conditionalFormatting sqref="I2222">
    <cfRule type="expression" dxfId="8620" priority="4954" stopIfTrue="1">
      <formula>I2222="REVIEW"</formula>
    </cfRule>
  </conditionalFormatting>
  <conditionalFormatting sqref="I2223">
    <cfRule type="expression" dxfId="8619" priority="4955" stopIfTrue="1">
      <formula>I2223="REVIEW"</formula>
    </cfRule>
  </conditionalFormatting>
  <conditionalFormatting sqref="I2224">
    <cfRule type="expression" dxfId="8618" priority="4956" stopIfTrue="1">
      <formula>I2224="REVIEW"</formula>
    </cfRule>
  </conditionalFormatting>
  <conditionalFormatting sqref="I2225">
    <cfRule type="expression" dxfId="8617" priority="4957" stopIfTrue="1">
      <formula>I2225="REVIEW"</formula>
    </cfRule>
  </conditionalFormatting>
  <conditionalFormatting sqref="I2226">
    <cfRule type="expression" dxfId="8616" priority="4958" stopIfTrue="1">
      <formula>I2226="REVIEW"</formula>
    </cfRule>
  </conditionalFormatting>
  <conditionalFormatting sqref="I2227">
    <cfRule type="expression" dxfId="8615" priority="4959" stopIfTrue="1">
      <formula>I2227="REVIEW"</formula>
    </cfRule>
  </conditionalFormatting>
  <conditionalFormatting sqref="I2228">
    <cfRule type="expression" dxfId="8614" priority="4960" stopIfTrue="1">
      <formula>I2228="REVIEW"</formula>
    </cfRule>
  </conditionalFormatting>
  <conditionalFormatting sqref="I2229">
    <cfRule type="expression" dxfId="8613" priority="4961" stopIfTrue="1">
      <formula>I2229="REVIEW"</formula>
    </cfRule>
  </conditionalFormatting>
  <conditionalFormatting sqref="I2230">
    <cfRule type="expression" dxfId="8612" priority="4962" stopIfTrue="1">
      <formula>I2230="REVIEW"</formula>
    </cfRule>
  </conditionalFormatting>
  <conditionalFormatting sqref="I2231">
    <cfRule type="expression" dxfId="8611" priority="4963" stopIfTrue="1">
      <formula>I2231="REVIEW"</formula>
    </cfRule>
  </conditionalFormatting>
  <conditionalFormatting sqref="I2232">
    <cfRule type="expression" dxfId="8610" priority="4964" stopIfTrue="1">
      <formula>I2232="REVIEW"</formula>
    </cfRule>
  </conditionalFormatting>
  <conditionalFormatting sqref="I2233">
    <cfRule type="expression" dxfId="8609" priority="4965" stopIfTrue="1">
      <formula>I2233="REVIEW"</formula>
    </cfRule>
  </conditionalFormatting>
  <conditionalFormatting sqref="I2234">
    <cfRule type="expression" dxfId="8608" priority="4966" stopIfTrue="1">
      <formula>I2234="REVIEW"</formula>
    </cfRule>
  </conditionalFormatting>
  <conditionalFormatting sqref="I2235">
    <cfRule type="expression" dxfId="8607" priority="4967" stopIfTrue="1">
      <formula>I2235="REVIEW"</formula>
    </cfRule>
  </conditionalFormatting>
  <conditionalFormatting sqref="I2236">
    <cfRule type="expression" dxfId="8606" priority="4968" stopIfTrue="1">
      <formula>I2236="REVIEW"</formula>
    </cfRule>
  </conditionalFormatting>
  <conditionalFormatting sqref="I2237">
    <cfRule type="expression" dxfId="8605" priority="4969" stopIfTrue="1">
      <formula>I2237="REVIEW"</formula>
    </cfRule>
  </conditionalFormatting>
  <conditionalFormatting sqref="I2238">
    <cfRule type="expression" dxfId="8604" priority="4970" stopIfTrue="1">
      <formula>I2238="REVIEW"</formula>
    </cfRule>
  </conditionalFormatting>
  <conditionalFormatting sqref="I2239">
    <cfRule type="expression" dxfId="8603" priority="4971" stopIfTrue="1">
      <formula>I2239="REVIEW"</formula>
    </cfRule>
  </conditionalFormatting>
  <conditionalFormatting sqref="I2240">
    <cfRule type="expression" dxfId="8602" priority="4972" stopIfTrue="1">
      <formula>I2240="REVIEW"</formula>
    </cfRule>
  </conditionalFormatting>
  <conditionalFormatting sqref="I2241">
    <cfRule type="expression" dxfId="8601" priority="4973" stopIfTrue="1">
      <formula>I2241="REVIEW"</formula>
    </cfRule>
  </conditionalFormatting>
  <conditionalFormatting sqref="I2242">
    <cfRule type="expression" dxfId="8600" priority="4974" stopIfTrue="1">
      <formula>I2242="REVIEW"</formula>
    </cfRule>
  </conditionalFormatting>
  <conditionalFormatting sqref="I2243">
    <cfRule type="expression" dxfId="8599" priority="4975" stopIfTrue="1">
      <formula>I2243="REVIEW"</formula>
    </cfRule>
  </conditionalFormatting>
  <conditionalFormatting sqref="I2244">
    <cfRule type="expression" dxfId="8598" priority="4976" stopIfTrue="1">
      <formula>I2244="REVIEW"</formula>
    </cfRule>
  </conditionalFormatting>
  <conditionalFormatting sqref="I2245">
    <cfRule type="expression" dxfId="8597" priority="4977" stopIfTrue="1">
      <formula>I2245="REVIEW"</formula>
    </cfRule>
  </conditionalFormatting>
  <conditionalFormatting sqref="I2246">
    <cfRule type="expression" dxfId="8596" priority="4978" stopIfTrue="1">
      <formula>I2246="REVIEW"</formula>
    </cfRule>
  </conditionalFormatting>
  <conditionalFormatting sqref="I2247">
    <cfRule type="expression" dxfId="8595" priority="4979" stopIfTrue="1">
      <formula>I2247="REVIEW"</formula>
    </cfRule>
  </conditionalFormatting>
  <conditionalFormatting sqref="I2248">
    <cfRule type="expression" dxfId="8594" priority="4980" stopIfTrue="1">
      <formula>I2248="REVIEW"</formula>
    </cfRule>
  </conditionalFormatting>
  <conditionalFormatting sqref="I2249">
    <cfRule type="expression" dxfId="8593" priority="4981" stopIfTrue="1">
      <formula>I2249="REVIEW"</formula>
    </cfRule>
  </conditionalFormatting>
  <conditionalFormatting sqref="I2250">
    <cfRule type="expression" dxfId="8592" priority="4982" stopIfTrue="1">
      <formula>I2250="REVIEW"</formula>
    </cfRule>
  </conditionalFormatting>
  <conditionalFormatting sqref="I2251">
    <cfRule type="expression" dxfId="8591" priority="4983" stopIfTrue="1">
      <formula>I2251="REVIEW"</formula>
    </cfRule>
  </conditionalFormatting>
  <conditionalFormatting sqref="I2252">
    <cfRule type="expression" dxfId="8590" priority="4984" stopIfTrue="1">
      <formula>I2252="REVIEW"</formula>
    </cfRule>
  </conditionalFormatting>
  <conditionalFormatting sqref="I2253">
    <cfRule type="expression" dxfId="8589" priority="4985" stopIfTrue="1">
      <formula>I2253="REVIEW"</formula>
    </cfRule>
  </conditionalFormatting>
  <conditionalFormatting sqref="I2254">
    <cfRule type="expression" dxfId="8588" priority="4986" stopIfTrue="1">
      <formula>I2254="REVIEW"</formula>
    </cfRule>
  </conditionalFormatting>
  <conditionalFormatting sqref="I2255">
    <cfRule type="expression" dxfId="8587" priority="4987" stopIfTrue="1">
      <formula>I2255="REVIEW"</formula>
    </cfRule>
  </conditionalFormatting>
  <conditionalFormatting sqref="I2256">
    <cfRule type="expression" dxfId="8586" priority="4988" stopIfTrue="1">
      <formula>I2256="REVIEW"</formula>
    </cfRule>
  </conditionalFormatting>
  <conditionalFormatting sqref="I2257">
    <cfRule type="expression" dxfId="8585" priority="4989" stopIfTrue="1">
      <formula>I2257="REVIEW"</formula>
    </cfRule>
  </conditionalFormatting>
  <conditionalFormatting sqref="I2258">
    <cfRule type="expression" dxfId="8584" priority="4990" stopIfTrue="1">
      <formula>I2258="REVIEW"</formula>
    </cfRule>
  </conditionalFormatting>
  <conditionalFormatting sqref="I2259">
    <cfRule type="expression" dxfId="8583" priority="4991" stopIfTrue="1">
      <formula>I2259="REVIEW"</formula>
    </cfRule>
  </conditionalFormatting>
  <conditionalFormatting sqref="I2260">
    <cfRule type="expression" dxfId="8582" priority="4992" stopIfTrue="1">
      <formula>I2260="REVIEW"</formula>
    </cfRule>
  </conditionalFormatting>
  <conditionalFormatting sqref="I2261">
    <cfRule type="expression" dxfId="8581" priority="4993" stopIfTrue="1">
      <formula>I2261="REVIEW"</formula>
    </cfRule>
  </conditionalFormatting>
  <conditionalFormatting sqref="I2262">
    <cfRule type="expression" dxfId="8580" priority="4994" stopIfTrue="1">
      <formula>I2262="REVIEW"</formula>
    </cfRule>
  </conditionalFormatting>
  <conditionalFormatting sqref="I2263">
    <cfRule type="expression" dxfId="8579" priority="4995" stopIfTrue="1">
      <formula>I2263="REVIEW"</formula>
    </cfRule>
  </conditionalFormatting>
  <conditionalFormatting sqref="I2264">
    <cfRule type="expression" dxfId="8578" priority="4996" stopIfTrue="1">
      <formula>I2264="REVIEW"</formula>
    </cfRule>
  </conditionalFormatting>
  <conditionalFormatting sqref="I2265">
    <cfRule type="expression" dxfId="8577" priority="4997" stopIfTrue="1">
      <formula>I2265="REVIEW"</formula>
    </cfRule>
  </conditionalFormatting>
  <conditionalFormatting sqref="I2266">
    <cfRule type="expression" dxfId="8576" priority="4998" stopIfTrue="1">
      <formula>I2266="REVIEW"</formula>
    </cfRule>
  </conditionalFormatting>
  <conditionalFormatting sqref="I2267">
    <cfRule type="expression" dxfId="8575" priority="4999" stopIfTrue="1">
      <formula>I2267="REVIEW"</formula>
    </cfRule>
  </conditionalFormatting>
  <conditionalFormatting sqref="I2268">
    <cfRule type="expression" dxfId="8574" priority="5000" stopIfTrue="1">
      <formula>I2268="REVIEW"</formula>
    </cfRule>
  </conditionalFormatting>
  <conditionalFormatting sqref="I2269">
    <cfRule type="expression" dxfId="8573" priority="5001" stopIfTrue="1">
      <formula>I2269="REVIEW"</formula>
    </cfRule>
  </conditionalFormatting>
  <conditionalFormatting sqref="I2270">
    <cfRule type="expression" dxfId="8572" priority="5002" stopIfTrue="1">
      <formula>I2270="REVIEW"</formula>
    </cfRule>
  </conditionalFormatting>
  <conditionalFormatting sqref="I2271">
    <cfRule type="expression" dxfId="8571" priority="5003" stopIfTrue="1">
      <formula>I2271="REVIEW"</formula>
    </cfRule>
  </conditionalFormatting>
  <conditionalFormatting sqref="I2272">
    <cfRule type="expression" dxfId="8570" priority="5004" stopIfTrue="1">
      <formula>I2272="REVIEW"</formula>
    </cfRule>
  </conditionalFormatting>
  <conditionalFormatting sqref="I2273">
    <cfRule type="expression" dxfId="8569" priority="5005" stopIfTrue="1">
      <formula>I2273="REVIEW"</formula>
    </cfRule>
  </conditionalFormatting>
  <conditionalFormatting sqref="I2274">
    <cfRule type="expression" dxfId="8568" priority="5006" stopIfTrue="1">
      <formula>I2274="REVIEW"</formula>
    </cfRule>
  </conditionalFormatting>
  <conditionalFormatting sqref="I2275">
    <cfRule type="expression" dxfId="8567" priority="5007" stopIfTrue="1">
      <formula>I2275="REVIEW"</formula>
    </cfRule>
  </conditionalFormatting>
  <conditionalFormatting sqref="I2276">
    <cfRule type="expression" dxfId="8566" priority="5008" stopIfTrue="1">
      <formula>I2276="REVIEW"</formula>
    </cfRule>
  </conditionalFormatting>
  <conditionalFormatting sqref="I2277">
    <cfRule type="expression" dxfId="8565" priority="5009" stopIfTrue="1">
      <formula>I2277="REVIEW"</formula>
    </cfRule>
  </conditionalFormatting>
  <conditionalFormatting sqref="I2278">
    <cfRule type="expression" dxfId="8564" priority="5010" stopIfTrue="1">
      <formula>I2278="REVIEW"</formula>
    </cfRule>
  </conditionalFormatting>
  <conditionalFormatting sqref="I2279">
    <cfRule type="expression" dxfId="8563" priority="5011" stopIfTrue="1">
      <formula>I2279="REVIEW"</formula>
    </cfRule>
  </conditionalFormatting>
  <conditionalFormatting sqref="I2280">
    <cfRule type="expression" dxfId="8562" priority="5012" stopIfTrue="1">
      <formula>I2280="REVIEW"</formula>
    </cfRule>
  </conditionalFormatting>
  <conditionalFormatting sqref="I2281">
    <cfRule type="expression" dxfId="8561" priority="5013" stopIfTrue="1">
      <formula>I2281="REVIEW"</formula>
    </cfRule>
  </conditionalFormatting>
  <conditionalFormatting sqref="I2282">
    <cfRule type="expression" dxfId="8560" priority="5014" stopIfTrue="1">
      <formula>I2282="REVIEW"</formula>
    </cfRule>
  </conditionalFormatting>
  <conditionalFormatting sqref="I2283">
    <cfRule type="expression" dxfId="8559" priority="5015" stopIfTrue="1">
      <formula>I2283="REVIEW"</formula>
    </cfRule>
  </conditionalFormatting>
  <conditionalFormatting sqref="I2284">
    <cfRule type="expression" dxfId="8558" priority="5016" stopIfTrue="1">
      <formula>I2284="REVIEW"</formula>
    </cfRule>
  </conditionalFormatting>
  <conditionalFormatting sqref="I2285">
    <cfRule type="expression" dxfId="8557" priority="5017" stopIfTrue="1">
      <formula>I2285="REVIEW"</formula>
    </cfRule>
  </conditionalFormatting>
  <conditionalFormatting sqref="I2286">
    <cfRule type="expression" dxfId="8556" priority="5018" stopIfTrue="1">
      <formula>I2286="REVIEW"</formula>
    </cfRule>
  </conditionalFormatting>
  <conditionalFormatting sqref="I2287">
    <cfRule type="expression" dxfId="8555" priority="5019" stopIfTrue="1">
      <formula>I2287="REVIEW"</formula>
    </cfRule>
  </conditionalFormatting>
  <conditionalFormatting sqref="I2288">
    <cfRule type="expression" dxfId="8554" priority="5020" stopIfTrue="1">
      <formula>I2288="REVIEW"</formula>
    </cfRule>
  </conditionalFormatting>
  <conditionalFormatting sqref="I2289">
    <cfRule type="expression" dxfId="8553" priority="5021" stopIfTrue="1">
      <formula>I2289="REVIEW"</formula>
    </cfRule>
  </conditionalFormatting>
  <conditionalFormatting sqref="I2290">
    <cfRule type="expression" dxfId="8552" priority="5022" stopIfTrue="1">
      <formula>I2290="REVIEW"</formula>
    </cfRule>
  </conditionalFormatting>
  <conditionalFormatting sqref="I2291">
    <cfRule type="expression" dxfId="8551" priority="5023" stopIfTrue="1">
      <formula>I2291="REVIEW"</formula>
    </cfRule>
  </conditionalFormatting>
  <conditionalFormatting sqref="I2292">
    <cfRule type="expression" dxfId="8550" priority="5024" stopIfTrue="1">
      <formula>I2292="REVIEW"</formula>
    </cfRule>
  </conditionalFormatting>
  <conditionalFormatting sqref="I2293">
    <cfRule type="expression" dxfId="8549" priority="5025" stopIfTrue="1">
      <formula>I2293="REVIEW"</formula>
    </cfRule>
  </conditionalFormatting>
  <conditionalFormatting sqref="I2294">
    <cfRule type="expression" dxfId="8548" priority="5026" stopIfTrue="1">
      <formula>I2294="REVIEW"</formula>
    </cfRule>
  </conditionalFormatting>
  <conditionalFormatting sqref="I2295">
    <cfRule type="expression" dxfId="8547" priority="5027" stopIfTrue="1">
      <formula>I2295="REVIEW"</formula>
    </cfRule>
  </conditionalFormatting>
  <conditionalFormatting sqref="I2296">
    <cfRule type="expression" dxfId="8546" priority="5028" stopIfTrue="1">
      <formula>I2296="REVIEW"</formula>
    </cfRule>
  </conditionalFormatting>
  <conditionalFormatting sqref="I2297">
    <cfRule type="expression" dxfId="8545" priority="5029" stopIfTrue="1">
      <formula>I2297="REVIEW"</formula>
    </cfRule>
  </conditionalFormatting>
  <conditionalFormatting sqref="I2298">
    <cfRule type="expression" dxfId="8544" priority="5030" stopIfTrue="1">
      <formula>I2298="REVIEW"</formula>
    </cfRule>
  </conditionalFormatting>
  <conditionalFormatting sqref="I2299">
    <cfRule type="expression" dxfId="8543" priority="5031" stopIfTrue="1">
      <formula>I2299="REVIEW"</formula>
    </cfRule>
  </conditionalFormatting>
  <conditionalFormatting sqref="I2300">
    <cfRule type="expression" dxfId="8542" priority="5032" stopIfTrue="1">
      <formula>I2300="REVIEW"</formula>
    </cfRule>
  </conditionalFormatting>
  <conditionalFormatting sqref="I2301">
    <cfRule type="expression" dxfId="8541" priority="5033" stopIfTrue="1">
      <formula>I2301="REVIEW"</formula>
    </cfRule>
  </conditionalFormatting>
  <conditionalFormatting sqref="I2302">
    <cfRule type="expression" dxfId="8540" priority="5034" stopIfTrue="1">
      <formula>I2302="REVIEW"</formula>
    </cfRule>
  </conditionalFormatting>
  <conditionalFormatting sqref="I2303">
    <cfRule type="expression" dxfId="8539" priority="5035" stopIfTrue="1">
      <formula>I2303="REVIEW"</formula>
    </cfRule>
  </conditionalFormatting>
  <conditionalFormatting sqref="I2304">
    <cfRule type="expression" dxfId="8538" priority="5036" stopIfTrue="1">
      <formula>I2304="REVIEW"</formula>
    </cfRule>
  </conditionalFormatting>
  <conditionalFormatting sqref="I2305">
    <cfRule type="expression" dxfId="8537" priority="5037" stopIfTrue="1">
      <formula>I2305="REVIEW"</formula>
    </cfRule>
  </conditionalFormatting>
  <conditionalFormatting sqref="I2306">
    <cfRule type="expression" dxfId="8536" priority="5038" stopIfTrue="1">
      <formula>I2306="REVIEW"</formula>
    </cfRule>
  </conditionalFormatting>
  <conditionalFormatting sqref="I2307">
    <cfRule type="expression" dxfId="8535" priority="5039" stopIfTrue="1">
      <formula>I2307="REVIEW"</formula>
    </cfRule>
  </conditionalFormatting>
  <conditionalFormatting sqref="I2308">
    <cfRule type="expression" dxfId="8534" priority="5040" stopIfTrue="1">
      <formula>I2308="REVIEW"</formula>
    </cfRule>
  </conditionalFormatting>
  <conditionalFormatting sqref="I2309">
    <cfRule type="expression" dxfId="8533" priority="5041" stopIfTrue="1">
      <formula>I2309="REVIEW"</formula>
    </cfRule>
  </conditionalFormatting>
  <conditionalFormatting sqref="I2310">
    <cfRule type="expression" dxfId="8532" priority="5042" stopIfTrue="1">
      <formula>I2310="REVIEW"</formula>
    </cfRule>
  </conditionalFormatting>
  <conditionalFormatting sqref="I2311">
    <cfRule type="expression" dxfId="8531" priority="5043" stopIfTrue="1">
      <formula>I2311="REVIEW"</formula>
    </cfRule>
  </conditionalFormatting>
  <conditionalFormatting sqref="I2312">
    <cfRule type="expression" dxfId="8530" priority="5044" stopIfTrue="1">
      <formula>I2312="REVIEW"</formula>
    </cfRule>
  </conditionalFormatting>
  <conditionalFormatting sqref="I2313">
    <cfRule type="expression" dxfId="8529" priority="5045" stopIfTrue="1">
      <formula>I2313="REVIEW"</formula>
    </cfRule>
  </conditionalFormatting>
  <conditionalFormatting sqref="I2314">
    <cfRule type="expression" dxfId="8528" priority="5046" stopIfTrue="1">
      <formula>I2314="REVIEW"</formula>
    </cfRule>
  </conditionalFormatting>
  <conditionalFormatting sqref="I2315">
    <cfRule type="expression" dxfId="8527" priority="5047" stopIfTrue="1">
      <formula>I2315="REVIEW"</formula>
    </cfRule>
  </conditionalFormatting>
  <conditionalFormatting sqref="I2316">
    <cfRule type="expression" dxfId="8526" priority="5048" stopIfTrue="1">
      <formula>I2316="REVIEW"</formula>
    </cfRule>
  </conditionalFormatting>
  <conditionalFormatting sqref="I2317">
    <cfRule type="expression" dxfId="8525" priority="5049" stopIfTrue="1">
      <formula>I2317="REVIEW"</formula>
    </cfRule>
  </conditionalFormatting>
  <conditionalFormatting sqref="I2318">
    <cfRule type="expression" dxfId="8524" priority="5050" stopIfTrue="1">
      <formula>I2318="REVIEW"</formula>
    </cfRule>
  </conditionalFormatting>
  <conditionalFormatting sqref="I2319">
    <cfRule type="expression" dxfId="8523" priority="5051" stopIfTrue="1">
      <formula>I2319="REVIEW"</formula>
    </cfRule>
  </conditionalFormatting>
  <conditionalFormatting sqref="I2320">
    <cfRule type="expression" dxfId="8522" priority="5052" stopIfTrue="1">
      <formula>I2320="REVIEW"</formula>
    </cfRule>
  </conditionalFormatting>
  <conditionalFormatting sqref="I2321">
    <cfRule type="expression" dxfId="8521" priority="5053" stopIfTrue="1">
      <formula>I2321="REVIEW"</formula>
    </cfRule>
  </conditionalFormatting>
  <conditionalFormatting sqref="I2322">
    <cfRule type="expression" dxfId="8520" priority="5054" stopIfTrue="1">
      <formula>I2322="REVIEW"</formula>
    </cfRule>
  </conditionalFormatting>
  <conditionalFormatting sqref="I2323">
    <cfRule type="expression" dxfId="8519" priority="5055" stopIfTrue="1">
      <formula>I2323="REVIEW"</formula>
    </cfRule>
  </conditionalFormatting>
  <conditionalFormatting sqref="I2324">
    <cfRule type="expression" dxfId="8518" priority="5056" stopIfTrue="1">
      <formula>I2324="REVIEW"</formula>
    </cfRule>
  </conditionalFormatting>
  <conditionalFormatting sqref="I2325">
    <cfRule type="expression" dxfId="8517" priority="5057" stopIfTrue="1">
      <formula>I2325="REVIEW"</formula>
    </cfRule>
  </conditionalFormatting>
  <conditionalFormatting sqref="I2326">
    <cfRule type="expression" dxfId="8516" priority="5058" stopIfTrue="1">
      <formula>I2326="REVIEW"</formula>
    </cfRule>
  </conditionalFormatting>
  <conditionalFormatting sqref="I2327">
    <cfRule type="expression" dxfId="8515" priority="5059" stopIfTrue="1">
      <formula>I2327="REVIEW"</formula>
    </cfRule>
  </conditionalFormatting>
  <conditionalFormatting sqref="I2328">
    <cfRule type="expression" dxfId="8514" priority="5060" stopIfTrue="1">
      <formula>I2328="REVIEW"</formula>
    </cfRule>
  </conditionalFormatting>
  <conditionalFormatting sqref="I2329">
    <cfRule type="expression" dxfId="8513" priority="5061" stopIfTrue="1">
      <formula>I2329="REVIEW"</formula>
    </cfRule>
  </conditionalFormatting>
  <conditionalFormatting sqref="I2330">
    <cfRule type="expression" dxfId="8512" priority="5062" stopIfTrue="1">
      <formula>I2330="REVIEW"</formula>
    </cfRule>
  </conditionalFormatting>
  <conditionalFormatting sqref="I2331">
    <cfRule type="expression" dxfId="8511" priority="5063" stopIfTrue="1">
      <formula>I2331="REVIEW"</formula>
    </cfRule>
  </conditionalFormatting>
  <conditionalFormatting sqref="I2332">
    <cfRule type="expression" dxfId="8510" priority="5064" stopIfTrue="1">
      <formula>I2332="REVIEW"</formula>
    </cfRule>
  </conditionalFormatting>
  <conditionalFormatting sqref="I2333">
    <cfRule type="expression" dxfId="8509" priority="5065" stopIfTrue="1">
      <formula>I2333="REVIEW"</formula>
    </cfRule>
  </conditionalFormatting>
  <conditionalFormatting sqref="I2334">
    <cfRule type="expression" dxfId="8508" priority="5066" stopIfTrue="1">
      <formula>I2334="REVIEW"</formula>
    </cfRule>
  </conditionalFormatting>
  <conditionalFormatting sqref="I2335">
    <cfRule type="expression" dxfId="8507" priority="5067" stopIfTrue="1">
      <formula>I2335="REVIEW"</formula>
    </cfRule>
  </conditionalFormatting>
  <conditionalFormatting sqref="I2336">
    <cfRule type="expression" dxfId="8506" priority="5068" stopIfTrue="1">
      <formula>I2336="REVIEW"</formula>
    </cfRule>
  </conditionalFormatting>
  <conditionalFormatting sqref="I2337">
    <cfRule type="expression" dxfId="8505" priority="5069" stopIfTrue="1">
      <formula>I2337="REVIEW"</formula>
    </cfRule>
  </conditionalFormatting>
  <conditionalFormatting sqref="I2338">
    <cfRule type="expression" dxfId="8504" priority="5070" stopIfTrue="1">
      <formula>I2338="REVIEW"</formula>
    </cfRule>
  </conditionalFormatting>
  <conditionalFormatting sqref="I2339">
    <cfRule type="expression" dxfId="8503" priority="5071" stopIfTrue="1">
      <formula>I2339="REVIEW"</formula>
    </cfRule>
  </conditionalFormatting>
  <conditionalFormatting sqref="I2340">
    <cfRule type="expression" dxfId="8502" priority="5072" stopIfTrue="1">
      <formula>I2340="REVIEW"</formula>
    </cfRule>
  </conditionalFormatting>
  <conditionalFormatting sqref="I2341">
    <cfRule type="expression" dxfId="8501" priority="5073" stopIfTrue="1">
      <formula>I2341="REVIEW"</formula>
    </cfRule>
  </conditionalFormatting>
  <conditionalFormatting sqref="I2342">
    <cfRule type="expression" dxfId="8500" priority="5074" stopIfTrue="1">
      <formula>I2342="REVIEW"</formula>
    </cfRule>
  </conditionalFormatting>
  <conditionalFormatting sqref="I2343">
    <cfRule type="expression" dxfId="8499" priority="5075" stopIfTrue="1">
      <formula>I2343="REVIEW"</formula>
    </cfRule>
  </conditionalFormatting>
  <conditionalFormatting sqref="I2344">
    <cfRule type="expression" dxfId="8498" priority="5076" stopIfTrue="1">
      <formula>I2344="REVIEW"</formula>
    </cfRule>
  </conditionalFormatting>
  <conditionalFormatting sqref="I2345">
    <cfRule type="expression" dxfId="8497" priority="5077" stopIfTrue="1">
      <formula>I2345="REVIEW"</formula>
    </cfRule>
  </conditionalFormatting>
  <conditionalFormatting sqref="I2346">
    <cfRule type="expression" dxfId="8496" priority="5078" stopIfTrue="1">
      <formula>I2346="REVIEW"</formula>
    </cfRule>
  </conditionalFormatting>
  <conditionalFormatting sqref="I2347">
    <cfRule type="expression" dxfId="8495" priority="5079" stopIfTrue="1">
      <formula>I2347="REVIEW"</formula>
    </cfRule>
  </conditionalFormatting>
  <conditionalFormatting sqref="I2348">
    <cfRule type="expression" dxfId="8494" priority="5080" stopIfTrue="1">
      <formula>I2348="REVIEW"</formula>
    </cfRule>
  </conditionalFormatting>
  <conditionalFormatting sqref="I2349">
    <cfRule type="expression" dxfId="8493" priority="5081" stopIfTrue="1">
      <formula>I2349="REVIEW"</formula>
    </cfRule>
  </conditionalFormatting>
  <conditionalFormatting sqref="I2350">
    <cfRule type="expression" dxfId="8492" priority="5082" stopIfTrue="1">
      <formula>I2350="REVIEW"</formula>
    </cfRule>
  </conditionalFormatting>
  <conditionalFormatting sqref="I2351">
    <cfRule type="expression" dxfId="8491" priority="5083" stopIfTrue="1">
      <formula>I2351="REVIEW"</formula>
    </cfRule>
  </conditionalFormatting>
  <conditionalFormatting sqref="I2352">
    <cfRule type="expression" dxfId="8490" priority="5084" stopIfTrue="1">
      <formula>I2352="REVIEW"</formula>
    </cfRule>
  </conditionalFormatting>
  <conditionalFormatting sqref="I2353">
    <cfRule type="expression" dxfId="8489" priority="5085" stopIfTrue="1">
      <formula>I2353="REVIEW"</formula>
    </cfRule>
  </conditionalFormatting>
  <conditionalFormatting sqref="I2354">
    <cfRule type="expression" dxfId="8488" priority="5086" stopIfTrue="1">
      <formula>I2354="REVIEW"</formula>
    </cfRule>
  </conditionalFormatting>
  <conditionalFormatting sqref="I2355">
    <cfRule type="expression" dxfId="8487" priority="5087" stopIfTrue="1">
      <formula>I2355="REVIEW"</formula>
    </cfRule>
  </conditionalFormatting>
  <conditionalFormatting sqref="I2356">
    <cfRule type="expression" dxfId="8486" priority="5088" stopIfTrue="1">
      <formula>I2356="REVIEW"</formula>
    </cfRule>
  </conditionalFormatting>
  <conditionalFormatting sqref="I2357">
    <cfRule type="expression" dxfId="8485" priority="5089" stopIfTrue="1">
      <formula>I2357="REVIEW"</formula>
    </cfRule>
  </conditionalFormatting>
  <conditionalFormatting sqref="I2358">
    <cfRule type="expression" dxfId="8484" priority="5090" stopIfTrue="1">
      <formula>I2358="REVIEW"</formula>
    </cfRule>
  </conditionalFormatting>
  <conditionalFormatting sqref="I2359">
    <cfRule type="expression" dxfId="8483" priority="5091" stopIfTrue="1">
      <formula>I2359="REVIEW"</formula>
    </cfRule>
  </conditionalFormatting>
  <conditionalFormatting sqref="I2360">
    <cfRule type="expression" dxfId="8482" priority="5092" stopIfTrue="1">
      <formula>I2360="REVIEW"</formula>
    </cfRule>
  </conditionalFormatting>
  <conditionalFormatting sqref="I2361">
    <cfRule type="expression" dxfId="8481" priority="5093" stopIfTrue="1">
      <formula>I2361="REVIEW"</formula>
    </cfRule>
  </conditionalFormatting>
  <conditionalFormatting sqref="I2362">
    <cfRule type="expression" dxfId="8480" priority="5094" stopIfTrue="1">
      <formula>I2362="REVIEW"</formula>
    </cfRule>
  </conditionalFormatting>
  <conditionalFormatting sqref="I2363">
    <cfRule type="expression" dxfId="8479" priority="5095" stopIfTrue="1">
      <formula>I2363="REVIEW"</formula>
    </cfRule>
  </conditionalFormatting>
  <conditionalFormatting sqref="I2364">
    <cfRule type="expression" dxfId="8478" priority="5096" stopIfTrue="1">
      <formula>I2364="REVIEW"</formula>
    </cfRule>
  </conditionalFormatting>
  <conditionalFormatting sqref="I2365">
    <cfRule type="expression" dxfId="8477" priority="5097" stopIfTrue="1">
      <formula>I2365="REVIEW"</formula>
    </cfRule>
  </conditionalFormatting>
  <conditionalFormatting sqref="I2366">
    <cfRule type="expression" dxfId="8476" priority="5098" stopIfTrue="1">
      <formula>I2366="REVIEW"</formula>
    </cfRule>
  </conditionalFormatting>
  <conditionalFormatting sqref="I2367">
    <cfRule type="expression" dxfId="8475" priority="5099" stopIfTrue="1">
      <formula>I2367="REVIEW"</formula>
    </cfRule>
  </conditionalFormatting>
  <conditionalFormatting sqref="I2368">
    <cfRule type="expression" dxfId="8474" priority="5100" stopIfTrue="1">
      <formula>I2368="REVIEW"</formula>
    </cfRule>
  </conditionalFormatting>
  <conditionalFormatting sqref="I2369">
    <cfRule type="expression" dxfId="8473" priority="5101" stopIfTrue="1">
      <formula>I2369="REVIEW"</formula>
    </cfRule>
  </conditionalFormatting>
  <conditionalFormatting sqref="I2370">
    <cfRule type="expression" dxfId="8472" priority="5102" stopIfTrue="1">
      <formula>I2370="REVIEW"</formula>
    </cfRule>
  </conditionalFormatting>
  <conditionalFormatting sqref="I2371">
    <cfRule type="expression" dxfId="8471" priority="5103" stopIfTrue="1">
      <formula>I2371="REVIEW"</formula>
    </cfRule>
  </conditionalFormatting>
  <conditionalFormatting sqref="I2372">
    <cfRule type="expression" dxfId="8470" priority="5104" stopIfTrue="1">
      <formula>I2372="REVIEW"</formula>
    </cfRule>
  </conditionalFormatting>
  <conditionalFormatting sqref="I2373">
    <cfRule type="expression" dxfId="8469" priority="5105" stopIfTrue="1">
      <formula>I2373="REVIEW"</formula>
    </cfRule>
  </conditionalFormatting>
  <conditionalFormatting sqref="I2374">
    <cfRule type="expression" dxfId="8468" priority="5106" stopIfTrue="1">
      <formula>I2374="REVIEW"</formula>
    </cfRule>
  </conditionalFormatting>
  <conditionalFormatting sqref="I2375">
    <cfRule type="expression" dxfId="8467" priority="5107" stopIfTrue="1">
      <formula>I2375="REVIEW"</formula>
    </cfRule>
  </conditionalFormatting>
  <conditionalFormatting sqref="I2376">
    <cfRule type="expression" dxfId="8466" priority="5108" stopIfTrue="1">
      <formula>I2376="REVIEW"</formula>
    </cfRule>
  </conditionalFormatting>
  <conditionalFormatting sqref="I2377">
    <cfRule type="expression" dxfId="8465" priority="5109" stopIfTrue="1">
      <formula>I2377="REVIEW"</formula>
    </cfRule>
  </conditionalFormatting>
  <conditionalFormatting sqref="I2378">
    <cfRule type="expression" dxfId="8464" priority="5110" stopIfTrue="1">
      <formula>I2378="REVIEW"</formula>
    </cfRule>
  </conditionalFormatting>
  <conditionalFormatting sqref="I2379">
    <cfRule type="expression" dxfId="8463" priority="5111" stopIfTrue="1">
      <formula>I2379="REVIEW"</formula>
    </cfRule>
  </conditionalFormatting>
  <conditionalFormatting sqref="I2380">
    <cfRule type="expression" dxfId="8462" priority="5112" stopIfTrue="1">
      <formula>I2380="REVIEW"</formula>
    </cfRule>
  </conditionalFormatting>
  <conditionalFormatting sqref="I2381">
    <cfRule type="expression" dxfId="8461" priority="5113" stopIfTrue="1">
      <formula>I2381="REVIEW"</formula>
    </cfRule>
  </conditionalFormatting>
  <conditionalFormatting sqref="I2382">
    <cfRule type="expression" dxfId="8460" priority="5114" stopIfTrue="1">
      <formula>I2382="REVIEW"</formula>
    </cfRule>
  </conditionalFormatting>
  <conditionalFormatting sqref="I2383">
    <cfRule type="expression" dxfId="8459" priority="5115" stopIfTrue="1">
      <formula>I2383="REVIEW"</formula>
    </cfRule>
  </conditionalFormatting>
  <conditionalFormatting sqref="I2384">
    <cfRule type="expression" dxfId="8458" priority="5116" stopIfTrue="1">
      <formula>I2384="REVIEW"</formula>
    </cfRule>
  </conditionalFormatting>
  <conditionalFormatting sqref="I2385">
    <cfRule type="expression" dxfId="8457" priority="5117" stopIfTrue="1">
      <formula>I2385="REVIEW"</formula>
    </cfRule>
  </conditionalFormatting>
  <conditionalFormatting sqref="I2386">
    <cfRule type="expression" dxfId="8456" priority="5118" stopIfTrue="1">
      <formula>I2386="REVIEW"</formula>
    </cfRule>
  </conditionalFormatting>
  <conditionalFormatting sqref="I2387">
    <cfRule type="expression" dxfId="8455" priority="5119" stopIfTrue="1">
      <formula>I2387="REVIEW"</formula>
    </cfRule>
  </conditionalFormatting>
  <conditionalFormatting sqref="I2388">
    <cfRule type="expression" dxfId="8454" priority="5120" stopIfTrue="1">
      <formula>I2388="REVIEW"</formula>
    </cfRule>
  </conditionalFormatting>
  <conditionalFormatting sqref="I2389">
    <cfRule type="expression" dxfId="8453" priority="5121" stopIfTrue="1">
      <formula>I2389="REVIEW"</formula>
    </cfRule>
  </conditionalFormatting>
  <conditionalFormatting sqref="I2390">
    <cfRule type="expression" dxfId="8452" priority="5122" stopIfTrue="1">
      <formula>I2390="REVIEW"</formula>
    </cfRule>
  </conditionalFormatting>
  <conditionalFormatting sqref="I2391">
    <cfRule type="expression" dxfId="8451" priority="5123" stopIfTrue="1">
      <formula>I2391="REVIEW"</formula>
    </cfRule>
  </conditionalFormatting>
  <conditionalFormatting sqref="I2392">
    <cfRule type="expression" dxfId="8450" priority="5124" stopIfTrue="1">
      <formula>I2392="REVIEW"</formula>
    </cfRule>
  </conditionalFormatting>
  <conditionalFormatting sqref="I2393">
    <cfRule type="expression" dxfId="8449" priority="5125" stopIfTrue="1">
      <formula>I2393="REVIEW"</formula>
    </cfRule>
  </conditionalFormatting>
  <conditionalFormatting sqref="I2394">
    <cfRule type="expression" dxfId="8448" priority="5126" stopIfTrue="1">
      <formula>I2394="REVIEW"</formula>
    </cfRule>
  </conditionalFormatting>
  <conditionalFormatting sqref="I2395">
    <cfRule type="expression" dxfId="8447" priority="5127" stopIfTrue="1">
      <formula>I2395="REVIEW"</formula>
    </cfRule>
  </conditionalFormatting>
  <conditionalFormatting sqref="I2396">
    <cfRule type="expression" dxfId="8446" priority="5128" stopIfTrue="1">
      <formula>I2396="REVIEW"</formula>
    </cfRule>
  </conditionalFormatting>
  <conditionalFormatting sqref="I2397">
    <cfRule type="expression" dxfId="8445" priority="5129" stopIfTrue="1">
      <formula>I2397="REVIEW"</formula>
    </cfRule>
  </conditionalFormatting>
  <conditionalFormatting sqref="I2398">
    <cfRule type="expression" dxfId="8444" priority="5130" stopIfTrue="1">
      <formula>I2398="REVIEW"</formula>
    </cfRule>
  </conditionalFormatting>
  <conditionalFormatting sqref="I2399">
    <cfRule type="expression" dxfId="8443" priority="5131" stopIfTrue="1">
      <formula>I2399="REVIEW"</formula>
    </cfRule>
  </conditionalFormatting>
  <conditionalFormatting sqref="I2400">
    <cfRule type="expression" dxfId="8442" priority="5132" stopIfTrue="1">
      <formula>I2400="REVIEW"</formula>
    </cfRule>
  </conditionalFormatting>
  <conditionalFormatting sqref="I2401">
    <cfRule type="expression" dxfId="8441" priority="5133" stopIfTrue="1">
      <formula>I2401="REVIEW"</formula>
    </cfRule>
  </conditionalFormatting>
  <conditionalFormatting sqref="I2402">
    <cfRule type="expression" dxfId="8440" priority="5134" stopIfTrue="1">
      <formula>I2402="REVIEW"</formula>
    </cfRule>
  </conditionalFormatting>
  <conditionalFormatting sqref="I2403">
    <cfRule type="expression" dxfId="8439" priority="5135" stopIfTrue="1">
      <formula>I2403="REVIEW"</formula>
    </cfRule>
  </conditionalFormatting>
  <conditionalFormatting sqref="I2404">
    <cfRule type="expression" dxfId="8438" priority="5136" stopIfTrue="1">
      <formula>I2404="REVIEW"</formula>
    </cfRule>
  </conditionalFormatting>
  <conditionalFormatting sqref="I2405">
    <cfRule type="expression" dxfId="8437" priority="5137" stopIfTrue="1">
      <formula>I2405="REVIEW"</formula>
    </cfRule>
  </conditionalFormatting>
  <conditionalFormatting sqref="I2406">
    <cfRule type="expression" dxfId="8436" priority="5138" stopIfTrue="1">
      <formula>I2406="REVIEW"</formula>
    </cfRule>
  </conditionalFormatting>
  <conditionalFormatting sqref="I2407">
    <cfRule type="expression" dxfId="8435" priority="5139" stopIfTrue="1">
      <formula>I2407="REVIEW"</formula>
    </cfRule>
  </conditionalFormatting>
  <conditionalFormatting sqref="I2408">
    <cfRule type="expression" dxfId="8434" priority="5140" stopIfTrue="1">
      <formula>I2408="REVIEW"</formula>
    </cfRule>
  </conditionalFormatting>
  <conditionalFormatting sqref="I2409">
    <cfRule type="expression" dxfId="8433" priority="5141" stopIfTrue="1">
      <formula>I2409="REVIEW"</formula>
    </cfRule>
  </conditionalFormatting>
  <conditionalFormatting sqref="I2410">
    <cfRule type="expression" dxfId="8432" priority="5142" stopIfTrue="1">
      <formula>I2410="REVIEW"</formula>
    </cfRule>
  </conditionalFormatting>
  <conditionalFormatting sqref="I2411">
    <cfRule type="expression" dxfId="8431" priority="5143" stopIfTrue="1">
      <formula>I2411="REVIEW"</formula>
    </cfRule>
  </conditionalFormatting>
  <conditionalFormatting sqref="I2412">
    <cfRule type="expression" dxfId="8430" priority="5144" stopIfTrue="1">
      <formula>I2412="REVIEW"</formula>
    </cfRule>
  </conditionalFormatting>
  <conditionalFormatting sqref="I2413">
    <cfRule type="expression" dxfId="8429" priority="5145" stopIfTrue="1">
      <formula>I2413="REVIEW"</formula>
    </cfRule>
  </conditionalFormatting>
  <conditionalFormatting sqref="I2414">
    <cfRule type="expression" dxfId="8428" priority="5146" stopIfTrue="1">
      <formula>I2414="REVIEW"</formula>
    </cfRule>
  </conditionalFormatting>
  <conditionalFormatting sqref="I2415">
    <cfRule type="expression" dxfId="8427" priority="5147" stopIfTrue="1">
      <formula>I2415="REVIEW"</formula>
    </cfRule>
  </conditionalFormatting>
  <conditionalFormatting sqref="I2416">
    <cfRule type="expression" dxfId="8426" priority="5148" stopIfTrue="1">
      <formula>I2416="REVIEW"</formula>
    </cfRule>
  </conditionalFormatting>
  <conditionalFormatting sqref="I2417">
    <cfRule type="expression" dxfId="8425" priority="5149" stopIfTrue="1">
      <formula>I2417="REVIEW"</formula>
    </cfRule>
  </conditionalFormatting>
  <conditionalFormatting sqref="I2418">
    <cfRule type="expression" dxfId="8424" priority="5150" stopIfTrue="1">
      <formula>I2418="REVIEW"</formula>
    </cfRule>
  </conditionalFormatting>
  <conditionalFormatting sqref="I2419">
    <cfRule type="expression" dxfId="8423" priority="5151" stopIfTrue="1">
      <formula>I2419="REVIEW"</formula>
    </cfRule>
  </conditionalFormatting>
  <conditionalFormatting sqref="I2420">
    <cfRule type="expression" dxfId="8422" priority="5152" stopIfTrue="1">
      <formula>I2420="REVIEW"</formula>
    </cfRule>
  </conditionalFormatting>
  <conditionalFormatting sqref="I2421">
    <cfRule type="expression" dxfId="8421" priority="5153" stopIfTrue="1">
      <formula>I2421="REVIEW"</formula>
    </cfRule>
  </conditionalFormatting>
  <conditionalFormatting sqref="I2422">
    <cfRule type="expression" dxfId="8420" priority="5154" stopIfTrue="1">
      <formula>I2422="REVIEW"</formula>
    </cfRule>
  </conditionalFormatting>
  <conditionalFormatting sqref="I2423">
    <cfRule type="expression" dxfId="8419" priority="5155" stopIfTrue="1">
      <formula>I2423="REVIEW"</formula>
    </cfRule>
  </conditionalFormatting>
  <conditionalFormatting sqref="I2424">
    <cfRule type="expression" dxfId="8418" priority="5156" stopIfTrue="1">
      <formula>I2424="REVIEW"</formula>
    </cfRule>
  </conditionalFormatting>
  <conditionalFormatting sqref="I2425">
    <cfRule type="expression" dxfId="8417" priority="5157" stopIfTrue="1">
      <formula>I2425="REVIEW"</formula>
    </cfRule>
  </conditionalFormatting>
  <conditionalFormatting sqref="I2426">
    <cfRule type="expression" dxfId="8416" priority="5158" stopIfTrue="1">
      <formula>I2426="REVIEW"</formula>
    </cfRule>
  </conditionalFormatting>
  <conditionalFormatting sqref="I2427">
    <cfRule type="expression" dxfId="8415" priority="5159" stopIfTrue="1">
      <formula>I2427="REVIEW"</formula>
    </cfRule>
  </conditionalFormatting>
  <conditionalFormatting sqref="I2428">
    <cfRule type="expression" dxfId="8414" priority="5160" stopIfTrue="1">
      <formula>I2428="REVIEW"</formula>
    </cfRule>
  </conditionalFormatting>
  <conditionalFormatting sqref="I2429">
    <cfRule type="expression" dxfId="8413" priority="5161" stopIfTrue="1">
      <formula>I2429="REVIEW"</formula>
    </cfRule>
  </conditionalFormatting>
  <conditionalFormatting sqref="I2430">
    <cfRule type="expression" dxfId="8412" priority="5162" stopIfTrue="1">
      <formula>I2430="REVIEW"</formula>
    </cfRule>
  </conditionalFormatting>
  <conditionalFormatting sqref="I2431">
    <cfRule type="expression" dxfId="8411" priority="5163" stopIfTrue="1">
      <formula>I2431="REVIEW"</formula>
    </cfRule>
  </conditionalFormatting>
  <conditionalFormatting sqref="I2432">
    <cfRule type="expression" dxfId="8410" priority="5164" stopIfTrue="1">
      <formula>I2432="REVIEW"</formula>
    </cfRule>
  </conditionalFormatting>
  <conditionalFormatting sqref="I2433">
    <cfRule type="expression" dxfId="8409" priority="5165" stopIfTrue="1">
      <formula>I2433="REVIEW"</formula>
    </cfRule>
  </conditionalFormatting>
  <conditionalFormatting sqref="I2434">
    <cfRule type="expression" dxfId="8408" priority="5166" stopIfTrue="1">
      <formula>I2434="REVIEW"</formula>
    </cfRule>
  </conditionalFormatting>
  <conditionalFormatting sqref="I2435">
    <cfRule type="expression" dxfId="8407" priority="5167" stopIfTrue="1">
      <formula>I2435="REVIEW"</formula>
    </cfRule>
  </conditionalFormatting>
  <conditionalFormatting sqref="I2436">
    <cfRule type="expression" dxfId="8406" priority="5168" stopIfTrue="1">
      <formula>I2436="REVIEW"</formula>
    </cfRule>
  </conditionalFormatting>
  <conditionalFormatting sqref="I2437">
    <cfRule type="expression" dxfId="8405" priority="5169" stopIfTrue="1">
      <formula>I2437="REVIEW"</formula>
    </cfRule>
  </conditionalFormatting>
  <conditionalFormatting sqref="I2438">
    <cfRule type="expression" dxfId="8404" priority="5170" stopIfTrue="1">
      <formula>I2438="REVIEW"</formula>
    </cfRule>
  </conditionalFormatting>
  <conditionalFormatting sqref="I2439">
    <cfRule type="expression" dxfId="8403" priority="5171" stopIfTrue="1">
      <formula>I2439="REVIEW"</formula>
    </cfRule>
  </conditionalFormatting>
  <conditionalFormatting sqref="I2440">
    <cfRule type="expression" dxfId="8402" priority="5172" stopIfTrue="1">
      <formula>I2440="REVIEW"</formula>
    </cfRule>
  </conditionalFormatting>
  <conditionalFormatting sqref="I2441">
    <cfRule type="expression" dxfId="8401" priority="5173" stopIfTrue="1">
      <formula>I2441="REVIEW"</formula>
    </cfRule>
  </conditionalFormatting>
  <conditionalFormatting sqref="I2442">
    <cfRule type="expression" dxfId="8400" priority="5174" stopIfTrue="1">
      <formula>I2442="REVIEW"</formula>
    </cfRule>
  </conditionalFormatting>
  <conditionalFormatting sqref="I2443">
    <cfRule type="expression" dxfId="8399" priority="5175" stopIfTrue="1">
      <formula>I2443="REVIEW"</formula>
    </cfRule>
  </conditionalFormatting>
  <conditionalFormatting sqref="I2444">
    <cfRule type="expression" dxfId="8398" priority="5176" stopIfTrue="1">
      <formula>I2444="REVIEW"</formula>
    </cfRule>
  </conditionalFormatting>
  <conditionalFormatting sqref="I2445">
    <cfRule type="expression" dxfId="8397" priority="5177" stopIfTrue="1">
      <formula>I2445="REVIEW"</formula>
    </cfRule>
  </conditionalFormatting>
  <conditionalFormatting sqref="I2446">
    <cfRule type="expression" dxfId="8396" priority="5178" stopIfTrue="1">
      <formula>I2446="REVIEW"</formula>
    </cfRule>
  </conditionalFormatting>
  <conditionalFormatting sqref="I2447">
    <cfRule type="expression" dxfId="8395" priority="5179" stopIfTrue="1">
      <formula>I2447="REVIEW"</formula>
    </cfRule>
  </conditionalFormatting>
  <conditionalFormatting sqref="I2448">
    <cfRule type="expression" dxfId="8394" priority="5180" stopIfTrue="1">
      <formula>I2448="REVIEW"</formula>
    </cfRule>
  </conditionalFormatting>
  <conditionalFormatting sqref="I2449">
    <cfRule type="expression" dxfId="8393" priority="5181" stopIfTrue="1">
      <formula>I2449="REVIEW"</formula>
    </cfRule>
  </conditionalFormatting>
  <conditionalFormatting sqref="I2450">
    <cfRule type="expression" dxfId="8392" priority="5182" stopIfTrue="1">
      <formula>I2450="REVIEW"</formula>
    </cfRule>
  </conditionalFormatting>
  <conditionalFormatting sqref="I2451">
    <cfRule type="expression" dxfId="8391" priority="5183" stopIfTrue="1">
      <formula>I2451="REVIEW"</formula>
    </cfRule>
  </conditionalFormatting>
  <conditionalFormatting sqref="I2452">
    <cfRule type="expression" dxfId="8390" priority="5184" stopIfTrue="1">
      <formula>I2452="REVIEW"</formula>
    </cfRule>
  </conditionalFormatting>
  <conditionalFormatting sqref="I2453">
    <cfRule type="expression" dxfId="8389" priority="5185" stopIfTrue="1">
      <formula>I2453="REVIEW"</formula>
    </cfRule>
  </conditionalFormatting>
  <conditionalFormatting sqref="I2454">
    <cfRule type="expression" dxfId="8388" priority="5186" stopIfTrue="1">
      <formula>I2454="REVIEW"</formula>
    </cfRule>
  </conditionalFormatting>
  <conditionalFormatting sqref="I2455">
    <cfRule type="expression" dxfId="8387" priority="5187" stopIfTrue="1">
      <formula>I2455="REVIEW"</formula>
    </cfRule>
  </conditionalFormatting>
  <conditionalFormatting sqref="I2456">
    <cfRule type="expression" dxfId="8386" priority="5188" stopIfTrue="1">
      <formula>I2456="REVIEW"</formula>
    </cfRule>
  </conditionalFormatting>
  <conditionalFormatting sqref="I2457">
    <cfRule type="expression" dxfId="8385" priority="5189" stopIfTrue="1">
      <formula>I2457="REVIEW"</formula>
    </cfRule>
  </conditionalFormatting>
  <conditionalFormatting sqref="I2458">
    <cfRule type="expression" dxfId="8384" priority="5190" stopIfTrue="1">
      <formula>I2458="REVIEW"</formula>
    </cfRule>
  </conditionalFormatting>
  <conditionalFormatting sqref="I2459">
    <cfRule type="expression" dxfId="8383" priority="5191" stopIfTrue="1">
      <formula>I2459="REVIEW"</formula>
    </cfRule>
  </conditionalFormatting>
  <conditionalFormatting sqref="I2460">
    <cfRule type="expression" dxfId="8382" priority="5192" stopIfTrue="1">
      <formula>I2460="REVIEW"</formula>
    </cfRule>
  </conditionalFormatting>
  <conditionalFormatting sqref="I2461">
    <cfRule type="expression" dxfId="8381" priority="5193" stopIfTrue="1">
      <formula>I2461="REVIEW"</formula>
    </cfRule>
  </conditionalFormatting>
  <conditionalFormatting sqref="I2462">
    <cfRule type="expression" dxfId="8380" priority="5194" stopIfTrue="1">
      <formula>I2462="REVIEW"</formula>
    </cfRule>
  </conditionalFormatting>
  <conditionalFormatting sqref="I2463">
    <cfRule type="expression" dxfId="8379" priority="5195" stopIfTrue="1">
      <formula>I2463="REVIEW"</formula>
    </cfRule>
  </conditionalFormatting>
  <conditionalFormatting sqref="I2464">
    <cfRule type="expression" dxfId="8378" priority="5196" stopIfTrue="1">
      <formula>I2464="REVIEW"</formula>
    </cfRule>
  </conditionalFormatting>
  <conditionalFormatting sqref="I2465">
    <cfRule type="expression" dxfId="8377" priority="5197" stopIfTrue="1">
      <formula>I2465="REVIEW"</formula>
    </cfRule>
  </conditionalFormatting>
  <conditionalFormatting sqref="I2466">
    <cfRule type="expression" dxfId="8376" priority="5198" stopIfTrue="1">
      <formula>I2466="REVIEW"</formula>
    </cfRule>
  </conditionalFormatting>
  <conditionalFormatting sqref="I2467">
    <cfRule type="expression" dxfId="8375" priority="5199" stopIfTrue="1">
      <formula>I2467="REVIEW"</formula>
    </cfRule>
  </conditionalFormatting>
  <conditionalFormatting sqref="I2468">
    <cfRule type="expression" dxfId="8374" priority="5200" stopIfTrue="1">
      <formula>I2468="REVIEW"</formula>
    </cfRule>
  </conditionalFormatting>
  <conditionalFormatting sqref="I2469">
    <cfRule type="expression" dxfId="8373" priority="5201" stopIfTrue="1">
      <formula>I2469="REVIEW"</formula>
    </cfRule>
  </conditionalFormatting>
  <conditionalFormatting sqref="I2470">
    <cfRule type="expression" dxfId="8372" priority="5202" stopIfTrue="1">
      <formula>I2470="REVIEW"</formula>
    </cfRule>
  </conditionalFormatting>
  <conditionalFormatting sqref="I2471">
    <cfRule type="expression" dxfId="8371" priority="5203" stopIfTrue="1">
      <formula>I2471="REVIEW"</formula>
    </cfRule>
  </conditionalFormatting>
  <conditionalFormatting sqref="I2472">
    <cfRule type="expression" dxfId="8370" priority="5204" stopIfTrue="1">
      <formula>I2472="REVIEW"</formula>
    </cfRule>
  </conditionalFormatting>
  <conditionalFormatting sqref="I2473">
    <cfRule type="expression" dxfId="8369" priority="5205" stopIfTrue="1">
      <formula>I2473="REVIEW"</formula>
    </cfRule>
  </conditionalFormatting>
  <conditionalFormatting sqref="I2474">
    <cfRule type="expression" dxfId="8368" priority="5206" stopIfTrue="1">
      <formula>I2474="REVIEW"</formula>
    </cfRule>
  </conditionalFormatting>
  <conditionalFormatting sqref="I2475">
    <cfRule type="expression" dxfId="8367" priority="5207" stopIfTrue="1">
      <formula>I2475="REVIEW"</formula>
    </cfRule>
  </conditionalFormatting>
  <conditionalFormatting sqref="I2476">
    <cfRule type="expression" dxfId="8366" priority="5208" stopIfTrue="1">
      <formula>I2476="REVIEW"</formula>
    </cfRule>
  </conditionalFormatting>
  <conditionalFormatting sqref="I2477">
    <cfRule type="expression" dxfId="8365" priority="5209" stopIfTrue="1">
      <formula>I2477="REVIEW"</formula>
    </cfRule>
  </conditionalFormatting>
  <conditionalFormatting sqref="I2478">
    <cfRule type="expression" dxfId="8364" priority="5210" stopIfTrue="1">
      <formula>I2478="REVIEW"</formula>
    </cfRule>
  </conditionalFormatting>
  <conditionalFormatting sqref="I2479">
    <cfRule type="expression" dxfId="8363" priority="5211" stopIfTrue="1">
      <formula>I2479="REVIEW"</formula>
    </cfRule>
  </conditionalFormatting>
  <conditionalFormatting sqref="I2480">
    <cfRule type="expression" dxfId="8362" priority="5212" stopIfTrue="1">
      <formula>I2480="REVIEW"</formula>
    </cfRule>
  </conditionalFormatting>
  <conditionalFormatting sqref="I2481">
    <cfRule type="expression" dxfId="8361" priority="5213" stopIfTrue="1">
      <formula>I2481="REVIEW"</formula>
    </cfRule>
  </conditionalFormatting>
  <conditionalFormatting sqref="I2482">
    <cfRule type="expression" dxfId="8360" priority="5214" stopIfTrue="1">
      <formula>I2482="REVIEW"</formula>
    </cfRule>
  </conditionalFormatting>
  <conditionalFormatting sqref="I2483">
    <cfRule type="expression" dxfId="8359" priority="5215" stopIfTrue="1">
      <formula>I2483="REVIEW"</formula>
    </cfRule>
  </conditionalFormatting>
  <conditionalFormatting sqref="I2484">
    <cfRule type="expression" dxfId="8358" priority="5216" stopIfTrue="1">
      <formula>I2484="REVIEW"</formula>
    </cfRule>
  </conditionalFormatting>
  <conditionalFormatting sqref="I2485">
    <cfRule type="expression" dxfId="8357" priority="5217" stopIfTrue="1">
      <formula>I2485="REVIEW"</formula>
    </cfRule>
  </conditionalFormatting>
  <conditionalFormatting sqref="I2486">
    <cfRule type="expression" dxfId="8356" priority="5218" stopIfTrue="1">
      <formula>I2486="REVIEW"</formula>
    </cfRule>
  </conditionalFormatting>
  <conditionalFormatting sqref="I2487">
    <cfRule type="expression" dxfId="8355" priority="5219" stopIfTrue="1">
      <formula>I2487="REVIEW"</formula>
    </cfRule>
  </conditionalFormatting>
  <conditionalFormatting sqref="I2488">
    <cfRule type="expression" dxfId="8354" priority="5220" stopIfTrue="1">
      <formula>I2488="REVIEW"</formula>
    </cfRule>
  </conditionalFormatting>
  <conditionalFormatting sqref="I2489">
    <cfRule type="expression" dxfId="8353" priority="5221" stopIfTrue="1">
      <formula>I2489="REVIEW"</formula>
    </cfRule>
  </conditionalFormatting>
  <conditionalFormatting sqref="I2490">
    <cfRule type="expression" dxfId="8352" priority="5222" stopIfTrue="1">
      <formula>I2490="REVIEW"</formula>
    </cfRule>
  </conditionalFormatting>
  <conditionalFormatting sqref="I2491">
    <cfRule type="expression" dxfId="8351" priority="5223" stopIfTrue="1">
      <formula>I2491="REVIEW"</formula>
    </cfRule>
  </conditionalFormatting>
  <conditionalFormatting sqref="I2492">
    <cfRule type="expression" dxfId="8350" priority="5224" stopIfTrue="1">
      <formula>I2492="REVIEW"</formula>
    </cfRule>
  </conditionalFormatting>
  <conditionalFormatting sqref="I2493">
    <cfRule type="expression" dxfId="8349" priority="5225" stopIfTrue="1">
      <formula>I2493="REVIEW"</formula>
    </cfRule>
  </conditionalFormatting>
  <conditionalFormatting sqref="I2494">
    <cfRule type="expression" dxfId="8348" priority="5226" stopIfTrue="1">
      <formula>I2494="REVIEW"</formula>
    </cfRule>
  </conditionalFormatting>
  <conditionalFormatting sqref="I2495">
    <cfRule type="expression" dxfId="8347" priority="5227" stopIfTrue="1">
      <formula>I2495="REVIEW"</formula>
    </cfRule>
  </conditionalFormatting>
  <conditionalFormatting sqref="I2496">
    <cfRule type="expression" dxfId="8346" priority="5228" stopIfTrue="1">
      <formula>I2496="REVIEW"</formula>
    </cfRule>
  </conditionalFormatting>
  <conditionalFormatting sqref="I2497">
    <cfRule type="expression" dxfId="8345" priority="5229" stopIfTrue="1">
      <formula>I2497="REVIEW"</formula>
    </cfRule>
  </conditionalFormatting>
  <conditionalFormatting sqref="I2498">
    <cfRule type="expression" dxfId="8344" priority="5230" stopIfTrue="1">
      <formula>I2498="REVIEW"</formula>
    </cfRule>
  </conditionalFormatting>
  <conditionalFormatting sqref="I2499">
    <cfRule type="expression" dxfId="8343" priority="5231" stopIfTrue="1">
      <formula>I2499="REVIEW"</formula>
    </cfRule>
  </conditionalFormatting>
  <conditionalFormatting sqref="I2500">
    <cfRule type="expression" dxfId="8342" priority="5232" stopIfTrue="1">
      <formula>I2500="REVIEW"</formula>
    </cfRule>
  </conditionalFormatting>
  <conditionalFormatting sqref="I2501">
    <cfRule type="expression" dxfId="8341" priority="5233" stopIfTrue="1">
      <formula>I2501="REVIEW"</formula>
    </cfRule>
  </conditionalFormatting>
  <conditionalFormatting sqref="I2502">
    <cfRule type="expression" dxfId="8340" priority="5234" stopIfTrue="1">
      <formula>I2502="REVIEW"</formula>
    </cfRule>
  </conditionalFormatting>
  <conditionalFormatting sqref="I2503">
    <cfRule type="expression" dxfId="8339" priority="5235" stopIfTrue="1">
      <formula>I2503="REVIEW"</formula>
    </cfRule>
  </conditionalFormatting>
  <conditionalFormatting sqref="I2504">
    <cfRule type="expression" dxfId="8338" priority="5236" stopIfTrue="1">
      <formula>I2504="REVIEW"</formula>
    </cfRule>
  </conditionalFormatting>
  <conditionalFormatting sqref="I2505">
    <cfRule type="expression" dxfId="8337" priority="5237" stopIfTrue="1">
      <formula>I2505="REVIEW"</formula>
    </cfRule>
  </conditionalFormatting>
  <conditionalFormatting sqref="I2506">
    <cfRule type="expression" dxfId="8336" priority="5238" stopIfTrue="1">
      <formula>I2506="REVIEW"</formula>
    </cfRule>
  </conditionalFormatting>
  <conditionalFormatting sqref="I2507">
    <cfRule type="expression" dxfId="8335" priority="5239" stopIfTrue="1">
      <formula>I2507="REVIEW"</formula>
    </cfRule>
  </conditionalFormatting>
  <conditionalFormatting sqref="I2508">
    <cfRule type="expression" dxfId="8334" priority="5240" stopIfTrue="1">
      <formula>I2508="REVIEW"</formula>
    </cfRule>
  </conditionalFormatting>
  <conditionalFormatting sqref="I2509">
    <cfRule type="expression" dxfId="8333" priority="5241" stopIfTrue="1">
      <formula>I2509="REVIEW"</formula>
    </cfRule>
  </conditionalFormatting>
  <conditionalFormatting sqref="I2510">
    <cfRule type="expression" dxfId="8332" priority="5242" stopIfTrue="1">
      <formula>I2510="REVIEW"</formula>
    </cfRule>
  </conditionalFormatting>
  <conditionalFormatting sqref="I2511">
    <cfRule type="expression" dxfId="8331" priority="5243" stopIfTrue="1">
      <formula>I2511="REVIEW"</formula>
    </cfRule>
  </conditionalFormatting>
  <conditionalFormatting sqref="I2512">
    <cfRule type="expression" dxfId="8330" priority="5244" stopIfTrue="1">
      <formula>I2512="REVIEW"</formula>
    </cfRule>
  </conditionalFormatting>
  <conditionalFormatting sqref="I2513">
    <cfRule type="expression" dxfId="8329" priority="5245" stopIfTrue="1">
      <formula>I2513="REVIEW"</formula>
    </cfRule>
  </conditionalFormatting>
  <conditionalFormatting sqref="I2514">
    <cfRule type="expression" dxfId="8328" priority="5246" stopIfTrue="1">
      <formula>I2514="REVIEW"</formula>
    </cfRule>
  </conditionalFormatting>
  <conditionalFormatting sqref="I2515">
    <cfRule type="expression" dxfId="8327" priority="5247" stopIfTrue="1">
      <formula>I2515="REVIEW"</formula>
    </cfRule>
  </conditionalFormatting>
  <conditionalFormatting sqref="I2516">
    <cfRule type="expression" dxfId="8326" priority="5248" stopIfTrue="1">
      <formula>I2516="REVIEW"</formula>
    </cfRule>
  </conditionalFormatting>
  <conditionalFormatting sqref="I2517">
    <cfRule type="expression" dxfId="8325" priority="5249" stopIfTrue="1">
      <formula>I2517="REVIEW"</formula>
    </cfRule>
  </conditionalFormatting>
  <conditionalFormatting sqref="I2518">
    <cfRule type="expression" dxfId="8324" priority="5250" stopIfTrue="1">
      <formula>I2518="REVIEW"</formula>
    </cfRule>
  </conditionalFormatting>
  <conditionalFormatting sqref="I2519">
    <cfRule type="expression" dxfId="8323" priority="5251" stopIfTrue="1">
      <formula>I2519="REVIEW"</formula>
    </cfRule>
  </conditionalFormatting>
  <conditionalFormatting sqref="I2520">
    <cfRule type="expression" dxfId="8322" priority="5252" stopIfTrue="1">
      <formula>I2520="REVIEW"</formula>
    </cfRule>
  </conditionalFormatting>
  <conditionalFormatting sqref="I2521">
    <cfRule type="expression" dxfId="8321" priority="5253" stopIfTrue="1">
      <formula>I2521="REVIEW"</formula>
    </cfRule>
  </conditionalFormatting>
  <conditionalFormatting sqref="I2522">
    <cfRule type="expression" dxfId="8320" priority="5254" stopIfTrue="1">
      <formula>I2522="REVIEW"</formula>
    </cfRule>
  </conditionalFormatting>
  <conditionalFormatting sqref="I2523">
    <cfRule type="expression" dxfId="8319" priority="5255" stopIfTrue="1">
      <formula>I2523="REVIEW"</formula>
    </cfRule>
  </conditionalFormatting>
  <conditionalFormatting sqref="I2524">
    <cfRule type="expression" dxfId="8318" priority="5256" stopIfTrue="1">
      <formula>I2524="REVIEW"</formula>
    </cfRule>
  </conditionalFormatting>
  <conditionalFormatting sqref="I2525">
    <cfRule type="expression" dxfId="8317" priority="5257" stopIfTrue="1">
      <formula>I2525="REVIEW"</formula>
    </cfRule>
  </conditionalFormatting>
  <conditionalFormatting sqref="I2526">
    <cfRule type="expression" dxfId="8316" priority="5258" stopIfTrue="1">
      <formula>I2526="REVIEW"</formula>
    </cfRule>
  </conditionalFormatting>
  <conditionalFormatting sqref="I2527">
    <cfRule type="expression" dxfId="8315" priority="5259" stopIfTrue="1">
      <formula>I2527="REVIEW"</formula>
    </cfRule>
  </conditionalFormatting>
  <conditionalFormatting sqref="I2528">
    <cfRule type="expression" dxfId="8314" priority="5260" stopIfTrue="1">
      <formula>I2528="REVIEW"</formula>
    </cfRule>
  </conditionalFormatting>
  <conditionalFormatting sqref="I2529">
    <cfRule type="expression" dxfId="8313" priority="5261" stopIfTrue="1">
      <formula>I2529="REVIEW"</formula>
    </cfRule>
  </conditionalFormatting>
  <conditionalFormatting sqref="I2530">
    <cfRule type="expression" dxfId="8312" priority="5262" stopIfTrue="1">
      <formula>I2530="REVIEW"</formula>
    </cfRule>
  </conditionalFormatting>
  <conditionalFormatting sqref="I2531">
    <cfRule type="expression" dxfId="8311" priority="5263" stopIfTrue="1">
      <formula>I2531="REVIEW"</formula>
    </cfRule>
  </conditionalFormatting>
  <conditionalFormatting sqref="I2532">
    <cfRule type="expression" dxfId="8310" priority="5264" stopIfTrue="1">
      <formula>I2532="REVIEW"</formula>
    </cfRule>
  </conditionalFormatting>
  <conditionalFormatting sqref="I2533">
    <cfRule type="expression" dxfId="8309" priority="5265" stopIfTrue="1">
      <formula>I2533="REVIEW"</formula>
    </cfRule>
  </conditionalFormatting>
  <conditionalFormatting sqref="I2534">
    <cfRule type="expression" dxfId="8308" priority="5266" stopIfTrue="1">
      <formula>I2534="REVIEW"</formula>
    </cfRule>
  </conditionalFormatting>
  <conditionalFormatting sqref="I2535">
    <cfRule type="expression" dxfId="8307" priority="5267" stopIfTrue="1">
      <formula>I2535="REVIEW"</formula>
    </cfRule>
  </conditionalFormatting>
  <conditionalFormatting sqref="I2536">
    <cfRule type="expression" dxfId="8306" priority="5268" stopIfTrue="1">
      <formula>I2536="REVIEW"</formula>
    </cfRule>
  </conditionalFormatting>
  <conditionalFormatting sqref="I2537">
    <cfRule type="expression" dxfId="8305" priority="5269" stopIfTrue="1">
      <formula>I2537="REVIEW"</formula>
    </cfRule>
  </conditionalFormatting>
  <conditionalFormatting sqref="I2538">
    <cfRule type="expression" dxfId="8304" priority="5270" stopIfTrue="1">
      <formula>I2538="REVIEW"</formula>
    </cfRule>
  </conditionalFormatting>
  <conditionalFormatting sqref="I2539">
    <cfRule type="expression" dxfId="8303" priority="5271" stopIfTrue="1">
      <formula>I2539="REVIEW"</formula>
    </cfRule>
  </conditionalFormatting>
  <conditionalFormatting sqref="I2540">
    <cfRule type="expression" dxfId="8302" priority="5272" stopIfTrue="1">
      <formula>I2540="REVIEW"</formula>
    </cfRule>
  </conditionalFormatting>
  <conditionalFormatting sqref="I2541">
    <cfRule type="expression" dxfId="8301" priority="5273" stopIfTrue="1">
      <formula>I2541="REVIEW"</formula>
    </cfRule>
  </conditionalFormatting>
  <conditionalFormatting sqref="I2542">
    <cfRule type="expression" dxfId="8300" priority="5274" stopIfTrue="1">
      <formula>I2542="REVIEW"</formula>
    </cfRule>
  </conditionalFormatting>
  <conditionalFormatting sqref="I2543">
    <cfRule type="expression" dxfId="8299" priority="5275" stopIfTrue="1">
      <formula>I2543="REVIEW"</formula>
    </cfRule>
  </conditionalFormatting>
  <conditionalFormatting sqref="I2544">
    <cfRule type="expression" dxfId="8298" priority="5276" stopIfTrue="1">
      <formula>I2544="REVIEW"</formula>
    </cfRule>
  </conditionalFormatting>
  <conditionalFormatting sqref="I2545">
    <cfRule type="expression" dxfId="8297" priority="5277" stopIfTrue="1">
      <formula>I2545="REVIEW"</formula>
    </cfRule>
  </conditionalFormatting>
  <conditionalFormatting sqref="I2546">
    <cfRule type="expression" dxfId="8296" priority="5278" stopIfTrue="1">
      <formula>I2546="REVIEW"</formula>
    </cfRule>
  </conditionalFormatting>
  <conditionalFormatting sqref="I2547">
    <cfRule type="expression" dxfId="8295" priority="5279" stopIfTrue="1">
      <formula>I2547="REVIEW"</formula>
    </cfRule>
  </conditionalFormatting>
  <conditionalFormatting sqref="I2548">
    <cfRule type="expression" dxfId="8294" priority="5280" stopIfTrue="1">
      <formula>I2548="REVIEW"</formula>
    </cfRule>
  </conditionalFormatting>
  <conditionalFormatting sqref="I2549">
    <cfRule type="expression" dxfId="8293" priority="5281" stopIfTrue="1">
      <formula>I2549="REVIEW"</formula>
    </cfRule>
  </conditionalFormatting>
  <conditionalFormatting sqref="I2550">
    <cfRule type="expression" dxfId="8292" priority="5282" stopIfTrue="1">
      <formula>I2550="REVIEW"</formula>
    </cfRule>
  </conditionalFormatting>
  <conditionalFormatting sqref="I2551">
    <cfRule type="expression" dxfId="8291" priority="5283" stopIfTrue="1">
      <formula>I2551="REVIEW"</formula>
    </cfRule>
  </conditionalFormatting>
  <conditionalFormatting sqref="I2552">
    <cfRule type="expression" dxfId="8290" priority="5284" stopIfTrue="1">
      <formula>I2552="REVIEW"</formula>
    </cfRule>
  </conditionalFormatting>
  <conditionalFormatting sqref="I2553">
    <cfRule type="expression" dxfId="8289" priority="5285" stopIfTrue="1">
      <formula>I2553="REVIEW"</formula>
    </cfRule>
  </conditionalFormatting>
  <conditionalFormatting sqref="I2554">
    <cfRule type="expression" dxfId="8288" priority="5286" stopIfTrue="1">
      <formula>I2554="REVIEW"</formula>
    </cfRule>
  </conditionalFormatting>
  <conditionalFormatting sqref="I2555">
    <cfRule type="expression" dxfId="8287" priority="5287" stopIfTrue="1">
      <formula>I2555="REVIEW"</formula>
    </cfRule>
  </conditionalFormatting>
  <conditionalFormatting sqref="I2556">
    <cfRule type="expression" dxfId="8286" priority="5288" stopIfTrue="1">
      <formula>I2556="REVIEW"</formula>
    </cfRule>
  </conditionalFormatting>
  <conditionalFormatting sqref="I2557">
    <cfRule type="expression" dxfId="8285" priority="5289" stopIfTrue="1">
      <formula>I2557="REVIEW"</formula>
    </cfRule>
  </conditionalFormatting>
  <conditionalFormatting sqref="I2558">
    <cfRule type="expression" dxfId="8284" priority="5290" stopIfTrue="1">
      <formula>I2558="REVIEW"</formula>
    </cfRule>
  </conditionalFormatting>
  <conditionalFormatting sqref="I2559">
    <cfRule type="expression" dxfId="8283" priority="5291" stopIfTrue="1">
      <formula>I2559="REVIEW"</formula>
    </cfRule>
  </conditionalFormatting>
  <conditionalFormatting sqref="I2560">
    <cfRule type="expression" dxfId="8282" priority="5292" stopIfTrue="1">
      <formula>I2560="REVIEW"</formula>
    </cfRule>
  </conditionalFormatting>
  <conditionalFormatting sqref="I2561">
    <cfRule type="expression" dxfId="8281" priority="5293" stopIfTrue="1">
      <formula>I2561="REVIEW"</formula>
    </cfRule>
  </conditionalFormatting>
  <conditionalFormatting sqref="I2562">
    <cfRule type="expression" dxfId="8280" priority="5294" stopIfTrue="1">
      <formula>I2562="REVIEW"</formula>
    </cfRule>
  </conditionalFormatting>
  <conditionalFormatting sqref="I2563">
    <cfRule type="expression" dxfId="8279" priority="5295" stopIfTrue="1">
      <formula>I2563="REVIEW"</formula>
    </cfRule>
  </conditionalFormatting>
  <conditionalFormatting sqref="I2564">
    <cfRule type="expression" dxfId="8278" priority="5296" stopIfTrue="1">
      <formula>I2564="REVIEW"</formula>
    </cfRule>
  </conditionalFormatting>
  <conditionalFormatting sqref="I2565">
    <cfRule type="expression" dxfId="8277" priority="5297" stopIfTrue="1">
      <formula>I2565="REVIEW"</formula>
    </cfRule>
  </conditionalFormatting>
  <conditionalFormatting sqref="I2566">
    <cfRule type="expression" dxfId="8276" priority="5298" stopIfTrue="1">
      <formula>I2566="REVIEW"</formula>
    </cfRule>
  </conditionalFormatting>
  <conditionalFormatting sqref="I2567">
    <cfRule type="expression" dxfId="8275" priority="5299" stopIfTrue="1">
      <formula>I2567="REVIEW"</formula>
    </cfRule>
  </conditionalFormatting>
  <conditionalFormatting sqref="I2568">
    <cfRule type="expression" dxfId="8274" priority="5300" stopIfTrue="1">
      <formula>I2568="REVIEW"</formula>
    </cfRule>
  </conditionalFormatting>
  <conditionalFormatting sqref="I2569">
    <cfRule type="expression" dxfId="8273" priority="5301" stopIfTrue="1">
      <formula>I2569="REVIEW"</formula>
    </cfRule>
  </conditionalFormatting>
  <conditionalFormatting sqref="I2570">
    <cfRule type="expression" dxfId="8272" priority="5302" stopIfTrue="1">
      <formula>I2570="REVIEW"</formula>
    </cfRule>
  </conditionalFormatting>
  <conditionalFormatting sqref="I2571">
    <cfRule type="expression" dxfId="8271" priority="5303" stopIfTrue="1">
      <formula>I2571="REVIEW"</formula>
    </cfRule>
  </conditionalFormatting>
  <conditionalFormatting sqref="I2572">
    <cfRule type="expression" dxfId="8270" priority="5304" stopIfTrue="1">
      <formula>I2572="REVIEW"</formula>
    </cfRule>
  </conditionalFormatting>
  <conditionalFormatting sqref="I2573">
    <cfRule type="expression" dxfId="8269" priority="5305" stopIfTrue="1">
      <formula>I2573="REVIEW"</formula>
    </cfRule>
  </conditionalFormatting>
  <conditionalFormatting sqref="I2574">
    <cfRule type="expression" dxfId="8268" priority="5306" stopIfTrue="1">
      <formula>I2574="REVIEW"</formula>
    </cfRule>
  </conditionalFormatting>
  <conditionalFormatting sqref="I2575">
    <cfRule type="expression" dxfId="8267" priority="5307" stopIfTrue="1">
      <formula>I2575="REVIEW"</formula>
    </cfRule>
  </conditionalFormatting>
  <conditionalFormatting sqref="I2576">
    <cfRule type="expression" dxfId="8266" priority="5308" stopIfTrue="1">
      <formula>I2576="REVIEW"</formula>
    </cfRule>
  </conditionalFormatting>
  <conditionalFormatting sqref="I2577">
    <cfRule type="expression" dxfId="8265" priority="5309" stopIfTrue="1">
      <formula>I2577="REVIEW"</formula>
    </cfRule>
  </conditionalFormatting>
  <conditionalFormatting sqref="I2578">
    <cfRule type="expression" dxfId="8264" priority="5310" stopIfTrue="1">
      <formula>I2578="REVIEW"</formula>
    </cfRule>
  </conditionalFormatting>
  <conditionalFormatting sqref="I2579">
    <cfRule type="expression" dxfId="8263" priority="5311" stopIfTrue="1">
      <formula>I2579="REVIEW"</formula>
    </cfRule>
  </conditionalFormatting>
  <conditionalFormatting sqref="I2580">
    <cfRule type="expression" dxfId="8262" priority="5312" stopIfTrue="1">
      <formula>I2580="REVIEW"</formula>
    </cfRule>
  </conditionalFormatting>
  <conditionalFormatting sqref="I2581">
    <cfRule type="expression" dxfId="8261" priority="5313" stopIfTrue="1">
      <formula>I2581="REVIEW"</formula>
    </cfRule>
  </conditionalFormatting>
  <conditionalFormatting sqref="I2582">
    <cfRule type="expression" dxfId="8260" priority="5314" stopIfTrue="1">
      <formula>I2582="REVIEW"</formula>
    </cfRule>
  </conditionalFormatting>
  <conditionalFormatting sqref="I2583">
    <cfRule type="expression" dxfId="8259" priority="5315" stopIfTrue="1">
      <formula>I2583="REVIEW"</formula>
    </cfRule>
  </conditionalFormatting>
  <conditionalFormatting sqref="I2584">
    <cfRule type="expression" dxfId="8258" priority="5316" stopIfTrue="1">
      <formula>I2584="REVIEW"</formula>
    </cfRule>
  </conditionalFormatting>
  <conditionalFormatting sqref="I2585">
    <cfRule type="expression" dxfId="8257" priority="5317" stopIfTrue="1">
      <formula>I2585="REVIEW"</formula>
    </cfRule>
  </conditionalFormatting>
  <conditionalFormatting sqref="I2586">
    <cfRule type="expression" dxfId="8256" priority="5318" stopIfTrue="1">
      <formula>I2586="REVIEW"</formula>
    </cfRule>
  </conditionalFormatting>
  <conditionalFormatting sqref="I2587">
    <cfRule type="expression" dxfId="8255" priority="5319" stopIfTrue="1">
      <formula>I2587="REVIEW"</formula>
    </cfRule>
  </conditionalFormatting>
  <conditionalFormatting sqref="I2588">
    <cfRule type="expression" dxfId="8254" priority="5320" stopIfTrue="1">
      <formula>I2588="REVIEW"</formula>
    </cfRule>
  </conditionalFormatting>
  <conditionalFormatting sqref="I2589">
    <cfRule type="expression" dxfId="8253" priority="5321" stopIfTrue="1">
      <formula>I2589="REVIEW"</formula>
    </cfRule>
  </conditionalFormatting>
  <conditionalFormatting sqref="I2590">
    <cfRule type="expression" dxfId="8252" priority="5322" stopIfTrue="1">
      <formula>I2590="REVIEW"</formula>
    </cfRule>
  </conditionalFormatting>
  <conditionalFormatting sqref="I2591">
    <cfRule type="expression" dxfId="8251" priority="5323" stopIfTrue="1">
      <formula>I2591="REVIEW"</formula>
    </cfRule>
  </conditionalFormatting>
  <conditionalFormatting sqref="I2592">
    <cfRule type="expression" dxfId="8250" priority="5324" stopIfTrue="1">
      <formula>I2592="REVIEW"</formula>
    </cfRule>
  </conditionalFormatting>
  <conditionalFormatting sqref="I2593">
    <cfRule type="expression" dxfId="8249" priority="5325" stopIfTrue="1">
      <formula>I2593="REVIEW"</formula>
    </cfRule>
  </conditionalFormatting>
  <conditionalFormatting sqref="I2594">
    <cfRule type="expression" dxfId="8248" priority="5326" stopIfTrue="1">
      <formula>I2594="REVIEW"</formula>
    </cfRule>
  </conditionalFormatting>
  <conditionalFormatting sqref="I2595">
    <cfRule type="expression" dxfId="8247" priority="5327" stopIfTrue="1">
      <formula>I2595="REVIEW"</formula>
    </cfRule>
  </conditionalFormatting>
  <conditionalFormatting sqref="I2596">
    <cfRule type="expression" dxfId="8246" priority="5328" stopIfTrue="1">
      <formula>I2596="REVIEW"</formula>
    </cfRule>
  </conditionalFormatting>
  <conditionalFormatting sqref="I2597">
    <cfRule type="expression" dxfId="8245" priority="5329" stopIfTrue="1">
      <formula>I2597="REVIEW"</formula>
    </cfRule>
  </conditionalFormatting>
  <conditionalFormatting sqref="I2598">
    <cfRule type="expression" dxfId="8244" priority="5330" stopIfTrue="1">
      <formula>I2598="REVIEW"</formula>
    </cfRule>
  </conditionalFormatting>
  <conditionalFormatting sqref="I2599">
    <cfRule type="expression" dxfId="8243" priority="5331" stopIfTrue="1">
      <formula>I2599="REVIEW"</formula>
    </cfRule>
  </conditionalFormatting>
  <conditionalFormatting sqref="I2600">
    <cfRule type="expression" dxfId="8242" priority="5332" stopIfTrue="1">
      <formula>I2600="REVIEW"</formula>
    </cfRule>
  </conditionalFormatting>
  <conditionalFormatting sqref="I2601">
    <cfRule type="expression" dxfId="8241" priority="5333" stopIfTrue="1">
      <formula>I2601="REVIEW"</formula>
    </cfRule>
  </conditionalFormatting>
  <conditionalFormatting sqref="I2602">
    <cfRule type="expression" dxfId="8240" priority="5334" stopIfTrue="1">
      <formula>I2602="REVIEW"</formula>
    </cfRule>
  </conditionalFormatting>
  <conditionalFormatting sqref="I2603">
    <cfRule type="expression" dxfId="8239" priority="5335" stopIfTrue="1">
      <formula>I2603="REVIEW"</formula>
    </cfRule>
  </conditionalFormatting>
  <conditionalFormatting sqref="I2604">
    <cfRule type="expression" dxfId="8238" priority="5336" stopIfTrue="1">
      <formula>I2604="REVIEW"</formula>
    </cfRule>
  </conditionalFormatting>
  <conditionalFormatting sqref="I2605">
    <cfRule type="expression" dxfId="8237" priority="5337" stopIfTrue="1">
      <formula>I2605="REVIEW"</formula>
    </cfRule>
  </conditionalFormatting>
  <conditionalFormatting sqref="I2606">
    <cfRule type="expression" dxfId="8236" priority="5338" stopIfTrue="1">
      <formula>I2606="REVIEW"</formula>
    </cfRule>
  </conditionalFormatting>
  <conditionalFormatting sqref="I2607">
    <cfRule type="expression" dxfId="8235" priority="5339" stopIfTrue="1">
      <formula>I2607="REVIEW"</formula>
    </cfRule>
  </conditionalFormatting>
  <conditionalFormatting sqref="I2608">
    <cfRule type="expression" dxfId="8234" priority="5340" stopIfTrue="1">
      <formula>I2608="REVIEW"</formula>
    </cfRule>
  </conditionalFormatting>
  <conditionalFormatting sqref="I2609">
    <cfRule type="expression" dxfId="8233" priority="5341" stopIfTrue="1">
      <formula>I2609="REVIEW"</formula>
    </cfRule>
  </conditionalFormatting>
  <conditionalFormatting sqref="I2610">
    <cfRule type="expression" dxfId="8232" priority="5342" stopIfTrue="1">
      <formula>I2610="REVIEW"</formula>
    </cfRule>
  </conditionalFormatting>
  <conditionalFormatting sqref="I2611">
    <cfRule type="expression" dxfId="8231" priority="5343" stopIfTrue="1">
      <formula>I2611="REVIEW"</formula>
    </cfRule>
  </conditionalFormatting>
  <conditionalFormatting sqref="I2612">
    <cfRule type="expression" dxfId="8230" priority="5344" stopIfTrue="1">
      <formula>I2612="REVIEW"</formula>
    </cfRule>
  </conditionalFormatting>
  <conditionalFormatting sqref="I2613">
    <cfRule type="expression" dxfId="8229" priority="5345" stopIfTrue="1">
      <formula>I2613="REVIEW"</formula>
    </cfRule>
  </conditionalFormatting>
  <conditionalFormatting sqref="I2614">
    <cfRule type="expression" dxfId="8228" priority="5346" stopIfTrue="1">
      <formula>I2614="REVIEW"</formula>
    </cfRule>
  </conditionalFormatting>
  <conditionalFormatting sqref="I2615">
    <cfRule type="expression" dxfId="8227" priority="5347" stopIfTrue="1">
      <formula>I2615="REVIEW"</formula>
    </cfRule>
  </conditionalFormatting>
  <conditionalFormatting sqref="I2616">
    <cfRule type="expression" dxfId="8226" priority="5348" stopIfTrue="1">
      <formula>I2616="REVIEW"</formula>
    </cfRule>
  </conditionalFormatting>
  <conditionalFormatting sqref="I2617">
    <cfRule type="expression" dxfId="8225" priority="5349" stopIfTrue="1">
      <formula>I2617="REVIEW"</formula>
    </cfRule>
  </conditionalFormatting>
  <conditionalFormatting sqref="I2618">
    <cfRule type="expression" dxfId="8224" priority="5350" stopIfTrue="1">
      <formula>I2618="REVIEW"</formula>
    </cfRule>
  </conditionalFormatting>
  <conditionalFormatting sqref="I2619">
    <cfRule type="expression" dxfId="8223" priority="5351" stopIfTrue="1">
      <formula>I2619="REVIEW"</formula>
    </cfRule>
  </conditionalFormatting>
  <conditionalFormatting sqref="I2620">
    <cfRule type="expression" dxfId="8222" priority="5352" stopIfTrue="1">
      <formula>I2620="REVIEW"</formula>
    </cfRule>
  </conditionalFormatting>
  <conditionalFormatting sqref="I2621">
    <cfRule type="expression" dxfId="8221" priority="5353" stopIfTrue="1">
      <formula>I2621="REVIEW"</formula>
    </cfRule>
  </conditionalFormatting>
  <conditionalFormatting sqref="I2622">
    <cfRule type="expression" dxfId="8220" priority="5354" stopIfTrue="1">
      <formula>I2622="REVIEW"</formula>
    </cfRule>
  </conditionalFormatting>
  <conditionalFormatting sqref="I2623">
    <cfRule type="expression" dxfId="8219" priority="5355" stopIfTrue="1">
      <formula>I2623="REVIEW"</formula>
    </cfRule>
  </conditionalFormatting>
  <conditionalFormatting sqref="I2624">
    <cfRule type="expression" dxfId="8218" priority="5356" stopIfTrue="1">
      <formula>I2624="REVIEW"</formula>
    </cfRule>
  </conditionalFormatting>
  <conditionalFormatting sqref="I2625">
    <cfRule type="expression" dxfId="8217" priority="5357" stopIfTrue="1">
      <formula>I2625="REVIEW"</formula>
    </cfRule>
  </conditionalFormatting>
  <conditionalFormatting sqref="I2626">
    <cfRule type="expression" dxfId="8216" priority="5358" stopIfTrue="1">
      <formula>I2626="REVIEW"</formula>
    </cfRule>
  </conditionalFormatting>
  <conditionalFormatting sqref="I2627">
    <cfRule type="expression" dxfId="8215" priority="5359" stopIfTrue="1">
      <formula>I2627="REVIEW"</formula>
    </cfRule>
  </conditionalFormatting>
  <conditionalFormatting sqref="I2628">
    <cfRule type="expression" dxfId="8214" priority="5360" stopIfTrue="1">
      <formula>I2628="REVIEW"</formula>
    </cfRule>
  </conditionalFormatting>
  <conditionalFormatting sqref="I2629">
    <cfRule type="expression" dxfId="8213" priority="5361" stopIfTrue="1">
      <formula>I2629="REVIEW"</formula>
    </cfRule>
  </conditionalFormatting>
  <conditionalFormatting sqref="I2630">
    <cfRule type="expression" dxfId="8212" priority="5362" stopIfTrue="1">
      <formula>I2630="REVIEW"</formula>
    </cfRule>
  </conditionalFormatting>
  <conditionalFormatting sqref="I2631">
    <cfRule type="expression" dxfId="8211" priority="5363" stopIfTrue="1">
      <formula>I2631="REVIEW"</formula>
    </cfRule>
  </conditionalFormatting>
  <conditionalFormatting sqref="I2632">
    <cfRule type="expression" dxfId="8210" priority="5364" stopIfTrue="1">
      <formula>I2632="REVIEW"</formula>
    </cfRule>
  </conditionalFormatting>
  <conditionalFormatting sqref="I2633">
    <cfRule type="expression" dxfId="8209" priority="5365" stopIfTrue="1">
      <formula>I2633="REVIEW"</formula>
    </cfRule>
  </conditionalFormatting>
  <conditionalFormatting sqref="I2634">
    <cfRule type="expression" dxfId="8208" priority="5366" stopIfTrue="1">
      <formula>I2634="REVIEW"</formula>
    </cfRule>
  </conditionalFormatting>
  <conditionalFormatting sqref="I2635">
    <cfRule type="expression" dxfId="8207" priority="5367" stopIfTrue="1">
      <formula>I2635="REVIEW"</formula>
    </cfRule>
  </conditionalFormatting>
  <conditionalFormatting sqref="I2636">
    <cfRule type="expression" dxfId="8206" priority="5368" stopIfTrue="1">
      <formula>I2636="REVIEW"</formula>
    </cfRule>
  </conditionalFormatting>
  <conditionalFormatting sqref="I2637">
    <cfRule type="expression" dxfId="8205" priority="5369" stopIfTrue="1">
      <formula>I2637="REVIEW"</formula>
    </cfRule>
  </conditionalFormatting>
  <conditionalFormatting sqref="I2638">
    <cfRule type="expression" dxfId="8204" priority="5370" stopIfTrue="1">
      <formula>I2638="REVIEW"</formula>
    </cfRule>
  </conditionalFormatting>
  <conditionalFormatting sqref="I2639">
    <cfRule type="expression" dxfId="8203" priority="5371" stopIfTrue="1">
      <formula>I2639="REVIEW"</formula>
    </cfRule>
  </conditionalFormatting>
  <conditionalFormatting sqref="I2640">
    <cfRule type="expression" dxfId="8202" priority="5372" stopIfTrue="1">
      <formula>I2640="REVIEW"</formula>
    </cfRule>
  </conditionalFormatting>
  <conditionalFormatting sqref="I2641">
    <cfRule type="expression" dxfId="8201" priority="5373" stopIfTrue="1">
      <formula>I2641="REVIEW"</formula>
    </cfRule>
  </conditionalFormatting>
  <conditionalFormatting sqref="I2642">
    <cfRule type="expression" dxfId="8200" priority="5374" stopIfTrue="1">
      <formula>I2642="REVIEW"</formula>
    </cfRule>
  </conditionalFormatting>
  <conditionalFormatting sqref="I2643">
    <cfRule type="expression" dxfId="8199" priority="5375" stopIfTrue="1">
      <formula>I2643="REVIEW"</formula>
    </cfRule>
  </conditionalFormatting>
  <conditionalFormatting sqref="I2644">
    <cfRule type="expression" dxfId="8198" priority="5376" stopIfTrue="1">
      <formula>I2644="REVIEW"</formula>
    </cfRule>
  </conditionalFormatting>
  <conditionalFormatting sqref="I2645">
    <cfRule type="expression" dxfId="8197" priority="5377" stopIfTrue="1">
      <formula>I2645="REVIEW"</formula>
    </cfRule>
  </conditionalFormatting>
  <conditionalFormatting sqref="I2646">
    <cfRule type="expression" dxfId="8196" priority="5378" stopIfTrue="1">
      <formula>I2646="REVIEW"</formula>
    </cfRule>
  </conditionalFormatting>
  <conditionalFormatting sqref="I2647">
    <cfRule type="expression" dxfId="8195" priority="5379" stopIfTrue="1">
      <formula>I2647="REVIEW"</formula>
    </cfRule>
  </conditionalFormatting>
  <conditionalFormatting sqref="I2648">
    <cfRule type="expression" dxfId="8194" priority="5380" stopIfTrue="1">
      <formula>I2648="REVIEW"</formula>
    </cfRule>
  </conditionalFormatting>
  <conditionalFormatting sqref="I2649">
    <cfRule type="expression" dxfId="8193" priority="5381" stopIfTrue="1">
      <formula>I2649="REVIEW"</formula>
    </cfRule>
  </conditionalFormatting>
  <conditionalFormatting sqref="I2650">
    <cfRule type="expression" dxfId="8192" priority="5382" stopIfTrue="1">
      <formula>I2650="REVIEW"</formula>
    </cfRule>
  </conditionalFormatting>
  <conditionalFormatting sqref="I2651">
    <cfRule type="expression" dxfId="8191" priority="5383" stopIfTrue="1">
      <formula>I2651="REVIEW"</formula>
    </cfRule>
  </conditionalFormatting>
  <conditionalFormatting sqref="I2652">
    <cfRule type="expression" dxfId="8190" priority="5384" stopIfTrue="1">
      <formula>I2652="REVIEW"</formula>
    </cfRule>
  </conditionalFormatting>
  <conditionalFormatting sqref="I2653">
    <cfRule type="expression" dxfId="8189" priority="5385" stopIfTrue="1">
      <formula>I2653="REVIEW"</formula>
    </cfRule>
  </conditionalFormatting>
  <conditionalFormatting sqref="I2654">
    <cfRule type="expression" dxfId="8188" priority="5386" stopIfTrue="1">
      <formula>I2654="REVIEW"</formula>
    </cfRule>
  </conditionalFormatting>
  <conditionalFormatting sqref="I2655">
    <cfRule type="expression" dxfId="8187" priority="5387" stopIfTrue="1">
      <formula>I2655="REVIEW"</formula>
    </cfRule>
  </conditionalFormatting>
  <conditionalFormatting sqref="I2656">
    <cfRule type="expression" dxfId="8186" priority="5388" stopIfTrue="1">
      <formula>I2656="REVIEW"</formula>
    </cfRule>
  </conditionalFormatting>
  <conditionalFormatting sqref="I2657">
    <cfRule type="expression" dxfId="8185" priority="5389" stopIfTrue="1">
      <formula>I2657="REVIEW"</formula>
    </cfRule>
  </conditionalFormatting>
  <conditionalFormatting sqref="I2658">
    <cfRule type="expression" dxfId="8184" priority="5390" stopIfTrue="1">
      <formula>I2658="REVIEW"</formula>
    </cfRule>
  </conditionalFormatting>
  <conditionalFormatting sqref="I2659">
    <cfRule type="expression" dxfId="8183" priority="5391" stopIfTrue="1">
      <formula>I2659="REVIEW"</formula>
    </cfRule>
  </conditionalFormatting>
  <conditionalFormatting sqref="I2660">
    <cfRule type="expression" dxfId="8182" priority="5392" stopIfTrue="1">
      <formula>I2660="REVIEW"</formula>
    </cfRule>
  </conditionalFormatting>
  <conditionalFormatting sqref="I2661">
    <cfRule type="expression" dxfId="8181" priority="5393" stopIfTrue="1">
      <formula>I2661="REVIEW"</formula>
    </cfRule>
  </conditionalFormatting>
  <conditionalFormatting sqref="I2662">
    <cfRule type="expression" dxfId="8180" priority="5394" stopIfTrue="1">
      <formula>I2662="REVIEW"</formula>
    </cfRule>
  </conditionalFormatting>
  <conditionalFormatting sqref="I2663">
    <cfRule type="expression" dxfId="8179" priority="5395" stopIfTrue="1">
      <formula>I2663="REVIEW"</formula>
    </cfRule>
  </conditionalFormatting>
  <conditionalFormatting sqref="I2664">
    <cfRule type="expression" dxfId="8178" priority="5396" stopIfTrue="1">
      <formula>I2664="REVIEW"</formula>
    </cfRule>
  </conditionalFormatting>
  <conditionalFormatting sqref="I2665">
    <cfRule type="expression" dxfId="8177" priority="5397" stopIfTrue="1">
      <formula>I2665="REVIEW"</formula>
    </cfRule>
  </conditionalFormatting>
  <conditionalFormatting sqref="I2666">
    <cfRule type="expression" dxfId="8176" priority="5398" stopIfTrue="1">
      <formula>I2666="REVIEW"</formula>
    </cfRule>
  </conditionalFormatting>
  <conditionalFormatting sqref="I2667">
    <cfRule type="expression" dxfId="8175" priority="5399" stopIfTrue="1">
      <formula>I2667="REVIEW"</formula>
    </cfRule>
  </conditionalFormatting>
  <conditionalFormatting sqref="I2668">
    <cfRule type="expression" dxfId="8174" priority="5400" stopIfTrue="1">
      <formula>I2668="REVIEW"</formula>
    </cfRule>
  </conditionalFormatting>
  <conditionalFormatting sqref="I2669">
    <cfRule type="expression" dxfId="8173" priority="5401" stopIfTrue="1">
      <formula>I2669="REVIEW"</formula>
    </cfRule>
  </conditionalFormatting>
  <conditionalFormatting sqref="I2670">
    <cfRule type="expression" dxfId="8172" priority="5402" stopIfTrue="1">
      <formula>I2670="REVIEW"</formula>
    </cfRule>
  </conditionalFormatting>
  <conditionalFormatting sqref="I2671">
    <cfRule type="expression" dxfId="8171" priority="5403" stopIfTrue="1">
      <formula>I2671="REVIEW"</formula>
    </cfRule>
  </conditionalFormatting>
  <conditionalFormatting sqref="I2672">
    <cfRule type="expression" dxfId="8170" priority="5404" stopIfTrue="1">
      <formula>I2672="REVIEW"</formula>
    </cfRule>
  </conditionalFormatting>
  <conditionalFormatting sqref="I2673">
    <cfRule type="expression" dxfId="8169" priority="5405" stopIfTrue="1">
      <formula>I2673="REVIEW"</formula>
    </cfRule>
  </conditionalFormatting>
  <conditionalFormatting sqref="I2674">
    <cfRule type="expression" dxfId="8168" priority="5406" stopIfTrue="1">
      <formula>I2674="REVIEW"</formula>
    </cfRule>
  </conditionalFormatting>
  <conditionalFormatting sqref="I2675">
    <cfRule type="expression" dxfId="8167" priority="5407" stopIfTrue="1">
      <formula>I2675="REVIEW"</formula>
    </cfRule>
  </conditionalFormatting>
  <conditionalFormatting sqref="I2676">
    <cfRule type="expression" dxfId="8166" priority="5408" stopIfTrue="1">
      <formula>I2676="REVIEW"</formula>
    </cfRule>
  </conditionalFormatting>
  <conditionalFormatting sqref="I2677">
    <cfRule type="expression" dxfId="8165" priority="5409" stopIfTrue="1">
      <formula>I2677="REVIEW"</formula>
    </cfRule>
  </conditionalFormatting>
  <conditionalFormatting sqref="I2678">
    <cfRule type="expression" dxfId="8164" priority="5410" stopIfTrue="1">
      <formula>I2678="REVIEW"</formula>
    </cfRule>
  </conditionalFormatting>
  <conditionalFormatting sqref="I2679">
    <cfRule type="expression" dxfId="8163" priority="5411" stopIfTrue="1">
      <formula>I2679="REVIEW"</formula>
    </cfRule>
  </conditionalFormatting>
  <conditionalFormatting sqref="I2680">
    <cfRule type="expression" dxfId="8162" priority="5412" stopIfTrue="1">
      <formula>I2680="REVIEW"</formula>
    </cfRule>
  </conditionalFormatting>
  <conditionalFormatting sqref="I2681">
    <cfRule type="expression" dxfId="8161" priority="5413" stopIfTrue="1">
      <formula>I2681="REVIEW"</formula>
    </cfRule>
  </conditionalFormatting>
  <conditionalFormatting sqref="I2682">
    <cfRule type="expression" dxfId="8160" priority="5414" stopIfTrue="1">
      <formula>I2682="REVIEW"</formula>
    </cfRule>
  </conditionalFormatting>
  <conditionalFormatting sqref="I2683">
    <cfRule type="expression" dxfId="8159" priority="5415" stopIfTrue="1">
      <formula>I2683="REVIEW"</formula>
    </cfRule>
  </conditionalFormatting>
  <conditionalFormatting sqref="I2684">
    <cfRule type="expression" dxfId="8158" priority="5416" stopIfTrue="1">
      <formula>I2684="REVIEW"</formula>
    </cfRule>
  </conditionalFormatting>
  <conditionalFormatting sqref="I2685">
    <cfRule type="expression" dxfId="8157" priority="5417" stopIfTrue="1">
      <formula>I2685="REVIEW"</formula>
    </cfRule>
  </conditionalFormatting>
  <conditionalFormatting sqref="I2686">
    <cfRule type="expression" dxfId="8156" priority="5418" stopIfTrue="1">
      <formula>I2686="REVIEW"</formula>
    </cfRule>
  </conditionalFormatting>
  <conditionalFormatting sqref="I2687">
    <cfRule type="expression" dxfId="8155" priority="5419" stopIfTrue="1">
      <formula>I2687="REVIEW"</formula>
    </cfRule>
  </conditionalFormatting>
  <conditionalFormatting sqref="I2688">
    <cfRule type="expression" dxfId="8154" priority="5420" stopIfTrue="1">
      <formula>I2688="REVIEW"</formula>
    </cfRule>
  </conditionalFormatting>
  <conditionalFormatting sqref="I2689">
    <cfRule type="expression" dxfId="8153" priority="5421" stopIfTrue="1">
      <formula>I2689="REVIEW"</formula>
    </cfRule>
  </conditionalFormatting>
  <conditionalFormatting sqref="I2690">
    <cfRule type="expression" dxfId="8152" priority="5422" stopIfTrue="1">
      <formula>I2690="REVIEW"</formula>
    </cfRule>
  </conditionalFormatting>
  <conditionalFormatting sqref="I2691">
    <cfRule type="expression" dxfId="8151" priority="5423" stopIfTrue="1">
      <formula>I2691="REVIEW"</formula>
    </cfRule>
  </conditionalFormatting>
  <conditionalFormatting sqref="I2692">
    <cfRule type="expression" dxfId="8150" priority="5424" stopIfTrue="1">
      <formula>I2692="REVIEW"</formula>
    </cfRule>
  </conditionalFormatting>
  <conditionalFormatting sqref="I2693">
    <cfRule type="expression" dxfId="8149" priority="5425" stopIfTrue="1">
      <formula>I2693="REVIEW"</formula>
    </cfRule>
  </conditionalFormatting>
  <conditionalFormatting sqref="I2694">
    <cfRule type="expression" dxfId="8148" priority="5426" stopIfTrue="1">
      <formula>I2694="REVIEW"</formula>
    </cfRule>
  </conditionalFormatting>
  <conditionalFormatting sqref="I2695">
    <cfRule type="expression" dxfId="8147" priority="5427" stopIfTrue="1">
      <formula>I2695="REVIEW"</formula>
    </cfRule>
  </conditionalFormatting>
  <conditionalFormatting sqref="I2696">
    <cfRule type="expression" dxfId="8146" priority="5428" stopIfTrue="1">
      <formula>I2696="REVIEW"</formula>
    </cfRule>
  </conditionalFormatting>
  <conditionalFormatting sqref="I2697">
    <cfRule type="expression" dxfId="8145" priority="5429" stopIfTrue="1">
      <formula>I2697="REVIEW"</formula>
    </cfRule>
  </conditionalFormatting>
  <conditionalFormatting sqref="I2698">
    <cfRule type="expression" dxfId="8144" priority="5430" stopIfTrue="1">
      <formula>I2698="REVIEW"</formula>
    </cfRule>
  </conditionalFormatting>
  <conditionalFormatting sqref="I2699">
    <cfRule type="expression" dxfId="8143" priority="5431" stopIfTrue="1">
      <formula>I2699="REVIEW"</formula>
    </cfRule>
  </conditionalFormatting>
  <conditionalFormatting sqref="I2700">
    <cfRule type="expression" dxfId="8142" priority="5432" stopIfTrue="1">
      <formula>I2700="REVIEW"</formula>
    </cfRule>
  </conditionalFormatting>
  <conditionalFormatting sqref="I2701">
    <cfRule type="expression" dxfId="8141" priority="5433" stopIfTrue="1">
      <formula>I2701="REVIEW"</formula>
    </cfRule>
  </conditionalFormatting>
  <conditionalFormatting sqref="I2702">
    <cfRule type="expression" dxfId="8140" priority="5434" stopIfTrue="1">
      <formula>I2702="REVIEW"</formula>
    </cfRule>
  </conditionalFormatting>
  <conditionalFormatting sqref="I2703">
    <cfRule type="expression" dxfId="8139" priority="5435" stopIfTrue="1">
      <formula>I2703="REVIEW"</formula>
    </cfRule>
  </conditionalFormatting>
  <conditionalFormatting sqref="I2704">
    <cfRule type="expression" dxfId="8138" priority="5436" stopIfTrue="1">
      <formula>I2704="REVIEW"</formula>
    </cfRule>
  </conditionalFormatting>
  <conditionalFormatting sqref="I2705">
    <cfRule type="expression" dxfId="8137" priority="5437" stopIfTrue="1">
      <formula>I2705="REVIEW"</formula>
    </cfRule>
  </conditionalFormatting>
  <conditionalFormatting sqref="I2706">
    <cfRule type="expression" dxfId="8136" priority="5438" stopIfTrue="1">
      <formula>I2706="REVIEW"</formula>
    </cfRule>
  </conditionalFormatting>
  <conditionalFormatting sqref="I2707">
    <cfRule type="expression" dxfId="8135" priority="5439" stopIfTrue="1">
      <formula>I2707="REVIEW"</formula>
    </cfRule>
  </conditionalFormatting>
  <conditionalFormatting sqref="I2708">
    <cfRule type="expression" dxfId="8134" priority="5440" stopIfTrue="1">
      <formula>I2708="REVIEW"</formula>
    </cfRule>
  </conditionalFormatting>
  <conditionalFormatting sqref="I2709">
    <cfRule type="expression" dxfId="8133" priority="5441" stopIfTrue="1">
      <formula>I2709="REVIEW"</formula>
    </cfRule>
  </conditionalFormatting>
  <conditionalFormatting sqref="I2710">
    <cfRule type="expression" dxfId="8132" priority="5442" stopIfTrue="1">
      <formula>I2710="REVIEW"</formula>
    </cfRule>
  </conditionalFormatting>
  <conditionalFormatting sqref="I2711">
    <cfRule type="expression" dxfId="8131" priority="5443" stopIfTrue="1">
      <formula>I2711="REVIEW"</formula>
    </cfRule>
  </conditionalFormatting>
  <conditionalFormatting sqref="I2712">
    <cfRule type="expression" dxfId="8130" priority="5444" stopIfTrue="1">
      <formula>I2712="REVIEW"</formula>
    </cfRule>
  </conditionalFormatting>
  <conditionalFormatting sqref="I2713">
    <cfRule type="expression" dxfId="8129" priority="5445" stopIfTrue="1">
      <formula>I2713="REVIEW"</formula>
    </cfRule>
  </conditionalFormatting>
  <conditionalFormatting sqref="I2714">
    <cfRule type="expression" dxfId="8128" priority="5446" stopIfTrue="1">
      <formula>I2714="REVIEW"</formula>
    </cfRule>
  </conditionalFormatting>
  <conditionalFormatting sqref="I2715">
    <cfRule type="expression" dxfId="8127" priority="5447" stopIfTrue="1">
      <formula>I2715="REVIEW"</formula>
    </cfRule>
  </conditionalFormatting>
  <conditionalFormatting sqref="I2716">
    <cfRule type="expression" dxfId="8126" priority="5448" stopIfTrue="1">
      <formula>I2716="REVIEW"</formula>
    </cfRule>
  </conditionalFormatting>
  <conditionalFormatting sqref="I2717">
    <cfRule type="expression" dxfId="8125" priority="5449" stopIfTrue="1">
      <formula>I2717="REVIEW"</formula>
    </cfRule>
  </conditionalFormatting>
  <conditionalFormatting sqref="I2718">
    <cfRule type="expression" dxfId="8124" priority="5450" stopIfTrue="1">
      <formula>I2718="REVIEW"</formula>
    </cfRule>
  </conditionalFormatting>
  <conditionalFormatting sqref="I2719">
    <cfRule type="expression" dxfId="8123" priority="5451" stopIfTrue="1">
      <formula>I2719="REVIEW"</formula>
    </cfRule>
  </conditionalFormatting>
  <conditionalFormatting sqref="I2720">
    <cfRule type="expression" dxfId="8122" priority="5452" stopIfTrue="1">
      <formula>I2720="REVIEW"</formula>
    </cfRule>
  </conditionalFormatting>
  <conditionalFormatting sqref="I2721">
    <cfRule type="expression" dxfId="8121" priority="5453" stopIfTrue="1">
      <formula>I2721="REVIEW"</formula>
    </cfRule>
  </conditionalFormatting>
  <conditionalFormatting sqref="I2722">
    <cfRule type="expression" dxfId="8120" priority="5454" stopIfTrue="1">
      <formula>I2722="REVIEW"</formula>
    </cfRule>
  </conditionalFormatting>
  <conditionalFormatting sqref="I2723">
    <cfRule type="expression" dxfId="8119" priority="5455" stopIfTrue="1">
      <formula>I2723="REVIEW"</formula>
    </cfRule>
  </conditionalFormatting>
  <conditionalFormatting sqref="I2724">
    <cfRule type="expression" dxfId="8118" priority="5456" stopIfTrue="1">
      <formula>I2724="REVIEW"</formula>
    </cfRule>
  </conditionalFormatting>
  <conditionalFormatting sqref="I2725">
    <cfRule type="expression" dxfId="8117" priority="5457" stopIfTrue="1">
      <formula>I2725="REVIEW"</formula>
    </cfRule>
  </conditionalFormatting>
  <conditionalFormatting sqref="I2726">
    <cfRule type="expression" dxfId="8116" priority="5458" stopIfTrue="1">
      <formula>I2726="REVIEW"</formula>
    </cfRule>
  </conditionalFormatting>
  <conditionalFormatting sqref="I2727">
    <cfRule type="expression" dxfId="8115" priority="5459" stopIfTrue="1">
      <formula>I2727="REVIEW"</formula>
    </cfRule>
  </conditionalFormatting>
  <conditionalFormatting sqref="I2728">
    <cfRule type="expression" dxfId="8114" priority="5460" stopIfTrue="1">
      <formula>I2728="REVIEW"</formula>
    </cfRule>
  </conditionalFormatting>
  <conditionalFormatting sqref="I2729">
    <cfRule type="expression" dxfId="8113" priority="5461" stopIfTrue="1">
      <formula>I2729="REVIEW"</formula>
    </cfRule>
  </conditionalFormatting>
  <conditionalFormatting sqref="I2730">
    <cfRule type="expression" dxfId="8112" priority="5462" stopIfTrue="1">
      <formula>I2730="REVIEW"</formula>
    </cfRule>
  </conditionalFormatting>
  <conditionalFormatting sqref="I2731">
    <cfRule type="expression" dxfId="8111" priority="5463" stopIfTrue="1">
      <formula>I2731="REVIEW"</formula>
    </cfRule>
  </conditionalFormatting>
  <conditionalFormatting sqref="I2732">
    <cfRule type="expression" dxfId="8110" priority="5464" stopIfTrue="1">
      <formula>I2732="REVIEW"</formula>
    </cfRule>
  </conditionalFormatting>
  <conditionalFormatting sqref="I2733">
    <cfRule type="expression" dxfId="8109" priority="5465" stopIfTrue="1">
      <formula>I2733="REVIEW"</formula>
    </cfRule>
  </conditionalFormatting>
  <conditionalFormatting sqref="I2734">
    <cfRule type="expression" dxfId="8108" priority="5466" stopIfTrue="1">
      <formula>I2734="REVIEW"</formula>
    </cfRule>
  </conditionalFormatting>
  <conditionalFormatting sqref="I13">
    <cfRule type="expression" dxfId="8107" priority="5478" stopIfTrue="1">
      <formula>I13="REVIEW"</formula>
    </cfRule>
  </conditionalFormatting>
  <conditionalFormatting sqref="I14">
    <cfRule type="expression" dxfId="8106" priority="5479" stopIfTrue="1">
      <formula>I14="REVIEW"</formula>
    </cfRule>
  </conditionalFormatting>
  <conditionalFormatting sqref="I15">
    <cfRule type="expression" dxfId="8105" priority="5480" stopIfTrue="1">
      <formula>I15="REVIEW"</formula>
    </cfRule>
  </conditionalFormatting>
  <conditionalFormatting sqref="I16">
    <cfRule type="expression" dxfId="8104" priority="5481" stopIfTrue="1">
      <formula>I16="REVIEW"</formula>
    </cfRule>
  </conditionalFormatting>
  <conditionalFormatting sqref="I17">
    <cfRule type="expression" dxfId="8103" priority="5482" stopIfTrue="1">
      <formula>I17="REVIEW"</formula>
    </cfRule>
  </conditionalFormatting>
  <conditionalFormatting sqref="I18">
    <cfRule type="expression" dxfId="8102" priority="5483" stopIfTrue="1">
      <formula>I18="REVIEW"</formula>
    </cfRule>
  </conditionalFormatting>
  <conditionalFormatting sqref="I19">
    <cfRule type="expression" dxfId="8101" priority="5484" stopIfTrue="1">
      <formula>I19="REVIEW"</formula>
    </cfRule>
  </conditionalFormatting>
  <conditionalFormatting sqref="I20">
    <cfRule type="expression" dxfId="8100" priority="5485" stopIfTrue="1">
      <formula>I20="REVIEW"</formula>
    </cfRule>
  </conditionalFormatting>
  <conditionalFormatting sqref="I21">
    <cfRule type="expression" dxfId="8099" priority="5486" stopIfTrue="1">
      <formula>I21="REVIEW"</formula>
    </cfRule>
  </conditionalFormatting>
  <conditionalFormatting sqref="I22">
    <cfRule type="expression" dxfId="8098" priority="5487" stopIfTrue="1">
      <formula>I22="REVIEW"</formula>
    </cfRule>
  </conditionalFormatting>
  <conditionalFormatting sqref="I23">
    <cfRule type="expression" dxfId="8097" priority="5488" stopIfTrue="1">
      <formula>I23="REVIEW"</formula>
    </cfRule>
  </conditionalFormatting>
  <conditionalFormatting sqref="I24">
    <cfRule type="expression" dxfId="8096" priority="5489" stopIfTrue="1">
      <formula>I24="REVIEW"</formula>
    </cfRule>
  </conditionalFormatting>
  <conditionalFormatting sqref="I25">
    <cfRule type="expression" dxfId="8095" priority="5490" stopIfTrue="1">
      <formula>I25="REVIEW"</formula>
    </cfRule>
  </conditionalFormatting>
  <conditionalFormatting sqref="I26">
    <cfRule type="expression" dxfId="8094" priority="5491" stopIfTrue="1">
      <formula>I26="REVIEW"</formula>
    </cfRule>
  </conditionalFormatting>
  <conditionalFormatting sqref="I27">
    <cfRule type="expression" dxfId="8093" priority="5492" stopIfTrue="1">
      <formula>I27="REVIEW"</formula>
    </cfRule>
  </conditionalFormatting>
  <conditionalFormatting sqref="I28">
    <cfRule type="expression" dxfId="8092" priority="5493" stopIfTrue="1">
      <formula>I28="REVIEW"</formula>
    </cfRule>
  </conditionalFormatting>
  <conditionalFormatting sqref="I29">
    <cfRule type="expression" dxfId="8091" priority="5494" stopIfTrue="1">
      <formula>I29="REVIEW"</formula>
    </cfRule>
  </conditionalFormatting>
  <conditionalFormatting sqref="I30">
    <cfRule type="expression" dxfId="8090" priority="5495" stopIfTrue="1">
      <formula>I30="REVIEW"</formula>
    </cfRule>
  </conditionalFormatting>
  <conditionalFormatting sqref="I31">
    <cfRule type="expression" dxfId="8089" priority="5496" stopIfTrue="1">
      <formula>I31="REVIEW"</formula>
    </cfRule>
  </conditionalFormatting>
  <conditionalFormatting sqref="I32">
    <cfRule type="expression" dxfId="8088" priority="5497" stopIfTrue="1">
      <formula>I32="REVIEW"</formula>
    </cfRule>
  </conditionalFormatting>
  <conditionalFormatting sqref="I33">
    <cfRule type="expression" dxfId="8087" priority="5498" stopIfTrue="1">
      <formula>I33="REVIEW"</formula>
    </cfRule>
  </conditionalFormatting>
  <conditionalFormatting sqref="I34">
    <cfRule type="expression" dxfId="8086" priority="5499" stopIfTrue="1">
      <formula>I34="REVIEW"</formula>
    </cfRule>
  </conditionalFormatting>
  <conditionalFormatting sqref="I35">
    <cfRule type="expression" dxfId="8085" priority="5500" stopIfTrue="1">
      <formula>I35="REVIEW"</formula>
    </cfRule>
  </conditionalFormatting>
  <conditionalFormatting sqref="I36">
    <cfRule type="expression" dxfId="8084" priority="5501" stopIfTrue="1">
      <formula>I36="REVIEW"</formula>
    </cfRule>
  </conditionalFormatting>
  <conditionalFormatting sqref="I37">
    <cfRule type="expression" dxfId="8083" priority="5502" stopIfTrue="1">
      <formula>I37="REVIEW"</formula>
    </cfRule>
  </conditionalFormatting>
  <conditionalFormatting sqref="I38">
    <cfRule type="expression" dxfId="8082" priority="5503" stopIfTrue="1">
      <formula>I38="REVIEW"</formula>
    </cfRule>
  </conditionalFormatting>
  <conditionalFormatting sqref="I39">
    <cfRule type="expression" dxfId="8081" priority="5504" stopIfTrue="1">
      <formula>I39="REVIEW"</formula>
    </cfRule>
  </conditionalFormatting>
  <conditionalFormatting sqref="I40">
    <cfRule type="expression" dxfId="8080" priority="5505" stopIfTrue="1">
      <formula>I40="REVIEW"</formula>
    </cfRule>
  </conditionalFormatting>
  <conditionalFormatting sqref="I41">
    <cfRule type="expression" dxfId="8079" priority="5506" stopIfTrue="1">
      <formula>I41="REVIEW"</formula>
    </cfRule>
  </conditionalFormatting>
  <conditionalFormatting sqref="I42">
    <cfRule type="expression" dxfId="8078" priority="5507" stopIfTrue="1">
      <formula>I42="REVIEW"</formula>
    </cfRule>
  </conditionalFormatting>
  <conditionalFormatting sqref="I43">
    <cfRule type="expression" dxfId="8077" priority="5508" stopIfTrue="1">
      <formula>I43="REVIEW"</formula>
    </cfRule>
  </conditionalFormatting>
  <conditionalFormatting sqref="I44">
    <cfRule type="expression" dxfId="8076" priority="5509" stopIfTrue="1">
      <formula>I44="REVIEW"</formula>
    </cfRule>
  </conditionalFormatting>
  <conditionalFormatting sqref="I45">
    <cfRule type="expression" dxfId="8075" priority="5510" stopIfTrue="1">
      <formula>I45="REVIEW"</formula>
    </cfRule>
  </conditionalFormatting>
  <conditionalFormatting sqref="I46">
    <cfRule type="expression" dxfId="8074" priority="5511" stopIfTrue="1">
      <formula>I46="REVIEW"</formula>
    </cfRule>
  </conditionalFormatting>
  <conditionalFormatting sqref="I47">
    <cfRule type="expression" dxfId="8073" priority="5512" stopIfTrue="1">
      <formula>I47="REVIEW"</formula>
    </cfRule>
  </conditionalFormatting>
  <conditionalFormatting sqref="I48">
    <cfRule type="expression" dxfId="8072" priority="5513" stopIfTrue="1">
      <formula>I48="REVIEW"</formula>
    </cfRule>
  </conditionalFormatting>
  <conditionalFormatting sqref="I49">
    <cfRule type="expression" dxfId="8071" priority="5514" stopIfTrue="1">
      <formula>I49="REVIEW"</formula>
    </cfRule>
  </conditionalFormatting>
  <conditionalFormatting sqref="I50">
    <cfRule type="expression" dxfId="8070" priority="5515" stopIfTrue="1">
      <formula>I50="REVIEW"</formula>
    </cfRule>
  </conditionalFormatting>
  <conditionalFormatting sqref="I51">
    <cfRule type="expression" dxfId="8069" priority="5516" stopIfTrue="1">
      <formula>I51="REVIEW"</formula>
    </cfRule>
  </conditionalFormatting>
  <conditionalFormatting sqref="I52">
    <cfRule type="expression" dxfId="8068" priority="5517" stopIfTrue="1">
      <formula>I52="REVIEW"</formula>
    </cfRule>
  </conditionalFormatting>
  <conditionalFormatting sqref="I53">
    <cfRule type="expression" dxfId="8067" priority="5518" stopIfTrue="1">
      <formula>I53="REVIEW"</formula>
    </cfRule>
  </conditionalFormatting>
  <conditionalFormatting sqref="I54">
    <cfRule type="expression" dxfId="8066" priority="5519" stopIfTrue="1">
      <formula>I54="REVIEW"</formula>
    </cfRule>
  </conditionalFormatting>
  <conditionalFormatting sqref="I55">
    <cfRule type="expression" dxfId="8065" priority="5520" stopIfTrue="1">
      <formula>I55="REVIEW"</formula>
    </cfRule>
  </conditionalFormatting>
  <conditionalFormatting sqref="I56">
    <cfRule type="expression" dxfId="8064" priority="5521" stopIfTrue="1">
      <formula>I56="REVIEW"</formula>
    </cfRule>
  </conditionalFormatting>
  <conditionalFormatting sqref="I57">
    <cfRule type="expression" dxfId="8063" priority="5522" stopIfTrue="1">
      <formula>I57="REVIEW"</formula>
    </cfRule>
  </conditionalFormatting>
  <conditionalFormatting sqref="I58">
    <cfRule type="expression" dxfId="8062" priority="5523" stopIfTrue="1">
      <formula>I58="REVIEW"</formula>
    </cfRule>
  </conditionalFormatting>
  <conditionalFormatting sqref="I59">
    <cfRule type="expression" dxfId="8061" priority="5524" stopIfTrue="1">
      <formula>I59="REVIEW"</formula>
    </cfRule>
  </conditionalFormatting>
  <conditionalFormatting sqref="I60">
    <cfRule type="expression" dxfId="8060" priority="5525" stopIfTrue="1">
      <formula>I60="REVIEW"</formula>
    </cfRule>
  </conditionalFormatting>
  <conditionalFormatting sqref="I61">
    <cfRule type="expression" dxfId="8059" priority="5526" stopIfTrue="1">
      <formula>I61="REVIEW"</formula>
    </cfRule>
  </conditionalFormatting>
  <conditionalFormatting sqref="I62">
    <cfRule type="expression" dxfId="8058" priority="5527" stopIfTrue="1">
      <formula>I62="REVIEW"</formula>
    </cfRule>
  </conditionalFormatting>
  <conditionalFormatting sqref="I63">
    <cfRule type="expression" dxfId="8057" priority="5528" stopIfTrue="1">
      <formula>I63="REVIEW"</formula>
    </cfRule>
  </conditionalFormatting>
  <conditionalFormatting sqref="I64">
    <cfRule type="expression" dxfId="8056" priority="5529" stopIfTrue="1">
      <formula>I64="REVIEW"</formula>
    </cfRule>
  </conditionalFormatting>
  <conditionalFormatting sqref="I65">
    <cfRule type="expression" dxfId="8055" priority="5530" stopIfTrue="1">
      <formula>I65="REVIEW"</formula>
    </cfRule>
  </conditionalFormatting>
  <conditionalFormatting sqref="I66">
    <cfRule type="expression" dxfId="8054" priority="5531" stopIfTrue="1">
      <formula>I66="REVIEW"</formula>
    </cfRule>
  </conditionalFormatting>
  <conditionalFormatting sqref="I67">
    <cfRule type="expression" dxfId="8053" priority="5532" stopIfTrue="1">
      <formula>I67="REVIEW"</formula>
    </cfRule>
  </conditionalFormatting>
  <conditionalFormatting sqref="I68">
    <cfRule type="expression" dxfId="8052" priority="5533" stopIfTrue="1">
      <formula>I68="REVIEW"</formula>
    </cfRule>
    <cfRule type="expression" dxfId="8051" priority="10999" stopIfTrue="1">
      <formula>I68="REVIEW"</formula>
    </cfRule>
  </conditionalFormatting>
  <conditionalFormatting sqref="I69">
    <cfRule type="expression" dxfId="8050" priority="5534" stopIfTrue="1">
      <formula>I69="REVIEW"</formula>
    </cfRule>
  </conditionalFormatting>
  <conditionalFormatting sqref="I70">
    <cfRule type="expression" dxfId="8049" priority="5535" stopIfTrue="1">
      <formula>I70="REVIEW"</formula>
    </cfRule>
  </conditionalFormatting>
  <conditionalFormatting sqref="I71">
    <cfRule type="expression" dxfId="8048" priority="5536" stopIfTrue="1">
      <formula>I71="REVIEW"</formula>
    </cfRule>
  </conditionalFormatting>
  <conditionalFormatting sqref="I72">
    <cfRule type="expression" dxfId="8047" priority="5537" stopIfTrue="1">
      <formula>I72="REVIEW"</formula>
    </cfRule>
  </conditionalFormatting>
  <conditionalFormatting sqref="I73">
    <cfRule type="expression" dxfId="8046" priority="5538" stopIfTrue="1">
      <formula>I73="REVIEW"</formula>
    </cfRule>
  </conditionalFormatting>
  <conditionalFormatting sqref="I74">
    <cfRule type="expression" dxfId="8045" priority="5539" stopIfTrue="1">
      <formula>I74="REVIEW"</formula>
    </cfRule>
  </conditionalFormatting>
  <conditionalFormatting sqref="I75">
    <cfRule type="expression" dxfId="8044" priority="5540" stopIfTrue="1">
      <formula>I75="REVIEW"</formula>
    </cfRule>
  </conditionalFormatting>
  <conditionalFormatting sqref="I76">
    <cfRule type="expression" dxfId="8043" priority="5541" stopIfTrue="1">
      <formula>I76="REVIEW"</formula>
    </cfRule>
  </conditionalFormatting>
  <conditionalFormatting sqref="I77">
    <cfRule type="expression" dxfId="8042" priority="5542" stopIfTrue="1">
      <formula>I77="REVIEW"</formula>
    </cfRule>
  </conditionalFormatting>
  <conditionalFormatting sqref="I78">
    <cfRule type="expression" dxfId="8041" priority="5543" stopIfTrue="1">
      <formula>I78="REVIEW"</formula>
    </cfRule>
  </conditionalFormatting>
  <conditionalFormatting sqref="I79">
    <cfRule type="expression" dxfId="8040" priority="5544" stopIfTrue="1">
      <formula>I79="REVIEW"</formula>
    </cfRule>
  </conditionalFormatting>
  <conditionalFormatting sqref="I80">
    <cfRule type="expression" dxfId="8039" priority="5545" stopIfTrue="1">
      <formula>I80="REVIEW"</formula>
    </cfRule>
  </conditionalFormatting>
  <conditionalFormatting sqref="I81">
    <cfRule type="expression" dxfId="8038" priority="5546" stopIfTrue="1">
      <formula>I81="REVIEW"</formula>
    </cfRule>
  </conditionalFormatting>
  <conditionalFormatting sqref="I82">
    <cfRule type="expression" dxfId="8037" priority="5547" stopIfTrue="1">
      <formula>I82="REVIEW"</formula>
    </cfRule>
  </conditionalFormatting>
  <conditionalFormatting sqref="I83">
    <cfRule type="expression" dxfId="8036" priority="5548" stopIfTrue="1">
      <formula>I83="REVIEW"</formula>
    </cfRule>
  </conditionalFormatting>
  <conditionalFormatting sqref="I84">
    <cfRule type="expression" dxfId="8035" priority="5549" stopIfTrue="1">
      <formula>I84="REVIEW"</formula>
    </cfRule>
  </conditionalFormatting>
  <conditionalFormatting sqref="I85">
    <cfRule type="expression" dxfId="8034" priority="5550" stopIfTrue="1">
      <formula>I85="REVIEW"</formula>
    </cfRule>
  </conditionalFormatting>
  <conditionalFormatting sqref="I86">
    <cfRule type="expression" dxfId="8033" priority="5551" stopIfTrue="1">
      <formula>I86="REVIEW"</formula>
    </cfRule>
  </conditionalFormatting>
  <conditionalFormatting sqref="I87">
    <cfRule type="expression" dxfId="8032" priority="5552" stopIfTrue="1">
      <formula>I87="REVIEW"</formula>
    </cfRule>
  </conditionalFormatting>
  <conditionalFormatting sqref="I88">
    <cfRule type="expression" dxfId="8031" priority="5553" stopIfTrue="1">
      <formula>I88="REVIEW"</formula>
    </cfRule>
  </conditionalFormatting>
  <conditionalFormatting sqref="I89">
    <cfRule type="expression" dxfId="8030" priority="5554" stopIfTrue="1">
      <formula>I89="REVIEW"</formula>
    </cfRule>
  </conditionalFormatting>
  <conditionalFormatting sqref="I90">
    <cfRule type="expression" dxfId="8029" priority="5555" stopIfTrue="1">
      <formula>I90="REVIEW"</formula>
    </cfRule>
  </conditionalFormatting>
  <conditionalFormatting sqref="I91">
    <cfRule type="expression" dxfId="8028" priority="5556" stopIfTrue="1">
      <formula>I91="REVIEW"</formula>
    </cfRule>
  </conditionalFormatting>
  <conditionalFormatting sqref="I92">
    <cfRule type="expression" dxfId="8027" priority="5557" stopIfTrue="1">
      <formula>I92="REVIEW"</formula>
    </cfRule>
  </conditionalFormatting>
  <conditionalFormatting sqref="I93">
    <cfRule type="expression" dxfId="8026" priority="5558" stopIfTrue="1">
      <formula>I93="REVIEW"</formula>
    </cfRule>
  </conditionalFormatting>
  <conditionalFormatting sqref="I94">
    <cfRule type="expression" dxfId="8025" priority="5559" stopIfTrue="1">
      <formula>I94="REVIEW"</formula>
    </cfRule>
  </conditionalFormatting>
  <conditionalFormatting sqref="I95">
    <cfRule type="expression" dxfId="8024" priority="5560" stopIfTrue="1">
      <formula>I95="REVIEW"</formula>
    </cfRule>
  </conditionalFormatting>
  <conditionalFormatting sqref="I96">
    <cfRule type="expression" dxfId="8023" priority="5561" stopIfTrue="1">
      <formula>I96="REVIEW"</formula>
    </cfRule>
  </conditionalFormatting>
  <conditionalFormatting sqref="I97">
    <cfRule type="expression" dxfId="8022" priority="5562" stopIfTrue="1">
      <formula>I97="REVIEW"</formula>
    </cfRule>
  </conditionalFormatting>
  <conditionalFormatting sqref="I98">
    <cfRule type="expression" dxfId="8021" priority="5563" stopIfTrue="1">
      <formula>I98="REVIEW"</formula>
    </cfRule>
  </conditionalFormatting>
  <conditionalFormatting sqref="I99">
    <cfRule type="expression" dxfId="8020" priority="5564" stopIfTrue="1">
      <formula>I99="REVIEW"</formula>
    </cfRule>
  </conditionalFormatting>
  <conditionalFormatting sqref="I100">
    <cfRule type="expression" dxfId="8019" priority="5565" stopIfTrue="1">
      <formula>I100="REVIEW"</formula>
    </cfRule>
  </conditionalFormatting>
  <conditionalFormatting sqref="I101">
    <cfRule type="expression" dxfId="8018" priority="5566" stopIfTrue="1">
      <formula>I101="REVIEW"</formula>
    </cfRule>
  </conditionalFormatting>
  <conditionalFormatting sqref="I102">
    <cfRule type="expression" dxfId="8017" priority="5567" stopIfTrue="1">
      <formula>I102="REVIEW"</formula>
    </cfRule>
  </conditionalFormatting>
  <conditionalFormatting sqref="I103">
    <cfRule type="expression" dxfId="8016" priority="5568" stopIfTrue="1">
      <formula>I103="REVIEW"</formula>
    </cfRule>
  </conditionalFormatting>
  <conditionalFormatting sqref="I104">
    <cfRule type="expression" dxfId="8015" priority="5569" stopIfTrue="1">
      <formula>I104="REVIEW"</formula>
    </cfRule>
  </conditionalFormatting>
  <conditionalFormatting sqref="I105">
    <cfRule type="expression" dxfId="8014" priority="5570" stopIfTrue="1">
      <formula>I105="REVIEW"</formula>
    </cfRule>
  </conditionalFormatting>
  <conditionalFormatting sqref="I106">
    <cfRule type="expression" dxfId="8013" priority="5571" stopIfTrue="1">
      <formula>I106="REVIEW"</formula>
    </cfRule>
  </conditionalFormatting>
  <conditionalFormatting sqref="I107">
    <cfRule type="expression" dxfId="8012" priority="5572" stopIfTrue="1">
      <formula>I107="REVIEW"</formula>
    </cfRule>
  </conditionalFormatting>
  <conditionalFormatting sqref="I108">
    <cfRule type="expression" dxfId="8011" priority="5573" stopIfTrue="1">
      <formula>I108="REVIEW"</formula>
    </cfRule>
  </conditionalFormatting>
  <conditionalFormatting sqref="I109">
    <cfRule type="expression" dxfId="8010" priority="5574" stopIfTrue="1">
      <formula>I109="REVIEW"</formula>
    </cfRule>
  </conditionalFormatting>
  <conditionalFormatting sqref="I110">
    <cfRule type="expression" dxfId="8009" priority="5575" stopIfTrue="1">
      <formula>I110="REVIEW"</formula>
    </cfRule>
  </conditionalFormatting>
  <conditionalFormatting sqref="I111">
    <cfRule type="expression" dxfId="8008" priority="5576" stopIfTrue="1">
      <formula>I111="REVIEW"</formula>
    </cfRule>
  </conditionalFormatting>
  <conditionalFormatting sqref="I112">
    <cfRule type="expression" dxfId="8007" priority="5577" stopIfTrue="1">
      <formula>I112="REVIEW"</formula>
    </cfRule>
  </conditionalFormatting>
  <conditionalFormatting sqref="I113">
    <cfRule type="expression" dxfId="8006" priority="5578" stopIfTrue="1">
      <formula>I113="REVIEW"</formula>
    </cfRule>
  </conditionalFormatting>
  <conditionalFormatting sqref="I114">
    <cfRule type="expression" dxfId="8005" priority="5579" stopIfTrue="1">
      <formula>I114="REVIEW"</formula>
    </cfRule>
  </conditionalFormatting>
  <conditionalFormatting sqref="I115">
    <cfRule type="expression" dxfId="8004" priority="5580" stopIfTrue="1">
      <formula>I115="REVIEW"</formula>
    </cfRule>
  </conditionalFormatting>
  <conditionalFormatting sqref="I116">
    <cfRule type="expression" dxfId="8003" priority="5581" stopIfTrue="1">
      <formula>I116="REVIEW"</formula>
    </cfRule>
  </conditionalFormatting>
  <conditionalFormatting sqref="I117">
    <cfRule type="expression" dxfId="8002" priority="5582" stopIfTrue="1">
      <formula>I117="REVIEW"</formula>
    </cfRule>
  </conditionalFormatting>
  <conditionalFormatting sqref="I118">
    <cfRule type="expression" dxfId="8001" priority="5583" stopIfTrue="1">
      <formula>I118="REVIEW"</formula>
    </cfRule>
  </conditionalFormatting>
  <conditionalFormatting sqref="I119">
    <cfRule type="expression" dxfId="8000" priority="5584" stopIfTrue="1">
      <formula>I119="REVIEW"</formula>
    </cfRule>
  </conditionalFormatting>
  <conditionalFormatting sqref="I120">
    <cfRule type="expression" dxfId="7999" priority="5585" stopIfTrue="1">
      <formula>I120="REVIEW"</formula>
    </cfRule>
  </conditionalFormatting>
  <conditionalFormatting sqref="I121">
    <cfRule type="expression" dxfId="7998" priority="5586" stopIfTrue="1">
      <formula>I121="REVIEW"</formula>
    </cfRule>
  </conditionalFormatting>
  <conditionalFormatting sqref="I122">
    <cfRule type="expression" dxfId="7997" priority="5587" stopIfTrue="1">
      <formula>I122="REVIEW"</formula>
    </cfRule>
  </conditionalFormatting>
  <conditionalFormatting sqref="I123">
    <cfRule type="expression" dxfId="7996" priority="5588" stopIfTrue="1">
      <formula>I123="REVIEW"</formula>
    </cfRule>
  </conditionalFormatting>
  <conditionalFormatting sqref="I124">
    <cfRule type="expression" dxfId="7995" priority="5589" stopIfTrue="1">
      <formula>I124="REVIEW"</formula>
    </cfRule>
  </conditionalFormatting>
  <conditionalFormatting sqref="I125">
    <cfRule type="expression" dxfId="7994" priority="5590" stopIfTrue="1">
      <formula>I125="REVIEW"</formula>
    </cfRule>
  </conditionalFormatting>
  <conditionalFormatting sqref="I126">
    <cfRule type="expression" dxfId="7993" priority="5591" stopIfTrue="1">
      <formula>I126="REVIEW"</formula>
    </cfRule>
  </conditionalFormatting>
  <conditionalFormatting sqref="I127">
    <cfRule type="expression" dxfId="7992" priority="5592" stopIfTrue="1">
      <formula>I127="REVIEW"</formula>
    </cfRule>
  </conditionalFormatting>
  <conditionalFormatting sqref="I128">
    <cfRule type="expression" dxfId="7991" priority="5593" stopIfTrue="1">
      <formula>I128="REVIEW"</formula>
    </cfRule>
  </conditionalFormatting>
  <conditionalFormatting sqref="I129">
    <cfRule type="expression" dxfId="7990" priority="5594" stopIfTrue="1">
      <formula>I129="REVIEW"</formula>
    </cfRule>
  </conditionalFormatting>
  <conditionalFormatting sqref="I130">
    <cfRule type="expression" dxfId="7989" priority="5595" stopIfTrue="1">
      <formula>I130="REVIEW"</formula>
    </cfRule>
  </conditionalFormatting>
  <conditionalFormatting sqref="I131">
    <cfRule type="expression" dxfId="7988" priority="5596" stopIfTrue="1">
      <formula>I131="REVIEW"</formula>
    </cfRule>
  </conditionalFormatting>
  <conditionalFormatting sqref="I132">
    <cfRule type="expression" dxfId="7987" priority="5597" stopIfTrue="1">
      <formula>I132="REVIEW"</formula>
    </cfRule>
  </conditionalFormatting>
  <conditionalFormatting sqref="I133">
    <cfRule type="expression" dxfId="7986" priority="5598" stopIfTrue="1">
      <formula>I133="REVIEW"</formula>
    </cfRule>
  </conditionalFormatting>
  <conditionalFormatting sqref="I134">
    <cfRule type="expression" dxfId="7985" priority="5599" stopIfTrue="1">
      <formula>I134="REVIEW"</formula>
    </cfRule>
  </conditionalFormatting>
  <conditionalFormatting sqref="I135">
    <cfRule type="expression" dxfId="7984" priority="5600" stopIfTrue="1">
      <formula>I135="REVIEW"</formula>
    </cfRule>
  </conditionalFormatting>
  <conditionalFormatting sqref="I136">
    <cfRule type="expression" dxfId="7983" priority="5601" stopIfTrue="1">
      <formula>I136="REVIEW"</formula>
    </cfRule>
  </conditionalFormatting>
  <conditionalFormatting sqref="I137">
    <cfRule type="expression" dxfId="7982" priority="5602" stopIfTrue="1">
      <formula>I137="REVIEW"</formula>
    </cfRule>
  </conditionalFormatting>
  <conditionalFormatting sqref="I138">
    <cfRule type="expression" dxfId="7981" priority="5603" stopIfTrue="1">
      <formula>I138="REVIEW"</formula>
    </cfRule>
  </conditionalFormatting>
  <conditionalFormatting sqref="I139">
    <cfRule type="expression" dxfId="7980" priority="5604" stopIfTrue="1">
      <formula>I139="REVIEW"</formula>
    </cfRule>
  </conditionalFormatting>
  <conditionalFormatting sqref="I140">
    <cfRule type="expression" dxfId="7979" priority="5605" stopIfTrue="1">
      <formula>I140="REVIEW"</formula>
    </cfRule>
  </conditionalFormatting>
  <conditionalFormatting sqref="I141">
    <cfRule type="expression" dxfId="7978" priority="5606" stopIfTrue="1">
      <formula>I141="REVIEW"</formula>
    </cfRule>
  </conditionalFormatting>
  <conditionalFormatting sqref="I142">
    <cfRule type="expression" dxfId="7977" priority="5607" stopIfTrue="1">
      <formula>I142="REVIEW"</formula>
    </cfRule>
  </conditionalFormatting>
  <conditionalFormatting sqref="I143">
    <cfRule type="expression" dxfId="7976" priority="5608" stopIfTrue="1">
      <formula>I143="REVIEW"</formula>
    </cfRule>
  </conditionalFormatting>
  <conditionalFormatting sqref="I144">
    <cfRule type="expression" dxfId="7975" priority="5609" stopIfTrue="1">
      <formula>I144="REVIEW"</formula>
    </cfRule>
  </conditionalFormatting>
  <conditionalFormatting sqref="I145">
    <cfRule type="expression" dxfId="7974" priority="5610" stopIfTrue="1">
      <formula>I145="REVIEW"</formula>
    </cfRule>
  </conditionalFormatting>
  <conditionalFormatting sqref="I146">
    <cfRule type="expression" dxfId="7973" priority="5611" stopIfTrue="1">
      <formula>I146="REVIEW"</formula>
    </cfRule>
  </conditionalFormatting>
  <conditionalFormatting sqref="I147">
    <cfRule type="expression" dxfId="7972" priority="5612" stopIfTrue="1">
      <formula>I147="REVIEW"</formula>
    </cfRule>
  </conditionalFormatting>
  <conditionalFormatting sqref="I148">
    <cfRule type="expression" dxfId="7971" priority="5613" stopIfTrue="1">
      <formula>I148="REVIEW"</formula>
    </cfRule>
  </conditionalFormatting>
  <conditionalFormatting sqref="I149">
    <cfRule type="expression" dxfId="7970" priority="5614" stopIfTrue="1">
      <formula>I149="REVIEW"</formula>
    </cfRule>
  </conditionalFormatting>
  <conditionalFormatting sqref="I150">
    <cfRule type="expression" dxfId="7969" priority="5615" stopIfTrue="1">
      <formula>I150="REVIEW"</formula>
    </cfRule>
  </conditionalFormatting>
  <conditionalFormatting sqref="I151">
    <cfRule type="expression" dxfId="7968" priority="5616" stopIfTrue="1">
      <formula>I151="REVIEW"</formula>
    </cfRule>
  </conditionalFormatting>
  <conditionalFormatting sqref="I152">
    <cfRule type="expression" dxfId="7967" priority="5617" stopIfTrue="1">
      <formula>I152="REVIEW"</formula>
    </cfRule>
  </conditionalFormatting>
  <conditionalFormatting sqref="I153">
    <cfRule type="expression" dxfId="7966" priority="5618" stopIfTrue="1">
      <formula>I153="REVIEW"</formula>
    </cfRule>
  </conditionalFormatting>
  <conditionalFormatting sqref="I154">
    <cfRule type="expression" dxfId="7965" priority="5619" stopIfTrue="1">
      <formula>I154="REVIEW"</formula>
    </cfRule>
  </conditionalFormatting>
  <conditionalFormatting sqref="I155">
    <cfRule type="expression" dxfId="7964" priority="5620" stopIfTrue="1">
      <formula>I155="REVIEW"</formula>
    </cfRule>
  </conditionalFormatting>
  <conditionalFormatting sqref="I156">
    <cfRule type="expression" dxfId="7963" priority="5621" stopIfTrue="1">
      <formula>I156="REVIEW"</formula>
    </cfRule>
  </conditionalFormatting>
  <conditionalFormatting sqref="I157">
    <cfRule type="expression" dxfId="7962" priority="5622" stopIfTrue="1">
      <formula>I157="REVIEW"</formula>
    </cfRule>
  </conditionalFormatting>
  <conditionalFormatting sqref="I158">
    <cfRule type="expression" dxfId="7961" priority="5623" stopIfTrue="1">
      <formula>I158="REVIEW"</formula>
    </cfRule>
  </conditionalFormatting>
  <conditionalFormatting sqref="I159">
    <cfRule type="expression" dxfId="7960" priority="5624" stopIfTrue="1">
      <formula>I159="REVIEW"</formula>
    </cfRule>
  </conditionalFormatting>
  <conditionalFormatting sqref="I160">
    <cfRule type="expression" dxfId="7959" priority="5625" stopIfTrue="1">
      <formula>I160="REVIEW"</formula>
    </cfRule>
  </conditionalFormatting>
  <conditionalFormatting sqref="I161">
    <cfRule type="expression" dxfId="7958" priority="5626" stopIfTrue="1">
      <formula>I161="REVIEW"</formula>
    </cfRule>
  </conditionalFormatting>
  <conditionalFormatting sqref="I162">
    <cfRule type="expression" dxfId="7957" priority="5627" stopIfTrue="1">
      <formula>I162="REVIEW"</formula>
    </cfRule>
  </conditionalFormatting>
  <conditionalFormatting sqref="I163">
    <cfRule type="expression" dxfId="7956" priority="5628" stopIfTrue="1">
      <formula>I163="REVIEW"</formula>
    </cfRule>
  </conditionalFormatting>
  <conditionalFormatting sqref="I164">
    <cfRule type="expression" dxfId="7955" priority="5629" stopIfTrue="1">
      <formula>I164="REVIEW"</formula>
    </cfRule>
  </conditionalFormatting>
  <conditionalFormatting sqref="I165">
    <cfRule type="expression" dxfId="7954" priority="5630" stopIfTrue="1">
      <formula>I165="REVIEW"</formula>
    </cfRule>
  </conditionalFormatting>
  <conditionalFormatting sqref="I166">
    <cfRule type="expression" dxfId="7953" priority="5631" stopIfTrue="1">
      <formula>I166="REVIEW"</formula>
    </cfRule>
  </conditionalFormatting>
  <conditionalFormatting sqref="I167">
    <cfRule type="expression" dxfId="7952" priority="5632" stopIfTrue="1">
      <formula>I167="REVIEW"</formula>
    </cfRule>
  </conditionalFormatting>
  <conditionalFormatting sqref="I168">
    <cfRule type="expression" dxfId="7951" priority="5633" stopIfTrue="1">
      <formula>I168="REVIEW"</formula>
    </cfRule>
  </conditionalFormatting>
  <conditionalFormatting sqref="I169">
    <cfRule type="expression" dxfId="7950" priority="5634" stopIfTrue="1">
      <formula>I169="REVIEW"</formula>
    </cfRule>
  </conditionalFormatting>
  <conditionalFormatting sqref="I170">
    <cfRule type="expression" dxfId="7949" priority="5635" stopIfTrue="1">
      <formula>I170="REVIEW"</formula>
    </cfRule>
  </conditionalFormatting>
  <conditionalFormatting sqref="I171">
    <cfRule type="expression" dxfId="7948" priority="5636" stopIfTrue="1">
      <formula>I171="REVIEW"</formula>
    </cfRule>
  </conditionalFormatting>
  <conditionalFormatting sqref="I172">
    <cfRule type="expression" dxfId="7947" priority="5637" stopIfTrue="1">
      <formula>I172="REVIEW"</formula>
    </cfRule>
  </conditionalFormatting>
  <conditionalFormatting sqref="I173">
    <cfRule type="expression" dxfId="7946" priority="5638" stopIfTrue="1">
      <formula>I173="REVIEW"</formula>
    </cfRule>
  </conditionalFormatting>
  <conditionalFormatting sqref="I174">
    <cfRule type="expression" dxfId="7945" priority="5639" stopIfTrue="1">
      <formula>I174="REVIEW"</formula>
    </cfRule>
  </conditionalFormatting>
  <conditionalFormatting sqref="I175">
    <cfRule type="expression" dxfId="7944" priority="5640" stopIfTrue="1">
      <formula>I175="REVIEW"</formula>
    </cfRule>
  </conditionalFormatting>
  <conditionalFormatting sqref="I176">
    <cfRule type="expression" dxfId="7943" priority="5641" stopIfTrue="1">
      <formula>I176="REVIEW"</formula>
    </cfRule>
  </conditionalFormatting>
  <conditionalFormatting sqref="I177">
    <cfRule type="expression" dxfId="7942" priority="5642" stopIfTrue="1">
      <formula>I177="REVIEW"</formula>
    </cfRule>
  </conditionalFormatting>
  <conditionalFormatting sqref="I178">
    <cfRule type="expression" dxfId="7941" priority="5643" stopIfTrue="1">
      <formula>I178="REVIEW"</formula>
    </cfRule>
  </conditionalFormatting>
  <conditionalFormatting sqref="I179">
    <cfRule type="expression" dxfId="7940" priority="5644" stopIfTrue="1">
      <formula>I179="REVIEW"</formula>
    </cfRule>
  </conditionalFormatting>
  <conditionalFormatting sqref="I180">
    <cfRule type="expression" dxfId="7939" priority="5645" stopIfTrue="1">
      <formula>I180="REVIEW"</formula>
    </cfRule>
  </conditionalFormatting>
  <conditionalFormatting sqref="I181">
    <cfRule type="expression" dxfId="7938" priority="5646" stopIfTrue="1">
      <formula>I181="REVIEW"</formula>
    </cfRule>
  </conditionalFormatting>
  <conditionalFormatting sqref="I182">
    <cfRule type="expression" dxfId="7937" priority="5647" stopIfTrue="1">
      <formula>I182="REVIEW"</formula>
    </cfRule>
  </conditionalFormatting>
  <conditionalFormatting sqref="I183">
    <cfRule type="expression" dxfId="7936" priority="5648" stopIfTrue="1">
      <formula>I183="REVIEW"</formula>
    </cfRule>
  </conditionalFormatting>
  <conditionalFormatting sqref="I184">
    <cfRule type="expression" dxfId="7935" priority="5649" stopIfTrue="1">
      <formula>I184="REVIEW"</formula>
    </cfRule>
  </conditionalFormatting>
  <conditionalFormatting sqref="I185">
    <cfRule type="expression" dxfId="7934" priority="5650" stopIfTrue="1">
      <formula>I185="REVIEW"</formula>
    </cfRule>
  </conditionalFormatting>
  <conditionalFormatting sqref="I186">
    <cfRule type="expression" dxfId="7933" priority="5651" stopIfTrue="1">
      <formula>I186="REVIEW"</formula>
    </cfRule>
  </conditionalFormatting>
  <conditionalFormatting sqref="I187">
    <cfRule type="expression" dxfId="7932" priority="5652" stopIfTrue="1">
      <formula>I187="REVIEW"</formula>
    </cfRule>
  </conditionalFormatting>
  <conditionalFormatting sqref="I188">
    <cfRule type="expression" dxfId="7931" priority="5653" stopIfTrue="1">
      <formula>I188="REVIEW"</formula>
    </cfRule>
  </conditionalFormatting>
  <conditionalFormatting sqref="I189">
    <cfRule type="expression" dxfId="7930" priority="5654" stopIfTrue="1">
      <formula>I189="REVIEW"</formula>
    </cfRule>
  </conditionalFormatting>
  <conditionalFormatting sqref="I190">
    <cfRule type="expression" dxfId="7929" priority="5655" stopIfTrue="1">
      <formula>I190="REVIEW"</formula>
    </cfRule>
  </conditionalFormatting>
  <conditionalFormatting sqref="I191">
    <cfRule type="expression" dxfId="7928" priority="5656" stopIfTrue="1">
      <formula>I191="REVIEW"</formula>
    </cfRule>
  </conditionalFormatting>
  <conditionalFormatting sqref="I192">
    <cfRule type="expression" dxfId="7927" priority="5657" stopIfTrue="1">
      <formula>I192="REVIEW"</formula>
    </cfRule>
  </conditionalFormatting>
  <conditionalFormatting sqref="I193">
    <cfRule type="expression" dxfId="7926" priority="5658" stopIfTrue="1">
      <formula>I193="REVIEW"</formula>
    </cfRule>
  </conditionalFormatting>
  <conditionalFormatting sqref="I194">
    <cfRule type="expression" dxfId="7925" priority="5659" stopIfTrue="1">
      <formula>I194="REVIEW"</formula>
    </cfRule>
  </conditionalFormatting>
  <conditionalFormatting sqref="I195">
    <cfRule type="expression" dxfId="7924" priority="5660" stopIfTrue="1">
      <formula>I195="REVIEW"</formula>
    </cfRule>
  </conditionalFormatting>
  <conditionalFormatting sqref="I196">
    <cfRule type="expression" dxfId="7923" priority="5661" stopIfTrue="1">
      <formula>I196="REVIEW"</formula>
    </cfRule>
  </conditionalFormatting>
  <conditionalFormatting sqref="I197">
    <cfRule type="expression" dxfId="7922" priority="5662" stopIfTrue="1">
      <formula>I197="REVIEW"</formula>
    </cfRule>
  </conditionalFormatting>
  <conditionalFormatting sqref="I198">
    <cfRule type="expression" dxfId="7921" priority="5663" stopIfTrue="1">
      <formula>I198="REVIEW"</formula>
    </cfRule>
  </conditionalFormatting>
  <conditionalFormatting sqref="I199">
    <cfRule type="expression" dxfId="7920" priority="5664" stopIfTrue="1">
      <formula>I199="REVIEW"</formula>
    </cfRule>
  </conditionalFormatting>
  <conditionalFormatting sqref="I200">
    <cfRule type="expression" dxfId="7919" priority="5665" stopIfTrue="1">
      <formula>I200="REVIEW"</formula>
    </cfRule>
  </conditionalFormatting>
  <conditionalFormatting sqref="I201">
    <cfRule type="expression" dxfId="7918" priority="5666" stopIfTrue="1">
      <formula>I201="REVIEW"</formula>
    </cfRule>
  </conditionalFormatting>
  <conditionalFormatting sqref="I202">
    <cfRule type="expression" dxfId="7917" priority="5667" stopIfTrue="1">
      <formula>I202="REVIEW"</formula>
    </cfRule>
  </conditionalFormatting>
  <conditionalFormatting sqref="I203">
    <cfRule type="expression" dxfId="7916" priority="5668" stopIfTrue="1">
      <formula>I203="REVIEW"</formula>
    </cfRule>
  </conditionalFormatting>
  <conditionalFormatting sqref="I204">
    <cfRule type="expression" dxfId="7915" priority="5669" stopIfTrue="1">
      <formula>I204="REVIEW"</formula>
    </cfRule>
  </conditionalFormatting>
  <conditionalFormatting sqref="I205">
    <cfRule type="expression" dxfId="7914" priority="5670" stopIfTrue="1">
      <formula>I205="REVIEW"</formula>
    </cfRule>
  </conditionalFormatting>
  <conditionalFormatting sqref="I206">
    <cfRule type="expression" dxfId="7913" priority="5671" stopIfTrue="1">
      <formula>I206="REVIEW"</formula>
    </cfRule>
  </conditionalFormatting>
  <conditionalFormatting sqref="I207">
    <cfRule type="expression" dxfId="7912" priority="5672" stopIfTrue="1">
      <formula>I207="REVIEW"</formula>
    </cfRule>
  </conditionalFormatting>
  <conditionalFormatting sqref="I208">
    <cfRule type="expression" dxfId="7911" priority="5673" stopIfTrue="1">
      <formula>I208="REVIEW"</formula>
    </cfRule>
  </conditionalFormatting>
  <conditionalFormatting sqref="I209">
    <cfRule type="expression" dxfId="7910" priority="5674" stopIfTrue="1">
      <formula>I209="REVIEW"</formula>
    </cfRule>
  </conditionalFormatting>
  <conditionalFormatting sqref="I210">
    <cfRule type="expression" dxfId="7909" priority="5675" stopIfTrue="1">
      <formula>I210="REVIEW"</formula>
    </cfRule>
  </conditionalFormatting>
  <conditionalFormatting sqref="I211">
    <cfRule type="expression" dxfId="7908" priority="5676" stopIfTrue="1">
      <formula>I211="REVIEW"</formula>
    </cfRule>
  </conditionalFormatting>
  <conditionalFormatting sqref="I212">
    <cfRule type="expression" dxfId="7907" priority="5677" stopIfTrue="1">
      <formula>I212="REVIEW"</formula>
    </cfRule>
  </conditionalFormatting>
  <conditionalFormatting sqref="I213">
    <cfRule type="expression" dxfId="7906" priority="5678" stopIfTrue="1">
      <formula>I213="REVIEW"</formula>
    </cfRule>
  </conditionalFormatting>
  <conditionalFormatting sqref="I214">
    <cfRule type="expression" dxfId="7905" priority="5679" stopIfTrue="1">
      <formula>I214="REVIEW"</formula>
    </cfRule>
  </conditionalFormatting>
  <conditionalFormatting sqref="I215">
    <cfRule type="expression" dxfId="7904" priority="5680" stopIfTrue="1">
      <formula>I215="REVIEW"</formula>
    </cfRule>
  </conditionalFormatting>
  <conditionalFormatting sqref="I216">
    <cfRule type="expression" dxfId="7903" priority="5681" stopIfTrue="1">
      <formula>I216="REVIEW"</formula>
    </cfRule>
  </conditionalFormatting>
  <conditionalFormatting sqref="I217">
    <cfRule type="expression" dxfId="7902" priority="5682" stopIfTrue="1">
      <formula>I217="REVIEW"</formula>
    </cfRule>
  </conditionalFormatting>
  <conditionalFormatting sqref="I218">
    <cfRule type="expression" dxfId="7901" priority="5683" stopIfTrue="1">
      <formula>I218="REVIEW"</formula>
    </cfRule>
  </conditionalFormatting>
  <conditionalFormatting sqref="I219">
    <cfRule type="expression" dxfId="7900" priority="5684" stopIfTrue="1">
      <formula>I219="REVIEW"</formula>
    </cfRule>
  </conditionalFormatting>
  <conditionalFormatting sqref="I220">
    <cfRule type="expression" dxfId="7899" priority="5685" stopIfTrue="1">
      <formula>I220="REVIEW"</formula>
    </cfRule>
  </conditionalFormatting>
  <conditionalFormatting sqref="I221">
    <cfRule type="expression" dxfId="7898" priority="5686" stopIfTrue="1">
      <formula>I221="REVIEW"</formula>
    </cfRule>
  </conditionalFormatting>
  <conditionalFormatting sqref="I222">
    <cfRule type="expression" dxfId="7897" priority="5687" stopIfTrue="1">
      <formula>I222="REVIEW"</formula>
    </cfRule>
  </conditionalFormatting>
  <conditionalFormatting sqref="I223">
    <cfRule type="expression" dxfId="7896" priority="5688" stopIfTrue="1">
      <formula>I223="REVIEW"</formula>
    </cfRule>
  </conditionalFormatting>
  <conditionalFormatting sqref="I224">
    <cfRule type="expression" dxfId="7895" priority="5689" stopIfTrue="1">
      <formula>I224="REVIEW"</formula>
    </cfRule>
  </conditionalFormatting>
  <conditionalFormatting sqref="I225">
    <cfRule type="expression" dxfId="7894" priority="5690" stopIfTrue="1">
      <formula>I225="REVIEW"</formula>
    </cfRule>
  </conditionalFormatting>
  <conditionalFormatting sqref="I226">
    <cfRule type="expression" dxfId="7893" priority="5691" stopIfTrue="1">
      <formula>I226="REVIEW"</formula>
    </cfRule>
  </conditionalFormatting>
  <conditionalFormatting sqref="I227">
    <cfRule type="expression" dxfId="7892" priority="5692" stopIfTrue="1">
      <formula>I227="REVIEW"</formula>
    </cfRule>
  </conditionalFormatting>
  <conditionalFormatting sqref="I228">
    <cfRule type="expression" dxfId="7891" priority="5693" stopIfTrue="1">
      <formula>I228="REVIEW"</formula>
    </cfRule>
  </conditionalFormatting>
  <conditionalFormatting sqref="I229">
    <cfRule type="expression" dxfId="7890" priority="5694" stopIfTrue="1">
      <formula>I229="REVIEW"</formula>
    </cfRule>
  </conditionalFormatting>
  <conditionalFormatting sqref="I230">
    <cfRule type="expression" dxfId="7889" priority="5695" stopIfTrue="1">
      <formula>I230="REVIEW"</formula>
    </cfRule>
  </conditionalFormatting>
  <conditionalFormatting sqref="I231">
    <cfRule type="expression" dxfId="7888" priority="5696" stopIfTrue="1">
      <formula>I231="REVIEW"</formula>
    </cfRule>
  </conditionalFormatting>
  <conditionalFormatting sqref="I232">
    <cfRule type="expression" dxfId="7887" priority="5697" stopIfTrue="1">
      <formula>I232="REVIEW"</formula>
    </cfRule>
  </conditionalFormatting>
  <conditionalFormatting sqref="I233">
    <cfRule type="expression" dxfId="7886" priority="5698" stopIfTrue="1">
      <formula>I233="REVIEW"</formula>
    </cfRule>
  </conditionalFormatting>
  <conditionalFormatting sqref="I234">
    <cfRule type="expression" dxfId="7885" priority="5699" stopIfTrue="1">
      <formula>I234="REVIEW"</formula>
    </cfRule>
  </conditionalFormatting>
  <conditionalFormatting sqref="I235">
    <cfRule type="expression" dxfId="7884" priority="5700" stopIfTrue="1">
      <formula>I235="REVIEW"</formula>
    </cfRule>
  </conditionalFormatting>
  <conditionalFormatting sqref="I236">
    <cfRule type="expression" dxfId="7883" priority="5701" stopIfTrue="1">
      <formula>I236="REVIEW"</formula>
    </cfRule>
  </conditionalFormatting>
  <conditionalFormatting sqref="I237">
    <cfRule type="expression" dxfId="7882" priority="5702" stopIfTrue="1">
      <formula>I237="REVIEW"</formula>
    </cfRule>
  </conditionalFormatting>
  <conditionalFormatting sqref="I238">
    <cfRule type="expression" dxfId="7881" priority="5703" stopIfTrue="1">
      <formula>I238="REVIEW"</formula>
    </cfRule>
  </conditionalFormatting>
  <conditionalFormatting sqref="I239">
    <cfRule type="expression" dxfId="7880" priority="5704" stopIfTrue="1">
      <formula>I239="REVIEW"</formula>
    </cfRule>
  </conditionalFormatting>
  <conditionalFormatting sqref="I240">
    <cfRule type="expression" dxfId="7879" priority="5705" stopIfTrue="1">
      <formula>I240="REVIEW"</formula>
    </cfRule>
  </conditionalFormatting>
  <conditionalFormatting sqref="I241">
    <cfRule type="expression" dxfId="7878" priority="5706" stopIfTrue="1">
      <formula>I241="REVIEW"</formula>
    </cfRule>
  </conditionalFormatting>
  <conditionalFormatting sqref="I242">
    <cfRule type="expression" dxfId="7877" priority="5707" stopIfTrue="1">
      <formula>I242="REVIEW"</formula>
    </cfRule>
  </conditionalFormatting>
  <conditionalFormatting sqref="I243">
    <cfRule type="expression" dxfId="7876" priority="5708" stopIfTrue="1">
      <formula>I243="REVIEW"</formula>
    </cfRule>
  </conditionalFormatting>
  <conditionalFormatting sqref="I244">
    <cfRule type="expression" dxfId="7875" priority="5709" stopIfTrue="1">
      <formula>I244="REVIEW"</formula>
    </cfRule>
  </conditionalFormatting>
  <conditionalFormatting sqref="I245">
    <cfRule type="expression" dxfId="7874" priority="5710" stopIfTrue="1">
      <formula>I245="REVIEW"</formula>
    </cfRule>
  </conditionalFormatting>
  <conditionalFormatting sqref="I246">
    <cfRule type="expression" dxfId="7873" priority="5711" stopIfTrue="1">
      <formula>I246="REVIEW"</formula>
    </cfRule>
  </conditionalFormatting>
  <conditionalFormatting sqref="I247">
    <cfRule type="expression" dxfId="7872" priority="5712" stopIfTrue="1">
      <formula>I247="REVIEW"</formula>
    </cfRule>
  </conditionalFormatting>
  <conditionalFormatting sqref="I248">
    <cfRule type="expression" dxfId="7871" priority="5713" stopIfTrue="1">
      <formula>I248="REVIEW"</formula>
    </cfRule>
  </conditionalFormatting>
  <conditionalFormatting sqref="I249">
    <cfRule type="expression" dxfId="7870" priority="5714" stopIfTrue="1">
      <formula>I249="REVIEW"</formula>
    </cfRule>
  </conditionalFormatting>
  <conditionalFormatting sqref="I250">
    <cfRule type="expression" dxfId="7869" priority="5715" stopIfTrue="1">
      <formula>I250="REVIEW"</formula>
    </cfRule>
  </conditionalFormatting>
  <conditionalFormatting sqref="I251">
    <cfRule type="expression" dxfId="7868" priority="5716" stopIfTrue="1">
      <formula>I251="REVIEW"</formula>
    </cfRule>
  </conditionalFormatting>
  <conditionalFormatting sqref="I252">
    <cfRule type="expression" dxfId="7867" priority="5717" stopIfTrue="1">
      <formula>I252="REVIEW"</formula>
    </cfRule>
  </conditionalFormatting>
  <conditionalFormatting sqref="I253">
    <cfRule type="expression" dxfId="7866" priority="5718" stopIfTrue="1">
      <formula>I253="REVIEW"</formula>
    </cfRule>
  </conditionalFormatting>
  <conditionalFormatting sqref="I254">
    <cfRule type="expression" dxfId="7865" priority="5719" stopIfTrue="1">
      <formula>I254="REVIEW"</formula>
    </cfRule>
  </conditionalFormatting>
  <conditionalFormatting sqref="I255">
    <cfRule type="expression" dxfId="7864" priority="5720" stopIfTrue="1">
      <formula>I255="REVIEW"</formula>
    </cfRule>
  </conditionalFormatting>
  <conditionalFormatting sqref="I256">
    <cfRule type="expression" dxfId="7863" priority="5721" stopIfTrue="1">
      <formula>I256="REVIEW"</formula>
    </cfRule>
  </conditionalFormatting>
  <conditionalFormatting sqref="I257">
    <cfRule type="expression" dxfId="7862" priority="5722" stopIfTrue="1">
      <formula>I257="REVIEW"</formula>
    </cfRule>
  </conditionalFormatting>
  <conditionalFormatting sqref="I258">
    <cfRule type="expression" dxfId="7861" priority="5723" stopIfTrue="1">
      <formula>I258="REVIEW"</formula>
    </cfRule>
  </conditionalFormatting>
  <conditionalFormatting sqref="I259">
    <cfRule type="expression" dxfId="7860" priority="5724" stopIfTrue="1">
      <formula>I259="REVIEW"</formula>
    </cfRule>
  </conditionalFormatting>
  <conditionalFormatting sqref="I260">
    <cfRule type="expression" dxfId="7859" priority="5725" stopIfTrue="1">
      <formula>I260="REVIEW"</formula>
    </cfRule>
  </conditionalFormatting>
  <conditionalFormatting sqref="I261">
    <cfRule type="expression" dxfId="7858" priority="5726" stopIfTrue="1">
      <formula>I261="REVIEW"</formula>
    </cfRule>
  </conditionalFormatting>
  <conditionalFormatting sqref="I262">
    <cfRule type="expression" dxfId="7857" priority="5727" stopIfTrue="1">
      <formula>I262="REVIEW"</formula>
    </cfRule>
  </conditionalFormatting>
  <conditionalFormatting sqref="I263">
    <cfRule type="expression" dxfId="7856" priority="5728" stopIfTrue="1">
      <formula>I263="REVIEW"</formula>
    </cfRule>
  </conditionalFormatting>
  <conditionalFormatting sqref="I264">
    <cfRule type="expression" dxfId="7855" priority="5729" stopIfTrue="1">
      <formula>I264="REVIEW"</formula>
    </cfRule>
  </conditionalFormatting>
  <conditionalFormatting sqref="I265">
    <cfRule type="expression" dxfId="7854" priority="5730" stopIfTrue="1">
      <formula>I265="REVIEW"</formula>
    </cfRule>
  </conditionalFormatting>
  <conditionalFormatting sqref="I266">
    <cfRule type="expression" dxfId="7853" priority="5731" stopIfTrue="1">
      <formula>I266="REVIEW"</formula>
    </cfRule>
  </conditionalFormatting>
  <conditionalFormatting sqref="I267">
    <cfRule type="expression" dxfId="7852" priority="5732" stopIfTrue="1">
      <formula>I267="REVIEW"</formula>
    </cfRule>
  </conditionalFormatting>
  <conditionalFormatting sqref="I268">
    <cfRule type="expression" dxfId="7851" priority="5733" stopIfTrue="1">
      <formula>I268="REVIEW"</formula>
    </cfRule>
  </conditionalFormatting>
  <conditionalFormatting sqref="I269">
    <cfRule type="expression" dxfId="7850" priority="5734" stopIfTrue="1">
      <formula>I269="REVIEW"</formula>
    </cfRule>
  </conditionalFormatting>
  <conditionalFormatting sqref="I270">
    <cfRule type="expression" dxfId="7849" priority="5735" stopIfTrue="1">
      <formula>I270="REVIEW"</formula>
    </cfRule>
  </conditionalFormatting>
  <conditionalFormatting sqref="I271">
    <cfRule type="expression" dxfId="7848" priority="5736" stopIfTrue="1">
      <formula>I271="REVIEW"</formula>
    </cfRule>
  </conditionalFormatting>
  <conditionalFormatting sqref="I272">
    <cfRule type="expression" dxfId="7847" priority="5737" stopIfTrue="1">
      <formula>I272="REVIEW"</formula>
    </cfRule>
  </conditionalFormatting>
  <conditionalFormatting sqref="I273">
    <cfRule type="expression" dxfId="7846" priority="5738" stopIfTrue="1">
      <formula>I273="REVIEW"</formula>
    </cfRule>
  </conditionalFormatting>
  <conditionalFormatting sqref="I274">
    <cfRule type="expression" dxfId="7845" priority="5739" stopIfTrue="1">
      <formula>I274="REVIEW"</formula>
    </cfRule>
  </conditionalFormatting>
  <conditionalFormatting sqref="I275">
    <cfRule type="expression" dxfId="7844" priority="5740" stopIfTrue="1">
      <formula>I275="REVIEW"</formula>
    </cfRule>
  </conditionalFormatting>
  <conditionalFormatting sqref="I276">
    <cfRule type="expression" dxfId="7843" priority="5741" stopIfTrue="1">
      <formula>I276="REVIEW"</formula>
    </cfRule>
  </conditionalFormatting>
  <conditionalFormatting sqref="I277">
    <cfRule type="expression" dxfId="7842" priority="5742" stopIfTrue="1">
      <formula>I277="REVIEW"</formula>
    </cfRule>
  </conditionalFormatting>
  <conditionalFormatting sqref="I278">
    <cfRule type="expression" dxfId="7841" priority="5743" stopIfTrue="1">
      <formula>I278="REVIEW"</formula>
    </cfRule>
  </conditionalFormatting>
  <conditionalFormatting sqref="I279">
    <cfRule type="expression" dxfId="7840" priority="5744" stopIfTrue="1">
      <formula>I279="REVIEW"</formula>
    </cfRule>
  </conditionalFormatting>
  <conditionalFormatting sqref="I280">
    <cfRule type="expression" dxfId="7839" priority="5745" stopIfTrue="1">
      <formula>I280="REVIEW"</formula>
    </cfRule>
  </conditionalFormatting>
  <conditionalFormatting sqref="I281">
    <cfRule type="expression" dxfId="7838" priority="5746" stopIfTrue="1">
      <formula>I281="REVIEW"</formula>
    </cfRule>
  </conditionalFormatting>
  <conditionalFormatting sqref="I282">
    <cfRule type="expression" dxfId="7837" priority="5747" stopIfTrue="1">
      <formula>I282="REVIEW"</formula>
    </cfRule>
  </conditionalFormatting>
  <conditionalFormatting sqref="I283">
    <cfRule type="expression" dxfId="7836" priority="5748" stopIfTrue="1">
      <formula>I283="REVIEW"</formula>
    </cfRule>
  </conditionalFormatting>
  <conditionalFormatting sqref="I284">
    <cfRule type="expression" dxfId="7835" priority="5749" stopIfTrue="1">
      <formula>I284="REVIEW"</formula>
    </cfRule>
  </conditionalFormatting>
  <conditionalFormatting sqref="I285">
    <cfRule type="expression" dxfId="7834" priority="5750" stopIfTrue="1">
      <formula>I285="REVIEW"</formula>
    </cfRule>
  </conditionalFormatting>
  <conditionalFormatting sqref="I286">
    <cfRule type="expression" dxfId="7833" priority="5751" stopIfTrue="1">
      <formula>I286="REVIEW"</formula>
    </cfRule>
  </conditionalFormatting>
  <conditionalFormatting sqref="I287">
    <cfRule type="expression" dxfId="7832" priority="5752" stopIfTrue="1">
      <formula>I287="REVIEW"</formula>
    </cfRule>
  </conditionalFormatting>
  <conditionalFormatting sqref="I288">
    <cfRule type="expression" dxfId="7831" priority="5753" stopIfTrue="1">
      <formula>I288="REVIEW"</formula>
    </cfRule>
  </conditionalFormatting>
  <conditionalFormatting sqref="I289">
    <cfRule type="expression" dxfId="7830" priority="5754" stopIfTrue="1">
      <formula>I289="REVIEW"</formula>
    </cfRule>
  </conditionalFormatting>
  <conditionalFormatting sqref="I290">
    <cfRule type="expression" dxfId="7829" priority="5755" stopIfTrue="1">
      <formula>I290="REVIEW"</formula>
    </cfRule>
  </conditionalFormatting>
  <conditionalFormatting sqref="I291">
    <cfRule type="expression" dxfId="7828" priority="5756" stopIfTrue="1">
      <formula>I291="REVIEW"</formula>
    </cfRule>
  </conditionalFormatting>
  <conditionalFormatting sqref="I292">
    <cfRule type="expression" dxfId="7827" priority="5757" stopIfTrue="1">
      <formula>I292="REVIEW"</formula>
    </cfRule>
  </conditionalFormatting>
  <conditionalFormatting sqref="I293">
    <cfRule type="expression" dxfId="7826" priority="5758" stopIfTrue="1">
      <formula>I293="REVIEW"</formula>
    </cfRule>
  </conditionalFormatting>
  <conditionalFormatting sqref="I294">
    <cfRule type="expression" dxfId="7825" priority="5759" stopIfTrue="1">
      <formula>I294="REVIEW"</formula>
    </cfRule>
  </conditionalFormatting>
  <conditionalFormatting sqref="I295">
    <cfRule type="expression" dxfId="7824" priority="5760" stopIfTrue="1">
      <formula>I295="REVIEW"</formula>
    </cfRule>
  </conditionalFormatting>
  <conditionalFormatting sqref="I296">
    <cfRule type="expression" dxfId="7823" priority="5761" stopIfTrue="1">
      <formula>I296="REVIEW"</formula>
    </cfRule>
  </conditionalFormatting>
  <conditionalFormatting sqref="I297">
    <cfRule type="expression" dxfId="7822" priority="5762" stopIfTrue="1">
      <formula>I297="REVIEW"</formula>
    </cfRule>
  </conditionalFormatting>
  <conditionalFormatting sqref="I298">
    <cfRule type="expression" dxfId="7821" priority="5763" stopIfTrue="1">
      <formula>I298="REVIEW"</formula>
    </cfRule>
  </conditionalFormatting>
  <conditionalFormatting sqref="I299">
    <cfRule type="expression" dxfId="7820" priority="5764" stopIfTrue="1">
      <formula>I299="REVIEW"</formula>
    </cfRule>
  </conditionalFormatting>
  <conditionalFormatting sqref="I300">
    <cfRule type="expression" dxfId="7819" priority="5765" stopIfTrue="1">
      <formula>I300="REVIEW"</formula>
    </cfRule>
  </conditionalFormatting>
  <conditionalFormatting sqref="I301">
    <cfRule type="expression" dxfId="7818" priority="5766" stopIfTrue="1">
      <formula>I301="REVIEW"</formula>
    </cfRule>
  </conditionalFormatting>
  <conditionalFormatting sqref="I302">
    <cfRule type="expression" dxfId="7817" priority="5767" stopIfTrue="1">
      <formula>I302="REVIEW"</formula>
    </cfRule>
  </conditionalFormatting>
  <conditionalFormatting sqref="I303">
    <cfRule type="expression" dxfId="7816" priority="5768" stopIfTrue="1">
      <formula>I303="REVIEW"</formula>
    </cfRule>
  </conditionalFormatting>
  <conditionalFormatting sqref="I304">
    <cfRule type="expression" dxfId="7815" priority="5769" stopIfTrue="1">
      <formula>I304="REVIEW"</formula>
    </cfRule>
  </conditionalFormatting>
  <conditionalFormatting sqref="I305">
    <cfRule type="expression" dxfId="7814" priority="5770" stopIfTrue="1">
      <formula>I305="REVIEW"</formula>
    </cfRule>
  </conditionalFormatting>
  <conditionalFormatting sqref="I306">
    <cfRule type="expression" dxfId="7813" priority="5771" stopIfTrue="1">
      <formula>I306="REVIEW"</formula>
    </cfRule>
  </conditionalFormatting>
  <conditionalFormatting sqref="I307">
    <cfRule type="expression" dxfId="7812" priority="5772" stopIfTrue="1">
      <formula>I307="REVIEW"</formula>
    </cfRule>
  </conditionalFormatting>
  <conditionalFormatting sqref="I308">
    <cfRule type="expression" dxfId="7811" priority="5773" stopIfTrue="1">
      <formula>I308="REVIEW"</formula>
    </cfRule>
  </conditionalFormatting>
  <conditionalFormatting sqref="I309">
    <cfRule type="expression" dxfId="7810" priority="5774" stopIfTrue="1">
      <formula>I309="REVIEW"</formula>
    </cfRule>
  </conditionalFormatting>
  <conditionalFormatting sqref="I310">
    <cfRule type="expression" dxfId="7809" priority="5775" stopIfTrue="1">
      <formula>I310="REVIEW"</formula>
    </cfRule>
  </conditionalFormatting>
  <conditionalFormatting sqref="I311">
    <cfRule type="expression" dxfId="7808" priority="5776" stopIfTrue="1">
      <formula>I311="REVIEW"</formula>
    </cfRule>
  </conditionalFormatting>
  <conditionalFormatting sqref="I312">
    <cfRule type="expression" dxfId="7807" priority="5777" stopIfTrue="1">
      <formula>I312="REVIEW"</formula>
    </cfRule>
  </conditionalFormatting>
  <conditionalFormatting sqref="I313">
    <cfRule type="expression" dxfId="7806" priority="5778" stopIfTrue="1">
      <formula>I313="REVIEW"</formula>
    </cfRule>
  </conditionalFormatting>
  <conditionalFormatting sqref="I314">
    <cfRule type="expression" dxfId="7805" priority="5779" stopIfTrue="1">
      <formula>I314="REVIEW"</formula>
    </cfRule>
  </conditionalFormatting>
  <conditionalFormatting sqref="I315">
    <cfRule type="expression" dxfId="7804" priority="5780" stopIfTrue="1">
      <formula>I315="REVIEW"</formula>
    </cfRule>
  </conditionalFormatting>
  <conditionalFormatting sqref="I316">
    <cfRule type="expression" dxfId="7803" priority="5781" stopIfTrue="1">
      <formula>I316="REVIEW"</formula>
    </cfRule>
  </conditionalFormatting>
  <conditionalFormatting sqref="I317">
    <cfRule type="expression" dxfId="7802" priority="5782" stopIfTrue="1">
      <formula>I317="REVIEW"</formula>
    </cfRule>
  </conditionalFormatting>
  <conditionalFormatting sqref="I318">
    <cfRule type="expression" dxfId="7801" priority="5783" stopIfTrue="1">
      <formula>I318="REVIEW"</formula>
    </cfRule>
  </conditionalFormatting>
  <conditionalFormatting sqref="I319">
    <cfRule type="expression" dxfId="7800" priority="5784" stopIfTrue="1">
      <formula>I319="REVIEW"</formula>
    </cfRule>
  </conditionalFormatting>
  <conditionalFormatting sqref="I320">
    <cfRule type="expression" dxfId="7799" priority="5785" stopIfTrue="1">
      <formula>I320="REVIEW"</formula>
    </cfRule>
  </conditionalFormatting>
  <conditionalFormatting sqref="I321">
    <cfRule type="expression" dxfId="7798" priority="5786" stopIfTrue="1">
      <formula>I321="REVIEW"</formula>
    </cfRule>
  </conditionalFormatting>
  <conditionalFormatting sqref="I322">
    <cfRule type="expression" dxfId="7797" priority="5787" stopIfTrue="1">
      <formula>I322="REVIEW"</formula>
    </cfRule>
  </conditionalFormatting>
  <conditionalFormatting sqref="I323">
    <cfRule type="expression" dxfId="7796" priority="5788" stopIfTrue="1">
      <formula>I323="REVIEW"</formula>
    </cfRule>
  </conditionalFormatting>
  <conditionalFormatting sqref="I324">
    <cfRule type="expression" dxfId="7795" priority="5789" stopIfTrue="1">
      <formula>I324="REVIEW"</formula>
    </cfRule>
  </conditionalFormatting>
  <conditionalFormatting sqref="I325">
    <cfRule type="expression" dxfId="7794" priority="5790" stopIfTrue="1">
      <formula>I325="REVIEW"</formula>
    </cfRule>
  </conditionalFormatting>
  <conditionalFormatting sqref="I326">
    <cfRule type="expression" dxfId="7793" priority="5791" stopIfTrue="1">
      <formula>I326="REVIEW"</formula>
    </cfRule>
  </conditionalFormatting>
  <conditionalFormatting sqref="I327">
    <cfRule type="expression" dxfId="7792" priority="5792" stopIfTrue="1">
      <formula>I327="REVIEW"</formula>
    </cfRule>
  </conditionalFormatting>
  <conditionalFormatting sqref="I328">
    <cfRule type="expression" dxfId="7791" priority="5793" stopIfTrue="1">
      <formula>I328="REVIEW"</formula>
    </cfRule>
  </conditionalFormatting>
  <conditionalFormatting sqref="I329">
    <cfRule type="expression" dxfId="7790" priority="5794" stopIfTrue="1">
      <formula>I329="REVIEW"</formula>
    </cfRule>
  </conditionalFormatting>
  <conditionalFormatting sqref="I330">
    <cfRule type="expression" dxfId="7789" priority="5795" stopIfTrue="1">
      <formula>I330="REVIEW"</formula>
    </cfRule>
  </conditionalFormatting>
  <conditionalFormatting sqref="I331">
    <cfRule type="expression" dxfId="7788" priority="5796" stopIfTrue="1">
      <formula>I331="REVIEW"</formula>
    </cfRule>
  </conditionalFormatting>
  <conditionalFormatting sqref="I332">
    <cfRule type="expression" dxfId="7787" priority="5797" stopIfTrue="1">
      <formula>I332="REVIEW"</formula>
    </cfRule>
  </conditionalFormatting>
  <conditionalFormatting sqref="I333">
    <cfRule type="expression" dxfId="7786" priority="5798" stopIfTrue="1">
      <formula>I333="REVIEW"</formula>
    </cfRule>
  </conditionalFormatting>
  <conditionalFormatting sqref="I334">
    <cfRule type="expression" dxfId="7785" priority="5799" stopIfTrue="1">
      <formula>I334="REVIEW"</formula>
    </cfRule>
  </conditionalFormatting>
  <conditionalFormatting sqref="I335">
    <cfRule type="expression" dxfId="7784" priority="5800" stopIfTrue="1">
      <formula>I335="REVIEW"</formula>
    </cfRule>
  </conditionalFormatting>
  <conditionalFormatting sqref="I336">
    <cfRule type="expression" dxfId="7783" priority="5801" stopIfTrue="1">
      <formula>I336="REVIEW"</formula>
    </cfRule>
  </conditionalFormatting>
  <conditionalFormatting sqref="I337">
    <cfRule type="expression" dxfId="7782" priority="5802" stopIfTrue="1">
      <formula>I337="REVIEW"</formula>
    </cfRule>
  </conditionalFormatting>
  <conditionalFormatting sqref="I338">
    <cfRule type="expression" dxfId="7781" priority="5803" stopIfTrue="1">
      <formula>I338="REVIEW"</formula>
    </cfRule>
  </conditionalFormatting>
  <conditionalFormatting sqref="I339">
    <cfRule type="expression" dxfId="7780" priority="5804" stopIfTrue="1">
      <formula>I339="REVIEW"</formula>
    </cfRule>
  </conditionalFormatting>
  <conditionalFormatting sqref="I340">
    <cfRule type="expression" dxfId="7779" priority="5805" stopIfTrue="1">
      <formula>I340="REVIEW"</formula>
    </cfRule>
  </conditionalFormatting>
  <conditionalFormatting sqref="I341">
    <cfRule type="expression" dxfId="7778" priority="5806" stopIfTrue="1">
      <formula>I341="REVIEW"</formula>
    </cfRule>
  </conditionalFormatting>
  <conditionalFormatting sqref="I342">
    <cfRule type="expression" dxfId="7777" priority="5807" stopIfTrue="1">
      <formula>I342="REVIEW"</formula>
    </cfRule>
  </conditionalFormatting>
  <conditionalFormatting sqref="I343">
    <cfRule type="expression" dxfId="7776" priority="5808" stopIfTrue="1">
      <formula>I343="REVIEW"</formula>
    </cfRule>
  </conditionalFormatting>
  <conditionalFormatting sqref="I344">
    <cfRule type="expression" dxfId="7775" priority="5809" stopIfTrue="1">
      <formula>I344="REVIEW"</formula>
    </cfRule>
  </conditionalFormatting>
  <conditionalFormatting sqref="I345">
    <cfRule type="expression" dxfId="7774" priority="5810" stopIfTrue="1">
      <formula>I345="REVIEW"</formula>
    </cfRule>
  </conditionalFormatting>
  <conditionalFormatting sqref="I346">
    <cfRule type="expression" dxfId="7773" priority="5811" stopIfTrue="1">
      <formula>I346="REVIEW"</formula>
    </cfRule>
  </conditionalFormatting>
  <conditionalFormatting sqref="I347">
    <cfRule type="expression" dxfId="7772" priority="5812" stopIfTrue="1">
      <formula>I347="REVIEW"</formula>
    </cfRule>
  </conditionalFormatting>
  <conditionalFormatting sqref="I348">
    <cfRule type="expression" dxfId="7771" priority="5813" stopIfTrue="1">
      <formula>I348="REVIEW"</formula>
    </cfRule>
  </conditionalFormatting>
  <conditionalFormatting sqref="I349">
    <cfRule type="expression" dxfId="7770" priority="5814" stopIfTrue="1">
      <formula>I349="REVIEW"</formula>
    </cfRule>
  </conditionalFormatting>
  <conditionalFormatting sqref="I350">
    <cfRule type="expression" dxfId="7769" priority="5815" stopIfTrue="1">
      <formula>I350="REVIEW"</formula>
    </cfRule>
  </conditionalFormatting>
  <conditionalFormatting sqref="I351">
    <cfRule type="expression" dxfId="7768" priority="5816" stopIfTrue="1">
      <formula>I351="REVIEW"</formula>
    </cfRule>
  </conditionalFormatting>
  <conditionalFormatting sqref="I352">
    <cfRule type="expression" dxfId="7767" priority="5817" stopIfTrue="1">
      <formula>I352="REVIEW"</formula>
    </cfRule>
  </conditionalFormatting>
  <conditionalFormatting sqref="I353">
    <cfRule type="expression" dxfId="7766" priority="5818" stopIfTrue="1">
      <formula>I353="REVIEW"</formula>
    </cfRule>
  </conditionalFormatting>
  <conditionalFormatting sqref="I354">
    <cfRule type="expression" dxfId="7765" priority="5819" stopIfTrue="1">
      <formula>I354="REVIEW"</formula>
    </cfRule>
  </conditionalFormatting>
  <conditionalFormatting sqref="I355">
    <cfRule type="expression" dxfId="7764" priority="5820" stopIfTrue="1">
      <formula>I355="REVIEW"</formula>
    </cfRule>
  </conditionalFormatting>
  <conditionalFormatting sqref="I356">
    <cfRule type="expression" dxfId="7763" priority="5821" stopIfTrue="1">
      <formula>I356="REVIEW"</formula>
    </cfRule>
  </conditionalFormatting>
  <conditionalFormatting sqref="I357">
    <cfRule type="expression" dxfId="7762" priority="5822" stopIfTrue="1">
      <formula>I357="REVIEW"</formula>
    </cfRule>
  </conditionalFormatting>
  <conditionalFormatting sqref="I358">
    <cfRule type="expression" dxfId="7761" priority="5823" stopIfTrue="1">
      <formula>I358="REVIEW"</formula>
    </cfRule>
  </conditionalFormatting>
  <conditionalFormatting sqref="I359">
    <cfRule type="expression" dxfId="7760" priority="5824" stopIfTrue="1">
      <formula>I359="REVIEW"</formula>
    </cfRule>
  </conditionalFormatting>
  <conditionalFormatting sqref="I360">
    <cfRule type="expression" dxfId="7759" priority="5825" stopIfTrue="1">
      <formula>I360="REVIEW"</formula>
    </cfRule>
  </conditionalFormatting>
  <conditionalFormatting sqref="I361">
    <cfRule type="expression" dxfId="7758" priority="5826" stopIfTrue="1">
      <formula>I361="REVIEW"</formula>
    </cfRule>
  </conditionalFormatting>
  <conditionalFormatting sqref="I362">
    <cfRule type="expression" dxfId="7757" priority="5827" stopIfTrue="1">
      <formula>I362="REVIEW"</formula>
    </cfRule>
  </conditionalFormatting>
  <conditionalFormatting sqref="I363">
    <cfRule type="expression" dxfId="7756" priority="5828" stopIfTrue="1">
      <formula>I363="REVIEW"</formula>
    </cfRule>
  </conditionalFormatting>
  <conditionalFormatting sqref="I364">
    <cfRule type="expression" dxfId="7755" priority="5829" stopIfTrue="1">
      <formula>I364="REVIEW"</formula>
    </cfRule>
  </conditionalFormatting>
  <conditionalFormatting sqref="I365">
    <cfRule type="expression" dxfId="7754" priority="5830" stopIfTrue="1">
      <formula>I365="REVIEW"</formula>
    </cfRule>
  </conditionalFormatting>
  <conditionalFormatting sqref="I366">
    <cfRule type="expression" dxfId="7753" priority="5831" stopIfTrue="1">
      <formula>I366="REVIEW"</formula>
    </cfRule>
  </conditionalFormatting>
  <conditionalFormatting sqref="I367">
    <cfRule type="expression" dxfId="7752" priority="5832" stopIfTrue="1">
      <formula>I367="REVIEW"</formula>
    </cfRule>
  </conditionalFormatting>
  <conditionalFormatting sqref="I368">
    <cfRule type="expression" dxfId="7751" priority="5833" stopIfTrue="1">
      <formula>I368="REVIEW"</formula>
    </cfRule>
  </conditionalFormatting>
  <conditionalFormatting sqref="I369">
    <cfRule type="expression" dxfId="7750" priority="5834" stopIfTrue="1">
      <formula>I369="REVIEW"</formula>
    </cfRule>
  </conditionalFormatting>
  <conditionalFormatting sqref="I370">
    <cfRule type="expression" dxfId="7749" priority="5835" stopIfTrue="1">
      <formula>I370="REVIEW"</formula>
    </cfRule>
  </conditionalFormatting>
  <conditionalFormatting sqref="I371">
    <cfRule type="expression" dxfId="7748" priority="5836" stopIfTrue="1">
      <formula>I371="REVIEW"</formula>
    </cfRule>
  </conditionalFormatting>
  <conditionalFormatting sqref="I372">
    <cfRule type="expression" dxfId="7747" priority="5837" stopIfTrue="1">
      <formula>I372="REVIEW"</formula>
    </cfRule>
  </conditionalFormatting>
  <conditionalFormatting sqref="I373">
    <cfRule type="expression" dxfId="7746" priority="5838" stopIfTrue="1">
      <formula>I373="REVIEW"</formula>
    </cfRule>
  </conditionalFormatting>
  <conditionalFormatting sqref="I374">
    <cfRule type="expression" dxfId="7745" priority="5839" stopIfTrue="1">
      <formula>I374="REVIEW"</formula>
    </cfRule>
  </conditionalFormatting>
  <conditionalFormatting sqref="I375">
    <cfRule type="expression" dxfId="7744" priority="5840" stopIfTrue="1">
      <formula>I375="REVIEW"</formula>
    </cfRule>
  </conditionalFormatting>
  <conditionalFormatting sqref="I376">
    <cfRule type="expression" dxfId="7743" priority="5841" stopIfTrue="1">
      <formula>I376="REVIEW"</formula>
    </cfRule>
  </conditionalFormatting>
  <conditionalFormatting sqref="I377">
    <cfRule type="expression" dxfId="7742" priority="5842" stopIfTrue="1">
      <formula>I377="REVIEW"</formula>
    </cfRule>
  </conditionalFormatting>
  <conditionalFormatting sqref="I378">
    <cfRule type="expression" dxfId="7741" priority="5843" stopIfTrue="1">
      <formula>I378="REVIEW"</formula>
    </cfRule>
  </conditionalFormatting>
  <conditionalFormatting sqref="I379">
    <cfRule type="expression" dxfId="7740" priority="5844" stopIfTrue="1">
      <formula>I379="REVIEW"</formula>
    </cfRule>
  </conditionalFormatting>
  <conditionalFormatting sqref="I380">
    <cfRule type="expression" dxfId="7739" priority="5845" stopIfTrue="1">
      <formula>I380="REVIEW"</formula>
    </cfRule>
  </conditionalFormatting>
  <conditionalFormatting sqref="I381">
    <cfRule type="expression" dxfId="7738" priority="5846" stopIfTrue="1">
      <formula>I381="REVIEW"</formula>
    </cfRule>
  </conditionalFormatting>
  <conditionalFormatting sqref="I382">
    <cfRule type="expression" dxfId="7737" priority="5847" stopIfTrue="1">
      <formula>I382="REVIEW"</formula>
    </cfRule>
  </conditionalFormatting>
  <conditionalFormatting sqref="I383">
    <cfRule type="expression" dxfId="7736" priority="5848" stopIfTrue="1">
      <formula>I383="REVIEW"</formula>
    </cfRule>
  </conditionalFormatting>
  <conditionalFormatting sqref="I384">
    <cfRule type="expression" dxfId="7735" priority="5849" stopIfTrue="1">
      <formula>I384="REVIEW"</formula>
    </cfRule>
  </conditionalFormatting>
  <conditionalFormatting sqref="I385">
    <cfRule type="expression" dxfId="7734" priority="5850" stopIfTrue="1">
      <formula>I385="REVIEW"</formula>
    </cfRule>
  </conditionalFormatting>
  <conditionalFormatting sqref="I386">
    <cfRule type="expression" dxfId="7733" priority="5851" stopIfTrue="1">
      <formula>I386="REVIEW"</formula>
    </cfRule>
  </conditionalFormatting>
  <conditionalFormatting sqref="I387">
    <cfRule type="expression" dxfId="7732" priority="5852" stopIfTrue="1">
      <formula>I387="REVIEW"</formula>
    </cfRule>
  </conditionalFormatting>
  <conditionalFormatting sqref="I388">
    <cfRule type="expression" dxfId="7731" priority="5853" stopIfTrue="1">
      <formula>I388="REVIEW"</formula>
    </cfRule>
  </conditionalFormatting>
  <conditionalFormatting sqref="I389">
    <cfRule type="expression" dxfId="7730" priority="5854" stopIfTrue="1">
      <formula>I389="REVIEW"</formula>
    </cfRule>
  </conditionalFormatting>
  <conditionalFormatting sqref="I390">
    <cfRule type="expression" dxfId="7729" priority="5855" stopIfTrue="1">
      <formula>I390="REVIEW"</formula>
    </cfRule>
  </conditionalFormatting>
  <conditionalFormatting sqref="I391">
    <cfRule type="expression" dxfId="7728" priority="5856" stopIfTrue="1">
      <formula>I391="REVIEW"</formula>
    </cfRule>
  </conditionalFormatting>
  <conditionalFormatting sqref="I392">
    <cfRule type="expression" dxfId="7727" priority="5857" stopIfTrue="1">
      <formula>I392="REVIEW"</formula>
    </cfRule>
  </conditionalFormatting>
  <conditionalFormatting sqref="I393">
    <cfRule type="expression" dxfId="7726" priority="5858" stopIfTrue="1">
      <formula>I393="REVIEW"</formula>
    </cfRule>
  </conditionalFormatting>
  <conditionalFormatting sqref="I394">
    <cfRule type="expression" dxfId="7725" priority="5859" stopIfTrue="1">
      <formula>I394="REVIEW"</formula>
    </cfRule>
  </conditionalFormatting>
  <conditionalFormatting sqref="I395">
    <cfRule type="expression" dxfId="7724" priority="5860" stopIfTrue="1">
      <formula>I395="REVIEW"</formula>
    </cfRule>
  </conditionalFormatting>
  <conditionalFormatting sqref="I396">
    <cfRule type="expression" dxfId="7723" priority="5861" stopIfTrue="1">
      <formula>I396="REVIEW"</formula>
    </cfRule>
  </conditionalFormatting>
  <conditionalFormatting sqref="I397">
    <cfRule type="expression" dxfId="7722" priority="5862" stopIfTrue="1">
      <formula>I397="REVIEW"</formula>
    </cfRule>
  </conditionalFormatting>
  <conditionalFormatting sqref="I398">
    <cfRule type="expression" dxfId="7721" priority="5863" stopIfTrue="1">
      <formula>I398="REVIEW"</formula>
    </cfRule>
  </conditionalFormatting>
  <conditionalFormatting sqref="I399">
    <cfRule type="expression" dxfId="7720" priority="5864" stopIfTrue="1">
      <formula>I399="REVIEW"</formula>
    </cfRule>
  </conditionalFormatting>
  <conditionalFormatting sqref="I400">
    <cfRule type="expression" dxfId="7719" priority="5865" stopIfTrue="1">
      <formula>I400="REVIEW"</formula>
    </cfRule>
  </conditionalFormatting>
  <conditionalFormatting sqref="I401">
    <cfRule type="expression" dxfId="7718" priority="5866" stopIfTrue="1">
      <formula>I401="REVIEW"</formula>
    </cfRule>
  </conditionalFormatting>
  <conditionalFormatting sqref="I402">
    <cfRule type="expression" dxfId="7717" priority="5867" stopIfTrue="1">
      <formula>I402="REVIEW"</formula>
    </cfRule>
  </conditionalFormatting>
  <conditionalFormatting sqref="I403">
    <cfRule type="expression" dxfId="7716" priority="5868" stopIfTrue="1">
      <formula>I403="REVIEW"</formula>
    </cfRule>
  </conditionalFormatting>
  <conditionalFormatting sqref="I404">
    <cfRule type="expression" dxfId="7715" priority="5869" stopIfTrue="1">
      <formula>I404="REVIEW"</formula>
    </cfRule>
  </conditionalFormatting>
  <conditionalFormatting sqref="I405">
    <cfRule type="expression" dxfId="7714" priority="5870" stopIfTrue="1">
      <formula>I405="REVIEW"</formula>
    </cfRule>
  </conditionalFormatting>
  <conditionalFormatting sqref="I406">
    <cfRule type="expression" dxfId="7713" priority="5871" stopIfTrue="1">
      <formula>I406="REVIEW"</formula>
    </cfRule>
  </conditionalFormatting>
  <conditionalFormatting sqref="I407">
    <cfRule type="expression" dxfId="7712" priority="5872" stopIfTrue="1">
      <formula>I407="REVIEW"</formula>
    </cfRule>
  </conditionalFormatting>
  <conditionalFormatting sqref="I408">
    <cfRule type="expression" dxfId="7711" priority="5873" stopIfTrue="1">
      <formula>I408="REVIEW"</formula>
    </cfRule>
  </conditionalFormatting>
  <conditionalFormatting sqref="I409">
    <cfRule type="expression" dxfId="7710" priority="5874" stopIfTrue="1">
      <formula>I409="REVIEW"</formula>
    </cfRule>
  </conditionalFormatting>
  <conditionalFormatting sqref="I410">
    <cfRule type="expression" dxfId="7709" priority="5875" stopIfTrue="1">
      <formula>I410="REVIEW"</formula>
    </cfRule>
  </conditionalFormatting>
  <conditionalFormatting sqref="I411">
    <cfRule type="expression" dxfId="7708" priority="5876" stopIfTrue="1">
      <formula>I411="REVIEW"</formula>
    </cfRule>
  </conditionalFormatting>
  <conditionalFormatting sqref="I412">
    <cfRule type="expression" dxfId="7707" priority="5877" stopIfTrue="1">
      <formula>I412="REVIEW"</formula>
    </cfRule>
  </conditionalFormatting>
  <conditionalFormatting sqref="I413">
    <cfRule type="expression" dxfId="7706" priority="5878" stopIfTrue="1">
      <formula>I413="REVIEW"</formula>
    </cfRule>
  </conditionalFormatting>
  <conditionalFormatting sqref="I414">
    <cfRule type="expression" dxfId="7705" priority="5879" stopIfTrue="1">
      <formula>I414="REVIEW"</formula>
    </cfRule>
  </conditionalFormatting>
  <conditionalFormatting sqref="I415">
    <cfRule type="expression" dxfId="7704" priority="5880" stopIfTrue="1">
      <formula>I415="REVIEW"</formula>
    </cfRule>
  </conditionalFormatting>
  <conditionalFormatting sqref="I416">
    <cfRule type="expression" dxfId="7703" priority="5881" stopIfTrue="1">
      <formula>I416="REVIEW"</formula>
    </cfRule>
  </conditionalFormatting>
  <conditionalFormatting sqref="I417">
    <cfRule type="expression" dxfId="7702" priority="5882" stopIfTrue="1">
      <formula>I417="REVIEW"</formula>
    </cfRule>
  </conditionalFormatting>
  <conditionalFormatting sqref="I418">
    <cfRule type="expression" dxfId="7701" priority="5883" stopIfTrue="1">
      <formula>I418="REVIEW"</formula>
    </cfRule>
  </conditionalFormatting>
  <conditionalFormatting sqref="I419">
    <cfRule type="expression" dxfId="7700" priority="5884" stopIfTrue="1">
      <formula>I419="REVIEW"</formula>
    </cfRule>
  </conditionalFormatting>
  <conditionalFormatting sqref="I420">
    <cfRule type="expression" dxfId="7699" priority="5885" stopIfTrue="1">
      <formula>I420="REVIEW"</formula>
    </cfRule>
  </conditionalFormatting>
  <conditionalFormatting sqref="I421">
    <cfRule type="expression" dxfId="7698" priority="5886" stopIfTrue="1">
      <formula>I421="REVIEW"</formula>
    </cfRule>
  </conditionalFormatting>
  <conditionalFormatting sqref="I422">
    <cfRule type="expression" dxfId="7697" priority="5887" stopIfTrue="1">
      <formula>I422="REVIEW"</formula>
    </cfRule>
  </conditionalFormatting>
  <conditionalFormatting sqref="I423">
    <cfRule type="expression" dxfId="7696" priority="5888" stopIfTrue="1">
      <formula>I423="REVIEW"</formula>
    </cfRule>
  </conditionalFormatting>
  <conditionalFormatting sqref="I424">
    <cfRule type="expression" dxfId="7695" priority="5889" stopIfTrue="1">
      <formula>I424="REVIEW"</formula>
    </cfRule>
  </conditionalFormatting>
  <conditionalFormatting sqref="I425">
    <cfRule type="expression" dxfId="7694" priority="5890" stopIfTrue="1">
      <formula>I425="REVIEW"</formula>
    </cfRule>
  </conditionalFormatting>
  <conditionalFormatting sqref="I426">
    <cfRule type="expression" dxfId="7693" priority="5891" stopIfTrue="1">
      <formula>I426="REVIEW"</formula>
    </cfRule>
  </conditionalFormatting>
  <conditionalFormatting sqref="I427">
    <cfRule type="expression" dxfId="7692" priority="5892" stopIfTrue="1">
      <formula>I427="REVIEW"</formula>
    </cfRule>
  </conditionalFormatting>
  <conditionalFormatting sqref="I428">
    <cfRule type="expression" dxfId="7691" priority="5893" stopIfTrue="1">
      <formula>I428="REVIEW"</formula>
    </cfRule>
  </conditionalFormatting>
  <conditionalFormatting sqref="I429">
    <cfRule type="expression" dxfId="7690" priority="5894" stopIfTrue="1">
      <formula>I429="REVIEW"</formula>
    </cfRule>
  </conditionalFormatting>
  <conditionalFormatting sqref="I430">
    <cfRule type="expression" dxfId="7689" priority="5895" stopIfTrue="1">
      <formula>I430="REVIEW"</formula>
    </cfRule>
  </conditionalFormatting>
  <conditionalFormatting sqref="I431">
    <cfRule type="expression" dxfId="7688" priority="5896" stopIfTrue="1">
      <formula>I431="REVIEW"</formula>
    </cfRule>
  </conditionalFormatting>
  <conditionalFormatting sqref="I432">
    <cfRule type="expression" dxfId="7687" priority="5897" stopIfTrue="1">
      <formula>I432="REVIEW"</formula>
    </cfRule>
  </conditionalFormatting>
  <conditionalFormatting sqref="I433">
    <cfRule type="expression" dxfId="7686" priority="5898" stopIfTrue="1">
      <formula>I433="REVIEW"</formula>
    </cfRule>
  </conditionalFormatting>
  <conditionalFormatting sqref="I434">
    <cfRule type="expression" dxfId="7685" priority="5899" stopIfTrue="1">
      <formula>I434="REVIEW"</formula>
    </cfRule>
  </conditionalFormatting>
  <conditionalFormatting sqref="I435">
    <cfRule type="expression" dxfId="7684" priority="5900" stopIfTrue="1">
      <formula>I435="REVIEW"</formula>
    </cfRule>
  </conditionalFormatting>
  <conditionalFormatting sqref="I436">
    <cfRule type="expression" dxfId="7683" priority="5901" stopIfTrue="1">
      <formula>I436="REVIEW"</formula>
    </cfRule>
  </conditionalFormatting>
  <conditionalFormatting sqref="I437">
    <cfRule type="expression" dxfId="7682" priority="5902" stopIfTrue="1">
      <formula>I437="REVIEW"</formula>
    </cfRule>
  </conditionalFormatting>
  <conditionalFormatting sqref="I438">
    <cfRule type="expression" dxfId="7681" priority="5903" stopIfTrue="1">
      <formula>I438="REVIEW"</formula>
    </cfRule>
  </conditionalFormatting>
  <conditionalFormatting sqref="I439">
    <cfRule type="expression" dxfId="7680" priority="5904" stopIfTrue="1">
      <formula>I439="REVIEW"</formula>
    </cfRule>
  </conditionalFormatting>
  <conditionalFormatting sqref="I440">
    <cfRule type="expression" dxfId="7679" priority="5905" stopIfTrue="1">
      <formula>I440="REVIEW"</formula>
    </cfRule>
  </conditionalFormatting>
  <conditionalFormatting sqref="I441">
    <cfRule type="expression" dxfId="7678" priority="5906" stopIfTrue="1">
      <formula>I441="REVIEW"</formula>
    </cfRule>
  </conditionalFormatting>
  <conditionalFormatting sqref="I442">
    <cfRule type="expression" dxfId="7677" priority="5907" stopIfTrue="1">
      <formula>I442="REVIEW"</formula>
    </cfRule>
  </conditionalFormatting>
  <conditionalFormatting sqref="I443">
    <cfRule type="expression" dxfId="7676" priority="5908" stopIfTrue="1">
      <formula>I443="REVIEW"</formula>
    </cfRule>
  </conditionalFormatting>
  <conditionalFormatting sqref="I444">
    <cfRule type="expression" dxfId="7675" priority="5909" stopIfTrue="1">
      <formula>I444="REVIEW"</formula>
    </cfRule>
  </conditionalFormatting>
  <conditionalFormatting sqref="I445">
    <cfRule type="expression" dxfId="7674" priority="5910" stopIfTrue="1">
      <formula>I445="REVIEW"</formula>
    </cfRule>
  </conditionalFormatting>
  <conditionalFormatting sqref="I446">
    <cfRule type="expression" dxfId="7673" priority="5911" stopIfTrue="1">
      <formula>I446="REVIEW"</formula>
    </cfRule>
  </conditionalFormatting>
  <conditionalFormatting sqref="I447">
    <cfRule type="expression" dxfId="7672" priority="5912" stopIfTrue="1">
      <formula>I447="REVIEW"</formula>
    </cfRule>
  </conditionalFormatting>
  <conditionalFormatting sqref="I448">
    <cfRule type="expression" dxfId="7671" priority="5913" stopIfTrue="1">
      <formula>I448="REVIEW"</formula>
    </cfRule>
  </conditionalFormatting>
  <conditionalFormatting sqref="I449">
    <cfRule type="expression" dxfId="7670" priority="5914" stopIfTrue="1">
      <formula>I449="REVIEW"</formula>
    </cfRule>
  </conditionalFormatting>
  <conditionalFormatting sqref="I450">
    <cfRule type="expression" dxfId="7669" priority="5915" stopIfTrue="1">
      <formula>I450="REVIEW"</formula>
    </cfRule>
  </conditionalFormatting>
  <conditionalFormatting sqref="I451">
    <cfRule type="expression" dxfId="7668" priority="5916" stopIfTrue="1">
      <formula>I451="REVIEW"</formula>
    </cfRule>
  </conditionalFormatting>
  <conditionalFormatting sqref="I452">
    <cfRule type="expression" dxfId="7667" priority="5917" stopIfTrue="1">
      <formula>I452="REVIEW"</formula>
    </cfRule>
  </conditionalFormatting>
  <conditionalFormatting sqref="I453">
    <cfRule type="expression" dxfId="7666" priority="5918" stopIfTrue="1">
      <formula>I453="REVIEW"</formula>
    </cfRule>
  </conditionalFormatting>
  <conditionalFormatting sqref="I454">
    <cfRule type="expression" dxfId="7665" priority="5919" stopIfTrue="1">
      <formula>I454="REVIEW"</formula>
    </cfRule>
  </conditionalFormatting>
  <conditionalFormatting sqref="I455">
    <cfRule type="expression" dxfId="7664" priority="5920" stopIfTrue="1">
      <formula>I455="REVIEW"</formula>
    </cfRule>
  </conditionalFormatting>
  <conditionalFormatting sqref="I456">
    <cfRule type="expression" dxfId="7663" priority="5921" stopIfTrue="1">
      <formula>I456="REVIEW"</formula>
    </cfRule>
  </conditionalFormatting>
  <conditionalFormatting sqref="I457">
    <cfRule type="expression" dxfId="7662" priority="5922" stopIfTrue="1">
      <formula>I457="REVIEW"</formula>
    </cfRule>
  </conditionalFormatting>
  <conditionalFormatting sqref="I458">
    <cfRule type="expression" dxfId="7661" priority="5923" stopIfTrue="1">
      <formula>I458="REVIEW"</formula>
    </cfRule>
  </conditionalFormatting>
  <conditionalFormatting sqref="I459">
    <cfRule type="expression" dxfId="7660" priority="5924" stopIfTrue="1">
      <formula>I459="REVIEW"</formula>
    </cfRule>
  </conditionalFormatting>
  <conditionalFormatting sqref="I460">
    <cfRule type="expression" dxfId="7659" priority="5925" stopIfTrue="1">
      <formula>I460="REVIEW"</formula>
    </cfRule>
  </conditionalFormatting>
  <conditionalFormatting sqref="I461">
    <cfRule type="expression" dxfId="7658" priority="5926" stopIfTrue="1">
      <formula>I461="REVIEW"</formula>
    </cfRule>
  </conditionalFormatting>
  <conditionalFormatting sqref="I462">
    <cfRule type="expression" dxfId="7657" priority="5927" stopIfTrue="1">
      <formula>I462="REVIEW"</formula>
    </cfRule>
  </conditionalFormatting>
  <conditionalFormatting sqref="I463">
    <cfRule type="expression" dxfId="7656" priority="5928" stopIfTrue="1">
      <formula>I463="REVIEW"</formula>
    </cfRule>
  </conditionalFormatting>
  <conditionalFormatting sqref="I464">
    <cfRule type="expression" dxfId="7655" priority="5929" stopIfTrue="1">
      <formula>I464="REVIEW"</formula>
    </cfRule>
  </conditionalFormatting>
  <conditionalFormatting sqref="I465">
    <cfRule type="expression" dxfId="7654" priority="5930" stopIfTrue="1">
      <formula>I465="REVIEW"</formula>
    </cfRule>
  </conditionalFormatting>
  <conditionalFormatting sqref="I466">
    <cfRule type="expression" dxfId="7653" priority="5931" stopIfTrue="1">
      <formula>I466="REVIEW"</formula>
    </cfRule>
  </conditionalFormatting>
  <conditionalFormatting sqref="I467">
    <cfRule type="expression" dxfId="7652" priority="5932" stopIfTrue="1">
      <formula>I467="REVIEW"</formula>
    </cfRule>
  </conditionalFormatting>
  <conditionalFormatting sqref="I468">
    <cfRule type="expression" dxfId="7651" priority="5933" stopIfTrue="1">
      <formula>I468="REVIEW"</formula>
    </cfRule>
  </conditionalFormatting>
  <conditionalFormatting sqref="I469">
    <cfRule type="expression" dxfId="7650" priority="5934" stopIfTrue="1">
      <formula>I469="REVIEW"</formula>
    </cfRule>
  </conditionalFormatting>
  <conditionalFormatting sqref="I470">
    <cfRule type="expression" dxfId="7649" priority="5935" stopIfTrue="1">
      <formula>I470="REVIEW"</formula>
    </cfRule>
  </conditionalFormatting>
  <conditionalFormatting sqref="I471">
    <cfRule type="expression" dxfId="7648" priority="5936" stopIfTrue="1">
      <formula>I471="REVIEW"</formula>
    </cfRule>
  </conditionalFormatting>
  <conditionalFormatting sqref="I472">
    <cfRule type="expression" dxfId="7647" priority="5937" stopIfTrue="1">
      <formula>I472="REVIEW"</formula>
    </cfRule>
  </conditionalFormatting>
  <conditionalFormatting sqref="I473">
    <cfRule type="expression" dxfId="7646" priority="5938" stopIfTrue="1">
      <formula>I473="REVIEW"</formula>
    </cfRule>
  </conditionalFormatting>
  <conditionalFormatting sqref="I474">
    <cfRule type="expression" dxfId="7645" priority="5939" stopIfTrue="1">
      <formula>I474="REVIEW"</formula>
    </cfRule>
  </conditionalFormatting>
  <conditionalFormatting sqref="I475">
    <cfRule type="expression" dxfId="7644" priority="5940" stopIfTrue="1">
      <formula>I475="REVIEW"</formula>
    </cfRule>
  </conditionalFormatting>
  <conditionalFormatting sqref="I476">
    <cfRule type="expression" dxfId="7643" priority="5941" stopIfTrue="1">
      <formula>I476="REVIEW"</formula>
    </cfRule>
  </conditionalFormatting>
  <conditionalFormatting sqref="I477">
    <cfRule type="expression" dxfId="7642" priority="5942" stopIfTrue="1">
      <formula>I477="REVIEW"</formula>
    </cfRule>
  </conditionalFormatting>
  <conditionalFormatting sqref="I478">
    <cfRule type="expression" dxfId="7641" priority="5943" stopIfTrue="1">
      <formula>I478="REVIEW"</formula>
    </cfRule>
  </conditionalFormatting>
  <conditionalFormatting sqref="I479">
    <cfRule type="expression" dxfId="7640" priority="5944" stopIfTrue="1">
      <formula>I479="REVIEW"</formula>
    </cfRule>
  </conditionalFormatting>
  <conditionalFormatting sqref="I480">
    <cfRule type="expression" dxfId="7639" priority="5945" stopIfTrue="1">
      <formula>I480="REVIEW"</formula>
    </cfRule>
  </conditionalFormatting>
  <conditionalFormatting sqref="I481">
    <cfRule type="expression" dxfId="7638" priority="5946" stopIfTrue="1">
      <formula>I481="REVIEW"</formula>
    </cfRule>
  </conditionalFormatting>
  <conditionalFormatting sqref="I482">
    <cfRule type="expression" dxfId="7637" priority="5947" stopIfTrue="1">
      <formula>I482="REVIEW"</formula>
    </cfRule>
  </conditionalFormatting>
  <conditionalFormatting sqref="I483">
    <cfRule type="expression" dxfId="7636" priority="5948" stopIfTrue="1">
      <formula>I483="REVIEW"</formula>
    </cfRule>
  </conditionalFormatting>
  <conditionalFormatting sqref="I484">
    <cfRule type="expression" dxfId="7635" priority="5949" stopIfTrue="1">
      <formula>I484="REVIEW"</formula>
    </cfRule>
  </conditionalFormatting>
  <conditionalFormatting sqref="I485">
    <cfRule type="expression" dxfId="7634" priority="5950" stopIfTrue="1">
      <formula>I485="REVIEW"</formula>
    </cfRule>
  </conditionalFormatting>
  <conditionalFormatting sqref="I486">
    <cfRule type="expression" dxfId="7633" priority="5951" stopIfTrue="1">
      <formula>I486="REVIEW"</formula>
    </cfRule>
  </conditionalFormatting>
  <conditionalFormatting sqref="I487">
    <cfRule type="expression" dxfId="7632" priority="5952" stopIfTrue="1">
      <formula>I487="REVIEW"</formula>
    </cfRule>
  </conditionalFormatting>
  <conditionalFormatting sqref="I488">
    <cfRule type="expression" dxfId="7631" priority="5953" stopIfTrue="1">
      <formula>I488="REVIEW"</formula>
    </cfRule>
  </conditionalFormatting>
  <conditionalFormatting sqref="I489">
    <cfRule type="expression" dxfId="7630" priority="5954" stopIfTrue="1">
      <formula>I489="REVIEW"</formula>
    </cfRule>
  </conditionalFormatting>
  <conditionalFormatting sqref="I490">
    <cfRule type="expression" dxfId="7629" priority="5955" stopIfTrue="1">
      <formula>I490="REVIEW"</formula>
    </cfRule>
  </conditionalFormatting>
  <conditionalFormatting sqref="I491">
    <cfRule type="expression" dxfId="7628" priority="5956" stopIfTrue="1">
      <formula>I491="REVIEW"</formula>
    </cfRule>
  </conditionalFormatting>
  <conditionalFormatting sqref="I492">
    <cfRule type="expression" dxfId="7627" priority="5957" stopIfTrue="1">
      <formula>I492="REVIEW"</formula>
    </cfRule>
  </conditionalFormatting>
  <conditionalFormatting sqref="I493">
    <cfRule type="expression" dxfId="7626" priority="5958" stopIfTrue="1">
      <formula>I493="REVIEW"</formula>
    </cfRule>
  </conditionalFormatting>
  <conditionalFormatting sqref="I494">
    <cfRule type="expression" dxfId="7625" priority="5959" stopIfTrue="1">
      <formula>I494="REVIEW"</formula>
    </cfRule>
  </conditionalFormatting>
  <conditionalFormatting sqref="I495">
    <cfRule type="expression" dxfId="7624" priority="5960" stopIfTrue="1">
      <formula>I495="REVIEW"</formula>
    </cfRule>
  </conditionalFormatting>
  <conditionalFormatting sqref="I496">
    <cfRule type="expression" dxfId="7623" priority="5961" stopIfTrue="1">
      <formula>I496="REVIEW"</formula>
    </cfRule>
  </conditionalFormatting>
  <conditionalFormatting sqref="I497">
    <cfRule type="expression" dxfId="7622" priority="5962" stopIfTrue="1">
      <formula>I497="REVIEW"</formula>
    </cfRule>
  </conditionalFormatting>
  <conditionalFormatting sqref="I498">
    <cfRule type="expression" dxfId="7621" priority="5963" stopIfTrue="1">
      <formula>I498="REVIEW"</formula>
    </cfRule>
  </conditionalFormatting>
  <conditionalFormatting sqref="I499">
    <cfRule type="expression" dxfId="7620" priority="5964" stopIfTrue="1">
      <formula>I499="REVIEW"</formula>
    </cfRule>
  </conditionalFormatting>
  <conditionalFormatting sqref="I500">
    <cfRule type="expression" dxfId="7619" priority="5965" stopIfTrue="1">
      <formula>I500="REVIEW"</formula>
    </cfRule>
  </conditionalFormatting>
  <conditionalFormatting sqref="I501">
    <cfRule type="expression" dxfId="7618" priority="5966" stopIfTrue="1">
      <formula>I501="REVIEW"</formula>
    </cfRule>
  </conditionalFormatting>
  <conditionalFormatting sqref="I502">
    <cfRule type="expression" dxfId="7617" priority="5967" stopIfTrue="1">
      <formula>I502="REVIEW"</formula>
    </cfRule>
  </conditionalFormatting>
  <conditionalFormatting sqref="I503">
    <cfRule type="expression" dxfId="7616" priority="5968" stopIfTrue="1">
      <formula>I503="REVIEW"</formula>
    </cfRule>
  </conditionalFormatting>
  <conditionalFormatting sqref="I504">
    <cfRule type="expression" dxfId="7615" priority="5969" stopIfTrue="1">
      <formula>I504="REVIEW"</formula>
    </cfRule>
  </conditionalFormatting>
  <conditionalFormatting sqref="I505">
    <cfRule type="expression" dxfId="7614" priority="5970" stopIfTrue="1">
      <formula>I505="REVIEW"</formula>
    </cfRule>
  </conditionalFormatting>
  <conditionalFormatting sqref="I506">
    <cfRule type="expression" dxfId="7613" priority="5971" stopIfTrue="1">
      <formula>I506="REVIEW"</formula>
    </cfRule>
  </conditionalFormatting>
  <conditionalFormatting sqref="I507">
    <cfRule type="expression" dxfId="7612" priority="5972" stopIfTrue="1">
      <formula>I507="REVIEW"</formula>
    </cfRule>
  </conditionalFormatting>
  <conditionalFormatting sqref="I508">
    <cfRule type="expression" dxfId="7611" priority="5973" stopIfTrue="1">
      <formula>I508="REVIEW"</formula>
    </cfRule>
  </conditionalFormatting>
  <conditionalFormatting sqref="I509">
    <cfRule type="expression" dxfId="7610" priority="5974" stopIfTrue="1">
      <formula>I509="REVIEW"</formula>
    </cfRule>
  </conditionalFormatting>
  <conditionalFormatting sqref="I510">
    <cfRule type="expression" dxfId="7609" priority="5975" stopIfTrue="1">
      <formula>I510="REVIEW"</formula>
    </cfRule>
  </conditionalFormatting>
  <conditionalFormatting sqref="I511">
    <cfRule type="expression" dxfId="7608" priority="5976" stopIfTrue="1">
      <formula>I511="REVIEW"</formula>
    </cfRule>
  </conditionalFormatting>
  <conditionalFormatting sqref="I512">
    <cfRule type="expression" dxfId="7607" priority="5977" stopIfTrue="1">
      <formula>I512="REVIEW"</formula>
    </cfRule>
  </conditionalFormatting>
  <conditionalFormatting sqref="I513">
    <cfRule type="expression" dxfId="7606" priority="5978" stopIfTrue="1">
      <formula>I513="REVIEW"</formula>
    </cfRule>
  </conditionalFormatting>
  <conditionalFormatting sqref="I514">
    <cfRule type="expression" dxfId="7605" priority="5979" stopIfTrue="1">
      <formula>I514="REVIEW"</formula>
    </cfRule>
  </conditionalFormatting>
  <conditionalFormatting sqref="I515">
    <cfRule type="expression" dxfId="7604" priority="5980" stopIfTrue="1">
      <formula>I515="REVIEW"</formula>
    </cfRule>
  </conditionalFormatting>
  <conditionalFormatting sqref="I516">
    <cfRule type="expression" dxfId="7603" priority="5981" stopIfTrue="1">
      <formula>I516="REVIEW"</formula>
    </cfRule>
  </conditionalFormatting>
  <conditionalFormatting sqref="I517">
    <cfRule type="expression" dxfId="7602" priority="5982" stopIfTrue="1">
      <formula>I517="REVIEW"</formula>
    </cfRule>
  </conditionalFormatting>
  <conditionalFormatting sqref="I518">
    <cfRule type="expression" dxfId="7601" priority="5983" stopIfTrue="1">
      <formula>I518="REVIEW"</formula>
    </cfRule>
  </conditionalFormatting>
  <conditionalFormatting sqref="I519">
    <cfRule type="expression" dxfId="7600" priority="5984" stopIfTrue="1">
      <formula>I519="REVIEW"</formula>
    </cfRule>
  </conditionalFormatting>
  <conditionalFormatting sqref="I520">
    <cfRule type="expression" dxfId="7599" priority="5985" stopIfTrue="1">
      <formula>I520="REVIEW"</formula>
    </cfRule>
  </conditionalFormatting>
  <conditionalFormatting sqref="I521">
    <cfRule type="expression" dxfId="7598" priority="5986" stopIfTrue="1">
      <formula>I521="REVIEW"</formula>
    </cfRule>
  </conditionalFormatting>
  <conditionalFormatting sqref="I522">
    <cfRule type="expression" dxfId="7597" priority="5987" stopIfTrue="1">
      <formula>I522="REVIEW"</formula>
    </cfRule>
  </conditionalFormatting>
  <conditionalFormatting sqref="I523">
    <cfRule type="expression" dxfId="7596" priority="5988" stopIfTrue="1">
      <formula>I523="REVIEW"</formula>
    </cfRule>
  </conditionalFormatting>
  <conditionalFormatting sqref="I524">
    <cfRule type="expression" dxfId="7595" priority="5989" stopIfTrue="1">
      <formula>I524="REVIEW"</formula>
    </cfRule>
  </conditionalFormatting>
  <conditionalFormatting sqref="I525">
    <cfRule type="expression" dxfId="7594" priority="5990" stopIfTrue="1">
      <formula>I525="REVIEW"</formula>
    </cfRule>
  </conditionalFormatting>
  <conditionalFormatting sqref="I526">
    <cfRule type="expression" dxfId="7593" priority="5991" stopIfTrue="1">
      <formula>I526="REVIEW"</formula>
    </cfRule>
  </conditionalFormatting>
  <conditionalFormatting sqref="I527">
    <cfRule type="expression" dxfId="7592" priority="5992" stopIfTrue="1">
      <formula>I527="REVIEW"</formula>
    </cfRule>
  </conditionalFormatting>
  <conditionalFormatting sqref="I528">
    <cfRule type="expression" dxfId="7591" priority="5993" stopIfTrue="1">
      <formula>I528="REVIEW"</formula>
    </cfRule>
  </conditionalFormatting>
  <conditionalFormatting sqref="I529">
    <cfRule type="expression" dxfId="7590" priority="5994" stopIfTrue="1">
      <formula>I529="REVIEW"</formula>
    </cfRule>
  </conditionalFormatting>
  <conditionalFormatting sqref="I530">
    <cfRule type="expression" dxfId="7589" priority="5995" stopIfTrue="1">
      <formula>I530="REVIEW"</formula>
    </cfRule>
  </conditionalFormatting>
  <conditionalFormatting sqref="I531">
    <cfRule type="expression" dxfId="7588" priority="5996" stopIfTrue="1">
      <formula>I531="REVIEW"</formula>
    </cfRule>
  </conditionalFormatting>
  <conditionalFormatting sqref="I532">
    <cfRule type="expression" dxfId="7587" priority="5997" stopIfTrue="1">
      <formula>I532="REVIEW"</formula>
    </cfRule>
  </conditionalFormatting>
  <conditionalFormatting sqref="I533">
    <cfRule type="expression" dxfId="7586" priority="5998" stopIfTrue="1">
      <formula>I533="REVIEW"</formula>
    </cfRule>
  </conditionalFormatting>
  <conditionalFormatting sqref="I534">
    <cfRule type="expression" dxfId="7585" priority="5999" stopIfTrue="1">
      <formula>I534="REVIEW"</formula>
    </cfRule>
  </conditionalFormatting>
  <conditionalFormatting sqref="I535">
    <cfRule type="expression" dxfId="7584" priority="6000" stopIfTrue="1">
      <formula>I535="REVIEW"</formula>
    </cfRule>
  </conditionalFormatting>
  <conditionalFormatting sqref="I536">
    <cfRule type="expression" dxfId="7583" priority="6001" stopIfTrue="1">
      <formula>I536="REVIEW"</formula>
    </cfRule>
  </conditionalFormatting>
  <conditionalFormatting sqref="I537">
    <cfRule type="expression" dxfId="7582" priority="6002" stopIfTrue="1">
      <formula>I537="REVIEW"</formula>
    </cfRule>
  </conditionalFormatting>
  <conditionalFormatting sqref="I538">
    <cfRule type="expression" dxfId="7581" priority="6003" stopIfTrue="1">
      <formula>I538="REVIEW"</formula>
    </cfRule>
  </conditionalFormatting>
  <conditionalFormatting sqref="I539">
    <cfRule type="expression" dxfId="7580" priority="6004" stopIfTrue="1">
      <formula>I539="REVIEW"</formula>
    </cfRule>
  </conditionalFormatting>
  <conditionalFormatting sqref="I540">
    <cfRule type="expression" dxfId="7579" priority="6005" stopIfTrue="1">
      <formula>I540="REVIEW"</formula>
    </cfRule>
  </conditionalFormatting>
  <conditionalFormatting sqref="I541">
    <cfRule type="expression" dxfId="7578" priority="6006" stopIfTrue="1">
      <formula>I541="REVIEW"</formula>
    </cfRule>
  </conditionalFormatting>
  <conditionalFormatting sqref="I542">
    <cfRule type="expression" dxfId="7577" priority="6007" stopIfTrue="1">
      <formula>I542="REVIEW"</formula>
    </cfRule>
  </conditionalFormatting>
  <conditionalFormatting sqref="I543">
    <cfRule type="expression" dxfId="7576" priority="6008" stopIfTrue="1">
      <formula>I543="REVIEW"</formula>
    </cfRule>
  </conditionalFormatting>
  <conditionalFormatting sqref="I544">
    <cfRule type="expression" dxfId="7575" priority="6009" stopIfTrue="1">
      <formula>I544="REVIEW"</formula>
    </cfRule>
  </conditionalFormatting>
  <conditionalFormatting sqref="I545">
    <cfRule type="expression" dxfId="7574" priority="6010" stopIfTrue="1">
      <formula>I545="REVIEW"</formula>
    </cfRule>
  </conditionalFormatting>
  <conditionalFormatting sqref="I546">
    <cfRule type="expression" dxfId="7573" priority="6011" stopIfTrue="1">
      <formula>I546="REVIEW"</formula>
    </cfRule>
  </conditionalFormatting>
  <conditionalFormatting sqref="I547">
    <cfRule type="expression" dxfId="7572" priority="6012" stopIfTrue="1">
      <formula>I547="REVIEW"</formula>
    </cfRule>
  </conditionalFormatting>
  <conditionalFormatting sqref="I548">
    <cfRule type="expression" dxfId="7571" priority="6013" stopIfTrue="1">
      <formula>I548="REVIEW"</formula>
    </cfRule>
  </conditionalFormatting>
  <conditionalFormatting sqref="I549">
    <cfRule type="expression" dxfId="7570" priority="6014" stopIfTrue="1">
      <formula>I549="REVIEW"</formula>
    </cfRule>
  </conditionalFormatting>
  <conditionalFormatting sqref="I550">
    <cfRule type="expression" dxfId="7569" priority="6015" stopIfTrue="1">
      <formula>I550="REVIEW"</formula>
    </cfRule>
  </conditionalFormatting>
  <conditionalFormatting sqref="I551">
    <cfRule type="expression" dxfId="7568" priority="6016" stopIfTrue="1">
      <formula>I551="REVIEW"</formula>
    </cfRule>
  </conditionalFormatting>
  <conditionalFormatting sqref="I552">
    <cfRule type="expression" dxfId="7567" priority="6017" stopIfTrue="1">
      <formula>I552="REVIEW"</formula>
    </cfRule>
  </conditionalFormatting>
  <conditionalFormatting sqref="I553">
    <cfRule type="expression" dxfId="7566" priority="6018" stopIfTrue="1">
      <formula>I553="REVIEW"</formula>
    </cfRule>
  </conditionalFormatting>
  <conditionalFormatting sqref="I554">
    <cfRule type="expression" dxfId="7565" priority="6019" stopIfTrue="1">
      <formula>I554="REVIEW"</formula>
    </cfRule>
  </conditionalFormatting>
  <conditionalFormatting sqref="I555">
    <cfRule type="expression" dxfId="7564" priority="6020" stopIfTrue="1">
      <formula>I555="REVIEW"</formula>
    </cfRule>
  </conditionalFormatting>
  <conditionalFormatting sqref="I556">
    <cfRule type="expression" dxfId="7563" priority="6021" stopIfTrue="1">
      <formula>I556="REVIEW"</formula>
    </cfRule>
  </conditionalFormatting>
  <conditionalFormatting sqref="I557">
    <cfRule type="expression" dxfId="7562" priority="6022" stopIfTrue="1">
      <formula>I557="REVIEW"</formula>
    </cfRule>
  </conditionalFormatting>
  <conditionalFormatting sqref="I558">
    <cfRule type="expression" dxfId="7561" priority="6023" stopIfTrue="1">
      <formula>I558="REVIEW"</formula>
    </cfRule>
  </conditionalFormatting>
  <conditionalFormatting sqref="I559">
    <cfRule type="expression" dxfId="7560" priority="6024" stopIfTrue="1">
      <formula>I559="REVIEW"</formula>
    </cfRule>
  </conditionalFormatting>
  <conditionalFormatting sqref="I560">
    <cfRule type="expression" dxfId="7559" priority="6025" stopIfTrue="1">
      <formula>I560="REVIEW"</formula>
    </cfRule>
  </conditionalFormatting>
  <conditionalFormatting sqref="I561">
    <cfRule type="expression" dxfId="7558" priority="6026" stopIfTrue="1">
      <formula>I561="REVIEW"</formula>
    </cfRule>
  </conditionalFormatting>
  <conditionalFormatting sqref="I562">
    <cfRule type="expression" dxfId="7557" priority="6027" stopIfTrue="1">
      <formula>I562="REVIEW"</formula>
    </cfRule>
  </conditionalFormatting>
  <conditionalFormatting sqref="I563">
    <cfRule type="expression" dxfId="7556" priority="6028" stopIfTrue="1">
      <formula>I563="REVIEW"</formula>
    </cfRule>
  </conditionalFormatting>
  <conditionalFormatting sqref="I564">
    <cfRule type="expression" dxfId="7555" priority="6029" stopIfTrue="1">
      <formula>I564="REVIEW"</formula>
    </cfRule>
  </conditionalFormatting>
  <conditionalFormatting sqref="I565">
    <cfRule type="expression" dxfId="7554" priority="6030" stopIfTrue="1">
      <formula>I565="REVIEW"</formula>
    </cfRule>
  </conditionalFormatting>
  <conditionalFormatting sqref="I566">
    <cfRule type="expression" dxfId="7553" priority="6031" stopIfTrue="1">
      <formula>I566="REVIEW"</formula>
    </cfRule>
  </conditionalFormatting>
  <conditionalFormatting sqref="I567">
    <cfRule type="expression" dxfId="7552" priority="6032" stopIfTrue="1">
      <formula>I567="REVIEW"</formula>
    </cfRule>
  </conditionalFormatting>
  <conditionalFormatting sqref="I568">
    <cfRule type="expression" dxfId="7551" priority="6033" stopIfTrue="1">
      <formula>I568="REVIEW"</formula>
    </cfRule>
  </conditionalFormatting>
  <conditionalFormatting sqref="I569">
    <cfRule type="expression" dxfId="7550" priority="6034" stopIfTrue="1">
      <formula>I569="REVIEW"</formula>
    </cfRule>
  </conditionalFormatting>
  <conditionalFormatting sqref="I570">
    <cfRule type="expression" dxfId="7549" priority="6035" stopIfTrue="1">
      <formula>I570="REVIEW"</formula>
    </cfRule>
  </conditionalFormatting>
  <conditionalFormatting sqref="I571">
    <cfRule type="expression" dxfId="7548" priority="6036" stopIfTrue="1">
      <formula>I571="REVIEW"</formula>
    </cfRule>
  </conditionalFormatting>
  <conditionalFormatting sqref="I572">
    <cfRule type="expression" dxfId="7547" priority="6037" stopIfTrue="1">
      <formula>I572="REVIEW"</formula>
    </cfRule>
  </conditionalFormatting>
  <conditionalFormatting sqref="I573">
    <cfRule type="expression" dxfId="7546" priority="6038" stopIfTrue="1">
      <formula>I573="REVIEW"</formula>
    </cfRule>
  </conditionalFormatting>
  <conditionalFormatting sqref="I574">
    <cfRule type="expression" dxfId="7545" priority="6039" stopIfTrue="1">
      <formula>I574="REVIEW"</formula>
    </cfRule>
  </conditionalFormatting>
  <conditionalFormatting sqref="I575">
    <cfRule type="expression" dxfId="7544" priority="6040" stopIfTrue="1">
      <formula>I575="REVIEW"</formula>
    </cfRule>
  </conditionalFormatting>
  <conditionalFormatting sqref="I576">
    <cfRule type="expression" dxfId="7543" priority="6041" stopIfTrue="1">
      <formula>I576="REVIEW"</formula>
    </cfRule>
  </conditionalFormatting>
  <conditionalFormatting sqref="I577">
    <cfRule type="expression" dxfId="7542" priority="6042" stopIfTrue="1">
      <formula>I577="REVIEW"</formula>
    </cfRule>
  </conditionalFormatting>
  <conditionalFormatting sqref="I578">
    <cfRule type="expression" dxfId="7541" priority="6043" stopIfTrue="1">
      <formula>I578="REVIEW"</formula>
    </cfRule>
  </conditionalFormatting>
  <conditionalFormatting sqref="I579">
    <cfRule type="expression" dxfId="7540" priority="6044" stopIfTrue="1">
      <formula>I579="REVIEW"</formula>
    </cfRule>
  </conditionalFormatting>
  <conditionalFormatting sqref="I580">
    <cfRule type="expression" dxfId="7539" priority="6045" stopIfTrue="1">
      <formula>I580="REVIEW"</formula>
    </cfRule>
  </conditionalFormatting>
  <conditionalFormatting sqref="I581">
    <cfRule type="expression" dxfId="7538" priority="6046" stopIfTrue="1">
      <formula>I581="REVIEW"</formula>
    </cfRule>
  </conditionalFormatting>
  <conditionalFormatting sqref="I582">
    <cfRule type="expression" dxfId="7537" priority="6047" stopIfTrue="1">
      <formula>I582="REVIEW"</formula>
    </cfRule>
  </conditionalFormatting>
  <conditionalFormatting sqref="I583">
    <cfRule type="expression" dxfId="7536" priority="6048" stopIfTrue="1">
      <formula>I583="REVIEW"</formula>
    </cfRule>
  </conditionalFormatting>
  <conditionalFormatting sqref="I584">
    <cfRule type="expression" dxfId="7535" priority="6049" stopIfTrue="1">
      <formula>I584="REVIEW"</formula>
    </cfRule>
  </conditionalFormatting>
  <conditionalFormatting sqref="I585">
    <cfRule type="expression" dxfId="7534" priority="6050" stopIfTrue="1">
      <formula>I585="REVIEW"</formula>
    </cfRule>
  </conditionalFormatting>
  <conditionalFormatting sqref="I586">
    <cfRule type="expression" dxfId="7533" priority="6051" stopIfTrue="1">
      <formula>I586="REVIEW"</formula>
    </cfRule>
  </conditionalFormatting>
  <conditionalFormatting sqref="I587">
    <cfRule type="expression" dxfId="7532" priority="6052" stopIfTrue="1">
      <formula>I587="REVIEW"</formula>
    </cfRule>
  </conditionalFormatting>
  <conditionalFormatting sqref="I588">
    <cfRule type="expression" dxfId="7531" priority="6053" stopIfTrue="1">
      <formula>I588="REVIEW"</formula>
    </cfRule>
  </conditionalFormatting>
  <conditionalFormatting sqref="I589">
    <cfRule type="expression" dxfId="7530" priority="6054" stopIfTrue="1">
      <formula>I589="REVIEW"</formula>
    </cfRule>
  </conditionalFormatting>
  <conditionalFormatting sqref="I590">
    <cfRule type="expression" dxfId="7529" priority="6055" stopIfTrue="1">
      <formula>I590="REVIEW"</formula>
    </cfRule>
  </conditionalFormatting>
  <conditionalFormatting sqref="I591">
    <cfRule type="expression" dxfId="7528" priority="6056" stopIfTrue="1">
      <formula>I591="REVIEW"</formula>
    </cfRule>
  </conditionalFormatting>
  <conditionalFormatting sqref="I592">
    <cfRule type="expression" dxfId="7527" priority="6057" stopIfTrue="1">
      <formula>I592="REVIEW"</formula>
    </cfRule>
  </conditionalFormatting>
  <conditionalFormatting sqref="I593">
    <cfRule type="expression" dxfId="7526" priority="6058" stopIfTrue="1">
      <formula>I593="REVIEW"</formula>
    </cfRule>
  </conditionalFormatting>
  <conditionalFormatting sqref="I594">
    <cfRule type="expression" dxfId="7525" priority="6059" stopIfTrue="1">
      <formula>I594="REVIEW"</formula>
    </cfRule>
  </conditionalFormatting>
  <conditionalFormatting sqref="I595">
    <cfRule type="expression" dxfId="7524" priority="6060" stopIfTrue="1">
      <formula>I595="REVIEW"</formula>
    </cfRule>
  </conditionalFormatting>
  <conditionalFormatting sqref="I596">
    <cfRule type="expression" dxfId="7523" priority="6061" stopIfTrue="1">
      <formula>I596="REVIEW"</formula>
    </cfRule>
  </conditionalFormatting>
  <conditionalFormatting sqref="I597">
    <cfRule type="expression" dxfId="7522" priority="6062" stopIfTrue="1">
      <formula>I597="REVIEW"</formula>
    </cfRule>
  </conditionalFormatting>
  <conditionalFormatting sqref="I598">
    <cfRule type="expression" dxfId="7521" priority="6063" stopIfTrue="1">
      <formula>I598="REVIEW"</formula>
    </cfRule>
  </conditionalFormatting>
  <conditionalFormatting sqref="I599">
    <cfRule type="expression" dxfId="7520" priority="6064" stopIfTrue="1">
      <formula>I599="REVIEW"</formula>
    </cfRule>
  </conditionalFormatting>
  <conditionalFormatting sqref="I600">
    <cfRule type="expression" dxfId="7519" priority="6065" stopIfTrue="1">
      <formula>I600="REVIEW"</formula>
    </cfRule>
  </conditionalFormatting>
  <conditionalFormatting sqref="I601">
    <cfRule type="expression" dxfId="7518" priority="6066" stopIfTrue="1">
      <formula>I601="REVIEW"</formula>
    </cfRule>
  </conditionalFormatting>
  <conditionalFormatting sqref="I602">
    <cfRule type="expression" dxfId="7517" priority="6067" stopIfTrue="1">
      <formula>I602="REVIEW"</formula>
    </cfRule>
  </conditionalFormatting>
  <conditionalFormatting sqref="I603">
    <cfRule type="expression" dxfId="7516" priority="6068" stopIfTrue="1">
      <formula>I603="REVIEW"</formula>
    </cfRule>
  </conditionalFormatting>
  <conditionalFormatting sqref="I604">
    <cfRule type="expression" dxfId="7515" priority="6069" stopIfTrue="1">
      <formula>I604="REVIEW"</formula>
    </cfRule>
  </conditionalFormatting>
  <conditionalFormatting sqref="I605">
    <cfRule type="expression" dxfId="7514" priority="6070" stopIfTrue="1">
      <formula>I605="REVIEW"</formula>
    </cfRule>
  </conditionalFormatting>
  <conditionalFormatting sqref="I606">
    <cfRule type="expression" dxfId="7513" priority="6071" stopIfTrue="1">
      <formula>I606="REVIEW"</formula>
    </cfRule>
  </conditionalFormatting>
  <conditionalFormatting sqref="I607">
    <cfRule type="expression" dxfId="7512" priority="6072" stopIfTrue="1">
      <formula>I607="REVIEW"</formula>
    </cfRule>
  </conditionalFormatting>
  <conditionalFormatting sqref="I608">
    <cfRule type="expression" dxfId="7511" priority="6073" stopIfTrue="1">
      <formula>I608="REVIEW"</formula>
    </cfRule>
  </conditionalFormatting>
  <conditionalFormatting sqref="I609">
    <cfRule type="expression" dxfId="7510" priority="6074" stopIfTrue="1">
      <formula>I609="REVIEW"</formula>
    </cfRule>
  </conditionalFormatting>
  <conditionalFormatting sqref="I610">
    <cfRule type="expression" dxfId="7509" priority="6075" stopIfTrue="1">
      <formula>I610="REVIEW"</formula>
    </cfRule>
  </conditionalFormatting>
  <conditionalFormatting sqref="I611">
    <cfRule type="expression" dxfId="7508" priority="6076" stopIfTrue="1">
      <formula>I611="REVIEW"</formula>
    </cfRule>
  </conditionalFormatting>
  <conditionalFormatting sqref="I612">
    <cfRule type="expression" dxfId="7507" priority="6077" stopIfTrue="1">
      <formula>I612="REVIEW"</formula>
    </cfRule>
  </conditionalFormatting>
  <conditionalFormatting sqref="I613">
    <cfRule type="expression" dxfId="7506" priority="6078" stopIfTrue="1">
      <formula>I613="REVIEW"</formula>
    </cfRule>
  </conditionalFormatting>
  <conditionalFormatting sqref="I614">
    <cfRule type="expression" dxfId="7505" priority="6079" stopIfTrue="1">
      <formula>I614="REVIEW"</formula>
    </cfRule>
  </conditionalFormatting>
  <conditionalFormatting sqref="I615">
    <cfRule type="expression" dxfId="7504" priority="6080" stopIfTrue="1">
      <formula>I615="REVIEW"</formula>
    </cfRule>
  </conditionalFormatting>
  <conditionalFormatting sqref="I616">
    <cfRule type="expression" dxfId="7503" priority="6081" stopIfTrue="1">
      <formula>I616="REVIEW"</formula>
    </cfRule>
  </conditionalFormatting>
  <conditionalFormatting sqref="I617">
    <cfRule type="expression" dxfId="7502" priority="6082" stopIfTrue="1">
      <formula>I617="REVIEW"</formula>
    </cfRule>
  </conditionalFormatting>
  <conditionalFormatting sqref="I618">
    <cfRule type="expression" dxfId="7501" priority="6083" stopIfTrue="1">
      <formula>I618="REVIEW"</formula>
    </cfRule>
  </conditionalFormatting>
  <conditionalFormatting sqref="I619">
    <cfRule type="expression" dxfId="7500" priority="6084" stopIfTrue="1">
      <formula>I619="REVIEW"</formula>
    </cfRule>
  </conditionalFormatting>
  <conditionalFormatting sqref="I620">
    <cfRule type="expression" dxfId="7499" priority="6085" stopIfTrue="1">
      <formula>I620="REVIEW"</formula>
    </cfRule>
  </conditionalFormatting>
  <conditionalFormatting sqref="I621">
    <cfRule type="expression" dxfId="7498" priority="6086" stopIfTrue="1">
      <formula>I621="REVIEW"</formula>
    </cfRule>
  </conditionalFormatting>
  <conditionalFormatting sqref="I622">
    <cfRule type="expression" dxfId="7497" priority="6087" stopIfTrue="1">
      <formula>I622="REVIEW"</formula>
    </cfRule>
  </conditionalFormatting>
  <conditionalFormatting sqref="I623">
    <cfRule type="expression" dxfId="7496" priority="6088" stopIfTrue="1">
      <formula>I623="REVIEW"</formula>
    </cfRule>
  </conditionalFormatting>
  <conditionalFormatting sqref="I624">
    <cfRule type="expression" dxfId="7495" priority="6089" stopIfTrue="1">
      <formula>I624="REVIEW"</formula>
    </cfRule>
  </conditionalFormatting>
  <conditionalFormatting sqref="I625">
    <cfRule type="expression" dxfId="7494" priority="6090" stopIfTrue="1">
      <formula>I625="REVIEW"</formula>
    </cfRule>
  </conditionalFormatting>
  <conditionalFormatting sqref="I626">
    <cfRule type="expression" dxfId="7493" priority="6091" stopIfTrue="1">
      <formula>I626="REVIEW"</formula>
    </cfRule>
  </conditionalFormatting>
  <conditionalFormatting sqref="I627">
    <cfRule type="expression" dxfId="7492" priority="6092" stopIfTrue="1">
      <formula>I627="REVIEW"</formula>
    </cfRule>
  </conditionalFormatting>
  <conditionalFormatting sqref="I628">
    <cfRule type="expression" dxfId="7491" priority="6093" stopIfTrue="1">
      <formula>I628="REVIEW"</formula>
    </cfRule>
  </conditionalFormatting>
  <conditionalFormatting sqref="I629">
    <cfRule type="expression" dxfId="7490" priority="6094" stopIfTrue="1">
      <formula>I629="REVIEW"</formula>
    </cfRule>
  </conditionalFormatting>
  <conditionalFormatting sqref="I630">
    <cfRule type="expression" dxfId="7489" priority="6095" stopIfTrue="1">
      <formula>I630="REVIEW"</formula>
    </cfRule>
  </conditionalFormatting>
  <conditionalFormatting sqref="I631">
    <cfRule type="expression" dxfId="7488" priority="6096" stopIfTrue="1">
      <formula>I631="REVIEW"</formula>
    </cfRule>
  </conditionalFormatting>
  <conditionalFormatting sqref="I632">
    <cfRule type="expression" dxfId="7487" priority="6097" stopIfTrue="1">
      <formula>I632="REVIEW"</formula>
    </cfRule>
  </conditionalFormatting>
  <conditionalFormatting sqref="I633">
    <cfRule type="expression" dxfId="7486" priority="6098" stopIfTrue="1">
      <formula>I633="REVIEW"</formula>
    </cfRule>
  </conditionalFormatting>
  <conditionalFormatting sqref="I634">
    <cfRule type="expression" dxfId="7485" priority="6099" stopIfTrue="1">
      <formula>I634="REVIEW"</formula>
    </cfRule>
  </conditionalFormatting>
  <conditionalFormatting sqref="I635">
    <cfRule type="expression" dxfId="7484" priority="6100" stopIfTrue="1">
      <formula>I635="REVIEW"</formula>
    </cfRule>
  </conditionalFormatting>
  <conditionalFormatting sqref="I636">
    <cfRule type="expression" dxfId="7483" priority="6101" stopIfTrue="1">
      <formula>I636="REVIEW"</formula>
    </cfRule>
  </conditionalFormatting>
  <conditionalFormatting sqref="I637">
    <cfRule type="expression" dxfId="7482" priority="6102" stopIfTrue="1">
      <formula>I637="REVIEW"</formula>
    </cfRule>
  </conditionalFormatting>
  <conditionalFormatting sqref="I638">
    <cfRule type="expression" dxfId="7481" priority="6103" stopIfTrue="1">
      <formula>I638="REVIEW"</formula>
    </cfRule>
  </conditionalFormatting>
  <conditionalFormatting sqref="I639">
    <cfRule type="expression" dxfId="7480" priority="6104" stopIfTrue="1">
      <formula>I639="REVIEW"</formula>
    </cfRule>
  </conditionalFormatting>
  <conditionalFormatting sqref="I640">
    <cfRule type="expression" dxfId="7479" priority="6105" stopIfTrue="1">
      <formula>I640="REVIEW"</formula>
    </cfRule>
  </conditionalFormatting>
  <conditionalFormatting sqref="I641">
    <cfRule type="expression" dxfId="7478" priority="6106" stopIfTrue="1">
      <formula>I641="REVIEW"</formula>
    </cfRule>
  </conditionalFormatting>
  <conditionalFormatting sqref="I642">
    <cfRule type="expression" dxfId="7477" priority="6107" stopIfTrue="1">
      <formula>I642="REVIEW"</formula>
    </cfRule>
  </conditionalFormatting>
  <conditionalFormatting sqref="I643">
    <cfRule type="expression" dxfId="7476" priority="6108" stopIfTrue="1">
      <formula>I643="REVIEW"</formula>
    </cfRule>
  </conditionalFormatting>
  <conditionalFormatting sqref="I644">
    <cfRule type="expression" dxfId="7475" priority="6109" stopIfTrue="1">
      <formula>I644="REVIEW"</formula>
    </cfRule>
  </conditionalFormatting>
  <conditionalFormatting sqref="I645">
    <cfRule type="expression" dxfId="7474" priority="6110" stopIfTrue="1">
      <formula>I645="REVIEW"</formula>
    </cfRule>
  </conditionalFormatting>
  <conditionalFormatting sqref="I646">
    <cfRule type="expression" dxfId="7473" priority="6111" stopIfTrue="1">
      <formula>I646="REVIEW"</formula>
    </cfRule>
  </conditionalFormatting>
  <conditionalFormatting sqref="I647">
    <cfRule type="expression" dxfId="7472" priority="6112" stopIfTrue="1">
      <formula>I647="REVIEW"</formula>
    </cfRule>
  </conditionalFormatting>
  <conditionalFormatting sqref="I648">
    <cfRule type="expression" dxfId="7471" priority="6113" stopIfTrue="1">
      <formula>I648="REVIEW"</formula>
    </cfRule>
  </conditionalFormatting>
  <conditionalFormatting sqref="I649">
    <cfRule type="expression" dxfId="7470" priority="6114" stopIfTrue="1">
      <formula>I649="REVIEW"</formula>
    </cfRule>
  </conditionalFormatting>
  <conditionalFormatting sqref="I650">
    <cfRule type="expression" dxfId="7469" priority="6115" stopIfTrue="1">
      <formula>I650="REVIEW"</formula>
    </cfRule>
  </conditionalFormatting>
  <conditionalFormatting sqref="I651">
    <cfRule type="expression" dxfId="7468" priority="6116" stopIfTrue="1">
      <formula>I651="REVIEW"</formula>
    </cfRule>
  </conditionalFormatting>
  <conditionalFormatting sqref="I652">
    <cfRule type="expression" dxfId="7467" priority="6117" stopIfTrue="1">
      <formula>I652="REVIEW"</formula>
    </cfRule>
  </conditionalFormatting>
  <conditionalFormatting sqref="I653">
    <cfRule type="expression" dxfId="7466" priority="6118" stopIfTrue="1">
      <formula>I653="REVIEW"</formula>
    </cfRule>
  </conditionalFormatting>
  <conditionalFormatting sqref="I654">
    <cfRule type="expression" dxfId="7465" priority="6119" stopIfTrue="1">
      <formula>I654="REVIEW"</formula>
    </cfRule>
  </conditionalFormatting>
  <conditionalFormatting sqref="I655">
    <cfRule type="expression" dxfId="7464" priority="6120" stopIfTrue="1">
      <formula>I655="REVIEW"</formula>
    </cfRule>
  </conditionalFormatting>
  <conditionalFormatting sqref="I656">
    <cfRule type="expression" dxfId="7463" priority="6121" stopIfTrue="1">
      <formula>I656="REVIEW"</formula>
    </cfRule>
  </conditionalFormatting>
  <conditionalFormatting sqref="I657">
    <cfRule type="expression" dxfId="7462" priority="6122" stopIfTrue="1">
      <formula>I657="REVIEW"</formula>
    </cfRule>
  </conditionalFormatting>
  <conditionalFormatting sqref="I658">
    <cfRule type="expression" dxfId="7461" priority="6123" stopIfTrue="1">
      <formula>I658="REVIEW"</formula>
    </cfRule>
  </conditionalFormatting>
  <conditionalFormatting sqref="I659">
    <cfRule type="expression" dxfId="7460" priority="6124" stopIfTrue="1">
      <formula>I659="REVIEW"</formula>
    </cfRule>
  </conditionalFormatting>
  <conditionalFormatting sqref="I660">
    <cfRule type="expression" dxfId="7459" priority="6125" stopIfTrue="1">
      <formula>I660="REVIEW"</formula>
    </cfRule>
  </conditionalFormatting>
  <conditionalFormatting sqref="I661">
    <cfRule type="expression" dxfId="7458" priority="6126" stopIfTrue="1">
      <formula>I661="REVIEW"</formula>
    </cfRule>
  </conditionalFormatting>
  <conditionalFormatting sqref="I662">
    <cfRule type="expression" dxfId="7457" priority="6127" stopIfTrue="1">
      <formula>I662="REVIEW"</formula>
    </cfRule>
  </conditionalFormatting>
  <conditionalFormatting sqref="I663">
    <cfRule type="expression" dxfId="7456" priority="6128" stopIfTrue="1">
      <formula>I663="REVIEW"</formula>
    </cfRule>
  </conditionalFormatting>
  <conditionalFormatting sqref="I664">
    <cfRule type="expression" dxfId="7455" priority="6129" stopIfTrue="1">
      <formula>I664="REVIEW"</formula>
    </cfRule>
  </conditionalFormatting>
  <conditionalFormatting sqref="I665">
    <cfRule type="expression" dxfId="7454" priority="6130" stopIfTrue="1">
      <formula>I665="REVIEW"</formula>
    </cfRule>
  </conditionalFormatting>
  <conditionalFormatting sqref="I666">
    <cfRule type="expression" dxfId="7453" priority="6131" stopIfTrue="1">
      <formula>I666="REVIEW"</formula>
    </cfRule>
  </conditionalFormatting>
  <conditionalFormatting sqref="I667">
    <cfRule type="expression" dxfId="7452" priority="6132" stopIfTrue="1">
      <formula>I667="REVIEW"</formula>
    </cfRule>
  </conditionalFormatting>
  <conditionalFormatting sqref="I668">
    <cfRule type="expression" dxfId="7451" priority="6133" stopIfTrue="1">
      <formula>I668="REVIEW"</formula>
    </cfRule>
  </conditionalFormatting>
  <conditionalFormatting sqref="I669">
    <cfRule type="expression" dxfId="7450" priority="6134" stopIfTrue="1">
      <formula>I669="REVIEW"</formula>
    </cfRule>
  </conditionalFormatting>
  <conditionalFormatting sqref="I670">
    <cfRule type="expression" dxfId="7449" priority="6135" stopIfTrue="1">
      <formula>I670="REVIEW"</formula>
    </cfRule>
  </conditionalFormatting>
  <conditionalFormatting sqref="I671">
    <cfRule type="expression" dxfId="7448" priority="6136" stopIfTrue="1">
      <formula>I671="REVIEW"</formula>
    </cfRule>
  </conditionalFormatting>
  <conditionalFormatting sqref="I672">
    <cfRule type="expression" dxfId="7447" priority="6137" stopIfTrue="1">
      <formula>I672="REVIEW"</formula>
    </cfRule>
  </conditionalFormatting>
  <conditionalFormatting sqref="I673">
    <cfRule type="expression" dxfId="7446" priority="6138" stopIfTrue="1">
      <formula>I673="REVIEW"</formula>
    </cfRule>
  </conditionalFormatting>
  <conditionalFormatting sqref="I674">
    <cfRule type="expression" dxfId="7445" priority="6139" stopIfTrue="1">
      <formula>I674="REVIEW"</formula>
    </cfRule>
  </conditionalFormatting>
  <conditionalFormatting sqref="I675">
    <cfRule type="expression" dxfId="7444" priority="6140" stopIfTrue="1">
      <formula>I675="REVIEW"</formula>
    </cfRule>
  </conditionalFormatting>
  <conditionalFormatting sqref="I676">
    <cfRule type="expression" dxfId="7443" priority="6141" stopIfTrue="1">
      <formula>I676="REVIEW"</formula>
    </cfRule>
  </conditionalFormatting>
  <conditionalFormatting sqref="I677">
    <cfRule type="expression" dxfId="7442" priority="6142" stopIfTrue="1">
      <formula>I677="REVIEW"</formula>
    </cfRule>
  </conditionalFormatting>
  <conditionalFormatting sqref="I678">
    <cfRule type="expression" dxfId="7441" priority="6143" stopIfTrue="1">
      <formula>I678="REVIEW"</formula>
    </cfRule>
  </conditionalFormatting>
  <conditionalFormatting sqref="I679">
    <cfRule type="expression" dxfId="7440" priority="6144" stopIfTrue="1">
      <formula>I679="REVIEW"</formula>
    </cfRule>
  </conditionalFormatting>
  <conditionalFormatting sqref="I680">
    <cfRule type="expression" dxfId="7439" priority="6145" stopIfTrue="1">
      <formula>I680="REVIEW"</formula>
    </cfRule>
  </conditionalFormatting>
  <conditionalFormatting sqref="I681">
    <cfRule type="expression" dxfId="7438" priority="6146" stopIfTrue="1">
      <formula>I681="REVIEW"</formula>
    </cfRule>
  </conditionalFormatting>
  <conditionalFormatting sqref="I682">
    <cfRule type="expression" dxfId="7437" priority="6147" stopIfTrue="1">
      <formula>I682="REVIEW"</formula>
    </cfRule>
  </conditionalFormatting>
  <conditionalFormatting sqref="I683">
    <cfRule type="expression" dxfId="7436" priority="6148" stopIfTrue="1">
      <formula>I683="REVIEW"</formula>
    </cfRule>
  </conditionalFormatting>
  <conditionalFormatting sqref="I684">
    <cfRule type="expression" dxfId="7435" priority="6149" stopIfTrue="1">
      <formula>I684="REVIEW"</formula>
    </cfRule>
  </conditionalFormatting>
  <conditionalFormatting sqref="I685">
    <cfRule type="expression" dxfId="7434" priority="6150" stopIfTrue="1">
      <formula>I685="REVIEW"</formula>
    </cfRule>
  </conditionalFormatting>
  <conditionalFormatting sqref="I686">
    <cfRule type="expression" dxfId="7433" priority="6151" stopIfTrue="1">
      <formula>I686="REVIEW"</formula>
    </cfRule>
  </conditionalFormatting>
  <conditionalFormatting sqref="I687">
    <cfRule type="expression" dxfId="7432" priority="6152" stopIfTrue="1">
      <formula>I687="REVIEW"</formula>
    </cfRule>
  </conditionalFormatting>
  <conditionalFormatting sqref="I688">
    <cfRule type="expression" dxfId="7431" priority="6153" stopIfTrue="1">
      <formula>I688="REVIEW"</formula>
    </cfRule>
  </conditionalFormatting>
  <conditionalFormatting sqref="I689">
    <cfRule type="expression" dxfId="7430" priority="6154" stopIfTrue="1">
      <formula>I689="REVIEW"</formula>
    </cfRule>
  </conditionalFormatting>
  <conditionalFormatting sqref="I690">
    <cfRule type="expression" dxfId="7429" priority="6155" stopIfTrue="1">
      <formula>I690="REVIEW"</formula>
    </cfRule>
  </conditionalFormatting>
  <conditionalFormatting sqref="I691">
    <cfRule type="expression" dxfId="7428" priority="6156" stopIfTrue="1">
      <formula>I691="REVIEW"</formula>
    </cfRule>
  </conditionalFormatting>
  <conditionalFormatting sqref="I692">
    <cfRule type="expression" dxfId="7427" priority="6157" stopIfTrue="1">
      <formula>I692="REVIEW"</formula>
    </cfRule>
  </conditionalFormatting>
  <conditionalFormatting sqref="I693">
    <cfRule type="expression" dxfId="7426" priority="6158" stopIfTrue="1">
      <formula>I693="REVIEW"</formula>
    </cfRule>
  </conditionalFormatting>
  <conditionalFormatting sqref="I694">
    <cfRule type="expression" dxfId="7425" priority="6159" stopIfTrue="1">
      <formula>I694="REVIEW"</formula>
    </cfRule>
  </conditionalFormatting>
  <conditionalFormatting sqref="I695">
    <cfRule type="expression" dxfId="7424" priority="6160" stopIfTrue="1">
      <formula>I695="REVIEW"</formula>
    </cfRule>
  </conditionalFormatting>
  <conditionalFormatting sqref="I696">
    <cfRule type="expression" dxfId="7423" priority="6161" stopIfTrue="1">
      <formula>I696="REVIEW"</formula>
    </cfRule>
  </conditionalFormatting>
  <conditionalFormatting sqref="I697">
    <cfRule type="expression" dxfId="7422" priority="6162" stopIfTrue="1">
      <formula>I697="REVIEW"</formula>
    </cfRule>
  </conditionalFormatting>
  <conditionalFormatting sqref="I698">
    <cfRule type="expression" dxfId="7421" priority="6163" stopIfTrue="1">
      <formula>I698="REVIEW"</formula>
    </cfRule>
  </conditionalFormatting>
  <conditionalFormatting sqref="I699">
    <cfRule type="expression" dxfId="7420" priority="6164" stopIfTrue="1">
      <formula>I699="REVIEW"</formula>
    </cfRule>
  </conditionalFormatting>
  <conditionalFormatting sqref="I700">
    <cfRule type="expression" dxfId="7419" priority="6165" stopIfTrue="1">
      <formula>I700="REVIEW"</formula>
    </cfRule>
  </conditionalFormatting>
  <conditionalFormatting sqref="I701">
    <cfRule type="expression" dxfId="7418" priority="6166" stopIfTrue="1">
      <formula>I701="REVIEW"</formula>
    </cfRule>
  </conditionalFormatting>
  <conditionalFormatting sqref="I702">
    <cfRule type="expression" dxfId="7417" priority="6167" stopIfTrue="1">
      <formula>I702="REVIEW"</formula>
    </cfRule>
  </conditionalFormatting>
  <conditionalFormatting sqref="I703">
    <cfRule type="expression" dxfId="7416" priority="6168" stopIfTrue="1">
      <formula>I703="REVIEW"</formula>
    </cfRule>
  </conditionalFormatting>
  <conditionalFormatting sqref="I704">
    <cfRule type="expression" dxfId="7415" priority="6169" stopIfTrue="1">
      <formula>I704="REVIEW"</formula>
    </cfRule>
  </conditionalFormatting>
  <conditionalFormatting sqref="I705">
    <cfRule type="expression" dxfId="7414" priority="6170" stopIfTrue="1">
      <formula>I705="REVIEW"</formula>
    </cfRule>
  </conditionalFormatting>
  <conditionalFormatting sqref="I706">
    <cfRule type="expression" dxfId="7413" priority="6171" stopIfTrue="1">
      <formula>I706="REVIEW"</formula>
    </cfRule>
  </conditionalFormatting>
  <conditionalFormatting sqref="I707">
    <cfRule type="expression" dxfId="7412" priority="6172" stopIfTrue="1">
      <formula>I707="REVIEW"</formula>
    </cfRule>
  </conditionalFormatting>
  <conditionalFormatting sqref="I708">
    <cfRule type="expression" dxfId="7411" priority="6173" stopIfTrue="1">
      <formula>I708="REVIEW"</formula>
    </cfRule>
  </conditionalFormatting>
  <conditionalFormatting sqref="I709">
    <cfRule type="expression" dxfId="7410" priority="6174" stopIfTrue="1">
      <formula>I709="REVIEW"</formula>
    </cfRule>
  </conditionalFormatting>
  <conditionalFormatting sqref="I710">
    <cfRule type="expression" dxfId="7409" priority="6175" stopIfTrue="1">
      <formula>I710="REVIEW"</formula>
    </cfRule>
  </conditionalFormatting>
  <conditionalFormatting sqref="I711">
    <cfRule type="expression" dxfId="7408" priority="6176" stopIfTrue="1">
      <formula>I711="REVIEW"</formula>
    </cfRule>
  </conditionalFormatting>
  <conditionalFormatting sqref="I712">
    <cfRule type="expression" dxfId="7407" priority="6177" stopIfTrue="1">
      <formula>I712="REVIEW"</formula>
    </cfRule>
  </conditionalFormatting>
  <conditionalFormatting sqref="I713">
    <cfRule type="expression" dxfId="7406" priority="6178" stopIfTrue="1">
      <formula>I713="REVIEW"</formula>
    </cfRule>
  </conditionalFormatting>
  <conditionalFormatting sqref="I714">
    <cfRule type="expression" dxfId="7405" priority="6179" stopIfTrue="1">
      <formula>I714="REVIEW"</formula>
    </cfRule>
  </conditionalFormatting>
  <conditionalFormatting sqref="I715">
    <cfRule type="expression" dxfId="7404" priority="6180" stopIfTrue="1">
      <formula>I715="REVIEW"</formula>
    </cfRule>
  </conditionalFormatting>
  <conditionalFormatting sqref="I716">
    <cfRule type="expression" dxfId="7403" priority="6181" stopIfTrue="1">
      <formula>I716="REVIEW"</formula>
    </cfRule>
  </conditionalFormatting>
  <conditionalFormatting sqref="I717">
    <cfRule type="expression" dxfId="7402" priority="6182" stopIfTrue="1">
      <formula>I717="REVIEW"</formula>
    </cfRule>
  </conditionalFormatting>
  <conditionalFormatting sqref="I718">
    <cfRule type="expression" dxfId="7401" priority="6183" stopIfTrue="1">
      <formula>I718="REVIEW"</formula>
    </cfRule>
  </conditionalFormatting>
  <conditionalFormatting sqref="I719">
    <cfRule type="expression" dxfId="7400" priority="6184" stopIfTrue="1">
      <formula>I719="REVIEW"</formula>
    </cfRule>
  </conditionalFormatting>
  <conditionalFormatting sqref="I720">
    <cfRule type="expression" dxfId="7399" priority="6185" stopIfTrue="1">
      <formula>I720="REVIEW"</formula>
    </cfRule>
  </conditionalFormatting>
  <conditionalFormatting sqref="I721">
    <cfRule type="expression" dxfId="7398" priority="6186" stopIfTrue="1">
      <formula>I721="REVIEW"</formula>
    </cfRule>
  </conditionalFormatting>
  <conditionalFormatting sqref="I722">
    <cfRule type="expression" dxfId="7397" priority="6187" stopIfTrue="1">
      <formula>I722="REVIEW"</formula>
    </cfRule>
  </conditionalFormatting>
  <conditionalFormatting sqref="I723">
    <cfRule type="expression" dxfId="7396" priority="6188" stopIfTrue="1">
      <formula>I723="REVIEW"</formula>
    </cfRule>
  </conditionalFormatting>
  <conditionalFormatting sqref="I724">
    <cfRule type="expression" dxfId="7395" priority="6189" stopIfTrue="1">
      <formula>I724="REVIEW"</formula>
    </cfRule>
  </conditionalFormatting>
  <conditionalFormatting sqref="I725">
    <cfRule type="expression" dxfId="7394" priority="6190" stopIfTrue="1">
      <formula>I725="REVIEW"</formula>
    </cfRule>
  </conditionalFormatting>
  <conditionalFormatting sqref="I726">
    <cfRule type="expression" dxfId="7393" priority="6191" stopIfTrue="1">
      <formula>I726="REVIEW"</formula>
    </cfRule>
  </conditionalFormatting>
  <conditionalFormatting sqref="I727">
    <cfRule type="expression" dxfId="7392" priority="6192" stopIfTrue="1">
      <formula>I727="REVIEW"</formula>
    </cfRule>
  </conditionalFormatting>
  <conditionalFormatting sqref="I728">
    <cfRule type="expression" dxfId="7391" priority="6193" stopIfTrue="1">
      <formula>I728="REVIEW"</formula>
    </cfRule>
  </conditionalFormatting>
  <conditionalFormatting sqref="I729">
    <cfRule type="expression" dxfId="7390" priority="6194" stopIfTrue="1">
      <formula>I729="REVIEW"</formula>
    </cfRule>
  </conditionalFormatting>
  <conditionalFormatting sqref="I730">
    <cfRule type="expression" dxfId="7389" priority="6195" stopIfTrue="1">
      <formula>I730="REVIEW"</formula>
    </cfRule>
  </conditionalFormatting>
  <conditionalFormatting sqref="I731">
    <cfRule type="expression" dxfId="7388" priority="6196" stopIfTrue="1">
      <formula>I731="REVIEW"</formula>
    </cfRule>
  </conditionalFormatting>
  <conditionalFormatting sqref="I732">
    <cfRule type="expression" dxfId="7387" priority="6197" stopIfTrue="1">
      <formula>I732="REVIEW"</formula>
    </cfRule>
  </conditionalFormatting>
  <conditionalFormatting sqref="I733">
    <cfRule type="expression" dxfId="7386" priority="6198" stopIfTrue="1">
      <formula>I733="REVIEW"</formula>
    </cfRule>
  </conditionalFormatting>
  <conditionalFormatting sqref="I734">
    <cfRule type="expression" dxfId="7385" priority="6199" stopIfTrue="1">
      <formula>I734="REVIEW"</formula>
    </cfRule>
  </conditionalFormatting>
  <conditionalFormatting sqref="I735">
    <cfRule type="expression" dxfId="7384" priority="6200" stopIfTrue="1">
      <formula>I735="REVIEW"</formula>
    </cfRule>
  </conditionalFormatting>
  <conditionalFormatting sqref="I736">
    <cfRule type="expression" dxfId="7383" priority="6201" stopIfTrue="1">
      <formula>I736="REVIEW"</formula>
    </cfRule>
  </conditionalFormatting>
  <conditionalFormatting sqref="I737">
    <cfRule type="expression" dxfId="7382" priority="6202" stopIfTrue="1">
      <formula>I737="REVIEW"</formula>
    </cfRule>
  </conditionalFormatting>
  <conditionalFormatting sqref="I738">
    <cfRule type="expression" dxfId="7381" priority="6203" stopIfTrue="1">
      <formula>I738="REVIEW"</formula>
    </cfRule>
  </conditionalFormatting>
  <conditionalFormatting sqref="I739">
    <cfRule type="expression" dxfId="7380" priority="6204" stopIfTrue="1">
      <formula>I739="REVIEW"</formula>
    </cfRule>
  </conditionalFormatting>
  <conditionalFormatting sqref="I740">
    <cfRule type="expression" dxfId="7379" priority="6205" stopIfTrue="1">
      <formula>I740="REVIEW"</formula>
    </cfRule>
  </conditionalFormatting>
  <conditionalFormatting sqref="I741">
    <cfRule type="expression" dxfId="7378" priority="6206" stopIfTrue="1">
      <formula>I741="REVIEW"</formula>
    </cfRule>
  </conditionalFormatting>
  <conditionalFormatting sqref="I742">
    <cfRule type="expression" dxfId="7377" priority="6207" stopIfTrue="1">
      <formula>I742="REVIEW"</formula>
    </cfRule>
  </conditionalFormatting>
  <conditionalFormatting sqref="I743">
    <cfRule type="expression" dxfId="7376" priority="6208" stopIfTrue="1">
      <formula>I743="REVIEW"</formula>
    </cfRule>
  </conditionalFormatting>
  <conditionalFormatting sqref="I744">
    <cfRule type="expression" dxfId="7375" priority="6209" stopIfTrue="1">
      <formula>I744="REVIEW"</formula>
    </cfRule>
  </conditionalFormatting>
  <conditionalFormatting sqref="I745">
    <cfRule type="expression" dxfId="7374" priority="6210" stopIfTrue="1">
      <formula>I745="REVIEW"</formula>
    </cfRule>
  </conditionalFormatting>
  <conditionalFormatting sqref="I746">
    <cfRule type="expression" dxfId="7373" priority="6211" stopIfTrue="1">
      <formula>I746="REVIEW"</formula>
    </cfRule>
  </conditionalFormatting>
  <conditionalFormatting sqref="I747">
    <cfRule type="expression" dxfId="7372" priority="6212" stopIfTrue="1">
      <formula>I747="REVIEW"</formula>
    </cfRule>
  </conditionalFormatting>
  <conditionalFormatting sqref="I748">
    <cfRule type="expression" dxfId="7371" priority="6213" stopIfTrue="1">
      <formula>I748="REVIEW"</formula>
    </cfRule>
  </conditionalFormatting>
  <conditionalFormatting sqref="I749">
    <cfRule type="expression" dxfId="7370" priority="6214" stopIfTrue="1">
      <formula>I749="REVIEW"</formula>
    </cfRule>
  </conditionalFormatting>
  <conditionalFormatting sqref="I750">
    <cfRule type="expression" dxfId="7369" priority="6215" stopIfTrue="1">
      <formula>I750="REVIEW"</formula>
    </cfRule>
  </conditionalFormatting>
  <conditionalFormatting sqref="I751">
    <cfRule type="expression" dxfId="7368" priority="6216" stopIfTrue="1">
      <formula>I751="REVIEW"</formula>
    </cfRule>
  </conditionalFormatting>
  <conditionalFormatting sqref="I752">
    <cfRule type="expression" dxfId="7367" priority="6217" stopIfTrue="1">
      <formula>I752="REVIEW"</formula>
    </cfRule>
  </conditionalFormatting>
  <conditionalFormatting sqref="I753">
    <cfRule type="expression" dxfId="7366" priority="6218" stopIfTrue="1">
      <formula>I753="REVIEW"</formula>
    </cfRule>
  </conditionalFormatting>
  <conditionalFormatting sqref="I754">
    <cfRule type="expression" dxfId="7365" priority="6219" stopIfTrue="1">
      <formula>I754="REVIEW"</formula>
    </cfRule>
  </conditionalFormatting>
  <conditionalFormatting sqref="I755">
    <cfRule type="expression" dxfId="7364" priority="6220" stopIfTrue="1">
      <formula>I755="REVIEW"</formula>
    </cfRule>
  </conditionalFormatting>
  <conditionalFormatting sqref="I756">
    <cfRule type="expression" dxfId="7363" priority="6221" stopIfTrue="1">
      <formula>I756="REVIEW"</formula>
    </cfRule>
  </conditionalFormatting>
  <conditionalFormatting sqref="I757">
    <cfRule type="expression" dxfId="7362" priority="6222" stopIfTrue="1">
      <formula>I757="REVIEW"</formula>
    </cfRule>
  </conditionalFormatting>
  <conditionalFormatting sqref="I758">
    <cfRule type="expression" dxfId="7361" priority="6223" stopIfTrue="1">
      <formula>I758="REVIEW"</formula>
    </cfRule>
  </conditionalFormatting>
  <conditionalFormatting sqref="I759">
    <cfRule type="expression" dxfId="7360" priority="6224" stopIfTrue="1">
      <formula>I759="REVIEW"</formula>
    </cfRule>
  </conditionalFormatting>
  <conditionalFormatting sqref="I760">
    <cfRule type="expression" dxfId="7359" priority="6225" stopIfTrue="1">
      <formula>I760="REVIEW"</formula>
    </cfRule>
  </conditionalFormatting>
  <conditionalFormatting sqref="I761">
    <cfRule type="expression" dxfId="7358" priority="6226" stopIfTrue="1">
      <formula>I761="REVIEW"</formula>
    </cfRule>
  </conditionalFormatting>
  <conditionalFormatting sqref="I762">
    <cfRule type="expression" dxfId="7357" priority="6227" stopIfTrue="1">
      <formula>I762="REVIEW"</formula>
    </cfRule>
  </conditionalFormatting>
  <conditionalFormatting sqref="I763">
    <cfRule type="expression" dxfId="7356" priority="6228" stopIfTrue="1">
      <formula>I763="REVIEW"</formula>
    </cfRule>
  </conditionalFormatting>
  <conditionalFormatting sqref="I764">
    <cfRule type="expression" dxfId="7355" priority="6229" stopIfTrue="1">
      <formula>I764="REVIEW"</formula>
    </cfRule>
  </conditionalFormatting>
  <conditionalFormatting sqref="I765">
    <cfRule type="expression" dxfId="7354" priority="6230" stopIfTrue="1">
      <formula>I765="REVIEW"</formula>
    </cfRule>
  </conditionalFormatting>
  <conditionalFormatting sqref="I766">
    <cfRule type="expression" dxfId="7353" priority="6231" stopIfTrue="1">
      <formula>I766="REVIEW"</formula>
    </cfRule>
  </conditionalFormatting>
  <conditionalFormatting sqref="I767">
    <cfRule type="expression" dxfId="7352" priority="6232" stopIfTrue="1">
      <formula>I767="REVIEW"</formula>
    </cfRule>
  </conditionalFormatting>
  <conditionalFormatting sqref="I768">
    <cfRule type="expression" dxfId="7351" priority="6233" stopIfTrue="1">
      <formula>I768="REVIEW"</formula>
    </cfRule>
  </conditionalFormatting>
  <conditionalFormatting sqref="I769">
    <cfRule type="expression" dxfId="7350" priority="6234" stopIfTrue="1">
      <formula>I769="REVIEW"</formula>
    </cfRule>
  </conditionalFormatting>
  <conditionalFormatting sqref="I770">
    <cfRule type="expression" dxfId="7349" priority="6235" stopIfTrue="1">
      <formula>I770="REVIEW"</formula>
    </cfRule>
  </conditionalFormatting>
  <conditionalFormatting sqref="I771">
    <cfRule type="expression" dxfId="7348" priority="6236" stopIfTrue="1">
      <formula>I771="REVIEW"</formula>
    </cfRule>
  </conditionalFormatting>
  <conditionalFormatting sqref="I772">
    <cfRule type="expression" dxfId="7347" priority="6237" stopIfTrue="1">
      <formula>I772="REVIEW"</formula>
    </cfRule>
  </conditionalFormatting>
  <conditionalFormatting sqref="I773">
    <cfRule type="expression" dxfId="7346" priority="6238" stopIfTrue="1">
      <formula>I773="REVIEW"</formula>
    </cfRule>
  </conditionalFormatting>
  <conditionalFormatting sqref="I774">
    <cfRule type="expression" dxfId="7345" priority="6239" stopIfTrue="1">
      <formula>I774="REVIEW"</formula>
    </cfRule>
  </conditionalFormatting>
  <conditionalFormatting sqref="I775">
    <cfRule type="expression" dxfId="7344" priority="6240" stopIfTrue="1">
      <formula>I775="REVIEW"</formula>
    </cfRule>
  </conditionalFormatting>
  <conditionalFormatting sqref="I776">
    <cfRule type="expression" dxfId="7343" priority="6241" stopIfTrue="1">
      <formula>I776="REVIEW"</formula>
    </cfRule>
  </conditionalFormatting>
  <conditionalFormatting sqref="I777">
    <cfRule type="expression" dxfId="7342" priority="6242" stopIfTrue="1">
      <formula>I777="REVIEW"</formula>
    </cfRule>
  </conditionalFormatting>
  <conditionalFormatting sqref="I778">
    <cfRule type="expression" dxfId="7341" priority="6243" stopIfTrue="1">
      <formula>I778="REVIEW"</formula>
    </cfRule>
  </conditionalFormatting>
  <conditionalFormatting sqref="I779">
    <cfRule type="expression" dxfId="7340" priority="6244" stopIfTrue="1">
      <formula>I779="REVIEW"</formula>
    </cfRule>
  </conditionalFormatting>
  <conditionalFormatting sqref="I780">
    <cfRule type="expression" dxfId="7339" priority="6245" stopIfTrue="1">
      <formula>I780="REVIEW"</formula>
    </cfRule>
  </conditionalFormatting>
  <conditionalFormatting sqref="I781">
    <cfRule type="expression" dxfId="7338" priority="6246" stopIfTrue="1">
      <formula>I781="REVIEW"</formula>
    </cfRule>
  </conditionalFormatting>
  <conditionalFormatting sqref="I782">
    <cfRule type="expression" dxfId="7337" priority="6247" stopIfTrue="1">
      <formula>I782="REVIEW"</formula>
    </cfRule>
  </conditionalFormatting>
  <conditionalFormatting sqref="I783">
    <cfRule type="expression" dxfId="7336" priority="6248" stopIfTrue="1">
      <formula>I783="REVIEW"</formula>
    </cfRule>
  </conditionalFormatting>
  <conditionalFormatting sqref="I784">
    <cfRule type="expression" dxfId="7335" priority="6249" stopIfTrue="1">
      <formula>I784="REVIEW"</formula>
    </cfRule>
  </conditionalFormatting>
  <conditionalFormatting sqref="I785">
    <cfRule type="expression" dxfId="7334" priority="6250" stopIfTrue="1">
      <formula>I785="REVIEW"</formula>
    </cfRule>
  </conditionalFormatting>
  <conditionalFormatting sqref="I786">
    <cfRule type="expression" dxfId="7333" priority="6251" stopIfTrue="1">
      <formula>I786="REVIEW"</formula>
    </cfRule>
  </conditionalFormatting>
  <conditionalFormatting sqref="I787">
    <cfRule type="expression" dxfId="7332" priority="6252" stopIfTrue="1">
      <formula>I787="REVIEW"</formula>
    </cfRule>
  </conditionalFormatting>
  <conditionalFormatting sqref="I788">
    <cfRule type="expression" dxfId="7331" priority="6253" stopIfTrue="1">
      <formula>I788="REVIEW"</formula>
    </cfRule>
  </conditionalFormatting>
  <conditionalFormatting sqref="I789">
    <cfRule type="expression" dxfId="7330" priority="6254" stopIfTrue="1">
      <formula>I789="REVIEW"</formula>
    </cfRule>
  </conditionalFormatting>
  <conditionalFormatting sqref="I790">
    <cfRule type="expression" dxfId="7329" priority="6255" stopIfTrue="1">
      <formula>I790="REVIEW"</formula>
    </cfRule>
  </conditionalFormatting>
  <conditionalFormatting sqref="I791">
    <cfRule type="expression" dxfId="7328" priority="6256" stopIfTrue="1">
      <formula>I791="REVIEW"</formula>
    </cfRule>
  </conditionalFormatting>
  <conditionalFormatting sqref="I792">
    <cfRule type="expression" dxfId="7327" priority="6257" stopIfTrue="1">
      <formula>I792="REVIEW"</formula>
    </cfRule>
  </conditionalFormatting>
  <conditionalFormatting sqref="I793">
    <cfRule type="expression" dxfId="7326" priority="6258" stopIfTrue="1">
      <formula>I793="REVIEW"</formula>
    </cfRule>
  </conditionalFormatting>
  <conditionalFormatting sqref="I794">
    <cfRule type="expression" dxfId="7325" priority="6259" stopIfTrue="1">
      <formula>I794="REVIEW"</formula>
    </cfRule>
  </conditionalFormatting>
  <conditionalFormatting sqref="I795">
    <cfRule type="expression" dxfId="7324" priority="6260" stopIfTrue="1">
      <formula>I795="REVIEW"</formula>
    </cfRule>
  </conditionalFormatting>
  <conditionalFormatting sqref="I796">
    <cfRule type="expression" dxfId="7323" priority="6261" stopIfTrue="1">
      <formula>I796="REVIEW"</formula>
    </cfRule>
  </conditionalFormatting>
  <conditionalFormatting sqref="I797">
    <cfRule type="expression" dxfId="7322" priority="6262" stopIfTrue="1">
      <formula>I797="REVIEW"</formula>
    </cfRule>
  </conditionalFormatting>
  <conditionalFormatting sqref="I798">
    <cfRule type="expression" dxfId="7321" priority="6263" stopIfTrue="1">
      <formula>I798="REVIEW"</formula>
    </cfRule>
  </conditionalFormatting>
  <conditionalFormatting sqref="I799">
    <cfRule type="expression" dxfId="7320" priority="6264" stopIfTrue="1">
      <formula>I799="REVIEW"</formula>
    </cfRule>
  </conditionalFormatting>
  <conditionalFormatting sqref="I800">
    <cfRule type="expression" dxfId="7319" priority="6265" stopIfTrue="1">
      <formula>I800="REVIEW"</formula>
    </cfRule>
  </conditionalFormatting>
  <conditionalFormatting sqref="I801">
    <cfRule type="expression" dxfId="7318" priority="6266" stopIfTrue="1">
      <formula>I801="REVIEW"</formula>
    </cfRule>
  </conditionalFormatting>
  <conditionalFormatting sqref="I802">
    <cfRule type="expression" dxfId="7317" priority="6267" stopIfTrue="1">
      <formula>I802="REVIEW"</formula>
    </cfRule>
  </conditionalFormatting>
  <conditionalFormatting sqref="I803">
    <cfRule type="expression" dxfId="7316" priority="6268" stopIfTrue="1">
      <formula>I803="REVIEW"</formula>
    </cfRule>
  </conditionalFormatting>
  <conditionalFormatting sqref="I804">
    <cfRule type="expression" dxfId="7315" priority="6269" stopIfTrue="1">
      <formula>I804="REVIEW"</formula>
    </cfRule>
  </conditionalFormatting>
  <conditionalFormatting sqref="I805">
    <cfRule type="expression" dxfId="7314" priority="6270" stopIfTrue="1">
      <formula>I805="REVIEW"</formula>
    </cfRule>
  </conditionalFormatting>
  <conditionalFormatting sqref="I806">
    <cfRule type="expression" dxfId="7313" priority="6271" stopIfTrue="1">
      <formula>I806="REVIEW"</formula>
    </cfRule>
  </conditionalFormatting>
  <conditionalFormatting sqref="I807">
    <cfRule type="expression" dxfId="7312" priority="6272" stopIfTrue="1">
      <formula>I807="REVIEW"</formula>
    </cfRule>
  </conditionalFormatting>
  <conditionalFormatting sqref="I808">
    <cfRule type="expression" dxfId="7311" priority="6273" stopIfTrue="1">
      <formula>I808="REVIEW"</formula>
    </cfRule>
  </conditionalFormatting>
  <conditionalFormatting sqref="I809">
    <cfRule type="expression" dxfId="7310" priority="6274" stopIfTrue="1">
      <formula>I809="REVIEW"</formula>
    </cfRule>
  </conditionalFormatting>
  <conditionalFormatting sqref="I810">
    <cfRule type="expression" dxfId="7309" priority="6275" stopIfTrue="1">
      <formula>I810="REVIEW"</formula>
    </cfRule>
  </conditionalFormatting>
  <conditionalFormatting sqref="I811">
    <cfRule type="expression" dxfId="7308" priority="6276" stopIfTrue="1">
      <formula>I811="REVIEW"</formula>
    </cfRule>
  </conditionalFormatting>
  <conditionalFormatting sqref="I812">
    <cfRule type="expression" dxfId="7307" priority="6277" stopIfTrue="1">
      <formula>I812="REVIEW"</formula>
    </cfRule>
  </conditionalFormatting>
  <conditionalFormatting sqref="I813">
    <cfRule type="expression" dxfId="7306" priority="6278" stopIfTrue="1">
      <formula>I813="REVIEW"</formula>
    </cfRule>
  </conditionalFormatting>
  <conditionalFormatting sqref="I814">
    <cfRule type="expression" dxfId="7305" priority="6279" stopIfTrue="1">
      <formula>I814="REVIEW"</formula>
    </cfRule>
  </conditionalFormatting>
  <conditionalFormatting sqref="I815">
    <cfRule type="expression" dxfId="7304" priority="6280" stopIfTrue="1">
      <formula>I815="REVIEW"</formula>
    </cfRule>
  </conditionalFormatting>
  <conditionalFormatting sqref="I816">
    <cfRule type="expression" dxfId="7303" priority="6281" stopIfTrue="1">
      <formula>I816="REVIEW"</formula>
    </cfRule>
  </conditionalFormatting>
  <conditionalFormatting sqref="I817">
    <cfRule type="expression" dxfId="7302" priority="6282" stopIfTrue="1">
      <formula>I817="REVIEW"</formula>
    </cfRule>
  </conditionalFormatting>
  <conditionalFormatting sqref="I818">
    <cfRule type="expression" dxfId="7301" priority="6283" stopIfTrue="1">
      <formula>I818="REVIEW"</formula>
    </cfRule>
  </conditionalFormatting>
  <conditionalFormatting sqref="I819">
    <cfRule type="expression" dxfId="7300" priority="6284" stopIfTrue="1">
      <formula>I819="REVIEW"</formula>
    </cfRule>
  </conditionalFormatting>
  <conditionalFormatting sqref="I820">
    <cfRule type="expression" dxfId="7299" priority="6285" stopIfTrue="1">
      <formula>I820="REVIEW"</formula>
    </cfRule>
  </conditionalFormatting>
  <conditionalFormatting sqref="I821">
    <cfRule type="expression" dxfId="7298" priority="6286" stopIfTrue="1">
      <formula>I821="REVIEW"</formula>
    </cfRule>
  </conditionalFormatting>
  <conditionalFormatting sqref="I822">
    <cfRule type="expression" dxfId="7297" priority="6287" stopIfTrue="1">
      <formula>I822="REVIEW"</formula>
    </cfRule>
  </conditionalFormatting>
  <conditionalFormatting sqref="I823">
    <cfRule type="expression" dxfId="7296" priority="6288" stopIfTrue="1">
      <formula>I823="REVIEW"</formula>
    </cfRule>
  </conditionalFormatting>
  <conditionalFormatting sqref="I824">
    <cfRule type="expression" dxfId="7295" priority="6289" stopIfTrue="1">
      <formula>I824="REVIEW"</formula>
    </cfRule>
  </conditionalFormatting>
  <conditionalFormatting sqref="I825">
    <cfRule type="expression" dxfId="7294" priority="6290" stopIfTrue="1">
      <formula>I825="REVIEW"</formula>
    </cfRule>
  </conditionalFormatting>
  <conditionalFormatting sqref="I826">
    <cfRule type="expression" dxfId="7293" priority="6291" stopIfTrue="1">
      <formula>I826="REVIEW"</formula>
    </cfRule>
  </conditionalFormatting>
  <conditionalFormatting sqref="I827">
    <cfRule type="expression" dxfId="7292" priority="6292" stopIfTrue="1">
      <formula>I827="REVIEW"</formula>
    </cfRule>
  </conditionalFormatting>
  <conditionalFormatting sqref="I828">
    <cfRule type="expression" dxfId="7291" priority="6293" stopIfTrue="1">
      <formula>I828="REVIEW"</formula>
    </cfRule>
  </conditionalFormatting>
  <conditionalFormatting sqref="I829">
    <cfRule type="expression" dxfId="7290" priority="6294" stopIfTrue="1">
      <formula>I829="REVIEW"</formula>
    </cfRule>
  </conditionalFormatting>
  <conditionalFormatting sqref="I830">
    <cfRule type="expression" dxfId="7289" priority="6295" stopIfTrue="1">
      <formula>I830="REVIEW"</formula>
    </cfRule>
  </conditionalFormatting>
  <conditionalFormatting sqref="I831">
    <cfRule type="expression" dxfId="7288" priority="6296" stopIfTrue="1">
      <formula>I831="REVIEW"</formula>
    </cfRule>
  </conditionalFormatting>
  <conditionalFormatting sqref="I832">
    <cfRule type="expression" dxfId="7287" priority="6297" stopIfTrue="1">
      <formula>I832="REVIEW"</formula>
    </cfRule>
  </conditionalFormatting>
  <conditionalFormatting sqref="I833">
    <cfRule type="expression" dxfId="7286" priority="6298" stopIfTrue="1">
      <formula>I833="REVIEW"</formula>
    </cfRule>
  </conditionalFormatting>
  <conditionalFormatting sqref="I834">
    <cfRule type="expression" dxfId="7285" priority="6299" stopIfTrue="1">
      <formula>I834="REVIEW"</formula>
    </cfRule>
  </conditionalFormatting>
  <conditionalFormatting sqref="I835">
    <cfRule type="expression" dxfId="7284" priority="6300" stopIfTrue="1">
      <formula>I835="REVIEW"</formula>
    </cfRule>
  </conditionalFormatting>
  <conditionalFormatting sqref="I836">
    <cfRule type="expression" dxfId="7283" priority="6301" stopIfTrue="1">
      <formula>I836="REVIEW"</formula>
    </cfRule>
  </conditionalFormatting>
  <conditionalFormatting sqref="I837">
    <cfRule type="expression" dxfId="7282" priority="6302" stopIfTrue="1">
      <formula>I837="REVIEW"</formula>
    </cfRule>
  </conditionalFormatting>
  <conditionalFormatting sqref="I838">
    <cfRule type="expression" dxfId="7281" priority="6303" stopIfTrue="1">
      <formula>I838="REVIEW"</formula>
    </cfRule>
  </conditionalFormatting>
  <conditionalFormatting sqref="I839">
    <cfRule type="expression" dxfId="7280" priority="6304" stopIfTrue="1">
      <formula>I839="REVIEW"</formula>
    </cfRule>
  </conditionalFormatting>
  <conditionalFormatting sqref="I840">
    <cfRule type="expression" dxfId="7279" priority="6305" stopIfTrue="1">
      <formula>I840="REVIEW"</formula>
    </cfRule>
  </conditionalFormatting>
  <conditionalFormatting sqref="I841">
    <cfRule type="expression" dxfId="7278" priority="6306" stopIfTrue="1">
      <formula>I841="REVIEW"</formula>
    </cfRule>
  </conditionalFormatting>
  <conditionalFormatting sqref="I842">
    <cfRule type="expression" dxfId="7277" priority="6307" stopIfTrue="1">
      <formula>I842="REVIEW"</formula>
    </cfRule>
  </conditionalFormatting>
  <conditionalFormatting sqref="I843">
    <cfRule type="expression" dxfId="7276" priority="6308" stopIfTrue="1">
      <formula>I843="REVIEW"</formula>
    </cfRule>
  </conditionalFormatting>
  <conditionalFormatting sqref="I844">
    <cfRule type="expression" dxfId="7275" priority="6309" stopIfTrue="1">
      <formula>I844="REVIEW"</formula>
    </cfRule>
  </conditionalFormatting>
  <conditionalFormatting sqref="I845">
    <cfRule type="expression" dxfId="7274" priority="6310" stopIfTrue="1">
      <formula>I845="REVIEW"</formula>
    </cfRule>
  </conditionalFormatting>
  <conditionalFormatting sqref="I846">
    <cfRule type="expression" dxfId="7273" priority="6311" stopIfTrue="1">
      <formula>I846="REVIEW"</formula>
    </cfRule>
  </conditionalFormatting>
  <conditionalFormatting sqref="I847">
    <cfRule type="expression" dxfId="7272" priority="6312" stopIfTrue="1">
      <formula>I847="REVIEW"</formula>
    </cfRule>
  </conditionalFormatting>
  <conditionalFormatting sqref="I848">
    <cfRule type="expression" dxfId="7271" priority="6313" stopIfTrue="1">
      <formula>I848="REVIEW"</formula>
    </cfRule>
  </conditionalFormatting>
  <conditionalFormatting sqref="I849">
    <cfRule type="expression" dxfId="7270" priority="6314" stopIfTrue="1">
      <formula>I849="REVIEW"</formula>
    </cfRule>
  </conditionalFormatting>
  <conditionalFormatting sqref="I850">
    <cfRule type="expression" dxfId="7269" priority="6315" stopIfTrue="1">
      <formula>I850="REVIEW"</formula>
    </cfRule>
  </conditionalFormatting>
  <conditionalFormatting sqref="I851">
    <cfRule type="expression" dxfId="7268" priority="6316" stopIfTrue="1">
      <formula>I851="REVIEW"</formula>
    </cfRule>
  </conditionalFormatting>
  <conditionalFormatting sqref="I852">
    <cfRule type="expression" dxfId="7267" priority="6317" stopIfTrue="1">
      <formula>I852="REVIEW"</formula>
    </cfRule>
  </conditionalFormatting>
  <conditionalFormatting sqref="I853">
    <cfRule type="expression" dxfId="7266" priority="6318" stopIfTrue="1">
      <formula>I853="REVIEW"</formula>
    </cfRule>
  </conditionalFormatting>
  <conditionalFormatting sqref="I854">
    <cfRule type="expression" dxfId="7265" priority="6319" stopIfTrue="1">
      <formula>I854="REVIEW"</formula>
    </cfRule>
  </conditionalFormatting>
  <conditionalFormatting sqref="I855">
    <cfRule type="expression" dxfId="7264" priority="6320" stopIfTrue="1">
      <formula>I855="REVIEW"</formula>
    </cfRule>
  </conditionalFormatting>
  <conditionalFormatting sqref="I856">
    <cfRule type="expression" dxfId="7263" priority="6321" stopIfTrue="1">
      <formula>I856="REVIEW"</formula>
    </cfRule>
  </conditionalFormatting>
  <conditionalFormatting sqref="I857">
    <cfRule type="expression" dxfId="7262" priority="6322" stopIfTrue="1">
      <formula>I857="REVIEW"</formula>
    </cfRule>
  </conditionalFormatting>
  <conditionalFormatting sqref="I858">
    <cfRule type="expression" dxfId="7261" priority="6323" stopIfTrue="1">
      <formula>I858="REVIEW"</formula>
    </cfRule>
  </conditionalFormatting>
  <conditionalFormatting sqref="I859">
    <cfRule type="expression" dxfId="7260" priority="6324" stopIfTrue="1">
      <formula>I859="REVIEW"</formula>
    </cfRule>
  </conditionalFormatting>
  <conditionalFormatting sqref="I860">
    <cfRule type="expression" dxfId="7259" priority="6325" stopIfTrue="1">
      <formula>I860="REVIEW"</formula>
    </cfRule>
  </conditionalFormatting>
  <conditionalFormatting sqref="I861">
    <cfRule type="expression" dxfId="7258" priority="6326" stopIfTrue="1">
      <formula>I861="REVIEW"</formula>
    </cfRule>
  </conditionalFormatting>
  <conditionalFormatting sqref="I862">
    <cfRule type="expression" dxfId="7257" priority="6327" stopIfTrue="1">
      <formula>I862="REVIEW"</formula>
    </cfRule>
  </conditionalFormatting>
  <conditionalFormatting sqref="I863">
    <cfRule type="expression" dxfId="7256" priority="6328" stopIfTrue="1">
      <formula>I863="REVIEW"</formula>
    </cfRule>
  </conditionalFormatting>
  <conditionalFormatting sqref="I864">
    <cfRule type="expression" dxfId="7255" priority="6329" stopIfTrue="1">
      <formula>I864="REVIEW"</formula>
    </cfRule>
  </conditionalFormatting>
  <conditionalFormatting sqref="I865">
    <cfRule type="expression" dxfId="7254" priority="6330" stopIfTrue="1">
      <formula>I865="REVIEW"</formula>
    </cfRule>
  </conditionalFormatting>
  <conditionalFormatting sqref="I866">
    <cfRule type="expression" dxfId="7253" priority="6331" stopIfTrue="1">
      <formula>I866="REVIEW"</formula>
    </cfRule>
  </conditionalFormatting>
  <conditionalFormatting sqref="I867">
    <cfRule type="expression" dxfId="7252" priority="6332" stopIfTrue="1">
      <formula>I867="REVIEW"</formula>
    </cfRule>
  </conditionalFormatting>
  <conditionalFormatting sqref="I868">
    <cfRule type="expression" dxfId="7251" priority="6333" stopIfTrue="1">
      <formula>I868="REVIEW"</formula>
    </cfRule>
  </conditionalFormatting>
  <conditionalFormatting sqref="I869">
    <cfRule type="expression" dxfId="7250" priority="6334" stopIfTrue="1">
      <formula>I869="REVIEW"</formula>
    </cfRule>
  </conditionalFormatting>
  <conditionalFormatting sqref="I870">
    <cfRule type="expression" dxfId="7249" priority="6335" stopIfTrue="1">
      <formula>I870="REVIEW"</formula>
    </cfRule>
  </conditionalFormatting>
  <conditionalFormatting sqref="I871">
    <cfRule type="expression" dxfId="7248" priority="6336" stopIfTrue="1">
      <formula>I871="REVIEW"</formula>
    </cfRule>
  </conditionalFormatting>
  <conditionalFormatting sqref="I872">
    <cfRule type="expression" dxfId="7247" priority="6337" stopIfTrue="1">
      <formula>I872="REVIEW"</formula>
    </cfRule>
  </conditionalFormatting>
  <conditionalFormatting sqref="I873">
    <cfRule type="expression" dxfId="7246" priority="6338" stopIfTrue="1">
      <formula>I873="REVIEW"</formula>
    </cfRule>
  </conditionalFormatting>
  <conditionalFormatting sqref="I874">
    <cfRule type="expression" dxfId="7245" priority="6339" stopIfTrue="1">
      <formula>I874="REVIEW"</formula>
    </cfRule>
  </conditionalFormatting>
  <conditionalFormatting sqref="I875">
    <cfRule type="expression" dxfId="7244" priority="6340" stopIfTrue="1">
      <formula>I875="REVIEW"</formula>
    </cfRule>
  </conditionalFormatting>
  <conditionalFormatting sqref="I876">
    <cfRule type="expression" dxfId="7243" priority="6341" stopIfTrue="1">
      <formula>I876="REVIEW"</formula>
    </cfRule>
  </conditionalFormatting>
  <conditionalFormatting sqref="I877">
    <cfRule type="expression" dxfId="7242" priority="6342" stopIfTrue="1">
      <formula>I877="REVIEW"</formula>
    </cfRule>
  </conditionalFormatting>
  <conditionalFormatting sqref="I878">
    <cfRule type="expression" dxfId="7241" priority="6343" stopIfTrue="1">
      <formula>I878="REVIEW"</formula>
    </cfRule>
  </conditionalFormatting>
  <conditionalFormatting sqref="I879">
    <cfRule type="expression" dxfId="7240" priority="6344" stopIfTrue="1">
      <formula>I879="REVIEW"</formula>
    </cfRule>
  </conditionalFormatting>
  <conditionalFormatting sqref="I880">
    <cfRule type="expression" dxfId="7239" priority="6345" stopIfTrue="1">
      <formula>I880="REVIEW"</formula>
    </cfRule>
  </conditionalFormatting>
  <conditionalFormatting sqref="I881">
    <cfRule type="expression" dxfId="7238" priority="6346" stopIfTrue="1">
      <formula>I881="REVIEW"</formula>
    </cfRule>
  </conditionalFormatting>
  <conditionalFormatting sqref="I882">
    <cfRule type="expression" dxfId="7237" priority="6347" stopIfTrue="1">
      <formula>I882="REVIEW"</formula>
    </cfRule>
  </conditionalFormatting>
  <conditionalFormatting sqref="I883">
    <cfRule type="expression" dxfId="7236" priority="6348" stopIfTrue="1">
      <formula>I883="REVIEW"</formula>
    </cfRule>
  </conditionalFormatting>
  <conditionalFormatting sqref="I884">
    <cfRule type="expression" dxfId="7235" priority="6349" stopIfTrue="1">
      <formula>I884="REVIEW"</formula>
    </cfRule>
  </conditionalFormatting>
  <conditionalFormatting sqref="I885">
    <cfRule type="expression" dxfId="7234" priority="6350" stopIfTrue="1">
      <formula>I885="REVIEW"</formula>
    </cfRule>
  </conditionalFormatting>
  <conditionalFormatting sqref="I886">
    <cfRule type="expression" dxfId="7233" priority="6351" stopIfTrue="1">
      <formula>I886="REVIEW"</formula>
    </cfRule>
  </conditionalFormatting>
  <conditionalFormatting sqref="I887">
    <cfRule type="expression" dxfId="7232" priority="6352" stopIfTrue="1">
      <formula>I887="REVIEW"</formula>
    </cfRule>
  </conditionalFormatting>
  <conditionalFormatting sqref="I888">
    <cfRule type="expression" dxfId="7231" priority="6353" stopIfTrue="1">
      <formula>I888="REVIEW"</formula>
    </cfRule>
  </conditionalFormatting>
  <conditionalFormatting sqref="I889">
    <cfRule type="expression" dxfId="7230" priority="6354" stopIfTrue="1">
      <formula>I889="REVIEW"</formula>
    </cfRule>
  </conditionalFormatting>
  <conditionalFormatting sqref="I890">
    <cfRule type="expression" dxfId="7229" priority="6355" stopIfTrue="1">
      <formula>I890="REVIEW"</formula>
    </cfRule>
  </conditionalFormatting>
  <conditionalFormatting sqref="I891">
    <cfRule type="expression" dxfId="7228" priority="6356" stopIfTrue="1">
      <formula>I891="REVIEW"</formula>
    </cfRule>
  </conditionalFormatting>
  <conditionalFormatting sqref="I892">
    <cfRule type="expression" dxfId="7227" priority="6357" stopIfTrue="1">
      <formula>I892="REVIEW"</formula>
    </cfRule>
  </conditionalFormatting>
  <conditionalFormatting sqref="I893">
    <cfRule type="expression" dxfId="7226" priority="6358" stopIfTrue="1">
      <formula>I893="REVIEW"</formula>
    </cfRule>
  </conditionalFormatting>
  <conditionalFormatting sqref="I894">
    <cfRule type="expression" dxfId="7225" priority="6359" stopIfTrue="1">
      <formula>I894="REVIEW"</formula>
    </cfRule>
  </conditionalFormatting>
  <conditionalFormatting sqref="I895">
    <cfRule type="expression" dxfId="7224" priority="6360" stopIfTrue="1">
      <formula>I895="REVIEW"</formula>
    </cfRule>
  </conditionalFormatting>
  <conditionalFormatting sqref="I896">
    <cfRule type="expression" dxfId="7223" priority="6361" stopIfTrue="1">
      <formula>I896="REVIEW"</formula>
    </cfRule>
  </conditionalFormatting>
  <conditionalFormatting sqref="I897">
    <cfRule type="expression" dxfId="7222" priority="6362" stopIfTrue="1">
      <formula>I897="REVIEW"</formula>
    </cfRule>
  </conditionalFormatting>
  <conditionalFormatting sqref="I898">
    <cfRule type="expression" dxfId="7221" priority="6363" stopIfTrue="1">
      <formula>I898="REVIEW"</formula>
    </cfRule>
  </conditionalFormatting>
  <conditionalFormatting sqref="I899">
    <cfRule type="expression" dxfId="7220" priority="6364" stopIfTrue="1">
      <formula>I899="REVIEW"</formula>
    </cfRule>
  </conditionalFormatting>
  <conditionalFormatting sqref="I900">
    <cfRule type="expression" dxfId="7219" priority="6365" stopIfTrue="1">
      <formula>I900="REVIEW"</formula>
    </cfRule>
  </conditionalFormatting>
  <conditionalFormatting sqref="I901">
    <cfRule type="expression" dxfId="7218" priority="6366" stopIfTrue="1">
      <formula>I901="REVIEW"</formula>
    </cfRule>
  </conditionalFormatting>
  <conditionalFormatting sqref="I902">
    <cfRule type="expression" dxfId="7217" priority="6367" stopIfTrue="1">
      <formula>I902="REVIEW"</formula>
    </cfRule>
  </conditionalFormatting>
  <conditionalFormatting sqref="I903">
    <cfRule type="expression" dxfId="7216" priority="6368" stopIfTrue="1">
      <formula>I903="REVIEW"</formula>
    </cfRule>
  </conditionalFormatting>
  <conditionalFormatting sqref="I904">
    <cfRule type="expression" dxfId="7215" priority="6369" stopIfTrue="1">
      <formula>I904="REVIEW"</formula>
    </cfRule>
  </conditionalFormatting>
  <conditionalFormatting sqref="I905">
    <cfRule type="expression" dxfId="7214" priority="6370" stopIfTrue="1">
      <formula>I905="REVIEW"</formula>
    </cfRule>
  </conditionalFormatting>
  <conditionalFormatting sqref="I906">
    <cfRule type="expression" dxfId="7213" priority="6371" stopIfTrue="1">
      <formula>I906="REVIEW"</formula>
    </cfRule>
  </conditionalFormatting>
  <conditionalFormatting sqref="I907">
    <cfRule type="expression" dxfId="7212" priority="6372" stopIfTrue="1">
      <formula>I907="REVIEW"</formula>
    </cfRule>
  </conditionalFormatting>
  <conditionalFormatting sqref="I908">
    <cfRule type="expression" dxfId="7211" priority="6373" stopIfTrue="1">
      <formula>I908="REVIEW"</formula>
    </cfRule>
  </conditionalFormatting>
  <conditionalFormatting sqref="I909">
    <cfRule type="expression" dxfId="7210" priority="6374" stopIfTrue="1">
      <formula>I909="REVIEW"</formula>
    </cfRule>
  </conditionalFormatting>
  <conditionalFormatting sqref="I910">
    <cfRule type="expression" dxfId="7209" priority="6375" stopIfTrue="1">
      <formula>I910="REVIEW"</formula>
    </cfRule>
  </conditionalFormatting>
  <conditionalFormatting sqref="I911">
    <cfRule type="expression" dxfId="7208" priority="6376" stopIfTrue="1">
      <formula>I911="REVIEW"</formula>
    </cfRule>
  </conditionalFormatting>
  <conditionalFormatting sqref="I912">
    <cfRule type="expression" dxfId="7207" priority="6377" stopIfTrue="1">
      <formula>I912="REVIEW"</formula>
    </cfRule>
  </conditionalFormatting>
  <conditionalFormatting sqref="I913">
    <cfRule type="expression" dxfId="7206" priority="6378" stopIfTrue="1">
      <formula>I913="REVIEW"</formula>
    </cfRule>
  </conditionalFormatting>
  <conditionalFormatting sqref="I914">
    <cfRule type="expression" dxfId="7205" priority="6379" stopIfTrue="1">
      <formula>I914="REVIEW"</formula>
    </cfRule>
  </conditionalFormatting>
  <conditionalFormatting sqref="I915">
    <cfRule type="expression" dxfId="7204" priority="6380" stopIfTrue="1">
      <formula>I915="REVIEW"</formula>
    </cfRule>
  </conditionalFormatting>
  <conditionalFormatting sqref="I916">
    <cfRule type="expression" dxfId="7203" priority="6381" stopIfTrue="1">
      <formula>I916="REVIEW"</formula>
    </cfRule>
  </conditionalFormatting>
  <conditionalFormatting sqref="I917">
    <cfRule type="expression" dxfId="7202" priority="6382" stopIfTrue="1">
      <formula>I917="REVIEW"</formula>
    </cfRule>
  </conditionalFormatting>
  <conditionalFormatting sqref="I918">
    <cfRule type="expression" dxfId="7201" priority="6383" stopIfTrue="1">
      <formula>I918="REVIEW"</formula>
    </cfRule>
  </conditionalFormatting>
  <conditionalFormatting sqref="I919">
    <cfRule type="expression" dxfId="7200" priority="6384" stopIfTrue="1">
      <formula>I919="REVIEW"</formula>
    </cfRule>
  </conditionalFormatting>
  <conditionalFormatting sqref="I920">
    <cfRule type="expression" dxfId="7199" priority="6385" stopIfTrue="1">
      <formula>I920="REVIEW"</formula>
    </cfRule>
  </conditionalFormatting>
  <conditionalFormatting sqref="I921">
    <cfRule type="expression" dxfId="7198" priority="6386" stopIfTrue="1">
      <formula>I921="REVIEW"</formula>
    </cfRule>
  </conditionalFormatting>
  <conditionalFormatting sqref="I922">
    <cfRule type="expression" dxfId="7197" priority="6387" stopIfTrue="1">
      <formula>I922="REVIEW"</formula>
    </cfRule>
  </conditionalFormatting>
  <conditionalFormatting sqref="I923">
    <cfRule type="expression" dxfId="7196" priority="6388" stopIfTrue="1">
      <formula>I923="REVIEW"</formula>
    </cfRule>
  </conditionalFormatting>
  <conditionalFormatting sqref="I924">
    <cfRule type="expression" dxfId="7195" priority="6389" stopIfTrue="1">
      <formula>I924="REVIEW"</formula>
    </cfRule>
  </conditionalFormatting>
  <conditionalFormatting sqref="I925">
    <cfRule type="expression" dxfId="7194" priority="6390" stopIfTrue="1">
      <formula>I925="REVIEW"</formula>
    </cfRule>
  </conditionalFormatting>
  <conditionalFormatting sqref="I926">
    <cfRule type="expression" dxfId="7193" priority="6391" stopIfTrue="1">
      <formula>I926="REVIEW"</formula>
    </cfRule>
  </conditionalFormatting>
  <conditionalFormatting sqref="I927">
    <cfRule type="expression" dxfId="7192" priority="6392" stopIfTrue="1">
      <formula>I927="REVIEW"</formula>
    </cfRule>
  </conditionalFormatting>
  <conditionalFormatting sqref="I928">
    <cfRule type="expression" dxfId="7191" priority="6393" stopIfTrue="1">
      <formula>I928="REVIEW"</formula>
    </cfRule>
  </conditionalFormatting>
  <conditionalFormatting sqref="I929">
    <cfRule type="expression" dxfId="7190" priority="6394" stopIfTrue="1">
      <formula>I929="REVIEW"</formula>
    </cfRule>
  </conditionalFormatting>
  <conditionalFormatting sqref="I930">
    <cfRule type="expression" dxfId="7189" priority="6395" stopIfTrue="1">
      <formula>I930="REVIEW"</formula>
    </cfRule>
  </conditionalFormatting>
  <conditionalFormatting sqref="I931">
    <cfRule type="expression" dxfId="7188" priority="6396" stopIfTrue="1">
      <formula>I931="REVIEW"</formula>
    </cfRule>
  </conditionalFormatting>
  <conditionalFormatting sqref="I932">
    <cfRule type="expression" dxfId="7187" priority="6397" stopIfTrue="1">
      <formula>I932="REVIEW"</formula>
    </cfRule>
  </conditionalFormatting>
  <conditionalFormatting sqref="I933">
    <cfRule type="expression" dxfId="7186" priority="6398" stopIfTrue="1">
      <formula>I933="REVIEW"</formula>
    </cfRule>
  </conditionalFormatting>
  <conditionalFormatting sqref="I934">
    <cfRule type="expression" dxfId="7185" priority="6399" stopIfTrue="1">
      <formula>I934="REVIEW"</formula>
    </cfRule>
  </conditionalFormatting>
  <conditionalFormatting sqref="I935">
    <cfRule type="expression" dxfId="7184" priority="6400" stopIfTrue="1">
      <formula>I935="REVIEW"</formula>
    </cfRule>
  </conditionalFormatting>
  <conditionalFormatting sqref="I936">
    <cfRule type="expression" dxfId="7183" priority="6401" stopIfTrue="1">
      <formula>I936="REVIEW"</formula>
    </cfRule>
  </conditionalFormatting>
  <conditionalFormatting sqref="I937">
    <cfRule type="expression" dxfId="7182" priority="6402" stopIfTrue="1">
      <formula>I937="REVIEW"</formula>
    </cfRule>
  </conditionalFormatting>
  <conditionalFormatting sqref="I938">
    <cfRule type="expression" dxfId="7181" priority="6403" stopIfTrue="1">
      <formula>I938="REVIEW"</formula>
    </cfRule>
  </conditionalFormatting>
  <conditionalFormatting sqref="I939">
    <cfRule type="expression" dxfId="7180" priority="6404" stopIfTrue="1">
      <formula>I939="REVIEW"</formula>
    </cfRule>
  </conditionalFormatting>
  <conditionalFormatting sqref="I940">
    <cfRule type="expression" dxfId="7179" priority="6405" stopIfTrue="1">
      <formula>I940="REVIEW"</formula>
    </cfRule>
  </conditionalFormatting>
  <conditionalFormatting sqref="I941">
    <cfRule type="expression" dxfId="7178" priority="6406" stopIfTrue="1">
      <formula>I941="REVIEW"</formula>
    </cfRule>
  </conditionalFormatting>
  <conditionalFormatting sqref="I942">
    <cfRule type="expression" dxfId="7177" priority="6407" stopIfTrue="1">
      <formula>I942="REVIEW"</formula>
    </cfRule>
  </conditionalFormatting>
  <conditionalFormatting sqref="I943">
    <cfRule type="expression" dxfId="7176" priority="6408" stopIfTrue="1">
      <formula>I943="REVIEW"</formula>
    </cfRule>
  </conditionalFormatting>
  <conditionalFormatting sqref="I944">
    <cfRule type="expression" dxfId="7175" priority="6409" stopIfTrue="1">
      <formula>I944="REVIEW"</formula>
    </cfRule>
  </conditionalFormatting>
  <conditionalFormatting sqref="I945">
    <cfRule type="expression" dxfId="7174" priority="6410" stopIfTrue="1">
      <formula>I945="REVIEW"</formula>
    </cfRule>
  </conditionalFormatting>
  <conditionalFormatting sqref="I946">
    <cfRule type="expression" dxfId="7173" priority="6411" stopIfTrue="1">
      <formula>I946="REVIEW"</formula>
    </cfRule>
  </conditionalFormatting>
  <conditionalFormatting sqref="I947">
    <cfRule type="expression" dxfId="7172" priority="6412" stopIfTrue="1">
      <formula>I947="REVIEW"</formula>
    </cfRule>
  </conditionalFormatting>
  <conditionalFormatting sqref="I948">
    <cfRule type="expression" dxfId="7171" priority="6413" stopIfTrue="1">
      <formula>I948="REVIEW"</formula>
    </cfRule>
  </conditionalFormatting>
  <conditionalFormatting sqref="I949">
    <cfRule type="expression" dxfId="7170" priority="6414" stopIfTrue="1">
      <formula>I949="REVIEW"</formula>
    </cfRule>
  </conditionalFormatting>
  <conditionalFormatting sqref="I950">
    <cfRule type="expression" dxfId="7169" priority="6415" stopIfTrue="1">
      <formula>I950="REVIEW"</formula>
    </cfRule>
  </conditionalFormatting>
  <conditionalFormatting sqref="I951">
    <cfRule type="expression" dxfId="7168" priority="6416" stopIfTrue="1">
      <formula>I951="REVIEW"</formula>
    </cfRule>
  </conditionalFormatting>
  <conditionalFormatting sqref="I952">
    <cfRule type="expression" dxfId="7167" priority="6417" stopIfTrue="1">
      <formula>I952="REVIEW"</formula>
    </cfRule>
  </conditionalFormatting>
  <conditionalFormatting sqref="I953">
    <cfRule type="expression" dxfId="7166" priority="6418" stopIfTrue="1">
      <formula>I953="REVIEW"</formula>
    </cfRule>
  </conditionalFormatting>
  <conditionalFormatting sqref="I954">
    <cfRule type="expression" dxfId="7165" priority="6419" stopIfTrue="1">
      <formula>I954="REVIEW"</formula>
    </cfRule>
  </conditionalFormatting>
  <conditionalFormatting sqref="I955">
    <cfRule type="expression" dxfId="7164" priority="6420" stopIfTrue="1">
      <formula>I955="REVIEW"</formula>
    </cfRule>
  </conditionalFormatting>
  <conditionalFormatting sqref="I956">
    <cfRule type="expression" dxfId="7163" priority="6421" stopIfTrue="1">
      <formula>I956="REVIEW"</formula>
    </cfRule>
  </conditionalFormatting>
  <conditionalFormatting sqref="I957">
    <cfRule type="expression" dxfId="7162" priority="6422" stopIfTrue="1">
      <formula>I957="REVIEW"</formula>
    </cfRule>
  </conditionalFormatting>
  <conditionalFormatting sqref="I958">
    <cfRule type="expression" dxfId="7161" priority="6423" stopIfTrue="1">
      <formula>I958="REVIEW"</formula>
    </cfRule>
  </conditionalFormatting>
  <conditionalFormatting sqref="I959">
    <cfRule type="expression" dxfId="7160" priority="6424" stopIfTrue="1">
      <formula>I959="REVIEW"</formula>
    </cfRule>
  </conditionalFormatting>
  <conditionalFormatting sqref="I960">
    <cfRule type="expression" dxfId="7159" priority="6425" stopIfTrue="1">
      <formula>I960="REVIEW"</formula>
    </cfRule>
  </conditionalFormatting>
  <conditionalFormatting sqref="I961">
    <cfRule type="expression" dxfId="7158" priority="6426" stopIfTrue="1">
      <formula>I961="REVIEW"</formula>
    </cfRule>
  </conditionalFormatting>
  <conditionalFormatting sqref="I962">
    <cfRule type="expression" dxfId="7157" priority="6427" stopIfTrue="1">
      <formula>I962="REVIEW"</formula>
    </cfRule>
  </conditionalFormatting>
  <conditionalFormatting sqref="I963">
    <cfRule type="expression" dxfId="7156" priority="6428" stopIfTrue="1">
      <formula>I963="REVIEW"</formula>
    </cfRule>
  </conditionalFormatting>
  <conditionalFormatting sqref="I964">
    <cfRule type="expression" dxfId="7155" priority="6429" stopIfTrue="1">
      <formula>I964="REVIEW"</formula>
    </cfRule>
  </conditionalFormatting>
  <conditionalFormatting sqref="I965">
    <cfRule type="expression" dxfId="7154" priority="6430" stopIfTrue="1">
      <formula>I965="REVIEW"</formula>
    </cfRule>
  </conditionalFormatting>
  <conditionalFormatting sqref="I966">
    <cfRule type="expression" dxfId="7153" priority="6431" stopIfTrue="1">
      <formula>I966="REVIEW"</formula>
    </cfRule>
  </conditionalFormatting>
  <conditionalFormatting sqref="I967">
    <cfRule type="expression" dxfId="7152" priority="6432" stopIfTrue="1">
      <formula>I967="REVIEW"</formula>
    </cfRule>
  </conditionalFormatting>
  <conditionalFormatting sqref="I968">
    <cfRule type="expression" dxfId="7151" priority="6433" stopIfTrue="1">
      <formula>I968="REVIEW"</formula>
    </cfRule>
  </conditionalFormatting>
  <conditionalFormatting sqref="I969">
    <cfRule type="expression" dxfId="7150" priority="6434" stopIfTrue="1">
      <formula>I969="REVIEW"</formula>
    </cfRule>
  </conditionalFormatting>
  <conditionalFormatting sqref="I970">
    <cfRule type="expression" dxfId="7149" priority="6435" stopIfTrue="1">
      <formula>I970="REVIEW"</formula>
    </cfRule>
  </conditionalFormatting>
  <conditionalFormatting sqref="I971">
    <cfRule type="expression" dxfId="7148" priority="6436" stopIfTrue="1">
      <formula>I971="REVIEW"</formula>
    </cfRule>
  </conditionalFormatting>
  <conditionalFormatting sqref="I972">
    <cfRule type="expression" dxfId="7147" priority="6437" stopIfTrue="1">
      <formula>I972="REVIEW"</formula>
    </cfRule>
  </conditionalFormatting>
  <conditionalFormatting sqref="I973">
    <cfRule type="expression" dxfId="7146" priority="6438" stopIfTrue="1">
      <formula>I973="REVIEW"</formula>
    </cfRule>
  </conditionalFormatting>
  <conditionalFormatting sqref="I974">
    <cfRule type="expression" dxfId="7145" priority="6439" stopIfTrue="1">
      <formula>I974="REVIEW"</formula>
    </cfRule>
  </conditionalFormatting>
  <conditionalFormatting sqref="I975">
    <cfRule type="expression" dxfId="7144" priority="6440" stopIfTrue="1">
      <formula>I975="REVIEW"</formula>
    </cfRule>
  </conditionalFormatting>
  <conditionalFormatting sqref="I976">
    <cfRule type="expression" dxfId="7143" priority="6441" stopIfTrue="1">
      <formula>I976="REVIEW"</formula>
    </cfRule>
  </conditionalFormatting>
  <conditionalFormatting sqref="I977">
    <cfRule type="expression" dxfId="7142" priority="6442" stopIfTrue="1">
      <formula>I977="REVIEW"</formula>
    </cfRule>
  </conditionalFormatting>
  <conditionalFormatting sqref="I978">
    <cfRule type="expression" dxfId="7141" priority="6443" stopIfTrue="1">
      <formula>I978="REVIEW"</formula>
    </cfRule>
  </conditionalFormatting>
  <conditionalFormatting sqref="I979">
    <cfRule type="expression" dxfId="7140" priority="6444" stopIfTrue="1">
      <formula>I979="REVIEW"</formula>
    </cfRule>
  </conditionalFormatting>
  <conditionalFormatting sqref="I980">
    <cfRule type="expression" dxfId="7139" priority="6445" stopIfTrue="1">
      <formula>I980="REVIEW"</formula>
    </cfRule>
  </conditionalFormatting>
  <conditionalFormatting sqref="I981">
    <cfRule type="expression" dxfId="7138" priority="6446" stopIfTrue="1">
      <formula>I981="REVIEW"</formula>
    </cfRule>
  </conditionalFormatting>
  <conditionalFormatting sqref="I982">
    <cfRule type="expression" dxfId="7137" priority="6447" stopIfTrue="1">
      <formula>I982="REVIEW"</formula>
    </cfRule>
  </conditionalFormatting>
  <conditionalFormatting sqref="I983">
    <cfRule type="expression" dxfId="7136" priority="6448" stopIfTrue="1">
      <formula>I983="REVIEW"</formula>
    </cfRule>
  </conditionalFormatting>
  <conditionalFormatting sqref="I984">
    <cfRule type="expression" dxfId="7135" priority="6449" stopIfTrue="1">
      <formula>I984="REVIEW"</formula>
    </cfRule>
  </conditionalFormatting>
  <conditionalFormatting sqref="I985">
    <cfRule type="expression" dxfId="7134" priority="6450" stopIfTrue="1">
      <formula>I985="REVIEW"</formula>
    </cfRule>
  </conditionalFormatting>
  <conditionalFormatting sqref="I986">
    <cfRule type="expression" dxfId="7133" priority="6451" stopIfTrue="1">
      <formula>I986="REVIEW"</formula>
    </cfRule>
  </conditionalFormatting>
  <conditionalFormatting sqref="I987">
    <cfRule type="expression" dxfId="7132" priority="6452" stopIfTrue="1">
      <formula>I987="REVIEW"</formula>
    </cfRule>
  </conditionalFormatting>
  <conditionalFormatting sqref="I988">
    <cfRule type="expression" dxfId="7131" priority="6453" stopIfTrue="1">
      <formula>I988="REVIEW"</formula>
    </cfRule>
  </conditionalFormatting>
  <conditionalFormatting sqref="I989">
    <cfRule type="expression" dxfId="7130" priority="6454" stopIfTrue="1">
      <formula>I989="REVIEW"</formula>
    </cfRule>
  </conditionalFormatting>
  <conditionalFormatting sqref="I990">
    <cfRule type="expression" dxfId="7129" priority="6455" stopIfTrue="1">
      <formula>I990="REVIEW"</formula>
    </cfRule>
  </conditionalFormatting>
  <conditionalFormatting sqref="I991">
    <cfRule type="expression" dxfId="7128" priority="6456" stopIfTrue="1">
      <formula>I991="REVIEW"</formula>
    </cfRule>
  </conditionalFormatting>
  <conditionalFormatting sqref="I992">
    <cfRule type="expression" dxfId="7127" priority="6457" stopIfTrue="1">
      <formula>I992="REVIEW"</formula>
    </cfRule>
  </conditionalFormatting>
  <conditionalFormatting sqref="I993">
    <cfRule type="expression" dxfId="7126" priority="6458" stopIfTrue="1">
      <formula>I993="REVIEW"</formula>
    </cfRule>
  </conditionalFormatting>
  <conditionalFormatting sqref="I994">
    <cfRule type="expression" dxfId="7125" priority="6459" stopIfTrue="1">
      <formula>I994="REVIEW"</formula>
    </cfRule>
  </conditionalFormatting>
  <conditionalFormatting sqref="I995">
    <cfRule type="expression" dxfId="7124" priority="6460" stopIfTrue="1">
      <formula>I995="REVIEW"</formula>
    </cfRule>
  </conditionalFormatting>
  <conditionalFormatting sqref="I996">
    <cfRule type="expression" dxfId="7123" priority="6461" stopIfTrue="1">
      <formula>I996="REVIEW"</formula>
    </cfRule>
  </conditionalFormatting>
  <conditionalFormatting sqref="I997">
    <cfRule type="expression" dxfId="7122" priority="6462" stopIfTrue="1">
      <formula>I997="REVIEW"</formula>
    </cfRule>
  </conditionalFormatting>
  <conditionalFormatting sqref="I998">
    <cfRule type="expression" dxfId="7121" priority="6463" stopIfTrue="1">
      <formula>I998="REVIEW"</formula>
    </cfRule>
  </conditionalFormatting>
  <conditionalFormatting sqref="I999">
    <cfRule type="expression" dxfId="7120" priority="6464" stopIfTrue="1">
      <formula>I999="REVIEW"</formula>
    </cfRule>
  </conditionalFormatting>
  <conditionalFormatting sqref="I1000">
    <cfRule type="expression" dxfId="7119" priority="6465" stopIfTrue="1">
      <formula>I1000="REVIEW"</formula>
    </cfRule>
  </conditionalFormatting>
  <conditionalFormatting sqref="I1001">
    <cfRule type="expression" dxfId="7118" priority="6466" stopIfTrue="1">
      <formula>I1001="REVIEW"</formula>
    </cfRule>
  </conditionalFormatting>
  <conditionalFormatting sqref="I1002">
    <cfRule type="expression" dxfId="7117" priority="6467" stopIfTrue="1">
      <formula>I1002="REVIEW"</formula>
    </cfRule>
  </conditionalFormatting>
  <conditionalFormatting sqref="I1003">
    <cfRule type="expression" dxfId="7116" priority="6468" stopIfTrue="1">
      <formula>I1003="REVIEW"</formula>
    </cfRule>
  </conditionalFormatting>
  <conditionalFormatting sqref="I1004">
    <cfRule type="expression" dxfId="7115" priority="6469" stopIfTrue="1">
      <formula>I1004="REVIEW"</formula>
    </cfRule>
  </conditionalFormatting>
  <conditionalFormatting sqref="I1005">
    <cfRule type="expression" dxfId="7114" priority="6470" stopIfTrue="1">
      <formula>I1005="REVIEW"</formula>
    </cfRule>
  </conditionalFormatting>
  <conditionalFormatting sqref="I1006">
    <cfRule type="expression" dxfId="7113" priority="6471" stopIfTrue="1">
      <formula>I1006="REVIEW"</formula>
    </cfRule>
  </conditionalFormatting>
  <conditionalFormatting sqref="I1007">
    <cfRule type="expression" dxfId="7112" priority="6472" stopIfTrue="1">
      <formula>I1007="REVIEW"</formula>
    </cfRule>
  </conditionalFormatting>
  <conditionalFormatting sqref="I1008">
    <cfRule type="expression" dxfId="7111" priority="6473" stopIfTrue="1">
      <formula>I1008="REVIEW"</formula>
    </cfRule>
  </conditionalFormatting>
  <conditionalFormatting sqref="I1009">
    <cfRule type="expression" dxfId="7110" priority="6474" stopIfTrue="1">
      <formula>I1009="REVIEW"</formula>
    </cfRule>
  </conditionalFormatting>
  <conditionalFormatting sqref="I1010">
    <cfRule type="expression" dxfId="7109" priority="6475" stopIfTrue="1">
      <formula>I1010="REVIEW"</formula>
    </cfRule>
  </conditionalFormatting>
  <conditionalFormatting sqref="I1011">
    <cfRule type="expression" dxfId="7108" priority="6476" stopIfTrue="1">
      <formula>I1011="REVIEW"</formula>
    </cfRule>
  </conditionalFormatting>
  <conditionalFormatting sqref="I1012">
    <cfRule type="expression" dxfId="7107" priority="6477" stopIfTrue="1">
      <formula>I1012="REVIEW"</formula>
    </cfRule>
  </conditionalFormatting>
  <conditionalFormatting sqref="I1013">
    <cfRule type="expression" dxfId="7106" priority="6478" stopIfTrue="1">
      <formula>I1013="REVIEW"</formula>
    </cfRule>
  </conditionalFormatting>
  <conditionalFormatting sqref="I1014">
    <cfRule type="expression" dxfId="7105" priority="6479" stopIfTrue="1">
      <formula>I1014="REVIEW"</formula>
    </cfRule>
  </conditionalFormatting>
  <conditionalFormatting sqref="I1015">
    <cfRule type="expression" dxfId="7104" priority="6480" stopIfTrue="1">
      <formula>I1015="REVIEW"</formula>
    </cfRule>
  </conditionalFormatting>
  <conditionalFormatting sqref="I1016">
    <cfRule type="expression" dxfId="7103" priority="6481" stopIfTrue="1">
      <formula>I1016="REVIEW"</formula>
    </cfRule>
  </conditionalFormatting>
  <conditionalFormatting sqref="I1017">
    <cfRule type="expression" dxfId="7102" priority="6482" stopIfTrue="1">
      <formula>I1017="REVIEW"</formula>
    </cfRule>
  </conditionalFormatting>
  <conditionalFormatting sqref="I1018">
    <cfRule type="expression" dxfId="7101" priority="6483" stopIfTrue="1">
      <formula>I1018="REVIEW"</formula>
    </cfRule>
  </conditionalFormatting>
  <conditionalFormatting sqref="I1019">
    <cfRule type="expression" dxfId="7100" priority="6484" stopIfTrue="1">
      <formula>I1019="REVIEW"</formula>
    </cfRule>
  </conditionalFormatting>
  <conditionalFormatting sqref="I1020">
    <cfRule type="expression" dxfId="7099" priority="6485" stopIfTrue="1">
      <formula>I1020="REVIEW"</formula>
    </cfRule>
  </conditionalFormatting>
  <conditionalFormatting sqref="I1021">
    <cfRule type="expression" dxfId="7098" priority="6486" stopIfTrue="1">
      <formula>I1021="REVIEW"</formula>
    </cfRule>
  </conditionalFormatting>
  <conditionalFormatting sqref="I1022">
    <cfRule type="expression" dxfId="7097" priority="6487" stopIfTrue="1">
      <formula>I1022="REVIEW"</formula>
    </cfRule>
  </conditionalFormatting>
  <conditionalFormatting sqref="I1023">
    <cfRule type="expression" dxfId="7096" priority="6488" stopIfTrue="1">
      <formula>I1023="REVIEW"</formula>
    </cfRule>
  </conditionalFormatting>
  <conditionalFormatting sqref="I1024">
    <cfRule type="expression" dxfId="7095" priority="6489" stopIfTrue="1">
      <formula>I1024="REVIEW"</formula>
    </cfRule>
  </conditionalFormatting>
  <conditionalFormatting sqref="I1025">
    <cfRule type="expression" dxfId="7094" priority="6490" stopIfTrue="1">
      <formula>I1025="REVIEW"</formula>
    </cfRule>
  </conditionalFormatting>
  <conditionalFormatting sqref="I1026">
    <cfRule type="expression" dxfId="7093" priority="6491" stopIfTrue="1">
      <formula>I1026="REVIEW"</formula>
    </cfRule>
  </conditionalFormatting>
  <conditionalFormatting sqref="I1027">
    <cfRule type="expression" dxfId="7092" priority="6492" stopIfTrue="1">
      <formula>I1027="REVIEW"</formula>
    </cfRule>
  </conditionalFormatting>
  <conditionalFormatting sqref="I1028">
    <cfRule type="expression" dxfId="7091" priority="6493" stopIfTrue="1">
      <formula>I1028="REVIEW"</formula>
    </cfRule>
  </conditionalFormatting>
  <conditionalFormatting sqref="I1029">
    <cfRule type="expression" dxfId="7090" priority="6494" stopIfTrue="1">
      <formula>I1029="REVIEW"</formula>
    </cfRule>
  </conditionalFormatting>
  <conditionalFormatting sqref="I1030">
    <cfRule type="expression" dxfId="7089" priority="6495" stopIfTrue="1">
      <formula>I1030="REVIEW"</formula>
    </cfRule>
  </conditionalFormatting>
  <conditionalFormatting sqref="I1031">
    <cfRule type="expression" dxfId="7088" priority="6496" stopIfTrue="1">
      <formula>I1031="REVIEW"</formula>
    </cfRule>
  </conditionalFormatting>
  <conditionalFormatting sqref="I1032">
    <cfRule type="expression" dxfId="7087" priority="6497" stopIfTrue="1">
      <formula>I1032="REVIEW"</formula>
    </cfRule>
  </conditionalFormatting>
  <conditionalFormatting sqref="I1033">
    <cfRule type="expression" dxfId="7086" priority="6498" stopIfTrue="1">
      <formula>I1033="REVIEW"</formula>
    </cfRule>
  </conditionalFormatting>
  <conditionalFormatting sqref="I1034">
    <cfRule type="expression" dxfId="7085" priority="6499" stopIfTrue="1">
      <formula>I1034="REVIEW"</formula>
    </cfRule>
  </conditionalFormatting>
  <conditionalFormatting sqref="I1035">
    <cfRule type="expression" dxfId="7084" priority="6500" stopIfTrue="1">
      <formula>I1035="REVIEW"</formula>
    </cfRule>
  </conditionalFormatting>
  <conditionalFormatting sqref="I1036">
    <cfRule type="expression" dxfId="7083" priority="6501" stopIfTrue="1">
      <formula>I1036="REVIEW"</formula>
    </cfRule>
  </conditionalFormatting>
  <conditionalFormatting sqref="I1037">
    <cfRule type="expression" dxfId="7082" priority="6502" stopIfTrue="1">
      <formula>I1037="REVIEW"</formula>
    </cfRule>
  </conditionalFormatting>
  <conditionalFormatting sqref="I1038">
    <cfRule type="expression" dxfId="7081" priority="6503" stopIfTrue="1">
      <formula>I1038="REVIEW"</formula>
    </cfRule>
  </conditionalFormatting>
  <conditionalFormatting sqref="I1039">
    <cfRule type="expression" dxfId="7080" priority="6504" stopIfTrue="1">
      <formula>I1039="REVIEW"</formula>
    </cfRule>
  </conditionalFormatting>
  <conditionalFormatting sqref="I1040">
    <cfRule type="expression" dxfId="7079" priority="6505" stopIfTrue="1">
      <formula>I1040="REVIEW"</formula>
    </cfRule>
  </conditionalFormatting>
  <conditionalFormatting sqref="I1041">
    <cfRule type="expression" dxfId="7078" priority="6506" stopIfTrue="1">
      <formula>I1041="REVIEW"</formula>
    </cfRule>
  </conditionalFormatting>
  <conditionalFormatting sqref="I1042">
    <cfRule type="expression" dxfId="7077" priority="6507" stopIfTrue="1">
      <formula>I1042="REVIEW"</formula>
    </cfRule>
  </conditionalFormatting>
  <conditionalFormatting sqref="I1043">
    <cfRule type="expression" dxfId="7076" priority="6508" stopIfTrue="1">
      <formula>I1043="REVIEW"</formula>
    </cfRule>
  </conditionalFormatting>
  <conditionalFormatting sqref="I1044">
    <cfRule type="expression" dxfId="7075" priority="6509" stopIfTrue="1">
      <formula>I1044="REVIEW"</formula>
    </cfRule>
  </conditionalFormatting>
  <conditionalFormatting sqref="I1045">
    <cfRule type="expression" dxfId="7074" priority="6510" stopIfTrue="1">
      <formula>I1045="REVIEW"</formula>
    </cfRule>
  </conditionalFormatting>
  <conditionalFormatting sqref="I1046">
    <cfRule type="expression" dxfId="7073" priority="6511" stopIfTrue="1">
      <formula>I1046="REVIEW"</formula>
    </cfRule>
  </conditionalFormatting>
  <conditionalFormatting sqref="I1047">
    <cfRule type="expression" dxfId="7072" priority="6512" stopIfTrue="1">
      <formula>I1047="REVIEW"</formula>
    </cfRule>
  </conditionalFormatting>
  <conditionalFormatting sqref="I1048">
    <cfRule type="expression" dxfId="7071" priority="6513" stopIfTrue="1">
      <formula>I1048="REVIEW"</formula>
    </cfRule>
  </conditionalFormatting>
  <conditionalFormatting sqref="I1049">
    <cfRule type="expression" dxfId="7070" priority="6514" stopIfTrue="1">
      <formula>I1049="REVIEW"</formula>
    </cfRule>
  </conditionalFormatting>
  <conditionalFormatting sqref="I1050">
    <cfRule type="expression" dxfId="7069" priority="6515" stopIfTrue="1">
      <formula>I1050="REVIEW"</formula>
    </cfRule>
  </conditionalFormatting>
  <conditionalFormatting sqref="I1051">
    <cfRule type="expression" dxfId="7068" priority="6516" stopIfTrue="1">
      <formula>I1051="REVIEW"</formula>
    </cfRule>
  </conditionalFormatting>
  <conditionalFormatting sqref="I1052">
    <cfRule type="expression" dxfId="7067" priority="6517" stopIfTrue="1">
      <formula>I1052="REVIEW"</formula>
    </cfRule>
  </conditionalFormatting>
  <conditionalFormatting sqref="I1053">
    <cfRule type="expression" dxfId="7066" priority="6518" stopIfTrue="1">
      <formula>I1053="REVIEW"</formula>
    </cfRule>
  </conditionalFormatting>
  <conditionalFormatting sqref="I1054">
    <cfRule type="expression" dxfId="7065" priority="6519" stopIfTrue="1">
      <formula>I1054="REVIEW"</formula>
    </cfRule>
  </conditionalFormatting>
  <conditionalFormatting sqref="I1055">
    <cfRule type="expression" dxfId="7064" priority="6520" stopIfTrue="1">
      <formula>I1055="REVIEW"</formula>
    </cfRule>
  </conditionalFormatting>
  <conditionalFormatting sqref="I1056">
    <cfRule type="expression" dxfId="7063" priority="6521" stopIfTrue="1">
      <formula>I1056="REVIEW"</formula>
    </cfRule>
  </conditionalFormatting>
  <conditionalFormatting sqref="I1057">
    <cfRule type="expression" dxfId="7062" priority="6522" stopIfTrue="1">
      <formula>I1057="REVIEW"</formula>
    </cfRule>
  </conditionalFormatting>
  <conditionalFormatting sqref="I1058">
    <cfRule type="expression" dxfId="7061" priority="6523" stopIfTrue="1">
      <formula>I1058="REVIEW"</formula>
    </cfRule>
  </conditionalFormatting>
  <conditionalFormatting sqref="I1059">
    <cfRule type="expression" dxfId="7060" priority="6524" stopIfTrue="1">
      <formula>I1059="REVIEW"</formula>
    </cfRule>
  </conditionalFormatting>
  <conditionalFormatting sqref="I1060">
    <cfRule type="expression" dxfId="7059" priority="6525" stopIfTrue="1">
      <formula>I1060="REVIEW"</formula>
    </cfRule>
  </conditionalFormatting>
  <conditionalFormatting sqref="I1061">
    <cfRule type="expression" dxfId="7058" priority="6526" stopIfTrue="1">
      <formula>I1061="REVIEW"</formula>
    </cfRule>
  </conditionalFormatting>
  <conditionalFormatting sqref="I1062">
    <cfRule type="expression" dxfId="7057" priority="6527" stopIfTrue="1">
      <formula>I1062="REVIEW"</formula>
    </cfRule>
  </conditionalFormatting>
  <conditionalFormatting sqref="I1063">
    <cfRule type="expression" dxfId="7056" priority="6528" stopIfTrue="1">
      <formula>I1063="REVIEW"</formula>
    </cfRule>
  </conditionalFormatting>
  <conditionalFormatting sqref="I1064">
    <cfRule type="expression" dxfId="7055" priority="6529" stopIfTrue="1">
      <formula>I1064="REVIEW"</formula>
    </cfRule>
  </conditionalFormatting>
  <conditionalFormatting sqref="I1065">
    <cfRule type="expression" dxfId="7054" priority="6530" stopIfTrue="1">
      <formula>I1065="REVIEW"</formula>
    </cfRule>
  </conditionalFormatting>
  <conditionalFormatting sqref="I1066">
    <cfRule type="expression" dxfId="7053" priority="6531" stopIfTrue="1">
      <formula>I1066="REVIEW"</formula>
    </cfRule>
  </conditionalFormatting>
  <conditionalFormatting sqref="I1067">
    <cfRule type="expression" dxfId="7052" priority="6532" stopIfTrue="1">
      <formula>I1067="REVIEW"</formula>
    </cfRule>
  </conditionalFormatting>
  <conditionalFormatting sqref="I1068">
    <cfRule type="expression" dxfId="7051" priority="6533" stopIfTrue="1">
      <formula>I1068="REVIEW"</formula>
    </cfRule>
  </conditionalFormatting>
  <conditionalFormatting sqref="I1069">
    <cfRule type="expression" dxfId="7050" priority="6534" stopIfTrue="1">
      <formula>I1069="REVIEW"</formula>
    </cfRule>
  </conditionalFormatting>
  <conditionalFormatting sqref="I1070">
    <cfRule type="expression" dxfId="7049" priority="6535" stopIfTrue="1">
      <formula>I1070="REVIEW"</formula>
    </cfRule>
  </conditionalFormatting>
  <conditionalFormatting sqref="I1071">
    <cfRule type="expression" dxfId="7048" priority="6536" stopIfTrue="1">
      <formula>I1071="REVIEW"</formula>
    </cfRule>
  </conditionalFormatting>
  <conditionalFormatting sqref="I1072">
    <cfRule type="expression" dxfId="7047" priority="6537" stopIfTrue="1">
      <formula>I1072="REVIEW"</formula>
    </cfRule>
  </conditionalFormatting>
  <conditionalFormatting sqref="I1073">
    <cfRule type="expression" dxfId="7046" priority="6538" stopIfTrue="1">
      <formula>I1073="REVIEW"</formula>
    </cfRule>
  </conditionalFormatting>
  <conditionalFormatting sqref="I1074">
    <cfRule type="expression" dxfId="7045" priority="6539" stopIfTrue="1">
      <formula>I1074="REVIEW"</formula>
    </cfRule>
  </conditionalFormatting>
  <conditionalFormatting sqref="I1075">
    <cfRule type="expression" dxfId="7044" priority="6540" stopIfTrue="1">
      <formula>I1075="REVIEW"</formula>
    </cfRule>
  </conditionalFormatting>
  <conditionalFormatting sqref="I1076">
    <cfRule type="expression" dxfId="7043" priority="6541" stopIfTrue="1">
      <formula>I1076="REVIEW"</formula>
    </cfRule>
  </conditionalFormatting>
  <conditionalFormatting sqref="I1077">
    <cfRule type="expression" dxfId="7042" priority="6542" stopIfTrue="1">
      <formula>I1077="REVIEW"</formula>
    </cfRule>
  </conditionalFormatting>
  <conditionalFormatting sqref="I1078">
    <cfRule type="expression" dxfId="7041" priority="6543" stopIfTrue="1">
      <formula>I1078="REVIEW"</formula>
    </cfRule>
  </conditionalFormatting>
  <conditionalFormatting sqref="I1079">
    <cfRule type="expression" dxfId="7040" priority="6544" stopIfTrue="1">
      <formula>I1079="REVIEW"</formula>
    </cfRule>
  </conditionalFormatting>
  <conditionalFormatting sqref="I1080">
    <cfRule type="expression" dxfId="7039" priority="6545" stopIfTrue="1">
      <formula>I1080="REVIEW"</formula>
    </cfRule>
  </conditionalFormatting>
  <conditionalFormatting sqref="I1081">
    <cfRule type="expression" dxfId="7038" priority="6546" stopIfTrue="1">
      <formula>I1081="REVIEW"</formula>
    </cfRule>
  </conditionalFormatting>
  <conditionalFormatting sqref="I1082">
    <cfRule type="expression" dxfId="7037" priority="6547" stopIfTrue="1">
      <formula>I1082="REVIEW"</formula>
    </cfRule>
  </conditionalFormatting>
  <conditionalFormatting sqref="I1083">
    <cfRule type="expression" dxfId="7036" priority="6548" stopIfTrue="1">
      <formula>I1083="REVIEW"</formula>
    </cfRule>
  </conditionalFormatting>
  <conditionalFormatting sqref="I1084">
    <cfRule type="expression" dxfId="7035" priority="6549" stopIfTrue="1">
      <formula>I1084="REVIEW"</formula>
    </cfRule>
  </conditionalFormatting>
  <conditionalFormatting sqref="I1085">
    <cfRule type="expression" dxfId="7034" priority="6550" stopIfTrue="1">
      <formula>I1085="REVIEW"</formula>
    </cfRule>
  </conditionalFormatting>
  <conditionalFormatting sqref="I1086">
    <cfRule type="expression" dxfId="7033" priority="6551" stopIfTrue="1">
      <formula>I1086="REVIEW"</formula>
    </cfRule>
  </conditionalFormatting>
  <conditionalFormatting sqref="I1087">
    <cfRule type="expression" dxfId="7032" priority="6552" stopIfTrue="1">
      <formula>I1087="REVIEW"</formula>
    </cfRule>
  </conditionalFormatting>
  <conditionalFormatting sqref="I1088">
    <cfRule type="expression" dxfId="7031" priority="6553" stopIfTrue="1">
      <formula>I1088="REVIEW"</formula>
    </cfRule>
  </conditionalFormatting>
  <conditionalFormatting sqref="I1089">
    <cfRule type="expression" dxfId="7030" priority="6554" stopIfTrue="1">
      <formula>I1089="REVIEW"</formula>
    </cfRule>
  </conditionalFormatting>
  <conditionalFormatting sqref="I1090">
    <cfRule type="expression" dxfId="7029" priority="6555" stopIfTrue="1">
      <formula>I1090="REVIEW"</formula>
    </cfRule>
  </conditionalFormatting>
  <conditionalFormatting sqref="I1091">
    <cfRule type="expression" dxfId="7028" priority="6556" stopIfTrue="1">
      <formula>I1091="REVIEW"</formula>
    </cfRule>
  </conditionalFormatting>
  <conditionalFormatting sqref="I1092">
    <cfRule type="expression" dxfId="7027" priority="6557" stopIfTrue="1">
      <formula>I1092="REVIEW"</formula>
    </cfRule>
  </conditionalFormatting>
  <conditionalFormatting sqref="I1093">
    <cfRule type="expression" dxfId="7026" priority="6558" stopIfTrue="1">
      <formula>I1093="REVIEW"</formula>
    </cfRule>
  </conditionalFormatting>
  <conditionalFormatting sqref="I1094">
    <cfRule type="expression" dxfId="7025" priority="6559" stopIfTrue="1">
      <formula>I1094="REVIEW"</formula>
    </cfRule>
  </conditionalFormatting>
  <conditionalFormatting sqref="I1095">
    <cfRule type="expression" dxfId="7024" priority="6560" stopIfTrue="1">
      <formula>I1095="REVIEW"</formula>
    </cfRule>
  </conditionalFormatting>
  <conditionalFormatting sqref="I1096">
    <cfRule type="expression" dxfId="7023" priority="6561" stopIfTrue="1">
      <formula>I1096="REVIEW"</formula>
    </cfRule>
  </conditionalFormatting>
  <conditionalFormatting sqref="I1097">
    <cfRule type="expression" dxfId="7022" priority="6562" stopIfTrue="1">
      <formula>I1097="REVIEW"</formula>
    </cfRule>
  </conditionalFormatting>
  <conditionalFormatting sqref="I1098">
    <cfRule type="expression" dxfId="7021" priority="6563" stopIfTrue="1">
      <formula>I1098="REVIEW"</formula>
    </cfRule>
  </conditionalFormatting>
  <conditionalFormatting sqref="I1099">
    <cfRule type="expression" dxfId="7020" priority="6564" stopIfTrue="1">
      <formula>I1099="REVIEW"</formula>
    </cfRule>
  </conditionalFormatting>
  <conditionalFormatting sqref="I1100">
    <cfRule type="expression" dxfId="7019" priority="6565" stopIfTrue="1">
      <formula>I1100="REVIEW"</formula>
    </cfRule>
  </conditionalFormatting>
  <conditionalFormatting sqref="I1101">
    <cfRule type="expression" dxfId="7018" priority="6566" stopIfTrue="1">
      <formula>I1101="REVIEW"</formula>
    </cfRule>
  </conditionalFormatting>
  <conditionalFormatting sqref="I1102">
    <cfRule type="expression" dxfId="7017" priority="6567" stopIfTrue="1">
      <formula>I1102="REVIEW"</formula>
    </cfRule>
  </conditionalFormatting>
  <conditionalFormatting sqref="I1103">
    <cfRule type="expression" dxfId="7016" priority="6568" stopIfTrue="1">
      <formula>I1103="REVIEW"</formula>
    </cfRule>
  </conditionalFormatting>
  <conditionalFormatting sqref="I1104">
    <cfRule type="expression" dxfId="7015" priority="6569" stopIfTrue="1">
      <formula>I1104="REVIEW"</formula>
    </cfRule>
  </conditionalFormatting>
  <conditionalFormatting sqref="I1105">
    <cfRule type="expression" dxfId="7014" priority="6570" stopIfTrue="1">
      <formula>I1105="REVIEW"</formula>
    </cfRule>
  </conditionalFormatting>
  <conditionalFormatting sqref="I1106">
    <cfRule type="expression" dxfId="7013" priority="6571" stopIfTrue="1">
      <formula>I1106="REVIEW"</formula>
    </cfRule>
  </conditionalFormatting>
  <conditionalFormatting sqref="I1107">
    <cfRule type="expression" dxfId="7012" priority="6572" stopIfTrue="1">
      <formula>I1107="REVIEW"</formula>
    </cfRule>
  </conditionalFormatting>
  <conditionalFormatting sqref="I1108">
    <cfRule type="expression" dxfId="7011" priority="6573" stopIfTrue="1">
      <formula>I1108="REVIEW"</formula>
    </cfRule>
  </conditionalFormatting>
  <conditionalFormatting sqref="I1109">
    <cfRule type="expression" dxfId="7010" priority="6574" stopIfTrue="1">
      <formula>I1109="REVIEW"</formula>
    </cfRule>
  </conditionalFormatting>
  <conditionalFormatting sqref="I1110">
    <cfRule type="expression" dxfId="7009" priority="6575" stopIfTrue="1">
      <formula>I1110="REVIEW"</formula>
    </cfRule>
  </conditionalFormatting>
  <conditionalFormatting sqref="I1111">
    <cfRule type="expression" dxfId="7008" priority="6576" stopIfTrue="1">
      <formula>I1111="REVIEW"</formula>
    </cfRule>
  </conditionalFormatting>
  <conditionalFormatting sqref="I1112">
    <cfRule type="expression" dxfId="7007" priority="6577" stopIfTrue="1">
      <formula>I1112="REVIEW"</formula>
    </cfRule>
  </conditionalFormatting>
  <conditionalFormatting sqref="I1113">
    <cfRule type="expression" dxfId="7006" priority="6578" stopIfTrue="1">
      <formula>I1113="REVIEW"</formula>
    </cfRule>
  </conditionalFormatting>
  <conditionalFormatting sqref="I1114">
    <cfRule type="expression" dxfId="7005" priority="6579" stopIfTrue="1">
      <formula>I1114="REVIEW"</formula>
    </cfRule>
  </conditionalFormatting>
  <conditionalFormatting sqref="I1115">
    <cfRule type="expression" dxfId="7004" priority="6580" stopIfTrue="1">
      <formula>I1115="REVIEW"</formula>
    </cfRule>
  </conditionalFormatting>
  <conditionalFormatting sqref="I1116">
    <cfRule type="expression" dxfId="7003" priority="6581" stopIfTrue="1">
      <formula>I1116="REVIEW"</formula>
    </cfRule>
  </conditionalFormatting>
  <conditionalFormatting sqref="I1117">
    <cfRule type="expression" dxfId="7002" priority="6582" stopIfTrue="1">
      <formula>I1117="REVIEW"</formula>
    </cfRule>
  </conditionalFormatting>
  <conditionalFormatting sqref="I1118">
    <cfRule type="expression" dxfId="7001" priority="6583" stopIfTrue="1">
      <formula>I1118="REVIEW"</formula>
    </cfRule>
  </conditionalFormatting>
  <conditionalFormatting sqref="I1119">
    <cfRule type="expression" dxfId="7000" priority="6584" stopIfTrue="1">
      <formula>I1119="REVIEW"</formula>
    </cfRule>
  </conditionalFormatting>
  <conditionalFormatting sqref="I1120">
    <cfRule type="expression" dxfId="6999" priority="6585" stopIfTrue="1">
      <formula>I1120="REVIEW"</formula>
    </cfRule>
  </conditionalFormatting>
  <conditionalFormatting sqref="I1121">
    <cfRule type="expression" dxfId="6998" priority="6586" stopIfTrue="1">
      <formula>I1121="REVIEW"</formula>
    </cfRule>
  </conditionalFormatting>
  <conditionalFormatting sqref="I1122">
    <cfRule type="expression" dxfId="6997" priority="6587" stopIfTrue="1">
      <formula>I1122="REVIEW"</formula>
    </cfRule>
  </conditionalFormatting>
  <conditionalFormatting sqref="I1123">
    <cfRule type="expression" dxfId="6996" priority="6588" stopIfTrue="1">
      <formula>I1123="REVIEW"</formula>
    </cfRule>
  </conditionalFormatting>
  <conditionalFormatting sqref="I1124">
    <cfRule type="expression" dxfId="6995" priority="6589" stopIfTrue="1">
      <formula>I1124="REVIEW"</formula>
    </cfRule>
  </conditionalFormatting>
  <conditionalFormatting sqref="I1125">
    <cfRule type="expression" dxfId="6994" priority="6590" stopIfTrue="1">
      <formula>I1125="REVIEW"</formula>
    </cfRule>
  </conditionalFormatting>
  <conditionalFormatting sqref="I1126">
    <cfRule type="expression" dxfId="6993" priority="6591" stopIfTrue="1">
      <formula>I1126="REVIEW"</formula>
    </cfRule>
  </conditionalFormatting>
  <conditionalFormatting sqref="I1127">
    <cfRule type="expression" dxfId="6992" priority="6592" stopIfTrue="1">
      <formula>I1127="REVIEW"</formula>
    </cfRule>
  </conditionalFormatting>
  <conditionalFormatting sqref="I1128">
    <cfRule type="expression" dxfId="6991" priority="6593" stopIfTrue="1">
      <formula>I1128="REVIEW"</formula>
    </cfRule>
  </conditionalFormatting>
  <conditionalFormatting sqref="I1129">
    <cfRule type="expression" dxfId="6990" priority="6594" stopIfTrue="1">
      <formula>I1129="REVIEW"</formula>
    </cfRule>
  </conditionalFormatting>
  <conditionalFormatting sqref="I1130">
    <cfRule type="expression" dxfId="6989" priority="6595" stopIfTrue="1">
      <formula>I1130="REVIEW"</formula>
    </cfRule>
  </conditionalFormatting>
  <conditionalFormatting sqref="I1131">
    <cfRule type="expression" dxfId="6988" priority="6596" stopIfTrue="1">
      <formula>I1131="REVIEW"</formula>
    </cfRule>
  </conditionalFormatting>
  <conditionalFormatting sqref="I1132">
    <cfRule type="expression" dxfId="6987" priority="6597" stopIfTrue="1">
      <formula>I1132="REVIEW"</formula>
    </cfRule>
  </conditionalFormatting>
  <conditionalFormatting sqref="I1133">
    <cfRule type="expression" dxfId="6986" priority="6598" stopIfTrue="1">
      <formula>I1133="REVIEW"</formula>
    </cfRule>
  </conditionalFormatting>
  <conditionalFormatting sqref="I1134">
    <cfRule type="expression" dxfId="6985" priority="6599" stopIfTrue="1">
      <formula>I1134="REVIEW"</formula>
    </cfRule>
  </conditionalFormatting>
  <conditionalFormatting sqref="I1135">
    <cfRule type="expression" dxfId="6984" priority="6600" stopIfTrue="1">
      <formula>I1135="REVIEW"</formula>
    </cfRule>
  </conditionalFormatting>
  <conditionalFormatting sqref="I1136">
    <cfRule type="expression" dxfId="6983" priority="6601" stopIfTrue="1">
      <formula>I1136="REVIEW"</formula>
    </cfRule>
  </conditionalFormatting>
  <conditionalFormatting sqref="I1137">
    <cfRule type="expression" dxfId="6982" priority="6602" stopIfTrue="1">
      <formula>I1137="REVIEW"</formula>
    </cfRule>
  </conditionalFormatting>
  <conditionalFormatting sqref="I1138">
    <cfRule type="expression" dxfId="6981" priority="6603" stopIfTrue="1">
      <formula>I1138="REVIEW"</formula>
    </cfRule>
  </conditionalFormatting>
  <conditionalFormatting sqref="I1139">
    <cfRule type="expression" dxfId="6980" priority="6604" stopIfTrue="1">
      <formula>I1139="REVIEW"</formula>
    </cfRule>
  </conditionalFormatting>
  <conditionalFormatting sqref="I1140">
    <cfRule type="expression" dxfId="6979" priority="6605" stopIfTrue="1">
      <formula>I1140="REVIEW"</formula>
    </cfRule>
  </conditionalFormatting>
  <conditionalFormatting sqref="I1141">
    <cfRule type="expression" dxfId="6978" priority="6606" stopIfTrue="1">
      <formula>I1141="REVIEW"</formula>
    </cfRule>
  </conditionalFormatting>
  <conditionalFormatting sqref="I1142">
    <cfRule type="expression" dxfId="6977" priority="6607" stopIfTrue="1">
      <formula>I1142="REVIEW"</formula>
    </cfRule>
  </conditionalFormatting>
  <conditionalFormatting sqref="I1143">
    <cfRule type="expression" dxfId="6976" priority="6608" stopIfTrue="1">
      <formula>I1143="REVIEW"</formula>
    </cfRule>
  </conditionalFormatting>
  <conditionalFormatting sqref="I1144">
    <cfRule type="expression" dxfId="6975" priority="6609" stopIfTrue="1">
      <formula>I1144="REVIEW"</formula>
    </cfRule>
  </conditionalFormatting>
  <conditionalFormatting sqref="I1145">
    <cfRule type="expression" dxfId="6974" priority="6610" stopIfTrue="1">
      <formula>I1145="REVIEW"</formula>
    </cfRule>
  </conditionalFormatting>
  <conditionalFormatting sqref="I1146">
    <cfRule type="expression" dxfId="6973" priority="6611" stopIfTrue="1">
      <formula>I1146="REVIEW"</formula>
    </cfRule>
  </conditionalFormatting>
  <conditionalFormatting sqref="I1147">
    <cfRule type="expression" dxfId="6972" priority="6612" stopIfTrue="1">
      <formula>I1147="REVIEW"</formula>
    </cfRule>
  </conditionalFormatting>
  <conditionalFormatting sqref="I1148">
    <cfRule type="expression" dxfId="6971" priority="6613" stopIfTrue="1">
      <formula>I1148="REVIEW"</formula>
    </cfRule>
  </conditionalFormatting>
  <conditionalFormatting sqref="I1149">
    <cfRule type="expression" dxfId="6970" priority="6614" stopIfTrue="1">
      <formula>I1149="REVIEW"</formula>
    </cfRule>
  </conditionalFormatting>
  <conditionalFormatting sqref="I1150">
    <cfRule type="expression" dxfId="6969" priority="6615" stopIfTrue="1">
      <formula>I1150="REVIEW"</formula>
    </cfRule>
  </conditionalFormatting>
  <conditionalFormatting sqref="I1151">
    <cfRule type="expression" dxfId="6968" priority="6616" stopIfTrue="1">
      <formula>I1151="REVIEW"</formula>
    </cfRule>
  </conditionalFormatting>
  <conditionalFormatting sqref="I1152">
    <cfRule type="expression" dxfId="6967" priority="6617" stopIfTrue="1">
      <formula>I1152="REVIEW"</formula>
    </cfRule>
  </conditionalFormatting>
  <conditionalFormatting sqref="I1153">
    <cfRule type="expression" dxfId="6966" priority="6618" stopIfTrue="1">
      <formula>I1153="REVIEW"</formula>
    </cfRule>
  </conditionalFormatting>
  <conditionalFormatting sqref="I1154">
    <cfRule type="expression" dxfId="6965" priority="6619" stopIfTrue="1">
      <formula>I1154="REVIEW"</formula>
    </cfRule>
  </conditionalFormatting>
  <conditionalFormatting sqref="I1155">
    <cfRule type="expression" dxfId="6964" priority="6620" stopIfTrue="1">
      <formula>I1155="REVIEW"</formula>
    </cfRule>
  </conditionalFormatting>
  <conditionalFormatting sqref="I1156">
    <cfRule type="expression" dxfId="6963" priority="6621" stopIfTrue="1">
      <formula>I1156="REVIEW"</formula>
    </cfRule>
  </conditionalFormatting>
  <conditionalFormatting sqref="I1157">
    <cfRule type="expression" dxfId="6962" priority="6622" stopIfTrue="1">
      <formula>I1157="REVIEW"</formula>
    </cfRule>
  </conditionalFormatting>
  <conditionalFormatting sqref="I1158">
    <cfRule type="expression" dxfId="6961" priority="6623" stopIfTrue="1">
      <formula>I1158="REVIEW"</formula>
    </cfRule>
  </conditionalFormatting>
  <conditionalFormatting sqref="I1159">
    <cfRule type="expression" dxfId="6960" priority="6624" stopIfTrue="1">
      <formula>I1159="REVIEW"</formula>
    </cfRule>
  </conditionalFormatting>
  <conditionalFormatting sqref="I1160">
    <cfRule type="expression" dxfId="6959" priority="6625" stopIfTrue="1">
      <formula>I1160="REVIEW"</formula>
    </cfRule>
  </conditionalFormatting>
  <conditionalFormatting sqref="I1161">
    <cfRule type="expression" dxfId="6958" priority="6626" stopIfTrue="1">
      <formula>I1161="REVIEW"</formula>
    </cfRule>
  </conditionalFormatting>
  <conditionalFormatting sqref="I1162">
    <cfRule type="expression" dxfId="6957" priority="6627" stopIfTrue="1">
      <formula>I1162="REVIEW"</formula>
    </cfRule>
  </conditionalFormatting>
  <conditionalFormatting sqref="I1163">
    <cfRule type="expression" dxfId="6956" priority="6628" stopIfTrue="1">
      <formula>I1163="REVIEW"</formula>
    </cfRule>
  </conditionalFormatting>
  <conditionalFormatting sqref="I1164">
    <cfRule type="expression" dxfId="6955" priority="6629" stopIfTrue="1">
      <formula>I1164="REVIEW"</formula>
    </cfRule>
  </conditionalFormatting>
  <conditionalFormatting sqref="I1165">
    <cfRule type="expression" dxfId="6954" priority="6630" stopIfTrue="1">
      <formula>I1165="REVIEW"</formula>
    </cfRule>
  </conditionalFormatting>
  <conditionalFormatting sqref="I1166">
    <cfRule type="expression" dxfId="6953" priority="6631" stopIfTrue="1">
      <formula>I1166="REVIEW"</formula>
    </cfRule>
  </conditionalFormatting>
  <conditionalFormatting sqref="I1167">
    <cfRule type="expression" dxfId="6952" priority="6632" stopIfTrue="1">
      <formula>I1167="REVIEW"</formula>
    </cfRule>
  </conditionalFormatting>
  <conditionalFormatting sqref="I1168">
    <cfRule type="expression" dxfId="6951" priority="6633" stopIfTrue="1">
      <formula>I1168="REVIEW"</formula>
    </cfRule>
  </conditionalFormatting>
  <conditionalFormatting sqref="I1169">
    <cfRule type="expression" dxfId="6950" priority="6634" stopIfTrue="1">
      <formula>I1169="REVIEW"</formula>
    </cfRule>
  </conditionalFormatting>
  <conditionalFormatting sqref="I1170">
    <cfRule type="expression" dxfId="6949" priority="6635" stopIfTrue="1">
      <formula>I1170="REVIEW"</formula>
    </cfRule>
  </conditionalFormatting>
  <conditionalFormatting sqref="I1171">
    <cfRule type="expression" dxfId="6948" priority="6636" stopIfTrue="1">
      <formula>I1171="REVIEW"</formula>
    </cfRule>
  </conditionalFormatting>
  <conditionalFormatting sqref="I1172">
    <cfRule type="expression" dxfId="6947" priority="6637" stopIfTrue="1">
      <formula>I1172="REVIEW"</formula>
    </cfRule>
  </conditionalFormatting>
  <conditionalFormatting sqref="I1173">
    <cfRule type="expression" dxfId="6946" priority="6638" stopIfTrue="1">
      <formula>I1173="REVIEW"</formula>
    </cfRule>
  </conditionalFormatting>
  <conditionalFormatting sqref="I1174">
    <cfRule type="expression" dxfId="6945" priority="6639" stopIfTrue="1">
      <formula>I1174="REVIEW"</formula>
    </cfRule>
  </conditionalFormatting>
  <conditionalFormatting sqref="I1175">
    <cfRule type="expression" dxfId="6944" priority="6640" stopIfTrue="1">
      <formula>I1175="REVIEW"</formula>
    </cfRule>
  </conditionalFormatting>
  <conditionalFormatting sqref="I1176">
    <cfRule type="expression" dxfId="6943" priority="6641" stopIfTrue="1">
      <formula>I1176="REVIEW"</formula>
    </cfRule>
  </conditionalFormatting>
  <conditionalFormatting sqref="I1177">
    <cfRule type="expression" dxfId="6942" priority="6642" stopIfTrue="1">
      <formula>I1177="REVIEW"</formula>
    </cfRule>
  </conditionalFormatting>
  <conditionalFormatting sqref="I1178">
    <cfRule type="expression" dxfId="6941" priority="6643" stopIfTrue="1">
      <formula>I1178="REVIEW"</formula>
    </cfRule>
  </conditionalFormatting>
  <conditionalFormatting sqref="I1179">
    <cfRule type="expression" dxfId="6940" priority="6644" stopIfTrue="1">
      <formula>I1179="REVIEW"</formula>
    </cfRule>
  </conditionalFormatting>
  <conditionalFormatting sqref="I1180">
    <cfRule type="expression" dxfId="6939" priority="6645" stopIfTrue="1">
      <formula>I1180="REVIEW"</formula>
    </cfRule>
  </conditionalFormatting>
  <conditionalFormatting sqref="I1181">
    <cfRule type="expression" dxfId="6938" priority="6646" stopIfTrue="1">
      <formula>I1181="REVIEW"</formula>
    </cfRule>
  </conditionalFormatting>
  <conditionalFormatting sqref="I1182">
    <cfRule type="expression" dxfId="6937" priority="6647" stopIfTrue="1">
      <formula>I1182="REVIEW"</formula>
    </cfRule>
  </conditionalFormatting>
  <conditionalFormatting sqref="I1183">
    <cfRule type="expression" dxfId="6936" priority="6648" stopIfTrue="1">
      <formula>I1183="REVIEW"</formula>
    </cfRule>
  </conditionalFormatting>
  <conditionalFormatting sqref="I1184">
    <cfRule type="expression" dxfId="6935" priority="6649" stopIfTrue="1">
      <formula>I1184="REVIEW"</formula>
    </cfRule>
  </conditionalFormatting>
  <conditionalFormatting sqref="I1185">
    <cfRule type="expression" dxfId="6934" priority="6650" stopIfTrue="1">
      <formula>I1185="REVIEW"</formula>
    </cfRule>
  </conditionalFormatting>
  <conditionalFormatting sqref="I1186">
    <cfRule type="expression" dxfId="6933" priority="6651" stopIfTrue="1">
      <formula>I1186="REVIEW"</formula>
    </cfRule>
  </conditionalFormatting>
  <conditionalFormatting sqref="I1187">
    <cfRule type="expression" dxfId="6932" priority="6652" stopIfTrue="1">
      <formula>I1187="REVIEW"</formula>
    </cfRule>
  </conditionalFormatting>
  <conditionalFormatting sqref="I1188">
    <cfRule type="expression" dxfId="6931" priority="6653" stopIfTrue="1">
      <formula>I1188="REVIEW"</formula>
    </cfRule>
  </conditionalFormatting>
  <conditionalFormatting sqref="I1189">
    <cfRule type="expression" dxfId="6930" priority="6654" stopIfTrue="1">
      <formula>I1189="REVIEW"</formula>
    </cfRule>
  </conditionalFormatting>
  <conditionalFormatting sqref="I1190">
    <cfRule type="expression" dxfId="6929" priority="6655" stopIfTrue="1">
      <formula>I1190="REVIEW"</formula>
    </cfRule>
  </conditionalFormatting>
  <conditionalFormatting sqref="I1191">
    <cfRule type="expression" dxfId="6928" priority="6656" stopIfTrue="1">
      <formula>I1191="REVIEW"</formula>
    </cfRule>
  </conditionalFormatting>
  <conditionalFormatting sqref="I1192">
    <cfRule type="expression" dxfId="6927" priority="6657" stopIfTrue="1">
      <formula>I1192="REVIEW"</formula>
    </cfRule>
  </conditionalFormatting>
  <conditionalFormatting sqref="I1193">
    <cfRule type="expression" dxfId="6926" priority="6658" stopIfTrue="1">
      <formula>I1193="REVIEW"</formula>
    </cfRule>
  </conditionalFormatting>
  <conditionalFormatting sqref="I1194">
    <cfRule type="expression" dxfId="6925" priority="6659" stopIfTrue="1">
      <formula>I1194="REVIEW"</formula>
    </cfRule>
  </conditionalFormatting>
  <conditionalFormatting sqref="I1195">
    <cfRule type="expression" dxfId="6924" priority="6660" stopIfTrue="1">
      <formula>I1195="REVIEW"</formula>
    </cfRule>
  </conditionalFormatting>
  <conditionalFormatting sqref="I1196">
    <cfRule type="expression" dxfId="6923" priority="6661" stopIfTrue="1">
      <formula>I1196="REVIEW"</formula>
    </cfRule>
  </conditionalFormatting>
  <conditionalFormatting sqref="I1197">
    <cfRule type="expression" dxfId="6922" priority="6662" stopIfTrue="1">
      <formula>I1197="REVIEW"</formula>
    </cfRule>
  </conditionalFormatting>
  <conditionalFormatting sqref="I1198">
    <cfRule type="expression" dxfId="6921" priority="6663" stopIfTrue="1">
      <formula>I1198="REVIEW"</formula>
    </cfRule>
  </conditionalFormatting>
  <conditionalFormatting sqref="I1199">
    <cfRule type="expression" dxfId="6920" priority="6664" stopIfTrue="1">
      <formula>I1199="REVIEW"</formula>
    </cfRule>
  </conditionalFormatting>
  <conditionalFormatting sqref="I1200">
    <cfRule type="expression" dxfId="6919" priority="6665" stopIfTrue="1">
      <formula>I1200="REVIEW"</formula>
    </cfRule>
  </conditionalFormatting>
  <conditionalFormatting sqref="I1201">
    <cfRule type="expression" dxfId="6918" priority="6666" stopIfTrue="1">
      <formula>I1201="REVIEW"</formula>
    </cfRule>
  </conditionalFormatting>
  <conditionalFormatting sqref="I1202">
    <cfRule type="expression" dxfId="6917" priority="6667" stopIfTrue="1">
      <formula>I1202="REVIEW"</formula>
    </cfRule>
  </conditionalFormatting>
  <conditionalFormatting sqref="I1203">
    <cfRule type="expression" dxfId="6916" priority="6668" stopIfTrue="1">
      <formula>I1203="REVIEW"</formula>
    </cfRule>
  </conditionalFormatting>
  <conditionalFormatting sqref="I1204">
    <cfRule type="expression" dxfId="6915" priority="6669" stopIfTrue="1">
      <formula>I1204="REVIEW"</formula>
    </cfRule>
  </conditionalFormatting>
  <conditionalFormatting sqref="I1205">
    <cfRule type="expression" dxfId="6914" priority="6670" stopIfTrue="1">
      <formula>I1205="REVIEW"</formula>
    </cfRule>
  </conditionalFormatting>
  <conditionalFormatting sqref="I1206">
    <cfRule type="expression" dxfId="6913" priority="6671" stopIfTrue="1">
      <formula>I1206="REVIEW"</formula>
    </cfRule>
  </conditionalFormatting>
  <conditionalFormatting sqref="I1207">
    <cfRule type="expression" dxfId="6912" priority="6672" stopIfTrue="1">
      <formula>I1207="REVIEW"</formula>
    </cfRule>
  </conditionalFormatting>
  <conditionalFormatting sqref="I1208">
    <cfRule type="expression" dxfId="6911" priority="6673" stopIfTrue="1">
      <formula>I1208="REVIEW"</formula>
    </cfRule>
  </conditionalFormatting>
  <conditionalFormatting sqref="I1209">
    <cfRule type="expression" dxfId="6910" priority="6674" stopIfTrue="1">
      <formula>I1209="REVIEW"</formula>
    </cfRule>
  </conditionalFormatting>
  <conditionalFormatting sqref="I1210">
    <cfRule type="expression" dxfId="6909" priority="6675" stopIfTrue="1">
      <formula>I1210="REVIEW"</formula>
    </cfRule>
  </conditionalFormatting>
  <conditionalFormatting sqref="I1211">
    <cfRule type="expression" dxfId="6908" priority="6676" stopIfTrue="1">
      <formula>I1211="REVIEW"</formula>
    </cfRule>
  </conditionalFormatting>
  <conditionalFormatting sqref="I1212">
    <cfRule type="expression" dxfId="6907" priority="6677" stopIfTrue="1">
      <formula>I1212="REVIEW"</formula>
    </cfRule>
  </conditionalFormatting>
  <conditionalFormatting sqref="I1213">
    <cfRule type="expression" dxfId="6906" priority="6678" stopIfTrue="1">
      <formula>I1213="REVIEW"</formula>
    </cfRule>
  </conditionalFormatting>
  <conditionalFormatting sqref="I1214">
    <cfRule type="expression" dxfId="6905" priority="6679" stopIfTrue="1">
      <formula>I1214="REVIEW"</formula>
    </cfRule>
  </conditionalFormatting>
  <conditionalFormatting sqref="I1215">
    <cfRule type="expression" dxfId="6904" priority="6680" stopIfTrue="1">
      <formula>I1215="REVIEW"</formula>
    </cfRule>
  </conditionalFormatting>
  <conditionalFormatting sqref="I1216">
    <cfRule type="expression" dxfId="6903" priority="6681" stopIfTrue="1">
      <formula>I1216="REVIEW"</formula>
    </cfRule>
  </conditionalFormatting>
  <conditionalFormatting sqref="I1217">
    <cfRule type="expression" dxfId="6902" priority="6682" stopIfTrue="1">
      <formula>I1217="REVIEW"</formula>
    </cfRule>
  </conditionalFormatting>
  <conditionalFormatting sqref="I1218">
    <cfRule type="expression" dxfId="6901" priority="6683" stopIfTrue="1">
      <formula>I1218="REVIEW"</formula>
    </cfRule>
  </conditionalFormatting>
  <conditionalFormatting sqref="I1219">
    <cfRule type="expression" dxfId="6900" priority="6684" stopIfTrue="1">
      <formula>I1219="REVIEW"</formula>
    </cfRule>
  </conditionalFormatting>
  <conditionalFormatting sqref="I1220">
    <cfRule type="expression" dxfId="6899" priority="6685" stopIfTrue="1">
      <formula>I1220="REVIEW"</formula>
    </cfRule>
  </conditionalFormatting>
  <conditionalFormatting sqref="I1221">
    <cfRule type="expression" dxfId="6898" priority="6686" stopIfTrue="1">
      <formula>I1221="REVIEW"</formula>
    </cfRule>
  </conditionalFormatting>
  <conditionalFormatting sqref="I1222">
    <cfRule type="expression" dxfId="6897" priority="6687" stopIfTrue="1">
      <formula>I1222="REVIEW"</formula>
    </cfRule>
  </conditionalFormatting>
  <conditionalFormatting sqref="I1223">
    <cfRule type="expression" dxfId="6896" priority="6688" stopIfTrue="1">
      <formula>I1223="REVIEW"</formula>
    </cfRule>
  </conditionalFormatting>
  <conditionalFormatting sqref="I1224">
    <cfRule type="expression" dxfId="6895" priority="6689" stopIfTrue="1">
      <formula>I1224="REVIEW"</formula>
    </cfRule>
  </conditionalFormatting>
  <conditionalFormatting sqref="I1225">
    <cfRule type="expression" dxfId="6894" priority="6690" stopIfTrue="1">
      <formula>I1225="REVIEW"</formula>
    </cfRule>
  </conditionalFormatting>
  <conditionalFormatting sqref="I1226">
    <cfRule type="expression" dxfId="6893" priority="6691" stopIfTrue="1">
      <formula>I1226="REVIEW"</formula>
    </cfRule>
  </conditionalFormatting>
  <conditionalFormatting sqref="I1227">
    <cfRule type="expression" dxfId="6892" priority="6692" stopIfTrue="1">
      <formula>I1227="REVIEW"</formula>
    </cfRule>
  </conditionalFormatting>
  <conditionalFormatting sqref="I1228">
    <cfRule type="expression" dxfId="6891" priority="6693" stopIfTrue="1">
      <formula>I1228="REVIEW"</formula>
    </cfRule>
  </conditionalFormatting>
  <conditionalFormatting sqref="I1229">
    <cfRule type="expression" dxfId="6890" priority="6694" stopIfTrue="1">
      <formula>I1229="REVIEW"</formula>
    </cfRule>
  </conditionalFormatting>
  <conditionalFormatting sqref="I1230">
    <cfRule type="expression" dxfId="6889" priority="6695" stopIfTrue="1">
      <formula>I1230="REVIEW"</formula>
    </cfRule>
  </conditionalFormatting>
  <conditionalFormatting sqref="I1231">
    <cfRule type="expression" dxfId="6888" priority="6696" stopIfTrue="1">
      <formula>I1231="REVIEW"</formula>
    </cfRule>
  </conditionalFormatting>
  <conditionalFormatting sqref="I1232">
    <cfRule type="expression" dxfId="6887" priority="6697" stopIfTrue="1">
      <formula>I1232="REVIEW"</formula>
    </cfRule>
  </conditionalFormatting>
  <conditionalFormatting sqref="I1233">
    <cfRule type="expression" dxfId="6886" priority="6698" stopIfTrue="1">
      <formula>I1233="REVIEW"</formula>
    </cfRule>
  </conditionalFormatting>
  <conditionalFormatting sqref="I1234">
    <cfRule type="expression" dxfId="6885" priority="6699" stopIfTrue="1">
      <formula>I1234="REVIEW"</formula>
    </cfRule>
  </conditionalFormatting>
  <conditionalFormatting sqref="I1235">
    <cfRule type="expression" dxfId="6884" priority="6700" stopIfTrue="1">
      <formula>I1235="REVIEW"</formula>
    </cfRule>
  </conditionalFormatting>
  <conditionalFormatting sqref="I1236">
    <cfRule type="expression" dxfId="6883" priority="6701" stopIfTrue="1">
      <formula>I1236="REVIEW"</formula>
    </cfRule>
  </conditionalFormatting>
  <conditionalFormatting sqref="I1237">
    <cfRule type="expression" dxfId="6882" priority="6702" stopIfTrue="1">
      <formula>I1237="REVIEW"</formula>
    </cfRule>
  </conditionalFormatting>
  <conditionalFormatting sqref="I1238">
    <cfRule type="expression" dxfId="6881" priority="6703" stopIfTrue="1">
      <formula>I1238="REVIEW"</formula>
    </cfRule>
  </conditionalFormatting>
  <conditionalFormatting sqref="I1239">
    <cfRule type="expression" dxfId="6880" priority="6704" stopIfTrue="1">
      <formula>I1239="REVIEW"</formula>
    </cfRule>
  </conditionalFormatting>
  <conditionalFormatting sqref="I1240">
    <cfRule type="expression" dxfId="6879" priority="6705" stopIfTrue="1">
      <formula>I1240="REVIEW"</formula>
    </cfRule>
  </conditionalFormatting>
  <conditionalFormatting sqref="I1241">
    <cfRule type="expression" dxfId="6878" priority="6706" stopIfTrue="1">
      <formula>I1241="REVIEW"</formula>
    </cfRule>
  </conditionalFormatting>
  <conditionalFormatting sqref="I1242">
    <cfRule type="expression" dxfId="6877" priority="6707" stopIfTrue="1">
      <formula>I1242="REVIEW"</formula>
    </cfRule>
  </conditionalFormatting>
  <conditionalFormatting sqref="I1243">
    <cfRule type="expression" dxfId="6876" priority="6708" stopIfTrue="1">
      <formula>I1243="REVIEW"</formula>
    </cfRule>
  </conditionalFormatting>
  <conditionalFormatting sqref="I1244">
    <cfRule type="expression" dxfId="6875" priority="6709" stopIfTrue="1">
      <formula>I1244="REVIEW"</formula>
    </cfRule>
  </conditionalFormatting>
  <conditionalFormatting sqref="I1245">
    <cfRule type="expression" dxfId="6874" priority="6710" stopIfTrue="1">
      <formula>I1245="REVIEW"</formula>
    </cfRule>
  </conditionalFormatting>
  <conditionalFormatting sqref="I1246">
    <cfRule type="expression" dxfId="6873" priority="6711" stopIfTrue="1">
      <formula>I1246="REVIEW"</formula>
    </cfRule>
  </conditionalFormatting>
  <conditionalFormatting sqref="I1247">
    <cfRule type="expression" dxfId="6872" priority="6712" stopIfTrue="1">
      <formula>I1247="REVIEW"</formula>
    </cfRule>
  </conditionalFormatting>
  <conditionalFormatting sqref="I1248">
    <cfRule type="expression" dxfId="6871" priority="6713" stopIfTrue="1">
      <formula>I1248="REVIEW"</formula>
    </cfRule>
  </conditionalFormatting>
  <conditionalFormatting sqref="I1249">
    <cfRule type="expression" dxfId="6870" priority="6714" stopIfTrue="1">
      <formula>I1249="REVIEW"</formula>
    </cfRule>
  </conditionalFormatting>
  <conditionalFormatting sqref="I1250">
    <cfRule type="expression" dxfId="6869" priority="6715" stopIfTrue="1">
      <formula>I1250="REVIEW"</formula>
    </cfRule>
  </conditionalFormatting>
  <conditionalFormatting sqref="I1251">
    <cfRule type="expression" dxfId="6868" priority="6716" stopIfTrue="1">
      <formula>I1251="REVIEW"</formula>
    </cfRule>
  </conditionalFormatting>
  <conditionalFormatting sqref="I1252">
    <cfRule type="expression" dxfId="6867" priority="6717" stopIfTrue="1">
      <formula>I1252="REVIEW"</formula>
    </cfRule>
  </conditionalFormatting>
  <conditionalFormatting sqref="I1253">
    <cfRule type="expression" dxfId="6866" priority="6718" stopIfTrue="1">
      <formula>I1253="REVIEW"</formula>
    </cfRule>
  </conditionalFormatting>
  <conditionalFormatting sqref="I1254">
    <cfRule type="expression" dxfId="6865" priority="6719" stopIfTrue="1">
      <formula>I1254="REVIEW"</formula>
    </cfRule>
  </conditionalFormatting>
  <conditionalFormatting sqref="I1255">
    <cfRule type="expression" dxfId="6864" priority="6720" stopIfTrue="1">
      <formula>I1255="REVIEW"</formula>
    </cfRule>
  </conditionalFormatting>
  <conditionalFormatting sqref="I1256">
    <cfRule type="expression" dxfId="6863" priority="6721" stopIfTrue="1">
      <formula>I1256="REVIEW"</formula>
    </cfRule>
  </conditionalFormatting>
  <conditionalFormatting sqref="I1257">
    <cfRule type="expression" dxfId="6862" priority="6722" stopIfTrue="1">
      <formula>I1257="REVIEW"</formula>
    </cfRule>
  </conditionalFormatting>
  <conditionalFormatting sqref="I1258">
    <cfRule type="expression" dxfId="6861" priority="6723" stopIfTrue="1">
      <formula>I1258="REVIEW"</formula>
    </cfRule>
  </conditionalFormatting>
  <conditionalFormatting sqref="I1259">
    <cfRule type="expression" dxfId="6860" priority="6724" stopIfTrue="1">
      <formula>I1259="REVIEW"</formula>
    </cfRule>
  </conditionalFormatting>
  <conditionalFormatting sqref="I1260">
    <cfRule type="expression" dxfId="6859" priority="6725" stopIfTrue="1">
      <formula>I1260="REVIEW"</formula>
    </cfRule>
  </conditionalFormatting>
  <conditionalFormatting sqref="I1261">
    <cfRule type="expression" dxfId="6858" priority="6726" stopIfTrue="1">
      <formula>I1261="REVIEW"</formula>
    </cfRule>
  </conditionalFormatting>
  <conditionalFormatting sqref="I1262">
    <cfRule type="expression" dxfId="6857" priority="6727" stopIfTrue="1">
      <formula>I1262="REVIEW"</formula>
    </cfRule>
  </conditionalFormatting>
  <conditionalFormatting sqref="I1263">
    <cfRule type="expression" dxfId="6856" priority="6728" stopIfTrue="1">
      <formula>I1263="REVIEW"</formula>
    </cfRule>
  </conditionalFormatting>
  <conditionalFormatting sqref="I1264">
    <cfRule type="expression" dxfId="6855" priority="6729" stopIfTrue="1">
      <formula>I1264="REVIEW"</formula>
    </cfRule>
  </conditionalFormatting>
  <conditionalFormatting sqref="I1265">
    <cfRule type="expression" dxfId="6854" priority="6730" stopIfTrue="1">
      <formula>I1265="REVIEW"</formula>
    </cfRule>
  </conditionalFormatting>
  <conditionalFormatting sqref="I1266">
    <cfRule type="expression" dxfId="6853" priority="6731" stopIfTrue="1">
      <formula>I1266="REVIEW"</formula>
    </cfRule>
  </conditionalFormatting>
  <conditionalFormatting sqref="I1267">
    <cfRule type="expression" dxfId="6852" priority="6732" stopIfTrue="1">
      <formula>I1267="REVIEW"</formula>
    </cfRule>
  </conditionalFormatting>
  <conditionalFormatting sqref="I1268">
    <cfRule type="expression" dxfId="6851" priority="6733" stopIfTrue="1">
      <formula>I1268="REVIEW"</formula>
    </cfRule>
  </conditionalFormatting>
  <conditionalFormatting sqref="I1269">
    <cfRule type="expression" dxfId="6850" priority="6734" stopIfTrue="1">
      <formula>I1269="REVIEW"</formula>
    </cfRule>
  </conditionalFormatting>
  <conditionalFormatting sqref="I1270">
    <cfRule type="expression" dxfId="6849" priority="6735" stopIfTrue="1">
      <formula>I1270="REVIEW"</formula>
    </cfRule>
  </conditionalFormatting>
  <conditionalFormatting sqref="I1271">
    <cfRule type="expression" dxfId="6848" priority="6736" stopIfTrue="1">
      <formula>I1271="REVIEW"</formula>
    </cfRule>
  </conditionalFormatting>
  <conditionalFormatting sqref="I1272">
    <cfRule type="expression" dxfId="6847" priority="6737" stopIfTrue="1">
      <formula>I1272="REVIEW"</formula>
    </cfRule>
  </conditionalFormatting>
  <conditionalFormatting sqref="I1273">
    <cfRule type="expression" dxfId="6846" priority="6738" stopIfTrue="1">
      <formula>I1273="REVIEW"</formula>
    </cfRule>
  </conditionalFormatting>
  <conditionalFormatting sqref="I1274">
    <cfRule type="expression" dxfId="6845" priority="6739" stopIfTrue="1">
      <formula>I1274="REVIEW"</formula>
    </cfRule>
  </conditionalFormatting>
  <conditionalFormatting sqref="I1275">
    <cfRule type="expression" dxfId="6844" priority="6740" stopIfTrue="1">
      <formula>I1275="REVIEW"</formula>
    </cfRule>
  </conditionalFormatting>
  <conditionalFormatting sqref="I1276">
    <cfRule type="expression" dxfId="6843" priority="6741" stopIfTrue="1">
      <formula>I1276="REVIEW"</formula>
    </cfRule>
  </conditionalFormatting>
  <conditionalFormatting sqref="I1277">
    <cfRule type="expression" dxfId="6842" priority="6742" stopIfTrue="1">
      <formula>I1277="REVIEW"</formula>
    </cfRule>
  </conditionalFormatting>
  <conditionalFormatting sqref="I1278">
    <cfRule type="expression" dxfId="6841" priority="6743" stopIfTrue="1">
      <formula>I1278="REVIEW"</formula>
    </cfRule>
  </conditionalFormatting>
  <conditionalFormatting sqref="I1279">
    <cfRule type="expression" dxfId="6840" priority="6744" stopIfTrue="1">
      <formula>I1279="REVIEW"</formula>
    </cfRule>
  </conditionalFormatting>
  <conditionalFormatting sqref="I1280">
    <cfRule type="expression" dxfId="6839" priority="6745" stopIfTrue="1">
      <formula>I1280="REVIEW"</formula>
    </cfRule>
  </conditionalFormatting>
  <conditionalFormatting sqref="I1281">
    <cfRule type="expression" dxfId="6838" priority="6746" stopIfTrue="1">
      <formula>I1281="REVIEW"</formula>
    </cfRule>
  </conditionalFormatting>
  <conditionalFormatting sqref="I1282">
    <cfRule type="expression" dxfId="6837" priority="6747" stopIfTrue="1">
      <formula>I1282="REVIEW"</formula>
    </cfRule>
  </conditionalFormatting>
  <conditionalFormatting sqref="I1283">
    <cfRule type="expression" dxfId="6836" priority="6748" stopIfTrue="1">
      <formula>I1283="REVIEW"</formula>
    </cfRule>
  </conditionalFormatting>
  <conditionalFormatting sqref="I1284">
    <cfRule type="expression" dxfId="6835" priority="6749" stopIfTrue="1">
      <formula>I1284="REVIEW"</formula>
    </cfRule>
  </conditionalFormatting>
  <conditionalFormatting sqref="I1285">
    <cfRule type="expression" dxfId="6834" priority="6750" stopIfTrue="1">
      <formula>I1285="REVIEW"</formula>
    </cfRule>
  </conditionalFormatting>
  <conditionalFormatting sqref="I1286">
    <cfRule type="expression" dxfId="6833" priority="6751" stopIfTrue="1">
      <formula>I1286="REVIEW"</formula>
    </cfRule>
  </conditionalFormatting>
  <conditionalFormatting sqref="I1287">
    <cfRule type="expression" dxfId="6832" priority="6752" stopIfTrue="1">
      <formula>I1287="REVIEW"</formula>
    </cfRule>
  </conditionalFormatting>
  <conditionalFormatting sqref="I1288">
    <cfRule type="expression" dxfId="6831" priority="6753" stopIfTrue="1">
      <formula>I1288="REVIEW"</formula>
    </cfRule>
  </conditionalFormatting>
  <conditionalFormatting sqref="I1289">
    <cfRule type="expression" dxfId="6830" priority="6754" stopIfTrue="1">
      <formula>I1289="REVIEW"</formula>
    </cfRule>
  </conditionalFormatting>
  <conditionalFormatting sqref="I1290">
    <cfRule type="expression" dxfId="6829" priority="6755" stopIfTrue="1">
      <formula>I1290="REVIEW"</formula>
    </cfRule>
  </conditionalFormatting>
  <conditionalFormatting sqref="I1291">
    <cfRule type="expression" dxfId="6828" priority="6756" stopIfTrue="1">
      <formula>I1291="REVIEW"</formula>
    </cfRule>
  </conditionalFormatting>
  <conditionalFormatting sqref="I1292">
    <cfRule type="expression" dxfId="6827" priority="6757" stopIfTrue="1">
      <formula>I1292="REVIEW"</formula>
    </cfRule>
  </conditionalFormatting>
  <conditionalFormatting sqref="I1293">
    <cfRule type="expression" dxfId="6826" priority="6758" stopIfTrue="1">
      <formula>I1293="REVIEW"</formula>
    </cfRule>
  </conditionalFormatting>
  <conditionalFormatting sqref="I1294">
    <cfRule type="expression" dxfId="6825" priority="6759" stopIfTrue="1">
      <formula>I1294="REVIEW"</formula>
    </cfRule>
  </conditionalFormatting>
  <conditionalFormatting sqref="I1295">
    <cfRule type="expression" dxfId="6824" priority="6760" stopIfTrue="1">
      <formula>I1295="REVIEW"</formula>
    </cfRule>
  </conditionalFormatting>
  <conditionalFormatting sqref="I1296">
    <cfRule type="expression" dxfId="6823" priority="6761" stopIfTrue="1">
      <formula>I1296="REVIEW"</formula>
    </cfRule>
  </conditionalFormatting>
  <conditionalFormatting sqref="I1297">
    <cfRule type="expression" dxfId="6822" priority="6762" stopIfTrue="1">
      <formula>I1297="REVIEW"</formula>
    </cfRule>
  </conditionalFormatting>
  <conditionalFormatting sqref="I1298">
    <cfRule type="expression" dxfId="6821" priority="6763" stopIfTrue="1">
      <formula>I1298="REVIEW"</formula>
    </cfRule>
  </conditionalFormatting>
  <conditionalFormatting sqref="I1299">
    <cfRule type="expression" dxfId="6820" priority="6764" stopIfTrue="1">
      <formula>I1299="REVIEW"</formula>
    </cfRule>
  </conditionalFormatting>
  <conditionalFormatting sqref="I1300">
    <cfRule type="expression" dxfId="6819" priority="6765" stopIfTrue="1">
      <formula>I1300="REVIEW"</formula>
    </cfRule>
  </conditionalFormatting>
  <conditionalFormatting sqref="I1301">
    <cfRule type="expression" dxfId="6818" priority="6766" stopIfTrue="1">
      <formula>I1301="REVIEW"</formula>
    </cfRule>
  </conditionalFormatting>
  <conditionalFormatting sqref="I1302">
    <cfRule type="expression" dxfId="6817" priority="6767" stopIfTrue="1">
      <formula>I1302="REVIEW"</formula>
    </cfRule>
  </conditionalFormatting>
  <conditionalFormatting sqref="I1303">
    <cfRule type="expression" dxfId="6816" priority="6768" stopIfTrue="1">
      <formula>I1303="REVIEW"</formula>
    </cfRule>
  </conditionalFormatting>
  <conditionalFormatting sqref="I1304">
    <cfRule type="expression" dxfId="6815" priority="6769" stopIfTrue="1">
      <formula>I1304="REVIEW"</formula>
    </cfRule>
  </conditionalFormatting>
  <conditionalFormatting sqref="I1305">
    <cfRule type="expression" dxfId="6814" priority="6770" stopIfTrue="1">
      <formula>I1305="REVIEW"</formula>
    </cfRule>
  </conditionalFormatting>
  <conditionalFormatting sqref="I1306">
    <cfRule type="expression" dxfId="6813" priority="6771" stopIfTrue="1">
      <formula>I1306="REVIEW"</formula>
    </cfRule>
  </conditionalFormatting>
  <conditionalFormatting sqref="I1307">
    <cfRule type="expression" dxfId="6812" priority="6772" stopIfTrue="1">
      <formula>I1307="REVIEW"</formula>
    </cfRule>
  </conditionalFormatting>
  <conditionalFormatting sqref="I1308">
    <cfRule type="expression" dxfId="6811" priority="6773" stopIfTrue="1">
      <formula>I1308="REVIEW"</formula>
    </cfRule>
  </conditionalFormatting>
  <conditionalFormatting sqref="I1309">
    <cfRule type="expression" dxfId="6810" priority="6774" stopIfTrue="1">
      <formula>I1309="REVIEW"</formula>
    </cfRule>
  </conditionalFormatting>
  <conditionalFormatting sqref="I1310">
    <cfRule type="expression" dxfId="6809" priority="6775" stopIfTrue="1">
      <formula>I1310="REVIEW"</formula>
    </cfRule>
  </conditionalFormatting>
  <conditionalFormatting sqref="I1311">
    <cfRule type="expression" dxfId="6808" priority="6776" stopIfTrue="1">
      <formula>I1311="REVIEW"</formula>
    </cfRule>
  </conditionalFormatting>
  <conditionalFormatting sqref="I1312">
    <cfRule type="expression" dxfId="6807" priority="6777" stopIfTrue="1">
      <formula>I1312="REVIEW"</formula>
    </cfRule>
  </conditionalFormatting>
  <conditionalFormatting sqref="I1313">
    <cfRule type="expression" dxfId="6806" priority="6778" stopIfTrue="1">
      <formula>I1313="REVIEW"</formula>
    </cfRule>
  </conditionalFormatting>
  <conditionalFormatting sqref="I1314">
    <cfRule type="expression" dxfId="6805" priority="6779" stopIfTrue="1">
      <formula>I1314="REVIEW"</formula>
    </cfRule>
  </conditionalFormatting>
  <conditionalFormatting sqref="I1315">
    <cfRule type="expression" dxfId="6804" priority="6780" stopIfTrue="1">
      <formula>I1315="REVIEW"</formula>
    </cfRule>
  </conditionalFormatting>
  <conditionalFormatting sqref="I1316">
    <cfRule type="expression" dxfId="6803" priority="6781" stopIfTrue="1">
      <formula>I1316="REVIEW"</formula>
    </cfRule>
  </conditionalFormatting>
  <conditionalFormatting sqref="I1317">
    <cfRule type="expression" dxfId="6802" priority="6782" stopIfTrue="1">
      <formula>I1317="REVIEW"</formula>
    </cfRule>
  </conditionalFormatting>
  <conditionalFormatting sqref="I1318">
    <cfRule type="expression" dxfId="6801" priority="6783" stopIfTrue="1">
      <formula>I1318="REVIEW"</formula>
    </cfRule>
  </conditionalFormatting>
  <conditionalFormatting sqref="I1319">
    <cfRule type="expression" dxfId="6800" priority="6784" stopIfTrue="1">
      <formula>I1319="REVIEW"</formula>
    </cfRule>
  </conditionalFormatting>
  <conditionalFormatting sqref="I1320">
    <cfRule type="expression" dxfId="6799" priority="6785" stopIfTrue="1">
      <formula>I1320="REVIEW"</formula>
    </cfRule>
  </conditionalFormatting>
  <conditionalFormatting sqref="I1321">
    <cfRule type="expression" dxfId="6798" priority="6786" stopIfTrue="1">
      <formula>I1321="REVIEW"</formula>
    </cfRule>
  </conditionalFormatting>
  <conditionalFormatting sqref="I1322">
    <cfRule type="expression" dxfId="6797" priority="6787" stopIfTrue="1">
      <formula>I1322="REVIEW"</formula>
    </cfRule>
  </conditionalFormatting>
  <conditionalFormatting sqref="I1323">
    <cfRule type="expression" dxfId="6796" priority="6788" stopIfTrue="1">
      <formula>I1323="REVIEW"</formula>
    </cfRule>
  </conditionalFormatting>
  <conditionalFormatting sqref="I1324">
    <cfRule type="expression" dxfId="6795" priority="6789" stopIfTrue="1">
      <formula>I1324="REVIEW"</formula>
    </cfRule>
  </conditionalFormatting>
  <conditionalFormatting sqref="I1325">
    <cfRule type="expression" dxfId="6794" priority="6790" stopIfTrue="1">
      <formula>I1325="REVIEW"</formula>
    </cfRule>
  </conditionalFormatting>
  <conditionalFormatting sqref="I1326">
    <cfRule type="expression" dxfId="6793" priority="6791" stopIfTrue="1">
      <formula>I1326="REVIEW"</formula>
    </cfRule>
  </conditionalFormatting>
  <conditionalFormatting sqref="I1327">
    <cfRule type="expression" dxfId="6792" priority="6792" stopIfTrue="1">
      <formula>I1327="REVIEW"</formula>
    </cfRule>
  </conditionalFormatting>
  <conditionalFormatting sqref="I1328">
    <cfRule type="expression" dxfId="6791" priority="6793" stopIfTrue="1">
      <formula>I1328="REVIEW"</formula>
    </cfRule>
  </conditionalFormatting>
  <conditionalFormatting sqref="I1329">
    <cfRule type="expression" dxfId="6790" priority="6794" stopIfTrue="1">
      <formula>I1329="REVIEW"</formula>
    </cfRule>
  </conditionalFormatting>
  <conditionalFormatting sqref="I1330">
    <cfRule type="expression" dxfId="6789" priority="6795" stopIfTrue="1">
      <formula>I1330="REVIEW"</formula>
    </cfRule>
  </conditionalFormatting>
  <conditionalFormatting sqref="I1331">
    <cfRule type="expression" dxfId="6788" priority="6796" stopIfTrue="1">
      <formula>I1331="REVIEW"</formula>
    </cfRule>
  </conditionalFormatting>
  <conditionalFormatting sqref="I1332">
    <cfRule type="expression" dxfId="6787" priority="6797" stopIfTrue="1">
      <formula>I1332="REVIEW"</formula>
    </cfRule>
  </conditionalFormatting>
  <conditionalFormatting sqref="I1333">
    <cfRule type="expression" dxfId="6786" priority="6798" stopIfTrue="1">
      <formula>I1333="REVIEW"</formula>
    </cfRule>
  </conditionalFormatting>
  <conditionalFormatting sqref="I1334">
    <cfRule type="expression" dxfId="6785" priority="6799" stopIfTrue="1">
      <formula>I1334="REVIEW"</formula>
    </cfRule>
  </conditionalFormatting>
  <conditionalFormatting sqref="I1335">
    <cfRule type="expression" dxfId="6784" priority="6800" stopIfTrue="1">
      <formula>I1335="REVIEW"</formula>
    </cfRule>
  </conditionalFormatting>
  <conditionalFormatting sqref="I1336">
    <cfRule type="expression" dxfId="6783" priority="6801" stopIfTrue="1">
      <formula>I1336="REVIEW"</formula>
    </cfRule>
  </conditionalFormatting>
  <conditionalFormatting sqref="I1337">
    <cfRule type="expression" dxfId="6782" priority="6802" stopIfTrue="1">
      <formula>I1337="REVIEW"</formula>
    </cfRule>
  </conditionalFormatting>
  <conditionalFormatting sqref="I1338">
    <cfRule type="expression" dxfId="6781" priority="6803" stopIfTrue="1">
      <formula>I1338="REVIEW"</formula>
    </cfRule>
  </conditionalFormatting>
  <conditionalFormatting sqref="I1339">
    <cfRule type="expression" dxfId="6780" priority="6804" stopIfTrue="1">
      <formula>I1339="REVIEW"</formula>
    </cfRule>
  </conditionalFormatting>
  <conditionalFormatting sqref="I1340">
    <cfRule type="expression" dxfId="6779" priority="6805" stopIfTrue="1">
      <formula>I1340="REVIEW"</formula>
    </cfRule>
  </conditionalFormatting>
  <conditionalFormatting sqref="I1341">
    <cfRule type="expression" dxfId="6778" priority="6806" stopIfTrue="1">
      <formula>I1341="REVIEW"</formula>
    </cfRule>
  </conditionalFormatting>
  <conditionalFormatting sqref="I1342">
    <cfRule type="expression" dxfId="6777" priority="6807" stopIfTrue="1">
      <formula>I1342="REVIEW"</formula>
    </cfRule>
  </conditionalFormatting>
  <conditionalFormatting sqref="I1343">
    <cfRule type="expression" dxfId="6776" priority="6808" stopIfTrue="1">
      <formula>I1343="REVIEW"</formula>
    </cfRule>
  </conditionalFormatting>
  <conditionalFormatting sqref="I1344">
    <cfRule type="expression" dxfId="6775" priority="6809" stopIfTrue="1">
      <formula>I1344="REVIEW"</formula>
    </cfRule>
  </conditionalFormatting>
  <conditionalFormatting sqref="I1345">
    <cfRule type="expression" dxfId="6774" priority="6810" stopIfTrue="1">
      <formula>I1345="REVIEW"</formula>
    </cfRule>
  </conditionalFormatting>
  <conditionalFormatting sqref="I1346">
    <cfRule type="expression" dxfId="6773" priority="6811" stopIfTrue="1">
      <formula>I1346="REVIEW"</formula>
    </cfRule>
  </conditionalFormatting>
  <conditionalFormatting sqref="I1347">
    <cfRule type="expression" dxfId="6772" priority="6812" stopIfTrue="1">
      <formula>I1347="REVIEW"</formula>
    </cfRule>
  </conditionalFormatting>
  <conditionalFormatting sqref="I1348">
    <cfRule type="expression" dxfId="6771" priority="6813" stopIfTrue="1">
      <formula>I1348="REVIEW"</formula>
    </cfRule>
  </conditionalFormatting>
  <conditionalFormatting sqref="I1349">
    <cfRule type="expression" dxfId="6770" priority="6814" stopIfTrue="1">
      <formula>I1349="REVIEW"</formula>
    </cfRule>
  </conditionalFormatting>
  <conditionalFormatting sqref="I1350">
    <cfRule type="expression" dxfId="6769" priority="6815" stopIfTrue="1">
      <formula>I1350="REVIEW"</formula>
    </cfRule>
  </conditionalFormatting>
  <conditionalFormatting sqref="I1351">
    <cfRule type="expression" dxfId="6768" priority="6816" stopIfTrue="1">
      <formula>I1351="REVIEW"</formula>
    </cfRule>
  </conditionalFormatting>
  <conditionalFormatting sqref="I1352">
    <cfRule type="expression" dxfId="6767" priority="6817" stopIfTrue="1">
      <formula>I1352="REVIEW"</formula>
    </cfRule>
  </conditionalFormatting>
  <conditionalFormatting sqref="I1353">
    <cfRule type="expression" dxfId="6766" priority="6818" stopIfTrue="1">
      <formula>I1353="REVIEW"</formula>
    </cfRule>
  </conditionalFormatting>
  <conditionalFormatting sqref="I1354">
    <cfRule type="expression" dxfId="6765" priority="6819" stopIfTrue="1">
      <formula>I1354="REVIEW"</formula>
    </cfRule>
  </conditionalFormatting>
  <conditionalFormatting sqref="I1355">
    <cfRule type="expression" dxfId="6764" priority="6820" stopIfTrue="1">
      <formula>I1355="REVIEW"</formula>
    </cfRule>
  </conditionalFormatting>
  <conditionalFormatting sqref="I1356">
    <cfRule type="expression" dxfId="6763" priority="6821" stopIfTrue="1">
      <formula>I1356="REVIEW"</formula>
    </cfRule>
  </conditionalFormatting>
  <conditionalFormatting sqref="I1357">
    <cfRule type="expression" dxfId="6762" priority="6822" stopIfTrue="1">
      <formula>I1357="REVIEW"</formula>
    </cfRule>
  </conditionalFormatting>
  <conditionalFormatting sqref="I1358">
    <cfRule type="expression" dxfId="6761" priority="6823" stopIfTrue="1">
      <formula>I1358="REVIEW"</formula>
    </cfRule>
  </conditionalFormatting>
  <conditionalFormatting sqref="I1359">
    <cfRule type="expression" dxfId="6760" priority="6824" stopIfTrue="1">
      <formula>I1359="REVIEW"</formula>
    </cfRule>
  </conditionalFormatting>
  <conditionalFormatting sqref="I1360">
    <cfRule type="expression" dxfId="6759" priority="6825" stopIfTrue="1">
      <formula>I1360="REVIEW"</formula>
    </cfRule>
  </conditionalFormatting>
  <conditionalFormatting sqref="I1361">
    <cfRule type="expression" dxfId="6758" priority="6826" stopIfTrue="1">
      <formula>I1361="REVIEW"</formula>
    </cfRule>
  </conditionalFormatting>
  <conditionalFormatting sqref="I1362">
    <cfRule type="expression" dxfId="6757" priority="6827" stopIfTrue="1">
      <formula>I1362="REVIEW"</formula>
    </cfRule>
  </conditionalFormatting>
  <conditionalFormatting sqref="I1363">
    <cfRule type="expression" dxfId="6756" priority="6828" stopIfTrue="1">
      <formula>I1363="REVIEW"</formula>
    </cfRule>
  </conditionalFormatting>
  <conditionalFormatting sqref="I1364">
    <cfRule type="expression" dxfId="6755" priority="6829" stopIfTrue="1">
      <formula>I1364="REVIEW"</formula>
    </cfRule>
  </conditionalFormatting>
  <conditionalFormatting sqref="I1365">
    <cfRule type="expression" dxfId="6754" priority="6830" stopIfTrue="1">
      <formula>I1365="REVIEW"</formula>
    </cfRule>
  </conditionalFormatting>
  <conditionalFormatting sqref="I1366">
    <cfRule type="expression" dxfId="6753" priority="6831" stopIfTrue="1">
      <formula>I1366="REVIEW"</formula>
    </cfRule>
  </conditionalFormatting>
  <conditionalFormatting sqref="I1367">
    <cfRule type="expression" dxfId="6752" priority="6832" stopIfTrue="1">
      <formula>I1367="REVIEW"</formula>
    </cfRule>
  </conditionalFormatting>
  <conditionalFormatting sqref="I1368">
    <cfRule type="expression" dxfId="6751" priority="6833" stopIfTrue="1">
      <formula>I1368="REVIEW"</formula>
    </cfRule>
  </conditionalFormatting>
  <conditionalFormatting sqref="I1369">
    <cfRule type="expression" dxfId="6750" priority="6834" stopIfTrue="1">
      <formula>I1369="REVIEW"</formula>
    </cfRule>
  </conditionalFormatting>
  <conditionalFormatting sqref="I1370">
    <cfRule type="expression" dxfId="6749" priority="6835" stopIfTrue="1">
      <formula>I1370="REVIEW"</formula>
    </cfRule>
  </conditionalFormatting>
  <conditionalFormatting sqref="I1371">
    <cfRule type="expression" dxfId="6748" priority="6836" stopIfTrue="1">
      <formula>I1371="REVIEW"</formula>
    </cfRule>
  </conditionalFormatting>
  <conditionalFormatting sqref="I1372">
    <cfRule type="expression" dxfId="6747" priority="6837" stopIfTrue="1">
      <formula>I1372="REVIEW"</formula>
    </cfRule>
  </conditionalFormatting>
  <conditionalFormatting sqref="I1373">
    <cfRule type="expression" dxfId="6746" priority="6838" stopIfTrue="1">
      <formula>I1373="REVIEW"</formula>
    </cfRule>
  </conditionalFormatting>
  <conditionalFormatting sqref="I1374">
    <cfRule type="expression" dxfId="6745" priority="6839" stopIfTrue="1">
      <formula>I1374="REVIEW"</formula>
    </cfRule>
  </conditionalFormatting>
  <conditionalFormatting sqref="I1375">
    <cfRule type="expression" dxfId="6744" priority="6840" stopIfTrue="1">
      <formula>I1375="REVIEW"</formula>
    </cfRule>
  </conditionalFormatting>
  <conditionalFormatting sqref="I1376">
    <cfRule type="expression" dxfId="6743" priority="6841" stopIfTrue="1">
      <formula>I1376="REVIEW"</formula>
    </cfRule>
  </conditionalFormatting>
  <conditionalFormatting sqref="I1377">
    <cfRule type="expression" dxfId="6742" priority="6842" stopIfTrue="1">
      <formula>I1377="REVIEW"</formula>
    </cfRule>
  </conditionalFormatting>
  <conditionalFormatting sqref="I1378">
    <cfRule type="expression" dxfId="6741" priority="6843" stopIfTrue="1">
      <formula>I1378="REVIEW"</formula>
    </cfRule>
  </conditionalFormatting>
  <conditionalFormatting sqref="I1379">
    <cfRule type="expression" dxfId="6740" priority="6844" stopIfTrue="1">
      <formula>I1379="REVIEW"</formula>
    </cfRule>
  </conditionalFormatting>
  <conditionalFormatting sqref="I1380">
    <cfRule type="expression" dxfId="6739" priority="6845" stopIfTrue="1">
      <formula>I1380="REVIEW"</formula>
    </cfRule>
  </conditionalFormatting>
  <conditionalFormatting sqref="I1381">
    <cfRule type="expression" dxfId="6738" priority="6846" stopIfTrue="1">
      <formula>I1381="REVIEW"</formula>
    </cfRule>
  </conditionalFormatting>
  <conditionalFormatting sqref="I1382">
    <cfRule type="expression" dxfId="6737" priority="6847" stopIfTrue="1">
      <formula>I1382="REVIEW"</formula>
    </cfRule>
  </conditionalFormatting>
  <conditionalFormatting sqref="I1383">
    <cfRule type="expression" dxfId="6736" priority="6848" stopIfTrue="1">
      <formula>I1383="REVIEW"</formula>
    </cfRule>
  </conditionalFormatting>
  <conditionalFormatting sqref="I1384">
    <cfRule type="expression" dxfId="6735" priority="6849" stopIfTrue="1">
      <formula>I1384="REVIEW"</formula>
    </cfRule>
  </conditionalFormatting>
  <conditionalFormatting sqref="I1385">
    <cfRule type="expression" dxfId="6734" priority="6850" stopIfTrue="1">
      <formula>I1385="REVIEW"</formula>
    </cfRule>
  </conditionalFormatting>
  <conditionalFormatting sqref="I1386">
    <cfRule type="expression" dxfId="6733" priority="6851" stopIfTrue="1">
      <formula>I1386="REVIEW"</formula>
    </cfRule>
  </conditionalFormatting>
  <conditionalFormatting sqref="I1387">
    <cfRule type="expression" dxfId="6732" priority="6852" stopIfTrue="1">
      <formula>I1387="REVIEW"</formula>
    </cfRule>
  </conditionalFormatting>
  <conditionalFormatting sqref="I1388">
    <cfRule type="expression" dxfId="6731" priority="6853" stopIfTrue="1">
      <formula>I1388="REVIEW"</formula>
    </cfRule>
  </conditionalFormatting>
  <conditionalFormatting sqref="I1389">
    <cfRule type="expression" dxfId="6730" priority="6854" stopIfTrue="1">
      <formula>I1389="REVIEW"</formula>
    </cfRule>
  </conditionalFormatting>
  <conditionalFormatting sqref="I1390">
    <cfRule type="expression" dxfId="6729" priority="6855" stopIfTrue="1">
      <formula>I1390="REVIEW"</formula>
    </cfRule>
  </conditionalFormatting>
  <conditionalFormatting sqref="I1391">
    <cfRule type="expression" dxfId="6728" priority="6856" stopIfTrue="1">
      <formula>I1391="REVIEW"</formula>
    </cfRule>
  </conditionalFormatting>
  <conditionalFormatting sqref="I1392">
    <cfRule type="expression" dxfId="6727" priority="6857" stopIfTrue="1">
      <formula>I1392="REVIEW"</formula>
    </cfRule>
  </conditionalFormatting>
  <conditionalFormatting sqref="I1393">
    <cfRule type="expression" dxfId="6726" priority="6858" stopIfTrue="1">
      <formula>I1393="REVIEW"</formula>
    </cfRule>
  </conditionalFormatting>
  <conditionalFormatting sqref="I1394">
    <cfRule type="expression" dxfId="6725" priority="6859" stopIfTrue="1">
      <formula>I1394="REVIEW"</formula>
    </cfRule>
  </conditionalFormatting>
  <conditionalFormatting sqref="I1395">
    <cfRule type="expression" dxfId="6724" priority="6860" stopIfTrue="1">
      <formula>I1395="REVIEW"</formula>
    </cfRule>
  </conditionalFormatting>
  <conditionalFormatting sqref="I1396">
    <cfRule type="expression" dxfId="6723" priority="6861" stopIfTrue="1">
      <formula>I1396="REVIEW"</formula>
    </cfRule>
  </conditionalFormatting>
  <conditionalFormatting sqref="I1397">
    <cfRule type="expression" dxfId="6722" priority="6862" stopIfTrue="1">
      <formula>I1397="REVIEW"</formula>
    </cfRule>
  </conditionalFormatting>
  <conditionalFormatting sqref="I1398">
    <cfRule type="expression" dxfId="6721" priority="6863" stopIfTrue="1">
      <formula>I1398="REVIEW"</formula>
    </cfRule>
  </conditionalFormatting>
  <conditionalFormatting sqref="I1399">
    <cfRule type="expression" dxfId="6720" priority="6864" stopIfTrue="1">
      <formula>I1399="REVIEW"</formula>
    </cfRule>
  </conditionalFormatting>
  <conditionalFormatting sqref="I1400">
    <cfRule type="expression" dxfId="6719" priority="6865" stopIfTrue="1">
      <formula>I1400="REVIEW"</formula>
    </cfRule>
  </conditionalFormatting>
  <conditionalFormatting sqref="I1401">
    <cfRule type="expression" dxfId="6718" priority="6866" stopIfTrue="1">
      <formula>I1401="REVIEW"</formula>
    </cfRule>
  </conditionalFormatting>
  <conditionalFormatting sqref="I1402">
    <cfRule type="expression" dxfId="6717" priority="6867" stopIfTrue="1">
      <formula>I1402="REVIEW"</formula>
    </cfRule>
  </conditionalFormatting>
  <conditionalFormatting sqref="I1403">
    <cfRule type="expression" dxfId="6716" priority="6868" stopIfTrue="1">
      <formula>I1403="REVIEW"</formula>
    </cfRule>
  </conditionalFormatting>
  <conditionalFormatting sqref="I1404">
    <cfRule type="expression" dxfId="6715" priority="6869" stopIfTrue="1">
      <formula>I1404="REVIEW"</formula>
    </cfRule>
  </conditionalFormatting>
  <conditionalFormatting sqref="I1405">
    <cfRule type="expression" dxfId="6714" priority="6870" stopIfTrue="1">
      <formula>I1405="REVIEW"</formula>
    </cfRule>
  </conditionalFormatting>
  <conditionalFormatting sqref="I1406">
    <cfRule type="expression" dxfId="6713" priority="6871" stopIfTrue="1">
      <formula>I1406="REVIEW"</formula>
    </cfRule>
  </conditionalFormatting>
  <conditionalFormatting sqref="I1407">
    <cfRule type="expression" dxfId="6712" priority="6872" stopIfTrue="1">
      <formula>I1407="REVIEW"</formula>
    </cfRule>
  </conditionalFormatting>
  <conditionalFormatting sqref="I1408">
    <cfRule type="expression" dxfId="6711" priority="6873" stopIfTrue="1">
      <formula>I1408="REVIEW"</formula>
    </cfRule>
  </conditionalFormatting>
  <conditionalFormatting sqref="I1409">
    <cfRule type="expression" dxfId="6710" priority="6874" stopIfTrue="1">
      <formula>I1409="REVIEW"</formula>
    </cfRule>
  </conditionalFormatting>
  <conditionalFormatting sqref="I1410">
    <cfRule type="expression" dxfId="6709" priority="6875" stopIfTrue="1">
      <formula>I1410="REVIEW"</formula>
    </cfRule>
  </conditionalFormatting>
  <conditionalFormatting sqref="I1411">
    <cfRule type="expression" dxfId="6708" priority="6876" stopIfTrue="1">
      <formula>I1411="REVIEW"</formula>
    </cfRule>
  </conditionalFormatting>
  <conditionalFormatting sqref="I1412">
    <cfRule type="expression" dxfId="6707" priority="6877" stopIfTrue="1">
      <formula>I1412="REVIEW"</formula>
    </cfRule>
  </conditionalFormatting>
  <conditionalFormatting sqref="I1413">
    <cfRule type="expression" dxfId="6706" priority="6878" stopIfTrue="1">
      <formula>I1413="REVIEW"</formula>
    </cfRule>
  </conditionalFormatting>
  <conditionalFormatting sqref="I1414">
    <cfRule type="expression" dxfId="6705" priority="6879" stopIfTrue="1">
      <formula>I1414="REVIEW"</formula>
    </cfRule>
  </conditionalFormatting>
  <conditionalFormatting sqref="I1415">
    <cfRule type="expression" dxfId="6704" priority="6880" stopIfTrue="1">
      <formula>I1415="REVIEW"</formula>
    </cfRule>
  </conditionalFormatting>
  <conditionalFormatting sqref="I1416">
    <cfRule type="expression" dxfId="6703" priority="6881" stopIfTrue="1">
      <formula>I1416="REVIEW"</formula>
    </cfRule>
  </conditionalFormatting>
  <conditionalFormatting sqref="I1417">
    <cfRule type="expression" dxfId="6702" priority="6882" stopIfTrue="1">
      <formula>I1417="REVIEW"</formula>
    </cfRule>
  </conditionalFormatting>
  <conditionalFormatting sqref="I1418">
    <cfRule type="expression" dxfId="6701" priority="6883" stopIfTrue="1">
      <formula>I1418="REVIEW"</formula>
    </cfRule>
  </conditionalFormatting>
  <conditionalFormatting sqref="I1419">
    <cfRule type="expression" dxfId="6700" priority="6884" stopIfTrue="1">
      <formula>I1419="REVIEW"</formula>
    </cfRule>
  </conditionalFormatting>
  <conditionalFormatting sqref="I1420">
    <cfRule type="expression" dxfId="6699" priority="6885" stopIfTrue="1">
      <formula>I1420="REVIEW"</formula>
    </cfRule>
  </conditionalFormatting>
  <conditionalFormatting sqref="I1421">
    <cfRule type="expression" dxfId="6698" priority="6886" stopIfTrue="1">
      <formula>I1421="REVIEW"</formula>
    </cfRule>
  </conditionalFormatting>
  <conditionalFormatting sqref="I1422">
    <cfRule type="expression" dxfId="6697" priority="6887" stopIfTrue="1">
      <formula>I1422="REVIEW"</formula>
    </cfRule>
  </conditionalFormatting>
  <conditionalFormatting sqref="I1423">
    <cfRule type="expression" dxfId="6696" priority="6888" stopIfTrue="1">
      <formula>I1423="REVIEW"</formula>
    </cfRule>
  </conditionalFormatting>
  <conditionalFormatting sqref="I1424">
    <cfRule type="expression" dxfId="6695" priority="6889" stopIfTrue="1">
      <formula>I1424="REVIEW"</formula>
    </cfRule>
  </conditionalFormatting>
  <conditionalFormatting sqref="I1425">
    <cfRule type="expression" dxfId="6694" priority="6890" stopIfTrue="1">
      <formula>I1425="REVIEW"</formula>
    </cfRule>
  </conditionalFormatting>
  <conditionalFormatting sqref="I1426">
    <cfRule type="expression" dxfId="6693" priority="6891" stopIfTrue="1">
      <formula>I1426="REVIEW"</formula>
    </cfRule>
  </conditionalFormatting>
  <conditionalFormatting sqref="I1427">
    <cfRule type="expression" dxfId="6692" priority="6892" stopIfTrue="1">
      <formula>I1427="REVIEW"</formula>
    </cfRule>
  </conditionalFormatting>
  <conditionalFormatting sqref="I1428">
    <cfRule type="expression" dxfId="6691" priority="6893" stopIfTrue="1">
      <formula>I1428="REVIEW"</formula>
    </cfRule>
  </conditionalFormatting>
  <conditionalFormatting sqref="I1429">
    <cfRule type="expression" dxfId="6690" priority="6894" stopIfTrue="1">
      <formula>I1429="REVIEW"</formula>
    </cfRule>
  </conditionalFormatting>
  <conditionalFormatting sqref="I1430">
    <cfRule type="expression" dxfId="6689" priority="6895" stopIfTrue="1">
      <formula>I1430="REVIEW"</formula>
    </cfRule>
  </conditionalFormatting>
  <conditionalFormatting sqref="I1431">
    <cfRule type="expression" dxfId="6688" priority="6896" stopIfTrue="1">
      <formula>I1431="REVIEW"</formula>
    </cfRule>
  </conditionalFormatting>
  <conditionalFormatting sqref="I1432">
    <cfRule type="expression" dxfId="6687" priority="6897" stopIfTrue="1">
      <formula>I1432="REVIEW"</formula>
    </cfRule>
  </conditionalFormatting>
  <conditionalFormatting sqref="I1433">
    <cfRule type="expression" dxfId="6686" priority="6898" stopIfTrue="1">
      <formula>I1433="REVIEW"</formula>
    </cfRule>
  </conditionalFormatting>
  <conditionalFormatting sqref="I1434">
    <cfRule type="expression" dxfId="6685" priority="6899" stopIfTrue="1">
      <formula>I1434="REVIEW"</formula>
    </cfRule>
  </conditionalFormatting>
  <conditionalFormatting sqref="I1435">
    <cfRule type="expression" dxfId="6684" priority="6900" stopIfTrue="1">
      <formula>I1435="REVIEW"</formula>
    </cfRule>
  </conditionalFormatting>
  <conditionalFormatting sqref="I1436">
    <cfRule type="expression" dxfId="6683" priority="6901" stopIfTrue="1">
      <formula>I1436="REVIEW"</formula>
    </cfRule>
  </conditionalFormatting>
  <conditionalFormatting sqref="I1437">
    <cfRule type="expression" dxfId="6682" priority="6902" stopIfTrue="1">
      <formula>I1437="REVIEW"</formula>
    </cfRule>
  </conditionalFormatting>
  <conditionalFormatting sqref="I1438">
    <cfRule type="expression" dxfId="6681" priority="6903" stopIfTrue="1">
      <formula>I1438="REVIEW"</formula>
    </cfRule>
  </conditionalFormatting>
  <conditionalFormatting sqref="I1439">
    <cfRule type="expression" dxfId="6680" priority="6904" stopIfTrue="1">
      <formula>I1439="REVIEW"</formula>
    </cfRule>
  </conditionalFormatting>
  <conditionalFormatting sqref="I1440">
    <cfRule type="expression" dxfId="6679" priority="6905" stopIfTrue="1">
      <formula>I1440="REVIEW"</formula>
    </cfRule>
  </conditionalFormatting>
  <conditionalFormatting sqref="I1441">
    <cfRule type="expression" dxfId="6678" priority="6906" stopIfTrue="1">
      <formula>I1441="REVIEW"</formula>
    </cfRule>
  </conditionalFormatting>
  <conditionalFormatting sqref="I1442">
    <cfRule type="expression" dxfId="6677" priority="6907" stopIfTrue="1">
      <formula>I1442="REVIEW"</formula>
    </cfRule>
  </conditionalFormatting>
  <conditionalFormatting sqref="I1443">
    <cfRule type="expression" dxfId="6676" priority="6908" stopIfTrue="1">
      <formula>I1443="REVIEW"</formula>
    </cfRule>
  </conditionalFormatting>
  <conditionalFormatting sqref="I1444">
    <cfRule type="expression" dxfId="6675" priority="6909" stopIfTrue="1">
      <formula>I1444="REVIEW"</formula>
    </cfRule>
  </conditionalFormatting>
  <conditionalFormatting sqref="I1445">
    <cfRule type="expression" dxfId="6674" priority="6910" stopIfTrue="1">
      <formula>I1445="REVIEW"</formula>
    </cfRule>
  </conditionalFormatting>
  <conditionalFormatting sqref="I1446">
    <cfRule type="expression" dxfId="6673" priority="6911" stopIfTrue="1">
      <formula>I1446="REVIEW"</formula>
    </cfRule>
  </conditionalFormatting>
  <conditionalFormatting sqref="I1447">
    <cfRule type="expression" dxfId="6672" priority="6912" stopIfTrue="1">
      <formula>I1447="REVIEW"</formula>
    </cfRule>
  </conditionalFormatting>
  <conditionalFormatting sqref="I1448">
    <cfRule type="expression" dxfId="6671" priority="6913" stopIfTrue="1">
      <formula>I1448="REVIEW"</formula>
    </cfRule>
  </conditionalFormatting>
  <conditionalFormatting sqref="I1449">
    <cfRule type="expression" dxfId="6670" priority="6914" stopIfTrue="1">
      <formula>I1449="REVIEW"</formula>
    </cfRule>
  </conditionalFormatting>
  <conditionalFormatting sqref="I1450">
    <cfRule type="expression" dxfId="6669" priority="6915" stopIfTrue="1">
      <formula>I1450="REVIEW"</formula>
    </cfRule>
  </conditionalFormatting>
  <conditionalFormatting sqref="I1451">
    <cfRule type="expression" dxfId="6668" priority="6916" stopIfTrue="1">
      <formula>I1451="REVIEW"</formula>
    </cfRule>
  </conditionalFormatting>
  <conditionalFormatting sqref="I1452">
    <cfRule type="expression" dxfId="6667" priority="6917" stopIfTrue="1">
      <formula>I1452="REVIEW"</formula>
    </cfRule>
  </conditionalFormatting>
  <conditionalFormatting sqref="I1453">
    <cfRule type="expression" dxfId="6666" priority="6918" stopIfTrue="1">
      <formula>I1453="REVIEW"</formula>
    </cfRule>
  </conditionalFormatting>
  <conditionalFormatting sqref="I1454">
    <cfRule type="expression" dxfId="6665" priority="6919" stopIfTrue="1">
      <formula>I1454="REVIEW"</formula>
    </cfRule>
  </conditionalFormatting>
  <conditionalFormatting sqref="I1455">
    <cfRule type="expression" dxfId="6664" priority="6920" stopIfTrue="1">
      <formula>I1455="REVIEW"</formula>
    </cfRule>
  </conditionalFormatting>
  <conditionalFormatting sqref="I1456">
    <cfRule type="expression" dxfId="6663" priority="6921" stopIfTrue="1">
      <formula>I1456="REVIEW"</formula>
    </cfRule>
  </conditionalFormatting>
  <conditionalFormatting sqref="I1457">
    <cfRule type="expression" dxfId="6662" priority="6922" stopIfTrue="1">
      <formula>I1457="REVIEW"</formula>
    </cfRule>
  </conditionalFormatting>
  <conditionalFormatting sqref="I1458">
    <cfRule type="expression" dxfId="6661" priority="6923" stopIfTrue="1">
      <formula>I1458="REVIEW"</formula>
    </cfRule>
  </conditionalFormatting>
  <conditionalFormatting sqref="I1459">
    <cfRule type="expression" dxfId="6660" priority="6924" stopIfTrue="1">
      <formula>I1459="REVIEW"</formula>
    </cfRule>
  </conditionalFormatting>
  <conditionalFormatting sqref="I1460">
    <cfRule type="expression" dxfId="6659" priority="6925" stopIfTrue="1">
      <formula>I1460="REVIEW"</formula>
    </cfRule>
  </conditionalFormatting>
  <conditionalFormatting sqref="I1461">
    <cfRule type="expression" dxfId="6658" priority="6926" stopIfTrue="1">
      <formula>I1461="REVIEW"</formula>
    </cfRule>
  </conditionalFormatting>
  <conditionalFormatting sqref="I1462">
    <cfRule type="expression" dxfId="6657" priority="6927" stopIfTrue="1">
      <formula>I1462="REVIEW"</formula>
    </cfRule>
  </conditionalFormatting>
  <conditionalFormatting sqref="I1463">
    <cfRule type="expression" dxfId="6656" priority="6928" stopIfTrue="1">
      <formula>I1463="REVIEW"</formula>
    </cfRule>
  </conditionalFormatting>
  <conditionalFormatting sqref="I1464">
    <cfRule type="expression" dxfId="6655" priority="6929" stopIfTrue="1">
      <formula>I1464="REVIEW"</formula>
    </cfRule>
  </conditionalFormatting>
  <conditionalFormatting sqref="I1465">
    <cfRule type="expression" dxfId="6654" priority="6930" stopIfTrue="1">
      <formula>I1465="REVIEW"</formula>
    </cfRule>
  </conditionalFormatting>
  <conditionalFormatting sqref="I1466">
    <cfRule type="expression" dxfId="6653" priority="6931" stopIfTrue="1">
      <formula>I1466="REVIEW"</formula>
    </cfRule>
  </conditionalFormatting>
  <conditionalFormatting sqref="I1467">
    <cfRule type="expression" dxfId="6652" priority="6932" stopIfTrue="1">
      <formula>I1467="REVIEW"</formula>
    </cfRule>
  </conditionalFormatting>
  <conditionalFormatting sqref="I1468">
    <cfRule type="expression" dxfId="6651" priority="6933" stopIfTrue="1">
      <formula>I1468="REVIEW"</formula>
    </cfRule>
  </conditionalFormatting>
  <conditionalFormatting sqref="I1469">
    <cfRule type="expression" dxfId="6650" priority="6934" stopIfTrue="1">
      <formula>I1469="REVIEW"</formula>
    </cfRule>
  </conditionalFormatting>
  <conditionalFormatting sqref="I1470">
    <cfRule type="expression" dxfId="6649" priority="6935" stopIfTrue="1">
      <formula>I1470="REVIEW"</formula>
    </cfRule>
  </conditionalFormatting>
  <conditionalFormatting sqref="I1471">
    <cfRule type="expression" dxfId="6648" priority="6936" stopIfTrue="1">
      <formula>I1471="REVIEW"</formula>
    </cfRule>
  </conditionalFormatting>
  <conditionalFormatting sqref="I1472">
    <cfRule type="expression" dxfId="6647" priority="6937" stopIfTrue="1">
      <formula>I1472="REVIEW"</formula>
    </cfRule>
  </conditionalFormatting>
  <conditionalFormatting sqref="I1473">
    <cfRule type="expression" dxfId="6646" priority="6938" stopIfTrue="1">
      <formula>I1473="REVIEW"</formula>
    </cfRule>
  </conditionalFormatting>
  <conditionalFormatting sqref="I1474">
    <cfRule type="expression" dxfId="6645" priority="6939" stopIfTrue="1">
      <formula>I1474="REVIEW"</formula>
    </cfRule>
  </conditionalFormatting>
  <conditionalFormatting sqref="I1475">
    <cfRule type="expression" dxfId="6644" priority="6940" stopIfTrue="1">
      <formula>I1475="REVIEW"</formula>
    </cfRule>
  </conditionalFormatting>
  <conditionalFormatting sqref="I1476">
    <cfRule type="expression" dxfId="6643" priority="6941" stopIfTrue="1">
      <formula>I1476="REVIEW"</formula>
    </cfRule>
  </conditionalFormatting>
  <conditionalFormatting sqref="I1477">
    <cfRule type="expression" dxfId="6642" priority="6942" stopIfTrue="1">
      <formula>I1477="REVIEW"</formula>
    </cfRule>
  </conditionalFormatting>
  <conditionalFormatting sqref="I1478">
    <cfRule type="expression" dxfId="6641" priority="6943" stopIfTrue="1">
      <formula>I1478="REVIEW"</formula>
    </cfRule>
  </conditionalFormatting>
  <conditionalFormatting sqref="I1479">
    <cfRule type="expression" dxfId="6640" priority="6944" stopIfTrue="1">
      <formula>I1479="REVIEW"</formula>
    </cfRule>
  </conditionalFormatting>
  <conditionalFormatting sqref="I1480">
    <cfRule type="expression" dxfId="6639" priority="6945" stopIfTrue="1">
      <formula>I1480="REVIEW"</formula>
    </cfRule>
  </conditionalFormatting>
  <conditionalFormatting sqref="I1481">
    <cfRule type="expression" dxfId="6638" priority="6946" stopIfTrue="1">
      <formula>I1481="REVIEW"</formula>
    </cfRule>
  </conditionalFormatting>
  <conditionalFormatting sqref="I1482">
    <cfRule type="expression" dxfId="6637" priority="6947" stopIfTrue="1">
      <formula>I1482="REVIEW"</formula>
    </cfRule>
  </conditionalFormatting>
  <conditionalFormatting sqref="I1483">
    <cfRule type="expression" dxfId="6636" priority="6948" stopIfTrue="1">
      <formula>I1483="REVIEW"</formula>
    </cfRule>
  </conditionalFormatting>
  <conditionalFormatting sqref="I1484">
    <cfRule type="expression" dxfId="6635" priority="6949" stopIfTrue="1">
      <formula>I1484="REVIEW"</formula>
    </cfRule>
  </conditionalFormatting>
  <conditionalFormatting sqref="I1485">
    <cfRule type="expression" dxfId="6634" priority="6950" stopIfTrue="1">
      <formula>I1485="REVIEW"</formula>
    </cfRule>
  </conditionalFormatting>
  <conditionalFormatting sqref="I1486">
    <cfRule type="expression" dxfId="6633" priority="6951" stopIfTrue="1">
      <formula>I1486="REVIEW"</formula>
    </cfRule>
  </conditionalFormatting>
  <conditionalFormatting sqref="I1487">
    <cfRule type="expression" dxfId="6632" priority="6952" stopIfTrue="1">
      <formula>I1487="REVIEW"</formula>
    </cfRule>
  </conditionalFormatting>
  <conditionalFormatting sqref="I1488">
    <cfRule type="expression" dxfId="6631" priority="6953" stopIfTrue="1">
      <formula>I1488="REVIEW"</formula>
    </cfRule>
  </conditionalFormatting>
  <conditionalFormatting sqref="I1489">
    <cfRule type="expression" dxfId="6630" priority="6954" stopIfTrue="1">
      <formula>I1489="REVIEW"</formula>
    </cfRule>
  </conditionalFormatting>
  <conditionalFormatting sqref="I1490">
    <cfRule type="expression" dxfId="6629" priority="6955" stopIfTrue="1">
      <formula>I1490="REVIEW"</formula>
    </cfRule>
  </conditionalFormatting>
  <conditionalFormatting sqref="I1491">
    <cfRule type="expression" dxfId="6628" priority="6956" stopIfTrue="1">
      <formula>I1491="REVIEW"</formula>
    </cfRule>
  </conditionalFormatting>
  <conditionalFormatting sqref="I1492">
    <cfRule type="expression" dxfId="6627" priority="6957" stopIfTrue="1">
      <formula>I1492="REVIEW"</formula>
    </cfRule>
  </conditionalFormatting>
  <conditionalFormatting sqref="I1493">
    <cfRule type="expression" dxfId="6626" priority="6958" stopIfTrue="1">
      <formula>I1493="REVIEW"</formula>
    </cfRule>
  </conditionalFormatting>
  <conditionalFormatting sqref="I1494">
    <cfRule type="expression" dxfId="6625" priority="6959" stopIfTrue="1">
      <formula>I1494="REVIEW"</formula>
    </cfRule>
  </conditionalFormatting>
  <conditionalFormatting sqref="I1495">
    <cfRule type="expression" dxfId="6624" priority="6960" stopIfTrue="1">
      <formula>I1495="REVIEW"</formula>
    </cfRule>
  </conditionalFormatting>
  <conditionalFormatting sqref="I1496">
    <cfRule type="expression" dxfId="6623" priority="6961" stopIfTrue="1">
      <formula>I1496="REVIEW"</formula>
    </cfRule>
  </conditionalFormatting>
  <conditionalFormatting sqref="I1497">
    <cfRule type="expression" dxfId="6622" priority="6962" stopIfTrue="1">
      <formula>I1497="REVIEW"</formula>
    </cfRule>
  </conditionalFormatting>
  <conditionalFormatting sqref="I1498">
    <cfRule type="expression" dxfId="6621" priority="6963" stopIfTrue="1">
      <formula>I1498="REVIEW"</formula>
    </cfRule>
  </conditionalFormatting>
  <conditionalFormatting sqref="I1499">
    <cfRule type="expression" dxfId="6620" priority="6964" stopIfTrue="1">
      <formula>I1499="REVIEW"</formula>
    </cfRule>
  </conditionalFormatting>
  <conditionalFormatting sqref="I1500">
    <cfRule type="expression" dxfId="6619" priority="6965" stopIfTrue="1">
      <formula>I1500="REVIEW"</formula>
    </cfRule>
  </conditionalFormatting>
  <conditionalFormatting sqref="I1501">
    <cfRule type="expression" dxfId="6618" priority="6966" stopIfTrue="1">
      <formula>I1501="REVIEW"</formula>
    </cfRule>
  </conditionalFormatting>
  <conditionalFormatting sqref="I1502">
    <cfRule type="expression" dxfId="6617" priority="6967" stopIfTrue="1">
      <formula>I1502="REVIEW"</formula>
    </cfRule>
  </conditionalFormatting>
  <conditionalFormatting sqref="I1503">
    <cfRule type="expression" dxfId="6616" priority="6968" stopIfTrue="1">
      <formula>I1503="REVIEW"</formula>
    </cfRule>
  </conditionalFormatting>
  <conditionalFormatting sqref="I1504">
    <cfRule type="expression" dxfId="6615" priority="6969" stopIfTrue="1">
      <formula>I1504="REVIEW"</formula>
    </cfRule>
  </conditionalFormatting>
  <conditionalFormatting sqref="I1505">
    <cfRule type="expression" dxfId="6614" priority="6970" stopIfTrue="1">
      <formula>I1505="REVIEW"</formula>
    </cfRule>
  </conditionalFormatting>
  <conditionalFormatting sqref="I1506">
    <cfRule type="expression" dxfId="6613" priority="6971" stopIfTrue="1">
      <formula>I1506="REVIEW"</formula>
    </cfRule>
  </conditionalFormatting>
  <conditionalFormatting sqref="I1507">
    <cfRule type="expression" dxfId="6612" priority="6972" stopIfTrue="1">
      <formula>I1507="REVIEW"</formula>
    </cfRule>
  </conditionalFormatting>
  <conditionalFormatting sqref="I1508">
    <cfRule type="expression" dxfId="6611" priority="6973" stopIfTrue="1">
      <formula>I1508="REVIEW"</formula>
    </cfRule>
  </conditionalFormatting>
  <conditionalFormatting sqref="I1509">
    <cfRule type="expression" dxfId="6610" priority="6974" stopIfTrue="1">
      <formula>I1509="REVIEW"</formula>
    </cfRule>
  </conditionalFormatting>
  <conditionalFormatting sqref="I1510">
    <cfRule type="expression" dxfId="6609" priority="6975" stopIfTrue="1">
      <formula>I1510="REVIEW"</formula>
    </cfRule>
  </conditionalFormatting>
  <conditionalFormatting sqref="I1511">
    <cfRule type="expression" dxfId="6608" priority="6976" stopIfTrue="1">
      <formula>I1511="REVIEW"</formula>
    </cfRule>
  </conditionalFormatting>
  <conditionalFormatting sqref="I1512">
    <cfRule type="expression" dxfId="6607" priority="6977" stopIfTrue="1">
      <formula>I1512="REVIEW"</formula>
    </cfRule>
  </conditionalFormatting>
  <conditionalFormatting sqref="I1513">
    <cfRule type="expression" dxfId="6606" priority="6978" stopIfTrue="1">
      <formula>I1513="REVIEW"</formula>
    </cfRule>
  </conditionalFormatting>
  <conditionalFormatting sqref="I1514">
    <cfRule type="expression" dxfId="6605" priority="6979" stopIfTrue="1">
      <formula>I1514="REVIEW"</formula>
    </cfRule>
  </conditionalFormatting>
  <conditionalFormatting sqref="I1515">
    <cfRule type="expression" dxfId="6604" priority="6980" stopIfTrue="1">
      <formula>I1515="REVIEW"</formula>
    </cfRule>
  </conditionalFormatting>
  <conditionalFormatting sqref="I1516">
    <cfRule type="expression" dxfId="6603" priority="6981" stopIfTrue="1">
      <formula>I1516="REVIEW"</formula>
    </cfRule>
  </conditionalFormatting>
  <conditionalFormatting sqref="I1517">
    <cfRule type="expression" dxfId="6602" priority="6982" stopIfTrue="1">
      <formula>I1517="REVIEW"</formula>
    </cfRule>
  </conditionalFormatting>
  <conditionalFormatting sqref="I1518">
    <cfRule type="expression" dxfId="6601" priority="6983" stopIfTrue="1">
      <formula>I1518="REVIEW"</formula>
    </cfRule>
  </conditionalFormatting>
  <conditionalFormatting sqref="I1519">
    <cfRule type="expression" dxfId="6600" priority="6984" stopIfTrue="1">
      <formula>I1519="REVIEW"</formula>
    </cfRule>
  </conditionalFormatting>
  <conditionalFormatting sqref="I1520">
    <cfRule type="expression" dxfId="6599" priority="6985" stopIfTrue="1">
      <formula>I1520="REVIEW"</formula>
    </cfRule>
  </conditionalFormatting>
  <conditionalFormatting sqref="I1521">
    <cfRule type="expression" dxfId="6598" priority="6986" stopIfTrue="1">
      <formula>I1521="REVIEW"</formula>
    </cfRule>
  </conditionalFormatting>
  <conditionalFormatting sqref="I1522">
    <cfRule type="expression" dxfId="6597" priority="6987" stopIfTrue="1">
      <formula>I1522="REVIEW"</formula>
    </cfRule>
  </conditionalFormatting>
  <conditionalFormatting sqref="I1523">
    <cfRule type="expression" dxfId="6596" priority="6988" stopIfTrue="1">
      <formula>I1523="REVIEW"</formula>
    </cfRule>
  </conditionalFormatting>
  <conditionalFormatting sqref="I1524">
    <cfRule type="expression" dxfId="6595" priority="6989" stopIfTrue="1">
      <formula>I1524="REVIEW"</formula>
    </cfRule>
  </conditionalFormatting>
  <conditionalFormatting sqref="I1525">
    <cfRule type="expression" dxfId="6594" priority="6990" stopIfTrue="1">
      <formula>I1525="REVIEW"</formula>
    </cfRule>
  </conditionalFormatting>
  <conditionalFormatting sqref="I1526">
    <cfRule type="expression" dxfId="6593" priority="6991" stopIfTrue="1">
      <formula>I1526="REVIEW"</formula>
    </cfRule>
  </conditionalFormatting>
  <conditionalFormatting sqref="I1527">
    <cfRule type="expression" dxfId="6592" priority="6992" stopIfTrue="1">
      <formula>I1527="REVIEW"</formula>
    </cfRule>
  </conditionalFormatting>
  <conditionalFormatting sqref="I1528">
    <cfRule type="expression" dxfId="6591" priority="6993" stopIfTrue="1">
      <formula>I1528="REVIEW"</formula>
    </cfRule>
  </conditionalFormatting>
  <conditionalFormatting sqref="I1529">
    <cfRule type="expression" dxfId="6590" priority="6994" stopIfTrue="1">
      <formula>I1529="REVIEW"</formula>
    </cfRule>
  </conditionalFormatting>
  <conditionalFormatting sqref="I1530">
    <cfRule type="expression" dxfId="6589" priority="6995" stopIfTrue="1">
      <formula>I1530="REVIEW"</formula>
    </cfRule>
  </conditionalFormatting>
  <conditionalFormatting sqref="I1531">
    <cfRule type="expression" dxfId="6588" priority="6996" stopIfTrue="1">
      <formula>I1531="REVIEW"</formula>
    </cfRule>
  </conditionalFormatting>
  <conditionalFormatting sqref="I1532">
    <cfRule type="expression" dxfId="6587" priority="6997" stopIfTrue="1">
      <formula>I1532="REVIEW"</formula>
    </cfRule>
  </conditionalFormatting>
  <conditionalFormatting sqref="I1533">
    <cfRule type="expression" dxfId="6586" priority="6998" stopIfTrue="1">
      <formula>I1533="REVIEW"</formula>
    </cfRule>
  </conditionalFormatting>
  <conditionalFormatting sqref="I1534">
    <cfRule type="expression" dxfId="6585" priority="6999" stopIfTrue="1">
      <formula>I1534="REVIEW"</formula>
    </cfRule>
  </conditionalFormatting>
  <conditionalFormatting sqref="I1535">
    <cfRule type="expression" dxfId="6584" priority="7000" stopIfTrue="1">
      <formula>I1535="REVIEW"</formula>
    </cfRule>
  </conditionalFormatting>
  <conditionalFormatting sqref="I1536">
    <cfRule type="expression" dxfId="6583" priority="7001" stopIfTrue="1">
      <formula>I1536="REVIEW"</formula>
    </cfRule>
  </conditionalFormatting>
  <conditionalFormatting sqref="I1537">
    <cfRule type="expression" dxfId="6582" priority="7002" stopIfTrue="1">
      <formula>I1537="REVIEW"</formula>
    </cfRule>
  </conditionalFormatting>
  <conditionalFormatting sqref="I1538">
    <cfRule type="expression" dxfId="6581" priority="7003" stopIfTrue="1">
      <formula>I1538="REVIEW"</formula>
    </cfRule>
  </conditionalFormatting>
  <conditionalFormatting sqref="I1539">
    <cfRule type="expression" dxfId="6580" priority="7004" stopIfTrue="1">
      <formula>I1539="REVIEW"</formula>
    </cfRule>
  </conditionalFormatting>
  <conditionalFormatting sqref="I1540">
    <cfRule type="expression" dxfId="6579" priority="7005" stopIfTrue="1">
      <formula>I1540="REVIEW"</formula>
    </cfRule>
  </conditionalFormatting>
  <conditionalFormatting sqref="I1541">
    <cfRule type="expression" dxfId="6578" priority="7006" stopIfTrue="1">
      <formula>I1541="REVIEW"</formula>
    </cfRule>
  </conditionalFormatting>
  <conditionalFormatting sqref="I1542">
    <cfRule type="expression" dxfId="6577" priority="7007" stopIfTrue="1">
      <formula>I1542="REVIEW"</formula>
    </cfRule>
  </conditionalFormatting>
  <conditionalFormatting sqref="I1543">
    <cfRule type="expression" dxfId="6576" priority="7008" stopIfTrue="1">
      <formula>I1543="REVIEW"</formula>
    </cfRule>
  </conditionalFormatting>
  <conditionalFormatting sqref="I1544">
    <cfRule type="expression" dxfId="6575" priority="7009" stopIfTrue="1">
      <formula>I1544="REVIEW"</formula>
    </cfRule>
  </conditionalFormatting>
  <conditionalFormatting sqref="I1545">
    <cfRule type="expression" dxfId="6574" priority="7010" stopIfTrue="1">
      <formula>I1545="REVIEW"</formula>
    </cfRule>
  </conditionalFormatting>
  <conditionalFormatting sqref="I1546">
    <cfRule type="expression" dxfId="6573" priority="7011" stopIfTrue="1">
      <formula>I1546="REVIEW"</formula>
    </cfRule>
  </conditionalFormatting>
  <conditionalFormatting sqref="I1547">
    <cfRule type="expression" dxfId="6572" priority="7012" stopIfTrue="1">
      <formula>I1547="REVIEW"</formula>
    </cfRule>
  </conditionalFormatting>
  <conditionalFormatting sqref="I1548">
    <cfRule type="expression" dxfId="6571" priority="7013" stopIfTrue="1">
      <formula>I1548="REVIEW"</formula>
    </cfRule>
  </conditionalFormatting>
  <conditionalFormatting sqref="I1549">
    <cfRule type="expression" dxfId="6570" priority="7014" stopIfTrue="1">
      <formula>I1549="REVIEW"</formula>
    </cfRule>
  </conditionalFormatting>
  <conditionalFormatting sqref="I1550">
    <cfRule type="expression" dxfId="6569" priority="7015" stopIfTrue="1">
      <formula>I1550="REVIEW"</formula>
    </cfRule>
  </conditionalFormatting>
  <conditionalFormatting sqref="I1551">
    <cfRule type="expression" dxfId="6568" priority="7016" stopIfTrue="1">
      <formula>I1551="REVIEW"</formula>
    </cfRule>
  </conditionalFormatting>
  <conditionalFormatting sqref="I1552">
    <cfRule type="expression" dxfId="6567" priority="7017" stopIfTrue="1">
      <formula>I1552="REVIEW"</formula>
    </cfRule>
  </conditionalFormatting>
  <conditionalFormatting sqref="I1553">
    <cfRule type="expression" dxfId="6566" priority="7018" stopIfTrue="1">
      <formula>I1553="REVIEW"</formula>
    </cfRule>
  </conditionalFormatting>
  <conditionalFormatting sqref="I1554">
    <cfRule type="expression" dxfId="6565" priority="7019" stopIfTrue="1">
      <formula>I1554="REVIEW"</formula>
    </cfRule>
  </conditionalFormatting>
  <conditionalFormatting sqref="I1555">
    <cfRule type="expression" dxfId="6564" priority="7020" stopIfTrue="1">
      <formula>I1555="REVIEW"</formula>
    </cfRule>
  </conditionalFormatting>
  <conditionalFormatting sqref="I1556">
    <cfRule type="expression" dxfId="6563" priority="7021" stopIfTrue="1">
      <formula>I1556="REVIEW"</formula>
    </cfRule>
  </conditionalFormatting>
  <conditionalFormatting sqref="I1557">
    <cfRule type="expression" dxfId="6562" priority="7022" stopIfTrue="1">
      <formula>I1557="REVIEW"</formula>
    </cfRule>
  </conditionalFormatting>
  <conditionalFormatting sqref="I1558">
    <cfRule type="expression" dxfId="6561" priority="7023" stopIfTrue="1">
      <formula>I1558="REVIEW"</formula>
    </cfRule>
  </conditionalFormatting>
  <conditionalFormatting sqref="I1559">
    <cfRule type="expression" dxfId="6560" priority="7024" stopIfTrue="1">
      <formula>I1559="REVIEW"</formula>
    </cfRule>
  </conditionalFormatting>
  <conditionalFormatting sqref="I1560">
    <cfRule type="expression" dxfId="6559" priority="7025" stopIfTrue="1">
      <formula>I1560="REVIEW"</formula>
    </cfRule>
  </conditionalFormatting>
  <conditionalFormatting sqref="I1561">
    <cfRule type="expression" dxfId="6558" priority="7026" stopIfTrue="1">
      <formula>I1561="REVIEW"</formula>
    </cfRule>
  </conditionalFormatting>
  <conditionalFormatting sqref="I1562">
    <cfRule type="expression" dxfId="6557" priority="7027" stopIfTrue="1">
      <formula>I1562="REVIEW"</formula>
    </cfRule>
  </conditionalFormatting>
  <conditionalFormatting sqref="I1563">
    <cfRule type="expression" dxfId="6556" priority="7028" stopIfTrue="1">
      <formula>I1563="REVIEW"</formula>
    </cfRule>
  </conditionalFormatting>
  <conditionalFormatting sqref="I1564">
    <cfRule type="expression" dxfId="6555" priority="7029" stopIfTrue="1">
      <formula>I1564="REVIEW"</formula>
    </cfRule>
  </conditionalFormatting>
  <conditionalFormatting sqref="I1565">
    <cfRule type="expression" dxfId="6554" priority="7030" stopIfTrue="1">
      <formula>I1565="REVIEW"</formula>
    </cfRule>
  </conditionalFormatting>
  <conditionalFormatting sqref="I1566">
    <cfRule type="expression" dxfId="6553" priority="7031" stopIfTrue="1">
      <formula>I1566="REVIEW"</formula>
    </cfRule>
  </conditionalFormatting>
  <conditionalFormatting sqref="I1567">
    <cfRule type="expression" dxfId="6552" priority="7032" stopIfTrue="1">
      <formula>I1567="REVIEW"</formula>
    </cfRule>
  </conditionalFormatting>
  <conditionalFormatting sqref="I1568">
    <cfRule type="expression" dxfId="6551" priority="7033" stopIfTrue="1">
      <formula>I1568="REVIEW"</formula>
    </cfRule>
  </conditionalFormatting>
  <conditionalFormatting sqref="I1569">
    <cfRule type="expression" dxfId="6550" priority="7034" stopIfTrue="1">
      <formula>I1569="REVIEW"</formula>
    </cfRule>
  </conditionalFormatting>
  <conditionalFormatting sqref="I1570">
    <cfRule type="expression" dxfId="6549" priority="7035" stopIfTrue="1">
      <formula>I1570="REVIEW"</formula>
    </cfRule>
  </conditionalFormatting>
  <conditionalFormatting sqref="I1571">
    <cfRule type="expression" dxfId="6548" priority="7036" stopIfTrue="1">
      <formula>I1571="REVIEW"</formula>
    </cfRule>
  </conditionalFormatting>
  <conditionalFormatting sqref="I1572">
    <cfRule type="expression" dxfId="6547" priority="7037" stopIfTrue="1">
      <formula>I1572="REVIEW"</formula>
    </cfRule>
  </conditionalFormatting>
  <conditionalFormatting sqref="I1573">
    <cfRule type="expression" dxfId="6546" priority="7038" stopIfTrue="1">
      <formula>I1573="REVIEW"</formula>
    </cfRule>
  </conditionalFormatting>
  <conditionalFormatting sqref="I1574">
    <cfRule type="expression" dxfId="6545" priority="7039" stopIfTrue="1">
      <formula>I1574="REVIEW"</formula>
    </cfRule>
  </conditionalFormatting>
  <conditionalFormatting sqref="I1575">
    <cfRule type="expression" dxfId="6544" priority="7040" stopIfTrue="1">
      <formula>I1575="REVIEW"</formula>
    </cfRule>
  </conditionalFormatting>
  <conditionalFormatting sqref="I1576">
    <cfRule type="expression" dxfId="6543" priority="7041" stopIfTrue="1">
      <formula>I1576="REVIEW"</formula>
    </cfRule>
  </conditionalFormatting>
  <conditionalFormatting sqref="I1577">
    <cfRule type="expression" dxfId="6542" priority="7042" stopIfTrue="1">
      <formula>I1577="REVIEW"</formula>
    </cfRule>
  </conditionalFormatting>
  <conditionalFormatting sqref="I1578">
    <cfRule type="expression" dxfId="6541" priority="7043" stopIfTrue="1">
      <formula>I1578="REVIEW"</formula>
    </cfRule>
  </conditionalFormatting>
  <conditionalFormatting sqref="I1579">
    <cfRule type="expression" dxfId="6540" priority="7044" stopIfTrue="1">
      <formula>I1579="REVIEW"</formula>
    </cfRule>
  </conditionalFormatting>
  <conditionalFormatting sqref="I1580">
    <cfRule type="expression" dxfId="6539" priority="7045" stopIfTrue="1">
      <formula>I1580="REVIEW"</formula>
    </cfRule>
  </conditionalFormatting>
  <conditionalFormatting sqref="I1581">
    <cfRule type="expression" dxfId="6538" priority="7046" stopIfTrue="1">
      <formula>I1581="REVIEW"</formula>
    </cfRule>
  </conditionalFormatting>
  <conditionalFormatting sqref="I1582">
    <cfRule type="expression" dxfId="6537" priority="7047" stopIfTrue="1">
      <formula>I1582="REVIEW"</formula>
    </cfRule>
  </conditionalFormatting>
  <conditionalFormatting sqref="I1583">
    <cfRule type="expression" dxfId="6536" priority="7048" stopIfTrue="1">
      <formula>I1583="REVIEW"</formula>
    </cfRule>
  </conditionalFormatting>
  <conditionalFormatting sqref="I1584">
    <cfRule type="expression" dxfId="6535" priority="7049" stopIfTrue="1">
      <formula>I1584="REVIEW"</formula>
    </cfRule>
  </conditionalFormatting>
  <conditionalFormatting sqref="I1585">
    <cfRule type="expression" dxfId="6534" priority="7050" stopIfTrue="1">
      <formula>I1585="REVIEW"</formula>
    </cfRule>
  </conditionalFormatting>
  <conditionalFormatting sqref="I1586">
    <cfRule type="expression" dxfId="6533" priority="7051" stopIfTrue="1">
      <formula>I1586="REVIEW"</formula>
    </cfRule>
  </conditionalFormatting>
  <conditionalFormatting sqref="I1587">
    <cfRule type="expression" dxfId="6532" priority="7052" stopIfTrue="1">
      <formula>I1587="REVIEW"</formula>
    </cfRule>
  </conditionalFormatting>
  <conditionalFormatting sqref="I1588">
    <cfRule type="expression" dxfId="6531" priority="7053" stopIfTrue="1">
      <formula>I1588="REVIEW"</formula>
    </cfRule>
  </conditionalFormatting>
  <conditionalFormatting sqref="I1589">
    <cfRule type="expression" dxfId="6530" priority="7054" stopIfTrue="1">
      <formula>I1589="REVIEW"</formula>
    </cfRule>
  </conditionalFormatting>
  <conditionalFormatting sqref="I1590">
    <cfRule type="expression" dxfId="6529" priority="7055" stopIfTrue="1">
      <formula>I1590="REVIEW"</formula>
    </cfRule>
  </conditionalFormatting>
  <conditionalFormatting sqref="I1591">
    <cfRule type="expression" dxfId="6528" priority="7056" stopIfTrue="1">
      <formula>I1591="REVIEW"</formula>
    </cfRule>
  </conditionalFormatting>
  <conditionalFormatting sqref="I1592">
    <cfRule type="expression" dxfId="6527" priority="7057" stopIfTrue="1">
      <formula>I1592="REVIEW"</formula>
    </cfRule>
  </conditionalFormatting>
  <conditionalFormatting sqref="I1593">
    <cfRule type="expression" dxfId="6526" priority="7058" stopIfTrue="1">
      <formula>I1593="REVIEW"</formula>
    </cfRule>
  </conditionalFormatting>
  <conditionalFormatting sqref="I1594">
    <cfRule type="expression" dxfId="6525" priority="7059" stopIfTrue="1">
      <formula>I1594="REVIEW"</formula>
    </cfRule>
  </conditionalFormatting>
  <conditionalFormatting sqref="I1595">
    <cfRule type="expression" dxfId="6524" priority="7060" stopIfTrue="1">
      <formula>I1595="REVIEW"</formula>
    </cfRule>
  </conditionalFormatting>
  <conditionalFormatting sqref="I1596">
    <cfRule type="expression" dxfId="6523" priority="7061" stopIfTrue="1">
      <formula>I1596="REVIEW"</formula>
    </cfRule>
  </conditionalFormatting>
  <conditionalFormatting sqref="I1597">
    <cfRule type="expression" dxfId="6522" priority="7062" stopIfTrue="1">
      <formula>I1597="REVIEW"</formula>
    </cfRule>
  </conditionalFormatting>
  <conditionalFormatting sqref="I1598">
    <cfRule type="expression" dxfId="6521" priority="7063" stopIfTrue="1">
      <formula>I1598="REVIEW"</formula>
    </cfRule>
  </conditionalFormatting>
  <conditionalFormatting sqref="I1599">
    <cfRule type="expression" dxfId="6520" priority="7064" stopIfTrue="1">
      <formula>I1599="REVIEW"</formula>
    </cfRule>
  </conditionalFormatting>
  <conditionalFormatting sqref="I1600">
    <cfRule type="expression" dxfId="6519" priority="7065" stopIfTrue="1">
      <formula>I1600="REVIEW"</formula>
    </cfRule>
  </conditionalFormatting>
  <conditionalFormatting sqref="I1601">
    <cfRule type="expression" dxfId="6518" priority="7066" stopIfTrue="1">
      <formula>I1601="REVIEW"</formula>
    </cfRule>
  </conditionalFormatting>
  <conditionalFormatting sqref="I1602">
    <cfRule type="expression" dxfId="6517" priority="7067" stopIfTrue="1">
      <formula>I1602="REVIEW"</formula>
    </cfRule>
  </conditionalFormatting>
  <conditionalFormatting sqref="I1603">
    <cfRule type="expression" dxfId="6516" priority="7068" stopIfTrue="1">
      <formula>I1603="REVIEW"</formula>
    </cfRule>
  </conditionalFormatting>
  <conditionalFormatting sqref="I1604">
    <cfRule type="expression" dxfId="6515" priority="7069" stopIfTrue="1">
      <formula>I1604="REVIEW"</formula>
    </cfRule>
  </conditionalFormatting>
  <conditionalFormatting sqref="I1605">
    <cfRule type="expression" dxfId="6514" priority="7070" stopIfTrue="1">
      <formula>I1605="REVIEW"</formula>
    </cfRule>
  </conditionalFormatting>
  <conditionalFormatting sqref="I1606">
    <cfRule type="expression" dxfId="6513" priority="7071" stopIfTrue="1">
      <formula>I1606="REVIEW"</formula>
    </cfRule>
  </conditionalFormatting>
  <conditionalFormatting sqref="I1607">
    <cfRule type="expression" dxfId="6512" priority="7072" stopIfTrue="1">
      <formula>I1607="REVIEW"</formula>
    </cfRule>
  </conditionalFormatting>
  <conditionalFormatting sqref="I1608">
    <cfRule type="expression" dxfId="6511" priority="7073" stopIfTrue="1">
      <formula>I1608="REVIEW"</formula>
    </cfRule>
  </conditionalFormatting>
  <conditionalFormatting sqref="I1609">
    <cfRule type="expression" dxfId="6510" priority="7074" stopIfTrue="1">
      <formula>I1609="REVIEW"</formula>
    </cfRule>
  </conditionalFormatting>
  <conditionalFormatting sqref="I1610">
    <cfRule type="expression" dxfId="6509" priority="7075" stopIfTrue="1">
      <formula>I1610="REVIEW"</formula>
    </cfRule>
  </conditionalFormatting>
  <conditionalFormatting sqref="I1611">
    <cfRule type="expression" dxfId="6508" priority="7076" stopIfTrue="1">
      <formula>I1611="REVIEW"</formula>
    </cfRule>
  </conditionalFormatting>
  <conditionalFormatting sqref="I1612">
    <cfRule type="expression" dxfId="6507" priority="7077" stopIfTrue="1">
      <formula>I1612="REVIEW"</formula>
    </cfRule>
  </conditionalFormatting>
  <conditionalFormatting sqref="I1613">
    <cfRule type="expression" dxfId="6506" priority="7078" stopIfTrue="1">
      <formula>I1613="REVIEW"</formula>
    </cfRule>
  </conditionalFormatting>
  <conditionalFormatting sqref="I1614">
    <cfRule type="expression" dxfId="6505" priority="7079" stopIfTrue="1">
      <formula>I1614="REVIEW"</formula>
    </cfRule>
  </conditionalFormatting>
  <conditionalFormatting sqref="I1615">
    <cfRule type="expression" dxfId="6504" priority="7080" stopIfTrue="1">
      <formula>I1615="REVIEW"</formula>
    </cfRule>
  </conditionalFormatting>
  <conditionalFormatting sqref="I1616">
    <cfRule type="expression" dxfId="6503" priority="7081" stopIfTrue="1">
      <formula>I1616="REVIEW"</formula>
    </cfRule>
  </conditionalFormatting>
  <conditionalFormatting sqref="I1617">
    <cfRule type="expression" dxfId="6502" priority="7082" stopIfTrue="1">
      <formula>I1617="REVIEW"</formula>
    </cfRule>
  </conditionalFormatting>
  <conditionalFormatting sqref="I1618">
    <cfRule type="expression" dxfId="6501" priority="7083" stopIfTrue="1">
      <formula>I1618="REVIEW"</formula>
    </cfRule>
  </conditionalFormatting>
  <conditionalFormatting sqref="I1619">
    <cfRule type="expression" dxfId="6500" priority="7084" stopIfTrue="1">
      <formula>I1619="REVIEW"</formula>
    </cfRule>
  </conditionalFormatting>
  <conditionalFormatting sqref="I1620">
    <cfRule type="expression" dxfId="6499" priority="7085" stopIfTrue="1">
      <formula>I1620="REVIEW"</formula>
    </cfRule>
  </conditionalFormatting>
  <conditionalFormatting sqref="I1621">
    <cfRule type="expression" dxfId="6498" priority="7086" stopIfTrue="1">
      <formula>I1621="REVIEW"</formula>
    </cfRule>
  </conditionalFormatting>
  <conditionalFormatting sqref="I1622">
    <cfRule type="expression" dxfId="6497" priority="7087" stopIfTrue="1">
      <formula>I1622="REVIEW"</formula>
    </cfRule>
  </conditionalFormatting>
  <conditionalFormatting sqref="I1623">
    <cfRule type="expression" dxfId="6496" priority="7088" stopIfTrue="1">
      <formula>I1623="REVIEW"</formula>
    </cfRule>
  </conditionalFormatting>
  <conditionalFormatting sqref="I1624">
    <cfRule type="expression" dxfId="6495" priority="7089" stopIfTrue="1">
      <formula>I1624="REVIEW"</formula>
    </cfRule>
  </conditionalFormatting>
  <conditionalFormatting sqref="I1625">
    <cfRule type="expression" dxfId="6494" priority="7090" stopIfTrue="1">
      <formula>I1625="REVIEW"</formula>
    </cfRule>
  </conditionalFormatting>
  <conditionalFormatting sqref="I1626">
    <cfRule type="expression" dxfId="6493" priority="7091" stopIfTrue="1">
      <formula>I1626="REVIEW"</formula>
    </cfRule>
  </conditionalFormatting>
  <conditionalFormatting sqref="I1627">
    <cfRule type="expression" dxfId="6492" priority="7092" stopIfTrue="1">
      <formula>I1627="REVIEW"</formula>
    </cfRule>
  </conditionalFormatting>
  <conditionalFormatting sqref="I1628">
    <cfRule type="expression" dxfId="6491" priority="7093" stopIfTrue="1">
      <formula>I1628="REVIEW"</formula>
    </cfRule>
  </conditionalFormatting>
  <conditionalFormatting sqref="I1629">
    <cfRule type="expression" dxfId="6490" priority="7094" stopIfTrue="1">
      <formula>I1629="REVIEW"</formula>
    </cfRule>
  </conditionalFormatting>
  <conditionalFormatting sqref="I1630">
    <cfRule type="expression" dxfId="6489" priority="7095" stopIfTrue="1">
      <formula>I1630="REVIEW"</formula>
    </cfRule>
  </conditionalFormatting>
  <conditionalFormatting sqref="I1631">
    <cfRule type="expression" dxfId="6488" priority="7096" stopIfTrue="1">
      <formula>I1631="REVIEW"</formula>
    </cfRule>
  </conditionalFormatting>
  <conditionalFormatting sqref="I1632">
    <cfRule type="expression" dxfId="6487" priority="7097" stopIfTrue="1">
      <formula>I1632="REVIEW"</formula>
    </cfRule>
  </conditionalFormatting>
  <conditionalFormatting sqref="I1633">
    <cfRule type="expression" dxfId="6486" priority="7098" stopIfTrue="1">
      <formula>I1633="REVIEW"</formula>
    </cfRule>
  </conditionalFormatting>
  <conditionalFormatting sqref="I1634">
    <cfRule type="expression" dxfId="6485" priority="7099" stopIfTrue="1">
      <formula>I1634="REVIEW"</formula>
    </cfRule>
  </conditionalFormatting>
  <conditionalFormatting sqref="I1635">
    <cfRule type="expression" dxfId="6484" priority="7100" stopIfTrue="1">
      <formula>I1635="REVIEW"</formula>
    </cfRule>
  </conditionalFormatting>
  <conditionalFormatting sqref="I1636">
    <cfRule type="expression" dxfId="6483" priority="7101" stopIfTrue="1">
      <formula>I1636="REVIEW"</formula>
    </cfRule>
  </conditionalFormatting>
  <conditionalFormatting sqref="I1637">
    <cfRule type="expression" dxfId="6482" priority="7102" stopIfTrue="1">
      <formula>I1637="REVIEW"</formula>
    </cfRule>
  </conditionalFormatting>
  <conditionalFormatting sqref="I1638">
    <cfRule type="expression" dxfId="6481" priority="7103" stopIfTrue="1">
      <formula>I1638="REVIEW"</formula>
    </cfRule>
  </conditionalFormatting>
  <conditionalFormatting sqref="I1639">
    <cfRule type="expression" dxfId="6480" priority="7104" stopIfTrue="1">
      <formula>I1639="REVIEW"</formula>
    </cfRule>
  </conditionalFormatting>
  <conditionalFormatting sqref="I1640">
    <cfRule type="expression" dxfId="6479" priority="7105" stopIfTrue="1">
      <formula>I1640="REVIEW"</formula>
    </cfRule>
  </conditionalFormatting>
  <conditionalFormatting sqref="I1641">
    <cfRule type="expression" dxfId="6478" priority="7106" stopIfTrue="1">
      <formula>I1641="REVIEW"</formula>
    </cfRule>
  </conditionalFormatting>
  <conditionalFormatting sqref="I1642">
    <cfRule type="expression" dxfId="6477" priority="7107" stopIfTrue="1">
      <formula>I1642="REVIEW"</formula>
    </cfRule>
  </conditionalFormatting>
  <conditionalFormatting sqref="I1643">
    <cfRule type="expression" dxfId="6476" priority="7108" stopIfTrue="1">
      <formula>I1643="REVIEW"</formula>
    </cfRule>
  </conditionalFormatting>
  <conditionalFormatting sqref="I1644">
    <cfRule type="expression" dxfId="6475" priority="7109" stopIfTrue="1">
      <formula>I1644="REVIEW"</formula>
    </cfRule>
  </conditionalFormatting>
  <conditionalFormatting sqref="I1645">
    <cfRule type="expression" dxfId="6474" priority="7110" stopIfTrue="1">
      <formula>I1645="REVIEW"</formula>
    </cfRule>
  </conditionalFormatting>
  <conditionalFormatting sqref="I1646">
    <cfRule type="expression" dxfId="6473" priority="7111" stopIfTrue="1">
      <formula>I1646="REVIEW"</formula>
    </cfRule>
  </conditionalFormatting>
  <conditionalFormatting sqref="I1647">
    <cfRule type="expression" dxfId="6472" priority="7112" stopIfTrue="1">
      <formula>I1647="REVIEW"</formula>
    </cfRule>
  </conditionalFormatting>
  <conditionalFormatting sqref="I1648">
    <cfRule type="expression" dxfId="6471" priority="7113" stopIfTrue="1">
      <formula>I1648="REVIEW"</formula>
    </cfRule>
  </conditionalFormatting>
  <conditionalFormatting sqref="I1649">
    <cfRule type="expression" dxfId="6470" priority="7114" stopIfTrue="1">
      <formula>I1649="REVIEW"</formula>
    </cfRule>
  </conditionalFormatting>
  <conditionalFormatting sqref="I1650">
    <cfRule type="expression" dxfId="6469" priority="7115" stopIfTrue="1">
      <formula>I1650="REVIEW"</formula>
    </cfRule>
  </conditionalFormatting>
  <conditionalFormatting sqref="I1651">
    <cfRule type="expression" dxfId="6468" priority="7116" stopIfTrue="1">
      <formula>I1651="REVIEW"</formula>
    </cfRule>
  </conditionalFormatting>
  <conditionalFormatting sqref="I1652">
    <cfRule type="expression" dxfId="6467" priority="7117" stopIfTrue="1">
      <formula>I1652="REVIEW"</formula>
    </cfRule>
  </conditionalFormatting>
  <conditionalFormatting sqref="I1653">
    <cfRule type="expression" dxfId="6466" priority="7118" stopIfTrue="1">
      <formula>I1653="REVIEW"</formula>
    </cfRule>
  </conditionalFormatting>
  <conditionalFormatting sqref="I1654">
    <cfRule type="expression" dxfId="6465" priority="7119" stopIfTrue="1">
      <formula>I1654="REVIEW"</formula>
    </cfRule>
  </conditionalFormatting>
  <conditionalFormatting sqref="I1655">
    <cfRule type="expression" dxfId="6464" priority="7120" stopIfTrue="1">
      <formula>I1655="REVIEW"</formula>
    </cfRule>
  </conditionalFormatting>
  <conditionalFormatting sqref="I1656">
    <cfRule type="expression" dxfId="6463" priority="7121" stopIfTrue="1">
      <formula>I1656="REVIEW"</formula>
    </cfRule>
  </conditionalFormatting>
  <conditionalFormatting sqref="I1657">
    <cfRule type="expression" dxfId="6462" priority="7122" stopIfTrue="1">
      <formula>I1657="REVIEW"</formula>
    </cfRule>
  </conditionalFormatting>
  <conditionalFormatting sqref="I1658">
    <cfRule type="expression" dxfId="6461" priority="7123" stopIfTrue="1">
      <formula>I1658="REVIEW"</formula>
    </cfRule>
  </conditionalFormatting>
  <conditionalFormatting sqref="I1659">
    <cfRule type="expression" dxfId="6460" priority="7124" stopIfTrue="1">
      <formula>I1659="REVIEW"</formula>
    </cfRule>
  </conditionalFormatting>
  <conditionalFormatting sqref="I1660">
    <cfRule type="expression" dxfId="6459" priority="7125" stopIfTrue="1">
      <formula>I1660="REVIEW"</formula>
    </cfRule>
  </conditionalFormatting>
  <conditionalFormatting sqref="I1661">
    <cfRule type="expression" dxfId="6458" priority="7126" stopIfTrue="1">
      <formula>I1661="REVIEW"</formula>
    </cfRule>
  </conditionalFormatting>
  <conditionalFormatting sqref="I1662">
    <cfRule type="expression" dxfId="6457" priority="7127" stopIfTrue="1">
      <formula>I1662="REVIEW"</formula>
    </cfRule>
  </conditionalFormatting>
  <conditionalFormatting sqref="I1663">
    <cfRule type="expression" dxfId="6456" priority="7128" stopIfTrue="1">
      <formula>I1663="REVIEW"</formula>
    </cfRule>
  </conditionalFormatting>
  <conditionalFormatting sqref="I1664">
    <cfRule type="expression" dxfId="6455" priority="7129" stopIfTrue="1">
      <formula>I1664="REVIEW"</formula>
    </cfRule>
  </conditionalFormatting>
  <conditionalFormatting sqref="I1665">
    <cfRule type="expression" dxfId="6454" priority="7130" stopIfTrue="1">
      <formula>I1665="REVIEW"</formula>
    </cfRule>
  </conditionalFormatting>
  <conditionalFormatting sqref="I1666">
    <cfRule type="expression" dxfId="6453" priority="7131" stopIfTrue="1">
      <formula>I1666="REVIEW"</formula>
    </cfRule>
  </conditionalFormatting>
  <conditionalFormatting sqref="I1667">
    <cfRule type="expression" dxfId="6452" priority="7132" stopIfTrue="1">
      <formula>I1667="REVIEW"</formula>
    </cfRule>
  </conditionalFormatting>
  <conditionalFormatting sqref="I1668">
    <cfRule type="expression" dxfId="6451" priority="7133" stopIfTrue="1">
      <formula>I1668="REVIEW"</formula>
    </cfRule>
  </conditionalFormatting>
  <conditionalFormatting sqref="I1669">
    <cfRule type="expression" dxfId="6450" priority="7134" stopIfTrue="1">
      <formula>I1669="REVIEW"</formula>
    </cfRule>
  </conditionalFormatting>
  <conditionalFormatting sqref="I1670">
    <cfRule type="expression" dxfId="6449" priority="7135" stopIfTrue="1">
      <formula>I1670="REVIEW"</formula>
    </cfRule>
  </conditionalFormatting>
  <conditionalFormatting sqref="I1671">
    <cfRule type="expression" dxfId="6448" priority="7136" stopIfTrue="1">
      <formula>I1671="REVIEW"</formula>
    </cfRule>
  </conditionalFormatting>
  <conditionalFormatting sqref="I1672">
    <cfRule type="expression" dxfId="6447" priority="7137" stopIfTrue="1">
      <formula>I1672="REVIEW"</formula>
    </cfRule>
  </conditionalFormatting>
  <conditionalFormatting sqref="I1673">
    <cfRule type="expression" dxfId="6446" priority="7138" stopIfTrue="1">
      <formula>I1673="REVIEW"</formula>
    </cfRule>
  </conditionalFormatting>
  <conditionalFormatting sqref="I1674">
    <cfRule type="expression" dxfId="6445" priority="7139" stopIfTrue="1">
      <formula>I1674="REVIEW"</formula>
    </cfRule>
  </conditionalFormatting>
  <conditionalFormatting sqref="I1675">
    <cfRule type="expression" dxfId="6444" priority="7140" stopIfTrue="1">
      <formula>I1675="REVIEW"</formula>
    </cfRule>
  </conditionalFormatting>
  <conditionalFormatting sqref="I1676">
    <cfRule type="expression" dxfId="6443" priority="7141" stopIfTrue="1">
      <formula>I1676="REVIEW"</formula>
    </cfRule>
  </conditionalFormatting>
  <conditionalFormatting sqref="I1677">
    <cfRule type="expression" dxfId="6442" priority="7142" stopIfTrue="1">
      <formula>I1677="REVIEW"</formula>
    </cfRule>
  </conditionalFormatting>
  <conditionalFormatting sqref="I1678">
    <cfRule type="expression" dxfId="6441" priority="7143" stopIfTrue="1">
      <formula>I1678="REVIEW"</formula>
    </cfRule>
  </conditionalFormatting>
  <conditionalFormatting sqref="I1679">
    <cfRule type="expression" dxfId="6440" priority="7144" stopIfTrue="1">
      <formula>I1679="REVIEW"</formula>
    </cfRule>
  </conditionalFormatting>
  <conditionalFormatting sqref="I1680">
    <cfRule type="expression" dxfId="6439" priority="7145" stopIfTrue="1">
      <formula>I1680="REVIEW"</formula>
    </cfRule>
  </conditionalFormatting>
  <conditionalFormatting sqref="I1681">
    <cfRule type="expression" dxfId="6438" priority="7146" stopIfTrue="1">
      <formula>I1681="REVIEW"</formula>
    </cfRule>
  </conditionalFormatting>
  <conditionalFormatting sqref="I1682">
    <cfRule type="expression" dxfId="6437" priority="7147" stopIfTrue="1">
      <formula>I1682="REVIEW"</formula>
    </cfRule>
  </conditionalFormatting>
  <conditionalFormatting sqref="I1683">
    <cfRule type="expression" dxfId="6436" priority="7148" stopIfTrue="1">
      <formula>I1683="REVIEW"</formula>
    </cfRule>
  </conditionalFormatting>
  <conditionalFormatting sqref="I1684">
    <cfRule type="expression" dxfId="6435" priority="7149" stopIfTrue="1">
      <formula>I1684="REVIEW"</formula>
    </cfRule>
  </conditionalFormatting>
  <conditionalFormatting sqref="I1685">
    <cfRule type="expression" dxfId="6434" priority="7150" stopIfTrue="1">
      <formula>I1685="REVIEW"</formula>
    </cfRule>
  </conditionalFormatting>
  <conditionalFormatting sqref="I1686">
    <cfRule type="expression" dxfId="6433" priority="7151" stopIfTrue="1">
      <formula>I1686="REVIEW"</formula>
    </cfRule>
  </conditionalFormatting>
  <conditionalFormatting sqref="I1687">
    <cfRule type="expression" dxfId="6432" priority="7152" stopIfTrue="1">
      <formula>I1687="REVIEW"</formula>
    </cfRule>
  </conditionalFormatting>
  <conditionalFormatting sqref="I1688">
    <cfRule type="expression" dxfId="6431" priority="7153" stopIfTrue="1">
      <formula>I1688="REVIEW"</formula>
    </cfRule>
  </conditionalFormatting>
  <conditionalFormatting sqref="I1689">
    <cfRule type="expression" dxfId="6430" priority="7154" stopIfTrue="1">
      <formula>I1689="REVIEW"</formula>
    </cfRule>
  </conditionalFormatting>
  <conditionalFormatting sqref="I1690">
    <cfRule type="expression" dxfId="6429" priority="7155" stopIfTrue="1">
      <formula>I1690="REVIEW"</formula>
    </cfRule>
  </conditionalFormatting>
  <conditionalFormatting sqref="I1691">
    <cfRule type="expression" dxfId="6428" priority="7156" stopIfTrue="1">
      <formula>I1691="REVIEW"</formula>
    </cfRule>
  </conditionalFormatting>
  <conditionalFormatting sqref="I1692">
    <cfRule type="expression" dxfId="6427" priority="7157" stopIfTrue="1">
      <formula>I1692="REVIEW"</formula>
    </cfRule>
  </conditionalFormatting>
  <conditionalFormatting sqref="I1693">
    <cfRule type="expression" dxfId="6426" priority="7158" stopIfTrue="1">
      <formula>I1693="REVIEW"</formula>
    </cfRule>
  </conditionalFormatting>
  <conditionalFormatting sqref="I1694">
    <cfRule type="expression" dxfId="6425" priority="7159" stopIfTrue="1">
      <formula>I1694="REVIEW"</formula>
    </cfRule>
  </conditionalFormatting>
  <conditionalFormatting sqref="I1695">
    <cfRule type="expression" dxfId="6424" priority="7160" stopIfTrue="1">
      <formula>I1695="REVIEW"</formula>
    </cfRule>
  </conditionalFormatting>
  <conditionalFormatting sqref="I1696">
    <cfRule type="expression" dxfId="6423" priority="7161" stopIfTrue="1">
      <formula>I1696="REVIEW"</formula>
    </cfRule>
  </conditionalFormatting>
  <conditionalFormatting sqref="I1697">
    <cfRule type="expression" dxfId="6422" priority="7162" stopIfTrue="1">
      <formula>I1697="REVIEW"</formula>
    </cfRule>
  </conditionalFormatting>
  <conditionalFormatting sqref="I1698">
    <cfRule type="expression" dxfId="6421" priority="7163" stopIfTrue="1">
      <formula>I1698="REVIEW"</formula>
    </cfRule>
  </conditionalFormatting>
  <conditionalFormatting sqref="I1699">
    <cfRule type="expression" dxfId="6420" priority="7164" stopIfTrue="1">
      <formula>I1699="REVIEW"</formula>
    </cfRule>
  </conditionalFormatting>
  <conditionalFormatting sqref="I1700">
    <cfRule type="expression" dxfId="6419" priority="7165" stopIfTrue="1">
      <formula>I1700="REVIEW"</formula>
    </cfRule>
  </conditionalFormatting>
  <conditionalFormatting sqref="I1701">
    <cfRule type="expression" dxfId="6418" priority="7166" stopIfTrue="1">
      <formula>I1701="REVIEW"</formula>
    </cfRule>
  </conditionalFormatting>
  <conditionalFormatting sqref="I1702">
    <cfRule type="expression" dxfId="6417" priority="7167" stopIfTrue="1">
      <formula>I1702="REVIEW"</formula>
    </cfRule>
  </conditionalFormatting>
  <conditionalFormatting sqref="I1703">
    <cfRule type="expression" dxfId="6416" priority="7168" stopIfTrue="1">
      <formula>I1703="REVIEW"</formula>
    </cfRule>
  </conditionalFormatting>
  <conditionalFormatting sqref="I1704">
    <cfRule type="expression" dxfId="6415" priority="7169" stopIfTrue="1">
      <formula>I1704="REVIEW"</formula>
    </cfRule>
  </conditionalFormatting>
  <conditionalFormatting sqref="I1705">
    <cfRule type="expression" dxfId="6414" priority="7170" stopIfTrue="1">
      <formula>I1705="REVIEW"</formula>
    </cfRule>
  </conditionalFormatting>
  <conditionalFormatting sqref="I1706">
    <cfRule type="expression" dxfId="6413" priority="7171" stopIfTrue="1">
      <formula>I1706="REVIEW"</formula>
    </cfRule>
  </conditionalFormatting>
  <conditionalFormatting sqref="I1707">
    <cfRule type="expression" dxfId="6412" priority="7172" stopIfTrue="1">
      <formula>I1707="REVIEW"</formula>
    </cfRule>
  </conditionalFormatting>
  <conditionalFormatting sqref="I1708">
    <cfRule type="expression" dxfId="6411" priority="7173" stopIfTrue="1">
      <formula>I1708="REVIEW"</formula>
    </cfRule>
  </conditionalFormatting>
  <conditionalFormatting sqref="I1709">
    <cfRule type="expression" dxfId="6410" priority="7174" stopIfTrue="1">
      <formula>I1709="REVIEW"</formula>
    </cfRule>
  </conditionalFormatting>
  <conditionalFormatting sqref="I1710">
    <cfRule type="expression" dxfId="6409" priority="7175" stopIfTrue="1">
      <formula>I1710="REVIEW"</formula>
    </cfRule>
  </conditionalFormatting>
  <conditionalFormatting sqref="I1711">
    <cfRule type="expression" dxfId="6408" priority="7176" stopIfTrue="1">
      <formula>I1711="REVIEW"</formula>
    </cfRule>
  </conditionalFormatting>
  <conditionalFormatting sqref="I1712">
    <cfRule type="expression" dxfId="6407" priority="7177" stopIfTrue="1">
      <formula>I1712="REVIEW"</formula>
    </cfRule>
  </conditionalFormatting>
  <conditionalFormatting sqref="I1713">
    <cfRule type="expression" dxfId="6406" priority="7178" stopIfTrue="1">
      <formula>I1713="REVIEW"</formula>
    </cfRule>
  </conditionalFormatting>
  <conditionalFormatting sqref="I1714">
    <cfRule type="expression" dxfId="6405" priority="7179" stopIfTrue="1">
      <formula>I1714="REVIEW"</formula>
    </cfRule>
  </conditionalFormatting>
  <conditionalFormatting sqref="I1715">
    <cfRule type="expression" dxfId="6404" priority="7180" stopIfTrue="1">
      <formula>I1715="REVIEW"</formula>
    </cfRule>
  </conditionalFormatting>
  <conditionalFormatting sqref="I1716">
    <cfRule type="expression" dxfId="6403" priority="7181" stopIfTrue="1">
      <formula>I1716="REVIEW"</formula>
    </cfRule>
  </conditionalFormatting>
  <conditionalFormatting sqref="I1717">
    <cfRule type="expression" dxfId="6402" priority="7182" stopIfTrue="1">
      <formula>I1717="REVIEW"</formula>
    </cfRule>
  </conditionalFormatting>
  <conditionalFormatting sqref="I1718">
    <cfRule type="expression" dxfId="6401" priority="7183" stopIfTrue="1">
      <formula>I1718="REVIEW"</formula>
    </cfRule>
  </conditionalFormatting>
  <conditionalFormatting sqref="I1719">
    <cfRule type="expression" dxfId="6400" priority="7184" stopIfTrue="1">
      <formula>I1719="REVIEW"</formula>
    </cfRule>
  </conditionalFormatting>
  <conditionalFormatting sqref="I1720">
    <cfRule type="expression" dxfId="6399" priority="7185" stopIfTrue="1">
      <formula>I1720="REVIEW"</formula>
    </cfRule>
  </conditionalFormatting>
  <conditionalFormatting sqref="I1721">
    <cfRule type="expression" dxfId="6398" priority="7186" stopIfTrue="1">
      <formula>I1721="REVIEW"</formula>
    </cfRule>
  </conditionalFormatting>
  <conditionalFormatting sqref="I1722">
    <cfRule type="expression" dxfId="6397" priority="7187" stopIfTrue="1">
      <formula>I1722="REVIEW"</formula>
    </cfRule>
  </conditionalFormatting>
  <conditionalFormatting sqref="I1723">
    <cfRule type="expression" dxfId="6396" priority="7188" stopIfTrue="1">
      <formula>I1723="REVIEW"</formula>
    </cfRule>
  </conditionalFormatting>
  <conditionalFormatting sqref="I1724">
    <cfRule type="expression" dxfId="6395" priority="7189" stopIfTrue="1">
      <formula>I1724="REVIEW"</formula>
    </cfRule>
  </conditionalFormatting>
  <conditionalFormatting sqref="I1725">
    <cfRule type="expression" dxfId="6394" priority="7190" stopIfTrue="1">
      <formula>I1725="REVIEW"</formula>
    </cfRule>
  </conditionalFormatting>
  <conditionalFormatting sqref="I1726">
    <cfRule type="expression" dxfId="6393" priority="7191" stopIfTrue="1">
      <formula>I1726="REVIEW"</formula>
    </cfRule>
  </conditionalFormatting>
  <conditionalFormatting sqref="I1727">
    <cfRule type="expression" dxfId="6392" priority="7192" stopIfTrue="1">
      <formula>I1727="REVIEW"</formula>
    </cfRule>
  </conditionalFormatting>
  <conditionalFormatting sqref="I1728">
    <cfRule type="expression" dxfId="6391" priority="7193" stopIfTrue="1">
      <formula>I1728="REVIEW"</formula>
    </cfRule>
  </conditionalFormatting>
  <conditionalFormatting sqref="I1729">
    <cfRule type="expression" dxfId="6390" priority="7194" stopIfTrue="1">
      <formula>I1729="REVIEW"</formula>
    </cfRule>
  </conditionalFormatting>
  <conditionalFormatting sqref="I1730">
    <cfRule type="expression" dxfId="6389" priority="7195" stopIfTrue="1">
      <formula>I1730="REVIEW"</formula>
    </cfRule>
  </conditionalFormatting>
  <conditionalFormatting sqref="I1731">
    <cfRule type="expression" dxfId="6388" priority="7196" stopIfTrue="1">
      <formula>I1731="REVIEW"</formula>
    </cfRule>
  </conditionalFormatting>
  <conditionalFormatting sqref="I1732">
    <cfRule type="expression" dxfId="6387" priority="7197" stopIfTrue="1">
      <formula>I1732="REVIEW"</formula>
    </cfRule>
  </conditionalFormatting>
  <conditionalFormatting sqref="I1733">
    <cfRule type="expression" dxfId="6386" priority="7198" stopIfTrue="1">
      <formula>I1733="REVIEW"</formula>
    </cfRule>
  </conditionalFormatting>
  <conditionalFormatting sqref="I1734">
    <cfRule type="expression" dxfId="6385" priority="7199" stopIfTrue="1">
      <formula>I1734="REVIEW"</formula>
    </cfRule>
  </conditionalFormatting>
  <conditionalFormatting sqref="I1735">
    <cfRule type="expression" dxfId="6384" priority="7200" stopIfTrue="1">
      <formula>I1735="REVIEW"</formula>
    </cfRule>
  </conditionalFormatting>
  <conditionalFormatting sqref="I1736">
    <cfRule type="expression" dxfId="6383" priority="7201" stopIfTrue="1">
      <formula>I1736="REVIEW"</formula>
    </cfRule>
  </conditionalFormatting>
  <conditionalFormatting sqref="I1737">
    <cfRule type="expression" dxfId="6382" priority="7202" stopIfTrue="1">
      <formula>I1737="REVIEW"</formula>
    </cfRule>
  </conditionalFormatting>
  <conditionalFormatting sqref="I1738">
    <cfRule type="expression" dxfId="6381" priority="7203" stopIfTrue="1">
      <formula>I1738="REVIEW"</formula>
    </cfRule>
  </conditionalFormatting>
  <conditionalFormatting sqref="I1739">
    <cfRule type="expression" dxfId="6380" priority="7204" stopIfTrue="1">
      <formula>I1739="REVIEW"</formula>
    </cfRule>
  </conditionalFormatting>
  <conditionalFormatting sqref="I1740">
    <cfRule type="expression" dxfId="6379" priority="7205" stopIfTrue="1">
      <formula>I1740="REVIEW"</formula>
    </cfRule>
  </conditionalFormatting>
  <conditionalFormatting sqref="I1741">
    <cfRule type="expression" dxfId="6378" priority="7206" stopIfTrue="1">
      <formula>I1741="REVIEW"</formula>
    </cfRule>
  </conditionalFormatting>
  <conditionalFormatting sqref="I1742">
    <cfRule type="expression" dxfId="6377" priority="7207" stopIfTrue="1">
      <formula>I1742="REVIEW"</formula>
    </cfRule>
  </conditionalFormatting>
  <conditionalFormatting sqref="I1743">
    <cfRule type="expression" dxfId="6376" priority="7208" stopIfTrue="1">
      <formula>I1743="REVIEW"</formula>
    </cfRule>
  </conditionalFormatting>
  <conditionalFormatting sqref="I1744">
    <cfRule type="expression" dxfId="6375" priority="7209" stopIfTrue="1">
      <formula>I1744="REVIEW"</formula>
    </cfRule>
  </conditionalFormatting>
  <conditionalFormatting sqref="I1745">
    <cfRule type="expression" dxfId="6374" priority="7210" stopIfTrue="1">
      <formula>I1745="REVIEW"</formula>
    </cfRule>
  </conditionalFormatting>
  <conditionalFormatting sqref="I1746">
    <cfRule type="expression" dxfId="6373" priority="7211" stopIfTrue="1">
      <formula>I1746="REVIEW"</formula>
    </cfRule>
  </conditionalFormatting>
  <conditionalFormatting sqref="I1747">
    <cfRule type="expression" dxfId="6372" priority="7212" stopIfTrue="1">
      <formula>I1747="REVIEW"</formula>
    </cfRule>
  </conditionalFormatting>
  <conditionalFormatting sqref="I1748">
    <cfRule type="expression" dxfId="6371" priority="7213" stopIfTrue="1">
      <formula>I1748="REVIEW"</formula>
    </cfRule>
  </conditionalFormatting>
  <conditionalFormatting sqref="I1749">
    <cfRule type="expression" dxfId="6370" priority="7214" stopIfTrue="1">
      <formula>I1749="REVIEW"</formula>
    </cfRule>
  </conditionalFormatting>
  <conditionalFormatting sqref="I1750">
    <cfRule type="expression" dxfId="6369" priority="7215" stopIfTrue="1">
      <formula>I1750="REVIEW"</formula>
    </cfRule>
  </conditionalFormatting>
  <conditionalFormatting sqref="I1751">
    <cfRule type="expression" dxfId="6368" priority="7216" stopIfTrue="1">
      <formula>I1751="REVIEW"</formula>
    </cfRule>
  </conditionalFormatting>
  <conditionalFormatting sqref="I1752">
    <cfRule type="expression" dxfId="6367" priority="7217" stopIfTrue="1">
      <formula>I1752="REVIEW"</formula>
    </cfRule>
  </conditionalFormatting>
  <conditionalFormatting sqref="I1753">
    <cfRule type="expression" dxfId="6366" priority="7218" stopIfTrue="1">
      <formula>I1753="REVIEW"</formula>
    </cfRule>
  </conditionalFormatting>
  <conditionalFormatting sqref="I1754">
    <cfRule type="expression" dxfId="6365" priority="7219" stopIfTrue="1">
      <formula>I1754="REVIEW"</formula>
    </cfRule>
  </conditionalFormatting>
  <conditionalFormatting sqref="I1755">
    <cfRule type="expression" dxfId="6364" priority="7220" stopIfTrue="1">
      <formula>I1755="REVIEW"</formula>
    </cfRule>
  </conditionalFormatting>
  <conditionalFormatting sqref="I1756">
    <cfRule type="expression" dxfId="6363" priority="7221" stopIfTrue="1">
      <formula>I1756="REVIEW"</formula>
    </cfRule>
  </conditionalFormatting>
  <conditionalFormatting sqref="I1757">
    <cfRule type="expression" dxfId="6362" priority="7222" stopIfTrue="1">
      <formula>I1757="REVIEW"</formula>
    </cfRule>
  </conditionalFormatting>
  <conditionalFormatting sqref="I1758">
    <cfRule type="expression" dxfId="6361" priority="7223" stopIfTrue="1">
      <formula>I1758="REVIEW"</formula>
    </cfRule>
  </conditionalFormatting>
  <conditionalFormatting sqref="I1759">
    <cfRule type="expression" dxfId="6360" priority="7224" stopIfTrue="1">
      <formula>I1759="REVIEW"</formula>
    </cfRule>
  </conditionalFormatting>
  <conditionalFormatting sqref="I1760">
    <cfRule type="expression" dxfId="6359" priority="7225" stopIfTrue="1">
      <formula>I1760="REVIEW"</formula>
    </cfRule>
  </conditionalFormatting>
  <conditionalFormatting sqref="I1761">
    <cfRule type="expression" dxfId="6358" priority="7226" stopIfTrue="1">
      <formula>I1761="REVIEW"</formula>
    </cfRule>
  </conditionalFormatting>
  <conditionalFormatting sqref="I1762">
    <cfRule type="expression" dxfId="6357" priority="7227" stopIfTrue="1">
      <formula>I1762="REVIEW"</formula>
    </cfRule>
  </conditionalFormatting>
  <conditionalFormatting sqref="I1763">
    <cfRule type="expression" dxfId="6356" priority="7228" stopIfTrue="1">
      <formula>I1763="REVIEW"</formula>
    </cfRule>
  </conditionalFormatting>
  <conditionalFormatting sqref="I1764">
    <cfRule type="expression" dxfId="6355" priority="7229" stopIfTrue="1">
      <formula>I1764="REVIEW"</formula>
    </cfRule>
  </conditionalFormatting>
  <conditionalFormatting sqref="I1765">
    <cfRule type="expression" dxfId="6354" priority="7230" stopIfTrue="1">
      <formula>I1765="REVIEW"</formula>
    </cfRule>
  </conditionalFormatting>
  <conditionalFormatting sqref="I1766">
    <cfRule type="expression" dxfId="6353" priority="7231" stopIfTrue="1">
      <formula>I1766="REVIEW"</formula>
    </cfRule>
  </conditionalFormatting>
  <conditionalFormatting sqref="I1767">
    <cfRule type="expression" dxfId="6352" priority="7232" stopIfTrue="1">
      <formula>I1767="REVIEW"</formula>
    </cfRule>
  </conditionalFormatting>
  <conditionalFormatting sqref="I1768">
    <cfRule type="expression" dxfId="6351" priority="7233" stopIfTrue="1">
      <formula>I1768="REVIEW"</formula>
    </cfRule>
  </conditionalFormatting>
  <conditionalFormatting sqref="I1769">
    <cfRule type="expression" dxfId="6350" priority="7234" stopIfTrue="1">
      <formula>I1769="REVIEW"</formula>
    </cfRule>
  </conditionalFormatting>
  <conditionalFormatting sqref="I1770">
    <cfRule type="expression" dxfId="6349" priority="7235" stopIfTrue="1">
      <formula>I1770="REVIEW"</formula>
    </cfRule>
  </conditionalFormatting>
  <conditionalFormatting sqref="I1771">
    <cfRule type="expression" dxfId="6348" priority="7236" stopIfTrue="1">
      <formula>I1771="REVIEW"</formula>
    </cfRule>
  </conditionalFormatting>
  <conditionalFormatting sqref="I1772">
    <cfRule type="expression" dxfId="6347" priority="7237" stopIfTrue="1">
      <formula>I1772="REVIEW"</formula>
    </cfRule>
  </conditionalFormatting>
  <conditionalFormatting sqref="I1773">
    <cfRule type="expression" dxfId="6346" priority="7238" stopIfTrue="1">
      <formula>I1773="REVIEW"</formula>
    </cfRule>
  </conditionalFormatting>
  <conditionalFormatting sqref="I1774">
    <cfRule type="expression" dxfId="6345" priority="7239" stopIfTrue="1">
      <formula>I1774="REVIEW"</formula>
    </cfRule>
  </conditionalFormatting>
  <conditionalFormatting sqref="I1775">
    <cfRule type="expression" dxfId="6344" priority="7240" stopIfTrue="1">
      <formula>I1775="REVIEW"</formula>
    </cfRule>
  </conditionalFormatting>
  <conditionalFormatting sqref="I1776">
    <cfRule type="expression" dxfId="6343" priority="7241" stopIfTrue="1">
      <formula>I1776="REVIEW"</formula>
    </cfRule>
  </conditionalFormatting>
  <conditionalFormatting sqref="I1777">
    <cfRule type="expression" dxfId="6342" priority="7242" stopIfTrue="1">
      <formula>I1777="REVIEW"</formula>
    </cfRule>
  </conditionalFormatting>
  <conditionalFormatting sqref="I1778">
    <cfRule type="expression" dxfId="6341" priority="7243" stopIfTrue="1">
      <formula>I1778="REVIEW"</formula>
    </cfRule>
  </conditionalFormatting>
  <conditionalFormatting sqref="I1779">
    <cfRule type="expression" dxfId="6340" priority="7244" stopIfTrue="1">
      <formula>I1779="REVIEW"</formula>
    </cfRule>
  </conditionalFormatting>
  <conditionalFormatting sqref="I1780">
    <cfRule type="expression" dxfId="6339" priority="7245" stopIfTrue="1">
      <formula>I1780="REVIEW"</formula>
    </cfRule>
  </conditionalFormatting>
  <conditionalFormatting sqref="I1781">
    <cfRule type="expression" dxfId="6338" priority="7246" stopIfTrue="1">
      <formula>I1781="REVIEW"</formula>
    </cfRule>
  </conditionalFormatting>
  <conditionalFormatting sqref="I1782">
    <cfRule type="expression" dxfId="6337" priority="7247" stopIfTrue="1">
      <formula>I1782="REVIEW"</formula>
    </cfRule>
  </conditionalFormatting>
  <conditionalFormatting sqref="I1783">
    <cfRule type="expression" dxfId="6336" priority="7248" stopIfTrue="1">
      <formula>I1783="REVIEW"</formula>
    </cfRule>
  </conditionalFormatting>
  <conditionalFormatting sqref="I1784">
    <cfRule type="expression" dxfId="6335" priority="7249" stopIfTrue="1">
      <formula>I1784="REVIEW"</formula>
    </cfRule>
  </conditionalFormatting>
  <conditionalFormatting sqref="I1785">
    <cfRule type="expression" dxfId="6334" priority="7250" stopIfTrue="1">
      <formula>I1785="REVIEW"</formula>
    </cfRule>
  </conditionalFormatting>
  <conditionalFormatting sqref="I1786">
    <cfRule type="expression" dxfId="6333" priority="7251" stopIfTrue="1">
      <formula>I1786="REVIEW"</formula>
    </cfRule>
  </conditionalFormatting>
  <conditionalFormatting sqref="I1787">
    <cfRule type="expression" dxfId="6332" priority="7252" stopIfTrue="1">
      <formula>I1787="REVIEW"</formula>
    </cfRule>
  </conditionalFormatting>
  <conditionalFormatting sqref="I1788">
    <cfRule type="expression" dxfId="6331" priority="7253" stopIfTrue="1">
      <formula>I1788="REVIEW"</formula>
    </cfRule>
  </conditionalFormatting>
  <conditionalFormatting sqref="I1789">
    <cfRule type="expression" dxfId="6330" priority="7254" stopIfTrue="1">
      <formula>I1789="REVIEW"</formula>
    </cfRule>
  </conditionalFormatting>
  <conditionalFormatting sqref="I1790">
    <cfRule type="expression" dxfId="6329" priority="7255" stopIfTrue="1">
      <formula>I1790="REVIEW"</formula>
    </cfRule>
  </conditionalFormatting>
  <conditionalFormatting sqref="I1791">
    <cfRule type="expression" dxfId="6328" priority="7256" stopIfTrue="1">
      <formula>I1791="REVIEW"</formula>
    </cfRule>
  </conditionalFormatting>
  <conditionalFormatting sqref="I1792">
    <cfRule type="expression" dxfId="6327" priority="7257" stopIfTrue="1">
      <formula>I1792="REVIEW"</formula>
    </cfRule>
  </conditionalFormatting>
  <conditionalFormatting sqref="I1793">
    <cfRule type="expression" dxfId="6326" priority="7258" stopIfTrue="1">
      <formula>I1793="REVIEW"</formula>
    </cfRule>
  </conditionalFormatting>
  <conditionalFormatting sqref="I1794">
    <cfRule type="expression" dxfId="6325" priority="7259" stopIfTrue="1">
      <formula>I1794="REVIEW"</formula>
    </cfRule>
  </conditionalFormatting>
  <conditionalFormatting sqref="I1795">
    <cfRule type="expression" dxfId="6324" priority="7260" stopIfTrue="1">
      <formula>I1795="REVIEW"</formula>
    </cfRule>
  </conditionalFormatting>
  <conditionalFormatting sqref="I1796">
    <cfRule type="expression" dxfId="6323" priority="7261" stopIfTrue="1">
      <formula>I1796="REVIEW"</formula>
    </cfRule>
  </conditionalFormatting>
  <conditionalFormatting sqref="I1797">
    <cfRule type="expression" dxfId="6322" priority="7262" stopIfTrue="1">
      <formula>I1797="REVIEW"</formula>
    </cfRule>
  </conditionalFormatting>
  <conditionalFormatting sqref="I1798">
    <cfRule type="expression" dxfId="6321" priority="7263" stopIfTrue="1">
      <formula>I1798="REVIEW"</formula>
    </cfRule>
  </conditionalFormatting>
  <conditionalFormatting sqref="I1799">
    <cfRule type="expression" dxfId="6320" priority="7264" stopIfTrue="1">
      <formula>I1799="REVIEW"</formula>
    </cfRule>
  </conditionalFormatting>
  <conditionalFormatting sqref="I1800">
    <cfRule type="expression" dxfId="6319" priority="7265" stopIfTrue="1">
      <formula>I1800="REVIEW"</formula>
    </cfRule>
  </conditionalFormatting>
  <conditionalFormatting sqref="I1801">
    <cfRule type="expression" dxfId="6318" priority="7266" stopIfTrue="1">
      <formula>I1801="REVIEW"</formula>
    </cfRule>
  </conditionalFormatting>
  <conditionalFormatting sqref="I1802">
    <cfRule type="expression" dxfId="6317" priority="7267" stopIfTrue="1">
      <formula>I1802="REVIEW"</formula>
    </cfRule>
  </conditionalFormatting>
  <conditionalFormatting sqref="I1803">
    <cfRule type="expression" dxfId="6316" priority="7268" stopIfTrue="1">
      <formula>I1803="REVIEW"</formula>
    </cfRule>
  </conditionalFormatting>
  <conditionalFormatting sqref="I1804">
    <cfRule type="expression" dxfId="6315" priority="7269" stopIfTrue="1">
      <formula>I1804="REVIEW"</formula>
    </cfRule>
  </conditionalFormatting>
  <conditionalFormatting sqref="I1805">
    <cfRule type="expression" dxfId="6314" priority="7270" stopIfTrue="1">
      <formula>I1805="REVIEW"</formula>
    </cfRule>
  </conditionalFormatting>
  <conditionalFormatting sqref="I1806">
    <cfRule type="expression" dxfId="6313" priority="7271" stopIfTrue="1">
      <formula>I1806="REVIEW"</formula>
    </cfRule>
  </conditionalFormatting>
  <conditionalFormatting sqref="I1807">
    <cfRule type="expression" dxfId="6312" priority="7272" stopIfTrue="1">
      <formula>I1807="REVIEW"</formula>
    </cfRule>
  </conditionalFormatting>
  <conditionalFormatting sqref="I1808">
    <cfRule type="expression" dxfId="6311" priority="7273" stopIfTrue="1">
      <formula>I1808="REVIEW"</formula>
    </cfRule>
  </conditionalFormatting>
  <conditionalFormatting sqref="I1809">
    <cfRule type="expression" dxfId="6310" priority="7274" stopIfTrue="1">
      <formula>I1809="REVIEW"</formula>
    </cfRule>
  </conditionalFormatting>
  <conditionalFormatting sqref="I1810">
    <cfRule type="expression" dxfId="6309" priority="7275" stopIfTrue="1">
      <formula>I1810="REVIEW"</formula>
    </cfRule>
  </conditionalFormatting>
  <conditionalFormatting sqref="I1811">
    <cfRule type="expression" dxfId="6308" priority="7276" stopIfTrue="1">
      <formula>I1811="REVIEW"</formula>
    </cfRule>
  </conditionalFormatting>
  <conditionalFormatting sqref="I1812">
    <cfRule type="expression" dxfId="6307" priority="7277" stopIfTrue="1">
      <formula>I1812="REVIEW"</formula>
    </cfRule>
  </conditionalFormatting>
  <conditionalFormatting sqref="I1813">
    <cfRule type="expression" dxfId="6306" priority="7278" stopIfTrue="1">
      <formula>I1813="REVIEW"</formula>
    </cfRule>
  </conditionalFormatting>
  <conditionalFormatting sqref="I1814">
    <cfRule type="expression" dxfId="6305" priority="7279" stopIfTrue="1">
      <formula>I1814="REVIEW"</formula>
    </cfRule>
  </conditionalFormatting>
  <conditionalFormatting sqref="I1815">
    <cfRule type="expression" dxfId="6304" priority="7280" stopIfTrue="1">
      <formula>I1815="REVIEW"</formula>
    </cfRule>
  </conditionalFormatting>
  <conditionalFormatting sqref="I1816">
    <cfRule type="expression" dxfId="6303" priority="7281" stopIfTrue="1">
      <formula>I1816="REVIEW"</formula>
    </cfRule>
  </conditionalFormatting>
  <conditionalFormatting sqref="I1817">
    <cfRule type="expression" dxfId="6302" priority="7282" stopIfTrue="1">
      <formula>I1817="REVIEW"</formula>
    </cfRule>
  </conditionalFormatting>
  <conditionalFormatting sqref="I1818">
    <cfRule type="expression" dxfId="6301" priority="7283" stopIfTrue="1">
      <formula>I1818="REVIEW"</formula>
    </cfRule>
  </conditionalFormatting>
  <conditionalFormatting sqref="I1819">
    <cfRule type="expression" dxfId="6300" priority="7284" stopIfTrue="1">
      <formula>I1819="REVIEW"</formula>
    </cfRule>
  </conditionalFormatting>
  <conditionalFormatting sqref="I1820">
    <cfRule type="expression" dxfId="6299" priority="7285" stopIfTrue="1">
      <formula>I1820="REVIEW"</formula>
    </cfRule>
  </conditionalFormatting>
  <conditionalFormatting sqref="I1821">
    <cfRule type="expression" dxfId="6298" priority="7286" stopIfTrue="1">
      <formula>I1821="REVIEW"</formula>
    </cfRule>
  </conditionalFormatting>
  <conditionalFormatting sqref="I1822">
    <cfRule type="expression" dxfId="6297" priority="7287" stopIfTrue="1">
      <formula>I1822="REVIEW"</formula>
    </cfRule>
  </conditionalFormatting>
  <conditionalFormatting sqref="I1823">
    <cfRule type="expression" dxfId="6296" priority="7288" stopIfTrue="1">
      <formula>I1823="REVIEW"</formula>
    </cfRule>
  </conditionalFormatting>
  <conditionalFormatting sqref="I1824">
    <cfRule type="expression" dxfId="6295" priority="7289" stopIfTrue="1">
      <formula>I1824="REVIEW"</formula>
    </cfRule>
  </conditionalFormatting>
  <conditionalFormatting sqref="I1825">
    <cfRule type="expression" dxfId="6294" priority="7290" stopIfTrue="1">
      <formula>I1825="REVIEW"</formula>
    </cfRule>
  </conditionalFormatting>
  <conditionalFormatting sqref="I1826">
    <cfRule type="expression" dxfId="6293" priority="7291" stopIfTrue="1">
      <formula>I1826="REVIEW"</formula>
    </cfRule>
  </conditionalFormatting>
  <conditionalFormatting sqref="I1827">
    <cfRule type="expression" dxfId="6292" priority="7292" stopIfTrue="1">
      <formula>I1827="REVIEW"</formula>
    </cfRule>
  </conditionalFormatting>
  <conditionalFormatting sqref="I1828">
    <cfRule type="expression" dxfId="6291" priority="7293" stopIfTrue="1">
      <formula>I1828="REVIEW"</formula>
    </cfRule>
  </conditionalFormatting>
  <conditionalFormatting sqref="I1829">
    <cfRule type="expression" dxfId="6290" priority="7294" stopIfTrue="1">
      <formula>I1829="REVIEW"</formula>
    </cfRule>
  </conditionalFormatting>
  <conditionalFormatting sqref="I1830">
    <cfRule type="expression" dxfId="6289" priority="7295" stopIfTrue="1">
      <formula>I1830="REVIEW"</formula>
    </cfRule>
  </conditionalFormatting>
  <conditionalFormatting sqref="I1831">
    <cfRule type="expression" dxfId="6288" priority="7296" stopIfTrue="1">
      <formula>I1831="REVIEW"</formula>
    </cfRule>
  </conditionalFormatting>
  <conditionalFormatting sqref="I1832">
    <cfRule type="expression" dxfId="6287" priority="7297" stopIfTrue="1">
      <formula>I1832="REVIEW"</formula>
    </cfRule>
  </conditionalFormatting>
  <conditionalFormatting sqref="I1833">
    <cfRule type="expression" dxfId="6286" priority="7298" stopIfTrue="1">
      <formula>I1833="REVIEW"</formula>
    </cfRule>
  </conditionalFormatting>
  <conditionalFormatting sqref="I1834">
    <cfRule type="expression" dxfId="6285" priority="7299" stopIfTrue="1">
      <formula>I1834="REVIEW"</formula>
    </cfRule>
  </conditionalFormatting>
  <conditionalFormatting sqref="I1835">
    <cfRule type="expression" dxfId="6284" priority="7300" stopIfTrue="1">
      <formula>I1835="REVIEW"</formula>
    </cfRule>
  </conditionalFormatting>
  <conditionalFormatting sqref="I1836">
    <cfRule type="expression" dxfId="6283" priority="7301" stopIfTrue="1">
      <formula>I1836="REVIEW"</formula>
    </cfRule>
  </conditionalFormatting>
  <conditionalFormatting sqref="I1837">
    <cfRule type="expression" dxfId="6282" priority="7302" stopIfTrue="1">
      <formula>I1837="REVIEW"</formula>
    </cfRule>
  </conditionalFormatting>
  <conditionalFormatting sqref="I1838">
    <cfRule type="expression" dxfId="6281" priority="7303" stopIfTrue="1">
      <formula>I1838="REVIEW"</formula>
    </cfRule>
  </conditionalFormatting>
  <conditionalFormatting sqref="I1839">
    <cfRule type="expression" dxfId="6280" priority="7304" stopIfTrue="1">
      <formula>I1839="REVIEW"</formula>
    </cfRule>
  </conditionalFormatting>
  <conditionalFormatting sqref="I1840">
    <cfRule type="expression" dxfId="6279" priority="7305" stopIfTrue="1">
      <formula>I1840="REVIEW"</formula>
    </cfRule>
  </conditionalFormatting>
  <conditionalFormatting sqref="I1841">
    <cfRule type="expression" dxfId="6278" priority="7306" stopIfTrue="1">
      <formula>I1841="REVIEW"</formula>
    </cfRule>
  </conditionalFormatting>
  <conditionalFormatting sqref="I1842">
    <cfRule type="expression" dxfId="6277" priority="7307" stopIfTrue="1">
      <formula>I1842="REVIEW"</formula>
    </cfRule>
  </conditionalFormatting>
  <conditionalFormatting sqref="I1843">
    <cfRule type="expression" dxfId="6276" priority="7308" stopIfTrue="1">
      <formula>I1843="REVIEW"</formula>
    </cfRule>
  </conditionalFormatting>
  <conditionalFormatting sqref="I1844">
    <cfRule type="expression" dxfId="6275" priority="7309" stopIfTrue="1">
      <formula>I1844="REVIEW"</formula>
    </cfRule>
  </conditionalFormatting>
  <conditionalFormatting sqref="I1845">
    <cfRule type="expression" dxfId="6274" priority="7310" stopIfTrue="1">
      <formula>I1845="REVIEW"</formula>
    </cfRule>
  </conditionalFormatting>
  <conditionalFormatting sqref="I1846">
    <cfRule type="expression" dxfId="6273" priority="7311" stopIfTrue="1">
      <formula>I1846="REVIEW"</formula>
    </cfRule>
  </conditionalFormatting>
  <conditionalFormatting sqref="I1847">
    <cfRule type="expression" dxfId="6272" priority="7312" stopIfTrue="1">
      <formula>I1847="REVIEW"</formula>
    </cfRule>
  </conditionalFormatting>
  <conditionalFormatting sqref="I1848">
    <cfRule type="expression" dxfId="6271" priority="7313" stopIfTrue="1">
      <formula>I1848="REVIEW"</formula>
    </cfRule>
  </conditionalFormatting>
  <conditionalFormatting sqref="I1849">
    <cfRule type="expression" dxfId="6270" priority="7314" stopIfTrue="1">
      <formula>I1849="REVIEW"</formula>
    </cfRule>
  </conditionalFormatting>
  <conditionalFormatting sqref="I1850">
    <cfRule type="expression" dxfId="6269" priority="7315" stopIfTrue="1">
      <formula>I1850="REVIEW"</formula>
    </cfRule>
  </conditionalFormatting>
  <conditionalFormatting sqref="I1851">
    <cfRule type="expression" dxfId="6268" priority="7316" stopIfTrue="1">
      <formula>I1851="REVIEW"</formula>
    </cfRule>
  </conditionalFormatting>
  <conditionalFormatting sqref="I1852">
    <cfRule type="expression" dxfId="6267" priority="7317" stopIfTrue="1">
      <formula>I1852="REVIEW"</formula>
    </cfRule>
  </conditionalFormatting>
  <conditionalFormatting sqref="I1853">
    <cfRule type="expression" dxfId="6266" priority="7318" stopIfTrue="1">
      <formula>I1853="REVIEW"</formula>
    </cfRule>
  </conditionalFormatting>
  <conditionalFormatting sqref="I1854">
    <cfRule type="expression" dxfId="6265" priority="7319" stopIfTrue="1">
      <formula>I1854="REVIEW"</formula>
    </cfRule>
  </conditionalFormatting>
  <conditionalFormatting sqref="I1855">
    <cfRule type="expression" dxfId="6264" priority="7320" stopIfTrue="1">
      <formula>I1855="REVIEW"</formula>
    </cfRule>
  </conditionalFormatting>
  <conditionalFormatting sqref="I1856">
    <cfRule type="expression" dxfId="6263" priority="7321" stopIfTrue="1">
      <formula>I1856="REVIEW"</formula>
    </cfRule>
  </conditionalFormatting>
  <conditionalFormatting sqref="I1857">
    <cfRule type="expression" dxfId="6262" priority="7322" stopIfTrue="1">
      <formula>I1857="REVIEW"</formula>
    </cfRule>
  </conditionalFormatting>
  <conditionalFormatting sqref="I1858">
    <cfRule type="expression" dxfId="6261" priority="7323" stopIfTrue="1">
      <formula>I1858="REVIEW"</formula>
    </cfRule>
  </conditionalFormatting>
  <conditionalFormatting sqref="I1859">
    <cfRule type="expression" dxfId="6260" priority="7324" stopIfTrue="1">
      <formula>I1859="REVIEW"</formula>
    </cfRule>
  </conditionalFormatting>
  <conditionalFormatting sqref="I1860">
    <cfRule type="expression" dxfId="6259" priority="7325" stopIfTrue="1">
      <formula>I1860="REVIEW"</formula>
    </cfRule>
  </conditionalFormatting>
  <conditionalFormatting sqref="I1861">
    <cfRule type="expression" dxfId="6258" priority="7326" stopIfTrue="1">
      <formula>I1861="REVIEW"</formula>
    </cfRule>
  </conditionalFormatting>
  <conditionalFormatting sqref="I1862">
    <cfRule type="expression" dxfId="6257" priority="7327" stopIfTrue="1">
      <formula>I1862="REVIEW"</formula>
    </cfRule>
  </conditionalFormatting>
  <conditionalFormatting sqref="I1863">
    <cfRule type="expression" dxfId="6256" priority="7328" stopIfTrue="1">
      <formula>I1863="REVIEW"</formula>
    </cfRule>
  </conditionalFormatting>
  <conditionalFormatting sqref="I1864">
    <cfRule type="expression" dxfId="6255" priority="7329" stopIfTrue="1">
      <formula>I1864="REVIEW"</formula>
    </cfRule>
  </conditionalFormatting>
  <conditionalFormatting sqref="I1865">
    <cfRule type="expression" dxfId="6254" priority="7330" stopIfTrue="1">
      <formula>I1865="REVIEW"</formula>
    </cfRule>
  </conditionalFormatting>
  <conditionalFormatting sqref="I1866">
    <cfRule type="expression" dxfId="6253" priority="7331" stopIfTrue="1">
      <formula>I1866="REVIEW"</formula>
    </cfRule>
  </conditionalFormatting>
  <conditionalFormatting sqref="I1867">
    <cfRule type="expression" dxfId="6252" priority="7332" stopIfTrue="1">
      <formula>I1867="REVIEW"</formula>
    </cfRule>
  </conditionalFormatting>
  <conditionalFormatting sqref="I1868">
    <cfRule type="expression" dxfId="6251" priority="7333" stopIfTrue="1">
      <formula>I1868="REVIEW"</formula>
    </cfRule>
  </conditionalFormatting>
  <conditionalFormatting sqref="I1869">
    <cfRule type="expression" dxfId="6250" priority="7334" stopIfTrue="1">
      <formula>I1869="REVIEW"</formula>
    </cfRule>
  </conditionalFormatting>
  <conditionalFormatting sqref="I1870">
    <cfRule type="expression" dxfId="6249" priority="7335" stopIfTrue="1">
      <formula>I1870="REVIEW"</formula>
    </cfRule>
  </conditionalFormatting>
  <conditionalFormatting sqref="I1871">
    <cfRule type="expression" dxfId="6248" priority="7336" stopIfTrue="1">
      <formula>I1871="REVIEW"</formula>
    </cfRule>
  </conditionalFormatting>
  <conditionalFormatting sqref="I1872">
    <cfRule type="expression" dxfId="6247" priority="7337" stopIfTrue="1">
      <formula>I1872="REVIEW"</formula>
    </cfRule>
  </conditionalFormatting>
  <conditionalFormatting sqref="I1873">
    <cfRule type="expression" dxfId="6246" priority="7338" stopIfTrue="1">
      <formula>I1873="REVIEW"</formula>
    </cfRule>
  </conditionalFormatting>
  <conditionalFormatting sqref="I1874">
    <cfRule type="expression" dxfId="6245" priority="7339" stopIfTrue="1">
      <formula>I1874="REVIEW"</formula>
    </cfRule>
  </conditionalFormatting>
  <conditionalFormatting sqref="I1875">
    <cfRule type="expression" dxfId="6244" priority="7340" stopIfTrue="1">
      <formula>I1875="REVIEW"</formula>
    </cfRule>
  </conditionalFormatting>
  <conditionalFormatting sqref="I1876">
    <cfRule type="expression" dxfId="6243" priority="7341" stopIfTrue="1">
      <formula>I1876="REVIEW"</formula>
    </cfRule>
  </conditionalFormatting>
  <conditionalFormatting sqref="I1877">
    <cfRule type="expression" dxfId="6242" priority="7342" stopIfTrue="1">
      <formula>I1877="REVIEW"</formula>
    </cfRule>
  </conditionalFormatting>
  <conditionalFormatting sqref="I1878">
    <cfRule type="expression" dxfId="6241" priority="7343" stopIfTrue="1">
      <formula>I1878="REVIEW"</formula>
    </cfRule>
  </conditionalFormatting>
  <conditionalFormatting sqref="I1879">
    <cfRule type="expression" dxfId="6240" priority="7344" stopIfTrue="1">
      <formula>I1879="REVIEW"</formula>
    </cfRule>
  </conditionalFormatting>
  <conditionalFormatting sqref="I1880">
    <cfRule type="expression" dxfId="6239" priority="7345" stopIfTrue="1">
      <formula>I1880="REVIEW"</formula>
    </cfRule>
  </conditionalFormatting>
  <conditionalFormatting sqref="I1881">
    <cfRule type="expression" dxfId="6238" priority="7346" stopIfTrue="1">
      <formula>I1881="REVIEW"</formula>
    </cfRule>
  </conditionalFormatting>
  <conditionalFormatting sqref="I1882">
    <cfRule type="expression" dxfId="6237" priority="7347" stopIfTrue="1">
      <formula>I1882="REVIEW"</formula>
    </cfRule>
  </conditionalFormatting>
  <conditionalFormatting sqref="I1883">
    <cfRule type="expression" dxfId="6236" priority="7348" stopIfTrue="1">
      <formula>I1883="REVIEW"</formula>
    </cfRule>
  </conditionalFormatting>
  <conditionalFormatting sqref="I1884">
    <cfRule type="expression" dxfId="6235" priority="7349" stopIfTrue="1">
      <formula>I1884="REVIEW"</formula>
    </cfRule>
  </conditionalFormatting>
  <conditionalFormatting sqref="I1885">
    <cfRule type="expression" dxfId="6234" priority="7350" stopIfTrue="1">
      <formula>I1885="REVIEW"</formula>
    </cfRule>
  </conditionalFormatting>
  <conditionalFormatting sqref="I1886">
    <cfRule type="expression" dxfId="6233" priority="7351" stopIfTrue="1">
      <formula>I1886="REVIEW"</formula>
    </cfRule>
  </conditionalFormatting>
  <conditionalFormatting sqref="I1887">
    <cfRule type="expression" dxfId="6232" priority="7352" stopIfTrue="1">
      <formula>I1887="REVIEW"</formula>
    </cfRule>
  </conditionalFormatting>
  <conditionalFormatting sqref="I1888">
    <cfRule type="expression" dxfId="6231" priority="7353" stopIfTrue="1">
      <formula>I1888="REVIEW"</formula>
    </cfRule>
  </conditionalFormatting>
  <conditionalFormatting sqref="I1889">
    <cfRule type="expression" dxfId="6230" priority="7354" stopIfTrue="1">
      <formula>I1889="REVIEW"</formula>
    </cfRule>
  </conditionalFormatting>
  <conditionalFormatting sqref="I1890">
    <cfRule type="expression" dxfId="6229" priority="7355" stopIfTrue="1">
      <formula>I1890="REVIEW"</formula>
    </cfRule>
  </conditionalFormatting>
  <conditionalFormatting sqref="I1891">
    <cfRule type="expression" dxfId="6228" priority="7356" stopIfTrue="1">
      <formula>I1891="REVIEW"</formula>
    </cfRule>
  </conditionalFormatting>
  <conditionalFormatting sqref="I1892">
    <cfRule type="expression" dxfId="6227" priority="7357" stopIfTrue="1">
      <formula>I1892="REVIEW"</formula>
    </cfRule>
  </conditionalFormatting>
  <conditionalFormatting sqref="I1893">
    <cfRule type="expression" dxfId="6226" priority="7358" stopIfTrue="1">
      <formula>I1893="REVIEW"</formula>
    </cfRule>
  </conditionalFormatting>
  <conditionalFormatting sqref="I1894">
    <cfRule type="expression" dxfId="6225" priority="7359" stopIfTrue="1">
      <formula>I1894="REVIEW"</formula>
    </cfRule>
  </conditionalFormatting>
  <conditionalFormatting sqref="I1895">
    <cfRule type="expression" dxfId="6224" priority="7360" stopIfTrue="1">
      <formula>I1895="REVIEW"</formula>
    </cfRule>
  </conditionalFormatting>
  <conditionalFormatting sqref="I1896">
    <cfRule type="expression" dxfId="6223" priority="7361" stopIfTrue="1">
      <formula>I1896="REVIEW"</formula>
    </cfRule>
  </conditionalFormatting>
  <conditionalFormatting sqref="I1897">
    <cfRule type="expression" dxfId="6222" priority="7362" stopIfTrue="1">
      <formula>I1897="REVIEW"</formula>
    </cfRule>
  </conditionalFormatting>
  <conditionalFormatting sqref="I1898">
    <cfRule type="expression" dxfId="6221" priority="7363" stopIfTrue="1">
      <formula>I1898="REVIEW"</formula>
    </cfRule>
  </conditionalFormatting>
  <conditionalFormatting sqref="I1899">
    <cfRule type="expression" dxfId="6220" priority="7364" stopIfTrue="1">
      <formula>I1899="REVIEW"</formula>
    </cfRule>
  </conditionalFormatting>
  <conditionalFormatting sqref="I1900">
    <cfRule type="expression" dxfId="6219" priority="7365" stopIfTrue="1">
      <formula>I1900="REVIEW"</formula>
    </cfRule>
  </conditionalFormatting>
  <conditionalFormatting sqref="I1901">
    <cfRule type="expression" dxfId="6218" priority="7366" stopIfTrue="1">
      <formula>I1901="REVIEW"</formula>
    </cfRule>
  </conditionalFormatting>
  <conditionalFormatting sqref="I1902">
    <cfRule type="expression" dxfId="6217" priority="7367" stopIfTrue="1">
      <formula>I1902="REVIEW"</formula>
    </cfRule>
  </conditionalFormatting>
  <conditionalFormatting sqref="I1903">
    <cfRule type="expression" dxfId="6216" priority="7368" stopIfTrue="1">
      <formula>I1903="REVIEW"</formula>
    </cfRule>
  </conditionalFormatting>
  <conditionalFormatting sqref="I1904">
    <cfRule type="expression" dxfId="6215" priority="7369" stopIfTrue="1">
      <formula>I1904="REVIEW"</formula>
    </cfRule>
  </conditionalFormatting>
  <conditionalFormatting sqref="I1905">
    <cfRule type="expression" dxfId="6214" priority="7370" stopIfTrue="1">
      <formula>I1905="REVIEW"</formula>
    </cfRule>
  </conditionalFormatting>
  <conditionalFormatting sqref="I1906">
    <cfRule type="expression" dxfId="6213" priority="7371" stopIfTrue="1">
      <formula>I1906="REVIEW"</formula>
    </cfRule>
  </conditionalFormatting>
  <conditionalFormatting sqref="I1907">
    <cfRule type="expression" dxfId="6212" priority="7372" stopIfTrue="1">
      <formula>I1907="REVIEW"</formula>
    </cfRule>
  </conditionalFormatting>
  <conditionalFormatting sqref="I1908">
    <cfRule type="expression" dxfId="6211" priority="7373" stopIfTrue="1">
      <formula>I1908="REVIEW"</formula>
    </cfRule>
  </conditionalFormatting>
  <conditionalFormatting sqref="I1909">
    <cfRule type="expression" dxfId="6210" priority="7374" stopIfTrue="1">
      <formula>I1909="REVIEW"</formula>
    </cfRule>
  </conditionalFormatting>
  <conditionalFormatting sqref="I1910">
    <cfRule type="expression" dxfId="6209" priority="7375" stopIfTrue="1">
      <formula>I1910="REVIEW"</formula>
    </cfRule>
  </conditionalFormatting>
  <conditionalFormatting sqref="I1911">
    <cfRule type="expression" dxfId="6208" priority="7376" stopIfTrue="1">
      <formula>I1911="REVIEW"</formula>
    </cfRule>
  </conditionalFormatting>
  <conditionalFormatting sqref="I1912">
    <cfRule type="expression" dxfId="6207" priority="7377" stopIfTrue="1">
      <formula>I1912="REVIEW"</formula>
    </cfRule>
  </conditionalFormatting>
  <conditionalFormatting sqref="I1913">
    <cfRule type="expression" dxfId="6206" priority="7378" stopIfTrue="1">
      <formula>I1913="REVIEW"</formula>
    </cfRule>
  </conditionalFormatting>
  <conditionalFormatting sqref="I1914">
    <cfRule type="expression" dxfId="6205" priority="7379" stopIfTrue="1">
      <formula>I1914="REVIEW"</formula>
    </cfRule>
  </conditionalFormatting>
  <conditionalFormatting sqref="I1915">
    <cfRule type="expression" dxfId="6204" priority="7380" stopIfTrue="1">
      <formula>I1915="REVIEW"</formula>
    </cfRule>
  </conditionalFormatting>
  <conditionalFormatting sqref="I1916">
    <cfRule type="expression" dxfId="6203" priority="7381" stopIfTrue="1">
      <formula>I1916="REVIEW"</formula>
    </cfRule>
  </conditionalFormatting>
  <conditionalFormatting sqref="I1917">
    <cfRule type="expression" dxfId="6202" priority="7382" stopIfTrue="1">
      <formula>I1917="REVIEW"</formula>
    </cfRule>
  </conditionalFormatting>
  <conditionalFormatting sqref="I1918">
    <cfRule type="expression" dxfId="6201" priority="7383" stopIfTrue="1">
      <formula>I1918="REVIEW"</formula>
    </cfRule>
  </conditionalFormatting>
  <conditionalFormatting sqref="I1919">
    <cfRule type="expression" dxfId="6200" priority="7384" stopIfTrue="1">
      <formula>I1919="REVIEW"</formula>
    </cfRule>
  </conditionalFormatting>
  <conditionalFormatting sqref="I1920">
    <cfRule type="expression" dxfId="6199" priority="7385" stopIfTrue="1">
      <formula>I1920="REVIEW"</formula>
    </cfRule>
  </conditionalFormatting>
  <conditionalFormatting sqref="I1921">
    <cfRule type="expression" dxfId="6198" priority="7386" stopIfTrue="1">
      <formula>I1921="REVIEW"</formula>
    </cfRule>
  </conditionalFormatting>
  <conditionalFormatting sqref="I1922">
    <cfRule type="expression" dxfId="6197" priority="7387" stopIfTrue="1">
      <formula>I1922="REVIEW"</formula>
    </cfRule>
  </conditionalFormatting>
  <conditionalFormatting sqref="I1923">
    <cfRule type="expression" dxfId="6196" priority="7388" stopIfTrue="1">
      <formula>I1923="REVIEW"</formula>
    </cfRule>
  </conditionalFormatting>
  <conditionalFormatting sqref="I1924">
    <cfRule type="expression" dxfId="6195" priority="7389" stopIfTrue="1">
      <formula>I1924="REVIEW"</formula>
    </cfRule>
  </conditionalFormatting>
  <conditionalFormatting sqref="I1925">
    <cfRule type="expression" dxfId="6194" priority="7390" stopIfTrue="1">
      <formula>I1925="REVIEW"</formula>
    </cfRule>
  </conditionalFormatting>
  <conditionalFormatting sqref="I1926">
    <cfRule type="expression" dxfId="6193" priority="7391" stopIfTrue="1">
      <formula>I1926="REVIEW"</formula>
    </cfRule>
  </conditionalFormatting>
  <conditionalFormatting sqref="I1927">
    <cfRule type="expression" dxfId="6192" priority="7392" stopIfTrue="1">
      <formula>I1927="REVIEW"</formula>
    </cfRule>
  </conditionalFormatting>
  <conditionalFormatting sqref="I1928">
    <cfRule type="expression" dxfId="6191" priority="7393" stopIfTrue="1">
      <formula>I1928="REVIEW"</formula>
    </cfRule>
  </conditionalFormatting>
  <conditionalFormatting sqref="I1929">
    <cfRule type="expression" dxfId="6190" priority="7394" stopIfTrue="1">
      <formula>I1929="REVIEW"</formula>
    </cfRule>
  </conditionalFormatting>
  <conditionalFormatting sqref="I1930">
    <cfRule type="expression" dxfId="6189" priority="7395" stopIfTrue="1">
      <formula>I1930="REVIEW"</formula>
    </cfRule>
  </conditionalFormatting>
  <conditionalFormatting sqref="I1931">
    <cfRule type="expression" dxfId="6188" priority="7396" stopIfTrue="1">
      <formula>I1931="REVIEW"</formula>
    </cfRule>
  </conditionalFormatting>
  <conditionalFormatting sqref="I1932">
    <cfRule type="expression" dxfId="6187" priority="7397" stopIfTrue="1">
      <formula>I1932="REVIEW"</formula>
    </cfRule>
  </conditionalFormatting>
  <conditionalFormatting sqref="I1933">
    <cfRule type="expression" dxfId="6186" priority="7398" stopIfTrue="1">
      <formula>I1933="REVIEW"</formula>
    </cfRule>
  </conditionalFormatting>
  <conditionalFormatting sqref="I1934">
    <cfRule type="expression" dxfId="6185" priority="7399" stopIfTrue="1">
      <formula>I1934="REVIEW"</formula>
    </cfRule>
  </conditionalFormatting>
  <conditionalFormatting sqref="I1935">
    <cfRule type="expression" dxfId="6184" priority="7400" stopIfTrue="1">
      <formula>I1935="REVIEW"</formula>
    </cfRule>
  </conditionalFormatting>
  <conditionalFormatting sqref="I1936">
    <cfRule type="expression" dxfId="6183" priority="7401" stopIfTrue="1">
      <formula>I1936="REVIEW"</formula>
    </cfRule>
  </conditionalFormatting>
  <conditionalFormatting sqref="I1937">
    <cfRule type="expression" dxfId="6182" priority="7402" stopIfTrue="1">
      <formula>I1937="REVIEW"</formula>
    </cfRule>
  </conditionalFormatting>
  <conditionalFormatting sqref="I1938">
    <cfRule type="expression" dxfId="6181" priority="7403" stopIfTrue="1">
      <formula>I1938="REVIEW"</formula>
    </cfRule>
  </conditionalFormatting>
  <conditionalFormatting sqref="I1939">
    <cfRule type="expression" dxfId="6180" priority="7404" stopIfTrue="1">
      <formula>I1939="REVIEW"</formula>
    </cfRule>
  </conditionalFormatting>
  <conditionalFormatting sqref="I1940">
    <cfRule type="expression" dxfId="6179" priority="7405" stopIfTrue="1">
      <formula>I1940="REVIEW"</formula>
    </cfRule>
  </conditionalFormatting>
  <conditionalFormatting sqref="I1941">
    <cfRule type="expression" dxfId="6178" priority="7406" stopIfTrue="1">
      <formula>I1941="REVIEW"</formula>
    </cfRule>
  </conditionalFormatting>
  <conditionalFormatting sqref="I1942">
    <cfRule type="expression" dxfId="6177" priority="7407" stopIfTrue="1">
      <formula>I1942="REVIEW"</formula>
    </cfRule>
  </conditionalFormatting>
  <conditionalFormatting sqref="I1943">
    <cfRule type="expression" dxfId="6176" priority="7408" stopIfTrue="1">
      <formula>I1943="REVIEW"</formula>
    </cfRule>
  </conditionalFormatting>
  <conditionalFormatting sqref="I1944">
    <cfRule type="expression" dxfId="6175" priority="7409" stopIfTrue="1">
      <formula>I1944="REVIEW"</formula>
    </cfRule>
  </conditionalFormatting>
  <conditionalFormatting sqref="I1945">
    <cfRule type="expression" dxfId="6174" priority="7410" stopIfTrue="1">
      <formula>I1945="REVIEW"</formula>
    </cfRule>
  </conditionalFormatting>
  <conditionalFormatting sqref="I1946">
    <cfRule type="expression" dxfId="6173" priority="7411" stopIfTrue="1">
      <formula>I1946="REVIEW"</formula>
    </cfRule>
  </conditionalFormatting>
  <conditionalFormatting sqref="I1947">
    <cfRule type="expression" dxfId="6172" priority="7412" stopIfTrue="1">
      <formula>I1947="REVIEW"</formula>
    </cfRule>
  </conditionalFormatting>
  <conditionalFormatting sqref="I1948">
    <cfRule type="expression" dxfId="6171" priority="7413" stopIfTrue="1">
      <formula>I1948="REVIEW"</formula>
    </cfRule>
  </conditionalFormatting>
  <conditionalFormatting sqref="I1949">
    <cfRule type="expression" dxfId="6170" priority="7414" stopIfTrue="1">
      <formula>I1949="REVIEW"</formula>
    </cfRule>
  </conditionalFormatting>
  <conditionalFormatting sqref="I1950">
    <cfRule type="expression" dxfId="6169" priority="7415" stopIfTrue="1">
      <formula>I1950="REVIEW"</formula>
    </cfRule>
  </conditionalFormatting>
  <conditionalFormatting sqref="I1951">
    <cfRule type="expression" dxfId="6168" priority="7416" stopIfTrue="1">
      <formula>I1951="REVIEW"</formula>
    </cfRule>
  </conditionalFormatting>
  <conditionalFormatting sqref="I1952">
    <cfRule type="expression" dxfId="6167" priority="7417" stopIfTrue="1">
      <formula>I1952="REVIEW"</formula>
    </cfRule>
  </conditionalFormatting>
  <conditionalFormatting sqref="I1953">
    <cfRule type="expression" dxfId="6166" priority="7418" stopIfTrue="1">
      <formula>I1953="REVIEW"</formula>
    </cfRule>
  </conditionalFormatting>
  <conditionalFormatting sqref="I1954">
    <cfRule type="expression" dxfId="6165" priority="7419" stopIfTrue="1">
      <formula>I1954="REVIEW"</formula>
    </cfRule>
  </conditionalFormatting>
  <conditionalFormatting sqref="I1955">
    <cfRule type="expression" dxfId="6164" priority="7420" stopIfTrue="1">
      <formula>I1955="REVIEW"</formula>
    </cfRule>
  </conditionalFormatting>
  <conditionalFormatting sqref="I1956">
    <cfRule type="expression" dxfId="6163" priority="7421" stopIfTrue="1">
      <formula>I1956="REVIEW"</formula>
    </cfRule>
  </conditionalFormatting>
  <conditionalFormatting sqref="I1957">
    <cfRule type="expression" dxfId="6162" priority="7422" stopIfTrue="1">
      <formula>I1957="REVIEW"</formula>
    </cfRule>
  </conditionalFormatting>
  <conditionalFormatting sqref="I1958">
    <cfRule type="expression" dxfId="6161" priority="7423" stopIfTrue="1">
      <formula>I1958="REVIEW"</formula>
    </cfRule>
  </conditionalFormatting>
  <conditionalFormatting sqref="I1959">
    <cfRule type="expression" dxfId="6160" priority="7424" stopIfTrue="1">
      <formula>I1959="REVIEW"</formula>
    </cfRule>
  </conditionalFormatting>
  <conditionalFormatting sqref="I1960">
    <cfRule type="expression" dxfId="6159" priority="7425" stopIfTrue="1">
      <formula>I1960="REVIEW"</formula>
    </cfRule>
  </conditionalFormatting>
  <conditionalFormatting sqref="I1961">
    <cfRule type="expression" dxfId="6158" priority="7426" stopIfTrue="1">
      <formula>I1961="REVIEW"</formula>
    </cfRule>
  </conditionalFormatting>
  <conditionalFormatting sqref="I1962">
    <cfRule type="expression" dxfId="6157" priority="7427" stopIfTrue="1">
      <formula>I1962="REVIEW"</formula>
    </cfRule>
  </conditionalFormatting>
  <conditionalFormatting sqref="I1963">
    <cfRule type="expression" dxfId="6156" priority="7428" stopIfTrue="1">
      <formula>I1963="REVIEW"</formula>
    </cfRule>
  </conditionalFormatting>
  <conditionalFormatting sqref="I1964">
    <cfRule type="expression" dxfId="6155" priority="7429" stopIfTrue="1">
      <formula>I1964="REVIEW"</formula>
    </cfRule>
  </conditionalFormatting>
  <conditionalFormatting sqref="I1965">
    <cfRule type="expression" dxfId="6154" priority="7430" stopIfTrue="1">
      <formula>I1965="REVIEW"</formula>
    </cfRule>
  </conditionalFormatting>
  <conditionalFormatting sqref="I1966">
    <cfRule type="expression" dxfId="6153" priority="7431" stopIfTrue="1">
      <formula>I1966="REVIEW"</formula>
    </cfRule>
  </conditionalFormatting>
  <conditionalFormatting sqref="I1967">
    <cfRule type="expression" dxfId="6152" priority="7432" stopIfTrue="1">
      <formula>I1967="REVIEW"</formula>
    </cfRule>
  </conditionalFormatting>
  <conditionalFormatting sqref="I1968">
    <cfRule type="expression" dxfId="6151" priority="7433" stopIfTrue="1">
      <formula>I1968="REVIEW"</formula>
    </cfRule>
  </conditionalFormatting>
  <conditionalFormatting sqref="I1969">
    <cfRule type="expression" dxfId="6150" priority="7434" stopIfTrue="1">
      <formula>I1969="REVIEW"</formula>
    </cfRule>
  </conditionalFormatting>
  <conditionalFormatting sqref="I1970">
    <cfRule type="expression" dxfId="6149" priority="7435" stopIfTrue="1">
      <formula>I1970="REVIEW"</formula>
    </cfRule>
  </conditionalFormatting>
  <conditionalFormatting sqref="I1971">
    <cfRule type="expression" dxfId="6148" priority="7436" stopIfTrue="1">
      <formula>I1971="REVIEW"</formula>
    </cfRule>
  </conditionalFormatting>
  <conditionalFormatting sqref="I1972">
    <cfRule type="expression" dxfId="6147" priority="7437" stopIfTrue="1">
      <formula>I1972="REVIEW"</formula>
    </cfRule>
  </conditionalFormatting>
  <conditionalFormatting sqref="I1973">
    <cfRule type="expression" dxfId="6146" priority="7438" stopIfTrue="1">
      <formula>I1973="REVIEW"</formula>
    </cfRule>
  </conditionalFormatting>
  <conditionalFormatting sqref="I1974">
    <cfRule type="expression" dxfId="6145" priority="7439" stopIfTrue="1">
      <formula>I1974="REVIEW"</formula>
    </cfRule>
  </conditionalFormatting>
  <conditionalFormatting sqref="I1975">
    <cfRule type="expression" dxfId="6144" priority="7440" stopIfTrue="1">
      <formula>I1975="REVIEW"</formula>
    </cfRule>
  </conditionalFormatting>
  <conditionalFormatting sqref="I1976">
    <cfRule type="expression" dxfId="6143" priority="7441" stopIfTrue="1">
      <formula>I1976="REVIEW"</formula>
    </cfRule>
  </conditionalFormatting>
  <conditionalFormatting sqref="I1977">
    <cfRule type="expression" dxfId="6142" priority="7442" stopIfTrue="1">
      <formula>I1977="REVIEW"</formula>
    </cfRule>
  </conditionalFormatting>
  <conditionalFormatting sqref="I1978">
    <cfRule type="expression" dxfId="6141" priority="7443" stopIfTrue="1">
      <formula>I1978="REVIEW"</formula>
    </cfRule>
  </conditionalFormatting>
  <conditionalFormatting sqref="I1979">
    <cfRule type="expression" dxfId="6140" priority="7444" stopIfTrue="1">
      <formula>I1979="REVIEW"</formula>
    </cfRule>
  </conditionalFormatting>
  <conditionalFormatting sqref="I1980">
    <cfRule type="expression" dxfId="6139" priority="7445" stopIfTrue="1">
      <formula>I1980="REVIEW"</formula>
    </cfRule>
  </conditionalFormatting>
  <conditionalFormatting sqref="I1981">
    <cfRule type="expression" dxfId="6138" priority="7446" stopIfTrue="1">
      <formula>I1981="REVIEW"</formula>
    </cfRule>
  </conditionalFormatting>
  <conditionalFormatting sqref="I1982">
    <cfRule type="expression" dxfId="6137" priority="7447" stopIfTrue="1">
      <formula>I1982="REVIEW"</formula>
    </cfRule>
  </conditionalFormatting>
  <conditionalFormatting sqref="I1983">
    <cfRule type="expression" dxfId="6136" priority="7448" stopIfTrue="1">
      <formula>I1983="REVIEW"</formula>
    </cfRule>
  </conditionalFormatting>
  <conditionalFormatting sqref="I1984">
    <cfRule type="expression" dxfId="6135" priority="7449" stopIfTrue="1">
      <formula>I1984="REVIEW"</formula>
    </cfRule>
  </conditionalFormatting>
  <conditionalFormatting sqref="I1985">
    <cfRule type="expression" dxfId="6134" priority="7450" stopIfTrue="1">
      <formula>I1985="REVIEW"</formula>
    </cfRule>
  </conditionalFormatting>
  <conditionalFormatting sqref="I1986">
    <cfRule type="expression" dxfId="6133" priority="7451" stopIfTrue="1">
      <formula>I1986="REVIEW"</formula>
    </cfRule>
  </conditionalFormatting>
  <conditionalFormatting sqref="I1987">
    <cfRule type="expression" dxfId="6132" priority="7452" stopIfTrue="1">
      <formula>I1987="REVIEW"</formula>
    </cfRule>
  </conditionalFormatting>
  <conditionalFormatting sqref="I1988">
    <cfRule type="expression" dxfId="6131" priority="7453" stopIfTrue="1">
      <formula>I1988="REVIEW"</formula>
    </cfRule>
  </conditionalFormatting>
  <conditionalFormatting sqref="I1989">
    <cfRule type="expression" dxfId="6130" priority="7454" stopIfTrue="1">
      <formula>I1989="REVIEW"</formula>
    </cfRule>
  </conditionalFormatting>
  <conditionalFormatting sqref="I1990">
    <cfRule type="expression" dxfId="6129" priority="7455" stopIfTrue="1">
      <formula>I1990="REVIEW"</formula>
    </cfRule>
  </conditionalFormatting>
  <conditionalFormatting sqref="I1991">
    <cfRule type="expression" dxfId="6128" priority="7456" stopIfTrue="1">
      <formula>I1991="REVIEW"</formula>
    </cfRule>
  </conditionalFormatting>
  <conditionalFormatting sqref="I1992">
    <cfRule type="expression" dxfId="6127" priority="7457" stopIfTrue="1">
      <formula>I1992="REVIEW"</formula>
    </cfRule>
  </conditionalFormatting>
  <conditionalFormatting sqref="I1993">
    <cfRule type="expression" dxfId="6126" priority="7458" stopIfTrue="1">
      <formula>I1993="REVIEW"</formula>
    </cfRule>
  </conditionalFormatting>
  <conditionalFormatting sqref="I1994">
    <cfRule type="expression" dxfId="6125" priority="7459" stopIfTrue="1">
      <formula>I1994="REVIEW"</formula>
    </cfRule>
  </conditionalFormatting>
  <conditionalFormatting sqref="I1995">
    <cfRule type="expression" dxfId="6124" priority="7460" stopIfTrue="1">
      <formula>I1995="REVIEW"</formula>
    </cfRule>
  </conditionalFormatting>
  <conditionalFormatting sqref="I1996">
    <cfRule type="expression" dxfId="6123" priority="7461" stopIfTrue="1">
      <formula>I1996="REVIEW"</formula>
    </cfRule>
  </conditionalFormatting>
  <conditionalFormatting sqref="I1997">
    <cfRule type="expression" dxfId="6122" priority="7462" stopIfTrue="1">
      <formula>I1997="REVIEW"</formula>
    </cfRule>
  </conditionalFormatting>
  <conditionalFormatting sqref="I1998">
    <cfRule type="expression" dxfId="6121" priority="7463" stopIfTrue="1">
      <formula>I1998="REVIEW"</formula>
    </cfRule>
  </conditionalFormatting>
  <conditionalFormatting sqref="I1999">
    <cfRule type="expression" dxfId="6120" priority="7464" stopIfTrue="1">
      <formula>I1999="REVIEW"</formula>
    </cfRule>
  </conditionalFormatting>
  <conditionalFormatting sqref="I2000">
    <cfRule type="expression" dxfId="6119" priority="7465" stopIfTrue="1">
      <formula>I2000="REVIEW"</formula>
    </cfRule>
  </conditionalFormatting>
  <conditionalFormatting sqref="I2001">
    <cfRule type="expression" dxfId="6118" priority="7466" stopIfTrue="1">
      <formula>I2001="REVIEW"</formula>
    </cfRule>
  </conditionalFormatting>
  <conditionalFormatting sqref="I2002">
    <cfRule type="expression" dxfId="6117" priority="7467" stopIfTrue="1">
      <formula>I2002="REVIEW"</formula>
    </cfRule>
  </conditionalFormatting>
  <conditionalFormatting sqref="I2003">
    <cfRule type="expression" dxfId="6116" priority="7468" stopIfTrue="1">
      <formula>I2003="REVIEW"</formula>
    </cfRule>
  </conditionalFormatting>
  <conditionalFormatting sqref="I2004">
    <cfRule type="expression" dxfId="6115" priority="7469" stopIfTrue="1">
      <formula>I2004="REVIEW"</formula>
    </cfRule>
  </conditionalFormatting>
  <conditionalFormatting sqref="I2005">
    <cfRule type="expression" dxfId="6114" priority="7470" stopIfTrue="1">
      <formula>I2005="REVIEW"</formula>
    </cfRule>
  </conditionalFormatting>
  <conditionalFormatting sqref="I2006">
    <cfRule type="expression" dxfId="6113" priority="7471" stopIfTrue="1">
      <formula>I2006="REVIEW"</formula>
    </cfRule>
  </conditionalFormatting>
  <conditionalFormatting sqref="I2007">
    <cfRule type="expression" dxfId="6112" priority="7472" stopIfTrue="1">
      <formula>I2007="REVIEW"</formula>
    </cfRule>
  </conditionalFormatting>
  <conditionalFormatting sqref="I2008">
    <cfRule type="expression" dxfId="6111" priority="7473" stopIfTrue="1">
      <formula>I2008="REVIEW"</formula>
    </cfRule>
  </conditionalFormatting>
  <conditionalFormatting sqref="I2009">
    <cfRule type="expression" dxfId="6110" priority="7474" stopIfTrue="1">
      <formula>I2009="REVIEW"</formula>
    </cfRule>
  </conditionalFormatting>
  <conditionalFormatting sqref="I2010">
    <cfRule type="expression" dxfId="6109" priority="7475" stopIfTrue="1">
      <formula>I2010="REVIEW"</formula>
    </cfRule>
  </conditionalFormatting>
  <conditionalFormatting sqref="I2011">
    <cfRule type="expression" dxfId="6108" priority="7476" stopIfTrue="1">
      <formula>I2011="REVIEW"</formula>
    </cfRule>
  </conditionalFormatting>
  <conditionalFormatting sqref="I2012">
    <cfRule type="expression" dxfId="6107" priority="7477" stopIfTrue="1">
      <formula>I2012="REVIEW"</formula>
    </cfRule>
  </conditionalFormatting>
  <conditionalFormatting sqref="I2013">
    <cfRule type="expression" dxfId="6106" priority="7478" stopIfTrue="1">
      <formula>I2013="REVIEW"</formula>
    </cfRule>
  </conditionalFormatting>
  <conditionalFormatting sqref="I2014">
    <cfRule type="expression" dxfId="6105" priority="7479" stopIfTrue="1">
      <formula>I2014="REVIEW"</formula>
    </cfRule>
  </conditionalFormatting>
  <conditionalFormatting sqref="I2015">
    <cfRule type="expression" dxfId="6104" priority="7480" stopIfTrue="1">
      <formula>I2015="REVIEW"</formula>
    </cfRule>
  </conditionalFormatting>
  <conditionalFormatting sqref="I2016">
    <cfRule type="expression" dxfId="6103" priority="7481" stopIfTrue="1">
      <formula>I2016="REVIEW"</formula>
    </cfRule>
  </conditionalFormatting>
  <conditionalFormatting sqref="I2017">
    <cfRule type="expression" dxfId="6102" priority="7482" stopIfTrue="1">
      <formula>I2017="REVIEW"</formula>
    </cfRule>
  </conditionalFormatting>
  <conditionalFormatting sqref="I2018">
    <cfRule type="expression" dxfId="6101" priority="7483" stopIfTrue="1">
      <formula>I2018="REVIEW"</formula>
    </cfRule>
  </conditionalFormatting>
  <conditionalFormatting sqref="I2019">
    <cfRule type="expression" dxfId="6100" priority="7484" stopIfTrue="1">
      <formula>I2019="REVIEW"</formula>
    </cfRule>
  </conditionalFormatting>
  <conditionalFormatting sqref="I2020">
    <cfRule type="expression" dxfId="6099" priority="7485" stopIfTrue="1">
      <formula>I2020="REVIEW"</formula>
    </cfRule>
  </conditionalFormatting>
  <conditionalFormatting sqref="I2021">
    <cfRule type="expression" dxfId="6098" priority="7486" stopIfTrue="1">
      <formula>I2021="REVIEW"</formula>
    </cfRule>
  </conditionalFormatting>
  <conditionalFormatting sqref="I2022">
    <cfRule type="expression" dxfId="6097" priority="7487" stopIfTrue="1">
      <formula>I2022="REVIEW"</formula>
    </cfRule>
  </conditionalFormatting>
  <conditionalFormatting sqref="I2023">
    <cfRule type="expression" dxfId="6096" priority="7488" stopIfTrue="1">
      <formula>I2023="REVIEW"</formula>
    </cfRule>
  </conditionalFormatting>
  <conditionalFormatting sqref="I2024">
    <cfRule type="expression" dxfId="6095" priority="7489" stopIfTrue="1">
      <formula>I2024="REVIEW"</formula>
    </cfRule>
  </conditionalFormatting>
  <conditionalFormatting sqref="I2025">
    <cfRule type="expression" dxfId="6094" priority="7490" stopIfTrue="1">
      <formula>I2025="REVIEW"</formula>
    </cfRule>
  </conditionalFormatting>
  <conditionalFormatting sqref="I2026">
    <cfRule type="expression" dxfId="6093" priority="7491" stopIfTrue="1">
      <formula>I2026="REVIEW"</formula>
    </cfRule>
  </conditionalFormatting>
  <conditionalFormatting sqref="I2027">
    <cfRule type="expression" dxfId="6092" priority="7492" stopIfTrue="1">
      <formula>I2027="REVIEW"</formula>
    </cfRule>
  </conditionalFormatting>
  <conditionalFormatting sqref="I2028">
    <cfRule type="expression" dxfId="6091" priority="7493" stopIfTrue="1">
      <formula>I2028="REVIEW"</formula>
    </cfRule>
  </conditionalFormatting>
  <conditionalFormatting sqref="I2029">
    <cfRule type="expression" dxfId="6090" priority="7494" stopIfTrue="1">
      <formula>I2029="REVIEW"</formula>
    </cfRule>
  </conditionalFormatting>
  <conditionalFormatting sqref="I2030">
    <cfRule type="expression" dxfId="6089" priority="7495" stopIfTrue="1">
      <formula>I2030="REVIEW"</formula>
    </cfRule>
  </conditionalFormatting>
  <conditionalFormatting sqref="I2031">
    <cfRule type="expression" dxfId="6088" priority="7496" stopIfTrue="1">
      <formula>I2031="REVIEW"</formula>
    </cfRule>
  </conditionalFormatting>
  <conditionalFormatting sqref="I2032">
    <cfRule type="expression" dxfId="6087" priority="7497" stopIfTrue="1">
      <formula>I2032="REVIEW"</formula>
    </cfRule>
  </conditionalFormatting>
  <conditionalFormatting sqref="I2033">
    <cfRule type="expression" dxfId="6086" priority="7498" stopIfTrue="1">
      <formula>I2033="REVIEW"</formula>
    </cfRule>
  </conditionalFormatting>
  <conditionalFormatting sqref="I2034">
    <cfRule type="expression" dxfId="6085" priority="7499" stopIfTrue="1">
      <formula>I2034="REVIEW"</formula>
    </cfRule>
  </conditionalFormatting>
  <conditionalFormatting sqref="I2035">
    <cfRule type="expression" dxfId="6084" priority="7500" stopIfTrue="1">
      <formula>I2035="REVIEW"</formula>
    </cfRule>
  </conditionalFormatting>
  <conditionalFormatting sqref="I2036">
    <cfRule type="expression" dxfId="6083" priority="7501" stopIfTrue="1">
      <formula>I2036="REVIEW"</formula>
    </cfRule>
  </conditionalFormatting>
  <conditionalFormatting sqref="I2037">
    <cfRule type="expression" dxfId="6082" priority="7502" stopIfTrue="1">
      <formula>I2037="REVIEW"</formula>
    </cfRule>
  </conditionalFormatting>
  <conditionalFormatting sqref="I2038">
    <cfRule type="expression" dxfId="6081" priority="7503" stopIfTrue="1">
      <formula>I2038="REVIEW"</formula>
    </cfRule>
  </conditionalFormatting>
  <conditionalFormatting sqref="I2039">
    <cfRule type="expression" dxfId="6080" priority="7504" stopIfTrue="1">
      <formula>I2039="REVIEW"</formula>
    </cfRule>
  </conditionalFormatting>
  <conditionalFormatting sqref="I2040">
    <cfRule type="expression" dxfId="6079" priority="7505" stopIfTrue="1">
      <formula>I2040="REVIEW"</formula>
    </cfRule>
  </conditionalFormatting>
  <conditionalFormatting sqref="I2041">
    <cfRule type="expression" dxfId="6078" priority="7506" stopIfTrue="1">
      <formula>I2041="REVIEW"</formula>
    </cfRule>
  </conditionalFormatting>
  <conditionalFormatting sqref="I2042">
    <cfRule type="expression" dxfId="6077" priority="7507" stopIfTrue="1">
      <formula>I2042="REVIEW"</formula>
    </cfRule>
  </conditionalFormatting>
  <conditionalFormatting sqref="I2043">
    <cfRule type="expression" dxfId="6076" priority="7508" stopIfTrue="1">
      <formula>I2043="REVIEW"</formula>
    </cfRule>
  </conditionalFormatting>
  <conditionalFormatting sqref="I2044">
    <cfRule type="expression" dxfId="6075" priority="7509" stopIfTrue="1">
      <formula>I2044="REVIEW"</formula>
    </cfRule>
  </conditionalFormatting>
  <conditionalFormatting sqref="I2045">
    <cfRule type="expression" dxfId="6074" priority="7510" stopIfTrue="1">
      <formula>I2045="REVIEW"</formula>
    </cfRule>
  </conditionalFormatting>
  <conditionalFormatting sqref="I2046">
    <cfRule type="expression" dxfId="6073" priority="7511" stopIfTrue="1">
      <formula>I2046="REVIEW"</formula>
    </cfRule>
  </conditionalFormatting>
  <conditionalFormatting sqref="I2047">
    <cfRule type="expression" dxfId="6072" priority="7512" stopIfTrue="1">
      <formula>I2047="REVIEW"</formula>
    </cfRule>
  </conditionalFormatting>
  <conditionalFormatting sqref="I2048">
    <cfRule type="expression" dxfId="6071" priority="7513" stopIfTrue="1">
      <formula>I2048="REVIEW"</formula>
    </cfRule>
  </conditionalFormatting>
  <conditionalFormatting sqref="I2049">
    <cfRule type="expression" dxfId="6070" priority="7514" stopIfTrue="1">
      <formula>I2049="REVIEW"</formula>
    </cfRule>
  </conditionalFormatting>
  <conditionalFormatting sqref="I2050">
    <cfRule type="expression" dxfId="6069" priority="7515" stopIfTrue="1">
      <formula>I2050="REVIEW"</formula>
    </cfRule>
  </conditionalFormatting>
  <conditionalFormatting sqref="I2051">
    <cfRule type="expression" dxfId="6068" priority="7516" stopIfTrue="1">
      <formula>I2051="REVIEW"</formula>
    </cfRule>
  </conditionalFormatting>
  <conditionalFormatting sqref="I2052">
    <cfRule type="expression" dxfId="6067" priority="7517" stopIfTrue="1">
      <formula>I2052="REVIEW"</formula>
    </cfRule>
  </conditionalFormatting>
  <conditionalFormatting sqref="I2053">
    <cfRule type="expression" dxfId="6066" priority="7518" stopIfTrue="1">
      <formula>I2053="REVIEW"</formula>
    </cfRule>
  </conditionalFormatting>
  <conditionalFormatting sqref="I2054">
    <cfRule type="expression" dxfId="6065" priority="7519" stopIfTrue="1">
      <formula>I2054="REVIEW"</formula>
    </cfRule>
  </conditionalFormatting>
  <conditionalFormatting sqref="I2055">
    <cfRule type="expression" dxfId="6064" priority="7520" stopIfTrue="1">
      <formula>I2055="REVIEW"</formula>
    </cfRule>
  </conditionalFormatting>
  <conditionalFormatting sqref="I2056">
    <cfRule type="expression" dxfId="6063" priority="7521" stopIfTrue="1">
      <formula>I2056="REVIEW"</formula>
    </cfRule>
  </conditionalFormatting>
  <conditionalFormatting sqref="I2057">
    <cfRule type="expression" dxfId="6062" priority="7522" stopIfTrue="1">
      <formula>I2057="REVIEW"</formula>
    </cfRule>
  </conditionalFormatting>
  <conditionalFormatting sqref="I2058">
    <cfRule type="expression" dxfId="6061" priority="7523" stopIfTrue="1">
      <formula>I2058="REVIEW"</formula>
    </cfRule>
  </conditionalFormatting>
  <conditionalFormatting sqref="I2059">
    <cfRule type="expression" dxfId="6060" priority="7524" stopIfTrue="1">
      <formula>I2059="REVIEW"</formula>
    </cfRule>
  </conditionalFormatting>
  <conditionalFormatting sqref="I2060">
    <cfRule type="expression" dxfId="6059" priority="7525" stopIfTrue="1">
      <formula>I2060="REVIEW"</formula>
    </cfRule>
  </conditionalFormatting>
  <conditionalFormatting sqref="I2061">
    <cfRule type="expression" dxfId="6058" priority="7526" stopIfTrue="1">
      <formula>I2061="REVIEW"</formula>
    </cfRule>
  </conditionalFormatting>
  <conditionalFormatting sqref="I2062">
    <cfRule type="expression" dxfId="6057" priority="7527" stopIfTrue="1">
      <formula>I2062="REVIEW"</formula>
    </cfRule>
  </conditionalFormatting>
  <conditionalFormatting sqref="I2063">
    <cfRule type="expression" dxfId="6056" priority="7528" stopIfTrue="1">
      <formula>I2063="REVIEW"</formula>
    </cfRule>
  </conditionalFormatting>
  <conditionalFormatting sqref="I2064">
    <cfRule type="expression" dxfId="6055" priority="7529" stopIfTrue="1">
      <formula>I2064="REVIEW"</formula>
    </cfRule>
  </conditionalFormatting>
  <conditionalFormatting sqref="I2065">
    <cfRule type="expression" dxfId="6054" priority="7530" stopIfTrue="1">
      <formula>I2065="REVIEW"</formula>
    </cfRule>
  </conditionalFormatting>
  <conditionalFormatting sqref="I2066">
    <cfRule type="expression" dxfId="6053" priority="7531" stopIfTrue="1">
      <formula>I2066="REVIEW"</formula>
    </cfRule>
  </conditionalFormatting>
  <conditionalFormatting sqref="I2067">
    <cfRule type="expression" dxfId="6052" priority="7532" stopIfTrue="1">
      <formula>I2067="REVIEW"</formula>
    </cfRule>
  </conditionalFormatting>
  <conditionalFormatting sqref="I2068">
    <cfRule type="expression" dxfId="6051" priority="7533" stopIfTrue="1">
      <formula>I2068="REVIEW"</formula>
    </cfRule>
  </conditionalFormatting>
  <conditionalFormatting sqref="I2069">
    <cfRule type="expression" dxfId="6050" priority="7534" stopIfTrue="1">
      <formula>I2069="REVIEW"</formula>
    </cfRule>
  </conditionalFormatting>
  <conditionalFormatting sqref="I2070">
    <cfRule type="expression" dxfId="6049" priority="7535" stopIfTrue="1">
      <formula>I2070="REVIEW"</formula>
    </cfRule>
  </conditionalFormatting>
  <conditionalFormatting sqref="I2071">
    <cfRule type="expression" dxfId="6048" priority="7536" stopIfTrue="1">
      <formula>I2071="REVIEW"</formula>
    </cfRule>
  </conditionalFormatting>
  <conditionalFormatting sqref="I2072">
    <cfRule type="expression" dxfId="6047" priority="7537" stopIfTrue="1">
      <formula>I2072="REVIEW"</formula>
    </cfRule>
  </conditionalFormatting>
  <conditionalFormatting sqref="I2073">
    <cfRule type="expression" dxfId="6046" priority="7538" stopIfTrue="1">
      <formula>I2073="REVIEW"</formula>
    </cfRule>
  </conditionalFormatting>
  <conditionalFormatting sqref="I2074">
    <cfRule type="expression" dxfId="6045" priority="7539" stopIfTrue="1">
      <formula>I2074="REVIEW"</formula>
    </cfRule>
  </conditionalFormatting>
  <conditionalFormatting sqref="I2075">
    <cfRule type="expression" dxfId="6044" priority="7540" stopIfTrue="1">
      <formula>I2075="REVIEW"</formula>
    </cfRule>
  </conditionalFormatting>
  <conditionalFormatting sqref="I2076">
    <cfRule type="expression" dxfId="6043" priority="7541" stopIfTrue="1">
      <formula>I2076="REVIEW"</formula>
    </cfRule>
  </conditionalFormatting>
  <conditionalFormatting sqref="I2077">
    <cfRule type="expression" dxfId="6042" priority="7542" stopIfTrue="1">
      <formula>I2077="REVIEW"</formula>
    </cfRule>
  </conditionalFormatting>
  <conditionalFormatting sqref="I2078">
    <cfRule type="expression" dxfId="6041" priority="7543" stopIfTrue="1">
      <formula>I2078="REVIEW"</formula>
    </cfRule>
  </conditionalFormatting>
  <conditionalFormatting sqref="I2079">
    <cfRule type="expression" dxfId="6040" priority="7544" stopIfTrue="1">
      <formula>I2079="REVIEW"</formula>
    </cfRule>
  </conditionalFormatting>
  <conditionalFormatting sqref="I2080">
    <cfRule type="expression" dxfId="6039" priority="7545" stopIfTrue="1">
      <formula>I2080="REVIEW"</formula>
    </cfRule>
  </conditionalFormatting>
  <conditionalFormatting sqref="I2081">
    <cfRule type="expression" dxfId="6038" priority="7546" stopIfTrue="1">
      <formula>I2081="REVIEW"</formula>
    </cfRule>
  </conditionalFormatting>
  <conditionalFormatting sqref="I2082">
    <cfRule type="expression" dxfId="6037" priority="7547" stopIfTrue="1">
      <formula>I2082="REVIEW"</formula>
    </cfRule>
  </conditionalFormatting>
  <conditionalFormatting sqref="I2083">
    <cfRule type="expression" dxfId="6036" priority="7548" stopIfTrue="1">
      <formula>I2083="REVIEW"</formula>
    </cfRule>
  </conditionalFormatting>
  <conditionalFormatting sqref="I2084">
    <cfRule type="expression" dxfId="6035" priority="7549" stopIfTrue="1">
      <formula>I2084="REVIEW"</formula>
    </cfRule>
  </conditionalFormatting>
  <conditionalFormatting sqref="I2085">
    <cfRule type="expression" dxfId="6034" priority="7550" stopIfTrue="1">
      <formula>I2085="REVIEW"</formula>
    </cfRule>
  </conditionalFormatting>
  <conditionalFormatting sqref="I2086">
    <cfRule type="expression" dxfId="6033" priority="7551" stopIfTrue="1">
      <formula>I2086="REVIEW"</formula>
    </cfRule>
  </conditionalFormatting>
  <conditionalFormatting sqref="I2087">
    <cfRule type="expression" dxfId="6032" priority="7552" stopIfTrue="1">
      <formula>I2087="REVIEW"</formula>
    </cfRule>
  </conditionalFormatting>
  <conditionalFormatting sqref="I2088">
    <cfRule type="expression" dxfId="6031" priority="7553" stopIfTrue="1">
      <formula>I2088="REVIEW"</formula>
    </cfRule>
  </conditionalFormatting>
  <conditionalFormatting sqref="I2089">
    <cfRule type="expression" dxfId="6030" priority="7554" stopIfTrue="1">
      <formula>I2089="REVIEW"</formula>
    </cfRule>
  </conditionalFormatting>
  <conditionalFormatting sqref="I2090">
    <cfRule type="expression" dxfId="6029" priority="7555" stopIfTrue="1">
      <formula>I2090="REVIEW"</formula>
    </cfRule>
  </conditionalFormatting>
  <conditionalFormatting sqref="I2091">
    <cfRule type="expression" dxfId="6028" priority="7556" stopIfTrue="1">
      <formula>I2091="REVIEW"</formula>
    </cfRule>
  </conditionalFormatting>
  <conditionalFormatting sqref="I2092">
    <cfRule type="expression" dxfId="6027" priority="7557" stopIfTrue="1">
      <formula>I2092="REVIEW"</formula>
    </cfRule>
  </conditionalFormatting>
  <conditionalFormatting sqref="I2093">
    <cfRule type="expression" dxfId="6026" priority="7558" stopIfTrue="1">
      <formula>I2093="REVIEW"</formula>
    </cfRule>
  </conditionalFormatting>
  <conditionalFormatting sqref="I2094">
    <cfRule type="expression" dxfId="6025" priority="7559" stopIfTrue="1">
      <formula>I2094="REVIEW"</formula>
    </cfRule>
  </conditionalFormatting>
  <conditionalFormatting sqref="I2095">
    <cfRule type="expression" dxfId="6024" priority="7560" stopIfTrue="1">
      <formula>I2095="REVIEW"</formula>
    </cfRule>
  </conditionalFormatting>
  <conditionalFormatting sqref="I2096">
    <cfRule type="expression" dxfId="6023" priority="7561" stopIfTrue="1">
      <formula>I2096="REVIEW"</formula>
    </cfRule>
  </conditionalFormatting>
  <conditionalFormatting sqref="I2097">
    <cfRule type="expression" dxfId="6022" priority="7562" stopIfTrue="1">
      <formula>I2097="REVIEW"</formula>
    </cfRule>
  </conditionalFormatting>
  <conditionalFormatting sqref="I2098">
    <cfRule type="expression" dxfId="6021" priority="7563" stopIfTrue="1">
      <formula>I2098="REVIEW"</formula>
    </cfRule>
  </conditionalFormatting>
  <conditionalFormatting sqref="I2099">
    <cfRule type="expression" dxfId="6020" priority="7564" stopIfTrue="1">
      <formula>I2099="REVIEW"</formula>
    </cfRule>
  </conditionalFormatting>
  <conditionalFormatting sqref="I2100">
    <cfRule type="expression" dxfId="6019" priority="7565" stopIfTrue="1">
      <formula>I2100="REVIEW"</formula>
    </cfRule>
  </conditionalFormatting>
  <conditionalFormatting sqref="I2101">
    <cfRule type="expression" dxfId="6018" priority="7566" stopIfTrue="1">
      <formula>I2101="REVIEW"</formula>
    </cfRule>
  </conditionalFormatting>
  <conditionalFormatting sqref="I2102">
    <cfRule type="expression" dxfId="6017" priority="7567" stopIfTrue="1">
      <formula>I2102="REVIEW"</formula>
    </cfRule>
  </conditionalFormatting>
  <conditionalFormatting sqref="I2103">
    <cfRule type="expression" dxfId="6016" priority="7568" stopIfTrue="1">
      <formula>I2103="REVIEW"</formula>
    </cfRule>
  </conditionalFormatting>
  <conditionalFormatting sqref="I2104">
    <cfRule type="expression" dxfId="6015" priority="7569" stopIfTrue="1">
      <formula>I2104="REVIEW"</formula>
    </cfRule>
  </conditionalFormatting>
  <conditionalFormatting sqref="I2105">
    <cfRule type="expression" dxfId="6014" priority="7570" stopIfTrue="1">
      <formula>I2105="REVIEW"</formula>
    </cfRule>
  </conditionalFormatting>
  <conditionalFormatting sqref="I2106">
    <cfRule type="expression" dxfId="6013" priority="7571" stopIfTrue="1">
      <formula>I2106="REVIEW"</formula>
    </cfRule>
  </conditionalFormatting>
  <conditionalFormatting sqref="I2107">
    <cfRule type="expression" dxfId="6012" priority="7572" stopIfTrue="1">
      <formula>I2107="REVIEW"</formula>
    </cfRule>
  </conditionalFormatting>
  <conditionalFormatting sqref="I2108">
    <cfRule type="expression" dxfId="6011" priority="7573" stopIfTrue="1">
      <formula>I2108="REVIEW"</formula>
    </cfRule>
  </conditionalFormatting>
  <conditionalFormatting sqref="I2109">
    <cfRule type="expression" dxfId="6010" priority="7574" stopIfTrue="1">
      <formula>I2109="REVIEW"</formula>
    </cfRule>
  </conditionalFormatting>
  <conditionalFormatting sqref="I2110">
    <cfRule type="expression" dxfId="6009" priority="7575" stopIfTrue="1">
      <formula>I2110="REVIEW"</formula>
    </cfRule>
  </conditionalFormatting>
  <conditionalFormatting sqref="I2111">
    <cfRule type="expression" dxfId="6008" priority="7576" stopIfTrue="1">
      <formula>I2111="REVIEW"</formula>
    </cfRule>
  </conditionalFormatting>
  <conditionalFormatting sqref="I2112">
    <cfRule type="expression" dxfId="6007" priority="7577" stopIfTrue="1">
      <formula>I2112="REVIEW"</formula>
    </cfRule>
  </conditionalFormatting>
  <conditionalFormatting sqref="I2113">
    <cfRule type="expression" dxfId="6006" priority="7578" stopIfTrue="1">
      <formula>I2113="REVIEW"</formula>
    </cfRule>
  </conditionalFormatting>
  <conditionalFormatting sqref="I2114">
    <cfRule type="expression" dxfId="6005" priority="7579" stopIfTrue="1">
      <formula>I2114="REVIEW"</formula>
    </cfRule>
  </conditionalFormatting>
  <conditionalFormatting sqref="I2115">
    <cfRule type="expression" dxfId="6004" priority="7580" stopIfTrue="1">
      <formula>I2115="REVIEW"</formula>
    </cfRule>
  </conditionalFormatting>
  <conditionalFormatting sqref="I2116">
    <cfRule type="expression" dxfId="6003" priority="7581" stopIfTrue="1">
      <formula>I2116="REVIEW"</formula>
    </cfRule>
  </conditionalFormatting>
  <conditionalFormatting sqref="I2117">
    <cfRule type="expression" dxfId="6002" priority="7582" stopIfTrue="1">
      <formula>I2117="REVIEW"</formula>
    </cfRule>
  </conditionalFormatting>
  <conditionalFormatting sqref="I2118">
    <cfRule type="expression" dxfId="6001" priority="7583" stopIfTrue="1">
      <formula>I2118="REVIEW"</formula>
    </cfRule>
  </conditionalFormatting>
  <conditionalFormatting sqref="I2119">
    <cfRule type="expression" dxfId="6000" priority="7584" stopIfTrue="1">
      <formula>I2119="REVIEW"</formula>
    </cfRule>
  </conditionalFormatting>
  <conditionalFormatting sqref="I2120">
    <cfRule type="expression" dxfId="5999" priority="7585" stopIfTrue="1">
      <formula>I2120="REVIEW"</formula>
    </cfRule>
  </conditionalFormatting>
  <conditionalFormatting sqref="I2121">
    <cfRule type="expression" dxfId="5998" priority="7586" stopIfTrue="1">
      <formula>I2121="REVIEW"</formula>
    </cfRule>
  </conditionalFormatting>
  <conditionalFormatting sqref="I2122">
    <cfRule type="expression" dxfId="5997" priority="7587" stopIfTrue="1">
      <formula>I2122="REVIEW"</formula>
    </cfRule>
  </conditionalFormatting>
  <conditionalFormatting sqref="I2123">
    <cfRule type="expression" dxfId="5996" priority="7588" stopIfTrue="1">
      <formula>I2123="REVIEW"</formula>
    </cfRule>
  </conditionalFormatting>
  <conditionalFormatting sqref="I2124">
    <cfRule type="expression" dxfId="5995" priority="7589" stopIfTrue="1">
      <formula>I2124="REVIEW"</formula>
    </cfRule>
  </conditionalFormatting>
  <conditionalFormatting sqref="I2125">
    <cfRule type="expression" dxfId="5994" priority="7590" stopIfTrue="1">
      <formula>I2125="REVIEW"</formula>
    </cfRule>
  </conditionalFormatting>
  <conditionalFormatting sqref="I2126">
    <cfRule type="expression" dxfId="5993" priority="7591" stopIfTrue="1">
      <formula>I2126="REVIEW"</formula>
    </cfRule>
  </conditionalFormatting>
  <conditionalFormatting sqref="I2127">
    <cfRule type="expression" dxfId="5992" priority="7592" stopIfTrue="1">
      <formula>I2127="REVIEW"</formula>
    </cfRule>
  </conditionalFormatting>
  <conditionalFormatting sqref="I2128">
    <cfRule type="expression" dxfId="5991" priority="7593" stopIfTrue="1">
      <formula>I2128="REVIEW"</formula>
    </cfRule>
  </conditionalFormatting>
  <conditionalFormatting sqref="I2129">
    <cfRule type="expression" dxfId="5990" priority="7594" stopIfTrue="1">
      <formula>I2129="REVIEW"</formula>
    </cfRule>
  </conditionalFormatting>
  <conditionalFormatting sqref="I2130">
    <cfRule type="expression" dxfId="5989" priority="7595" stopIfTrue="1">
      <formula>I2130="REVIEW"</formula>
    </cfRule>
  </conditionalFormatting>
  <conditionalFormatting sqref="I2131">
    <cfRule type="expression" dxfId="5988" priority="7596" stopIfTrue="1">
      <formula>I2131="REVIEW"</formula>
    </cfRule>
  </conditionalFormatting>
  <conditionalFormatting sqref="I2132">
    <cfRule type="expression" dxfId="5987" priority="7597" stopIfTrue="1">
      <formula>I2132="REVIEW"</formula>
    </cfRule>
  </conditionalFormatting>
  <conditionalFormatting sqref="I2133">
    <cfRule type="expression" dxfId="5986" priority="7598" stopIfTrue="1">
      <formula>I2133="REVIEW"</formula>
    </cfRule>
  </conditionalFormatting>
  <conditionalFormatting sqref="I2134">
    <cfRule type="expression" dxfId="5985" priority="7599" stopIfTrue="1">
      <formula>I2134="REVIEW"</formula>
    </cfRule>
  </conditionalFormatting>
  <conditionalFormatting sqref="I2135">
    <cfRule type="expression" dxfId="5984" priority="7600" stopIfTrue="1">
      <formula>I2135="REVIEW"</formula>
    </cfRule>
  </conditionalFormatting>
  <conditionalFormatting sqref="I2136">
    <cfRule type="expression" dxfId="5983" priority="7601" stopIfTrue="1">
      <formula>I2136="REVIEW"</formula>
    </cfRule>
  </conditionalFormatting>
  <conditionalFormatting sqref="I2137">
    <cfRule type="expression" dxfId="5982" priority="7602" stopIfTrue="1">
      <formula>I2137="REVIEW"</formula>
    </cfRule>
  </conditionalFormatting>
  <conditionalFormatting sqref="I2138">
    <cfRule type="expression" dxfId="5981" priority="7603" stopIfTrue="1">
      <formula>I2138="REVIEW"</formula>
    </cfRule>
  </conditionalFormatting>
  <conditionalFormatting sqref="I2139">
    <cfRule type="expression" dxfId="5980" priority="7604" stopIfTrue="1">
      <formula>I2139="REVIEW"</formula>
    </cfRule>
  </conditionalFormatting>
  <conditionalFormatting sqref="I2140">
    <cfRule type="expression" dxfId="5979" priority="7605" stopIfTrue="1">
      <formula>I2140="REVIEW"</formula>
    </cfRule>
  </conditionalFormatting>
  <conditionalFormatting sqref="I2141">
    <cfRule type="expression" dxfId="5978" priority="7606" stopIfTrue="1">
      <formula>I2141="REVIEW"</formula>
    </cfRule>
  </conditionalFormatting>
  <conditionalFormatting sqref="I2142">
    <cfRule type="expression" dxfId="5977" priority="7607" stopIfTrue="1">
      <formula>I2142="REVIEW"</formula>
    </cfRule>
  </conditionalFormatting>
  <conditionalFormatting sqref="I2143">
    <cfRule type="expression" dxfId="5976" priority="7608" stopIfTrue="1">
      <formula>I2143="REVIEW"</formula>
    </cfRule>
  </conditionalFormatting>
  <conditionalFormatting sqref="I2144">
    <cfRule type="expression" dxfId="5975" priority="7609" stopIfTrue="1">
      <formula>I2144="REVIEW"</formula>
    </cfRule>
  </conditionalFormatting>
  <conditionalFormatting sqref="I2145">
    <cfRule type="expression" dxfId="5974" priority="7610" stopIfTrue="1">
      <formula>I2145="REVIEW"</formula>
    </cfRule>
  </conditionalFormatting>
  <conditionalFormatting sqref="I2146">
    <cfRule type="expression" dxfId="5973" priority="7611" stopIfTrue="1">
      <formula>I2146="REVIEW"</formula>
    </cfRule>
  </conditionalFormatting>
  <conditionalFormatting sqref="I2147">
    <cfRule type="expression" dxfId="5972" priority="7612" stopIfTrue="1">
      <formula>I2147="REVIEW"</formula>
    </cfRule>
  </conditionalFormatting>
  <conditionalFormatting sqref="I2148">
    <cfRule type="expression" dxfId="5971" priority="7613" stopIfTrue="1">
      <formula>I2148="REVIEW"</formula>
    </cfRule>
  </conditionalFormatting>
  <conditionalFormatting sqref="I2149">
    <cfRule type="expression" dxfId="5970" priority="7614" stopIfTrue="1">
      <formula>I2149="REVIEW"</formula>
    </cfRule>
  </conditionalFormatting>
  <conditionalFormatting sqref="I2150">
    <cfRule type="expression" dxfId="5969" priority="7615" stopIfTrue="1">
      <formula>I2150="REVIEW"</formula>
    </cfRule>
  </conditionalFormatting>
  <conditionalFormatting sqref="I2151">
    <cfRule type="expression" dxfId="5968" priority="7616" stopIfTrue="1">
      <formula>I2151="REVIEW"</formula>
    </cfRule>
  </conditionalFormatting>
  <conditionalFormatting sqref="I2152">
    <cfRule type="expression" dxfId="5967" priority="7617" stopIfTrue="1">
      <formula>I2152="REVIEW"</formula>
    </cfRule>
  </conditionalFormatting>
  <conditionalFormatting sqref="I2153">
    <cfRule type="expression" dxfId="5966" priority="7618" stopIfTrue="1">
      <formula>I2153="REVIEW"</formula>
    </cfRule>
  </conditionalFormatting>
  <conditionalFormatting sqref="I2154">
    <cfRule type="expression" dxfId="5965" priority="7619" stopIfTrue="1">
      <formula>I2154="REVIEW"</formula>
    </cfRule>
  </conditionalFormatting>
  <conditionalFormatting sqref="I2155">
    <cfRule type="expression" dxfId="5964" priority="7620" stopIfTrue="1">
      <formula>I2155="REVIEW"</formula>
    </cfRule>
  </conditionalFormatting>
  <conditionalFormatting sqref="I2156">
    <cfRule type="expression" dxfId="5963" priority="7621" stopIfTrue="1">
      <formula>I2156="REVIEW"</formula>
    </cfRule>
  </conditionalFormatting>
  <conditionalFormatting sqref="I2157">
    <cfRule type="expression" dxfId="5962" priority="7622" stopIfTrue="1">
      <formula>I2157="REVIEW"</formula>
    </cfRule>
  </conditionalFormatting>
  <conditionalFormatting sqref="I2158">
    <cfRule type="expression" dxfId="5961" priority="7623" stopIfTrue="1">
      <formula>I2158="REVIEW"</formula>
    </cfRule>
  </conditionalFormatting>
  <conditionalFormatting sqref="I2159">
    <cfRule type="expression" dxfId="5960" priority="7624" stopIfTrue="1">
      <formula>I2159="REVIEW"</formula>
    </cfRule>
  </conditionalFormatting>
  <conditionalFormatting sqref="I2160">
    <cfRule type="expression" dxfId="5959" priority="7625" stopIfTrue="1">
      <formula>I2160="REVIEW"</formula>
    </cfRule>
  </conditionalFormatting>
  <conditionalFormatting sqref="I2161">
    <cfRule type="expression" dxfId="5958" priority="7626" stopIfTrue="1">
      <formula>I2161="REVIEW"</formula>
    </cfRule>
  </conditionalFormatting>
  <conditionalFormatting sqref="I2162">
    <cfRule type="expression" dxfId="5957" priority="7627" stopIfTrue="1">
      <formula>I2162="REVIEW"</formula>
    </cfRule>
  </conditionalFormatting>
  <conditionalFormatting sqref="I2163">
    <cfRule type="expression" dxfId="5956" priority="7628" stopIfTrue="1">
      <formula>I2163="REVIEW"</formula>
    </cfRule>
  </conditionalFormatting>
  <conditionalFormatting sqref="I2164">
    <cfRule type="expression" dxfId="5955" priority="7629" stopIfTrue="1">
      <formula>I2164="REVIEW"</formula>
    </cfRule>
  </conditionalFormatting>
  <conditionalFormatting sqref="I2165">
    <cfRule type="expression" dxfId="5954" priority="7630" stopIfTrue="1">
      <formula>I2165="REVIEW"</formula>
    </cfRule>
  </conditionalFormatting>
  <conditionalFormatting sqref="I2166">
    <cfRule type="expression" dxfId="5953" priority="7631" stopIfTrue="1">
      <formula>I2166="REVIEW"</formula>
    </cfRule>
  </conditionalFormatting>
  <conditionalFormatting sqref="I2167">
    <cfRule type="expression" dxfId="5952" priority="7632" stopIfTrue="1">
      <formula>I2167="REVIEW"</formula>
    </cfRule>
  </conditionalFormatting>
  <conditionalFormatting sqref="I2168">
    <cfRule type="expression" dxfId="5951" priority="7633" stopIfTrue="1">
      <formula>I2168="REVIEW"</formula>
    </cfRule>
  </conditionalFormatting>
  <conditionalFormatting sqref="I2169">
    <cfRule type="expression" dxfId="5950" priority="7634" stopIfTrue="1">
      <formula>I2169="REVIEW"</formula>
    </cfRule>
  </conditionalFormatting>
  <conditionalFormatting sqref="I2170">
    <cfRule type="expression" dxfId="5949" priority="7635" stopIfTrue="1">
      <formula>I2170="REVIEW"</formula>
    </cfRule>
  </conditionalFormatting>
  <conditionalFormatting sqref="I2171">
    <cfRule type="expression" dxfId="5948" priority="7636" stopIfTrue="1">
      <formula>I2171="REVIEW"</formula>
    </cfRule>
  </conditionalFormatting>
  <conditionalFormatting sqref="I2172">
    <cfRule type="expression" dxfId="5947" priority="7637" stopIfTrue="1">
      <formula>I2172="REVIEW"</formula>
    </cfRule>
  </conditionalFormatting>
  <conditionalFormatting sqref="I2173">
    <cfRule type="expression" dxfId="5946" priority="7638" stopIfTrue="1">
      <formula>I2173="REVIEW"</formula>
    </cfRule>
  </conditionalFormatting>
  <conditionalFormatting sqref="I2174">
    <cfRule type="expression" dxfId="5945" priority="7639" stopIfTrue="1">
      <formula>I2174="REVIEW"</formula>
    </cfRule>
  </conditionalFormatting>
  <conditionalFormatting sqref="I2175">
    <cfRule type="expression" dxfId="5944" priority="7640" stopIfTrue="1">
      <formula>I2175="REVIEW"</formula>
    </cfRule>
  </conditionalFormatting>
  <conditionalFormatting sqref="I2176">
    <cfRule type="expression" dxfId="5943" priority="7641" stopIfTrue="1">
      <formula>I2176="REVIEW"</formula>
    </cfRule>
  </conditionalFormatting>
  <conditionalFormatting sqref="I2177">
    <cfRule type="expression" dxfId="5942" priority="7642" stopIfTrue="1">
      <formula>I2177="REVIEW"</formula>
    </cfRule>
  </conditionalFormatting>
  <conditionalFormatting sqref="I2178">
    <cfRule type="expression" dxfId="5941" priority="7643" stopIfTrue="1">
      <formula>I2178="REVIEW"</formula>
    </cfRule>
  </conditionalFormatting>
  <conditionalFormatting sqref="I2179">
    <cfRule type="expression" dxfId="5940" priority="7644" stopIfTrue="1">
      <formula>I2179="REVIEW"</formula>
    </cfRule>
  </conditionalFormatting>
  <conditionalFormatting sqref="I2180">
    <cfRule type="expression" dxfId="5939" priority="7645" stopIfTrue="1">
      <formula>I2180="REVIEW"</formula>
    </cfRule>
  </conditionalFormatting>
  <conditionalFormatting sqref="I2181">
    <cfRule type="expression" dxfId="5938" priority="7646" stopIfTrue="1">
      <formula>I2181="REVIEW"</formula>
    </cfRule>
  </conditionalFormatting>
  <conditionalFormatting sqref="I2182">
    <cfRule type="expression" dxfId="5937" priority="7647" stopIfTrue="1">
      <formula>I2182="REVIEW"</formula>
    </cfRule>
  </conditionalFormatting>
  <conditionalFormatting sqref="I2183">
    <cfRule type="expression" dxfId="5936" priority="7648" stopIfTrue="1">
      <formula>I2183="REVIEW"</formula>
    </cfRule>
  </conditionalFormatting>
  <conditionalFormatting sqref="I2184">
    <cfRule type="expression" dxfId="5935" priority="7649" stopIfTrue="1">
      <formula>I2184="REVIEW"</formula>
    </cfRule>
  </conditionalFormatting>
  <conditionalFormatting sqref="I2185">
    <cfRule type="expression" dxfId="5934" priority="7650" stopIfTrue="1">
      <formula>I2185="REVIEW"</formula>
    </cfRule>
  </conditionalFormatting>
  <conditionalFormatting sqref="I2186">
    <cfRule type="expression" dxfId="5933" priority="7651" stopIfTrue="1">
      <formula>I2186="REVIEW"</formula>
    </cfRule>
  </conditionalFormatting>
  <conditionalFormatting sqref="I2187">
    <cfRule type="expression" dxfId="5932" priority="7652" stopIfTrue="1">
      <formula>I2187="REVIEW"</formula>
    </cfRule>
  </conditionalFormatting>
  <conditionalFormatting sqref="I2188">
    <cfRule type="expression" dxfId="5931" priority="7653" stopIfTrue="1">
      <formula>I2188="REVIEW"</formula>
    </cfRule>
  </conditionalFormatting>
  <conditionalFormatting sqref="I2189">
    <cfRule type="expression" dxfId="5930" priority="7654" stopIfTrue="1">
      <formula>I2189="REVIEW"</formula>
    </cfRule>
  </conditionalFormatting>
  <conditionalFormatting sqref="I2190">
    <cfRule type="expression" dxfId="5929" priority="7655" stopIfTrue="1">
      <formula>I2190="REVIEW"</formula>
    </cfRule>
  </conditionalFormatting>
  <conditionalFormatting sqref="I2191">
    <cfRule type="expression" dxfId="5928" priority="7656" stopIfTrue="1">
      <formula>I2191="REVIEW"</formula>
    </cfRule>
  </conditionalFormatting>
  <conditionalFormatting sqref="I2192">
    <cfRule type="expression" dxfId="5927" priority="7657" stopIfTrue="1">
      <formula>I2192="REVIEW"</formula>
    </cfRule>
  </conditionalFormatting>
  <conditionalFormatting sqref="I2193">
    <cfRule type="expression" dxfId="5926" priority="7658" stopIfTrue="1">
      <formula>I2193="REVIEW"</formula>
    </cfRule>
  </conditionalFormatting>
  <conditionalFormatting sqref="I2194">
    <cfRule type="expression" dxfId="5925" priority="7659" stopIfTrue="1">
      <formula>I2194="REVIEW"</formula>
    </cfRule>
  </conditionalFormatting>
  <conditionalFormatting sqref="I2195">
    <cfRule type="expression" dxfId="5924" priority="7660" stopIfTrue="1">
      <formula>I2195="REVIEW"</formula>
    </cfRule>
  </conditionalFormatting>
  <conditionalFormatting sqref="I2196">
    <cfRule type="expression" dxfId="5923" priority="7661" stopIfTrue="1">
      <formula>I2196="REVIEW"</formula>
    </cfRule>
  </conditionalFormatting>
  <conditionalFormatting sqref="I2197">
    <cfRule type="expression" dxfId="5922" priority="7662" stopIfTrue="1">
      <formula>I2197="REVIEW"</formula>
    </cfRule>
  </conditionalFormatting>
  <conditionalFormatting sqref="I2198">
    <cfRule type="expression" dxfId="5921" priority="7663" stopIfTrue="1">
      <formula>I2198="REVIEW"</formula>
    </cfRule>
  </conditionalFormatting>
  <conditionalFormatting sqref="I2199">
    <cfRule type="expression" dxfId="5920" priority="7664" stopIfTrue="1">
      <formula>I2199="REVIEW"</formula>
    </cfRule>
  </conditionalFormatting>
  <conditionalFormatting sqref="I2200">
    <cfRule type="expression" dxfId="5919" priority="7665" stopIfTrue="1">
      <formula>I2200="REVIEW"</formula>
    </cfRule>
  </conditionalFormatting>
  <conditionalFormatting sqref="I2201">
    <cfRule type="expression" dxfId="5918" priority="7666" stopIfTrue="1">
      <formula>I2201="REVIEW"</formula>
    </cfRule>
  </conditionalFormatting>
  <conditionalFormatting sqref="I2202">
    <cfRule type="expression" dxfId="5917" priority="7667" stopIfTrue="1">
      <formula>I2202="REVIEW"</formula>
    </cfRule>
  </conditionalFormatting>
  <conditionalFormatting sqref="I2203">
    <cfRule type="expression" dxfId="5916" priority="7668" stopIfTrue="1">
      <formula>I2203="REVIEW"</formula>
    </cfRule>
  </conditionalFormatting>
  <conditionalFormatting sqref="I2204">
    <cfRule type="expression" dxfId="5915" priority="7669" stopIfTrue="1">
      <formula>I2204="REVIEW"</formula>
    </cfRule>
  </conditionalFormatting>
  <conditionalFormatting sqref="I2205">
    <cfRule type="expression" dxfId="5914" priority="7670" stopIfTrue="1">
      <formula>I2205="REVIEW"</formula>
    </cfRule>
  </conditionalFormatting>
  <conditionalFormatting sqref="I2206">
    <cfRule type="expression" dxfId="5913" priority="7671" stopIfTrue="1">
      <formula>I2206="REVIEW"</formula>
    </cfRule>
  </conditionalFormatting>
  <conditionalFormatting sqref="I2207">
    <cfRule type="expression" dxfId="5912" priority="7672" stopIfTrue="1">
      <formula>I2207="REVIEW"</formula>
    </cfRule>
  </conditionalFormatting>
  <conditionalFormatting sqref="I2208">
    <cfRule type="expression" dxfId="5911" priority="7673" stopIfTrue="1">
      <formula>I2208="REVIEW"</formula>
    </cfRule>
  </conditionalFormatting>
  <conditionalFormatting sqref="I2209">
    <cfRule type="expression" dxfId="5910" priority="7674" stopIfTrue="1">
      <formula>I2209="REVIEW"</formula>
    </cfRule>
  </conditionalFormatting>
  <conditionalFormatting sqref="I2210">
    <cfRule type="expression" dxfId="5909" priority="7675" stopIfTrue="1">
      <formula>I2210="REVIEW"</formula>
    </cfRule>
  </conditionalFormatting>
  <conditionalFormatting sqref="I2211">
    <cfRule type="expression" dxfId="5908" priority="7676" stopIfTrue="1">
      <formula>I2211="REVIEW"</formula>
    </cfRule>
  </conditionalFormatting>
  <conditionalFormatting sqref="I2212">
    <cfRule type="expression" dxfId="5907" priority="7677" stopIfTrue="1">
      <formula>I2212="REVIEW"</formula>
    </cfRule>
  </conditionalFormatting>
  <conditionalFormatting sqref="I2213">
    <cfRule type="expression" dxfId="5906" priority="7678" stopIfTrue="1">
      <formula>I2213="REVIEW"</formula>
    </cfRule>
  </conditionalFormatting>
  <conditionalFormatting sqref="I2214">
    <cfRule type="expression" dxfId="5905" priority="7679" stopIfTrue="1">
      <formula>I2214="REVIEW"</formula>
    </cfRule>
  </conditionalFormatting>
  <conditionalFormatting sqref="I2215">
    <cfRule type="expression" dxfId="5904" priority="7680" stopIfTrue="1">
      <formula>I2215="REVIEW"</formula>
    </cfRule>
  </conditionalFormatting>
  <conditionalFormatting sqref="I2216">
    <cfRule type="expression" dxfId="5903" priority="7681" stopIfTrue="1">
      <formula>I2216="REVIEW"</formula>
    </cfRule>
  </conditionalFormatting>
  <conditionalFormatting sqref="I2217">
    <cfRule type="expression" dxfId="5902" priority="7682" stopIfTrue="1">
      <formula>I2217="REVIEW"</formula>
    </cfRule>
  </conditionalFormatting>
  <conditionalFormatting sqref="I2218">
    <cfRule type="expression" dxfId="5901" priority="7683" stopIfTrue="1">
      <formula>I2218="REVIEW"</formula>
    </cfRule>
  </conditionalFormatting>
  <conditionalFormatting sqref="I2219">
    <cfRule type="expression" dxfId="5900" priority="7684" stopIfTrue="1">
      <formula>I2219="REVIEW"</formula>
    </cfRule>
  </conditionalFormatting>
  <conditionalFormatting sqref="I2220">
    <cfRule type="expression" dxfId="5899" priority="7685" stopIfTrue="1">
      <formula>I2220="REVIEW"</formula>
    </cfRule>
  </conditionalFormatting>
  <conditionalFormatting sqref="I2221">
    <cfRule type="expression" dxfId="5898" priority="7686" stopIfTrue="1">
      <formula>I2221="REVIEW"</formula>
    </cfRule>
  </conditionalFormatting>
  <conditionalFormatting sqref="I2222">
    <cfRule type="expression" dxfId="5897" priority="7687" stopIfTrue="1">
      <formula>I2222="REVIEW"</formula>
    </cfRule>
  </conditionalFormatting>
  <conditionalFormatting sqref="I2223">
    <cfRule type="expression" dxfId="5896" priority="7688" stopIfTrue="1">
      <formula>I2223="REVIEW"</formula>
    </cfRule>
  </conditionalFormatting>
  <conditionalFormatting sqref="I2224">
    <cfRule type="expression" dxfId="5895" priority="7689" stopIfTrue="1">
      <formula>I2224="REVIEW"</formula>
    </cfRule>
  </conditionalFormatting>
  <conditionalFormatting sqref="I2225">
    <cfRule type="expression" dxfId="5894" priority="7690" stopIfTrue="1">
      <formula>I2225="REVIEW"</formula>
    </cfRule>
  </conditionalFormatting>
  <conditionalFormatting sqref="I2226">
    <cfRule type="expression" dxfId="5893" priority="7691" stopIfTrue="1">
      <formula>I2226="REVIEW"</formula>
    </cfRule>
  </conditionalFormatting>
  <conditionalFormatting sqref="I2227">
    <cfRule type="expression" dxfId="5892" priority="7692" stopIfTrue="1">
      <formula>I2227="REVIEW"</formula>
    </cfRule>
  </conditionalFormatting>
  <conditionalFormatting sqref="I2228">
    <cfRule type="expression" dxfId="5891" priority="7693" stopIfTrue="1">
      <formula>I2228="REVIEW"</formula>
    </cfRule>
  </conditionalFormatting>
  <conditionalFormatting sqref="I2229">
    <cfRule type="expression" dxfId="5890" priority="7694" stopIfTrue="1">
      <formula>I2229="REVIEW"</formula>
    </cfRule>
  </conditionalFormatting>
  <conditionalFormatting sqref="I2230">
    <cfRule type="expression" dxfId="5889" priority="7695" stopIfTrue="1">
      <formula>I2230="REVIEW"</formula>
    </cfRule>
  </conditionalFormatting>
  <conditionalFormatting sqref="I2231">
    <cfRule type="expression" dxfId="5888" priority="7696" stopIfTrue="1">
      <formula>I2231="REVIEW"</formula>
    </cfRule>
  </conditionalFormatting>
  <conditionalFormatting sqref="I2232">
    <cfRule type="expression" dxfId="5887" priority="7697" stopIfTrue="1">
      <formula>I2232="REVIEW"</formula>
    </cfRule>
  </conditionalFormatting>
  <conditionalFormatting sqref="I2233">
    <cfRule type="expression" dxfId="5886" priority="7698" stopIfTrue="1">
      <formula>I2233="REVIEW"</formula>
    </cfRule>
  </conditionalFormatting>
  <conditionalFormatting sqref="I2234">
    <cfRule type="expression" dxfId="5885" priority="7699" stopIfTrue="1">
      <formula>I2234="REVIEW"</formula>
    </cfRule>
  </conditionalFormatting>
  <conditionalFormatting sqref="I2235">
    <cfRule type="expression" dxfId="5884" priority="7700" stopIfTrue="1">
      <formula>I2235="REVIEW"</formula>
    </cfRule>
  </conditionalFormatting>
  <conditionalFormatting sqref="I2236">
    <cfRule type="expression" dxfId="5883" priority="7701" stopIfTrue="1">
      <formula>I2236="REVIEW"</formula>
    </cfRule>
  </conditionalFormatting>
  <conditionalFormatting sqref="I2237">
    <cfRule type="expression" dxfId="5882" priority="7702" stopIfTrue="1">
      <formula>I2237="REVIEW"</formula>
    </cfRule>
  </conditionalFormatting>
  <conditionalFormatting sqref="I2238">
    <cfRule type="expression" dxfId="5881" priority="7703" stopIfTrue="1">
      <formula>I2238="REVIEW"</formula>
    </cfRule>
  </conditionalFormatting>
  <conditionalFormatting sqref="I2239">
    <cfRule type="expression" dxfId="5880" priority="7704" stopIfTrue="1">
      <formula>I2239="REVIEW"</formula>
    </cfRule>
  </conditionalFormatting>
  <conditionalFormatting sqref="I2240">
    <cfRule type="expression" dxfId="5879" priority="7705" stopIfTrue="1">
      <formula>I2240="REVIEW"</formula>
    </cfRule>
  </conditionalFormatting>
  <conditionalFormatting sqref="I2241">
    <cfRule type="expression" dxfId="5878" priority="7706" stopIfTrue="1">
      <formula>I2241="REVIEW"</formula>
    </cfRule>
  </conditionalFormatting>
  <conditionalFormatting sqref="I2242">
    <cfRule type="expression" dxfId="5877" priority="7707" stopIfTrue="1">
      <formula>I2242="REVIEW"</formula>
    </cfRule>
  </conditionalFormatting>
  <conditionalFormatting sqref="I2243">
    <cfRule type="expression" dxfId="5876" priority="7708" stopIfTrue="1">
      <formula>I2243="REVIEW"</formula>
    </cfRule>
  </conditionalFormatting>
  <conditionalFormatting sqref="I2244">
    <cfRule type="expression" dxfId="5875" priority="7709" stopIfTrue="1">
      <formula>I2244="REVIEW"</formula>
    </cfRule>
  </conditionalFormatting>
  <conditionalFormatting sqref="I2245">
    <cfRule type="expression" dxfId="5874" priority="7710" stopIfTrue="1">
      <formula>I2245="REVIEW"</formula>
    </cfRule>
  </conditionalFormatting>
  <conditionalFormatting sqref="I2246">
    <cfRule type="expression" dxfId="5873" priority="7711" stopIfTrue="1">
      <formula>I2246="REVIEW"</formula>
    </cfRule>
  </conditionalFormatting>
  <conditionalFormatting sqref="I2247">
    <cfRule type="expression" dxfId="5872" priority="7712" stopIfTrue="1">
      <formula>I2247="REVIEW"</formula>
    </cfRule>
  </conditionalFormatting>
  <conditionalFormatting sqref="I2248">
    <cfRule type="expression" dxfId="5871" priority="7713" stopIfTrue="1">
      <formula>I2248="REVIEW"</formula>
    </cfRule>
  </conditionalFormatting>
  <conditionalFormatting sqref="I2249">
    <cfRule type="expression" dxfId="5870" priority="7714" stopIfTrue="1">
      <formula>I2249="REVIEW"</formula>
    </cfRule>
  </conditionalFormatting>
  <conditionalFormatting sqref="I2250">
    <cfRule type="expression" dxfId="5869" priority="7715" stopIfTrue="1">
      <formula>I2250="REVIEW"</formula>
    </cfRule>
  </conditionalFormatting>
  <conditionalFormatting sqref="I2251">
    <cfRule type="expression" dxfId="5868" priority="7716" stopIfTrue="1">
      <formula>I2251="REVIEW"</formula>
    </cfRule>
  </conditionalFormatting>
  <conditionalFormatting sqref="I2252">
    <cfRule type="expression" dxfId="5867" priority="7717" stopIfTrue="1">
      <formula>I2252="REVIEW"</formula>
    </cfRule>
  </conditionalFormatting>
  <conditionalFormatting sqref="I2253">
    <cfRule type="expression" dxfId="5866" priority="7718" stopIfTrue="1">
      <formula>I2253="REVIEW"</formula>
    </cfRule>
  </conditionalFormatting>
  <conditionalFormatting sqref="I2254">
    <cfRule type="expression" dxfId="5865" priority="7719" stopIfTrue="1">
      <formula>I2254="REVIEW"</formula>
    </cfRule>
  </conditionalFormatting>
  <conditionalFormatting sqref="I2255">
    <cfRule type="expression" dxfId="5864" priority="7720" stopIfTrue="1">
      <formula>I2255="REVIEW"</formula>
    </cfRule>
  </conditionalFormatting>
  <conditionalFormatting sqref="I2256">
    <cfRule type="expression" dxfId="5863" priority="7721" stopIfTrue="1">
      <formula>I2256="REVIEW"</formula>
    </cfRule>
  </conditionalFormatting>
  <conditionalFormatting sqref="I2257">
    <cfRule type="expression" dxfId="5862" priority="7722" stopIfTrue="1">
      <formula>I2257="REVIEW"</formula>
    </cfRule>
  </conditionalFormatting>
  <conditionalFormatting sqref="I2258">
    <cfRule type="expression" dxfId="5861" priority="7723" stopIfTrue="1">
      <formula>I2258="REVIEW"</formula>
    </cfRule>
  </conditionalFormatting>
  <conditionalFormatting sqref="I2259">
    <cfRule type="expression" dxfId="5860" priority="7724" stopIfTrue="1">
      <formula>I2259="REVIEW"</formula>
    </cfRule>
  </conditionalFormatting>
  <conditionalFormatting sqref="I2260">
    <cfRule type="expression" dxfId="5859" priority="7725" stopIfTrue="1">
      <formula>I2260="REVIEW"</formula>
    </cfRule>
  </conditionalFormatting>
  <conditionalFormatting sqref="I2261">
    <cfRule type="expression" dxfId="5858" priority="7726" stopIfTrue="1">
      <formula>I2261="REVIEW"</formula>
    </cfRule>
  </conditionalFormatting>
  <conditionalFormatting sqref="I2262">
    <cfRule type="expression" dxfId="5857" priority="7727" stopIfTrue="1">
      <formula>I2262="REVIEW"</formula>
    </cfRule>
  </conditionalFormatting>
  <conditionalFormatting sqref="I2263">
    <cfRule type="expression" dxfId="5856" priority="7728" stopIfTrue="1">
      <formula>I2263="REVIEW"</formula>
    </cfRule>
  </conditionalFormatting>
  <conditionalFormatting sqref="I2264">
    <cfRule type="expression" dxfId="5855" priority="7729" stopIfTrue="1">
      <formula>I2264="REVIEW"</formula>
    </cfRule>
  </conditionalFormatting>
  <conditionalFormatting sqref="I2265">
    <cfRule type="expression" dxfId="5854" priority="7730" stopIfTrue="1">
      <formula>I2265="REVIEW"</formula>
    </cfRule>
  </conditionalFormatting>
  <conditionalFormatting sqref="I2266">
    <cfRule type="expression" dxfId="5853" priority="7731" stopIfTrue="1">
      <formula>I2266="REVIEW"</formula>
    </cfRule>
  </conditionalFormatting>
  <conditionalFormatting sqref="I2267">
    <cfRule type="expression" dxfId="5852" priority="7732" stopIfTrue="1">
      <formula>I2267="REVIEW"</formula>
    </cfRule>
  </conditionalFormatting>
  <conditionalFormatting sqref="I2268">
    <cfRule type="expression" dxfId="5851" priority="7733" stopIfTrue="1">
      <formula>I2268="REVIEW"</formula>
    </cfRule>
  </conditionalFormatting>
  <conditionalFormatting sqref="I2269">
    <cfRule type="expression" dxfId="5850" priority="7734" stopIfTrue="1">
      <formula>I2269="REVIEW"</formula>
    </cfRule>
  </conditionalFormatting>
  <conditionalFormatting sqref="I2270">
    <cfRule type="expression" dxfId="5849" priority="7735" stopIfTrue="1">
      <formula>I2270="REVIEW"</formula>
    </cfRule>
  </conditionalFormatting>
  <conditionalFormatting sqref="I2271">
    <cfRule type="expression" dxfId="5848" priority="7736" stopIfTrue="1">
      <formula>I2271="REVIEW"</formula>
    </cfRule>
  </conditionalFormatting>
  <conditionalFormatting sqref="I2272">
    <cfRule type="expression" dxfId="5847" priority="7737" stopIfTrue="1">
      <formula>I2272="REVIEW"</formula>
    </cfRule>
  </conditionalFormatting>
  <conditionalFormatting sqref="I2273">
    <cfRule type="expression" dxfId="5846" priority="7738" stopIfTrue="1">
      <formula>I2273="REVIEW"</formula>
    </cfRule>
  </conditionalFormatting>
  <conditionalFormatting sqref="I2274">
    <cfRule type="expression" dxfId="5845" priority="7739" stopIfTrue="1">
      <formula>I2274="REVIEW"</formula>
    </cfRule>
  </conditionalFormatting>
  <conditionalFormatting sqref="I2275">
    <cfRule type="expression" dxfId="5844" priority="7740" stopIfTrue="1">
      <formula>I2275="REVIEW"</formula>
    </cfRule>
  </conditionalFormatting>
  <conditionalFormatting sqref="I2276">
    <cfRule type="expression" dxfId="5843" priority="7741" stopIfTrue="1">
      <formula>I2276="REVIEW"</formula>
    </cfRule>
  </conditionalFormatting>
  <conditionalFormatting sqref="I2277">
    <cfRule type="expression" dxfId="5842" priority="7742" stopIfTrue="1">
      <formula>I2277="REVIEW"</formula>
    </cfRule>
  </conditionalFormatting>
  <conditionalFormatting sqref="I2278">
    <cfRule type="expression" dxfId="5841" priority="7743" stopIfTrue="1">
      <formula>I2278="REVIEW"</formula>
    </cfRule>
  </conditionalFormatting>
  <conditionalFormatting sqref="I2279">
    <cfRule type="expression" dxfId="5840" priority="7744" stopIfTrue="1">
      <formula>I2279="REVIEW"</formula>
    </cfRule>
  </conditionalFormatting>
  <conditionalFormatting sqref="I2280">
    <cfRule type="expression" dxfId="5839" priority="7745" stopIfTrue="1">
      <formula>I2280="REVIEW"</formula>
    </cfRule>
  </conditionalFormatting>
  <conditionalFormatting sqref="I2281">
    <cfRule type="expression" dxfId="5838" priority="7746" stopIfTrue="1">
      <formula>I2281="REVIEW"</formula>
    </cfRule>
  </conditionalFormatting>
  <conditionalFormatting sqref="I2282">
    <cfRule type="expression" dxfId="5837" priority="7747" stopIfTrue="1">
      <formula>I2282="REVIEW"</formula>
    </cfRule>
  </conditionalFormatting>
  <conditionalFormatting sqref="I2283">
    <cfRule type="expression" dxfId="5836" priority="7748" stopIfTrue="1">
      <formula>I2283="REVIEW"</formula>
    </cfRule>
  </conditionalFormatting>
  <conditionalFormatting sqref="I2284">
    <cfRule type="expression" dxfId="5835" priority="7749" stopIfTrue="1">
      <formula>I2284="REVIEW"</formula>
    </cfRule>
  </conditionalFormatting>
  <conditionalFormatting sqref="I2285">
    <cfRule type="expression" dxfId="5834" priority="7750" stopIfTrue="1">
      <formula>I2285="REVIEW"</formula>
    </cfRule>
  </conditionalFormatting>
  <conditionalFormatting sqref="I2286">
    <cfRule type="expression" dxfId="5833" priority="7751" stopIfTrue="1">
      <formula>I2286="REVIEW"</formula>
    </cfRule>
  </conditionalFormatting>
  <conditionalFormatting sqref="I2287">
    <cfRule type="expression" dxfId="5832" priority="7752" stopIfTrue="1">
      <formula>I2287="REVIEW"</formula>
    </cfRule>
  </conditionalFormatting>
  <conditionalFormatting sqref="I2288">
    <cfRule type="expression" dxfId="5831" priority="7753" stopIfTrue="1">
      <formula>I2288="REVIEW"</formula>
    </cfRule>
  </conditionalFormatting>
  <conditionalFormatting sqref="I2289">
    <cfRule type="expression" dxfId="5830" priority="7754" stopIfTrue="1">
      <formula>I2289="REVIEW"</formula>
    </cfRule>
  </conditionalFormatting>
  <conditionalFormatting sqref="I2290">
    <cfRule type="expression" dxfId="5829" priority="7755" stopIfTrue="1">
      <formula>I2290="REVIEW"</formula>
    </cfRule>
  </conditionalFormatting>
  <conditionalFormatting sqref="I2291">
    <cfRule type="expression" dxfId="5828" priority="7756" stopIfTrue="1">
      <formula>I2291="REVIEW"</formula>
    </cfRule>
  </conditionalFormatting>
  <conditionalFormatting sqref="I2292">
    <cfRule type="expression" dxfId="5827" priority="7757" stopIfTrue="1">
      <formula>I2292="REVIEW"</formula>
    </cfRule>
  </conditionalFormatting>
  <conditionalFormatting sqref="I2293">
    <cfRule type="expression" dxfId="5826" priority="7758" stopIfTrue="1">
      <formula>I2293="REVIEW"</formula>
    </cfRule>
  </conditionalFormatting>
  <conditionalFormatting sqref="I2294">
    <cfRule type="expression" dxfId="5825" priority="7759" stopIfTrue="1">
      <formula>I2294="REVIEW"</formula>
    </cfRule>
  </conditionalFormatting>
  <conditionalFormatting sqref="I2295">
    <cfRule type="expression" dxfId="5824" priority="7760" stopIfTrue="1">
      <formula>I2295="REVIEW"</formula>
    </cfRule>
  </conditionalFormatting>
  <conditionalFormatting sqref="I2296">
    <cfRule type="expression" dxfId="5823" priority="7761" stopIfTrue="1">
      <formula>I2296="REVIEW"</formula>
    </cfRule>
  </conditionalFormatting>
  <conditionalFormatting sqref="I2297">
    <cfRule type="expression" dxfId="5822" priority="7762" stopIfTrue="1">
      <formula>I2297="REVIEW"</formula>
    </cfRule>
  </conditionalFormatting>
  <conditionalFormatting sqref="I2298">
    <cfRule type="expression" dxfId="5821" priority="7763" stopIfTrue="1">
      <formula>I2298="REVIEW"</formula>
    </cfRule>
  </conditionalFormatting>
  <conditionalFormatting sqref="I2299">
    <cfRule type="expression" dxfId="5820" priority="7764" stopIfTrue="1">
      <formula>I2299="REVIEW"</formula>
    </cfRule>
  </conditionalFormatting>
  <conditionalFormatting sqref="I2300">
    <cfRule type="expression" dxfId="5819" priority="7765" stopIfTrue="1">
      <formula>I2300="REVIEW"</formula>
    </cfRule>
  </conditionalFormatting>
  <conditionalFormatting sqref="I2301">
    <cfRule type="expression" dxfId="5818" priority="7766" stopIfTrue="1">
      <formula>I2301="REVIEW"</formula>
    </cfRule>
  </conditionalFormatting>
  <conditionalFormatting sqref="I2302">
    <cfRule type="expression" dxfId="5817" priority="7767" stopIfTrue="1">
      <formula>I2302="REVIEW"</formula>
    </cfRule>
  </conditionalFormatting>
  <conditionalFormatting sqref="I2303">
    <cfRule type="expression" dxfId="5816" priority="7768" stopIfTrue="1">
      <formula>I2303="REVIEW"</formula>
    </cfRule>
  </conditionalFormatting>
  <conditionalFormatting sqref="I2304">
    <cfRule type="expression" dxfId="5815" priority="7769" stopIfTrue="1">
      <formula>I2304="REVIEW"</formula>
    </cfRule>
  </conditionalFormatting>
  <conditionalFormatting sqref="I2305">
    <cfRule type="expression" dxfId="5814" priority="7770" stopIfTrue="1">
      <formula>I2305="REVIEW"</formula>
    </cfRule>
  </conditionalFormatting>
  <conditionalFormatting sqref="I2306">
    <cfRule type="expression" dxfId="5813" priority="7771" stopIfTrue="1">
      <formula>I2306="REVIEW"</formula>
    </cfRule>
  </conditionalFormatting>
  <conditionalFormatting sqref="I2307">
    <cfRule type="expression" dxfId="5812" priority="7772" stopIfTrue="1">
      <formula>I2307="REVIEW"</formula>
    </cfRule>
  </conditionalFormatting>
  <conditionalFormatting sqref="I2308">
    <cfRule type="expression" dxfId="5811" priority="7773" stopIfTrue="1">
      <formula>I2308="REVIEW"</formula>
    </cfRule>
  </conditionalFormatting>
  <conditionalFormatting sqref="I2309">
    <cfRule type="expression" dxfId="5810" priority="7774" stopIfTrue="1">
      <formula>I2309="REVIEW"</formula>
    </cfRule>
  </conditionalFormatting>
  <conditionalFormatting sqref="I2310">
    <cfRule type="expression" dxfId="5809" priority="7775" stopIfTrue="1">
      <formula>I2310="REVIEW"</formula>
    </cfRule>
  </conditionalFormatting>
  <conditionalFormatting sqref="I2311">
    <cfRule type="expression" dxfId="5808" priority="7776" stopIfTrue="1">
      <formula>I2311="REVIEW"</formula>
    </cfRule>
  </conditionalFormatting>
  <conditionalFormatting sqref="I2312">
    <cfRule type="expression" dxfId="5807" priority="7777" stopIfTrue="1">
      <formula>I2312="REVIEW"</formula>
    </cfRule>
  </conditionalFormatting>
  <conditionalFormatting sqref="I2313">
    <cfRule type="expression" dxfId="5806" priority="7778" stopIfTrue="1">
      <formula>I2313="REVIEW"</formula>
    </cfRule>
  </conditionalFormatting>
  <conditionalFormatting sqref="I2314">
    <cfRule type="expression" dxfId="5805" priority="7779" stopIfTrue="1">
      <formula>I2314="REVIEW"</formula>
    </cfRule>
  </conditionalFormatting>
  <conditionalFormatting sqref="I2315">
    <cfRule type="expression" dxfId="5804" priority="7780" stopIfTrue="1">
      <formula>I2315="REVIEW"</formula>
    </cfRule>
  </conditionalFormatting>
  <conditionalFormatting sqref="I2316">
    <cfRule type="expression" dxfId="5803" priority="7781" stopIfTrue="1">
      <formula>I2316="REVIEW"</formula>
    </cfRule>
  </conditionalFormatting>
  <conditionalFormatting sqref="I2317">
    <cfRule type="expression" dxfId="5802" priority="7782" stopIfTrue="1">
      <formula>I2317="REVIEW"</formula>
    </cfRule>
  </conditionalFormatting>
  <conditionalFormatting sqref="I2318">
    <cfRule type="expression" dxfId="5801" priority="7783" stopIfTrue="1">
      <formula>I2318="REVIEW"</formula>
    </cfRule>
  </conditionalFormatting>
  <conditionalFormatting sqref="I2319">
    <cfRule type="expression" dxfId="5800" priority="7784" stopIfTrue="1">
      <formula>I2319="REVIEW"</formula>
    </cfRule>
  </conditionalFormatting>
  <conditionalFormatting sqref="I2320">
    <cfRule type="expression" dxfId="5799" priority="7785" stopIfTrue="1">
      <formula>I2320="REVIEW"</formula>
    </cfRule>
  </conditionalFormatting>
  <conditionalFormatting sqref="I2321">
    <cfRule type="expression" dxfId="5798" priority="7786" stopIfTrue="1">
      <formula>I2321="REVIEW"</formula>
    </cfRule>
  </conditionalFormatting>
  <conditionalFormatting sqref="I2322">
    <cfRule type="expression" dxfId="5797" priority="7787" stopIfTrue="1">
      <formula>I2322="REVIEW"</formula>
    </cfRule>
  </conditionalFormatting>
  <conditionalFormatting sqref="I2323">
    <cfRule type="expression" dxfId="5796" priority="7788" stopIfTrue="1">
      <formula>I2323="REVIEW"</formula>
    </cfRule>
  </conditionalFormatting>
  <conditionalFormatting sqref="I2324">
    <cfRule type="expression" dxfId="5795" priority="7789" stopIfTrue="1">
      <formula>I2324="REVIEW"</formula>
    </cfRule>
  </conditionalFormatting>
  <conditionalFormatting sqref="I2325">
    <cfRule type="expression" dxfId="5794" priority="7790" stopIfTrue="1">
      <formula>I2325="REVIEW"</formula>
    </cfRule>
  </conditionalFormatting>
  <conditionalFormatting sqref="I2326">
    <cfRule type="expression" dxfId="5793" priority="7791" stopIfTrue="1">
      <formula>I2326="REVIEW"</formula>
    </cfRule>
  </conditionalFormatting>
  <conditionalFormatting sqref="I2327">
    <cfRule type="expression" dxfId="5792" priority="7792" stopIfTrue="1">
      <formula>I2327="REVIEW"</formula>
    </cfRule>
  </conditionalFormatting>
  <conditionalFormatting sqref="I2328">
    <cfRule type="expression" dxfId="5791" priority="7793" stopIfTrue="1">
      <formula>I2328="REVIEW"</formula>
    </cfRule>
  </conditionalFormatting>
  <conditionalFormatting sqref="I2329">
    <cfRule type="expression" dxfId="5790" priority="7794" stopIfTrue="1">
      <formula>I2329="REVIEW"</formula>
    </cfRule>
  </conditionalFormatting>
  <conditionalFormatting sqref="I2330">
    <cfRule type="expression" dxfId="5789" priority="7795" stopIfTrue="1">
      <formula>I2330="REVIEW"</formula>
    </cfRule>
  </conditionalFormatting>
  <conditionalFormatting sqref="I2331">
    <cfRule type="expression" dxfId="5788" priority="7796" stopIfTrue="1">
      <formula>I2331="REVIEW"</formula>
    </cfRule>
  </conditionalFormatting>
  <conditionalFormatting sqref="I2332">
    <cfRule type="expression" dxfId="5787" priority="7797" stopIfTrue="1">
      <formula>I2332="REVIEW"</formula>
    </cfRule>
  </conditionalFormatting>
  <conditionalFormatting sqref="I2333">
    <cfRule type="expression" dxfId="5786" priority="7798" stopIfTrue="1">
      <formula>I2333="REVIEW"</formula>
    </cfRule>
  </conditionalFormatting>
  <conditionalFormatting sqref="I2334">
    <cfRule type="expression" dxfId="5785" priority="7799" stopIfTrue="1">
      <formula>I2334="REVIEW"</formula>
    </cfRule>
  </conditionalFormatting>
  <conditionalFormatting sqref="I2335">
    <cfRule type="expression" dxfId="5784" priority="7800" stopIfTrue="1">
      <formula>I2335="REVIEW"</formula>
    </cfRule>
  </conditionalFormatting>
  <conditionalFormatting sqref="I2336">
    <cfRule type="expression" dxfId="5783" priority="7801" stopIfTrue="1">
      <formula>I2336="REVIEW"</formula>
    </cfRule>
  </conditionalFormatting>
  <conditionalFormatting sqref="I2337">
    <cfRule type="expression" dxfId="5782" priority="7802" stopIfTrue="1">
      <formula>I2337="REVIEW"</formula>
    </cfRule>
  </conditionalFormatting>
  <conditionalFormatting sqref="I2338">
    <cfRule type="expression" dxfId="5781" priority="7803" stopIfTrue="1">
      <formula>I2338="REVIEW"</formula>
    </cfRule>
  </conditionalFormatting>
  <conditionalFormatting sqref="I2339">
    <cfRule type="expression" dxfId="5780" priority="7804" stopIfTrue="1">
      <formula>I2339="REVIEW"</formula>
    </cfRule>
  </conditionalFormatting>
  <conditionalFormatting sqref="I2340">
    <cfRule type="expression" dxfId="5779" priority="7805" stopIfTrue="1">
      <formula>I2340="REVIEW"</formula>
    </cfRule>
  </conditionalFormatting>
  <conditionalFormatting sqref="I2341">
    <cfRule type="expression" dxfId="5778" priority="7806" stopIfTrue="1">
      <formula>I2341="REVIEW"</formula>
    </cfRule>
  </conditionalFormatting>
  <conditionalFormatting sqref="I2342">
    <cfRule type="expression" dxfId="5777" priority="7807" stopIfTrue="1">
      <formula>I2342="REVIEW"</formula>
    </cfRule>
  </conditionalFormatting>
  <conditionalFormatting sqref="I2343">
    <cfRule type="expression" dxfId="5776" priority="7808" stopIfTrue="1">
      <formula>I2343="REVIEW"</formula>
    </cfRule>
  </conditionalFormatting>
  <conditionalFormatting sqref="I2344">
    <cfRule type="expression" dxfId="5775" priority="7809" stopIfTrue="1">
      <formula>I2344="REVIEW"</formula>
    </cfRule>
  </conditionalFormatting>
  <conditionalFormatting sqref="I2345">
    <cfRule type="expression" dxfId="5774" priority="7810" stopIfTrue="1">
      <formula>I2345="REVIEW"</formula>
    </cfRule>
  </conditionalFormatting>
  <conditionalFormatting sqref="I2346">
    <cfRule type="expression" dxfId="5773" priority="7811" stopIfTrue="1">
      <formula>I2346="REVIEW"</formula>
    </cfRule>
  </conditionalFormatting>
  <conditionalFormatting sqref="I2347">
    <cfRule type="expression" dxfId="5772" priority="7812" stopIfTrue="1">
      <formula>I2347="REVIEW"</formula>
    </cfRule>
  </conditionalFormatting>
  <conditionalFormatting sqref="I2348">
    <cfRule type="expression" dxfId="5771" priority="7813" stopIfTrue="1">
      <formula>I2348="REVIEW"</formula>
    </cfRule>
  </conditionalFormatting>
  <conditionalFormatting sqref="I2349">
    <cfRule type="expression" dxfId="5770" priority="7814" stopIfTrue="1">
      <formula>I2349="REVIEW"</formula>
    </cfRule>
  </conditionalFormatting>
  <conditionalFormatting sqref="I2350">
    <cfRule type="expression" dxfId="5769" priority="7815" stopIfTrue="1">
      <formula>I2350="REVIEW"</formula>
    </cfRule>
  </conditionalFormatting>
  <conditionalFormatting sqref="I2351">
    <cfRule type="expression" dxfId="5768" priority="7816" stopIfTrue="1">
      <formula>I2351="REVIEW"</formula>
    </cfRule>
  </conditionalFormatting>
  <conditionalFormatting sqref="I2352">
    <cfRule type="expression" dxfId="5767" priority="7817" stopIfTrue="1">
      <formula>I2352="REVIEW"</formula>
    </cfRule>
  </conditionalFormatting>
  <conditionalFormatting sqref="I2353">
    <cfRule type="expression" dxfId="5766" priority="7818" stopIfTrue="1">
      <formula>I2353="REVIEW"</formula>
    </cfRule>
  </conditionalFormatting>
  <conditionalFormatting sqref="I2354">
    <cfRule type="expression" dxfId="5765" priority="7819" stopIfTrue="1">
      <formula>I2354="REVIEW"</formula>
    </cfRule>
  </conditionalFormatting>
  <conditionalFormatting sqref="I2355">
    <cfRule type="expression" dxfId="5764" priority="7820" stopIfTrue="1">
      <formula>I2355="REVIEW"</formula>
    </cfRule>
  </conditionalFormatting>
  <conditionalFormatting sqref="I2356">
    <cfRule type="expression" dxfId="5763" priority="7821" stopIfTrue="1">
      <formula>I2356="REVIEW"</formula>
    </cfRule>
  </conditionalFormatting>
  <conditionalFormatting sqref="I2357">
    <cfRule type="expression" dxfId="5762" priority="7822" stopIfTrue="1">
      <formula>I2357="REVIEW"</formula>
    </cfRule>
  </conditionalFormatting>
  <conditionalFormatting sqref="I2358">
    <cfRule type="expression" dxfId="5761" priority="7823" stopIfTrue="1">
      <formula>I2358="REVIEW"</formula>
    </cfRule>
  </conditionalFormatting>
  <conditionalFormatting sqref="I2359">
    <cfRule type="expression" dxfId="5760" priority="7824" stopIfTrue="1">
      <formula>I2359="REVIEW"</formula>
    </cfRule>
  </conditionalFormatting>
  <conditionalFormatting sqref="I2360">
    <cfRule type="expression" dxfId="5759" priority="7825" stopIfTrue="1">
      <formula>I2360="REVIEW"</formula>
    </cfRule>
  </conditionalFormatting>
  <conditionalFormatting sqref="I2361">
    <cfRule type="expression" dxfId="5758" priority="7826" stopIfTrue="1">
      <formula>I2361="REVIEW"</formula>
    </cfRule>
  </conditionalFormatting>
  <conditionalFormatting sqref="I2362">
    <cfRule type="expression" dxfId="5757" priority="7827" stopIfTrue="1">
      <formula>I2362="REVIEW"</formula>
    </cfRule>
  </conditionalFormatting>
  <conditionalFormatting sqref="I2363">
    <cfRule type="expression" dxfId="5756" priority="7828" stopIfTrue="1">
      <formula>I2363="REVIEW"</formula>
    </cfRule>
  </conditionalFormatting>
  <conditionalFormatting sqref="I2364">
    <cfRule type="expression" dxfId="5755" priority="7829" stopIfTrue="1">
      <formula>I2364="REVIEW"</formula>
    </cfRule>
  </conditionalFormatting>
  <conditionalFormatting sqref="I2365">
    <cfRule type="expression" dxfId="5754" priority="7830" stopIfTrue="1">
      <formula>I2365="REVIEW"</formula>
    </cfRule>
  </conditionalFormatting>
  <conditionalFormatting sqref="I2366">
    <cfRule type="expression" dxfId="5753" priority="7831" stopIfTrue="1">
      <formula>I2366="REVIEW"</formula>
    </cfRule>
  </conditionalFormatting>
  <conditionalFormatting sqref="I2367">
    <cfRule type="expression" dxfId="5752" priority="7832" stopIfTrue="1">
      <formula>I2367="REVIEW"</formula>
    </cfRule>
  </conditionalFormatting>
  <conditionalFormatting sqref="I2368">
    <cfRule type="expression" dxfId="5751" priority="7833" stopIfTrue="1">
      <formula>I2368="REVIEW"</formula>
    </cfRule>
  </conditionalFormatting>
  <conditionalFormatting sqref="I2369">
    <cfRule type="expression" dxfId="5750" priority="7834" stopIfTrue="1">
      <formula>I2369="REVIEW"</formula>
    </cfRule>
  </conditionalFormatting>
  <conditionalFormatting sqref="I2370">
    <cfRule type="expression" dxfId="5749" priority="7835" stopIfTrue="1">
      <formula>I2370="REVIEW"</formula>
    </cfRule>
  </conditionalFormatting>
  <conditionalFormatting sqref="I2371">
    <cfRule type="expression" dxfId="5748" priority="7836" stopIfTrue="1">
      <formula>I2371="REVIEW"</formula>
    </cfRule>
  </conditionalFormatting>
  <conditionalFormatting sqref="I2372">
    <cfRule type="expression" dxfId="5747" priority="7837" stopIfTrue="1">
      <formula>I2372="REVIEW"</formula>
    </cfRule>
  </conditionalFormatting>
  <conditionalFormatting sqref="I2373">
    <cfRule type="expression" dxfId="5746" priority="7838" stopIfTrue="1">
      <formula>I2373="REVIEW"</formula>
    </cfRule>
  </conditionalFormatting>
  <conditionalFormatting sqref="I2374">
    <cfRule type="expression" dxfId="5745" priority="7839" stopIfTrue="1">
      <formula>I2374="REVIEW"</formula>
    </cfRule>
  </conditionalFormatting>
  <conditionalFormatting sqref="I2375">
    <cfRule type="expression" dxfId="5744" priority="7840" stopIfTrue="1">
      <formula>I2375="REVIEW"</formula>
    </cfRule>
  </conditionalFormatting>
  <conditionalFormatting sqref="I2376">
    <cfRule type="expression" dxfId="5743" priority="7841" stopIfTrue="1">
      <formula>I2376="REVIEW"</formula>
    </cfRule>
  </conditionalFormatting>
  <conditionalFormatting sqref="I2377">
    <cfRule type="expression" dxfId="5742" priority="7842" stopIfTrue="1">
      <formula>I2377="REVIEW"</formula>
    </cfRule>
  </conditionalFormatting>
  <conditionalFormatting sqref="I2378">
    <cfRule type="expression" dxfId="5741" priority="7843" stopIfTrue="1">
      <formula>I2378="REVIEW"</formula>
    </cfRule>
  </conditionalFormatting>
  <conditionalFormatting sqref="I2379">
    <cfRule type="expression" dxfId="5740" priority="7844" stopIfTrue="1">
      <formula>I2379="REVIEW"</formula>
    </cfRule>
  </conditionalFormatting>
  <conditionalFormatting sqref="I2380">
    <cfRule type="expression" dxfId="5739" priority="7845" stopIfTrue="1">
      <formula>I2380="REVIEW"</formula>
    </cfRule>
  </conditionalFormatting>
  <conditionalFormatting sqref="I2381">
    <cfRule type="expression" dxfId="5738" priority="7846" stopIfTrue="1">
      <formula>I2381="REVIEW"</formula>
    </cfRule>
  </conditionalFormatting>
  <conditionalFormatting sqref="I2382">
    <cfRule type="expression" dxfId="5737" priority="7847" stopIfTrue="1">
      <formula>I2382="REVIEW"</formula>
    </cfRule>
  </conditionalFormatting>
  <conditionalFormatting sqref="I2383">
    <cfRule type="expression" dxfId="5736" priority="7848" stopIfTrue="1">
      <formula>I2383="REVIEW"</formula>
    </cfRule>
  </conditionalFormatting>
  <conditionalFormatting sqref="I2384">
    <cfRule type="expression" dxfId="5735" priority="7849" stopIfTrue="1">
      <formula>I2384="REVIEW"</formula>
    </cfRule>
  </conditionalFormatting>
  <conditionalFormatting sqref="I2385">
    <cfRule type="expression" dxfId="5734" priority="7850" stopIfTrue="1">
      <formula>I2385="REVIEW"</formula>
    </cfRule>
  </conditionalFormatting>
  <conditionalFormatting sqref="I2386">
    <cfRule type="expression" dxfId="5733" priority="7851" stopIfTrue="1">
      <formula>I2386="REVIEW"</formula>
    </cfRule>
  </conditionalFormatting>
  <conditionalFormatting sqref="I2387">
    <cfRule type="expression" dxfId="5732" priority="7852" stopIfTrue="1">
      <formula>I2387="REVIEW"</formula>
    </cfRule>
  </conditionalFormatting>
  <conditionalFormatting sqref="I2388">
    <cfRule type="expression" dxfId="5731" priority="7853" stopIfTrue="1">
      <formula>I2388="REVIEW"</formula>
    </cfRule>
  </conditionalFormatting>
  <conditionalFormatting sqref="I2389">
    <cfRule type="expression" dxfId="5730" priority="7854" stopIfTrue="1">
      <formula>I2389="REVIEW"</formula>
    </cfRule>
  </conditionalFormatting>
  <conditionalFormatting sqref="I2390">
    <cfRule type="expression" dxfId="5729" priority="7855" stopIfTrue="1">
      <formula>I2390="REVIEW"</formula>
    </cfRule>
  </conditionalFormatting>
  <conditionalFormatting sqref="I2391">
    <cfRule type="expression" dxfId="5728" priority="7856" stopIfTrue="1">
      <formula>I2391="REVIEW"</formula>
    </cfRule>
  </conditionalFormatting>
  <conditionalFormatting sqref="I2392">
    <cfRule type="expression" dxfId="5727" priority="7857" stopIfTrue="1">
      <formula>I2392="REVIEW"</formula>
    </cfRule>
  </conditionalFormatting>
  <conditionalFormatting sqref="I2393">
    <cfRule type="expression" dxfId="5726" priority="7858" stopIfTrue="1">
      <formula>I2393="REVIEW"</formula>
    </cfRule>
  </conditionalFormatting>
  <conditionalFormatting sqref="I2394">
    <cfRule type="expression" dxfId="5725" priority="7859" stopIfTrue="1">
      <formula>I2394="REVIEW"</formula>
    </cfRule>
  </conditionalFormatting>
  <conditionalFormatting sqref="I2395">
    <cfRule type="expression" dxfId="5724" priority="7860" stopIfTrue="1">
      <formula>I2395="REVIEW"</formula>
    </cfRule>
  </conditionalFormatting>
  <conditionalFormatting sqref="I2396">
    <cfRule type="expression" dxfId="5723" priority="7861" stopIfTrue="1">
      <formula>I2396="REVIEW"</formula>
    </cfRule>
  </conditionalFormatting>
  <conditionalFormatting sqref="I2397">
    <cfRule type="expression" dxfId="5722" priority="7862" stopIfTrue="1">
      <formula>I2397="REVIEW"</formula>
    </cfRule>
  </conditionalFormatting>
  <conditionalFormatting sqref="I2398">
    <cfRule type="expression" dxfId="5721" priority="7863" stopIfTrue="1">
      <formula>I2398="REVIEW"</formula>
    </cfRule>
  </conditionalFormatting>
  <conditionalFormatting sqref="I2399">
    <cfRule type="expression" dxfId="5720" priority="7864" stopIfTrue="1">
      <formula>I2399="REVIEW"</formula>
    </cfRule>
  </conditionalFormatting>
  <conditionalFormatting sqref="I2400">
    <cfRule type="expression" dxfId="5719" priority="7865" stopIfTrue="1">
      <formula>I2400="REVIEW"</formula>
    </cfRule>
  </conditionalFormatting>
  <conditionalFormatting sqref="I2401">
    <cfRule type="expression" dxfId="5718" priority="7866" stopIfTrue="1">
      <formula>I2401="REVIEW"</formula>
    </cfRule>
  </conditionalFormatting>
  <conditionalFormatting sqref="I2402">
    <cfRule type="expression" dxfId="5717" priority="7867" stopIfTrue="1">
      <formula>I2402="REVIEW"</formula>
    </cfRule>
  </conditionalFormatting>
  <conditionalFormatting sqref="I2403">
    <cfRule type="expression" dxfId="5716" priority="7868" stopIfTrue="1">
      <formula>I2403="REVIEW"</formula>
    </cfRule>
  </conditionalFormatting>
  <conditionalFormatting sqref="I2404">
    <cfRule type="expression" dxfId="5715" priority="7869" stopIfTrue="1">
      <formula>I2404="REVIEW"</formula>
    </cfRule>
  </conditionalFormatting>
  <conditionalFormatting sqref="I2405">
    <cfRule type="expression" dxfId="5714" priority="7870" stopIfTrue="1">
      <formula>I2405="REVIEW"</formula>
    </cfRule>
  </conditionalFormatting>
  <conditionalFormatting sqref="I2406">
    <cfRule type="expression" dxfId="5713" priority="7871" stopIfTrue="1">
      <formula>I2406="REVIEW"</formula>
    </cfRule>
  </conditionalFormatting>
  <conditionalFormatting sqref="I2407">
    <cfRule type="expression" dxfId="5712" priority="7872" stopIfTrue="1">
      <formula>I2407="REVIEW"</formula>
    </cfRule>
  </conditionalFormatting>
  <conditionalFormatting sqref="I2408">
    <cfRule type="expression" dxfId="5711" priority="7873" stopIfTrue="1">
      <formula>I2408="REVIEW"</formula>
    </cfRule>
  </conditionalFormatting>
  <conditionalFormatting sqref="I2409">
    <cfRule type="expression" dxfId="5710" priority="7874" stopIfTrue="1">
      <formula>I2409="REVIEW"</formula>
    </cfRule>
  </conditionalFormatting>
  <conditionalFormatting sqref="I2410">
    <cfRule type="expression" dxfId="5709" priority="7875" stopIfTrue="1">
      <formula>I2410="REVIEW"</formula>
    </cfRule>
  </conditionalFormatting>
  <conditionalFormatting sqref="I2411">
    <cfRule type="expression" dxfId="5708" priority="7876" stopIfTrue="1">
      <formula>I2411="REVIEW"</formula>
    </cfRule>
  </conditionalFormatting>
  <conditionalFormatting sqref="I2412">
    <cfRule type="expression" dxfId="5707" priority="7877" stopIfTrue="1">
      <formula>I2412="REVIEW"</formula>
    </cfRule>
  </conditionalFormatting>
  <conditionalFormatting sqref="I2413">
    <cfRule type="expression" dxfId="5706" priority="7878" stopIfTrue="1">
      <formula>I2413="REVIEW"</formula>
    </cfRule>
  </conditionalFormatting>
  <conditionalFormatting sqref="I2414">
    <cfRule type="expression" dxfId="5705" priority="7879" stopIfTrue="1">
      <formula>I2414="REVIEW"</formula>
    </cfRule>
  </conditionalFormatting>
  <conditionalFormatting sqref="I2415">
    <cfRule type="expression" dxfId="5704" priority="7880" stopIfTrue="1">
      <formula>I2415="REVIEW"</formula>
    </cfRule>
  </conditionalFormatting>
  <conditionalFormatting sqref="I2416">
    <cfRule type="expression" dxfId="5703" priority="7881" stopIfTrue="1">
      <formula>I2416="REVIEW"</formula>
    </cfRule>
  </conditionalFormatting>
  <conditionalFormatting sqref="I2417">
    <cfRule type="expression" dxfId="5702" priority="7882" stopIfTrue="1">
      <formula>I2417="REVIEW"</formula>
    </cfRule>
  </conditionalFormatting>
  <conditionalFormatting sqref="I2418">
    <cfRule type="expression" dxfId="5701" priority="7883" stopIfTrue="1">
      <formula>I2418="REVIEW"</formula>
    </cfRule>
  </conditionalFormatting>
  <conditionalFormatting sqref="I2419">
    <cfRule type="expression" dxfId="5700" priority="7884" stopIfTrue="1">
      <formula>I2419="REVIEW"</formula>
    </cfRule>
  </conditionalFormatting>
  <conditionalFormatting sqref="I2420">
    <cfRule type="expression" dxfId="5699" priority="7885" stopIfTrue="1">
      <formula>I2420="REVIEW"</formula>
    </cfRule>
  </conditionalFormatting>
  <conditionalFormatting sqref="I2421">
    <cfRule type="expression" dxfId="5698" priority="7886" stopIfTrue="1">
      <formula>I2421="REVIEW"</formula>
    </cfRule>
  </conditionalFormatting>
  <conditionalFormatting sqref="I2422">
    <cfRule type="expression" dxfId="5697" priority="7887" stopIfTrue="1">
      <formula>I2422="REVIEW"</formula>
    </cfRule>
  </conditionalFormatting>
  <conditionalFormatting sqref="I2423">
    <cfRule type="expression" dxfId="5696" priority="7888" stopIfTrue="1">
      <formula>I2423="REVIEW"</formula>
    </cfRule>
  </conditionalFormatting>
  <conditionalFormatting sqref="I2424">
    <cfRule type="expression" dxfId="5695" priority="7889" stopIfTrue="1">
      <formula>I2424="REVIEW"</formula>
    </cfRule>
  </conditionalFormatting>
  <conditionalFormatting sqref="I2425">
    <cfRule type="expression" dxfId="5694" priority="7890" stopIfTrue="1">
      <formula>I2425="REVIEW"</formula>
    </cfRule>
  </conditionalFormatting>
  <conditionalFormatting sqref="I2426">
    <cfRule type="expression" dxfId="5693" priority="7891" stopIfTrue="1">
      <formula>I2426="REVIEW"</formula>
    </cfRule>
  </conditionalFormatting>
  <conditionalFormatting sqref="I2427">
    <cfRule type="expression" dxfId="5692" priority="7892" stopIfTrue="1">
      <formula>I2427="REVIEW"</formula>
    </cfRule>
  </conditionalFormatting>
  <conditionalFormatting sqref="I2428">
    <cfRule type="expression" dxfId="5691" priority="7893" stopIfTrue="1">
      <formula>I2428="REVIEW"</formula>
    </cfRule>
  </conditionalFormatting>
  <conditionalFormatting sqref="I2429">
    <cfRule type="expression" dxfId="5690" priority="7894" stopIfTrue="1">
      <formula>I2429="REVIEW"</formula>
    </cfRule>
  </conditionalFormatting>
  <conditionalFormatting sqref="I2430">
    <cfRule type="expression" dxfId="5689" priority="7895" stopIfTrue="1">
      <formula>I2430="REVIEW"</formula>
    </cfRule>
  </conditionalFormatting>
  <conditionalFormatting sqref="I2431">
    <cfRule type="expression" dxfId="5688" priority="7896" stopIfTrue="1">
      <formula>I2431="REVIEW"</formula>
    </cfRule>
  </conditionalFormatting>
  <conditionalFormatting sqref="I2432">
    <cfRule type="expression" dxfId="5687" priority="7897" stopIfTrue="1">
      <formula>I2432="REVIEW"</formula>
    </cfRule>
  </conditionalFormatting>
  <conditionalFormatting sqref="I2433">
    <cfRule type="expression" dxfId="5686" priority="7898" stopIfTrue="1">
      <formula>I2433="REVIEW"</formula>
    </cfRule>
  </conditionalFormatting>
  <conditionalFormatting sqref="I2434">
    <cfRule type="expression" dxfId="5685" priority="7899" stopIfTrue="1">
      <formula>I2434="REVIEW"</formula>
    </cfRule>
  </conditionalFormatting>
  <conditionalFormatting sqref="I2435">
    <cfRule type="expression" dxfId="5684" priority="7900" stopIfTrue="1">
      <formula>I2435="REVIEW"</formula>
    </cfRule>
  </conditionalFormatting>
  <conditionalFormatting sqref="I2436">
    <cfRule type="expression" dxfId="5683" priority="7901" stopIfTrue="1">
      <formula>I2436="REVIEW"</formula>
    </cfRule>
  </conditionalFormatting>
  <conditionalFormatting sqref="I2437">
    <cfRule type="expression" dxfId="5682" priority="7902" stopIfTrue="1">
      <formula>I2437="REVIEW"</formula>
    </cfRule>
  </conditionalFormatting>
  <conditionalFormatting sqref="I2438">
    <cfRule type="expression" dxfId="5681" priority="7903" stopIfTrue="1">
      <formula>I2438="REVIEW"</formula>
    </cfRule>
  </conditionalFormatting>
  <conditionalFormatting sqref="I2439">
    <cfRule type="expression" dxfId="5680" priority="7904" stopIfTrue="1">
      <formula>I2439="REVIEW"</formula>
    </cfRule>
  </conditionalFormatting>
  <conditionalFormatting sqref="I2440">
    <cfRule type="expression" dxfId="5679" priority="7905" stopIfTrue="1">
      <formula>I2440="REVIEW"</formula>
    </cfRule>
  </conditionalFormatting>
  <conditionalFormatting sqref="I2441">
    <cfRule type="expression" dxfId="5678" priority="7906" stopIfTrue="1">
      <formula>I2441="REVIEW"</formula>
    </cfRule>
  </conditionalFormatting>
  <conditionalFormatting sqref="I2442">
    <cfRule type="expression" dxfId="5677" priority="7907" stopIfTrue="1">
      <formula>I2442="REVIEW"</formula>
    </cfRule>
  </conditionalFormatting>
  <conditionalFormatting sqref="I2443">
    <cfRule type="expression" dxfId="5676" priority="7908" stopIfTrue="1">
      <formula>I2443="REVIEW"</formula>
    </cfRule>
  </conditionalFormatting>
  <conditionalFormatting sqref="I2444">
    <cfRule type="expression" dxfId="5675" priority="7909" stopIfTrue="1">
      <formula>I2444="REVIEW"</formula>
    </cfRule>
  </conditionalFormatting>
  <conditionalFormatting sqref="I2445">
    <cfRule type="expression" dxfId="5674" priority="7910" stopIfTrue="1">
      <formula>I2445="REVIEW"</formula>
    </cfRule>
  </conditionalFormatting>
  <conditionalFormatting sqref="I2446">
    <cfRule type="expression" dxfId="5673" priority="7911" stopIfTrue="1">
      <formula>I2446="REVIEW"</formula>
    </cfRule>
  </conditionalFormatting>
  <conditionalFormatting sqref="I2447">
    <cfRule type="expression" dxfId="5672" priority="7912" stopIfTrue="1">
      <formula>I2447="REVIEW"</formula>
    </cfRule>
  </conditionalFormatting>
  <conditionalFormatting sqref="I2448">
    <cfRule type="expression" dxfId="5671" priority="7913" stopIfTrue="1">
      <formula>I2448="REVIEW"</formula>
    </cfRule>
  </conditionalFormatting>
  <conditionalFormatting sqref="I2449">
    <cfRule type="expression" dxfId="5670" priority="7914" stopIfTrue="1">
      <formula>I2449="REVIEW"</formula>
    </cfRule>
  </conditionalFormatting>
  <conditionalFormatting sqref="I2450">
    <cfRule type="expression" dxfId="5669" priority="7915" stopIfTrue="1">
      <formula>I2450="REVIEW"</formula>
    </cfRule>
  </conditionalFormatting>
  <conditionalFormatting sqref="I2451">
    <cfRule type="expression" dxfId="5668" priority="7916" stopIfTrue="1">
      <formula>I2451="REVIEW"</formula>
    </cfRule>
  </conditionalFormatting>
  <conditionalFormatting sqref="I2452">
    <cfRule type="expression" dxfId="5667" priority="7917" stopIfTrue="1">
      <formula>I2452="REVIEW"</formula>
    </cfRule>
  </conditionalFormatting>
  <conditionalFormatting sqref="I2453">
    <cfRule type="expression" dxfId="5666" priority="7918" stopIfTrue="1">
      <formula>I2453="REVIEW"</formula>
    </cfRule>
  </conditionalFormatting>
  <conditionalFormatting sqref="I2454">
    <cfRule type="expression" dxfId="5665" priority="7919" stopIfTrue="1">
      <formula>I2454="REVIEW"</formula>
    </cfRule>
  </conditionalFormatting>
  <conditionalFormatting sqref="I2455">
    <cfRule type="expression" dxfId="5664" priority="7920" stopIfTrue="1">
      <formula>I2455="REVIEW"</formula>
    </cfRule>
  </conditionalFormatting>
  <conditionalFormatting sqref="I2456">
    <cfRule type="expression" dxfId="5663" priority="7921" stopIfTrue="1">
      <formula>I2456="REVIEW"</formula>
    </cfRule>
  </conditionalFormatting>
  <conditionalFormatting sqref="I2457">
    <cfRule type="expression" dxfId="5662" priority="7922" stopIfTrue="1">
      <formula>I2457="REVIEW"</formula>
    </cfRule>
  </conditionalFormatting>
  <conditionalFormatting sqref="I2458">
    <cfRule type="expression" dxfId="5661" priority="7923" stopIfTrue="1">
      <formula>I2458="REVIEW"</formula>
    </cfRule>
  </conditionalFormatting>
  <conditionalFormatting sqref="I2459">
    <cfRule type="expression" dxfId="5660" priority="7924" stopIfTrue="1">
      <formula>I2459="REVIEW"</formula>
    </cfRule>
  </conditionalFormatting>
  <conditionalFormatting sqref="I2460">
    <cfRule type="expression" dxfId="5659" priority="7925" stopIfTrue="1">
      <formula>I2460="REVIEW"</formula>
    </cfRule>
  </conditionalFormatting>
  <conditionalFormatting sqref="I2461">
    <cfRule type="expression" dxfId="5658" priority="7926" stopIfTrue="1">
      <formula>I2461="REVIEW"</formula>
    </cfRule>
  </conditionalFormatting>
  <conditionalFormatting sqref="I2462">
    <cfRule type="expression" dxfId="5657" priority="7927" stopIfTrue="1">
      <formula>I2462="REVIEW"</formula>
    </cfRule>
  </conditionalFormatting>
  <conditionalFormatting sqref="I2463">
    <cfRule type="expression" dxfId="5656" priority="7928" stopIfTrue="1">
      <formula>I2463="REVIEW"</formula>
    </cfRule>
  </conditionalFormatting>
  <conditionalFormatting sqref="I2464">
    <cfRule type="expression" dxfId="5655" priority="7929" stopIfTrue="1">
      <formula>I2464="REVIEW"</formula>
    </cfRule>
  </conditionalFormatting>
  <conditionalFormatting sqref="I2465">
    <cfRule type="expression" dxfId="5654" priority="7930" stopIfTrue="1">
      <formula>I2465="REVIEW"</formula>
    </cfRule>
  </conditionalFormatting>
  <conditionalFormatting sqref="I2466">
    <cfRule type="expression" dxfId="5653" priority="7931" stopIfTrue="1">
      <formula>I2466="REVIEW"</formula>
    </cfRule>
  </conditionalFormatting>
  <conditionalFormatting sqref="I2467">
    <cfRule type="expression" dxfId="5652" priority="7932" stopIfTrue="1">
      <formula>I2467="REVIEW"</formula>
    </cfRule>
  </conditionalFormatting>
  <conditionalFormatting sqref="I2468">
    <cfRule type="expression" dxfId="5651" priority="7933" stopIfTrue="1">
      <formula>I2468="REVIEW"</formula>
    </cfRule>
  </conditionalFormatting>
  <conditionalFormatting sqref="I2469">
    <cfRule type="expression" dxfId="5650" priority="7934" stopIfTrue="1">
      <formula>I2469="REVIEW"</formula>
    </cfRule>
  </conditionalFormatting>
  <conditionalFormatting sqref="I2470">
    <cfRule type="expression" dxfId="5649" priority="7935" stopIfTrue="1">
      <formula>I2470="REVIEW"</formula>
    </cfRule>
  </conditionalFormatting>
  <conditionalFormatting sqref="I2471">
    <cfRule type="expression" dxfId="5648" priority="7936" stopIfTrue="1">
      <formula>I2471="REVIEW"</formula>
    </cfRule>
  </conditionalFormatting>
  <conditionalFormatting sqref="I2472">
    <cfRule type="expression" dxfId="5647" priority="7937" stopIfTrue="1">
      <formula>I2472="REVIEW"</formula>
    </cfRule>
  </conditionalFormatting>
  <conditionalFormatting sqref="I2473">
    <cfRule type="expression" dxfId="5646" priority="7938" stopIfTrue="1">
      <formula>I2473="REVIEW"</formula>
    </cfRule>
  </conditionalFormatting>
  <conditionalFormatting sqref="I2474">
    <cfRule type="expression" dxfId="5645" priority="7939" stopIfTrue="1">
      <formula>I2474="REVIEW"</formula>
    </cfRule>
  </conditionalFormatting>
  <conditionalFormatting sqref="I2475">
    <cfRule type="expression" dxfId="5644" priority="7940" stopIfTrue="1">
      <formula>I2475="REVIEW"</formula>
    </cfRule>
  </conditionalFormatting>
  <conditionalFormatting sqref="I2476">
    <cfRule type="expression" dxfId="5643" priority="7941" stopIfTrue="1">
      <formula>I2476="REVIEW"</formula>
    </cfRule>
  </conditionalFormatting>
  <conditionalFormatting sqref="I2477">
    <cfRule type="expression" dxfId="5642" priority="7942" stopIfTrue="1">
      <formula>I2477="REVIEW"</formula>
    </cfRule>
  </conditionalFormatting>
  <conditionalFormatting sqref="I2478">
    <cfRule type="expression" dxfId="5641" priority="7943" stopIfTrue="1">
      <formula>I2478="REVIEW"</formula>
    </cfRule>
  </conditionalFormatting>
  <conditionalFormatting sqref="I2479">
    <cfRule type="expression" dxfId="5640" priority="7944" stopIfTrue="1">
      <formula>I2479="REVIEW"</formula>
    </cfRule>
  </conditionalFormatting>
  <conditionalFormatting sqref="I2480">
    <cfRule type="expression" dxfId="5639" priority="7945" stopIfTrue="1">
      <formula>I2480="REVIEW"</formula>
    </cfRule>
  </conditionalFormatting>
  <conditionalFormatting sqref="I2481">
    <cfRule type="expression" dxfId="5638" priority="7946" stopIfTrue="1">
      <formula>I2481="REVIEW"</formula>
    </cfRule>
  </conditionalFormatting>
  <conditionalFormatting sqref="I2482">
    <cfRule type="expression" dxfId="5637" priority="7947" stopIfTrue="1">
      <formula>I2482="REVIEW"</formula>
    </cfRule>
  </conditionalFormatting>
  <conditionalFormatting sqref="I2483">
    <cfRule type="expression" dxfId="5636" priority="7948" stopIfTrue="1">
      <formula>I2483="REVIEW"</formula>
    </cfRule>
  </conditionalFormatting>
  <conditionalFormatting sqref="I2484">
    <cfRule type="expression" dxfId="5635" priority="7949" stopIfTrue="1">
      <formula>I2484="REVIEW"</formula>
    </cfRule>
  </conditionalFormatting>
  <conditionalFormatting sqref="I2485">
    <cfRule type="expression" dxfId="5634" priority="7950" stopIfTrue="1">
      <formula>I2485="REVIEW"</formula>
    </cfRule>
  </conditionalFormatting>
  <conditionalFormatting sqref="I2486">
    <cfRule type="expression" dxfId="5633" priority="7951" stopIfTrue="1">
      <formula>I2486="REVIEW"</formula>
    </cfRule>
  </conditionalFormatting>
  <conditionalFormatting sqref="I2487">
    <cfRule type="expression" dxfId="5632" priority="7952" stopIfTrue="1">
      <formula>I2487="REVIEW"</formula>
    </cfRule>
  </conditionalFormatting>
  <conditionalFormatting sqref="I2488">
    <cfRule type="expression" dxfId="5631" priority="7953" stopIfTrue="1">
      <formula>I2488="REVIEW"</formula>
    </cfRule>
  </conditionalFormatting>
  <conditionalFormatting sqref="I2489">
    <cfRule type="expression" dxfId="5630" priority="7954" stopIfTrue="1">
      <formula>I2489="REVIEW"</formula>
    </cfRule>
  </conditionalFormatting>
  <conditionalFormatting sqref="I2490">
    <cfRule type="expression" dxfId="5629" priority="7955" stopIfTrue="1">
      <formula>I2490="REVIEW"</formula>
    </cfRule>
  </conditionalFormatting>
  <conditionalFormatting sqref="I2491">
    <cfRule type="expression" dxfId="5628" priority="7956" stopIfTrue="1">
      <formula>I2491="REVIEW"</formula>
    </cfRule>
  </conditionalFormatting>
  <conditionalFormatting sqref="I2492">
    <cfRule type="expression" dxfId="5627" priority="7957" stopIfTrue="1">
      <formula>I2492="REVIEW"</formula>
    </cfRule>
  </conditionalFormatting>
  <conditionalFormatting sqref="I2493">
    <cfRule type="expression" dxfId="5626" priority="7958" stopIfTrue="1">
      <formula>I2493="REVIEW"</formula>
    </cfRule>
  </conditionalFormatting>
  <conditionalFormatting sqref="I2494">
    <cfRule type="expression" dxfId="5625" priority="7959" stopIfTrue="1">
      <formula>I2494="REVIEW"</formula>
    </cfRule>
  </conditionalFormatting>
  <conditionalFormatting sqref="I2495">
    <cfRule type="expression" dxfId="5624" priority="7960" stopIfTrue="1">
      <formula>I2495="REVIEW"</formula>
    </cfRule>
  </conditionalFormatting>
  <conditionalFormatting sqref="I2496">
    <cfRule type="expression" dxfId="5623" priority="7961" stopIfTrue="1">
      <formula>I2496="REVIEW"</formula>
    </cfRule>
  </conditionalFormatting>
  <conditionalFormatting sqref="I2497">
    <cfRule type="expression" dxfId="5622" priority="7962" stopIfTrue="1">
      <formula>I2497="REVIEW"</formula>
    </cfRule>
  </conditionalFormatting>
  <conditionalFormatting sqref="I2498">
    <cfRule type="expression" dxfId="5621" priority="7963" stopIfTrue="1">
      <formula>I2498="REVIEW"</formula>
    </cfRule>
  </conditionalFormatting>
  <conditionalFormatting sqref="I2499">
    <cfRule type="expression" dxfId="5620" priority="7964" stopIfTrue="1">
      <formula>I2499="REVIEW"</formula>
    </cfRule>
  </conditionalFormatting>
  <conditionalFormatting sqref="I2500">
    <cfRule type="expression" dxfId="5619" priority="7965" stopIfTrue="1">
      <formula>I2500="REVIEW"</formula>
    </cfRule>
  </conditionalFormatting>
  <conditionalFormatting sqref="I2501">
    <cfRule type="expression" dxfId="5618" priority="7966" stopIfTrue="1">
      <formula>I2501="REVIEW"</formula>
    </cfRule>
  </conditionalFormatting>
  <conditionalFormatting sqref="I2502">
    <cfRule type="expression" dxfId="5617" priority="7967" stopIfTrue="1">
      <formula>I2502="REVIEW"</formula>
    </cfRule>
  </conditionalFormatting>
  <conditionalFormatting sqref="I2503">
    <cfRule type="expression" dxfId="5616" priority="7968" stopIfTrue="1">
      <formula>I2503="REVIEW"</formula>
    </cfRule>
  </conditionalFormatting>
  <conditionalFormatting sqref="I2504">
    <cfRule type="expression" dxfId="5615" priority="7969" stopIfTrue="1">
      <formula>I2504="REVIEW"</formula>
    </cfRule>
  </conditionalFormatting>
  <conditionalFormatting sqref="I2505">
    <cfRule type="expression" dxfId="5614" priority="7970" stopIfTrue="1">
      <formula>I2505="REVIEW"</formula>
    </cfRule>
  </conditionalFormatting>
  <conditionalFormatting sqref="I2506">
    <cfRule type="expression" dxfId="5613" priority="7971" stopIfTrue="1">
      <formula>I2506="REVIEW"</formula>
    </cfRule>
  </conditionalFormatting>
  <conditionalFormatting sqref="I2507">
    <cfRule type="expression" dxfId="5612" priority="7972" stopIfTrue="1">
      <formula>I2507="REVIEW"</formula>
    </cfRule>
  </conditionalFormatting>
  <conditionalFormatting sqref="I2508">
    <cfRule type="expression" dxfId="5611" priority="7973" stopIfTrue="1">
      <formula>I2508="REVIEW"</formula>
    </cfRule>
  </conditionalFormatting>
  <conditionalFormatting sqref="I2509">
    <cfRule type="expression" dxfId="5610" priority="7974" stopIfTrue="1">
      <formula>I2509="REVIEW"</formula>
    </cfRule>
  </conditionalFormatting>
  <conditionalFormatting sqref="I2510">
    <cfRule type="expression" dxfId="5609" priority="7975" stopIfTrue="1">
      <formula>I2510="REVIEW"</formula>
    </cfRule>
  </conditionalFormatting>
  <conditionalFormatting sqref="I2511">
    <cfRule type="expression" dxfId="5608" priority="7976" stopIfTrue="1">
      <formula>I2511="REVIEW"</formula>
    </cfRule>
  </conditionalFormatting>
  <conditionalFormatting sqref="I2512">
    <cfRule type="expression" dxfId="5607" priority="7977" stopIfTrue="1">
      <formula>I2512="REVIEW"</formula>
    </cfRule>
  </conditionalFormatting>
  <conditionalFormatting sqref="I2513">
    <cfRule type="expression" dxfId="5606" priority="7978" stopIfTrue="1">
      <formula>I2513="REVIEW"</formula>
    </cfRule>
  </conditionalFormatting>
  <conditionalFormatting sqref="I2514">
    <cfRule type="expression" dxfId="5605" priority="7979" stopIfTrue="1">
      <formula>I2514="REVIEW"</formula>
    </cfRule>
  </conditionalFormatting>
  <conditionalFormatting sqref="I2515">
    <cfRule type="expression" dxfId="5604" priority="7980" stopIfTrue="1">
      <formula>I2515="REVIEW"</formula>
    </cfRule>
  </conditionalFormatting>
  <conditionalFormatting sqref="I2516">
    <cfRule type="expression" dxfId="5603" priority="7981" stopIfTrue="1">
      <formula>I2516="REVIEW"</formula>
    </cfRule>
  </conditionalFormatting>
  <conditionalFormatting sqref="I2517">
    <cfRule type="expression" dxfId="5602" priority="7982" stopIfTrue="1">
      <formula>I2517="REVIEW"</formula>
    </cfRule>
  </conditionalFormatting>
  <conditionalFormatting sqref="I2518">
    <cfRule type="expression" dxfId="5601" priority="7983" stopIfTrue="1">
      <formula>I2518="REVIEW"</formula>
    </cfRule>
  </conditionalFormatting>
  <conditionalFormatting sqref="I2519">
    <cfRule type="expression" dxfId="5600" priority="7984" stopIfTrue="1">
      <formula>I2519="REVIEW"</formula>
    </cfRule>
  </conditionalFormatting>
  <conditionalFormatting sqref="I2520">
    <cfRule type="expression" dxfId="5599" priority="7985" stopIfTrue="1">
      <formula>I2520="REVIEW"</formula>
    </cfRule>
  </conditionalFormatting>
  <conditionalFormatting sqref="I2521">
    <cfRule type="expression" dxfId="5598" priority="7986" stopIfTrue="1">
      <formula>I2521="REVIEW"</formula>
    </cfRule>
  </conditionalFormatting>
  <conditionalFormatting sqref="I2522">
    <cfRule type="expression" dxfId="5597" priority="7987" stopIfTrue="1">
      <formula>I2522="REVIEW"</formula>
    </cfRule>
  </conditionalFormatting>
  <conditionalFormatting sqref="I2523">
    <cfRule type="expression" dxfId="5596" priority="7988" stopIfTrue="1">
      <formula>I2523="REVIEW"</formula>
    </cfRule>
  </conditionalFormatting>
  <conditionalFormatting sqref="I2524">
    <cfRule type="expression" dxfId="5595" priority="7989" stopIfTrue="1">
      <formula>I2524="REVIEW"</formula>
    </cfRule>
  </conditionalFormatting>
  <conditionalFormatting sqref="I2525">
    <cfRule type="expression" dxfId="5594" priority="7990" stopIfTrue="1">
      <formula>I2525="REVIEW"</formula>
    </cfRule>
  </conditionalFormatting>
  <conditionalFormatting sqref="I2526">
    <cfRule type="expression" dxfId="5593" priority="7991" stopIfTrue="1">
      <formula>I2526="REVIEW"</formula>
    </cfRule>
  </conditionalFormatting>
  <conditionalFormatting sqref="I2527">
    <cfRule type="expression" dxfId="5592" priority="7992" stopIfTrue="1">
      <formula>I2527="REVIEW"</formula>
    </cfRule>
  </conditionalFormatting>
  <conditionalFormatting sqref="I2528">
    <cfRule type="expression" dxfId="5591" priority="7993" stopIfTrue="1">
      <formula>I2528="REVIEW"</formula>
    </cfRule>
  </conditionalFormatting>
  <conditionalFormatting sqref="I2529">
    <cfRule type="expression" dxfId="5590" priority="7994" stopIfTrue="1">
      <formula>I2529="REVIEW"</formula>
    </cfRule>
  </conditionalFormatting>
  <conditionalFormatting sqref="I2530">
    <cfRule type="expression" dxfId="5589" priority="7995" stopIfTrue="1">
      <formula>I2530="REVIEW"</formula>
    </cfRule>
  </conditionalFormatting>
  <conditionalFormatting sqref="I2531">
    <cfRule type="expression" dxfId="5588" priority="7996" stopIfTrue="1">
      <formula>I2531="REVIEW"</formula>
    </cfRule>
  </conditionalFormatting>
  <conditionalFormatting sqref="I2532">
    <cfRule type="expression" dxfId="5587" priority="7997" stopIfTrue="1">
      <formula>I2532="REVIEW"</formula>
    </cfRule>
  </conditionalFormatting>
  <conditionalFormatting sqref="I2533">
    <cfRule type="expression" dxfId="5586" priority="7998" stopIfTrue="1">
      <formula>I2533="REVIEW"</formula>
    </cfRule>
  </conditionalFormatting>
  <conditionalFormatting sqref="I2534">
    <cfRule type="expression" dxfId="5585" priority="7999" stopIfTrue="1">
      <formula>I2534="REVIEW"</formula>
    </cfRule>
  </conditionalFormatting>
  <conditionalFormatting sqref="I2535">
    <cfRule type="expression" dxfId="5584" priority="8000" stopIfTrue="1">
      <formula>I2535="REVIEW"</formula>
    </cfRule>
  </conditionalFormatting>
  <conditionalFormatting sqref="I2536">
    <cfRule type="expression" dxfId="5583" priority="8001" stopIfTrue="1">
      <formula>I2536="REVIEW"</formula>
    </cfRule>
  </conditionalFormatting>
  <conditionalFormatting sqref="I2537">
    <cfRule type="expression" dxfId="5582" priority="8002" stopIfTrue="1">
      <formula>I2537="REVIEW"</formula>
    </cfRule>
  </conditionalFormatting>
  <conditionalFormatting sqref="I2538">
    <cfRule type="expression" dxfId="5581" priority="8003" stopIfTrue="1">
      <formula>I2538="REVIEW"</formula>
    </cfRule>
  </conditionalFormatting>
  <conditionalFormatting sqref="I2539">
    <cfRule type="expression" dxfId="5580" priority="8004" stopIfTrue="1">
      <formula>I2539="REVIEW"</formula>
    </cfRule>
  </conditionalFormatting>
  <conditionalFormatting sqref="I2540">
    <cfRule type="expression" dxfId="5579" priority="8005" stopIfTrue="1">
      <formula>I2540="REVIEW"</formula>
    </cfRule>
  </conditionalFormatting>
  <conditionalFormatting sqref="I2541">
    <cfRule type="expression" dxfId="5578" priority="8006" stopIfTrue="1">
      <formula>I2541="REVIEW"</formula>
    </cfRule>
  </conditionalFormatting>
  <conditionalFormatting sqref="I2542">
    <cfRule type="expression" dxfId="5577" priority="8007" stopIfTrue="1">
      <formula>I2542="REVIEW"</formula>
    </cfRule>
  </conditionalFormatting>
  <conditionalFormatting sqref="I2543">
    <cfRule type="expression" dxfId="5576" priority="8008" stopIfTrue="1">
      <formula>I2543="REVIEW"</formula>
    </cfRule>
  </conditionalFormatting>
  <conditionalFormatting sqref="I2544">
    <cfRule type="expression" dxfId="5575" priority="8009" stopIfTrue="1">
      <formula>I2544="REVIEW"</formula>
    </cfRule>
  </conditionalFormatting>
  <conditionalFormatting sqref="I2545">
    <cfRule type="expression" dxfId="5574" priority="8010" stopIfTrue="1">
      <formula>I2545="REVIEW"</formula>
    </cfRule>
  </conditionalFormatting>
  <conditionalFormatting sqref="I2546">
    <cfRule type="expression" dxfId="5573" priority="8011" stopIfTrue="1">
      <formula>I2546="REVIEW"</formula>
    </cfRule>
  </conditionalFormatting>
  <conditionalFormatting sqref="I2547">
    <cfRule type="expression" dxfId="5572" priority="8012" stopIfTrue="1">
      <formula>I2547="REVIEW"</formula>
    </cfRule>
  </conditionalFormatting>
  <conditionalFormatting sqref="I2548">
    <cfRule type="expression" dxfId="5571" priority="8013" stopIfTrue="1">
      <formula>I2548="REVIEW"</formula>
    </cfRule>
  </conditionalFormatting>
  <conditionalFormatting sqref="I2549">
    <cfRule type="expression" dxfId="5570" priority="8014" stopIfTrue="1">
      <formula>I2549="REVIEW"</formula>
    </cfRule>
  </conditionalFormatting>
  <conditionalFormatting sqref="I2550">
    <cfRule type="expression" dxfId="5569" priority="8015" stopIfTrue="1">
      <formula>I2550="REVIEW"</formula>
    </cfRule>
  </conditionalFormatting>
  <conditionalFormatting sqref="I2551">
    <cfRule type="expression" dxfId="5568" priority="8016" stopIfTrue="1">
      <formula>I2551="REVIEW"</formula>
    </cfRule>
  </conditionalFormatting>
  <conditionalFormatting sqref="I2552">
    <cfRule type="expression" dxfId="5567" priority="8017" stopIfTrue="1">
      <formula>I2552="REVIEW"</formula>
    </cfRule>
  </conditionalFormatting>
  <conditionalFormatting sqref="I2553">
    <cfRule type="expression" dxfId="5566" priority="8018" stopIfTrue="1">
      <formula>I2553="REVIEW"</formula>
    </cfRule>
  </conditionalFormatting>
  <conditionalFormatting sqref="I2554">
    <cfRule type="expression" dxfId="5565" priority="8019" stopIfTrue="1">
      <formula>I2554="REVIEW"</formula>
    </cfRule>
  </conditionalFormatting>
  <conditionalFormatting sqref="I2555">
    <cfRule type="expression" dxfId="5564" priority="8020" stopIfTrue="1">
      <formula>I2555="REVIEW"</formula>
    </cfRule>
  </conditionalFormatting>
  <conditionalFormatting sqref="I2556">
    <cfRule type="expression" dxfId="5563" priority="8021" stopIfTrue="1">
      <formula>I2556="REVIEW"</formula>
    </cfRule>
  </conditionalFormatting>
  <conditionalFormatting sqref="I2557">
    <cfRule type="expression" dxfId="5562" priority="8022" stopIfTrue="1">
      <formula>I2557="REVIEW"</formula>
    </cfRule>
  </conditionalFormatting>
  <conditionalFormatting sqref="I2558">
    <cfRule type="expression" dxfId="5561" priority="8023" stopIfTrue="1">
      <formula>I2558="REVIEW"</formula>
    </cfRule>
  </conditionalFormatting>
  <conditionalFormatting sqref="I2559">
    <cfRule type="expression" dxfId="5560" priority="8024" stopIfTrue="1">
      <formula>I2559="REVIEW"</formula>
    </cfRule>
  </conditionalFormatting>
  <conditionalFormatting sqref="I2560">
    <cfRule type="expression" dxfId="5559" priority="8025" stopIfTrue="1">
      <formula>I2560="REVIEW"</formula>
    </cfRule>
  </conditionalFormatting>
  <conditionalFormatting sqref="I2561">
    <cfRule type="expression" dxfId="5558" priority="8026" stopIfTrue="1">
      <formula>I2561="REVIEW"</formula>
    </cfRule>
  </conditionalFormatting>
  <conditionalFormatting sqref="I2562">
    <cfRule type="expression" dxfId="5557" priority="8027" stopIfTrue="1">
      <formula>I2562="REVIEW"</formula>
    </cfRule>
  </conditionalFormatting>
  <conditionalFormatting sqref="I2563">
    <cfRule type="expression" dxfId="5556" priority="8028" stopIfTrue="1">
      <formula>I2563="REVIEW"</formula>
    </cfRule>
  </conditionalFormatting>
  <conditionalFormatting sqref="I2564">
    <cfRule type="expression" dxfId="5555" priority="8029" stopIfTrue="1">
      <formula>I2564="REVIEW"</formula>
    </cfRule>
  </conditionalFormatting>
  <conditionalFormatting sqref="I2565">
    <cfRule type="expression" dxfId="5554" priority="8030" stopIfTrue="1">
      <formula>I2565="REVIEW"</formula>
    </cfRule>
  </conditionalFormatting>
  <conditionalFormatting sqref="I2566">
    <cfRule type="expression" dxfId="5553" priority="8031" stopIfTrue="1">
      <formula>I2566="REVIEW"</formula>
    </cfRule>
  </conditionalFormatting>
  <conditionalFormatting sqref="I2567">
    <cfRule type="expression" dxfId="5552" priority="8032" stopIfTrue="1">
      <formula>I2567="REVIEW"</formula>
    </cfRule>
  </conditionalFormatting>
  <conditionalFormatting sqref="I2568">
    <cfRule type="expression" dxfId="5551" priority="8033" stopIfTrue="1">
      <formula>I2568="REVIEW"</formula>
    </cfRule>
  </conditionalFormatting>
  <conditionalFormatting sqref="I2569">
    <cfRule type="expression" dxfId="5550" priority="8034" stopIfTrue="1">
      <formula>I2569="REVIEW"</formula>
    </cfRule>
  </conditionalFormatting>
  <conditionalFormatting sqref="I2570">
    <cfRule type="expression" dxfId="5549" priority="8035" stopIfTrue="1">
      <formula>I2570="REVIEW"</formula>
    </cfRule>
  </conditionalFormatting>
  <conditionalFormatting sqref="I2571">
    <cfRule type="expression" dxfId="5548" priority="8036" stopIfTrue="1">
      <formula>I2571="REVIEW"</formula>
    </cfRule>
  </conditionalFormatting>
  <conditionalFormatting sqref="I2572">
    <cfRule type="expression" dxfId="5547" priority="8037" stopIfTrue="1">
      <formula>I2572="REVIEW"</formula>
    </cfRule>
  </conditionalFormatting>
  <conditionalFormatting sqref="I2573">
    <cfRule type="expression" dxfId="5546" priority="8038" stopIfTrue="1">
      <formula>I2573="REVIEW"</formula>
    </cfRule>
  </conditionalFormatting>
  <conditionalFormatting sqref="I2574">
    <cfRule type="expression" dxfId="5545" priority="8039" stopIfTrue="1">
      <formula>I2574="REVIEW"</formula>
    </cfRule>
  </conditionalFormatting>
  <conditionalFormatting sqref="I2575">
    <cfRule type="expression" dxfId="5544" priority="8040" stopIfTrue="1">
      <formula>I2575="REVIEW"</formula>
    </cfRule>
  </conditionalFormatting>
  <conditionalFormatting sqref="I2576">
    <cfRule type="expression" dxfId="5543" priority="8041" stopIfTrue="1">
      <formula>I2576="REVIEW"</formula>
    </cfRule>
  </conditionalFormatting>
  <conditionalFormatting sqref="I2577">
    <cfRule type="expression" dxfId="5542" priority="8042" stopIfTrue="1">
      <formula>I2577="REVIEW"</formula>
    </cfRule>
  </conditionalFormatting>
  <conditionalFormatting sqref="I2578">
    <cfRule type="expression" dxfId="5541" priority="8043" stopIfTrue="1">
      <formula>I2578="REVIEW"</formula>
    </cfRule>
  </conditionalFormatting>
  <conditionalFormatting sqref="I2579">
    <cfRule type="expression" dxfId="5540" priority="8044" stopIfTrue="1">
      <formula>I2579="REVIEW"</formula>
    </cfRule>
  </conditionalFormatting>
  <conditionalFormatting sqref="I2580">
    <cfRule type="expression" dxfId="5539" priority="8045" stopIfTrue="1">
      <formula>I2580="REVIEW"</formula>
    </cfRule>
  </conditionalFormatting>
  <conditionalFormatting sqref="I2581">
    <cfRule type="expression" dxfId="5538" priority="8046" stopIfTrue="1">
      <formula>I2581="REVIEW"</formula>
    </cfRule>
  </conditionalFormatting>
  <conditionalFormatting sqref="I2582">
    <cfRule type="expression" dxfId="5537" priority="8047" stopIfTrue="1">
      <formula>I2582="REVIEW"</formula>
    </cfRule>
  </conditionalFormatting>
  <conditionalFormatting sqref="I2583">
    <cfRule type="expression" dxfId="5536" priority="8048" stopIfTrue="1">
      <formula>I2583="REVIEW"</formula>
    </cfRule>
  </conditionalFormatting>
  <conditionalFormatting sqref="I2584">
    <cfRule type="expression" dxfId="5535" priority="8049" stopIfTrue="1">
      <formula>I2584="REVIEW"</formula>
    </cfRule>
  </conditionalFormatting>
  <conditionalFormatting sqref="I2585">
    <cfRule type="expression" dxfId="5534" priority="8050" stopIfTrue="1">
      <formula>I2585="REVIEW"</formula>
    </cfRule>
  </conditionalFormatting>
  <conditionalFormatting sqref="I2586">
    <cfRule type="expression" dxfId="5533" priority="8051" stopIfTrue="1">
      <formula>I2586="REVIEW"</formula>
    </cfRule>
  </conditionalFormatting>
  <conditionalFormatting sqref="I2587">
    <cfRule type="expression" dxfId="5532" priority="8052" stopIfTrue="1">
      <formula>I2587="REVIEW"</formula>
    </cfRule>
  </conditionalFormatting>
  <conditionalFormatting sqref="I2588">
    <cfRule type="expression" dxfId="5531" priority="8053" stopIfTrue="1">
      <formula>I2588="REVIEW"</formula>
    </cfRule>
  </conditionalFormatting>
  <conditionalFormatting sqref="I2589">
    <cfRule type="expression" dxfId="5530" priority="8054" stopIfTrue="1">
      <formula>I2589="REVIEW"</formula>
    </cfRule>
  </conditionalFormatting>
  <conditionalFormatting sqref="I2590">
    <cfRule type="expression" dxfId="5529" priority="8055" stopIfTrue="1">
      <formula>I2590="REVIEW"</formula>
    </cfRule>
  </conditionalFormatting>
  <conditionalFormatting sqref="I2591">
    <cfRule type="expression" dxfId="5528" priority="8056" stopIfTrue="1">
      <formula>I2591="REVIEW"</formula>
    </cfRule>
  </conditionalFormatting>
  <conditionalFormatting sqref="I2592">
    <cfRule type="expression" dxfId="5527" priority="8057" stopIfTrue="1">
      <formula>I2592="REVIEW"</formula>
    </cfRule>
  </conditionalFormatting>
  <conditionalFormatting sqref="I2593">
    <cfRule type="expression" dxfId="5526" priority="8058" stopIfTrue="1">
      <formula>I2593="REVIEW"</formula>
    </cfRule>
  </conditionalFormatting>
  <conditionalFormatting sqref="I2594">
    <cfRule type="expression" dxfId="5525" priority="8059" stopIfTrue="1">
      <formula>I2594="REVIEW"</formula>
    </cfRule>
  </conditionalFormatting>
  <conditionalFormatting sqref="I2595">
    <cfRule type="expression" dxfId="5524" priority="8060" stopIfTrue="1">
      <formula>I2595="REVIEW"</formula>
    </cfRule>
  </conditionalFormatting>
  <conditionalFormatting sqref="I2596">
    <cfRule type="expression" dxfId="5523" priority="8061" stopIfTrue="1">
      <formula>I2596="REVIEW"</formula>
    </cfRule>
  </conditionalFormatting>
  <conditionalFormatting sqref="I2597">
    <cfRule type="expression" dxfId="5522" priority="8062" stopIfTrue="1">
      <formula>I2597="REVIEW"</formula>
    </cfRule>
  </conditionalFormatting>
  <conditionalFormatting sqref="I2598">
    <cfRule type="expression" dxfId="5521" priority="8063" stopIfTrue="1">
      <formula>I2598="REVIEW"</formula>
    </cfRule>
  </conditionalFormatting>
  <conditionalFormatting sqref="I2599">
    <cfRule type="expression" dxfId="5520" priority="8064" stopIfTrue="1">
      <formula>I2599="REVIEW"</formula>
    </cfRule>
  </conditionalFormatting>
  <conditionalFormatting sqref="I2600">
    <cfRule type="expression" dxfId="5519" priority="8065" stopIfTrue="1">
      <formula>I2600="REVIEW"</formula>
    </cfRule>
  </conditionalFormatting>
  <conditionalFormatting sqref="I2601">
    <cfRule type="expression" dxfId="5518" priority="8066" stopIfTrue="1">
      <formula>I2601="REVIEW"</formula>
    </cfRule>
  </conditionalFormatting>
  <conditionalFormatting sqref="I2602">
    <cfRule type="expression" dxfId="5517" priority="8067" stopIfTrue="1">
      <formula>I2602="REVIEW"</formula>
    </cfRule>
  </conditionalFormatting>
  <conditionalFormatting sqref="I2603">
    <cfRule type="expression" dxfId="5516" priority="8068" stopIfTrue="1">
      <formula>I2603="REVIEW"</formula>
    </cfRule>
  </conditionalFormatting>
  <conditionalFormatting sqref="I2604">
    <cfRule type="expression" dxfId="5515" priority="8069" stopIfTrue="1">
      <formula>I2604="REVIEW"</formula>
    </cfRule>
  </conditionalFormatting>
  <conditionalFormatting sqref="I2605">
    <cfRule type="expression" dxfId="5514" priority="8070" stopIfTrue="1">
      <formula>I2605="REVIEW"</formula>
    </cfRule>
  </conditionalFormatting>
  <conditionalFormatting sqref="I2606">
    <cfRule type="expression" dxfId="5513" priority="8071" stopIfTrue="1">
      <formula>I2606="REVIEW"</formula>
    </cfRule>
  </conditionalFormatting>
  <conditionalFormatting sqref="I2607">
    <cfRule type="expression" dxfId="5512" priority="8072" stopIfTrue="1">
      <formula>I2607="REVIEW"</formula>
    </cfRule>
  </conditionalFormatting>
  <conditionalFormatting sqref="I2608">
    <cfRule type="expression" dxfId="5511" priority="8073" stopIfTrue="1">
      <formula>I2608="REVIEW"</formula>
    </cfRule>
  </conditionalFormatting>
  <conditionalFormatting sqref="I2609">
    <cfRule type="expression" dxfId="5510" priority="8074" stopIfTrue="1">
      <formula>I2609="REVIEW"</formula>
    </cfRule>
  </conditionalFormatting>
  <conditionalFormatting sqref="I2610">
    <cfRule type="expression" dxfId="5509" priority="8075" stopIfTrue="1">
      <formula>I2610="REVIEW"</formula>
    </cfRule>
  </conditionalFormatting>
  <conditionalFormatting sqref="I2611">
    <cfRule type="expression" dxfId="5508" priority="8076" stopIfTrue="1">
      <formula>I2611="REVIEW"</formula>
    </cfRule>
  </conditionalFormatting>
  <conditionalFormatting sqref="I2612">
    <cfRule type="expression" dxfId="5507" priority="8077" stopIfTrue="1">
      <formula>I2612="REVIEW"</formula>
    </cfRule>
  </conditionalFormatting>
  <conditionalFormatting sqref="I2613">
    <cfRule type="expression" dxfId="5506" priority="8078" stopIfTrue="1">
      <formula>I2613="REVIEW"</formula>
    </cfRule>
  </conditionalFormatting>
  <conditionalFormatting sqref="I2614">
    <cfRule type="expression" dxfId="5505" priority="8079" stopIfTrue="1">
      <formula>I2614="REVIEW"</formula>
    </cfRule>
  </conditionalFormatting>
  <conditionalFormatting sqref="I2615">
    <cfRule type="expression" dxfId="5504" priority="8080" stopIfTrue="1">
      <formula>I2615="REVIEW"</formula>
    </cfRule>
  </conditionalFormatting>
  <conditionalFormatting sqref="I2616">
    <cfRule type="expression" dxfId="5503" priority="8081" stopIfTrue="1">
      <formula>I2616="REVIEW"</formula>
    </cfRule>
  </conditionalFormatting>
  <conditionalFormatting sqref="I2617">
    <cfRule type="expression" dxfId="5502" priority="8082" stopIfTrue="1">
      <formula>I2617="REVIEW"</formula>
    </cfRule>
  </conditionalFormatting>
  <conditionalFormatting sqref="I2618">
    <cfRule type="expression" dxfId="5501" priority="8083" stopIfTrue="1">
      <formula>I2618="REVIEW"</formula>
    </cfRule>
  </conditionalFormatting>
  <conditionalFormatting sqref="I2619">
    <cfRule type="expression" dxfId="5500" priority="8084" stopIfTrue="1">
      <formula>I2619="REVIEW"</formula>
    </cfRule>
  </conditionalFormatting>
  <conditionalFormatting sqref="I2620">
    <cfRule type="expression" dxfId="5499" priority="8085" stopIfTrue="1">
      <formula>I2620="REVIEW"</formula>
    </cfRule>
  </conditionalFormatting>
  <conditionalFormatting sqref="I2621">
    <cfRule type="expression" dxfId="5498" priority="8086" stopIfTrue="1">
      <formula>I2621="REVIEW"</formula>
    </cfRule>
  </conditionalFormatting>
  <conditionalFormatting sqref="I2622">
    <cfRule type="expression" dxfId="5497" priority="8087" stopIfTrue="1">
      <formula>I2622="REVIEW"</formula>
    </cfRule>
  </conditionalFormatting>
  <conditionalFormatting sqref="I2623">
    <cfRule type="expression" dxfId="5496" priority="8088" stopIfTrue="1">
      <formula>I2623="REVIEW"</formula>
    </cfRule>
  </conditionalFormatting>
  <conditionalFormatting sqref="I2624">
    <cfRule type="expression" dxfId="5495" priority="8089" stopIfTrue="1">
      <formula>I2624="REVIEW"</formula>
    </cfRule>
  </conditionalFormatting>
  <conditionalFormatting sqref="I2625">
    <cfRule type="expression" dxfId="5494" priority="8090" stopIfTrue="1">
      <formula>I2625="REVIEW"</formula>
    </cfRule>
  </conditionalFormatting>
  <conditionalFormatting sqref="I2626">
    <cfRule type="expression" dxfId="5493" priority="8091" stopIfTrue="1">
      <formula>I2626="REVIEW"</formula>
    </cfRule>
  </conditionalFormatting>
  <conditionalFormatting sqref="I2627">
    <cfRule type="expression" dxfId="5492" priority="8092" stopIfTrue="1">
      <formula>I2627="REVIEW"</formula>
    </cfRule>
  </conditionalFormatting>
  <conditionalFormatting sqref="I2628">
    <cfRule type="expression" dxfId="5491" priority="8093" stopIfTrue="1">
      <formula>I2628="REVIEW"</formula>
    </cfRule>
  </conditionalFormatting>
  <conditionalFormatting sqref="I2629">
    <cfRule type="expression" dxfId="5490" priority="8094" stopIfTrue="1">
      <formula>I2629="REVIEW"</formula>
    </cfRule>
  </conditionalFormatting>
  <conditionalFormatting sqref="I2630">
    <cfRule type="expression" dxfId="5489" priority="8095" stopIfTrue="1">
      <formula>I2630="REVIEW"</formula>
    </cfRule>
  </conditionalFormatting>
  <conditionalFormatting sqref="I2631">
    <cfRule type="expression" dxfId="5488" priority="8096" stopIfTrue="1">
      <formula>I2631="REVIEW"</formula>
    </cfRule>
  </conditionalFormatting>
  <conditionalFormatting sqref="I2632">
    <cfRule type="expression" dxfId="5487" priority="8097" stopIfTrue="1">
      <formula>I2632="REVIEW"</formula>
    </cfRule>
  </conditionalFormatting>
  <conditionalFormatting sqref="I2633">
    <cfRule type="expression" dxfId="5486" priority="8098" stopIfTrue="1">
      <formula>I2633="REVIEW"</formula>
    </cfRule>
  </conditionalFormatting>
  <conditionalFormatting sqref="I2634">
    <cfRule type="expression" dxfId="5485" priority="8099" stopIfTrue="1">
      <formula>I2634="REVIEW"</formula>
    </cfRule>
  </conditionalFormatting>
  <conditionalFormatting sqref="I2635">
    <cfRule type="expression" dxfId="5484" priority="8100" stopIfTrue="1">
      <formula>I2635="REVIEW"</formula>
    </cfRule>
  </conditionalFormatting>
  <conditionalFormatting sqref="I2636">
    <cfRule type="expression" dxfId="5483" priority="8101" stopIfTrue="1">
      <formula>I2636="REVIEW"</formula>
    </cfRule>
  </conditionalFormatting>
  <conditionalFormatting sqref="I2637">
    <cfRule type="expression" dxfId="5482" priority="8102" stopIfTrue="1">
      <formula>I2637="REVIEW"</formula>
    </cfRule>
  </conditionalFormatting>
  <conditionalFormatting sqref="I2638">
    <cfRule type="expression" dxfId="5481" priority="8103" stopIfTrue="1">
      <formula>I2638="REVIEW"</formula>
    </cfRule>
  </conditionalFormatting>
  <conditionalFormatting sqref="I2639">
    <cfRule type="expression" dxfId="5480" priority="8104" stopIfTrue="1">
      <formula>I2639="REVIEW"</formula>
    </cfRule>
  </conditionalFormatting>
  <conditionalFormatting sqref="I2640">
    <cfRule type="expression" dxfId="5479" priority="8105" stopIfTrue="1">
      <formula>I2640="REVIEW"</formula>
    </cfRule>
  </conditionalFormatting>
  <conditionalFormatting sqref="I2641">
    <cfRule type="expression" dxfId="5478" priority="8106" stopIfTrue="1">
      <formula>I2641="REVIEW"</formula>
    </cfRule>
  </conditionalFormatting>
  <conditionalFormatting sqref="I2642">
    <cfRule type="expression" dxfId="5477" priority="8107" stopIfTrue="1">
      <formula>I2642="REVIEW"</formula>
    </cfRule>
  </conditionalFormatting>
  <conditionalFormatting sqref="I2643">
    <cfRule type="expression" dxfId="5476" priority="8108" stopIfTrue="1">
      <formula>I2643="REVIEW"</formula>
    </cfRule>
  </conditionalFormatting>
  <conditionalFormatting sqref="I2644">
    <cfRule type="expression" dxfId="5475" priority="8109" stopIfTrue="1">
      <formula>I2644="REVIEW"</formula>
    </cfRule>
  </conditionalFormatting>
  <conditionalFormatting sqref="I2645">
    <cfRule type="expression" dxfId="5474" priority="8110" stopIfTrue="1">
      <formula>I2645="REVIEW"</formula>
    </cfRule>
  </conditionalFormatting>
  <conditionalFormatting sqref="I2646">
    <cfRule type="expression" dxfId="5473" priority="8111" stopIfTrue="1">
      <formula>I2646="REVIEW"</formula>
    </cfRule>
  </conditionalFormatting>
  <conditionalFormatting sqref="I2647">
    <cfRule type="expression" dxfId="5472" priority="8112" stopIfTrue="1">
      <formula>I2647="REVIEW"</formula>
    </cfRule>
  </conditionalFormatting>
  <conditionalFormatting sqref="I2648">
    <cfRule type="expression" dxfId="5471" priority="8113" stopIfTrue="1">
      <formula>I2648="REVIEW"</formula>
    </cfRule>
  </conditionalFormatting>
  <conditionalFormatting sqref="I2649">
    <cfRule type="expression" dxfId="5470" priority="8114" stopIfTrue="1">
      <formula>I2649="REVIEW"</formula>
    </cfRule>
  </conditionalFormatting>
  <conditionalFormatting sqref="I2650">
    <cfRule type="expression" dxfId="5469" priority="8115" stopIfTrue="1">
      <formula>I2650="REVIEW"</formula>
    </cfRule>
  </conditionalFormatting>
  <conditionalFormatting sqref="I2651">
    <cfRule type="expression" dxfId="5468" priority="8116" stopIfTrue="1">
      <formula>I2651="REVIEW"</formula>
    </cfRule>
  </conditionalFormatting>
  <conditionalFormatting sqref="I2652">
    <cfRule type="expression" dxfId="5467" priority="8117" stopIfTrue="1">
      <formula>I2652="REVIEW"</formula>
    </cfRule>
  </conditionalFormatting>
  <conditionalFormatting sqref="I2653">
    <cfRule type="expression" dxfId="5466" priority="8118" stopIfTrue="1">
      <formula>I2653="REVIEW"</formula>
    </cfRule>
  </conditionalFormatting>
  <conditionalFormatting sqref="I2654">
    <cfRule type="expression" dxfId="5465" priority="8119" stopIfTrue="1">
      <formula>I2654="REVIEW"</formula>
    </cfRule>
  </conditionalFormatting>
  <conditionalFormatting sqref="I2655">
    <cfRule type="expression" dxfId="5464" priority="8120" stopIfTrue="1">
      <formula>I2655="REVIEW"</formula>
    </cfRule>
  </conditionalFormatting>
  <conditionalFormatting sqref="I2656">
    <cfRule type="expression" dxfId="5463" priority="8121" stopIfTrue="1">
      <formula>I2656="REVIEW"</formula>
    </cfRule>
  </conditionalFormatting>
  <conditionalFormatting sqref="I2657">
    <cfRule type="expression" dxfId="5462" priority="8122" stopIfTrue="1">
      <formula>I2657="REVIEW"</formula>
    </cfRule>
  </conditionalFormatting>
  <conditionalFormatting sqref="I2658">
    <cfRule type="expression" dxfId="5461" priority="8123" stopIfTrue="1">
      <formula>I2658="REVIEW"</formula>
    </cfRule>
  </conditionalFormatting>
  <conditionalFormatting sqref="I2659">
    <cfRule type="expression" dxfId="5460" priority="8124" stopIfTrue="1">
      <formula>I2659="REVIEW"</formula>
    </cfRule>
  </conditionalFormatting>
  <conditionalFormatting sqref="I2660">
    <cfRule type="expression" dxfId="5459" priority="8125" stopIfTrue="1">
      <formula>I2660="REVIEW"</formula>
    </cfRule>
  </conditionalFormatting>
  <conditionalFormatting sqref="I2661">
    <cfRule type="expression" dxfId="5458" priority="8126" stopIfTrue="1">
      <formula>I2661="REVIEW"</formula>
    </cfRule>
  </conditionalFormatting>
  <conditionalFormatting sqref="I2662">
    <cfRule type="expression" dxfId="5457" priority="8127" stopIfTrue="1">
      <formula>I2662="REVIEW"</formula>
    </cfRule>
  </conditionalFormatting>
  <conditionalFormatting sqref="I2663">
    <cfRule type="expression" dxfId="5456" priority="8128" stopIfTrue="1">
      <formula>I2663="REVIEW"</formula>
    </cfRule>
  </conditionalFormatting>
  <conditionalFormatting sqref="I2664">
    <cfRule type="expression" dxfId="5455" priority="8129" stopIfTrue="1">
      <formula>I2664="REVIEW"</formula>
    </cfRule>
  </conditionalFormatting>
  <conditionalFormatting sqref="I2665">
    <cfRule type="expression" dxfId="5454" priority="8130" stopIfTrue="1">
      <formula>I2665="REVIEW"</formula>
    </cfRule>
  </conditionalFormatting>
  <conditionalFormatting sqref="I2666">
    <cfRule type="expression" dxfId="5453" priority="8131" stopIfTrue="1">
      <formula>I2666="REVIEW"</formula>
    </cfRule>
  </conditionalFormatting>
  <conditionalFormatting sqref="I2667">
    <cfRule type="expression" dxfId="5452" priority="8132" stopIfTrue="1">
      <formula>I2667="REVIEW"</formula>
    </cfRule>
  </conditionalFormatting>
  <conditionalFormatting sqref="I2668">
    <cfRule type="expression" dxfId="5451" priority="8133" stopIfTrue="1">
      <formula>I2668="REVIEW"</formula>
    </cfRule>
  </conditionalFormatting>
  <conditionalFormatting sqref="I2669">
    <cfRule type="expression" dxfId="5450" priority="8134" stopIfTrue="1">
      <formula>I2669="REVIEW"</formula>
    </cfRule>
  </conditionalFormatting>
  <conditionalFormatting sqref="I2670">
    <cfRule type="expression" dxfId="5449" priority="8135" stopIfTrue="1">
      <formula>I2670="REVIEW"</formula>
    </cfRule>
  </conditionalFormatting>
  <conditionalFormatting sqref="I2671">
    <cfRule type="expression" dxfId="5448" priority="8136" stopIfTrue="1">
      <formula>I2671="REVIEW"</formula>
    </cfRule>
  </conditionalFormatting>
  <conditionalFormatting sqref="I2672">
    <cfRule type="expression" dxfId="5447" priority="8137" stopIfTrue="1">
      <formula>I2672="REVIEW"</formula>
    </cfRule>
  </conditionalFormatting>
  <conditionalFormatting sqref="I2673">
    <cfRule type="expression" dxfId="5446" priority="8138" stopIfTrue="1">
      <formula>I2673="REVIEW"</formula>
    </cfRule>
  </conditionalFormatting>
  <conditionalFormatting sqref="I2674">
    <cfRule type="expression" dxfId="5445" priority="8139" stopIfTrue="1">
      <formula>I2674="REVIEW"</formula>
    </cfRule>
  </conditionalFormatting>
  <conditionalFormatting sqref="I2675">
    <cfRule type="expression" dxfId="5444" priority="8140" stopIfTrue="1">
      <formula>I2675="REVIEW"</formula>
    </cfRule>
  </conditionalFormatting>
  <conditionalFormatting sqref="I2676">
    <cfRule type="expression" dxfId="5443" priority="8141" stopIfTrue="1">
      <formula>I2676="REVIEW"</formula>
    </cfRule>
  </conditionalFormatting>
  <conditionalFormatting sqref="I2677">
    <cfRule type="expression" dxfId="5442" priority="8142" stopIfTrue="1">
      <formula>I2677="REVIEW"</formula>
    </cfRule>
  </conditionalFormatting>
  <conditionalFormatting sqref="I2678">
    <cfRule type="expression" dxfId="5441" priority="8143" stopIfTrue="1">
      <formula>I2678="REVIEW"</formula>
    </cfRule>
  </conditionalFormatting>
  <conditionalFormatting sqref="I2679">
    <cfRule type="expression" dxfId="5440" priority="8144" stopIfTrue="1">
      <formula>I2679="REVIEW"</formula>
    </cfRule>
  </conditionalFormatting>
  <conditionalFormatting sqref="I2680">
    <cfRule type="expression" dxfId="5439" priority="8145" stopIfTrue="1">
      <formula>I2680="REVIEW"</formula>
    </cfRule>
  </conditionalFormatting>
  <conditionalFormatting sqref="I2681">
    <cfRule type="expression" dxfId="5438" priority="8146" stopIfTrue="1">
      <formula>I2681="REVIEW"</formula>
    </cfRule>
  </conditionalFormatting>
  <conditionalFormatting sqref="I2682">
    <cfRule type="expression" dxfId="5437" priority="8147" stopIfTrue="1">
      <formula>I2682="REVIEW"</formula>
    </cfRule>
  </conditionalFormatting>
  <conditionalFormatting sqref="I2683">
    <cfRule type="expression" dxfId="5436" priority="8148" stopIfTrue="1">
      <formula>I2683="REVIEW"</formula>
    </cfRule>
  </conditionalFormatting>
  <conditionalFormatting sqref="I2684">
    <cfRule type="expression" dxfId="5435" priority="8149" stopIfTrue="1">
      <formula>I2684="REVIEW"</formula>
    </cfRule>
  </conditionalFormatting>
  <conditionalFormatting sqref="I2685">
    <cfRule type="expression" dxfId="5434" priority="8150" stopIfTrue="1">
      <formula>I2685="REVIEW"</formula>
    </cfRule>
  </conditionalFormatting>
  <conditionalFormatting sqref="I2686">
    <cfRule type="expression" dxfId="5433" priority="8151" stopIfTrue="1">
      <formula>I2686="REVIEW"</formula>
    </cfRule>
  </conditionalFormatting>
  <conditionalFormatting sqref="I2687">
    <cfRule type="expression" dxfId="5432" priority="8152" stopIfTrue="1">
      <formula>I2687="REVIEW"</formula>
    </cfRule>
  </conditionalFormatting>
  <conditionalFormatting sqref="I2688">
    <cfRule type="expression" dxfId="5431" priority="8153" stopIfTrue="1">
      <formula>I2688="REVIEW"</formula>
    </cfRule>
  </conditionalFormatting>
  <conditionalFormatting sqref="I2689">
    <cfRule type="expression" dxfId="5430" priority="8154" stopIfTrue="1">
      <formula>I2689="REVIEW"</formula>
    </cfRule>
  </conditionalFormatting>
  <conditionalFormatting sqref="I2690">
    <cfRule type="expression" dxfId="5429" priority="8155" stopIfTrue="1">
      <formula>I2690="REVIEW"</formula>
    </cfRule>
  </conditionalFormatting>
  <conditionalFormatting sqref="I2691">
    <cfRule type="expression" dxfId="5428" priority="8156" stopIfTrue="1">
      <formula>I2691="REVIEW"</formula>
    </cfRule>
  </conditionalFormatting>
  <conditionalFormatting sqref="I2692">
    <cfRule type="expression" dxfId="5427" priority="8157" stopIfTrue="1">
      <formula>I2692="REVIEW"</formula>
    </cfRule>
  </conditionalFormatting>
  <conditionalFormatting sqref="I2693">
    <cfRule type="expression" dxfId="5426" priority="8158" stopIfTrue="1">
      <formula>I2693="REVIEW"</formula>
    </cfRule>
  </conditionalFormatting>
  <conditionalFormatting sqref="I2694">
    <cfRule type="expression" dxfId="5425" priority="8159" stopIfTrue="1">
      <formula>I2694="REVIEW"</formula>
    </cfRule>
  </conditionalFormatting>
  <conditionalFormatting sqref="I2695">
    <cfRule type="expression" dxfId="5424" priority="8160" stopIfTrue="1">
      <formula>I2695="REVIEW"</formula>
    </cfRule>
  </conditionalFormatting>
  <conditionalFormatting sqref="I2696">
    <cfRule type="expression" dxfId="5423" priority="8161" stopIfTrue="1">
      <formula>I2696="REVIEW"</formula>
    </cfRule>
  </conditionalFormatting>
  <conditionalFormatting sqref="I2697">
    <cfRule type="expression" dxfId="5422" priority="8162" stopIfTrue="1">
      <formula>I2697="REVIEW"</formula>
    </cfRule>
  </conditionalFormatting>
  <conditionalFormatting sqref="I2698">
    <cfRule type="expression" dxfId="5421" priority="8163" stopIfTrue="1">
      <formula>I2698="REVIEW"</formula>
    </cfRule>
  </conditionalFormatting>
  <conditionalFormatting sqref="I2699">
    <cfRule type="expression" dxfId="5420" priority="8164" stopIfTrue="1">
      <formula>I2699="REVIEW"</formula>
    </cfRule>
  </conditionalFormatting>
  <conditionalFormatting sqref="I2700">
    <cfRule type="expression" dxfId="5419" priority="8165" stopIfTrue="1">
      <formula>I2700="REVIEW"</formula>
    </cfRule>
  </conditionalFormatting>
  <conditionalFormatting sqref="I2701">
    <cfRule type="expression" dxfId="5418" priority="8166" stopIfTrue="1">
      <formula>I2701="REVIEW"</formula>
    </cfRule>
  </conditionalFormatting>
  <conditionalFormatting sqref="I2702">
    <cfRule type="expression" dxfId="5417" priority="8167" stopIfTrue="1">
      <formula>I2702="REVIEW"</formula>
    </cfRule>
  </conditionalFormatting>
  <conditionalFormatting sqref="I2703">
    <cfRule type="expression" dxfId="5416" priority="8168" stopIfTrue="1">
      <formula>I2703="REVIEW"</formula>
    </cfRule>
  </conditionalFormatting>
  <conditionalFormatting sqref="I2704">
    <cfRule type="expression" dxfId="5415" priority="8169" stopIfTrue="1">
      <formula>I2704="REVIEW"</formula>
    </cfRule>
  </conditionalFormatting>
  <conditionalFormatting sqref="I2705">
    <cfRule type="expression" dxfId="5414" priority="8170" stopIfTrue="1">
      <formula>I2705="REVIEW"</formula>
    </cfRule>
  </conditionalFormatting>
  <conditionalFormatting sqref="I2706">
    <cfRule type="expression" dxfId="5413" priority="8171" stopIfTrue="1">
      <formula>I2706="REVIEW"</formula>
    </cfRule>
  </conditionalFormatting>
  <conditionalFormatting sqref="I2707">
    <cfRule type="expression" dxfId="5412" priority="8172" stopIfTrue="1">
      <formula>I2707="REVIEW"</formula>
    </cfRule>
  </conditionalFormatting>
  <conditionalFormatting sqref="I2708">
    <cfRule type="expression" dxfId="5411" priority="8173" stopIfTrue="1">
      <formula>I2708="REVIEW"</formula>
    </cfRule>
  </conditionalFormatting>
  <conditionalFormatting sqref="I2709">
    <cfRule type="expression" dxfId="5410" priority="8174" stopIfTrue="1">
      <formula>I2709="REVIEW"</formula>
    </cfRule>
  </conditionalFormatting>
  <conditionalFormatting sqref="I2710">
    <cfRule type="expression" dxfId="5409" priority="8175" stopIfTrue="1">
      <formula>I2710="REVIEW"</formula>
    </cfRule>
  </conditionalFormatting>
  <conditionalFormatting sqref="I2711">
    <cfRule type="expression" dxfId="5408" priority="8176" stopIfTrue="1">
      <formula>I2711="REVIEW"</formula>
    </cfRule>
  </conditionalFormatting>
  <conditionalFormatting sqref="I2712">
    <cfRule type="expression" dxfId="5407" priority="8177" stopIfTrue="1">
      <formula>I2712="REVIEW"</formula>
    </cfRule>
  </conditionalFormatting>
  <conditionalFormatting sqref="I2713">
    <cfRule type="expression" dxfId="5406" priority="8178" stopIfTrue="1">
      <formula>I2713="REVIEW"</formula>
    </cfRule>
  </conditionalFormatting>
  <conditionalFormatting sqref="I2714">
    <cfRule type="expression" dxfId="5405" priority="8179" stopIfTrue="1">
      <formula>I2714="REVIEW"</formula>
    </cfRule>
  </conditionalFormatting>
  <conditionalFormatting sqref="I2715">
    <cfRule type="expression" dxfId="5404" priority="8180" stopIfTrue="1">
      <formula>I2715="REVIEW"</formula>
    </cfRule>
  </conditionalFormatting>
  <conditionalFormatting sqref="I2716">
    <cfRule type="expression" dxfId="5403" priority="8181" stopIfTrue="1">
      <formula>I2716="REVIEW"</formula>
    </cfRule>
  </conditionalFormatting>
  <conditionalFormatting sqref="I2717">
    <cfRule type="expression" dxfId="5402" priority="8182" stopIfTrue="1">
      <formula>I2717="REVIEW"</formula>
    </cfRule>
  </conditionalFormatting>
  <conditionalFormatting sqref="I2718">
    <cfRule type="expression" dxfId="5401" priority="8183" stopIfTrue="1">
      <formula>I2718="REVIEW"</formula>
    </cfRule>
  </conditionalFormatting>
  <conditionalFormatting sqref="I2719">
    <cfRule type="expression" dxfId="5400" priority="8184" stopIfTrue="1">
      <formula>I2719="REVIEW"</formula>
    </cfRule>
  </conditionalFormatting>
  <conditionalFormatting sqref="I2720">
    <cfRule type="expression" dxfId="5399" priority="8185" stopIfTrue="1">
      <formula>I2720="REVIEW"</formula>
    </cfRule>
  </conditionalFormatting>
  <conditionalFormatting sqref="I2721">
    <cfRule type="expression" dxfId="5398" priority="8186" stopIfTrue="1">
      <formula>I2721="REVIEW"</formula>
    </cfRule>
  </conditionalFormatting>
  <conditionalFormatting sqref="I2722">
    <cfRule type="expression" dxfId="5397" priority="8187" stopIfTrue="1">
      <formula>I2722="REVIEW"</formula>
    </cfRule>
  </conditionalFormatting>
  <conditionalFormatting sqref="I2723">
    <cfRule type="expression" dxfId="5396" priority="8188" stopIfTrue="1">
      <formula>I2723="REVIEW"</formula>
    </cfRule>
  </conditionalFormatting>
  <conditionalFormatting sqref="I2724">
    <cfRule type="expression" dxfId="5395" priority="8189" stopIfTrue="1">
      <formula>I2724="REVIEW"</formula>
    </cfRule>
  </conditionalFormatting>
  <conditionalFormatting sqref="I2725">
    <cfRule type="expression" dxfId="5394" priority="8190" stopIfTrue="1">
      <formula>I2725="REVIEW"</formula>
    </cfRule>
  </conditionalFormatting>
  <conditionalFormatting sqref="I2726">
    <cfRule type="expression" dxfId="5393" priority="8191" stopIfTrue="1">
      <formula>I2726="REVIEW"</formula>
    </cfRule>
  </conditionalFormatting>
  <conditionalFormatting sqref="I2727">
    <cfRule type="expression" dxfId="5392" priority="8192" stopIfTrue="1">
      <formula>I2727="REVIEW"</formula>
    </cfRule>
  </conditionalFormatting>
  <conditionalFormatting sqref="I2728">
    <cfRule type="expression" dxfId="5391" priority="8193" stopIfTrue="1">
      <formula>I2728="REVIEW"</formula>
    </cfRule>
  </conditionalFormatting>
  <conditionalFormatting sqref="I2729">
    <cfRule type="expression" dxfId="5390" priority="8194" stopIfTrue="1">
      <formula>I2729="REVIEW"</formula>
    </cfRule>
  </conditionalFormatting>
  <conditionalFormatting sqref="I2730">
    <cfRule type="expression" dxfId="5389" priority="8195" stopIfTrue="1">
      <formula>I2730="REVIEW"</formula>
    </cfRule>
  </conditionalFormatting>
  <conditionalFormatting sqref="I2731">
    <cfRule type="expression" dxfId="5388" priority="8196" stopIfTrue="1">
      <formula>I2731="REVIEW"</formula>
    </cfRule>
  </conditionalFormatting>
  <conditionalFormatting sqref="I2732">
    <cfRule type="expression" dxfId="5387" priority="8197" stopIfTrue="1">
      <formula>I2732="REVIEW"</formula>
    </cfRule>
  </conditionalFormatting>
  <conditionalFormatting sqref="I2733">
    <cfRule type="expression" dxfId="5386" priority="8198" stopIfTrue="1">
      <formula>I2733="REVIEW"</formula>
    </cfRule>
  </conditionalFormatting>
  <conditionalFormatting sqref="I2734">
    <cfRule type="expression" dxfId="5385" priority="8199" stopIfTrue="1">
      <formula>I2734="REVIEW"</formula>
    </cfRule>
  </conditionalFormatting>
  <conditionalFormatting sqref="I16">
    <cfRule type="expression" dxfId="5384" priority="8214" stopIfTrue="1">
      <formula>I16="REVIEW"</formula>
    </cfRule>
  </conditionalFormatting>
  <conditionalFormatting sqref="I17">
    <cfRule type="expression" dxfId="5383" priority="8215" stopIfTrue="1">
      <formula>I17="REVIEW"</formula>
    </cfRule>
  </conditionalFormatting>
  <conditionalFormatting sqref="I18">
    <cfRule type="expression" dxfId="5382" priority="8216" stopIfTrue="1">
      <formula>I18="REVIEW"</formula>
    </cfRule>
  </conditionalFormatting>
  <conditionalFormatting sqref="I19">
    <cfRule type="expression" dxfId="5381" priority="8217" stopIfTrue="1">
      <formula>I19="REVIEW"</formula>
    </cfRule>
  </conditionalFormatting>
  <conditionalFormatting sqref="I20">
    <cfRule type="expression" dxfId="5380" priority="8218" stopIfTrue="1">
      <formula>I20="REVIEW"</formula>
    </cfRule>
  </conditionalFormatting>
  <conditionalFormatting sqref="I21">
    <cfRule type="expression" dxfId="5379" priority="8219" stopIfTrue="1">
      <formula>I21="REVIEW"</formula>
    </cfRule>
  </conditionalFormatting>
  <conditionalFormatting sqref="I22">
    <cfRule type="expression" dxfId="5378" priority="8220" stopIfTrue="1">
      <formula>I22="REVIEW"</formula>
    </cfRule>
  </conditionalFormatting>
  <conditionalFormatting sqref="I23">
    <cfRule type="expression" dxfId="5377" priority="8221" stopIfTrue="1">
      <formula>I23="REVIEW"</formula>
    </cfRule>
  </conditionalFormatting>
  <conditionalFormatting sqref="I24">
    <cfRule type="expression" dxfId="5376" priority="8222" stopIfTrue="1">
      <formula>I24="REVIEW"</formula>
    </cfRule>
  </conditionalFormatting>
  <conditionalFormatting sqref="I25">
    <cfRule type="expression" dxfId="5375" priority="8223" stopIfTrue="1">
      <formula>I25="REVIEW"</formula>
    </cfRule>
  </conditionalFormatting>
  <conditionalFormatting sqref="I26">
    <cfRule type="expression" dxfId="5374" priority="8224" stopIfTrue="1">
      <formula>I26="REVIEW"</formula>
    </cfRule>
  </conditionalFormatting>
  <conditionalFormatting sqref="I27">
    <cfRule type="expression" dxfId="5373" priority="8225" stopIfTrue="1">
      <formula>I27="REVIEW"</formula>
    </cfRule>
  </conditionalFormatting>
  <conditionalFormatting sqref="I28">
    <cfRule type="expression" dxfId="5372" priority="8226" stopIfTrue="1">
      <formula>I28="REVIEW"</formula>
    </cfRule>
  </conditionalFormatting>
  <conditionalFormatting sqref="I29">
    <cfRule type="expression" dxfId="5371" priority="8227" stopIfTrue="1">
      <formula>I29="REVIEW"</formula>
    </cfRule>
  </conditionalFormatting>
  <conditionalFormatting sqref="I30">
    <cfRule type="expression" dxfId="5370" priority="8228" stopIfTrue="1">
      <formula>I30="REVIEW"</formula>
    </cfRule>
  </conditionalFormatting>
  <conditionalFormatting sqref="I31">
    <cfRule type="expression" dxfId="5369" priority="8229" stopIfTrue="1">
      <formula>I31="REVIEW"</formula>
    </cfRule>
  </conditionalFormatting>
  <conditionalFormatting sqref="I32">
    <cfRule type="expression" dxfId="5368" priority="8230" stopIfTrue="1">
      <formula>I32="REVIEW"</formula>
    </cfRule>
  </conditionalFormatting>
  <conditionalFormatting sqref="I33">
    <cfRule type="expression" dxfId="5367" priority="8231" stopIfTrue="1">
      <formula>I33="REVIEW"</formula>
    </cfRule>
  </conditionalFormatting>
  <conditionalFormatting sqref="I34">
    <cfRule type="expression" dxfId="5366" priority="8232" stopIfTrue="1">
      <formula>I34="REVIEW"</formula>
    </cfRule>
  </conditionalFormatting>
  <conditionalFormatting sqref="I35">
    <cfRule type="expression" dxfId="5365" priority="8233" stopIfTrue="1">
      <formula>I35="REVIEW"</formula>
    </cfRule>
  </conditionalFormatting>
  <conditionalFormatting sqref="I36">
    <cfRule type="expression" dxfId="5364" priority="8234" stopIfTrue="1">
      <formula>I36="REVIEW"</formula>
    </cfRule>
  </conditionalFormatting>
  <conditionalFormatting sqref="I37">
    <cfRule type="expression" dxfId="5363" priority="8235" stopIfTrue="1">
      <formula>I37="REVIEW"</formula>
    </cfRule>
  </conditionalFormatting>
  <conditionalFormatting sqref="I38">
    <cfRule type="expression" dxfId="5362" priority="8236" stopIfTrue="1">
      <formula>I38="REVIEW"</formula>
    </cfRule>
  </conditionalFormatting>
  <conditionalFormatting sqref="I39">
    <cfRule type="expression" dxfId="5361" priority="8237" stopIfTrue="1">
      <formula>I39="REVIEW"</formula>
    </cfRule>
  </conditionalFormatting>
  <conditionalFormatting sqref="I40">
    <cfRule type="expression" dxfId="5360" priority="8238" stopIfTrue="1">
      <formula>I40="REVIEW"</formula>
    </cfRule>
  </conditionalFormatting>
  <conditionalFormatting sqref="I41">
    <cfRule type="expression" dxfId="5359" priority="8239" stopIfTrue="1">
      <formula>I41="REVIEW"</formula>
    </cfRule>
  </conditionalFormatting>
  <conditionalFormatting sqref="I42">
    <cfRule type="expression" dxfId="5358" priority="8240" stopIfTrue="1">
      <formula>I42="REVIEW"</formula>
    </cfRule>
  </conditionalFormatting>
  <conditionalFormatting sqref="I43">
    <cfRule type="expression" dxfId="5357" priority="8241" stopIfTrue="1">
      <formula>I43="REVIEW"</formula>
    </cfRule>
  </conditionalFormatting>
  <conditionalFormatting sqref="I44">
    <cfRule type="expression" dxfId="5356" priority="8242" stopIfTrue="1">
      <formula>I44="REVIEW"</formula>
    </cfRule>
  </conditionalFormatting>
  <conditionalFormatting sqref="I45">
    <cfRule type="expression" dxfId="5355" priority="8243" stopIfTrue="1">
      <formula>I45="REVIEW"</formula>
    </cfRule>
  </conditionalFormatting>
  <conditionalFormatting sqref="I46">
    <cfRule type="expression" dxfId="5354" priority="8244" stopIfTrue="1">
      <formula>I46="REVIEW"</formula>
    </cfRule>
  </conditionalFormatting>
  <conditionalFormatting sqref="I47">
    <cfRule type="expression" dxfId="5353" priority="8245" stopIfTrue="1">
      <formula>I47="REVIEW"</formula>
    </cfRule>
  </conditionalFormatting>
  <conditionalFormatting sqref="I48">
    <cfRule type="expression" dxfId="5352" priority="8246" stopIfTrue="1">
      <formula>I48="REVIEW"</formula>
    </cfRule>
  </conditionalFormatting>
  <conditionalFormatting sqref="I49">
    <cfRule type="expression" dxfId="5351" priority="8247" stopIfTrue="1">
      <formula>I49="REVIEW"</formula>
    </cfRule>
  </conditionalFormatting>
  <conditionalFormatting sqref="I50">
    <cfRule type="expression" dxfId="5350" priority="8248" stopIfTrue="1">
      <formula>I50="REVIEW"</formula>
    </cfRule>
  </conditionalFormatting>
  <conditionalFormatting sqref="I51">
    <cfRule type="expression" dxfId="5349" priority="8249" stopIfTrue="1">
      <formula>I51="REVIEW"</formula>
    </cfRule>
  </conditionalFormatting>
  <conditionalFormatting sqref="I52">
    <cfRule type="expression" dxfId="5348" priority="8250" stopIfTrue="1">
      <formula>I52="REVIEW"</formula>
    </cfRule>
  </conditionalFormatting>
  <conditionalFormatting sqref="I53">
    <cfRule type="expression" dxfId="5347" priority="8251" stopIfTrue="1">
      <formula>I53="REVIEW"</formula>
    </cfRule>
  </conditionalFormatting>
  <conditionalFormatting sqref="I54">
    <cfRule type="expression" dxfId="5346" priority="8252" stopIfTrue="1">
      <formula>I54="REVIEW"</formula>
    </cfRule>
  </conditionalFormatting>
  <conditionalFormatting sqref="I55">
    <cfRule type="expression" dxfId="5345" priority="8253" stopIfTrue="1">
      <formula>I55="REVIEW"</formula>
    </cfRule>
  </conditionalFormatting>
  <conditionalFormatting sqref="I56">
    <cfRule type="expression" dxfId="5344" priority="8254" stopIfTrue="1">
      <formula>I56="REVIEW"</formula>
    </cfRule>
  </conditionalFormatting>
  <conditionalFormatting sqref="I57">
    <cfRule type="expression" dxfId="5343" priority="8255" stopIfTrue="1">
      <formula>I57="REVIEW"</formula>
    </cfRule>
  </conditionalFormatting>
  <conditionalFormatting sqref="I58">
    <cfRule type="expression" dxfId="5342" priority="8256" stopIfTrue="1">
      <formula>I58="REVIEW"</formula>
    </cfRule>
  </conditionalFormatting>
  <conditionalFormatting sqref="I59">
    <cfRule type="expression" dxfId="5341" priority="8257" stopIfTrue="1">
      <formula>I59="REVIEW"</formula>
    </cfRule>
  </conditionalFormatting>
  <conditionalFormatting sqref="I60">
    <cfRule type="expression" dxfId="5340" priority="8258" stopIfTrue="1">
      <formula>I60="REVIEW"</formula>
    </cfRule>
  </conditionalFormatting>
  <conditionalFormatting sqref="I61">
    <cfRule type="expression" dxfId="5339" priority="8259" stopIfTrue="1">
      <formula>I61="REVIEW"</formula>
    </cfRule>
  </conditionalFormatting>
  <conditionalFormatting sqref="I62">
    <cfRule type="expression" dxfId="5338" priority="8260" stopIfTrue="1">
      <formula>I62="REVIEW"</formula>
    </cfRule>
  </conditionalFormatting>
  <conditionalFormatting sqref="I63">
    <cfRule type="expression" dxfId="5337" priority="8261" stopIfTrue="1">
      <formula>I63="REVIEW"</formula>
    </cfRule>
  </conditionalFormatting>
  <conditionalFormatting sqref="I64">
    <cfRule type="expression" dxfId="5336" priority="8262" stopIfTrue="1">
      <formula>I64="REVIEW"</formula>
    </cfRule>
  </conditionalFormatting>
  <conditionalFormatting sqref="I65">
    <cfRule type="expression" dxfId="5335" priority="8263" stopIfTrue="1">
      <formula>I65="REVIEW"</formula>
    </cfRule>
  </conditionalFormatting>
  <conditionalFormatting sqref="I66">
    <cfRule type="expression" dxfId="5334" priority="8264" stopIfTrue="1">
      <formula>I66="REVIEW"</formula>
    </cfRule>
  </conditionalFormatting>
  <conditionalFormatting sqref="I67">
    <cfRule type="expression" dxfId="5333" priority="8265" stopIfTrue="1">
      <formula>I67="REVIEW"</formula>
    </cfRule>
  </conditionalFormatting>
  <conditionalFormatting sqref="I68">
    <cfRule type="expression" dxfId="5332" priority="8266" stopIfTrue="1">
      <formula>I68="REVIEW"</formula>
    </cfRule>
  </conditionalFormatting>
  <conditionalFormatting sqref="I69">
    <cfRule type="expression" dxfId="5331" priority="8267" stopIfTrue="1">
      <formula>I69="REVIEW"</formula>
    </cfRule>
    <cfRule type="expression" dxfId="5330" priority="11000" stopIfTrue="1">
      <formula>I69="REVIEW"</formula>
    </cfRule>
  </conditionalFormatting>
  <conditionalFormatting sqref="I70">
    <cfRule type="expression" dxfId="5329" priority="8268" stopIfTrue="1">
      <formula>I70="REVIEW"</formula>
    </cfRule>
  </conditionalFormatting>
  <conditionalFormatting sqref="I71">
    <cfRule type="expression" dxfId="5328" priority="8269" stopIfTrue="1">
      <formula>I71="REVIEW"</formula>
    </cfRule>
  </conditionalFormatting>
  <conditionalFormatting sqref="I72">
    <cfRule type="expression" dxfId="5327" priority="8270" stopIfTrue="1">
      <formula>I72="REVIEW"</formula>
    </cfRule>
  </conditionalFormatting>
  <conditionalFormatting sqref="I73">
    <cfRule type="expression" dxfId="5326" priority="8271" stopIfTrue="1">
      <formula>I73="REVIEW"</formula>
    </cfRule>
  </conditionalFormatting>
  <conditionalFormatting sqref="I74">
    <cfRule type="expression" dxfId="5325" priority="8272" stopIfTrue="1">
      <formula>I74="REVIEW"</formula>
    </cfRule>
  </conditionalFormatting>
  <conditionalFormatting sqref="I75">
    <cfRule type="expression" dxfId="5324" priority="8273" stopIfTrue="1">
      <formula>I75="REVIEW"</formula>
    </cfRule>
  </conditionalFormatting>
  <conditionalFormatting sqref="I76">
    <cfRule type="expression" dxfId="5323" priority="8274" stopIfTrue="1">
      <formula>I76="REVIEW"</formula>
    </cfRule>
  </conditionalFormatting>
  <conditionalFormatting sqref="I77">
    <cfRule type="expression" dxfId="5322" priority="8275" stopIfTrue="1">
      <formula>I77="REVIEW"</formula>
    </cfRule>
  </conditionalFormatting>
  <conditionalFormatting sqref="I78">
    <cfRule type="expression" dxfId="5321" priority="8276" stopIfTrue="1">
      <formula>I78="REVIEW"</formula>
    </cfRule>
  </conditionalFormatting>
  <conditionalFormatting sqref="I79">
    <cfRule type="expression" dxfId="5320" priority="8277" stopIfTrue="1">
      <formula>I79="REVIEW"</formula>
    </cfRule>
  </conditionalFormatting>
  <conditionalFormatting sqref="I80">
    <cfRule type="expression" dxfId="5319" priority="8278" stopIfTrue="1">
      <formula>I80="REVIEW"</formula>
    </cfRule>
  </conditionalFormatting>
  <conditionalFormatting sqref="I81">
    <cfRule type="expression" dxfId="5318" priority="8279" stopIfTrue="1">
      <formula>I81="REVIEW"</formula>
    </cfRule>
  </conditionalFormatting>
  <conditionalFormatting sqref="I82">
    <cfRule type="expression" dxfId="5317" priority="8280" stopIfTrue="1">
      <formula>I82="REVIEW"</formula>
    </cfRule>
  </conditionalFormatting>
  <conditionalFormatting sqref="I83">
    <cfRule type="expression" dxfId="5316" priority="8281" stopIfTrue="1">
      <formula>I83="REVIEW"</formula>
    </cfRule>
  </conditionalFormatting>
  <conditionalFormatting sqref="I84">
    <cfRule type="expression" dxfId="5315" priority="8282" stopIfTrue="1">
      <formula>I84="REVIEW"</formula>
    </cfRule>
  </conditionalFormatting>
  <conditionalFormatting sqref="I85">
    <cfRule type="expression" dxfId="5314" priority="8283" stopIfTrue="1">
      <formula>I85="REVIEW"</formula>
    </cfRule>
  </conditionalFormatting>
  <conditionalFormatting sqref="I86">
    <cfRule type="expression" dxfId="5313" priority="8284" stopIfTrue="1">
      <formula>I86="REVIEW"</formula>
    </cfRule>
  </conditionalFormatting>
  <conditionalFormatting sqref="I87">
    <cfRule type="expression" dxfId="5312" priority="8285" stopIfTrue="1">
      <formula>I87="REVIEW"</formula>
    </cfRule>
  </conditionalFormatting>
  <conditionalFormatting sqref="I88">
    <cfRule type="expression" dxfId="5311" priority="8286" stopIfTrue="1">
      <formula>I88="REVIEW"</formula>
    </cfRule>
  </conditionalFormatting>
  <conditionalFormatting sqref="I89">
    <cfRule type="expression" dxfId="5310" priority="8287" stopIfTrue="1">
      <formula>I89="REVIEW"</formula>
    </cfRule>
  </conditionalFormatting>
  <conditionalFormatting sqref="I90">
    <cfRule type="expression" dxfId="5309" priority="8288" stopIfTrue="1">
      <formula>I90="REVIEW"</formula>
    </cfRule>
  </conditionalFormatting>
  <conditionalFormatting sqref="I91">
    <cfRule type="expression" dxfId="5308" priority="8289" stopIfTrue="1">
      <formula>I91="REVIEW"</formula>
    </cfRule>
  </conditionalFormatting>
  <conditionalFormatting sqref="I92">
    <cfRule type="expression" dxfId="5307" priority="8290" stopIfTrue="1">
      <formula>I92="REVIEW"</formula>
    </cfRule>
  </conditionalFormatting>
  <conditionalFormatting sqref="I93">
    <cfRule type="expression" dxfId="5306" priority="8291" stopIfTrue="1">
      <formula>I93="REVIEW"</formula>
    </cfRule>
  </conditionalFormatting>
  <conditionalFormatting sqref="I94">
    <cfRule type="expression" dxfId="5305" priority="8292" stopIfTrue="1">
      <formula>I94="REVIEW"</formula>
    </cfRule>
  </conditionalFormatting>
  <conditionalFormatting sqref="I95">
    <cfRule type="expression" dxfId="5304" priority="8293" stopIfTrue="1">
      <formula>I95="REVIEW"</formula>
    </cfRule>
  </conditionalFormatting>
  <conditionalFormatting sqref="I96">
    <cfRule type="expression" dxfId="5303" priority="8294" stopIfTrue="1">
      <formula>I96="REVIEW"</formula>
    </cfRule>
  </conditionalFormatting>
  <conditionalFormatting sqref="I97">
    <cfRule type="expression" dxfId="5302" priority="8295" stopIfTrue="1">
      <formula>I97="REVIEW"</formula>
    </cfRule>
  </conditionalFormatting>
  <conditionalFormatting sqref="I98">
    <cfRule type="expression" dxfId="5301" priority="8296" stopIfTrue="1">
      <formula>I98="REVIEW"</formula>
    </cfRule>
  </conditionalFormatting>
  <conditionalFormatting sqref="I99">
    <cfRule type="expression" dxfId="5300" priority="8297" stopIfTrue="1">
      <formula>I99="REVIEW"</formula>
    </cfRule>
  </conditionalFormatting>
  <conditionalFormatting sqref="I100">
    <cfRule type="expression" dxfId="5299" priority="8298" stopIfTrue="1">
      <formula>I100="REVIEW"</formula>
    </cfRule>
  </conditionalFormatting>
  <conditionalFormatting sqref="I101">
    <cfRule type="expression" dxfId="5298" priority="8299" stopIfTrue="1">
      <formula>I101="REVIEW"</formula>
    </cfRule>
  </conditionalFormatting>
  <conditionalFormatting sqref="I102">
    <cfRule type="expression" dxfId="5297" priority="8300" stopIfTrue="1">
      <formula>I102="REVIEW"</formula>
    </cfRule>
  </conditionalFormatting>
  <conditionalFormatting sqref="I103">
    <cfRule type="expression" dxfId="5296" priority="8301" stopIfTrue="1">
      <formula>I103="REVIEW"</formula>
    </cfRule>
  </conditionalFormatting>
  <conditionalFormatting sqref="I104">
    <cfRule type="expression" dxfId="5295" priority="8302" stopIfTrue="1">
      <formula>I104="REVIEW"</formula>
    </cfRule>
  </conditionalFormatting>
  <conditionalFormatting sqref="I105">
    <cfRule type="expression" dxfId="5294" priority="8303" stopIfTrue="1">
      <formula>I105="REVIEW"</formula>
    </cfRule>
  </conditionalFormatting>
  <conditionalFormatting sqref="I106">
    <cfRule type="expression" dxfId="5293" priority="8304" stopIfTrue="1">
      <formula>I106="REVIEW"</formula>
    </cfRule>
  </conditionalFormatting>
  <conditionalFormatting sqref="I107">
    <cfRule type="expression" dxfId="5292" priority="8305" stopIfTrue="1">
      <formula>I107="REVIEW"</formula>
    </cfRule>
  </conditionalFormatting>
  <conditionalFormatting sqref="I108">
    <cfRule type="expression" dxfId="5291" priority="8306" stopIfTrue="1">
      <formula>I108="REVIEW"</formula>
    </cfRule>
  </conditionalFormatting>
  <conditionalFormatting sqref="I109">
    <cfRule type="expression" dxfId="5290" priority="8307" stopIfTrue="1">
      <formula>I109="REVIEW"</formula>
    </cfRule>
  </conditionalFormatting>
  <conditionalFormatting sqref="I110">
    <cfRule type="expression" dxfId="5289" priority="8308" stopIfTrue="1">
      <formula>I110="REVIEW"</formula>
    </cfRule>
  </conditionalFormatting>
  <conditionalFormatting sqref="I111">
    <cfRule type="expression" dxfId="5288" priority="8309" stopIfTrue="1">
      <formula>I111="REVIEW"</formula>
    </cfRule>
  </conditionalFormatting>
  <conditionalFormatting sqref="I112">
    <cfRule type="expression" dxfId="5287" priority="8310" stopIfTrue="1">
      <formula>I112="REVIEW"</formula>
    </cfRule>
  </conditionalFormatting>
  <conditionalFormatting sqref="I113">
    <cfRule type="expression" dxfId="5286" priority="8311" stopIfTrue="1">
      <formula>I113="REVIEW"</formula>
    </cfRule>
  </conditionalFormatting>
  <conditionalFormatting sqref="I114">
    <cfRule type="expression" dxfId="5285" priority="8312" stopIfTrue="1">
      <formula>I114="REVIEW"</formula>
    </cfRule>
  </conditionalFormatting>
  <conditionalFormatting sqref="I115">
    <cfRule type="expression" dxfId="5284" priority="8313" stopIfTrue="1">
      <formula>I115="REVIEW"</formula>
    </cfRule>
  </conditionalFormatting>
  <conditionalFormatting sqref="I116">
    <cfRule type="expression" dxfId="5283" priority="8314" stopIfTrue="1">
      <formula>I116="REVIEW"</formula>
    </cfRule>
  </conditionalFormatting>
  <conditionalFormatting sqref="I117">
    <cfRule type="expression" dxfId="5282" priority="8315" stopIfTrue="1">
      <formula>I117="REVIEW"</formula>
    </cfRule>
  </conditionalFormatting>
  <conditionalFormatting sqref="I118">
    <cfRule type="expression" dxfId="5281" priority="8316" stopIfTrue="1">
      <formula>I118="REVIEW"</formula>
    </cfRule>
  </conditionalFormatting>
  <conditionalFormatting sqref="I119">
    <cfRule type="expression" dxfId="5280" priority="8317" stopIfTrue="1">
      <formula>I119="REVIEW"</formula>
    </cfRule>
  </conditionalFormatting>
  <conditionalFormatting sqref="I120">
    <cfRule type="expression" dxfId="5279" priority="8318" stopIfTrue="1">
      <formula>I120="REVIEW"</formula>
    </cfRule>
  </conditionalFormatting>
  <conditionalFormatting sqref="I121">
    <cfRule type="expression" dxfId="5278" priority="8319" stopIfTrue="1">
      <formula>I121="REVIEW"</formula>
    </cfRule>
  </conditionalFormatting>
  <conditionalFormatting sqref="I122">
    <cfRule type="expression" dxfId="5277" priority="8320" stopIfTrue="1">
      <formula>I122="REVIEW"</formula>
    </cfRule>
  </conditionalFormatting>
  <conditionalFormatting sqref="I123">
    <cfRule type="expression" dxfId="5276" priority="8321" stopIfTrue="1">
      <formula>I123="REVIEW"</formula>
    </cfRule>
  </conditionalFormatting>
  <conditionalFormatting sqref="I124">
    <cfRule type="expression" dxfId="5275" priority="8322" stopIfTrue="1">
      <formula>I124="REVIEW"</formula>
    </cfRule>
  </conditionalFormatting>
  <conditionalFormatting sqref="I125">
    <cfRule type="expression" dxfId="5274" priority="8323" stopIfTrue="1">
      <formula>I125="REVIEW"</formula>
    </cfRule>
  </conditionalFormatting>
  <conditionalFormatting sqref="I126">
    <cfRule type="expression" dxfId="5273" priority="8324" stopIfTrue="1">
      <formula>I126="REVIEW"</formula>
    </cfRule>
  </conditionalFormatting>
  <conditionalFormatting sqref="I127">
    <cfRule type="expression" dxfId="5272" priority="8325" stopIfTrue="1">
      <formula>I127="REVIEW"</formula>
    </cfRule>
  </conditionalFormatting>
  <conditionalFormatting sqref="I128">
    <cfRule type="expression" dxfId="5271" priority="8326" stopIfTrue="1">
      <formula>I128="REVIEW"</formula>
    </cfRule>
  </conditionalFormatting>
  <conditionalFormatting sqref="I129">
    <cfRule type="expression" dxfId="5270" priority="8327" stopIfTrue="1">
      <formula>I129="REVIEW"</formula>
    </cfRule>
  </conditionalFormatting>
  <conditionalFormatting sqref="I130">
    <cfRule type="expression" dxfId="5269" priority="8328" stopIfTrue="1">
      <formula>I130="REVIEW"</formula>
    </cfRule>
  </conditionalFormatting>
  <conditionalFormatting sqref="I131">
    <cfRule type="expression" dxfId="5268" priority="8329" stopIfTrue="1">
      <formula>I131="REVIEW"</formula>
    </cfRule>
  </conditionalFormatting>
  <conditionalFormatting sqref="I132">
    <cfRule type="expression" dxfId="5267" priority="8330" stopIfTrue="1">
      <formula>I132="REVIEW"</formula>
    </cfRule>
  </conditionalFormatting>
  <conditionalFormatting sqref="I133">
    <cfRule type="expression" dxfId="5266" priority="8331" stopIfTrue="1">
      <formula>I133="REVIEW"</formula>
    </cfRule>
  </conditionalFormatting>
  <conditionalFormatting sqref="I134">
    <cfRule type="expression" dxfId="5265" priority="8332" stopIfTrue="1">
      <formula>I134="REVIEW"</formula>
    </cfRule>
  </conditionalFormatting>
  <conditionalFormatting sqref="I135">
    <cfRule type="expression" dxfId="5264" priority="8333" stopIfTrue="1">
      <formula>I135="REVIEW"</formula>
    </cfRule>
  </conditionalFormatting>
  <conditionalFormatting sqref="I136">
    <cfRule type="expression" dxfId="5263" priority="8334" stopIfTrue="1">
      <formula>I136="REVIEW"</formula>
    </cfRule>
  </conditionalFormatting>
  <conditionalFormatting sqref="I137">
    <cfRule type="expression" dxfId="5262" priority="8335" stopIfTrue="1">
      <formula>I137="REVIEW"</formula>
    </cfRule>
  </conditionalFormatting>
  <conditionalFormatting sqref="I138">
    <cfRule type="expression" dxfId="5261" priority="8336" stopIfTrue="1">
      <formula>I138="REVIEW"</formula>
    </cfRule>
  </conditionalFormatting>
  <conditionalFormatting sqref="I139">
    <cfRule type="expression" dxfId="5260" priority="8337" stopIfTrue="1">
      <formula>I139="REVIEW"</formula>
    </cfRule>
  </conditionalFormatting>
  <conditionalFormatting sqref="I140">
    <cfRule type="expression" dxfId="5259" priority="8338" stopIfTrue="1">
      <formula>I140="REVIEW"</formula>
    </cfRule>
  </conditionalFormatting>
  <conditionalFormatting sqref="I141">
    <cfRule type="expression" dxfId="5258" priority="8339" stopIfTrue="1">
      <formula>I141="REVIEW"</formula>
    </cfRule>
  </conditionalFormatting>
  <conditionalFormatting sqref="I142">
    <cfRule type="expression" dxfId="5257" priority="8340" stopIfTrue="1">
      <formula>I142="REVIEW"</formula>
    </cfRule>
  </conditionalFormatting>
  <conditionalFormatting sqref="I143">
    <cfRule type="expression" dxfId="5256" priority="8341" stopIfTrue="1">
      <formula>I143="REVIEW"</formula>
    </cfRule>
  </conditionalFormatting>
  <conditionalFormatting sqref="I144">
    <cfRule type="expression" dxfId="5255" priority="8342" stopIfTrue="1">
      <formula>I144="REVIEW"</formula>
    </cfRule>
  </conditionalFormatting>
  <conditionalFormatting sqref="I145">
    <cfRule type="expression" dxfId="5254" priority="8343" stopIfTrue="1">
      <formula>I145="REVIEW"</formula>
    </cfRule>
  </conditionalFormatting>
  <conditionalFormatting sqref="I146">
    <cfRule type="expression" dxfId="5253" priority="8344" stopIfTrue="1">
      <formula>I146="REVIEW"</formula>
    </cfRule>
  </conditionalFormatting>
  <conditionalFormatting sqref="I147">
    <cfRule type="expression" dxfId="5252" priority="8345" stopIfTrue="1">
      <formula>I147="REVIEW"</formula>
    </cfRule>
  </conditionalFormatting>
  <conditionalFormatting sqref="I148">
    <cfRule type="expression" dxfId="5251" priority="8346" stopIfTrue="1">
      <formula>I148="REVIEW"</formula>
    </cfRule>
  </conditionalFormatting>
  <conditionalFormatting sqref="I149">
    <cfRule type="expression" dxfId="5250" priority="8347" stopIfTrue="1">
      <formula>I149="REVIEW"</formula>
    </cfRule>
  </conditionalFormatting>
  <conditionalFormatting sqref="I150">
    <cfRule type="expression" dxfId="5249" priority="8348" stopIfTrue="1">
      <formula>I150="REVIEW"</formula>
    </cfRule>
  </conditionalFormatting>
  <conditionalFormatting sqref="I151">
    <cfRule type="expression" dxfId="5248" priority="8349" stopIfTrue="1">
      <formula>I151="REVIEW"</formula>
    </cfRule>
  </conditionalFormatting>
  <conditionalFormatting sqref="I152">
    <cfRule type="expression" dxfId="5247" priority="8350" stopIfTrue="1">
      <formula>I152="REVIEW"</formula>
    </cfRule>
  </conditionalFormatting>
  <conditionalFormatting sqref="I153">
    <cfRule type="expression" dxfId="5246" priority="8351" stopIfTrue="1">
      <formula>I153="REVIEW"</formula>
    </cfRule>
  </conditionalFormatting>
  <conditionalFormatting sqref="I154">
    <cfRule type="expression" dxfId="5245" priority="8352" stopIfTrue="1">
      <formula>I154="REVIEW"</formula>
    </cfRule>
  </conditionalFormatting>
  <conditionalFormatting sqref="I155">
    <cfRule type="expression" dxfId="5244" priority="8353" stopIfTrue="1">
      <formula>I155="REVIEW"</formula>
    </cfRule>
  </conditionalFormatting>
  <conditionalFormatting sqref="I156">
    <cfRule type="expression" dxfId="5243" priority="8354" stopIfTrue="1">
      <formula>I156="REVIEW"</formula>
    </cfRule>
  </conditionalFormatting>
  <conditionalFormatting sqref="I157">
    <cfRule type="expression" dxfId="5242" priority="8355" stopIfTrue="1">
      <formula>I157="REVIEW"</formula>
    </cfRule>
  </conditionalFormatting>
  <conditionalFormatting sqref="I158">
    <cfRule type="expression" dxfId="5241" priority="8356" stopIfTrue="1">
      <formula>I158="REVIEW"</formula>
    </cfRule>
  </conditionalFormatting>
  <conditionalFormatting sqref="I159">
    <cfRule type="expression" dxfId="5240" priority="8357" stopIfTrue="1">
      <formula>I159="REVIEW"</formula>
    </cfRule>
  </conditionalFormatting>
  <conditionalFormatting sqref="I160">
    <cfRule type="expression" dxfId="5239" priority="8358" stopIfTrue="1">
      <formula>I160="REVIEW"</formula>
    </cfRule>
  </conditionalFormatting>
  <conditionalFormatting sqref="I161">
    <cfRule type="expression" dxfId="5238" priority="8359" stopIfTrue="1">
      <formula>I161="REVIEW"</formula>
    </cfRule>
  </conditionalFormatting>
  <conditionalFormatting sqref="I162">
    <cfRule type="expression" dxfId="5237" priority="8360" stopIfTrue="1">
      <formula>I162="REVIEW"</formula>
    </cfRule>
  </conditionalFormatting>
  <conditionalFormatting sqref="I163">
    <cfRule type="expression" dxfId="5236" priority="8361" stopIfTrue="1">
      <formula>I163="REVIEW"</formula>
    </cfRule>
  </conditionalFormatting>
  <conditionalFormatting sqref="I164">
    <cfRule type="expression" dxfId="5235" priority="8362" stopIfTrue="1">
      <formula>I164="REVIEW"</formula>
    </cfRule>
  </conditionalFormatting>
  <conditionalFormatting sqref="I165">
    <cfRule type="expression" dxfId="5234" priority="8363" stopIfTrue="1">
      <formula>I165="REVIEW"</formula>
    </cfRule>
  </conditionalFormatting>
  <conditionalFormatting sqref="I166">
    <cfRule type="expression" dxfId="5233" priority="8364" stopIfTrue="1">
      <formula>I166="REVIEW"</formula>
    </cfRule>
  </conditionalFormatting>
  <conditionalFormatting sqref="I167">
    <cfRule type="expression" dxfId="5232" priority="8365" stopIfTrue="1">
      <formula>I167="REVIEW"</formula>
    </cfRule>
  </conditionalFormatting>
  <conditionalFormatting sqref="I168">
    <cfRule type="expression" dxfId="5231" priority="8366" stopIfTrue="1">
      <formula>I168="REVIEW"</formula>
    </cfRule>
  </conditionalFormatting>
  <conditionalFormatting sqref="I169">
    <cfRule type="expression" dxfId="5230" priority="8367" stopIfTrue="1">
      <formula>I169="REVIEW"</formula>
    </cfRule>
  </conditionalFormatting>
  <conditionalFormatting sqref="I170">
    <cfRule type="expression" dxfId="5229" priority="8368" stopIfTrue="1">
      <formula>I170="REVIEW"</formula>
    </cfRule>
  </conditionalFormatting>
  <conditionalFormatting sqref="I171">
    <cfRule type="expression" dxfId="5228" priority="8369" stopIfTrue="1">
      <formula>I171="REVIEW"</formula>
    </cfRule>
  </conditionalFormatting>
  <conditionalFormatting sqref="I172">
    <cfRule type="expression" dxfId="5227" priority="8370" stopIfTrue="1">
      <formula>I172="REVIEW"</formula>
    </cfRule>
  </conditionalFormatting>
  <conditionalFormatting sqref="I173">
    <cfRule type="expression" dxfId="5226" priority="8371" stopIfTrue="1">
      <formula>I173="REVIEW"</formula>
    </cfRule>
  </conditionalFormatting>
  <conditionalFormatting sqref="I174">
    <cfRule type="expression" dxfId="5225" priority="8372" stopIfTrue="1">
      <formula>I174="REVIEW"</formula>
    </cfRule>
  </conditionalFormatting>
  <conditionalFormatting sqref="I175">
    <cfRule type="expression" dxfId="5224" priority="8373" stopIfTrue="1">
      <formula>I175="REVIEW"</formula>
    </cfRule>
  </conditionalFormatting>
  <conditionalFormatting sqref="I176">
    <cfRule type="expression" dxfId="5223" priority="8374" stopIfTrue="1">
      <formula>I176="REVIEW"</formula>
    </cfRule>
  </conditionalFormatting>
  <conditionalFormatting sqref="I177">
    <cfRule type="expression" dxfId="5222" priority="8375" stopIfTrue="1">
      <formula>I177="REVIEW"</formula>
    </cfRule>
  </conditionalFormatting>
  <conditionalFormatting sqref="I178">
    <cfRule type="expression" dxfId="5221" priority="8376" stopIfTrue="1">
      <formula>I178="REVIEW"</formula>
    </cfRule>
  </conditionalFormatting>
  <conditionalFormatting sqref="I179">
    <cfRule type="expression" dxfId="5220" priority="8377" stopIfTrue="1">
      <formula>I179="REVIEW"</formula>
    </cfRule>
  </conditionalFormatting>
  <conditionalFormatting sqref="I180">
    <cfRule type="expression" dxfId="5219" priority="8378" stopIfTrue="1">
      <formula>I180="REVIEW"</formula>
    </cfRule>
  </conditionalFormatting>
  <conditionalFormatting sqref="I181">
    <cfRule type="expression" dxfId="5218" priority="8379" stopIfTrue="1">
      <formula>I181="REVIEW"</formula>
    </cfRule>
  </conditionalFormatting>
  <conditionalFormatting sqref="I182">
    <cfRule type="expression" dxfId="5217" priority="8380" stopIfTrue="1">
      <formula>I182="REVIEW"</formula>
    </cfRule>
  </conditionalFormatting>
  <conditionalFormatting sqref="I183">
    <cfRule type="expression" dxfId="5216" priority="8381" stopIfTrue="1">
      <formula>I183="REVIEW"</formula>
    </cfRule>
  </conditionalFormatting>
  <conditionalFormatting sqref="I184">
    <cfRule type="expression" dxfId="5215" priority="8382" stopIfTrue="1">
      <formula>I184="REVIEW"</formula>
    </cfRule>
  </conditionalFormatting>
  <conditionalFormatting sqref="I185">
    <cfRule type="expression" dxfId="5214" priority="8383" stopIfTrue="1">
      <formula>I185="REVIEW"</formula>
    </cfRule>
  </conditionalFormatting>
  <conditionalFormatting sqref="I186">
    <cfRule type="expression" dxfId="5213" priority="8384" stopIfTrue="1">
      <formula>I186="REVIEW"</formula>
    </cfRule>
  </conditionalFormatting>
  <conditionalFormatting sqref="I187">
    <cfRule type="expression" dxfId="5212" priority="8385" stopIfTrue="1">
      <formula>I187="REVIEW"</formula>
    </cfRule>
  </conditionalFormatting>
  <conditionalFormatting sqref="I188">
    <cfRule type="expression" dxfId="5211" priority="8386" stopIfTrue="1">
      <formula>I188="REVIEW"</formula>
    </cfRule>
  </conditionalFormatting>
  <conditionalFormatting sqref="I189">
    <cfRule type="expression" dxfId="5210" priority="8387" stopIfTrue="1">
      <formula>I189="REVIEW"</formula>
    </cfRule>
  </conditionalFormatting>
  <conditionalFormatting sqref="I190">
    <cfRule type="expression" dxfId="5209" priority="8388" stopIfTrue="1">
      <formula>I190="REVIEW"</formula>
    </cfRule>
  </conditionalFormatting>
  <conditionalFormatting sqref="I191">
    <cfRule type="expression" dxfId="5208" priority="8389" stopIfTrue="1">
      <formula>I191="REVIEW"</formula>
    </cfRule>
  </conditionalFormatting>
  <conditionalFormatting sqref="I192">
    <cfRule type="expression" dxfId="5207" priority="8390" stopIfTrue="1">
      <formula>I192="REVIEW"</formula>
    </cfRule>
  </conditionalFormatting>
  <conditionalFormatting sqref="I193">
    <cfRule type="expression" dxfId="5206" priority="8391" stopIfTrue="1">
      <formula>I193="REVIEW"</formula>
    </cfRule>
  </conditionalFormatting>
  <conditionalFormatting sqref="I194">
    <cfRule type="expression" dxfId="5205" priority="8392" stopIfTrue="1">
      <formula>I194="REVIEW"</formula>
    </cfRule>
  </conditionalFormatting>
  <conditionalFormatting sqref="I195">
    <cfRule type="expression" dxfId="5204" priority="8393" stopIfTrue="1">
      <formula>I195="REVIEW"</formula>
    </cfRule>
  </conditionalFormatting>
  <conditionalFormatting sqref="I196">
    <cfRule type="expression" dxfId="5203" priority="8394" stopIfTrue="1">
      <formula>I196="REVIEW"</formula>
    </cfRule>
  </conditionalFormatting>
  <conditionalFormatting sqref="I197">
    <cfRule type="expression" dxfId="5202" priority="8395" stopIfTrue="1">
      <formula>I197="REVIEW"</formula>
    </cfRule>
  </conditionalFormatting>
  <conditionalFormatting sqref="I198">
    <cfRule type="expression" dxfId="5201" priority="8396" stopIfTrue="1">
      <formula>I198="REVIEW"</formula>
    </cfRule>
  </conditionalFormatting>
  <conditionalFormatting sqref="I199">
    <cfRule type="expression" dxfId="5200" priority="8397" stopIfTrue="1">
      <formula>I199="REVIEW"</formula>
    </cfRule>
  </conditionalFormatting>
  <conditionalFormatting sqref="I200">
    <cfRule type="expression" dxfId="5199" priority="8398" stopIfTrue="1">
      <formula>I200="REVIEW"</formula>
    </cfRule>
  </conditionalFormatting>
  <conditionalFormatting sqref="I201">
    <cfRule type="expression" dxfId="5198" priority="8399" stopIfTrue="1">
      <formula>I201="REVIEW"</formula>
    </cfRule>
  </conditionalFormatting>
  <conditionalFormatting sqref="I202">
    <cfRule type="expression" dxfId="5197" priority="8400" stopIfTrue="1">
      <formula>I202="REVIEW"</formula>
    </cfRule>
  </conditionalFormatting>
  <conditionalFormatting sqref="I203">
    <cfRule type="expression" dxfId="5196" priority="8401" stopIfTrue="1">
      <formula>I203="REVIEW"</formula>
    </cfRule>
  </conditionalFormatting>
  <conditionalFormatting sqref="I204">
    <cfRule type="expression" dxfId="5195" priority="8402" stopIfTrue="1">
      <formula>I204="REVIEW"</formula>
    </cfRule>
  </conditionalFormatting>
  <conditionalFormatting sqref="I205">
    <cfRule type="expression" dxfId="5194" priority="8403" stopIfTrue="1">
      <formula>I205="REVIEW"</formula>
    </cfRule>
  </conditionalFormatting>
  <conditionalFormatting sqref="I206">
    <cfRule type="expression" dxfId="5193" priority="8404" stopIfTrue="1">
      <formula>I206="REVIEW"</formula>
    </cfRule>
  </conditionalFormatting>
  <conditionalFormatting sqref="I207">
    <cfRule type="expression" dxfId="5192" priority="8405" stopIfTrue="1">
      <formula>I207="REVIEW"</formula>
    </cfRule>
  </conditionalFormatting>
  <conditionalFormatting sqref="I208">
    <cfRule type="expression" dxfId="5191" priority="8406" stopIfTrue="1">
      <formula>I208="REVIEW"</formula>
    </cfRule>
  </conditionalFormatting>
  <conditionalFormatting sqref="I209">
    <cfRule type="expression" dxfId="5190" priority="8407" stopIfTrue="1">
      <formula>I209="REVIEW"</formula>
    </cfRule>
  </conditionalFormatting>
  <conditionalFormatting sqref="I210">
    <cfRule type="expression" dxfId="5189" priority="8408" stopIfTrue="1">
      <formula>I210="REVIEW"</formula>
    </cfRule>
  </conditionalFormatting>
  <conditionalFormatting sqref="I211">
    <cfRule type="expression" dxfId="5188" priority="8409" stopIfTrue="1">
      <formula>I211="REVIEW"</formula>
    </cfRule>
  </conditionalFormatting>
  <conditionalFormatting sqref="I212">
    <cfRule type="expression" dxfId="5187" priority="8410" stopIfTrue="1">
      <formula>I212="REVIEW"</formula>
    </cfRule>
  </conditionalFormatting>
  <conditionalFormatting sqref="I213">
    <cfRule type="expression" dxfId="5186" priority="8411" stopIfTrue="1">
      <formula>I213="REVIEW"</formula>
    </cfRule>
  </conditionalFormatting>
  <conditionalFormatting sqref="I214">
    <cfRule type="expression" dxfId="5185" priority="8412" stopIfTrue="1">
      <formula>I214="REVIEW"</formula>
    </cfRule>
  </conditionalFormatting>
  <conditionalFormatting sqref="I215">
    <cfRule type="expression" dxfId="5184" priority="8413" stopIfTrue="1">
      <formula>I215="REVIEW"</formula>
    </cfRule>
  </conditionalFormatting>
  <conditionalFormatting sqref="I216">
    <cfRule type="expression" dxfId="5183" priority="8414" stopIfTrue="1">
      <formula>I216="REVIEW"</formula>
    </cfRule>
  </conditionalFormatting>
  <conditionalFormatting sqref="I217">
    <cfRule type="expression" dxfId="5182" priority="8415" stopIfTrue="1">
      <formula>I217="REVIEW"</formula>
    </cfRule>
  </conditionalFormatting>
  <conditionalFormatting sqref="I218">
    <cfRule type="expression" dxfId="5181" priority="8416" stopIfTrue="1">
      <formula>I218="REVIEW"</formula>
    </cfRule>
  </conditionalFormatting>
  <conditionalFormatting sqref="I219">
    <cfRule type="expression" dxfId="5180" priority="8417" stopIfTrue="1">
      <formula>I219="REVIEW"</formula>
    </cfRule>
  </conditionalFormatting>
  <conditionalFormatting sqref="I220">
    <cfRule type="expression" dxfId="5179" priority="8418" stopIfTrue="1">
      <formula>I220="REVIEW"</formula>
    </cfRule>
  </conditionalFormatting>
  <conditionalFormatting sqref="I221">
    <cfRule type="expression" dxfId="5178" priority="8419" stopIfTrue="1">
      <formula>I221="REVIEW"</formula>
    </cfRule>
  </conditionalFormatting>
  <conditionalFormatting sqref="I222">
    <cfRule type="expression" dxfId="5177" priority="8420" stopIfTrue="1">
      <formula>I222="REVIEW"</formula>
    </cfRule>
  </conditionalFormatting>
  <conditionalFormatting sqref="I223">
    <cfRule type="expression" dxfId="5176" priority="8421" stopIfTrue="1">
      <formula>I223="REVIEW"</formula>
    </cfRule>
  </conditionalFormatting>
  <conditionalFormatting sqref="I224">
    <cfRule type="expression" dxfId="5175" priority="8422" stopIfTrue="1">
      <formula>I224="REVIEW"</formula>
    </cfRule>
  </conditionalFormatting>
  <conditionalFormatting sqref="I225">
    <cfRule type="expression" dxfId="5174" priority="8423" stopIfTrue="1">
      <formula>I225="REVIEW"</formula>
    </cfRule>
  </conditionalFormatting>
  <conditionalFormatting sqref="I226">
    <cfRule type="expression" dxfId="5173" priority="8424" stopIfTrue="1">
      <formula>I226="REVIEW"</formula>
    </cfRule>
  </conditionalFormatting>
  <conditionalFormatting sqref="I227">
    <cfRule type="expression" dxfId="5172" priority="8425" stopIfTrue="1">
      <formula>I227="REVIEW"</formula>
    </cfRule>
  </conditionalFormatting>
  <conditionalFormatting sqref="I228">
    <cfRule type="expression" dxfId="5171" priority="8426" stopIfTrue="1">
      <formula>I228="REVIEW"</formula>
    </cfRule>
  </conditionalFormatting>
  <conditionalFormatting sqref="I229">
    <cfRule type="expression" dxfId="5170" priority="8427" stopIfTrue="1">
      <formula>I229="REVIEW"</formula>
    </cfRule>
  </conditionalFormatting>
  <conditionalFormatting sqref="I230">
    <cfRule type="expression" dxfId="5169" priority="8428" stopIfTrue="1">
      <formula>I230="REVIEW"</formula>
    </cfRule>
  </conditionalFormatting>
  <conditionalFormatting sqref="I231">
    <cfRule type="expression" dxfId="5168" priority="8429" stopIfTrue="1">
      <formula>I231="REVIEW"</formula>
    </cfRule>
  </conditionalFormatting>
  <conditionalFormatting sqref="I232">
    <cfRule type="expression" dxfId="5167" priority="8430" stopIfTrue="1">
      <formula>I232="REVIEW"</formula>
    </cfRule>
  </conditionalFormatting>
  <conditionalFormatting sqref="I233">
    <cfRule type="expression" dxfId="5166" priority="8431" stopIfTrue="1">
      <formula>I233="REVIEW"</formula>
    </cfRule>
  </conditionalFormatting>
  <conditionalFormatting sqref="I234">
    <cfRule type="expression" dxfId="5165" priority="8432" stopIfTrue="1">
      <formula>I234="REVIEW"</formula>
    </cfRule>
  </conditionalFormatting>
  <conditionalFormatting sqref="I235">
    <cfRule type="expression" dxfId="5164" priority="8433" stopIfTrue="1">
      <formula>I235="REVIEW"</formula>
    </cfRule>
  </conditionalFormatting>
  <conditionalFormatting sqref="I236">
    <cfRule type="expression" dxfId="5163" priority="8434" stopIfTrue="1">
      <formula>I236="REVIEW"</formula>
    </cfRule>
  </conditionalFormatting>
  <conditionalFormatting sqref="I237">
    <cfRule type="expression" dxfId="5162" priority="8435" stopIfTrue="1">
      <formula>I237="REVIEW"</formula>
    </cfRule>
  </conditionalFormatting>
  <conditionalFormatting sqref="I238">
    <cfRule type="expression" dxfId="5161" priority="8436" stopIfTrue="1">
      <formula>I238="REVIEW"</formula>
    </cfRule>
  </conditionalFormatting>
  <conditionalFormatting sqref="I239">
    <cfRule type="expression" dxfId="5160" priority="8437" stopIfTrue="1">
      <formula>I239="REVIEW"</formula>
    </cfRule>
  </conditionalFormatting>
  <conditionalFormatting sqref="I240">
    <cfRule type="expression" dxfId="5159" priority="8438" stopIfTrue="1">
      <formula>I240="REVIEW"</formula>
    </cfRule>
  </conditionalFormatting>
  <conditionalFormatting sqref="I241">
    <cfRule type="expression" dxfId="5158" priority="8439" stopIfTrue="1">
      <formula>I241="REVIEW"</formula>
    </cfRule>
  </conditionalFormatting>
  <conditionalFormatting sqref="I242">
    <cfRule type="expression" dxfId="5157" priority="8440" stopIfTrue="1">
      <formula>I242="REVIEW"</formula>
    </cfRule>
  </conditionalFormatting>
  <conditionalFormatting sqref="I243">
    <cfRule type="expression" dxfId="5156" priority="8441" stopIfTrue="1">
      <formula>I243="REVIEW"</formula>
    </cfRule>
  </conditionalFormatting>
  <conditionalFormatting sqref="I244">
    <cfRule type="expression" dxfId="5155" priority="8442" stopIfTrue="1">
      <formula>I244="REVIEW"</formula>
    </cfRule>
  </conditionalFormatting>
  <conditionalFormatting sqref="I245">
    <cfRule type="expression" dxfId="5154" priority="8443" stopIfTrue="1">
      <formula>I245="REVIEW"</formula>
    </cfRule>
  </conditionalFormatting>
  <conditionalFormatting sqref="I246">
    <cfRule type="expression" dxfId="5153" priority="8444" stopIfTrue="1">
      <formula>I246="REVIEW"</formula>
    </cfRule>
  </conditionalFormatting>
  <conditionalFormatting sqref="I247">
    <cfRule type="expression" dxfId="5152" priority="8445" stopIfTrue="1">
      <formula>I247="REVIEW"</formula>
    </cfRule>
  </conditionalFormatting>
  <conditionalFormatting sqref="I248">
    <cfRule type="expression" dxfId="5151" priority="8446" stopIfTrue="1">
      <formula>I248="REVIEW"</formula>
    </cfRule>
  </conditionalFormatting>
  <conditionalFormatting sqref="I249">
    <cfRule type="expression" dxfId="5150" priority="8447" stopIfTrue="1">
      <formula>I249="REVIEW"</formula>
    </cfRule>
  </conditionalFormatting>
  <conditionalFormatting sqref="I250">
    <cfRule type="expression" dxfId="5149" priority="8448" stopIfTrue="1">
      <formula>I250="REVIEW"</formula>
    </cfRule>
  </conditionalFormatting>
  <conditionalFormatting sqref="I251">
    <cfRule type="expression" dxfId="5148" priority="8449" stopIfTrue="1">
      <formula>I251="REVIEW"</formula>
    </cfRule>
  </conditionalFormatting>
  <conditionalFormatting sqref="I252">
    <cfRule type="expression" dxfId="5147" priority="8450" stopIfTrue="1">
      <formula>I252="REVIEW"</formula>
    </cfRule>
  </conditionalFormatting>
  <conditionalFormatting sqref="I253">
    <cfRule type="expression" dxfId="5146" priority="8451" stopIfTrue="1">
      <formula>I253="REVIEW"</formula>
    </cfRule>
  </conditionalFormatting>
  <conditionalFormatting sqref="I254">
    <cfRule type="expression" dxfId="5145" priority="8452" stopIfTrue="1">
      <formula>I254="REVIEW"</formula>
    </cfRule>
  </conditionalFormatting>
  <conditionalFormatting sqref="I255">
    <cfRule type="expression" dxfId="5144" priority="8453" stopIfTrue="1">
      <formula>I255="REVIEW"</formula>
    </cfRule>
  </conditionalFormatting>
  <conditionalFormatting sqref="I256">
    <cfRule type="expression" dxfId="5143" priority="8454" stopIfTrue="1">
      <formula>I256="REVIEW"</formula>
    </cfRule>
  </conditionalFormatting>
  <conditionalFormatting sqref="I257">
    <cfRule type="expression" dxfId="5142" priority="8455" stopIfTrue="1">
      <formula>I257="REVIEW"</formula>
    </cfRule>
  </conditionalFormatting>
  <conditionalFormatting sqref="I258">
    <cfRule type="expression" dxfId="5141" priority="8456" stopIfTrue="1">
      <formula>I258="REVIEW"</formula>
    </cfRule>
  </conditionalFormatting>
  <conditionalFormatting sqref="I259">
    <cfRule type="expression" dxfId="5140" priority="8457" stopIfTrue="1">
      <formula>I259="REVIEW"</formula>
    </cfRule>
  </conditionalFormatting>
  <conditionalFormatting sqref="I260">
    <cfRule type="expression" dxfId="5139" priority="8458" stopIfTrue="1">
      <formula>I260="REVIEW"</formula>
    </cfRule>
  </conditionalFormatting>
  <conditionalFormatting sqref="I261">
    <cfRule type="expression" dxfId="5138" priority="8459" stopIfTrue="1">
      <formula>I261="REVIEW"</formula>
    </cfRule>
  </conditionalFormatting>
  <conditionalFormatting sqref="I262">
    <cfRule type="expression" dxfId="5137" priority="8460" stopIfTrue="1">
      <formula>I262="REVIEW"</formula>
    </cfRule>
  </conditionalFormatting>
  <conditionalFormatting sqref="I263">
    <cfRule type="expression" dxfId="5136" priority="8461" stopIfTrue="1">
      <formula>I263="REVIEW"</formula>
    </cfRule>
  </conditionalFormatting>
  <conditionalFormatting sqref="I264">
    <cfRule type="expression" dxfId="5135" priority="8462" stopIfTrue="1">
      <formula>I264="REVIEW"</formula>
    </cfRule>
  </conditionalFormatting>
  <conditionalFormatting sqref="I265">
    <cfRule type="expression" dxfId="5134" priority="8463" stopIfTrue="1">
      <formula>I265="REVIEW"</formula>
    </cfRule>
  </conditionalFormatting>
  <conditionalFormatting sqref="I266">
    <cfRule type="expression" dxfId="5133" priority="8464" stopIfTrue="1">
      <formula>I266="REVIEW"</formula>
    </cfRule>
  </conditionalFormatting>
  <conditionalFormatting sqref="I267">
    <cfRule type="expression" dxfId="5132" priority="8465" stopIfTrue="1">
      <formula>I267="REVIEW"</formula>
    </cfRule>
  </conditionalFormatting>
  <conditionalFormatting sqref="I268">
    <cfRule type="expression" dxfId="5131" priority="8466" stopIfTrue="1">
      <formula>I268="REVIEW"</formula>
    </cfRule>
  </conditionalFormatting>
  <conditionalFormatting sqref="I269">
    <cfRule type="expression" dxfId="5130" priority="8467" stopIfTrue="1">
      <formula>I269="REVIEW"</formula>
    </cfRule>
  </conditionalFormatting>
  <conditionalFormatting sqref="I270">
    <cfRule type="expression" dxfId="5129" priority="8468" stopIfTrue="1">
      <formula>I270="REVIEW"</formula>
    </cfRule>
  </conditionalFormatting>
  <conditionalFormatting sqref="I271">
    <cfRule type="expression" dxfId="5128" priority="8469" stopIfTrue="1">
      <formula>I271="REVIEW"</formula>
    </cfRule>
  </conditionalFormatting>
  <conditionalFormatting sqref="I272">
    <cfRule type="expression" dxfId="5127" priority="8470" stopIfTrue="1">
      <formula>I272="REVIEW"</formula>
    </cfRule>
  </conditionalFormatting>
  <conditionalFormatting sqref="I273">
    <cfRule type="expression" dxfId="5126" priority="8471" stopIfTrue="1">
      <formula>I273="REVIEW"</formula>
    </cfRule>
  </conditionalFormatting>
  <conditionalFormatting sqref="I274">
    <cfRule type="expression" dxfId="5125" priority="8472" stopIfTrue="1">
      <formula>I274="REVIEW"</formula>
    </cfRule>
  </conditionalFormatting>
  <conditionalFormatting sqref="I275">
    <cfRule type="expression" dxfId="5124" priority="8473" stopIfTrue="1">
      <formula>I275="REVIEW"</formula>
    </cfRule>
  </conditionalFormatting>
  <conditionalFormatting sqref="I276">
    <cfRule type="expression" dxfId="5123" priority="8474" stopIfTrue="1">
      <formula>I276="REVIEW"</formula>
    </cfRule>
  </conditionalFormatting>
  <conditionalFormatting sqref="I277">
    <cfRule type="expression" dxfId="5122" priority="8475" stopIfTrue="1">
      <formula>I277="REVIEW"</formula>
    </cfRule>
  </conditionalFormatting>
  <conditionalFormatting sqref="I278">
    <cfRule type="expression" dxfId="5121" priority="8476" stopIfTrue="1">
      <formula>I278="REVIEW"</formula>
    </cfRule>
  </conditionalFormatting>
  <conditionalFormatting sqref="I279">
    <cfRule type="expression" dxfId="5120" priority="8477" stopIfTrue="1">
      <formula>I279="REVIEW"</formula>
    </cfRule>
  </conditionalFormatting>
  <conditionalFormatting sqref="I280">
    <cfRule type="expression" dxfId="5119" priority="8478" stopIfTrue="1">
      <formula>I280="REVIEW"</formula>
    </cfRule>
  </conditionalFormatting>
  <conditionalFormatting sqref="I281">
    <cfRule type="expression" dxfId="5118" priority="8479" stopIfTrue="1">
      <formula>I281="REVIEW"</formula>
    </cfRule>
  </conditionalFormatting>
  <conditionalFormatting sqref="I282">
    <cfRule type="expression" dxfId="5117" priority="8480" stopIfTrue="1">
      <formula>I282="REVIEW"</formula>
    </cfRule>
  </conditionalFormatting>
  <conditionalFormatting sqref="I283">
    <cfRule type="expression" dxfId="5116" priority="8481" stopIfTrue="1">
      <formula>I283="REVIEW"</formula>
    </cfRule>
  </conditionalFormatting>
  <conditionalFormatting sqref="I284">
    <cfRule type="expression" dxfId="5115" priority="8482" stopIfTrue="1">
      <formula>I284="REVIEW"</formula>
    </cfRule>
  </conditionalFormatting>
  <conditionalFormatting sqref="I285">
    <cfRule type="expression" dxfId="5114" priority="8483" stopIfTrue="1">
      <formula>I285="REVIEW"</formula>
    </cfRule>
  </conditionalFormatting>
  <conditionalFormatting sqref="I286">
    <cfRule type="expression" dxfId="5113" priority="8484" stopIfTrue="1">
      <formula>I286="REVIEW"</formula>
    </cfRule>
  </conditionalFormatting>
  <conditionalFormatting sqref="I287">
    <cfRule type="expression" dxfId="5112" priority="8485" stopIfTrue="1">
      <formula>I287="REVIEW"</formula>
    </cfRule>
  </conditionalFormatting>
  <conditionalFormatting sqref="I288">
    <cfRule type="expression" dxfId="5111" priority="8486" stopIfTrue="1">
      <formula>I288="REVIEW"</formula>
    </cfRule>
  </conditionalFormatting>
  <conditionalFormatting sqref="I289">
    <cfRule type="expression" dxfId="5110" priority="8487" stopIfTrue="1">
      <formula>I289="REVIEW"</formula>
    </cfRule>
  </conditionalFormatting>
  <conditionalFormatting sqref="I290">
    <cfRule type="expression" dxfId="5109" priority="8488" stopIfTrue="1">
      <formula>I290="REVIEW"</formula>
    </cfRule>
  </conditionalFormatting>
  <conditionalFormatting sqref="I291">
    <cfRule type="expression" dxfId="5108" priority="8489" stopIfTrue="1">
      <formula>I291="REVIEW"</formula>
    </cfRule>
  </conditionalFormatting>
  <conditionalFormatting sqref="I292">
    <cfRule type="expression" dxfId="5107" priority="8490" stopIfTrue="1">
      <formula>I292="REVIEW"</formula>
    </cfRule>
  </conditionalFormatting>
  <conditionalFormatting sqref="I293">
    <cfRule type="expression" dxfId="5106" priority="8491" stopIfTrue="1">
      <formula>I293="REVIEW"</formula>
    </cfRule>
  </conditionalFormatting>
  <conditionalFormatting sqref="I294">
    <cfRule type="expression" dxfId="5105" priority="8492" stopIfTrue="1">
      <formula>I294="REVIEW"</formula>
    </cfRule>
  </conditionalFormatting>
  <conditionalFormatting sqref="I295">
    <cfRule type="expression" dxfId="5104" priority="8493" stopIfTrue="1">
      <formula>I295="REVIEW"</formula>
    </cfRule>
  </conditionalFormatting>
  <conditionalFormatting sqref="I296">
    <cfRule type="expression" dxfId="5103" priority="8494" stopIfTrue="1">
      <formula>I296="REVIEW"</formula>
    </cfRule>
  </conditionalFormatting>
  <conditionalFormatting sqref="I297">
    <cfRule type="expression" dxfId="5102" priority="8495" stopIfTrue="1">
      <formula>I297="REVIEW"</formula>
    </cfRule>
  </conditionalFormatting>
  <conditionalFormatting sqref="I298">
    <cfRule type="expression" dxfId="5101" priority="8496" stopIfTrue="1">
      <formula>I298="REVIEW"</formula>
    </cfRule>
  </conditionalFormatting>
  <conditionalFormatting sqref="I299">
    <cfRule type="expression" dxfId="5100" priority="8497" stopIfTrue="1">
      <formula>I299="REVIEW"</formula>
    </cfRule>
  </conditionalFormatting>
  <conditionalFormatting sqref="I300">
    <cfRule type="expression" dxfId="5099" priority="8498" stopIfTrue="1">
      <formula>I300="REVIEW"</formula>
    </cfRule>
  </conditionalFormatting>
  <conditionalFormatting sqref="I301">
    <cfRule type="expression" dxfId="5098" priority="8499" stopIfTrue="1">
      <formula>I301="REVIEW"</formula>
    </cfRule>
  </conditionalFormatting>
  <conditionalFormatting sqref="I302">
    <cfRule type="expression" dxfId="5097" priority="8500" stopIfTrue="1">
      <formula>I302="REVIEW"</formula>
    </cfRule>
  </conditionalFormatting>
  <conditionalFormatting sqref="I303">
    <cfRule type="expression" dxfId="5096" priority="8501" stopIfTrue="1">
      <formula>I303="REVIEW"</formula>
    </cfRule>
  </conditionalFormatting>
  <conditionalFormatting sqref="I304">
    <cfRule type="expression" dxfId="5095" priority="8502" stopIfTrue="1">
      <formula>I304="REVIEW"</formula>
    </cfRule>
  </conditionalFormatting>
  <conditionalFormatting sqref="I305">
    <cfRule type="expression" dxfId="5094" priority="8503" stopIfTrue="1">
      <formula>I305="REVIEW"</formula>
    </cfRule>
  </conditionalFormatting>
  <conditionalFormatting sqref="I306">
    <cfRule type="expression" dxfId="5093" priority="8504" stopIfTrue="1">
      <formula>I306="REVIEW"</formula>
    </cfRule>
  </conditionalFormatting>
  <conditionalFormatting sqref="I307">
    <cfRule type="expression" dxfId="5092" priority="8505" stopIfTrue="1">
      <formula>I307="REVIEW"</formula>
    </cfRule>
  </conditionalFormatting>
  <conditionalFormatting sqref="I308">
    <cfRule type="expression" dxfId="5091" priority="8506" stopIfTrue="1">
      <formula>I308="REVIEW"</formula>
    </cfRule>
  </conditionalFormatting>
  <conditionalFormatting sqref="I309">
    <cfRule type="expression" dxfId="5090" priority="8507" stopIfTrue="1">
      <formula>I309="REVIEW"</formula>
    </cfRule>
  </conditionalFormatting>
  <conditionalFormatting sqref="I310">
    <cfRule type="expression" dxfId="5089" priority="8508" stopIfTrue="1">
      <formula>I310="REVIEW"</formula>
    </cfRule>
  </conditionalFormatting>
  <conditionalFormatting sqref="I311">
    <cfRule type="expression" dxfId="5088" priority="8509" stopIfTrue="1">
      <formula>I311="REVIEW"</formula>
    </cfRule>
  </conditionalFormatting>
  <conditionalFormatting sqref="I312">
    <cfRule type="expression" dxfId="5087" priority="8510" stopIfTrue="1">
      <formula>I312="REVIEW"</formula>
    </cfRule>
  </conditionalFormatting>
  <conditionalFormatting sqref="I313">
    <cfRule type="expression" dxfId="5086" priority="8511" stopIfTrue="1">
      <formula>I313="REVIEW"</formula>
    </cfRule>
  </conditionalFormatting>
  <conditionalFormatting sqref="I314">
    <cfRule type="expression" dxfId="5085" priority="8512" stopIfTrue="1">
      <formula>I314="REVIEW"</formula>
    </cfRule>
  </conditionalFormatting>
  <conditionalFormatting sqref="I315">
    <cfRule type="expression" dxfId="5084" priority="8513" stopIfTrue="1">
      <formula>I315="REVIEW"</formula>
    </cfRule>
  </conditionalFormatting>
  <conditionalFormatting sqref="I316">
    <cfRule type="expression" dxfId="5083" priority="8514" stopIfTrue="1">
      <formula>I316="REVIEW"</formula>
    </cfRule>
  </conditionalFormatting>
  <conditionalFormatting sqref="I317">
    <cfRule type="expression" dxfId="5082" priority="8515" stopIfTrue="1">
      <formula>I317="REVIEW"</formula>
    </cfRule>
  </conditionalFormatting>
  <conditionalFormatting sqref="I318">
    <cfRule type="expression" dxfId="5081" priority="8516" stopIfTrue="1">
      <formula>I318="REVIEW"</formula>
    </cfRule>
  </conditionalFormatting>
  <conditionalFormatting sqref="I319">
    <cfRule type="expression" dxfId="5080" priority="8517" stopIfTrue="1">
      <formula>I319="REVIEW"</formula>
    </cfRule>
  </conditionalFormatting>
  <conditionalFormatting sqref="I320">
    <cfRule type="expression" dxfId="5079" priority="8518" stopIfTrue="1">
      <formula>I320="REVIEW"</formula>
    </cfRule>
  </conditionalFormatting>
  <conditionalFormatting sqref="I321">
    <cfRule type="expression" dxfId="5078" priority="8519" stopIfTrue="1">
      <formula>I321="REVIEW"</formula>
    </cfRule>
  </conditionalFormatting>
  <conditionalFormatting sqref="I322">
    <cfRule type="expression" dxfId="5077" priority="8520" stopIfTrue="1">
      <formula>I322="REVIEW"</formula>
    </cfRule>
  </conditionalFormatting>
  <conditionalFormatting sqref="I323">
    <cfRule type="expression" dxfId="5076" priority="8521" stopIfTrue="1">
      <formula>I323="REVIEW"</formula>
    </cfRule>
  </conditionalFormatting>
  <conditionalFormatting sqref="I324">
    <cfRule type="expression" dxfId="5075" priority="8522" stopIfTrue="1">
      <formula>I324="REVIEW"</formula>
    </cfRule>
  </conditionalFormatting>
  <conditionalFormatting sqref="I325">
    <cfRule type="expression" dxfId="5074" priority="8523" stopIfTrue="1">
      <formula>I325="REVIEW"</formula>
    </cfRule>
  </conditionalFormatting>
  <conditionalFormatting sqref="I326">
    <cfRule type="expression" dxfId="5073" priority="8524" stopIfTrue="1">
      <formula>I326="REVIEW"</formula>
    </cfRule>
  </conditionalFormatting>
  <conditionalFormatting sqref="I327">
    <cfRule type="expression" dxfId="5072" priority="8525" stopIfTrue="1">
      <formula>I327="REVIEW"</formula>
    </cfRule>
  </conditionalFormatting>
  <conditionalFormatting sqref="I328">
    <cfRule type="expression" dxfId="5071" priority="8526" stopIfTrue="1">
      <formula>I328="REVIEW"</formula>
    </cfRule>
  </conditionalFormatting>
  <conditionalFormatting sqref="I329">
    <cfRule type="expression" dxfId="5070" priority="8527" stopIfTrue="1">
      <formula>I329="REVIEW"</formula>
    </cfRule>
  </conditionalFormatting>
  <conditionalFormatting sqref="I330">
    <cfRule type="expression" dxfId="5069" priority="8528" stopIfTrue="1">
      <formula>I330="REVIEW"</formula>
    </cfRule>
  </conditionalFormatting>
  <conditionalFormatting sqref="I331">
    <cfRule type="expression" dxfId="5068" priority="8529" stopIfTrue="1">
      <formula>I331="REVIEW"</formula>
    </cfRule>
  </conditionalFormatting>
  <conditionalFormatting sqref="I332">
    <cfRule type="expression" dxfId="5067" priority="8530" stopIfTrue="1">
      <formula>I332="REVIEW"</formula>
    </cfRule>
  </conditionalFormatting>
  <conditionalFormatting sqref="I333">
    <cfRule type="expression" dxfId="5066" priority="8531" stopIfTrue="1">
      <formula>I333="REVIEW"</formula>
    </cfRule>
  </conditionalFormatting>
  <conditionalFormatting sqref="I334">
    <cfRule type="expression" dxfId="5065" priority="8532" stopIfTrue="1">
      <formula>I334="REVIEW"</formula>
    </cfRule>
  </conditionalFormatting>
  <conditionalFormatting sqref="I335">
    <cfRule type="expression" dxfId="5064" priority="8533" stopIfTrue="1">
      <formula>I335="REVIEW"</formula>
    </cfRule>
  </conditionalFormatting>
  <conditionalFormatting sqref="I336">
    <cfRule type="expression" dxfId="5063" priority="8534" stopIfTrue="1">
      <formula>I336="REVIEW"</formula>
    </cfRule>
  </conditionalFormatting>
  <conditionalFormatting sqref="I337">
    <cfRule type="expression" dxfId="5062" priority="8535" stopIfTrue="1">
      <formula>I337="REVIEW"</formula>
    </cfRule>
  </conditionalFormatting>
  <conditionalFormatting sqref="I338">
    <cfRule type="expression" dxfId="5061" priority="8536" stopIfTrue="1">
      <formula>I338="REVIEW"</formula>
    </cfRule>
  </conditionalFormatting>
  <conditionalFormatting sqref="I339">
    <cfRule type="expression" dxfId="5060" priority="8537" stopIfTrue="1">
      <formula>I339="REVIEW"</formula>
    </cfRule>
  </conditionalFormatting>
  <conditionalFormatting sqref="I340">
    <cfRule type="expression" dxfId="5059" priority="8538" stopIfTrue="1">
      <formula>I340="REVIEW"</formula>
    </cfRule>
  </conditionalFormatting>
  <conditionalFormatting sqref="I341">
    <cfRule type="expression" dxfId="5058" priority="8539" stopIfTrue="1">
      <formula>I341="REVIEW"</formula>
    </cfRule>
  </conditionalFormatting>
  <conditionalFormatting sqref="I342">
    <cfRule type="expression" dxfId="5057" priority="8540" stopIfTrue="1">
      <formula>I342="REVIEW"</formula>
    </cfRule>
  </conditionalFormatting>
  <conditionalFormatting sqref="I343">
    <cfRule type="expression" dxfId="5056" priority="8541" stopIfTrue="1">
      <formula>I343="REVIEW"</formula>
    </cfRule>
  </conditionalFormatting>
  <conditionalFormatting sqref="I344">
    <cfRule type="expression" dxfId="5055" priority="8542" stopIfTrue="1">
      <formula>I344="REVIEW"</formula>
    </cfRule>
  </conditionalFormatting>
  <conditionalFormatting sqref="I345">
    <cfRule type="expression" dxfId="5054" priority="8543" stopIfTrue="1">
      <formula>I345="REVIEW"</formula>
    </cfRule>
  </conditionalFormatting>
  <conditionalFormatting sqref="I346">
    <cfRule type="expression" dxfId="5053" priority="8544" stopIfTrue="1">
      <formula>I346="REVIEW"</formula>
    </cfRule>
  </conditionalFormatting>
  <conditionalFormatting sqref="I347">
    <cfRule type="expression" dxfId="5052" priority="8545" stopIfTrue="1">
      <formula>I347="REVIEW"</formula>
    </cfRule>
  </conditionalFormatting>
  <conditionalFormatting sqref="I348">
    <cfRule type="expression" dxfId="5051" priority="8546" stopIfTrue="1">
      <formula>I348="REVIEW"</formula>
    </cfRule>
  </conditionalFormatting>
  <conditionalFormatting sqref="I349">
    <cfRule type="expression" dxfId="5050" priority="8547" stopIfTrue="1">
      <formula>I349="REVIEW"</formula>
    </cfRule>
  </conditionalFormatting>
  <conditionalFormatting sqref="I350">
    <cfRule type="expression" dxfId="5049" priority="8548" stopIfTrue="1">
      <formula>I350="REVIEW"</formula>
    </cfRule>
  </conditionalFormatting>
  <conditionalFormatting sqref="I351">
    <cfRule type="expression" dxfId="5048" priority="8549" stopIfTrue="1">
      <formula>I351="REVIEW"</formula>
    </cfRule>
  </conditionalFormatting>
  <conditionalFormatting sqref="I352">
    <cfRule type="expression" dxfId="5047" priority="8550" stopIfTrue="1">
      <formula>I352="REVIEW"</formula>
    </cfRule>
  </conditionalFormatting>
  <conditionalFormatting sqref="I353">
    <cfRule type="expression" dxfId="5046" priority="8551" stopIfTrue="1">
      <formula>I353="REVIEW"</formula>
    </cfRule>
  </conditionalFormatting>
  <conditionalFormatting sqref="I354">
    <cfRule type="expression" dxfId="5045" priority="8552" stopIfTrue="1">
      <formula>I354="REVIEW"</formula>
    </cfRule>
  </conditionalFormatting>
  <conditionalFormatting sqref="I355">
    <cfRule type="expression" dxfId="5044" priority="8553" stopIfTrue="1">
      <formula>I355="REVIEW"</formula>
    </cfRule>
  </conditionalFormatting>
  <conditionalFormatting sqref="I356">
    <cfRule type="expression" dxfId="5043" priority="8554" stopIfTrue="1">
      <formula>I356="REVIEW"</formula>
    </cfRule>
  </conditionalFormatting>
  <conditionalFormatting sqref="I357">
    <cfRule type="expression" dxfId="5042" priority="8555" stopIfTrue="1">
      <formula>I357="REVIEW"</formula>
    </cfRule>
  </conditionalFormatting>
  <conditionalFormatting sqref="I358">
    <cfRule type="expression" dxfId="5041" priority="8556" stopIfTrue="1">
      <formula>I358="REVIEW"</formula>
    </cfRule>
  </conditionalFormatting>
  <conditionalFormatting sqref="I359">
    <cfRule type="expression" dxfId="5040" priority="8557" stopIfTrue="1">
      <formula>I359="REVIEW"</formula>
    </cfRule>
  </conditionalFormatting>
  <conditionalFormatting sqref="I360">
    <cfRule type="expression" dxfId="5039" priority="8558" stopIfTrue="1">
      <formula>I360="REVIEW"</formula>
    </cfRule>
  </conditionalFormatting>
  <conditionalFormatting sqref="I361">
    <cfRule type="expression" dxfId="5038" priority="8559" stopIfTrue="1">
      <formula>I361="REVIEW"</formula>
    </cfRule>
  </conditionalFormatting>
  <conditionalFormatting sqref="I362">
    <cfRule type="expression" dxfId="5037" priority="8560" stopIfTrue="1">
      <formula>I362="REVIEW"</formula>
    </cfRule>
  </conditionalFormatting>
  <conditionalFormatting sqref="I363">
    <cfRule type="expression" dxfId="5036" priority="8561" stopIfTrue="1">
      <formula>I363="REVIEW"</formula>
    </cfRule>
  </conditionalFormatting>
  <conditionalFormatting sqref="I364">
    <cfRule type="expression" dxfId="5035" priority="8562" stopIfTrue="1">
      <formula>I364="REVIEW"</formula>
    </cfRule>
  </conditionalFormatting>
  <conditionalFormatting sqref="I365">
    <cfRule type="expression" dxfId="5034" priority="8563" stopIfTrue="1">
      <formula>I365="REVIEW"</formula>
    </cfRule>
  </conditionalFormatting>
  <conditionalFormatting sqref="I366">
    <cfRule type="expression" dxfId="5033" priority="8564" stopIfTrue="1">
      <formula>I366="REVIEW"</formula>
    </cfRule>
  </conditionalFormatting>
  <conditionalFormatting sqref="I367">
    <cfRule type="expression" dxfId="5032" priority="8565" stopIfTrue="1">
      <formula>I367="REVIEW"</formula>
    </cfRule>
  </conditionalFormatting>
  <conditionalFormatting sqref="I368">
    <cfRule type="expression" dxfId="5031" priority="8566" stopIfTrue="1">
      <formula>I368="REVIEW"</formula>
    </cfRule>
  </conditionalFormatting>
  <conditionalFormatting sqref="I369">
    <cfRule type="expression" dxfId="5030" priority="8567" stopIfTrue="1">
      <formula>I369="REVIEW"</formula>
    </cfRule>
  </conditionalFormatting>
  <conditionalFormatting sqref="I370">
    <cfRule type="expression" dxfId="5029" priority="8568" stopIfTrue="1">
      <formula>I370="REVIEW"</formula>
    </cfRule>
  </conditionalFormatting>
  <conditionalFormatting sqref="I371">
    <cfRule type="expression" dxfId="5028" priority="8569" stopIfTrue="1">
      <formula>I371="REVIEW"</formula>
    </cfRule>
  </conditionalFormatting>
  <conditionalFormatting sqref="I372">
    <cfRule type="expression" dxfId="5027" priority="8570" stopIfTrue="1">
      <formula>I372="REVIEW"</formula>
    </cfRule>
  </conditionalFormatting>
  <conditionalFormatting sqref="I373">
    <cfRule type="expression" dxfId="5026" priority="8571" stopIfTrue="1">
      <formula>I373="REVIEW"</formula>
    </cfRule>
  </conditionalFormatting>
  <conditionalFormatting sqref="I374">
    <cfRule type="expression" dxfId="5025" priority="8572" stopIfTrue="1">
      <formula>I374="REVIEW"</formula>
    </cfRule>
  </conditionalFormatting>
  <conditionalFormatting sqref="I375">
    <cfRule type="expression" dxfId="5024" priority="8573" stopIfTrue="1">
      <formula>I375="REVIEW"</formula>
    </cfRule>
  </conditionalFormatting>
  <conditionalFormatting sqref="I376">
    <cfRule type="expression" dxfId="5023" priority="8574" stopIfTrue="1">
      <formula>I376="REVIEW"</formula>
    </cfRule>
  </conditionalFormatting>
  <conditionalFormatting sqref="I377">
    <cfRule type="expression" dxfId="5022" priority="8575" stopIfTrue="1">
      <formula>I377="REVIEW"</formula>
    </cfRule>
  </conditionalFormatting>
  <conditionalFormatting sqref="I378">
    <cfRule type="expression" dxfId="5021" priority="8576" stopIfTrue="1">
      <formula>I378="REVIEW"</formula>
    </cfRule>
  </conditionalFormatting>
  <conditionalFormatting sqref="I379">
    <cfRule type="expression" dxfId="5020" priority="8577" stopIfTrue="1">
      <formula>I379="REVIEW"</formula>
    </cfRule>
  </conditionalFormatting>
  <conditionalFormatting sqref="I380">
    <cfRule type="expression" dxfId="5019" priority="8578" stopIfTrue="1">
      <formula>I380="REVIEW"</formula>
    </cfRule>
  </conditionalFormatting>
  <conditionalFormatting sqref="I381">
    <cfRule type="expression" dxfId="5018" priority="8579" stopIfTrue="1">
      <formula>I381="REVIEW"</formula>
    </cfRule>
  </conditionalFormatting>
  <conditionalFormatting sqref="I382">
    <cfRule type="expression" dxfId="5017" priority="8580" stopIfTrue="1">
      <formula>I382="REVIEW"</formula>
    </cfRule>
  </conditionalFormatting>
  <conditionalFormatting sqref="I383">
    <cfRule type="expression" dxfId="5016" priority="8581" stopIfTrue="1">
      <formula>I383="REVIEW"</formula>
    </cfRule>
  </conditionalFormatting>
  <conditionalFormatting sqref="I384">
    <cfRule type="expression" dxfId="5015" priority="8582" stopIfTrue="1">
      <formula>I384="REVIEW"</formula>
    </cfRule>
  </conditionalFormatting>
  <conditionalFormatting sqref="I385">
    <cfRule type="expression" dxfId="5014" priority="8583" stopIfTrue="1">
      <formula>I385="REVIEW"</formula>
    </cfRule>
  </conditionalFormatting>
  <conditionalFormatting sqref="I386">
    <cfRule type="expression" dxfId="5013" priority="8584" stopIfTrue="1">
      <formula>I386="REVIEW"</formula>
    </cfRule>
  </conditionalFormatting>
  <conditionalFormatting sqref="I387">
    <cfRule type="expression" dxfId="5012" priority="8585" stopIfTrue="1">
      <formula>I387="REVIEW"</formula>
    </cfRule>
  </conditionalFormatting>
  <conditionalFormatting sqref="I388">
    <cfRule type="expression" dxfId="5011" priority="8586" stopIfTrue="1">
      <formula>I388="REVIEW"</formula>
    </cfRule>
  </conditionalFormatting>
  <conditionalFormatting sqref="I389">
    <cfRule type="expression" dxfId="5010" priority="8587" stopIfTrue="1">
      <formula>I389="REVIEW"</formula>
    </cfRule>
  </conditionalFormatting>
  <conditionalFormatting sqref="I390">
    <cfRule type="expression" dxfId="5009" priority="8588" stopIfTrue="1">
      <formula>I390="REVIEW"</formula>
    </cfRule>
  </conditionalFormatting>
  <conditionalFormatting sqref="I391">
    <cfRule type="expression" dxfId="5008" priority="8589" stopIfTrue="1">
      <formula>I391="REVIEW"</formula>
    </cfRule>
  </conditionalFormatting>
  <conditionalFormatting sqref="I392">
    <cfRule type="expression" dxfId="5007" priority="8590" stopIfTrue="1">
      <formula>I392="REVIEW"</formula>
    </cfRule>
  </conditionalFormatting>
  <conditionalFormatting sqref="I393">
    <cfRule type="expression" dxfId="5006" priority="8591" stopIfTrue="1">
      <formula>I393="REVIEW"</formula>
    </cfRule>
  </conditionalFormatting>
  <conditionalFormatting sqref="I394">
    <cfRule type="expression" dxfId="5005" priority="8592" stopIfTrue="1">
      <formula>I394="REVIEW"</formula>
    </cfRule>
  </conditionalFormatting>
  <conditionalFormatting sqref="I395">
    <cfRule type="expression" dxfId="5004" priority="8593" stopIfTrue="1">
      <formula>I395="REVIEW"</formula>
    </cfRule>
  </conditionalFormatting>
  <conditionalFormatting sqref="I396">
    <cfRule type="expression" dxfId="5003" priority="8594" stopIfTrue="1">
      <formula>I396="REVIEW"</formula>
    </cfRule>
  </conditionalFormatting>
  <conditionalFormatting sqref="I397">
    <cfRule type="expression" dxfId="5002" priority="8595" stopIfTrue="1">
      <formula>I397="REVIEW"</formula>
    </cfRule>
  </conditionalFormatting>
  <conditionalFormatting sqref="I398">
    <cfRule type="expression" dxfId="5001" priority="8596" stopIfTrue="1">
      <formula>I398="REVIEW"</formula>
    </cfRule>
  </conditionalFormatting>
  <conditionalFormatting sqref="I399">
    <cfRule type="expression" dxfId="5000" priority="8597" stopIfTrue="1">
      <formula>I399="REVIEW"</formula>
    </cfRule>
  </conditionalFormatting>
  <conditionalFormatting sqref="I400">
    <cfRule type="expression" dxfId="4999" priority="8598" stopIfTrue="1">
      <formula>I400="REVIEW"</formula>
    </cfRule>
  </conditionalFormatting>
  <conditionalFormatting sqref="I401">
    <cfRule type="expression" dxfId="4998" priority="8599" stopIfTrue="1">
      <formula>I401="REVIEW"</formula>
    </cfRule>
  </conditionalFormatting>
  <conditionalFormatting sqref="I402">
    <cfRule type="expression" dxfId="4997" priority="8600" stopIfTrue="1">
      <formula>I402="REVIEW"</formula>
    </cfRule>
  </conditionalFormatting>
  <conditionalFormatting sqref="I403">
    <cfRule type="expression" dxfId="4996" priority="8601" stopIfTrue="1">
      <formula>I403="REVIEW"</formula>
    </cfRule>
  </conditionalFormatting>
  <conditionalFormatting sqref="I404">
    <cfRule type="expression" dxfId="4995" priority="8602" stopIfTrue="1">
      <formula>I404="REVIEW"</formula>
    </cfRule>
  </conditionalFormatting>
  <conditionalFormatting sqref="I405">
    <cfRule type="expression" dxfId="4994" priority="8603" stopIfTrue="1">
      <formula>I405="REVIEW"</formula>
    </cfRule>
  </conditionalFormatting>
  <conditionalFormatting sqref="I406">
    <cfRule type="expression" dxfId="4993" priority="8604" stopIfTrue="1">
      <formula>I406="REVIEW"</formula>
    </cfRule>
  </conditionalFormatting>
  <conditionalFormatting sqref="I407">
    <cfRule type="expression" dxfId="4992" priority="8605" stopIfTrue="1">
      <formula>I407="REVIEW"</formula>
    </cfRule>
  </conditionalFormatting>
  <conditionalFormatting sqref="I408">
    <cfRule type="expression" dxfId="4991" priority="8606" stopIfTrue="1">
      <formula>I408="REVIEW"</formula>
    </cfRule>
  </conditionalFormatting>
  <conditionalFormatting sqref="I409">
    <cfRule type="expression" dxfId="4990" priority="8607" stopIfTrue="1">
      <formula>I409="REVIEW"</formula>
    </cfRule>
  </conditionalFormatting>
  <conditionalFormatting sqref="I410">
    <cfRule type="expression" dxfId="4989" priority="8608" stopIfTrue="1">
      <formula>I410="REVIEW"</formula>
    </cfRule>
  </conditionalFormatting>
  <conditionalFormatting sqref="I411">
    <cfRule type="expression" dxfId="4988" priority="8609" stopIfTrue="1">
      <formula>I411="REVIEW"</formula>
    </cfRule>
  </conditionalFormatting>
  <conditionalFormatting sqref="I412">
    <cfRule type="expression" dxfId="4987" priority="8610" stopIfTrue="1">
      <formula>I412="REVIEW"</formula>
    </cfRule>
  </conditionalFormatting>
  <conditionalFormatting sqref="I413">
    <cfRule type="expression" dxfId="4986" priority="8611" stopIfTrue="1">
      <formula>I413="REVIEW"</formula>
    </cfRule>
  </conditionalFormatting>
  <conditionalFormatting sqref="I414">
    <cfRule type="expression" dxfId="4985" priority="8612" stopIfTrue="1">
      <formula>I414="REVIEW"</formula>
    </cfRule>
  </conditionalFormatting>
  <conditionalFormatting sqref="I415">
    <cfRule type="expression" dxfId="4984" priority="8613" stopIfTrue="1">
      <formula>I415="REVIEW"</formula>
    </cfRule>
  </conditionalFormatting>
  <conditionalFormatting sqref="I416">
    <cfRule type="expression" dxfId="4983" priority="8614" stopIfTrue="1">
      <formula>I416="REVIEW"</formula>
    </cfRule>
  </conditionalFormatting>
  <conditionalFormatting sqref="I417">
    <cfRule type="expression" dxfId="4982" priority="8615" stopIfTrue="1">
      <formula>I417="REVIEW"</formula>
    </cfRule>
  </conditionalFormatting>
  <conditionalFormatting sqref="I418">
    <cfRule type="expression" dxfId="4981" priority="8616" stopIfTrue="1">
      <formula>I418="REVIEW"</formula>
    </cfRule>
  </conditionalFormatting>
  <conditionalFormatting sqref="I419">
    <cfRule type="expression" dxfId="4980" priority="8617" stopIfTrue="1">
      <formula>I419="REVIEW"</formula>
    </cfRule>
  </conditionalFormatting>
  <conditionalFormatting sqref="I420">
    <cfRule type="expression" dxfId="4979" priority="8618" stopIfTrue="1">
      <formula>I420="REVIEW"</formula>
    </cfRule>
  </conditionalFormatting>
  <conditionalFormatting sqref="I421">
    <cfRule type="expression" dxfId="4978" priority="8619" stopIfTrue="1">
      <formula>I421="REVIEW"</formula>
    </cfRule>
  </conditionalFormatting>
  <conditionalFormatting sqref="I422">
    <cfRule type="expression" dxfId="4977" priority="8620" stopIfTrue="1">
      <formula>I422="REVIEW"</formula>
    </cfRule>
  </conditionalFormatting>
  <conditionalFormatting sqref="I423">
    <cfRule type="expression" dxfId="4976" priority="8621" stopIfTrue="1">
      <formula>I423="REVIEW"</formula>
    </cfRule>
  </conditionalFormatting>
  <conditionalFormatting sqref="I424">
    <cfRule type="expression" dxfId="4975" priority="8622" stopIfTrue="1">
      <formula>I424="REVIEW"</formula>
    </cfRule>
  </conditionalFormatting>
  <conditionalFormatting sqref="I425">
    <cfRule type="expression" dxfId="4974" priority="8623" stopIfTrue="1">
      <formula>I425="REVIEW"</formula>
    </cfRule>
  </conditionalFormatting>
  <conditionalFormatting sqref="I426">
    <cfRule type="expression" dxfId="4973" priority="8624" stopIfTrue="1">
      <formula>I426="REVIEW"</formula>
    </cfRule>
  </conditionalFormatting>
  <conditionalFormatting sqref="I427">
    <cfRule type="expression" dxfId="4972" priority="8625" stopIfTrue="1">
      <formula>I427="REVIEW"</formula>
    </cfRule>
  </conditionalFormatting>
  <conditionalFormatting sqref="I428">
    <cfRule type="expression" dxfId="4971" priority="8626" stopIfTrue="1">
      <formula>I428="REVIEW"</formula>
    </cfRule>
  </conditionalFormatting>
  <conditionalFormatting sqref="I429">
    <cfRule type="expression" dxfId="4970" priority="8627" stopIfTrue="1">
      <formula>I429="REVIEW"</formula>
    </cfRule>
  </conditionalFormatting>
  <conditionalFormatting sqref="I430">
    <cfRule type="expression" dxfId="4969" priority="8628" stopIfTrue="1">
      <formula>I430="REVIEW"</formula>
    </cfRule>
  </conditionalFormatting>
  <conditionalFormatting sqref="I431">
    <cfRule type="expression" dxfId="4968" priority="8629" stopIfTrue="1">
      <formula>I431="REVIEW"</formula>
    </cfRule>
  </conditionalFormatting>
  <conditionalFormatting sqref="I432">
    <cfRule type="expression" dxfId="4967" priority="8630" stopIfTrue="1">
      <formula>I432="REVIEW"</formula>
    </cfRule>
  </conditionalFormatting>
  <conditionalFormatting sqref="I433">
    <cfRule type="expression" dxfId="4966" priority="8631" stopIfTrue="1">
      <formula>I433="REVIEW"</formula>
    </cfRule>
  </conditionalFormatting>
  <conditionalFormatting sqref="I434">
    <cfRule type="expression" dxfId="4965" priority="8632" stopIfTrue="1">
      <formula>I434="REVIEW"</formula>
    </cfRule>
  </conditionalFormatting>
  <conditionalFormatting sqref="I435">
    <cfRule type="expression" dxfId="4964" priority="8633" stopIfTrue="1">
      <formula>I435="REVIEW"</formula>
    </cfRule>
  </conditionalFormatting>
  <conditionalFormatting sqref="I436">
    <cfRule type="expression" dxfId="4963" priority="8634" stopIfTrue="1">
      <formula>I436="REVIEW"</formula>
    </cfRule>
  </conditionalFormatting>
  <conditionalFormatting sqref="I437">
    <cfRule type="expression" dxfId="4962" priority="8635" stopIfTrue="1">
      <formula>I437="REVIEW"</formula>
    </cfRule>
  </conditionalFormatting>
  <conditionalFormatting sqref="I438">
    <cfRule type="expression" dxfId="4961" priority="8636" stopIfTrue="1">
      <formula>I438="REVIEW"</formula>
    </cfRule>
  </conditionalFormatting>
  <conditionalFormatting sqref="I439">
    <cfRule type="expression" dxfId="4960" priority="8637" stopIfTrue="1">
      <formula>I439="REVIEW"</formula>
    </cfRule>
  </conditionalFormatting>
  <conditionalFormatting sqref="I440">
    <cfRule type="expression" dxfId="4959" priority="8638" stopIfTrue="1">
      <formula>I440="REVIEW"</formula>
    </cfRule>
  </conditionalFormatting>
  <conditionalFormatting sqref="I441">
    <cfRule type="expression" dxfId="4958" priority="8639" stopIfTrue="1">
      <formula>I441="REVIEW"</formula>
    </cfRule>
  </conditionalFormatting>
  <conditionalFormatting sqref="I442">
    <cfRule type="expression" dxfId="4957" priority="8640" stopIfTrue="1">
      <formula>I442="REVIEW"</formula>
    </cfRule>
  </conditionalFormatting>
  <conditionalFormatting sqref="I443">
    <cfRule type="expression" dxfId="4956" priority="8641" stopIfTrue="1">
      <formula>I443="REVIEW"</formula>
    </cfRule>
  </conditionalFormatting>
  <conditionalFormatting sqref="I444">
    <cfRule type="expression" dxfId="4955" priority="8642" stopIfTrue="1">
      <formula>I444="REVIEW"</formula>
    </cfRule>
  </conditionalFormatting>
  <conditionalFormatting sqref="I445">
    <cfRule type="expression" dxfId="4954" priority="8643" stopIfTrue="1">
      <formula>I445="REVIEW"</formula>
    </cfRule>
  </conditionalFormatting>
  <conditionalFormatting sqref="I446">
    <cfRule type="expression" dxfId="4953" priority="8644" stopIfTrue="1">
      <formula>I446="REVIEW"</formula>
    </cfRule>
  </conditionalFormatting>
  <conditionalFormatting sqref="I447">
    <cfRule type="expression" dxfId="4952" priority="8645" stopIfTrue="1">
      <formula>I447="REVIEW"</formula>
    </cfRule>
  </conditionalFormatting>
  <conditionalFormatting sqref="I448">
    <cfRule type="expression" dxfId="4951" priority="8646" stopIfTrue="1">
      <formula>I448="REVIEW"</formula>
    </cfRule>
  </conditionalFormatting>
  <conditionalFormatting sqref="I449">
    <cfRule type="expression" dxfId="4950" priority="8647" stopIfTrue="1">
      <formula>I449="REVIEW"</formula>
    </cfRule>
  </conditionalFormatting>
  <conditionalFormatting sqref="I450">
    <cfRule type="expression" dxfId="4949" priority="8648" stopIfTrue="1">
      <formula>I450="REVIEW"</formula>
    </cfRule>
  </conditionalFormatting>
  <conditionalFormatting sqref="I451">
    <cfRule type="expression" dxfId="4948" priority="8649" stopIfTrue="1">
      <formula>I451="REVIEW"</formula>
    </cfRule>
  </conditionalFormatting>
  <conditionalFormatting sqref="I452">
    <cfRule type="expression" dxfId="4947" priority="8650" stopIfTrue="1">
      <formula>I452="REVIEW"</formula>
    </cfRule>
  </conditionalFormatting>
  <conditionalFormatting sqref="I453">
    <cfRule type="expression" dxfId="4946" priority="8651" stopIfTrue="1">
      <formula>I453="REVIEW"</formula>
    </cfRule>
  </conditionalFormatting>
  <conditionalFormatting sqref="I454">
    <cfRule type="expression" dxfId="4945" priority="8652" stopIfTrue="1">
      <formula>I454="REVIEW"</formula>
    </cfRule>
  </conditionalFormatting>
  <conditionalFormatting sqref="I455">
    <cfRule type="expression" dxfId="4944" priority="8653" stopIfTrue="1">
      <formula>I455="REVIEW"</formula>
    </cfRule>
  </conditionalFormatting>
  <conditionalFormatting sqref="I456">
    <cfRule type="expression" dxfId="4943" priority="8654" stopIfTrue="1">
      <formula>I456="REVIEW"</formula>
    </cfRule>
  </conditionalFormatting>
  <conditionalFormatting sqref="I457">
    <cfRule type="expression" dxfId="4942" priority="8655" stopIfTrue="1">
      <formula>I457="REVIEW"</formula>
    </cfRule>
  </conditionalFormatting>
  <conditionalFormatting sqref="I458">
    <cfRule type="expression" dxfId="4941" priority="8656" stopIfTrue="1">
      <formula>I458="REVIEW"</formula>
    </cfRule>
  </conditionalFormatting>
  <conditionalFormatting sqref="I459">
    <cfRule type="expression" dxfId="4940" priority="8657" stopIfTrue="1">
      <formula>I459="REVIEW"</formula>
    </cfRule>
  </conditionalFormatting>
  <conditionalFormatting sqref="I460">
    <cfRule type="expression" dxfId="4939" priority="8658" stopIfTrue="1">
      <formula>I460="REVIEW"</formula>
    </cfRule>
  </conditionalFormatting>
  <conditionalFormatting sqref="I461">
    <cfRule type="expression" dxfId="4938" priority="8659" stopIfTrue="1">
      <formula>I461="REVIEW"</formula>
    </cfRule>
  </conditionalFormatting>
  <conditionalFormatting sqref="I462">
    <cfRule type="expression" dxfId="4937" priority="8660" stopIfTrue="1">
      <formula>I462="REVIEW"</formula>
    </cfRule>
  </conditionalFormatting>
  <conditionalFormatting sqref="I463">
    <cfRule type="expression" dxfId="4936" priority="8661" stopIfTrue="1">
      <formula>I463="REVIEW"</formula>
    </cfRule>
  </conditionalFormatting>
  <conditionalFormatting sqref="I464">
    <cfRule type="expression" dxfId="4935" priority="8662" stopIfTrue="1">
      <formula>I464="REVIEW"</formula>
    </cfRule>
  </conditionalFormatting>
  <conditionalFormatting sqref="I465">
    <cfRule type="expression" dxfId="4934" priority="8663" stopIfTrue="1">
      <formula>I465="REVIEW"</formula>
    </cfRule>
  </conditionalFormatting>
  <conditionalFormatting sqref="I466">
    <cfRule type="expression" dxfId="4933" priority="8664" stopIfTrue="1">
      <formula>I466="REVIEW"</formula>
    </cfRule>
  </conditionalFormatting>
  <conditionalFormatting sqref="I467">
    <cfRule type="expression" dxfId="4932" priority="8665" stopIfTrue="1">
      <formula>I467="REVIEW"</formula>
    </cfRule>
  </conditionalFormatting>
  <conditionalFormatting sqref="I468">
    <cfRule type="expression" dxfId="4931" priority="8666" stopIfTrue="1">
      <formula>I468="REVIEW"</formula>
    </cfRule>
  </conditionalFormatting>
  <conditionalFormatting sqref="I469">
    <cfRule type="expression" dxfId="4930" priority="8667" stopIfTrue="1">
      <formula>I469="REVIEW"</formula>
    </cfRule>
  </conditionalFormatting>
  <conditionalFormatting sqref="I470">
    <cfRule type="expression" dxfId="4929" priority="8668" stopIfTrue="1">
      <formula>I470="REVIEW"</formula>
    </cfRule>
  </conditionalFormatting>
  <conditionalFormatting sqref="I471">
    <cfRule type="expression" dxfId="4928" priority="8669" stopIfTrue="1">
      <formula>I471="REVIEW"</formula>
    </cfRule>
  </conditionalFormatting>
  <conditionalFormatting sqref="I472">
    <cfRule type="expression" dxfId="4927" priority="8670" stopIfTrue="1">
      <formula>I472="REVIEW"</formula>
    </cfRule>
  </conditionalFormatting>
  <conditionalFormatting sqref="I473">
    <cfRule type="expression" dxfId="4926" priority="8671" stopIfTrue="1">
      <formula>I473="REVIEW"</formula>
    </cfRule>
  </conditionalFormatting>
  <conditionalFormatting sqref="I474">
    <cfRule type="expression" dxfId="4925" priority="8672" stopIfTrue="1">
      <formula>I474="REVIEW"</formula>
    </cfRule>
  </conditionalFormatting>
  <conditionalFormatting sqref="I475">
    <cfRule type="expression" dxfId="4924" priority="8673" stopIfTrue="1">
      <formula>I475="REVIEW"</formula>
    </cfRule>
  </conditionalFormatting>
  <conditionalFormatting sqref="I476">
    <cfRule type="expression" dxfId="4923" priority="8674" stopIfTrue="1">
      <formula>I476="REVIEW"</formula>
    </cfRule>
  </conditionalFormatting>
  <conditionalFormatting sqref="I477">
    <cfRule type="expression" dxfId="4922" priority="8675" stopIfTrue="1">
      <formula>I477="REVIEW"</formula>
    </cfRule>
  </conditionalFormatting>
  <conditionalFormatting sqref="I478">
    <cfRule type="expression" dxfId="4921" priority="8676" stopIfTrue="1">
      <formula>I478="REVIEW"</formula>
    </cfRule>
  </conditionalFormatting>
  <conditionalFormatting sqref="I479">
    <cfRule type="expression" dxfId="4920" priority="8677" stopIfTrue="1">
      <formula>I479="REVIEW"</formula>
    </cfRule>
  </conditionalFormatting>
  <conditionalFormatting sqref="I480">
    <cfRule type="expression" dxfId="4919" priority="8678" stopIfTrue="1">
      <formula>I480="REVIEW"</formula>
    </cfRule>
  </conditionalFormatting>
  <conditionalFormatting sqref="I481">
    <cfRule type="expression" dxfId="4918" priority="8679" stopIfTrue="1">
      <formula>I481="REVIEW"</formula>
    </cfRule>
  </conditionalFormatting>
  <conditionalFormatting sqref="I482">
    <cfRule type="expression" dxfId="4917" priority="8680" stopIfTrue="1">
      <formula>I482="REVIEW"</formula>
    </cfRule>
  </conditionalFormatting>
  <conditionalFormatting sqref="I483">
    <cfRule type="expression" dxfId="4916" priority="8681" stopIfTrue="1">
      <formula>I483="REVIEW"</formula>
    </cfRule>
  </conditionalFormatting>
  <conditionalFormatting sqref="I484">
    <cfRule type="expression" dxfId="4915" priority="8682" stopIfTrue="1">
      <formula>I484="REVIEW"</formula>
    </cfRule>
  </conditionalFormatting>
  <conditionalFormatting sqref="I485">
    <cfRule type="expression" dxfId="4914" priority="8683" stopIfTrue="1">
      <formula>I485="REVIEW"</formula>
    </cfRule>
  </conditionalFormatting>
  <conditionalFormatting sqref="I486">
    <cfRule type="expression" dxfId="4913" priority="8684" stopIfTrue="1">
      <formula>I486="REVIEW"</formula>
    </cfRule>
  </conditionalFormatting>
  <conditionalFormatting sqref="I487">
    <cfRule type="expression" dxfId="4912" priority="8685" stopIfTrue="1">
      <formula>I487="REVIEW"</formula>
    </cfRule>
  </conditionalFormatting>
  <conditionalFormatting sqref="I488">
    <cfRule type="expression" dxfId="4911" priority="8686" stopIfTrue="1">
      <formula>I488="REVIEW"</formula>
    </cfRule>
  </conditionalFormatting>
  <conditionalFormatting sqref="I489">
    <cfRule type="expression" dxfId="4910" priority="8687" stopIfTrue="1">
      <formula>I489="REVIEW"</formula>
    </cfRule>
  </conditionalFormatting>
  <conditionalFormatting sqref="I490">
    <cfRule type="expression" dxfId="4909" priority="8688" stopIfTrue="1">
      <formula>I490="REVIEW"</formula>
    </cfRule>
  </conditionalFormatting>
  <conditionalFormatting sqref="I491">
    <cfRule type="expression" dxfId="4908" priority="8689" stopIfTrue="1">
      <formula>I491="REVIEW"</formula>
    </cfRule>
  </conditionalFormatting>
  <conditionalFormatting sqref="I492">
    <cfRule type="expression" dxfId="4907" priority="8690" stopIfTrue="1">
      <formula>I492="REVIEW"</formula>
    </cfRule>
  </conditionalFormatting>
  <conditionalFormatting sqref="I493">
    <cfRule type="expression" dxfId="4906" priority="8691" stopIfTrue="1">
      <formula>I493="REVIEW"</formula>
    </cfRule>
  </conditionalFormatting>
  <conditionalFormatting sqref="I494">
    <cfRule type="expression" dxfId="4905" priority="8692" stopIfTrue="1">
      <formula>I494="REVIEW"</formula>
    </cfRule>
  </conditionalFormatting>
  <conditionalFormatting sqref="I495">
    <cfRule type="expression" dxfId="4904" priority="8693" stopIfTrue="1">
      <formula>I495="REVIEW"</formula>
    </cfRule>
  </conditionalFormatting>
  <conditionalFormatting sqref="I496">
    <cfRule type="expression" dxfId="4903" priority="8694" stopIfTrue="1">
      <formula>I496="REVIEW"</formula>
    </cfRule>
  </conditionalFormatting>
  <conditionalFormatting sqref="I497">
    <cfRule type="expression" dxfId="4902" priority="8695" stopIfTrue="1">
      <formula>I497="REVIEW"</formula>
    </cfRule>
  </conditionalFormatting>
  <conditionalFormatting sqref="I498">
    <cfRule type="expression" dxfId="4901" priority="8696" stopIfTrue="1">
      <formula>I498="REVIEW"</formula>
    </cfRule>
  </conditionalFormatting>
  <conditionalFormatting sqref="I499">
    <cfRule type="expression" dxfId="4900" priority="8697" stopIfTrue="1">
      <formula>I499="REVIEW"</formula>
    </cfRule>
  </conditionalFormatting>
  <conditionalFormatting sqref="I500">
    <cfRule type="expression" dxfId="4899" priority="8698" stopIfTrue="1">
      <formula>I500="REVIEW"</formula>
    </cfRule>
  </conditionalFormatting>
  <conditionalFormatting sqref="I501">
    <cfRule type="expression" dxfId="4898" priority="8699" stopIfTrue="1">
      <formula>I501="REVIEW"</formula>
    </cfRule>
  </conditionalFormatting>
  <conditionalFormatting sqref="I502">
    <cfRule type="expression" dxfId="4897" priority="8700" stopIfTrue="1">
      <formula>I502="REVIEW"</formula>
    </cfRule>
  </conditionalFormatting>
  <conditionalFormatting sqref="I503">
    <cfRule type="expression" dxfId="4896" priority="8701" stopIfTrue="1">
      <formula>I503="REVIEW"</formula>
    </cfRule>
  </conditionalFormatting>
  <conditionalFormatting sqref="I504">
    <cfRule type="expression" dxfId="4895" priority="8702" stopIfTrue="1">
      <formula>I504="REVIEW"</formula>
    </cfRule>
  </conditionalFormatting>
  <conditionalFormatting sqref="I505">
    <cfRule type="expression" dxfId="4894" priority="8703" stopIfTrue="1">
      <formula>I505="REVIEW"</formula>
    </cfRule>
  </conditionalFormatting>
  <conditionalFormatting sqref="I506">
    <cfRule type="expression" dxfId="4893" priority="8704" stopIfTrue="1">
      <formula>I506="REVIEW"</formula>
    </cfRule>
  </conditionalFormatting>
  <conditionalFormatting sqref="I507">
    <cfRule type="expression" dxfId="4892" priority="8705" stopIfTrue="1">
      <formula>I507="REVIEW"</formula>
    </cfRule>
  </conditionalFormatting>
  <conditionalFormatting sqref="I508">
    <cfRule type="expression" dxfId="4891" priority="8706" stopIfTrue="1">
      <formula>I508="REVIEW"</formula>
    </cfRule>
  </conditionalFormatting>
  <conditionalFormatting sqref="I509">
    <cfRule type="expression" dxfId="4890" priority="8707" stopIfTrue="1">
      <formula>I509="REVIEW"</formula>
    </cfRule>
  </conditionalFormatting>
  <conditionalFormatting sqref="I510">
    <cfRule type="expression" dxfId="4889" priority="8708" stopIfTrue="1">
      <formula>I510="REVIEW"</formula>
    </cfRule>
  </conditionalFormatting>
  <conditionalFormatting sqref="I511">
    <cfRule type="expression" dxfId="4888" priority="8709" stopIfTrue="1">
      <formula>I511="REVIEW"</formula>
    </cfRule>
  </conditionalFormatting>
  <conditionalFormatting sqref="I512">
    <cfRule type="expression" dxfId="4887" priority="8710" stopIfTrue="1">
      <formula>I512="REVIEW"</formula>
    </cfRule>
  </conditionalFormatting>
  <conditionalFormatting sqref="I513">
    <cfRule type="expression" dxfId="4886" priority="8711" stopIfTrue="1">
      <formula>I513="REVIEW"</formula>
    </cfRule>
  </conditionalFormatting>
  <conditionalFormatting sqref="I514">
    <cfRule type="expression" dxfId="4885" priority="8712" stopIfTrue="1">
      <formula>I514="REVIEW"</formula>
    </cfRule>
  </conditionalFormatting>
  <conditionalFormatting sqref="I515">
    <cfRule type="expression" dxfId="4884" priority="8713" stopIfTrue="1">
      <formula>I515="REVIEW"</formula>
    </cfRule>
  </conditionalFormatting>
  <conditionalFormatting sqref="I516">
    <cfRule type="expression" dxfId="4883" priority="8714" stopIfTrue="1">
      <formula>I516="REVIEW"</formula>
    </cfRule>
  </conditionalFormatting>
  <conditionalFormatting sqref="I517">
    <cfRule type="expression" dxfId="4882" priority="8715" stopIfTrue="1">
      <formula>I517="REVIEW"</formula>
    </cfRule>
  </conditionalFormatting>
  <conditionalFormatting sqref="I518">
    <cfRule type="expression" dxfId="4881" priority="8716" stopIfTrue="1">
      <formula>I518="REVIEW"</formula>
    </cfRule>
  </conditionalFormatting>
  <conditionalFormatting sqref="I519">
    <cfRule type="expression" dxfId="4880" priority="8717" stopIfTrue="1">
      <formula>I519="REVIEW"</formula>
    </cfRule>
  </conditionalFormatting>
  <conditionalFormatting sqref="I520">
    <cfRule type="expression" dxfId="4879" priority="8718" stopIfTrue="1">
      <formula>I520="REVIEW"</formula>
    </cfRule>
  </conditionalFormatting>
  <conditionalFormatting sqref="I521">
    <cfRule type="expression" dxfId="4878" priority="8719" stopIfTrue="1">
      <formula>I521="REVIEW"</formula>
    </cfRule>
  </conditionalFormatting>
  <conditionalFormatting sqref="I522">
    <cfRule type="expression" dxfId="4877" priority="8720" stopIfTrue="1">
      <formula>I522="REVIEW"</formula>
    </cfRule>
  </conditionalFormatting>
  <conditionalFormatting sqref="I523">
    <cfRule type="expression" dxfId="4876" priority="8721" stopIfTrue="1">
      <formula>I523="REVIEW"</formula>
    </cfRule>
  </conditionalFormatting>
  <conditionalFormatting sqref="I524">
    <cfRule type="expression" dxfId="4875" priority="8722" stopIfTrue="1">
      <formula>I524="REVIEW"</formula>
    </cfRule>
  </conditionalFormatting>
  <conditionalFormatting sqref="I525">
    <cfRule type="expression" dxfId="4874" priority="8723" stopIfTrue="1">
      <formula>I525="REVIEW"</formula>
    </cfRule>
  </conditionalFormatting>
  <conditionalFormatting sqref="I526">
    <cfRule type="expression" dxfId="4873" priority="8724" stopIfTrue="1">
      <formula>I526="REVIEW"</formula>
    </cfRule>
  </conditionalFormatting>
  <conditionalFormatting sqref="I527">
    <cfRule type="expression" dxfId="4872" priority="8725" stopIfTrue="1">
      <formula>I527="REVIEW"</formula>
    </cfRule>
  </conditionalFormatting>
  <conditionalFormatting sqref="I528">
    <cfRule type="expression" dxfId="4871" priority="8726" stopIfTrue="1">
      <formula>I528="REVIEW"</formula>
    </cfRule>
  </conditionalFormatting>
  <conditionalFormatting sqref="I529">
    <cfRule type="expression" dxfId="4870" priority="8727" stopIfTrue="1">
      <formula>I529="REVIEW"</formula>
    </cfRule>
  </conditionalFormatting>
  <conditionalFormatting sqref="I530">
    <cfRule type="expression" dxfId="4869" priority="8728" stopIfTrue="1">
      <formula>I530="REVIEW"</formula>
    </cfRule>
  </conditionalFormatting>
  <conditionalFormatting sqref="I531">
    <cfRule type="expression" dxfId="4868" priority="8729" stopIfTrue="1">
      <formula>I531="REVIEW"</formula>
    </cfRule>
  </conditionalFormatting>
  <conditionalFormatting sqref="I532">
    <cfRule type="expression" dxfId="4867" priority="8730" stopIfTrue="1">
      <formula>I532="REVIEW"</formula>
    </cfRule>
  </conditionalFormatting>
  <conditionalFormatting sqref="I533">
    <cfRule type="expression" dxfId="4866" priority="8731" stopIfTrue="1">
      <formula>I533="REVIEW"</formula>
    </cfRule>
  </conditionalFormatting>
  <conditionalFormatting sqref="I534">
    <cfRule type="expression" dxfId="4865" priority="8732" stopIfTrue="1">
      <formula>I534="REVIEW"</formula>
    </cfRule>
  </conditionalFormatting>
  <conditionalFormatting sqref="I535">
    <cfRule type="expression" dxfId="4864" priority="8733" stopIfTrue="1">
      <formula>I535="REVIEW"</formula>
    </cfRule>
  </conditionalFormatting>
  <conditionalFormatting sqref="I536">
    <cfRule type="expression" dxfId="4863" priority="8734" stopIfTrue="1">
      <formula>I536="REVIEW"</formula>
    </cfRule>
  </conditionalFormatting>
  <conditionalFormatting sqref="I537">
    <cfRule type="expression" dxfId="4862" priority="8735" stopIfTrue="1">
      <formula>I537="REVIEW"</formula>
    </cfRule>
  </conditionalFormatting>
  <conditionalFormatting sqref="I538">
    <cfRule type="expression" dxfId="4861" priority="8736" stopIfTrue="1">
      <formula>I538="REVIEW"</formula>
    </cfRule>
  </conditionalFormatting>
  <conditionalFormatting sqref="I539">
    <cfRule type="expression" dxfId="4860" priority="8737" stopIfTrue="1">
      <formula>I539="REVIEW"</formula>
    </cfRule>
  </conditionalFormatting>
  <conditionalFormatting sqref="I540">
    <cfRule type="expression" dxfId="4859" priority="8738" stopIfTrue="1">
      <formula>I540="REVIEW"</formula>
    </cfRule>
  </conditionalFormatting>
  <conditionalFormatting sqref="I541">
    <cfRule type="expression" dxfId="4858" priority="8739" stopIfTrue="1">
      <formula>I541="REVIEW"</formula>
    </cfRule>
  </conditionalFormatting>
  <conditionalFormatting sqref="I542">
    <cfRule type="expression" dxfId="4857" priority="8740" stopIfTrue="1">
      <formula>I542="REVIEW"</formula>
    </cfRule>
  </conditionalFormatting>
  <conditionalFormatting sqref="I543">
    <cfRule type="expression" dxfId="4856" priority="8741" stopIfTrue="1">
      <formula>I543="REVIEW"</formula>
    </cfRule>
  </conditionalFormatting>
  <conditionalFormatting sqref="I544">
    <cfRule type="expression" dxfId="4855" priority="8742" stopIfTrue="1">
      <formula>I544="REVIEW"</formula>
    </cfRule>
  </conditionalFormatting>
  <conditionalFormatting sqref="I545">
    <cfRule type="expression" dxfId="4854" priority="8743" stopIfTrue="1">
      <formula>I545="REVIEW"</formula>
    </cfRule>
  </conditionalFormatting>
  <conditionalFormatting sqref="I546">
    <cfRule type="expression" dxfId="4853" priority="8744" stopIfTrue="1">
      <formula>I546="REVIEW"</formula>
    </cfRule>
  </conditionalFormatting>
  <conditionalFormatting sqref="I547">
    <cfRule type="expression" dxfId="4852" priority="8745" stopIfTrue="1">
      <formula>I547="REVIEW"</formula>
    </cfRule>
  </conditionalFormatting>
  <conditionalFormatting sqref="I548">
    <cfRule type="expression" dxfId="4851" priority="8746" stopIfTrue="1">
      <formula>I548="REVIEW"</formula>
    </cfRule>
  </conditionalFormatting>
  <conditionalFormatting sqref="I549">
    <cfRule type="expression" dxfId="4850" priority="8747" stopIfTrue="1">
      <formula>I549="REVIEW"</formula>
    </cfRule>
  </conditionalFormatting>
  <conditionalFormatting sqref="I550">
    <cfRule type="expression" dxfId="4849" priority="8748" stopIfTrue="1">
      <formula>I550="REVIEW"</formula>
    </cfRule>
  </conditionalFormatting>
  <conditionalFormatting sqref="I551">
    <cfRule type="expression" dxfId="4848" priority="8749" stopIfTrue="1">
      <formula>I551="REVIEW"</formula>
    </cfRule>
  </conditionalFormatting>
  <conditionalFormatting sqref="I552">
    <cfRule type="expression" dxfId="4847" priority="8750" stopIfTrue="1">
      <formula>I552="REVIEW"</formula>
    </cfRule>
  </conditionalFormatting>
  <conditionalFormatting sqref="I553">
    <cfRule type="expression" dxfId="4846" priority="8751" stopIfTrue="1">
      <formula>I553="REVIEW"</formula>
    </cfRule>
  </conditionalFormatting>
  <conditionalFormatting sqref="I554">
    <cfRule type="expression" dxfId="4845" priority="8752" stopIfTrue="1">
      <formula>I554="REVIEW"</formula>
    </cfRule>
  </conditionalFormatting>
  <conditionalFormatting sqref="I555">
    <cfRule type="expression" dxfId="4844" priority="8753" stopIfTrue="1">
      <formula>I555="REVIEW"</formula>
    </cfRule>
  </conditionalFormatting>
  <conditionalFormatting sqref="I556">
    <cfRule type="expression" dxfId="4843" priority="8754" stopIfTrue="1">
      <formula>I556="REVIEW"</formula>
    </cfRule>
  </conditionalFormatting>
  <conditionalFormatting sqref="I557">
    <cfRule type="expression" dxfId="4842" priority="8755" stopIfTrue="1">
      <formula>I557="REVIEW"</formula>
    </cfRule>
  </conditionalFormatting>
  <conditionalFormatting sqref="I558">
    <cfRule type="expression" dxfId="4841" priority="8756" stopIfTrue="1">
      <formula>I558="REVIEW"</formula>
    </cfRule>
  </conditionalFormatting>
  <conditionalFormatting sqref="I559">
    <cfRule type="expression" dxfId="4840" priority="8757" stopIfTrue="1">
      <formula>I559="REVIEW"</formula>
    </cfRule>
  </conditionalFormatting>
  <conditionalFormatting sqref="I560">
    <cfRule type="expression" dxfId="4839" priority="8758" stopIfTrue="1">
      <formula>I560="REVIEW"</formula>
    </cfRule>
  </conditionalFormatting>
  <conditionalFormatting sqref="I561">
    <cfRule type="expression" dxfId="4838" priority="8759" stopIfTrue="1">
      <formula>I561="REVIEW"</formula>
    </cfRule>
  </conditionalFormatting>
  <conditionalFormatting sqref="I562">
    <cfRule type="expression" dxfId="4837" priority="8760" stopIfTrue="1">
      <formula>I562="REVIEW"</formula>
    </cfRule>
  </conditionalFormatting>
  <conditionalFormatting sqref="I563">
    <cfRule type="expression" dxfId="4836" priority="8761" stopIfTrue="1">
      <formula>I563="REVIEW"</formula>
    </cfRule>
  </conditionalFormatting>
  <conditionalFormatting sqref="I564">
    <cfRule type="expression" dxfId="4835" priority="8762" stopIfTrue="1">
      <formula>I564="REVIEW"</formula>
    </cfRule>
  </conditionalFormatting>
  <conditionalFormatting sqref="I565">
    <cfRule type="expression" dxfId="4834" priority="8763" stopIfTrue="1">
      <formula>I565="REVIEW"</formula>
    </cfRule>
  </conditionalFormatting>
  <conditionalFormatting sqref="I566">
    <cfRule type="expression" dxfId="4833" priority="8764" stopIfTrue="1">
      <formula>I566="REVIEW"</formula>
    </cfRule>
  </conditionalFormatting>
  <conditionalFormatting sqref="I567">
    <cfRule type="expression" dxfId="4832" priority="8765" stopIfTrue="1">
      <formula>I567="REVIEW"</formula>
    </cfRule>
  </conditionalFormatting>
  <conditionalFormatting sqref="I568">
    <cfRule type="expression" dxfId="4831" priority="8766" stopIfTrue="1">
      <formula>I568="REVIEW"</formula>
    </cfRule>
  </conditionalFormatting>
  <conditionalFormatting sqref="I569">
    <cfRule type="expression" dxfId="4830" priority="8767" stopIfTrue="1">
      <formula>I569="REVIEW"</formula>
    </cfRule>
  </conditionalFormatting>
  <conditionalFormatting sqref="I570">
    <cfRule type="expression" dxfId="4829" priority="8768" stopIfTrue="1">
      <formula>I570="REVIEW"</formula>
    </cfRule>
  </conditionalFormatting>
  <conditionalFormatting sqref="I571">
    <cfRule type="expression" dxfId="4828" priority="8769" stopIfTrue="1">
      <formula>I571="REVIEW"</formula>
    </cfRule>
  </conditionalFormatting>
  <conditionalFormatting sqref="I572">
    <cfRule type="expression" dxfId="4827" priority="8770" stopIfTrue="1">
      <formula>I572="REVIEW"</formula>
    </cfRule>
  </conditionalFormatting>
  <conditionalFormatting sqref="I573">
    <cfRule type="expression" dxfId="4826" priority="8771" stopIfTrue="1">
      <formula>I573="REVIEW"</formula>
    </cfRule>
  </conditionalFormatting>
  <conditionalFormatting sqref="I574">
    <cfRule type="expression" dxfId="4825" priority="8772" stopIfTrue="1">
      <formula>I574="REVIEW"</formula>
    </cfRule>
  </conditionalFormatting>
  <conditionalFormatting sqref="I575">
    <cfRule type="expression" dxfId="4824" priority="8773" stopIfTrue="1">
      <formula>I575="REVIEW"</formula>
    </cfRule>
  </conditionalFormatting>
  <conditionalFormatting sqref="I576">
    <cfRule type="expression" dxfId="4823" priority="8774" stopIfTrue="1">
      <formula>I576="REVIEW"</formula>
    </cfRule>
  </conditionalFormatting>
  <conditionalFormatting sqref="I577">
    <cfRule type="expression" dxfId="4822" priority="8775" stopIfTrue="1">
      <formula>I577="REVIEW"</formula>
    </cfRule>
  </conditionalFormatting>
  <conditionalFormatting sqref="I578">
    <cfRule type="expression" dxfId="4821" priority="8776" stopIfTrue="1">
      <formula>I578="REVIEW"</formula>
    </cfRule>
  </conditionalFormatting>
  <conditionalFormatting sqref="I579">
    <cfRule type="expression" dxfId="4820" priority="8777" stopIfTrue="1">
      <formula>I579="REVIEW"</formula>
    </cfRule>
  </conditionalFormatting>
  <conditionalFormatting sqref="I580">
    <cfRule type="expression" dxfId="4819" priority="8778" stopIfTrue="1">
      <formula>I580="REVIEW"</formula>
    </cfRule>
  </conditionalFormatting>
  <conditionalFormatting sqref="I581">
    <cfRule type="expression" dxfId="4818" priority="8779" stopIfTrue="1">
      <formula>I581="REVIEW"</formula>
    </cfRule>
  </conditionalFormatting>
  <conditionalFormatting sqref="I582">
    <cfRule type="expression" dxfId="4817" priority="8780" stopIfTrue="1">
      <formula>I582="REVIEW"</formula>
    </cfRule>
  </conditionalFormatting>
  <conditionalFormatting sqref="I583">
    <cfRule type="expression" dxfId="4816" priority="8781" stopIfTrue="1">
      <formula>I583="REVIEW"</formula>
    </cfRule>
  </conditionalFormatting>
  <conditionalFormatting sqref="I584">
    <cfRule type="expression" dxfId="4815" priority="8782" stopIfTrue="1">
      <formula>I584="REVIEW"</formula>
    </cfRule>
  </conditionalFormatting>
  <conditionalFormatting sqref="I585">
    <cfRule type="expression" dxfId="4814" priority="8783" stopIfTrue="1">
      <formula>I585="REVIEW"</formula>
    </cfRule>
  </conditionalFormatting>
  <conditionalFormatting sqref="I586">
    <cfRule type="expression" dxfId="4813" priority="8784" stopIfTrue="1">
      <formula>I586="REVIEW"</formula>
    </cfRule>
  </conditionalFormatting>
  <conditionalFormatting sqref="I587">
    <cfRule type="expression" dxfId="4812" priority="8785" stopIfTrue="1">
      <formula>I587="REVIEW"</formula>
    </cfRule>
  </conditionalFormatting>
  <conditionalFormatting sqref="I588">
    <cfRule type="expression" dxfId="4811" priority="8786" stopIfTrue="1">
      <formula>I588="REVIEW"</formula>
    </cfRule>
  </conditionalFormatting>
  <conditionalFormatting sqref="I589">
    <cfRule type="expression" dxfId="4810" priority="8787" stopIfTrue="1">
      <formula>I589="REVIEW"</formula>
    </cfRule>
  </conditionalFormatting>
  <conditionalFormatting sqref="I590">
    <cfRule type="expression" dxfId="4809" priority="8788" stopIfTrue="1">
      <formula>I590="REVIEW"</formula>
    </cfRule>
  </conditionalFormatting>
  <conditionalFormatting sqref="I591">
    <cfRule type="expression" dxfId="4808" priority="8789" stopIfTrue="1">
      <formula>I591="REVIEW"</formula>
    </cfRule>
  </conditionalFormatting>
  <conditionalFormatting sqref="I592">
    <cfRule type="expression" dxfId="4807" priority="8790" stopIfTrue="1">
      <formula>I592="REVIEW"</formula>
    </cfRule>
  </conditionalFormatting>
  <conditionalFormatting sqref="I593">
    <cfRule type="expression" dxfId="4806" priority="8791" stopIfTrue="1">
      <formula>I593="REVIEW"</formula>
    </cfRule>
  </conditionalFormatting>
  <conditionalFormatting sqref="I594">
    <cfRule type="expression" dxfId="4805" priority="8792" stopIfTrue="1">
      <formula>I594="REVIEW"</formula>
    </cfRule>
  </conditionalFormatting>
  <conditionalFormatting sqref="I595">
    <cfRule type="expression" dxfId="4804" priority="8793" stopIfTrue="1">
      <formula>I595="REVIEW"</formula>
    </cfRule>
  </conditionalFormatting>
  <conditionalFormatting sqref="I596">
    <cfRule type="expression" dxfId="4803" priority="8794" stopIfTrue="1">
      <formula>I596="REVIEW"</formula>
    </cfRule>
  </conditionalFormatting>
  <conditionalFormatting sqref="I597">
    <cfRule type="expression" dxfId="4802" priority="8795" stopIfTrue="1">
      <formula>I597="REVIEW"</formula>
    </cfRule>
  </conditionalFormatting>
  <conditionalFormatting sqref="I598">
    <cfRule type="expression" dxfId="4801" priority="8796" stopIfTrue="1">
      <formula>I598="REVIEW"</formula>
    </cfRule>
  </conditionalFormatting>
  <conditionalFormatting sqref="I599">
    <cfRule type="expression" dxfId="4800" priority="8797" stopIfTrue="1">
      <formula>I599="REVIEW"</formula>
    </cfRule>
  </conditionalFormatting>
  <conditionalFormatting sqref="I600">
    <cfRule type="expression" dxfId="4799" priority="8798" stopIfTrue="1">
      <formula>I600="REVIEW"</formula>
    </cfRule>
  </conditionalFormatting>
  <conditionalFormatting sqref="I601">
    <cfRule type="expression" dxfId="4798" priority="8799" stopIfTrue="1">
      <formula>I601="REVIEW"</formula>
    </cfRule>
  </conditionalFormatting>
  <conditionalFormatting sqref="I602">
    <cfRule type="expression" dxfId="4797" priority="8800" stopIfTrue="1">
      <formula>I602="REVIEW"</formula>
    </cfRule>
  </conditionalFormatting>
  <conditionalFormatting sqref="I603">
    <cfRule type="expression" dxfId="4796" priority="8801" stopIfTrue="1">
      <formula>I603="REVIEW"</formula>
    </cfRule>
  </conditionalFormatting>
  <conditionalFormatting sqref="I604">
    <cfRule type="expression" dxfId="4795" priority="8802" stopIfTrue="1">
      <formula>I604="REVIEW"</formula>
    </cfRule>
  </conditionalFormatting>
  <conditionalFormatting sqref="I605">
    <cfRule type="expression" dxfId="4794" priority="8803" stopIfTrue="1">
      <formula>I605="REVIEW"</formula>
    </cfRule>
  </conditionalFormatting>
  <conditionalFormatting sqref="I606">
    <cfRule type="expression" dxfId="4793" priority="8804" stopIfTrue="1">
      <formula>I606="REVIEW"</formula>
    </cfRule>
  </conditionalFormatting>
  <conditionalFormatting sqref="I607">
    <cfRule type="expression" dxfId="4792" priority="8805" stopIfTrue="1">
      <formula>I607="REVIEW"</formula>
    </cfRule>
  </conditionalFormatting>
  <conditionalFormatting sqref="I608">
    <cfRule type="expression" dxfId="4791" priority="8806" stopIfTrue="1">
      <formula>I608="REVIEW"</formula>
    </cfRule>
  </conditionalFormatting>
  <conditionalFormatting sqref="I609">
    <cfRule type="expression" dxfId="4790" priority="8807" stopIfTrue="1">
      <formula>I609="REVIEW"</formula>
    </cfRule>
  </conditionalFormatting>
  <conditionalFormatting sqref="I610">
    <cfRule type="expression" dxfId="4789" priority="8808" stopIfTrue="1">
      <formula>I610="REVIEW"</formula>
    </cfRule>
  </conditionalFormatting>
  <conditionalFormatting sqref="I611">
    <cfRule type="expression" dxfId="4788" priority="8809" stopIfTrue="1">
      <formula>I611="REVIEW"</formula>
    </cfRule>
  </conditionalFormatting>
  <conditionalFormatting sqref="I612">
    <cfRule type="expression" dxfId="4787" priority="8810" stopIfTrue="1">
      <formula>I612="REVIEW"</formula>
    </cfRule>
  </conditionalFormatting>
  <conditionalFormatting sqref="I613">
    <cfRule type="expression" dxfId="4786" priority="8811" stopIfTrue="1">
      <formula>I613="REVIEW"</formula>
    </cfRule>
  </conditionalFormatting>
  <conditionalFormatting sqref="I614">
    <cfRule type="expression" dxfId="4785" priority="8812" stopIfTrue="1">
      <formula>I614="REVIEW"</formula>
    </cfRule>
  </conditionalFormatting>
  <conditionalFormatting sqref="I615">
    <cfRule type="expression" dxfId="4784" priority="8813" stopIfTrue="1">
      <formula>I615="REVIEW"</formula>
    </cfRule>
  </conditionalFormatting>
  <conditionalFormatting sqref="I616">
    <cfRule type="expression" dxfId="4783" priority="8814" stopIfTrue="1">
      <formula>I616="REVIEW"</formula>
    </cfRule>
  </conditionalFormatting>
  <conditionalFormatting sqref="I617">
    <cfRule type="expression" dxfId="4782" priority="8815" stopIfTrue="1">
      <formula>I617="REVIEW"</formula>
    </cfRule>
  </conditionalFormatting>
  <conditionalFormatting sqref="I618">
    <cfRule type="expression" dxfId="4781" priority="8816" stopIfTrue="1">
      <formula>I618="REVIEW"</formula>
    </cfRule>
  </conditionalFormatting>
  <conditionalFormatting sqref="I619">
    <cfRule type="expression" dxfId="4780" priority="8817" stopIfTrue="1">
      <formula>I619="REVIEW"</formula>
    </cfRule>
  </conditionalFormatting>
  <conditionalFormatting sqref="I620">
    <cfRule type="expression" dxfId="4779" priority="8818" stopIfTrue="1">
      <formula>I620="REVIEW"</formula>
    </cfRule>
  </conditionalFormatting>
  <conditionalFormatting sqref="I621">
    <cfRule type="expression" dxfId="4778" priority="8819" stopIfTrue="1">
      <formula>I621="REVIEW"</formula>
    </cfRule>
  </conditionalFormatting>
  <conditionalFormatting sqref="I622">
    <cfRule type="expression" dxfId="4777" priority="8820" stopIfTrue="1">
      <formula>I622="REVIEW"</formula>
    </cfRule>
  </conditionalFormatting>
  <conditionalFormatting sqref="I623">
    <cfRule type="expression" dxfId="4776" priority="8821" stopIfTrue="1">
      <formula>I623="REVIEW"</formula>
    </cfRule>
  </conditionalFormatting>
  <conditionalFormatting sqref="I624">
    <cfRule type="expression" dxfId="4775" priority="8822" stopIfTrue="1">
      <formula>I624="REVIEW"</formula>
    </cfRule>
  </conditionalFormatting>
  <conditionalFormatting sqref="I625">
    <cfRule type="expression" dxfId="4774" priority="8823" stopIfTrue="1">
      <formula>I625="REVIEW"</formula>
    </cfRule>
  </conditionalFormatting>
  <conditionalFormatting sqref="I626">
    <cfRule type="expression" dxfId="4773" priority="8824" stopIfTrue="1">
      <formula>I626="REVIEW"</formula>
    </cfRule>
  </conditionalFormatting>
  <conditionalFormatting sqref="I627">
    <cfRule type="expression" dxfId="4772" priority="8825" stopIfTrue="1">
      <formula>I627="REVIEW"</formula>
    </cfRule>
  </conditionalFormatting>
  <conditionalFormatting sqref="I628">
    <cfRule type="expression" dxfId="4771" priority="8826" stopIfTrue="1">
      <formula>I628="REVIEW"</formula>
    </cfRule>
  </conditionalFormatting>
  <conditionalFormatting sqref="I629">
    <cfRule type="expression" dxfId="4770" priority="8827" stopIfTrue="1">
      <formula>I629="REVIEW"</formula>
    </cfRule>
  </conditionalFormatting>
  <conditionalFormatting sqref="I630">
    <cfRule type="expression" dxfId="4769" priority="8828" stopIfTrue="1">
      <formula>I630="REVIEW"</formula>
    </cfRule>
  </conditionalFormatting>
  <conditionalFormatting sqref="I631">
    <cfRule type="expression" dxfId="4768" priority="8829" stopIfTrue="1">
      <formula>I631="REVIEW"</formula>
    </cfRule>
  </conditionalFormatting>
  <conditionalFormatting sqref="I632">
    <cfRule type="expression" dxfId="4767" priority="8830" stopIfTrue="1">
      <formula>I632="REVIEW"</formula>
    </cfRule>
  </conditionalFormatting>
  <conditionalFormatting sqref="I633">
    <cfRule type="expression" dxfId="4766" priority="8831" stopIfTrue="1">
      <formula>I633="REVIEW"</formula>
    </cfRule>
  </conditionalFormatting>
  <conditionalFormatting sqref="I634">
    <cfRule type="expression" dxfId="4765" priority="8832" stopIfTrue="1">
      <formula>I634="REVIEW"</formula>
    </cfRule>
  </conditionalFormatting>
  <conditionalFormatting sqref="I635">
    <cfRule type="expression" dxfId="4764" priority="8833" stopIfTrue="1">
      <formula>I635="REVIEW"</formula>
    </cfRule>
  </conditionalFormatting>
  <conditionalFormatting sqref="I636">
    <cfRule type="expression" dxfId="4763" priority="8834" stopIfTrue="1">
      <formula>I636="REVIEW"</formula>
    </cfRule>
  </conditionalFormatting>
  <conditionalFormatting sqref="I637">
    <cfRule type="expression" dxfId="4762" priority="8835" stopIfTrue="1">
      <formula>I637="REVIEW"</formula>
    </cfRule>
  </conditionalFormatting>
  <conditionalFormatting sqref="I638">
    <cfRule type="expression" dxfId="4761" priority="8836" stopIfTrue="1">
      <formula>I638="REVIEW"</formula>
    </cfRule>
  </conditionalFormatting>
  <conditionalFormatting sqref="I639">
    <cfRule type="expression" dxfId="4760" priority="8837" stopIfTrue="1">
      <formula>I639="REVIEW"</formula>
    </cfRule>
  </conditionalFormatting>
  <conditionalFormatting sqref="I640">
    <cfRule type="expression" dxfId="4759" priority="8838" stopIfTrue="1">
      <formula>I640="REVIEW"</formula>
    </cfRule>
  </conditionalFormatting>
  <conditionalFormatting sqref="I641">
    <cfRule type="expression" dxfId="4758" priority="8839" stopIfTrue="1">
      <formula>I641="REVIEW"</formula>
    </cfRule>
  </conditionalFormatting>
  <conditionalFormatting sqref="I642">
    <cfRule type="expression" dxfId="4757" priority="8840" stopIfTrue="1">
      <formula>I642="REVIEW"</formula>
    </cfRule>
  </conditionalFormatting>
  <conditionalFormatting sqref="I643">
    <cfRule type="expression" dxfId="4756" priority="8841" stopIfTrue="1">
      <formula>I643="REVIEW"</formula>
    </cfRule>
  </conditionalFormatting>
  <conditionalFormatting sqref="I644">
    <cfRule type="expression" dxfId="4755" priority="8842" stopIfTrue="1">
      <formula>I644="REVIEW"</formula>
    </cfRule>
  </conditionalFormatting>
  <conditionalFormatting sqref="I645">
    <cfRule type="expression" dxfId="4754" priority="8843" stopIfTrue="1">
      <formula>I645="REVIEW"</formula>
    </cfRule>
  </conditionalFormatting>
  <conditionalFormatting sqref="I646">
    <cfRule type="expression" dxfId="4753" priority="8844" stopIfTrue="1">
      <formula>I646="REVIEW"</formula>
    </cfRule>
  </conditionalFormatting>
  <conditionalFormatting sqref="I647">
    <cfRule type="expression" dxfId="4752" priority="8845" stopIfTrue="1">
      <formula>I647="REVIEW"</formula>
    </cfRule>
  </conditionalFormatting>
  <conditionalFormatting sqref="I648">
    <cfRule type="expression" dxfId="4751" priority="8846" stopIfTrue="1">
      <formula>I648="REVIEW"</formula>
    </cfRule>
  </conditionalFormatting>
  <conditionalFormatting sqref="I649">
    <cfRule type="expression" dxfId="4750" priority="8847" stopIfTrue="1">
      <formula>I649="REVIEW"</formula>
    </cfRule>
  </conditionalFormatting>
  <conditionalFormatting sqref="I650">
    <cfRule type="expression" dxfId="4749" priority="8848" stopIfTrue="1">
      <formula>I650="REVIEW"</formula>
    </cfRule>
  </conditionalFormatting>
  <conditionalFormatting sqref="I651">
    <cfRule type="expression" dxfId="4748" priority="8849" stopIfTrue="1">
      <formula>I651="REVIEW"</formula>
    </cfRule>
  </conditionalFormatting>
  <conditionalFormatting sqref="I652">
    <cfRule type="expression" dxfId="4747" priority="8850" stopIfTrue="1">
      <formula>I652="REVIEW"</formula>
    </cfRule>
  </conditionalFormatting>
  <conditionalFormatting sqref="I653">
    <cfRule type="expression" dxfId="4746" priority="8851" stopIfTrue="1">
      <formula>I653="REVIEW"</formula>
    </cfRule>
  </conditionalFormatting>
  <conditionalFormatting sqref="I654">
    <cfRule type="expression" dxfId="4745" priority="8852" stopIfTrue="1">
      <formula>I654="REVIEW"</formula>
    </cfRule>
  </conditionalFormatting>
  <conditionalFormatting sqref="I655">
    <cfRule type="expression" dxfId="4744" priority="8853" stopIfTrue="1">
      <formula>I655="REVIEW"</formula>
    </cfRule>
  </conditionalFormatting>
  <conditionalFormatting sqref="I656">
    <cfRule type="expression" dxfId="4743" priority="8854" stopIfTrue="1">
      <formula>I656="REVIEW"</formula>
    </cfRule>
  </conditionalFormatting>
  <conditionalFormatting sqref="I657">
    <cfRule type="expression" dxfId="4742" priority="8855" stopIfTrue="1">
      <formula>I657="REVIEW"</formula>
    </cfRule>
  </conditionalFormatting>
  <conditionalFormatting sqref="I658">
    <cfRule type="expression" dxfId="4741" priority="8856" stopIfTrue="1">
      <formula>I658="REVIEW"</formula>
    </cfRule>
  </conditionalFormatting>
  <conditionalFormatting sqref="I659">
    <cfRule type="expression" dxfId="4740" priority="8857" stopIfTrue="1">
      <formula>I659="REVIEW"</formula>
    </cfRule>
  </conditionalFormatting>
  <conditionalFormatting sqref="I660">
    <cfRule type="expression" dxfId="4739" priority="8858" stopIfTrue="1">
      <formula>I660="REVIEW"</formula>
    </cfRule>
  </conditionalFormatting>
  <conditionalFormatting sqref="I661">
    <cfRule type="expression" dxfId="4738" priority="8859" stopIfTrue="1">
      <formula>I661="REVIEW"</formula>
    </cfRule>
  </conditionalFormatting>
  <conditionalFormatting sqref="I662">
    <cfRule type="expression" dxfId="4737" priority="8860" stopIfTrue="1">
      <formula>I662="REVIEW"</formula>
    </cfRule>
  </conditionalFormatting>
  <conditionalFormatting sqref="I663">
    <cfRule type="expression" dxfId="4736" priority="8861" stopIfTrue="1">
      <formula>I663="REVIEW"</formula>
    </cfRule>
  </conditionalFormatting>
  <conditionalFormatting sqref="I664">
    <cfRule type="expression" dxfId="4735" priority="8862" stopIfTrue="1">
      <formula>I664="REVIEW"</formula>
    </cfRule>
  </conditionalFormatting>
  <conditionalFormatting sqref="I665">
    <cfRule type="expression" dxfId="4734" priority="8863" stopIfTrue="1">
      <formula>I665="REVIEW"</formula>
    </cfRule>
  </conditionalFormatting>
  <conditionalFormatting sqref="I666">
    <cfRule type="expression" dxfId="4733" priority="8864" stopIfTrue="1">
      <formula>I666="REVIEW"</formula>
    </cfRule>
  </conditionalFormatting>
  <conditionalFormatting sqref="I667">
    <cfRule type="expression" dxfId="4732" priority="8865" stopIfTrue="1">
      <formula>I667="REVIEW"</formula>
    </cfRule>
  </conditionalFormatting>
  <conditionalFormatting sqref="I668">
    <cfRule type="expression" dxfId="4731" priority="8866" stopIfTrue="1">
      <formula>I668="REVIEW"</formula>
    </cfRule>
  </conditionalFormatting>
  <conditionalFormatting sqref="I669">
    <cfRule type="expression" dxfId="4730" priority="8867" stopIfTrue="1">
      <formula>I669="REVIEW"</formula>
    </cfRule>
  </conditionalFormatting>
  <conditionalFormatting sqref="I670">
    <cfRule type="expression" dxfId="4729" priority="8868" stopIfTrue="1">
      <formula>I670="REVIEW"</formula>
    </cfRule>
  </conditionalFormatting>
  <conditionalFormatting sqref="I671">
    <cfRule type="expression" dxfId="4728" priority="8869" stopIfTrue="1">
      <formula>I671="REVIEW"</formula>
    </cfRule>
  </conditionalFormatting>
  <conditionalFormatting sqref="I672">
    <cfRule type="expression" dxfId="4727" priority="8870" stopIfTrue="1">
      <formula>I672="REVIEW"</formula>
    </cfRule>
  </conditionalFormatting>
  <conditionalFormatting sqref="I673">
    <cfRule type="expression" dxfId="4726" priority="8871" stopIfTrue="1">
      <formula>I673="REVIEW"</formula>
    </cfRule>
  </conditionalFormatting>
  <conditionalFormatting sqref="I674">
    <cfRule type="expression" dxfId="4725" priority="8872" stopIfTrue="1">
      <formula>I674="REVIEW"</formula>
    </cfRule>
  </conditionalFormatting>
  <conditionalFormatting sqref="I675">
    <cfRule type="expression" dxfId="4724" priority="8873" stopIfTrue="1">
      <formula>I675="REVIEW"</formula>
    </cfRule>
  </conditionalFormatting>
  <conditionalFormatting sqref="I676">
    <cfRule type="expression" dxfId="4723" priority="8874" stopIfTrue="1">
      <formula>I676="REVIEW"</formula>
    </cfRule>
  </conditionalFormatting>
  <conditionalFormatting sqref="I677">
    <cfRule type="expression" dxfId="4722" priority="8875" stopIfTrue="1">
      <formula>I677="REVIEW"</formula>
    </cfRule>
  </conditionalFormatting>
  <conditionalFormatting sqref="I678">
    <cfRule type="expression" dxfId="4721" priority="8876" stopIfTrue="1">
      <formula>I678="REVIEW"</formula>
    </cfRule>
  </conditionalFormatting>
  <conditionalFormatting sqref="I679">
    <cfRule type="expression" dxfId="4720" priority="8877" stopIfTrue="1">
      <formula>I679="REVIEW"</formula>
    </cfRule>
  </conditionalFormatting>
  <conditionalFormatting sqref="I680">
    <cfRule type="expression" dxfId="4719" priority="8878" stopIfTrue="1">
      <formula>I680="REVIEW"</formula>
    </cfRule>
  </conditionalFormatting>
  <conditionalFormatting sqref="I681">
    <cfRule type="expression" dxfId="4718" priority="8879" stopIfTrue="1">
      <formula>I681="REVIEW"</formula>
    </cfRule>
  </conditionalFormatting>
  <conditionalFormatting sqref="I682">
    <cfRule type="expression" dxfId="4717" priority="8880" stopIfTrue="1">
      <formula>I682="REVIEW"</formula>
    </cfRule>
  </conditionalFormatting>
  <conditionalFormatting sqref="I683">
    <cfRule type="expression" dxfId="4716" priority="8881" stopIfTrue="1">
      <formula>I683="REVIEW"</formula>
    </cfRule>
  </conditionalFormatting>
  <conditionalFormatting sqref="I684">
    <cfRule type="expression" dxfId="4715" priority="8882" stopIfTrue="1">
      <formula>I684="REVIEW"</formula>
    </cfRule>
  </conditionalFormatting>
  <conditionalFormatting sqref="I685">
    <cfRule type="expression" dxfId="4714" priority="8883" stopIfTrue="1">
      <formula>I685="REVIEW"</formula>
    </cfRule>
  </conditionalFormatting>
  <conditionalFormatting sqref="I686">
    <cfRule type="expression" dxfId="4713" priority="8884" stopIfTrue="1">
      <formula>I686="REVIEW"</formula>
    </cfRule>
  </conditionalFormatting>
  <conditionalFormatting sqref="I687">
    <cfRule type="expression" dxfId="4712" priority="8885" stopIfTrue="1">
      <formula>I687="REVIEW"</formula>
    </cfRule>
  </conditionalFormatting>
  <conditionalFormatting sqref="I688">
    <cfRule type="expression" dxfId="4711" priority="8886" stopIfTrue="1">
      <formula>I688="REVIEW"</formula>
    </cfRule>
  </conditionalFormatting>
  <conditionalFormatting sqref="I689">
    <cfRule type="expression" dxfId="4710" priority="8887" stopIfTrue="1">
      <formula>I689="REVIEW"</formula>
    </cfRule>
  </conditionalFormatting>
  <conditionalFormatting sqref="I690">
    <cfRule type="expression" dxfId="4709" priority="8888" stopIfTrue="1">
      <formula>I690="REVIEW"</formula>
    </cfRule>
  </conditionalFormatting>
  <conditionalFormatting sqref="I691">
    <cfRule type="expression" dxfId="4708" priority="8889" stopIfTrue="1">
      <formula>I691="REVIEW"</formula>
    </cfRule>
  </conditionalFormatting>
  <conditionalFormatting sqref="I692">
    <cfRule type="expression" dxfId="4707" priority="8890" stopIfTrue="1">
      <formula>I692="REVIEW"</formula>
    </cfRule>
  </conditionalFormatting>
  <conditionalFormatting sqref="I693">
    <cfRule type="expression" dxfId="4706" priority="8891" stopIfTrue="1">
      <formula>I693="REVIEW"</formula>
    </cfRule>
  </conditionalFormatting>
  <conditionalFormatting sqref="I694">
    <cfRule type="expression" dxfId="4705" priority="8892" stopIfTrue="1">
      <formula>I694="REVIEW"</formula>
    </cfRule>
  </conditionalFormatting>
  <conditionalFormatting sqref="I695">
    <cfRule type="expression" dxfId="4704" priority="8893" stopIfTrue="1">
      <formula>I695="REVIEW"</formula>
    </cfRule>
  </conditionalFormatting>
  <conditionalFormatting sqref="I696">
    <cfRule type="expression" dxfId="4703" priority="8894" stopIfTrue="1">
      <formula>I696="REVIEW"</formula>
    </cfRule>
  </conditionalFormatting>
  <conditionalFormatting sqref="I697">
    <cfRule type="expression" dxfId="4702" priority="8895" stopIfTrue="1">
      <formula>I697="REVIEW"</formula>
    </cfRule>
  </conditionalFormatting>
  <conditionalFormatting sqref="I698">
    <cfRule type="expression" dxfId="4701" priority="8896" stopIfTrue="1">
      <formula>I698="REVIEW"</formula>
    </cfRule>
  </conditionalFormatting>
  <conditionalFormatting sqref="I699">
    <cfRule type="expression" dxfId="4700" priority="8897" stopIfTrue="1">
      <formula>I699="REVIEW"</formula>
    </cfRule>
  </conditionalFormatting>
  <conditionalFormatting sqref="I700">
    <cfRule type="expression" dxfId="4699" priority="8898" stopIfTrue="1">
      <formula>I700="REVIEW"</formula>
    </cfRule>
  </conditionalFormatting>
  <conditionalFormatting sqref="I701">
    <cfRule type="expression" dxfId="4698" priority="8899" stopIfTrue="1">
      <formula>I701="REVIEW"</formula>
    </cfRule>
  </conditionalFormatting>
  <conditionalFormatting sqref="I702">
    <cfRule type="expression" dxfId="4697" priority="8900" stopIfTrue="1">
      <formula>I702="REVIEW"</formula>
    </cfRule>
  </conditionalFormatting>
  <conditionalFormatting sqref="I703">
    <cfRule type="expression" dxfId="4696" priority="8901" stopIfTrue="1">
      <formula>I703="REVIEW"</formula>
    </cfRule>
  </conditionalFormatting>
  <conditionalFormatting sqref="I704">
    <cfRule type="expression" dxfId="4695" priority="8902" stopIfTrue="1">
      <formula>I704="REVIEW"</formula>
    </cfRule>
  </conditionalFormatting>
  <conditionalFormatting sqref="I705">
    <cfRule type="expression" dxfId="4694" priority="8903" stopIfTrue="1">
      <formula>I705="REVIEW"</formula>
    </cfRule>
  </conditionalFormatting>
  <conditionalFormatting sqref="I706">
    <cfRule type="expression" dxfId="4693" priority="8904" stopIfTrue="1">
      <formula>I706="REVIEW"</formula>
    </cfRule>
  </conditionalFormatting>
  <conditionalFormatting sqref="I707">
    <cfRule type="expression" dxfId="4692" priority="8905" stopIfTrue="1">
      <formula>I707="REVIEW"</formula>
    </cfRule>
  </conditionalFormatting>
  <conditionalFormatting sqref="I708">
    <cfRule type="expression" dxfId="4691" priority="8906" stopIfTrue="1">
      <formula>I708="REVIEW"</formula>
    </cfRule>
  </conditionalFormatting>
  <conditionalFormatting sqref="I709">
    <cfRule type="expression" dxfId="4690" priority="8907" stopIfTrue="1">
      <formula>I709="REVIEW"</formula>
    </cfRule>
  </conditionalFormatting>
  <conditionalFormatting sqref="I710">
    <cfRule type="expression" dxfId="4689" priority="8908" stopIfTrue="1">
      <formula>I710="REVIEW"</formula>
    </cfRule>
  </conditionalFormatting>
  <conditionalFormatting sqref="I711">
    <cfRule type="expression" dxfId="4688" priority="8909" stopIfTrue="1">
      <formula>I711="REVIEW"</formula>
    </cfRule>
  </conditionalFormatting>
  <conditionalFormatting sqref="I712">
    <cfRule type="expression" dxfId="4687" priority="8910" stopIfTrue="1">
      <formula>I712="REVIEW"</formula>
    </cfRule>
  </conditionalFormatting>
  <conditionalFormatting sqref="I713">
    <cfRule type="expression" dxfId="4686" priority="8911" stopIfTrue="1">
      <formula>I713="REVIEW"</formula>
    </cfRule>
  </conditionalFormatting>
  <conditionalFormatting sqref="I714">
    <cfRule type="expression" dxfId="4685" priority="8912" stopIfTrue="1">
      <formula>I714="REVIEW"</formula>
    </cfRule>
  </conditionalFormatting>
  <conditionalFormatting sqref="I715">
    <cfRule type="expression" dxfId="4684" priority="8913" stopIfTrue="1">
      <formula>I715="REVIEW"</formula>
    </cfRule>
  </conditionalFormatting>
  <conditionalFormatting sqref="I716">
    <cfRule type="expression" dxfId="4683" priority="8914" stopIfTrue="1">
      <formula>I716="REVIEW"</formula>
    </cfRule>
  </conditionalFormatting>
  <conditionalFormatting sqref="I717">
    <cfRule type="expression" dxfId="4682" priority="8915" stopIfTrue="1">
      <formula>I717="REVIEW"</formula>
    </cfRule>
  </conditionalFormatting>
  <conditionalFormatting sqref="I718">
    <cfRule type="expression" dxfId="4681" priority="8916" stopIfTrue="1">
      <formula>I718="REVIEW"</formula>
    </cfRule>
  </conditionalFormatting>
  <conditionalFormatting sqref="I719">
    <cfRule type="expression" dxfId="4680" priority="8917" stopIfTrue="1">
      <formula>I719="REVIEW"</formula>
    </cfRule>
  </conditionalFormatting>
  <conditionalFormatting sqref="I720">
    <cfRule type="expression" dxfId="4679" priority="8918" stopIfTrue="1">
      <formula>I720="REVIEW"</formula>
    </cfRule>
  </conditionalFormatting>
  <conditionalFormatting sqref="I721">
    <cfRule type="expression" dxfId="4678" priority="8919" stopIfTrue="1">
      <formula>I721="REVIEW"</formula>
    </cfRule>
  </conditionalFormatting>
  <conditionalFormatting sqref="I722">
    <cfRule type="expression" dxfId="4677" priority="8920" stopIfTrue="1">
      <formula>I722="REVIEW"</formula>
    </cfRule>
  </conditionalFormatting>
  <conditionalFormatting sqref="I723">
    <cfRule type="expression" dxfId="4676" priority="8921" stopIfTrue="1">
      <formula>I723="REVIEW"</formula>
    </cfRule>
  </conditionalFormatting>
  <conditionalFormatting sqref="I724">
    <cfRule type="expression" dxfId="4675" priority="8922" stopIfTrue="1">
      <formula>I724="REVIEW"</formula>
    </cfRule>
  </conditionalFormatting>
  <conditionalFormatting sqref="I725">
    <cfRule type="expression" dxfId="4674" priority="8923" stopIfTrue="1">
      <formula>I725="REVIEW"</formula>
    </cfRule>
  </conditionalFormatting>
  <conditionalFormatting sqref="I726">
    <cfRule type="expression" dxfId="4673" priority="8924" stopIfTrue="1">
      <formula>I726="REVIEW"</formula>
    </cfRule>
  </conditionalFormatting>
  <conditionalFormatting sqref="I727">
    <cfRule type="expression" dxfId="4672" priority="8925" stopIfTrue="1">
      <formula>I727="REVIEW"</formula>
    </cfRule>
  </conditionalFormatting>
  <conditionalFormatting sqref="I728">
    <cfRule type="expression" dxfId="4671" priority="8926" stopIfTrue="1">
      <formula>I728="REVIEW"</formula>
    </cfRule>
  </conditionalFormatting>
  <conditionalFormatting sqref="I729">
    <cfRule type="expression" dxfId="4670" priority="8927" stopIfTrue="1">
      <formula>I729="REVIEW"</formula>
    </cfRule>
  </conditionalFormatting>
  <conditionalFormatting sqref="I730">
    <cfRule type="expression" dxfId="4669" priority="8928" stopIfTrue="1">
      <formula>I730="REVIEW"</formula>
    </cfRule>
  </conditionalFormatting>
  <conditionalFormatting sqref="I731">
    <cfRule type="expression" dxfId="4668" priority="8929" stopIfTrue="1">
      <formula>I731="REVIEW"</formula>
    </cfRule>
  </conditionalFormatting>
  <conditionalFormatting sqref="I732">
    <cfRule type="expression" dxfId="4667" priority="8930" stopIfTrue="1">
      <formula>I732="REVIEW"</formula>
    </cfRule>
  </conditionalFormatting>
  <conditionalFormatting sqref="I733">
    <cfRule type="expression" dxfId="4666" priority="8931" stopIfTrue="1">
      <formula>I733="REVIEW"</formula>
    </cfRule>
  </conditionalFormatting>
  <conditionalFormatting sqref="I734">
    <cfRule type="expression" dxfId="4665" priority="8932" stopIfTrue="1">
      <formula>I734="REVIEW"</formula>
    </cfRule>
  </conditionalFormatting>
  <conditionalFormatting sqref="I735">
    <cfRule type="expression" dxfId="4664" priority="8933" stopIfTrue="1">
      <formula>I735="REVIEW"</formula>
    </cfRule>
  </conditionalFormatting>
  <conditionalFormatting sqref="I736">
    <cfRule type="expression" dxfId="4663" priority="8934" stopIfTrue="1">
      <formula>I736="REVIEW"</formula>
    </cfRule>
  </conditionalFormatting>
  <conditionalFormatting sqref="I737">
    <cfRule type="expression" dxfId="4662" priority="8935" stopIfTrue="1">
      <formula>I737="REVIEW"</formula>
    </cfRule>
  </conditionalFormatting>
  <conditionalFormatting sqref="I738">
    <cfRule type="expression" dxfId="4661" priority="8936" stopIfTrue="1">
      <formula>I738="REVIEW"</formula>
    </cfRule>
  </conditionalFormatting>
  <conditionalFormatting sqref="I739">
    <cfRule type="expression" dxfId="4660" priority="8937" stopIfTrue="1">
      <formula>I739="REVIEW"</formula>
    </cfRule>
  </conditionalFormatting>
  <conditionalFormatting sqref="I740">
    <cfRule type="expression" dxfId="4659" priority="8938" stopIfTrue="1">
      <formula>I740="REVIEW"</formula>
    </cfRule>
  </conditionalFormatting>
  <conditionalFormatting sqref="I741">
    <cfRule type="expression" dxfId="4658" priority="8939" stopIfTrue="1">
      <formula>I741="REVIEW"</formula>
    </cfRule>
  </conditionalFormatting>
  <conditionalFormatting sqref="I742">
    <cfRule type="expression" dxfId="4657" priority="8940" stopIfTrue="1">
      <formula>I742="REVIEW"</formula>
    </cfRule>
  </conditionalFormatting>
  <conditionalFormatting sqref="I743">
    <cfRule type="expression" dxfId="4656" priority="8941" stopIfTrue="1">
      <formula>I743="REVIEW"</formula>
    </cfRule>
  </conditionalFormatting>
  <conditionalFormatting sqref="I744">
    <cfRule type="expression" dxfId="4655" priority="8942" stopIfTrue="1">
      <formula>I744="REVIEW"</formula>
    </cfRule>
  </conditionalFormatting>
  <conditionalFormatting sqref="I745">
    <cfRule type="expression" dxfId="4654" priority="8943" stopIfTrue="1">
      <formula>I745="REVIEW"</formula>
    </cfRule>
  </conditionalFormatting>
  <conditionalFormatting sqref="I746">
    <cfRule type="expression" dxfId="4653" priority="8944" stopIfTrue="1">
      <formula>I746="REVIEW"</formula>
    </cfRule>
  </conditionalFormatting>
  <conditionalFormatting sqref="I747">
    <cfRule type="expression" dxfId="4652" priority="8945" stopIfTrue="1">
      <formula>I747="REVIEW"</formula>
    </cfRule>
  </conditionalFormatting>
  <conditionalFormatting sqref="I748">
    <cfRule type="expression" dxfId="4651" priority="8946" stopIfTrue="1">
      <formula>I748="REVIEW"</formula>
    </cfRule>
  </conditionalFormatting>
  <conditionalFormatting sqref="I749">
    <cfRule type="expression" dxfId="4650" priority="8947" stopIfTrue="1">
      <formula>I749="REVIEW"</formula>
    </cfRule>
  </conditionalFormatting>
  <conditionalFormatting sqref="I750">
    <cfRule type="expression" dxfId="4649" priority="8948" stopIfTrue="1">
      <formula>I750="REVIEW"</formula>
    </cfRule>
  </conditionalFormatting>
  <conditionalFormatting sqref="I751">
    <cfRule type="expression" dxfId="4648" priority="8949" stopIfTrue="1">
      <formula>I751="REVIEW"</formula>
    </cfRule>
  </conditionalFormatting>
  <conditionalFormatting sqref="I752">
    <cfRule type="expression" dxfId="4647" priority="8950" stopIfTrue="1">
      <formula>I752="REVIEW"</formula>
    </cfRule>
  </conditionalFormatting>
  <conditionalFormatting sqref="I753">
    <cfRule type="expression" dxfId="4646" priority="8951" stopIfTrue="1">
      <formula>I753="REVIEW"</formula>
    </cfRule>
  </conditionalFormatting>
  <conditionalFormatting sqref="I754">
    <cfRule type="expression" dxfId="4645" priority="8952" stopIfTrue="1">
      <formula>I754="REVIEW"</formula>
    </cfRule>
  </conditionalFormatting>
  <conditionalFormatting sqref="I755">
    <cfRule type="expression" dxfId="4644" priority="8953" stopIfTrue="1">
      <formula>I755="REVIEW"</formula>
    </cfRule>
  </conditionalFormatting>
  <conditionalFormatting sqref="I756">
    <cfRule type="expression" dxfId="4643" priority="8954" stopIfTrue="1">
      <formula>I756="REVIEW"</formula>
    </cfRule>
  </conditionalFormatting>
  <conditionalFormatting sqref="I757">
    <cfRule type="expression" dxfId="4642" priority="8955" stopIfTrue="1">
      <formula>I757="REVIEW"</formula>
    </cfRule>
  </conditionalFormatting>
  <conditionalFormatting sqref="I758">
    <cfRule type="expression" dxfId="4641" priority="8956" stopIfTrue="1">
      <formula>I758="REVIEW"</formula>
    </cfRule>
  </conditionalFormatting>
  <conditionalFormatting sqref="I759">
    <cfRule type="expression" dxfId="4640" priority="8957" stopIfTrue="1">
      <formula>I759="REVIEW"</formula>
    </cfRule>
  </conditionalFormatting>
  <conditionalFormatting sqref="I760">
    <cfRule type="expression" dxfId="4639" priority="8958" stopIfTrue="1">
      <formula>I760="REVIEW"</formula>
    </cfRule>
  </conditionalFormatting>
  <conditionalFormatting sqref="I761">
    <cfRule type="expression" dxfId="4638" priority="8959" stopIfTrue="1">
      <formula>I761="REVIEW"</formula>
    </cfRule>
  </conditionalFormatting>
  <conditionalFormatting sqref="I762">
    <cfRule type="expression" dxfId="4637" priority="8960" stopIfTrue="1">
      <formula>I762="REVIEW"</formula>
    </cfRule>
  </conditionalFormatting>
  <conditionalFormatting sqref="I763">
    <cfRule type="expression" dxfId="4636" priority="8961" stopIfTrue="1">
      <formula>I763="REVIEW"</formula>
    </cfRule>
  </conditionalFormatting>
  <conditionalFormatting sqref="I764">
    <cfRule type="expression" dxfId="4635" priority="8962" stopIfTrue="1">
      <formula>I764="REVIEW"</formula>
    </cfRule>
  </conditionalFormatting>
  <conditionalFormatting sqref="I765">
    <cfRule type="expression" dxfId="4634" priority="8963" stopIfTrue="1">
      <formula>I765="REVIEW"</formula>
    </cfRule>
  </conditionalFormatting>
  <conditionalFormatting sqref="I766">
    <cfRule type="expression" dxfId="4633" priority="8964" stopIfTrue="1">
      <formula>I766="REVIEW"</formula>
    </cfRule>
  </conditionalFormatting>
  <conditionalFormatting sqref="I767">
    <cfRule type="expression" dxfId="4632" priority="8965" stopIfTrue="1">
      <formula>I767="REVIEW"</formula>
    </cfRule>
  </conditionalFormatting>
  <conditionalFormatting sqref="I768">
    <cfRule type="expression" dxfId="4631" priority="8966" stopIfTrue="1">
      <formula>I768="REVIEW"</formula>
    </cfRule>
  </conditionalFormatting>
  <conditionalFormatting sqref="I769">
    <cfRule type="expression" dxfId="4630" priority="8967" stopIfTrue="1">
      <formula>I769="REVIEW"</formula>
    </cfRule>
  </conditionalFormatting>
  <conditionalFormatting sqref="I770">
    <cfRule type="expression" dxfId="4629" priority="8968" stopIfTrue="1">
      <formula>I770="REVIEW"</formula>
    </cfRule>
  </conditionalFormatting>
  <conditionalFormatting sqref="I771">
    <cfRule type="expression" dxfId="4628" priority="8969" stopIfTrue="1">
      <formula>I771="REVIEW"</formula>
    </cfRule>
  </conditionalFormatting>
  <conditionalFormatting sqref="I772">
    <cfRule type="expression" dxfId="4627" priority="8970" stopIfTrue="1">
      <formula>I772="REVIEW"</formula>
    </cfRule>
  </conditionalFormatting>
  <conditionalFormatting sqref="I773">
    <cfRule type="expression" dxfId="4626" priority="8971" stopIfTrue="1">
      <formula>I773="REVIEW"</formula>
    </cfRule>
  </conditionalFormatting>
  <conditionalFormatting sqref="I774">
    <cfRule type="expression" dxfId="4625" priority="8972" stopIfTrue="1">
      <formula>I774="REVIEW"</formula>
    </cfRule>
  </conditionalFormatting>
  <conditionalFormatting sqref="I775">
    <cfRule type="expression" dxfId="4624" priority="8973" stopIfTrue="1">
      <formula>I775="REVIEW"</formula>
    </cfRule>
  </conditionalFormatting>
  <conditionalFormatting sqref="I776">
    <cfRule type="expression" dxfId="4623" priority="8974" stopIfTrue="1">
      <formula>I776="REVIEW"</formula>
    </cfRule>
  </conditionalFormatting>
  <conditionalFormatting sqref="I777">
    <cfRule type="expression" dxfId="4622" priority="8975" stopIfTrue="1">
      <formula>I777="REVIEW"</formula>
    </cfRule>
  </conditionalFormatting>
  <conditionalFormatting sqref="I778">
    <cfRule type="expression" dxfId="4621" priority="8976" stopIfTrue="1">
      <formula>I778="REVIEW"</formula>
    </cfRule>
  </conditionalFormatting>
  <conditionalFormatting sqref="I779">
    <cfRule type="expression" dxfId="4620" priority="8977" stopIfTrue="1">
      <formula>I779="REVIEW"</formula>
    </cfRule>
  </conditionalFormatting>
  <conditionalFormatting sqref="I780">
    <cfRule type="expression" dxfId="4619" priority="8978" stopIfTrue="1">
      <formula>I780="REVIEW"</formula>
    </cfRule>
  </conditionalFormatting>
  <conditionalFormatting sqref="I781">
    <cfRule type="expression" dxfId="4618" priority="8979" stopIfTrue="1">
      <formula>I781="REVIEW"</formula>
    </cfRule>
  </conditionalFormatting>
  <conditionalFormatting sqref="I782">
    <cfRule type="expression" dxfId="4617" priority="8980" stopIfTrue="1">
      <formula>I782="REVIEW"</formula>
    </cfRule>
  </conditionalFormatting>
  <conditionalFormatting sqref="I783">
    <cfRule type="expression" dxfId="4616" priority="8981" stopIfTrue="1">
      <formula>I783="REVIEW"</formula>
    </cfRule>
  </conditionalFormatting>
  <conditionalFormatting sqref="I784">
    <cfRule type="expression" dxfId="4615" priority="8982" stopIfTrue="1">
      <formula>I784="REVIEW"</formula>
    </cfRule>
  </conditionalFormatting>
  <conditionalFormatting sqref="I785">
    <cfRule type="expression" dxfId="4614" priority="8983" stopIfTrue="1">
      <formula>I785="REVIEW"</formula>
    </cfRule>
  </conditionalFormatting>
  <conditionalFormatting sqref="I786">
    <cfRule type="expression" dxfId="4613" priority="8984" stopIfTrue="1">
      <formula>I786="REVIEW"</formula>
    </cfRule>
  </conditionalFormatting>
  <conditionalFormatting sqref="I787">
    <cfRule type="expression" dxfId="4612" priority="8985" stopIfTrue="1">
      <formula>I787="REVIEW"</formula>
    </cfRule>
  </conditionalFormatting>
  <conditionalFormatting sqref="I788">
    <cfRule type="expression" dxfId="4611" priority="8986" stopIfTrue="1">
      <formula>I788="REVIEW"</formula>
    </cfRule>
  </conditionalFormatting>
  <conditionalFormatting sqref="I789">
    <cfRule type="expression" dxfId="4610" priority="8987" stopIfTrue="1">
      <formula>I789="REVIEW"</formula>
    </cfRule>
  </conditionalFormatting>
  <conditionalFormatting sqref="I790">
    <cfRule type="expression" dxfId="4609" priority="8988" stopIfTrue="1">
      <formula>I790="REVIEW"</formula>
    </cfRule>
  </conditionalFormatting>
  <conditionalFormatting sqref="I791">
    <cfRule type="expression" dxfId="4608" priority="8989" stopIfTrue="1">
      <formula>I791="REVIEW"</formula>
    </cfRule>
  </conditionalFormatting>
  <conditionalFormatting sqref="I792">
    <cfRule type="expression" dxfId="4607" priority="8990" stopIfTrue="1">
      <formula>I792="REVIEW"</formula>
    </cfRule>
  </conditionalFormatting>
  <conditionalFormatting sqref="I793">
    <cfRule type="expression" dxfId="4606" priority="8991" stopIfTrue="1">
      <formula>I793="REVIEW"</formula>
    </cfRule>
  </conditionalFormatting>
  <conditionalFormatting sqref="I794">
    <cfRule type="expression" dxfId="4605" priority="8992" stopIfTrue="1">
      <formula>I794="REVIEW"</formula>
    </cfRule>
  </conditionalFormatting>
  <conditionalFormatting sqref="I795">
    <cfRule type="expression" dxfId="4604" priority="8993" stopIfTrue="1">
      <formula>I795="REVIEW"</formula>
    </cfRule>
  </conditionalFormatting>
  <conditionalFormatting sqref="I796">
    <cfRule type="expression" dxfId="4603" priority="8994" stopIfTrue="1">
      <formula>I796="REVIEW"</formula>
    </cfRule>
  </conditionalFormatting>
  <conditionalFormatting sqref="I797">
    <cfRule type="expression" dxfId="4602" priority="8995" stopIfTrue="1">
      <formula>I797="REVIEW"</formula>
    </cfRule>
  </conditionalFormatting>
  <conditionalFormatting sqref="I798">
    <cfRule type="expression" dxfId="4601" priority="8996" stopIfTrue="1">
      <formula>I798="REVIEW"</formula>
    </cfRule>
  </conditionalFormatting>
  <conditionalFormatting sqref="I799">
    <cfRule type="expression" dxfId="4600" priority="8997" stopIfTrue="1">
      <formula>I799="REVIEW"</formula>
    </cfRule>
  </conditionalFormatting>
  <conditionalFormatting sqref="I800">
    <cfRule type="expression" dxfId="4599" priority="8998" stopIfTrue="1">
      <formula>I800="REVIEW"</formula>
    </cfRule>
  </conditionalFormatting>
  <conditionalFormatting sqref="I801">
    <cfRule type="expression" dxfId="4598" priority="8999" stopIfTrue="1">
      <formula>I801="REVIEW"</formula>
    </cfRule>
  </conditionalFormatting>
  <conditionalFormatting sqref="I802">
    <cfRule type="expression" dxfId="4597" priority="9000" stopIfTrue="1">
      <formula>I802="REVIEW"</formula>
    </cfRule>
  </conditionalFormatting>
  <conditionalFormatting sqref="I803">
    <cfRule type="expression" dxfId="4596" priority="9001" stopIfTrue="1">
      <formula>I803="REVIEW"</formula>
    </cfRule>
  </conditionalFormatting>
  <conditionalFormatting sqref="I804">
    <cfRule type="expression" dxfId="4595" priority="9002" stopIfTrue="1">
      <formula>I804="REVIEW"</formula>
    </cfRule>
  </conditionalFormatting>
  <conditionalFormatting sqref="I805">
    <cfRule type="expression" dxfId="4594" priority="9003" stopIfTrue="1">
      <formula>I805="REVIEW"</formula>
    </cfRule>
  </conditionalFormatting>
  <conditionalFormatting sqref="I806">
    <cfRule type="expression" dxfId="4593" priority="9004" stopIfTrue="1">
      <formula>I806="REVIEW"</formula>
    </cfRule>
  </conditionalFormatting>
  <conditionalFormatting sqref="I807">
    <cfRule type="expression" dxfId="4592" priority="9005" stopIfTrue="1">
      <formula>I807="REVIEW"</formula>
    </cfRule>
  </conditionalFormatting>
  <conditionalFormatting sqref="I808">
    <cfRule type="expression" dxfId="4591" priority="9006" stopIfTrue="1">
      <formula>I808="REVIEW"</formula>
    </cfRule>
  </conditionalFormatting>
  <conditionalFormatting sqref="I809">
    <cfRule type="expression" dxfId="4590" priority="9007" stopIfTrue="1">
      <formula>I809="REVIEW"</formula>
    </cfRule>
  </conditionalFormatting>
  <conditionalFormatting sqref="I810">
    <cfRule type="expression" dxfId="4589" priority="9008" stopIfTrue="1">
      <formula>I810="REVIEW"</formula>
    </cfRule>
  </conditionalFormatting>
  <conditionalFormatting sqref="I811">
    <cfRule type="expression" dxfId="4588" priority="9009" stopIfTrue="1">
      <formula>I811="REVIEW"</formula>
    </cfRule>
  </conditionalFormatting>
  <conditionalFormatting sqref="I812">
    <cfRule type="expression" dxfId="4587" priority="9010" stopIfTrue="1">
      <formula>I812="REVIEW"</formula>
    </cfRule>
  </conditionalFormatting>
  <conditionalFormatting sqref="I813">
    <cfRule type="expression" dxfId="4586" priority="9011" stopIfTrue="1">
      <formula>I813="REVIEW"</formula>
    </cfRule>
  </conditionalFormatting>
  <conditionalFormatting sqref="I814">
    <cfRule type="expression" dxfId="4585" priority="9012" stopIfTrue="1">
      <formula>I814="REVIEW"</formula>
    </cfRule>
  </conditionalFormatting>
  <conditionalFormatting sqref="I815">
    <cfRule type="expression" dxfId="4584" priority="9013" stopIfTrue="1">
      <formula>I815="REVIEW"</formula>
    </cfRule>
  </conditionalFormatting>
  <conditionalFormatting sqref="I816">
    <cfRule type="expression" dxfId="4583" priority="9014" stopIfTrue="1">
      <formula>I816="REVIEW"</formula>
    </cfRule>
  </conditionalFormatting>
  <conditionalFormatting sqref="I817">
    <cfRule type="expression" dxfId="4582" priority="9015" stopIfTrue="1">
      <formula>I817="REVIEW"</formula>
    </cfRule>
  </conditionalFormatting>
  <conditionalFormatting sqref="I818">
    <cfRule type="expression" dxfId="4581" priority="9016" stopIfTrue="1">
      <formula>I818="REVIEW"</formula>
    </cfRule>
  </conditionalFormatting>
  <conditionalFormatting sqref="I819">
    <cfRule type="expression" dxfId="4580" priority="9017" stopIfTrue="1">
      <formula>I819="REVIEW"</formula>
    </cfRule>
  </conditionalFormatting>
  <conditionalFormatting sqref="I820">
    <cfRule type="expression" dxfId="4579" priority="9018" stopIfTrue="1">
      <formula>I820="REVIEW"</formula>
    </cfRule>
  </conditionalFormatting>
  <conditionalFormatting sqref="I821">
    <cfRule type="expression" dxfId="4578" priority="9019" stopIfTrue="1">
      <formula>I821="REVIEW"</formula>
    </cfRule>
  </conditionalFormatting>
  <conditionalFormatting sqref="I822">
    <cfRule type="expression" dxfId="4577" priority="9020" stopIfTrue="1">
      <formula>I822="REVIEW"</formula>
    </cfRule>
  </conditionalFormatting>
  <conditionalFormatting sqref="I823">
    <cfRule type="expression" dxfId="4576" priority="9021" stopIfTrue="1">
      <formula>I823="REVIEW"</formula>
    </cfRule>
  </conditionalFormatting>
  <conditionalFormatting sqref="I824">
    <cfRule type="expression" dxfId="4575" priority="9022" stopIfTrue="1">
      <formula>I824="REVIEW"</formula>
    </cfRule>
  </conditionalFormatting>
  <conditionalFormatting sqref="I825">
    <cfRule type="expression" dxfId="4574" priority="9023" stopIfTrue="1">
      <formula>I825="REVIEW"</formula>
    </cfRule>
  </conditionalFormatting>
  <conditionalFormatting sqref="I826">
    <cfRule type="expression" dxfId="4573" priority="9024" stopIfTrue="1">
      <formula>I826="REVIEW"</formula>
    </cfRule>
  </conditionalFormatting>
  <conditionalFormatting sqref="I827">
    <cfRule type="expression" dxfId="4572" priority="9025" stopIfTrue="1">
      <formula>I827="REVIEW"</formula>
    </cfRule>
  </conditionalFormatting>
  <conditionalFormatting sqref="I828">
    <cfRule type="expression" dxfId="4571" priority="9026" stopIfTrue="1">
      <formula>I828="REVIEW"</formula>
    </cfRule>
  </conditionalFormatting>
  <conditionalFormatting sqref="I829">
    <cfRule type="expression" dxfId="4570" priority="9027" stopIfTrue="1">
      <formula>I829="REVIEW"</formula>
    </cfRule>
  </conditionalFormatting>
  <conditionalFormatting sqref="I830">
    <cfRule type="expression" dxfId="4569" priority="9028" stopIfTrue="1">
      <formula>I830="REVIEW"</formula>
    </cfRule>
  </conditionalFormatting>
  <conditionalFormatting sqref="I831">
    <cfRule type="expression" dxfId="4568" priority="9029" stopIfTrue="1">
      <formula>I831="REVIEW"</formula>
    </cfRule>
  </conditionalFormatting>
  <conditionalFormatting sqref="I832">
    <cfRule type="expression" dxfId="4567" priority="9030" stopIfTrue="1">
      <formula>I832="REVIEW"</formula>
    </cfRule>
  </conditionalFormatting>
  <conditionalFormatting sqref="I833">
    <cfRule type="expression" dxfId="4566" priority="9031" stopIfTrue="1">
      <formula>I833="REVIEW"</formula>
    </cfRule>
  </conditionalFormatting>
  <conditionalFormatting sqref="I834">
    <cfRule type="expression" dxfId="4565" priority="9032" stopIfTrue="1">
      <formula>I834="REVIEW"</formula>
    </cfRule>
  </conditionalFormatting>
  <conditionalFormatting sqref="I835">
    <cfRule type="expression" dxfId="4564" priority="9033" stopIfTrue="1">
      <formula>I835="REVIEW"</formula>
    </cfRule>
  </conditionalFormatting>
  <conditionalFormatting sqref="I836">
    <cfRule type="expression" dxfId="4563" priority="9034" stopIfTrue="1">
      <formula>I836="REVIEW"</formula>
    </cfRule>
  </conditionalFormatting>
  <conditionalFormatting sqref="I837">
    <cfRule type="expression" dxfId="4562" priority="9035" stopIfTrue="1">
      <formula>I837="REVIEW"</formula>
    </cfRule>
  </conditionalFormatting>
  <conditionalFormatting sqref="I838">
    <cfRule type="expression" dxfId="4561" priority="9036" stopIfTrue="1">
      <formula>I838="REVIEW"</formula>
    </cfRule>
  </conditionalFormatting>
  <conditionalFormatting sqref="I839">
    <cfRule type="expression" dxfId="4560" priority="9037" stopIfTrue="1">
      <formula>I839="REVIEW"</formula>
    </cfRule>
  </conditionalFormatting>
  <conditionalFormatting sqref="I840">
    <cfRule type="expression" dxfId="4559" priority="9038" stopIfTrue="1">
      <formula>I840="REVIEW"</formula>
    </cfRule>
  </conditionalFormatting>
  <conditionalFormatting sqref="I841">
    <cfRule type="expression" dxfId="4558" priority="9039" stopIfTrue="1">
      <formula>I841="REVIEW"</formula>
    </cfRule>
  </conditionalFormatting>
  <conditionalFormatting sqref="I842">
    <cfRule type="expression" dxfId="4557" priority="9040" stopIfTrue="1">
      <formula>I842="REVIEW"</formula>
    </cfRule>
  </conditionalFormatting>
  <conditionalFormatting sqref="I843">
    <cfRule type="expression" dxfId="4556" priority="9041" stopIfTrue="1">
      <formula>I843="REVIEW"</formula>
    </cfRule>
  </conditionalFormatting>
  <conditionalFormatting sqref="I844">
    <cfRule type="expression" dxfId="4555" priority="9042" stopIfTrue="1">
      <formula>I844="REVIEW"</formula>
    </cfRule>
  </conditionalFormatting>
  <conditionalFormatting sqref="I845">
    <cfRule type="expression" dxfId="4554" priority="9043" stopIfTrue="1">
      <formula>I845="REVIEW"</formula>
    </cfRule>
  </conditionalFormatting>
  <conditionalFormatting sqref="I846">
    <cfRule type="expression" dxfId="4553" priority="9044" stopIfTrue="1">
      <formula>I846="REVIEW"</formula>
    </cfRule>
  </conditionalFormatting>
  <conditionalFormatting sqref="I847">
    <cfRule type="expression" dxfId="4552" priority="9045" stopIfTrue="1">
      <formula>I847="REVIEW"</formula>
    </cfRule>
  </conditionalFormatting>
  <conditionalFormatting sqref="I848">
    <cfRule type="expression" dxfId="4551" priority="9046" stopIfTrue="1">
      <formula>I848="REVIEW"</formula>
    </cfRule>
  </conditionalFormatting>
  <conditionalFormatting sqref="I849">
    <cfRule type="expression" dxfId="4550" priority="9047" stopIfTrue="1">
      <formula>I849="REVIEW"</formula>
    </cfRule>
  </conditionalFormatting>
  <conditionalFormatting sqref="I850">
    <cfRule type="expression" dxfId="4549" priority="9048" stopIfTrue="1">
      <formula>I850="REVIEW"</formula>
    </cfRule>
  </conditionalFormatting>
  <conditionalFormatting sqref="I851">
    <cfRule type="expression" dxfId="4548" priority="9049" stopIfTrue="1">
      <formula>I851="REVIEW"</formula>
    </cfRule>
  </conditionalFormatting>
  <conditionalFormatting sqref="I852">
    <cfRule type="expression" dxfId="4547" priority="9050" stopIfTrue="1">
      <formula>I852="REVIEW"</formula>
    </cfRule>
  </conditionalFormatting>
  <conditionalFormatting sqref="I853">
    <cfRule type="expression" dxfId="4546" priority="9051" stopIfTrue="1">
      <formula>I853="REVIEW"</formula>
    </cfRule>
  </conditionalFormatting>
  <conditionalFormatting sqref="I854">
    <cfRule type="expression" dxfId="4545" priority="9052" stopIfTrue="1">
      <formula>I854="REVIEW"</formula>
    </cfRule>
  </conditionalFormatting>
  <conditionalFormatting sqref="I855">
    <cfRule type="expression" dxfId="4544" priority="9053" stopIfTrue="1">
      <formula>I855="REVIEW"</formula>
    </cfRule>
  </conditionalFormatting>
  <conditionalFormatting sqref="I856">
    <cfRule type="expression" dxfId="4543" priority="9054" stopIfTrue="1">
      <formula>I856="REVIEW"</formula>
    </cfRule>
  </conditionalFormatting>
  <conditionalFormatting sqref="I857">
    <cfRule type="expression" dxfId="4542" priority="9055" stopIfTrue="1">
      <formula>I857="REVIEW"</formula>
    </cfRule>
  </conditionalFormatting>
  <conditionalFormatting sqref="I858">
    <cfRule type="expression" dxfId="4541" priority="9056" stopIfTrue="1">
      <formula>I858="REVIEW"</formula>
    </cfRule>
  </conditionalFormatting>
  <conditionalFormatting sqref="I859">
    <cfRule type="expression" dxfId="4540" priority="9057" stopIfTrue="1">
      <formula>I859="REVIEW"</formula>
    </cfRule>
  </conditionalFormatting>
  <conditionalFormatting sqref="I860">
    <cfRule type="expression" dxfId="4539" priority="9058" stopIfTrue="1">
      <formula>I860="REVIEW"</formula>
    </cfRule>
  </conditionalFormatting>
  <conditionalFormatting sqref="I861">
    <cfRule type="expression" dxfId="4538" priority="9059" stopIfTrue="1">
      <formula>I861="REVIEW"</formula>
    </cfRule>
  </conditionalFormatting>
  <conditionalFormatting sqref="I862">
    <cfRule type="expression" dxfId="4537" priority="9060" stopIfTrue="1">
      <formula>I862="REVIEW"</formula>
    </cfRule>
  </conditionalFormatting>
  <conditionalFormatting sqref="I863">
    <cfRule type="expression" dxfId="4536" priority="9061" stopIfTrue="1">
      <formula>I863="REVIEW"</formula>
    </cfRule>
  </conditionalFormatting>
  <conditionalFormatting sqref="I864">
    <cfRule type="expression" dxfId="4535" priority="9062" stopIfTrue="1">
      <formula>I864="REVIEW"</formula>
    </cfRule>
  </conditionalFormatting>
  <conditionalFormatting sqref="I865">
    <cfRule type="expression" dxfId="4534" priority="9063" stopIfTrue="1">
      <formula>I865="REVIEW"</formula>
    </cfRule>
  </conditionalFormatting>
  <conditionalFormatting sqref="I866">
    <cfRule type="expression" dxfId="4533" priority="9064" stopIfTrue="1">
      <formula>I866="REVIEW"</formula>
    </cfRule>
  </conditionalFormatting>
  <conditionalFormatting sqref="I867">
    <cfRule type="expression" dxfId="4532" priority="9065" stopIfTrue="1">
      <formula>I867="REVIEW"</formula>
    </cfRule>
  </conditionalFormatting>
  <conditionalFormatting sqref="I868">
    <cfRule type="expression" dxfId="4531" priority="9066" stopIfTrue="1">
      <formula>I868="REVIEW"</formula>
    </cfRule>
  </conditionalFormatting>
  <conditionalFormatting sqref="I869">
    <cfRule type="expression" dxfId="4530" priority="9067" stopIfTrue="1">
      <formula>I869="REVIEW"</formula>
    </cfRule>
  </conditionalFormatting>
  <conditionalFormatting sqref="I870">
    <cfRule type="expression" dxfId="4529" priority="9068" stopIfTrue="1">
      <formula>I870="REVIEW"</formula>
    </cfRule>
  </conditionalFormatting>
  <conditionalFormatting sqref="I871">
    <cfRule type="expression" dxfId="4528" priority="9069" stopIfTrue="1">
      <formula>I871="REVIEW"</formula>
    </cfRule>
  </conditionalFormatting>
  <conditionalFormatting sqref="I872">
    <cfRule type="expression" dxfId="4527" priority="9070" stopIfTrue="1">
      <formula>I872="REVIEW"</formula>
    </cfRule>
  </conditionalFormatting>
  <conditionalFormatting sqref="I873">
    <cfRule type="expression" dxfId="4526" priority="9071" stopIfTrue="1">
      <formula>I873="REVIEW"</formula>
    </cfRule>
  </conditionalFormatting>
  <conditionalFormatting sqref="I874">
    <cfRule type="expression" dxfId="4525" priority="9072" stopIfTrue="1">
      <formula>I874="REVIEW"</formula>
    </cfRule>
  </conditionalFormatting>
  <conditionalFormatting sqref="I875">
    <cfRule type="expression" dxfId="4524" priority="9073" stopIfTrue="1">
      <formula>I875="REVIEW"</formula>
    </cfRule>
  </conditionalFormatting>
  <conditionalFormatting sqref="I876">
    <cfRule type="expression" dxfId="4523" priority="9074" stopIfTrue="1">
      <formula>I876="REVIEW"</formula>
    </cfRule>
  </conditionalFormatting>
  <conditionalFormatting sqref="I877">
    <cfRule type="expression" dxfId="4522" priority="9075" stopIfTrue="1">
      <formula>I877="REVIEW"</formula>
    </cfRule>
  </conditionalFormatting>
  <conditionalFormatting sqref="I878">
    <cfRule type="expression" dxfId="4521" priority="9076" stopIfTrue="1">
      <formula>I878="REVIEW"</formula>
    </cfRule>
  </conditionalFormatting>
  <conditionalFormatting sqref="I879">
    <cfRule type="expression" dxfId="4520" priority="9077" stopIfTrue="1">
      <formula>I879="REVIEW"</formula>
    </cfRule>
  </conditionalFormatting>
  <conditionalFormatting sqref="I880">
    <cfRule type="expression" dxfId="4519" priority="9078" stopIfTrue="1">
      <formula>I880="REVIEW"</formula>
    </cfRule>
  </conditionalFormatting>
  <conditionalFormatting sqref="I881">
    <cfRule type="expression" dxfId="4518" priority="9079" stopIfTrue="1">
      <formula>I881="REVIEW"</formula>
    </cfRule>
  </conditionalFormatting>
  <conditionalFormatting sqref="I882">
    <cfRule type="expression" dxfId="4517" priority="9080" stopIfTrue="1">
      <formula>I882="REVIEW"</formula>
    </cfRule>
  </conditionalFormatting>
  <conditionalFormatting sqref="I883">
    <cfRule type="expression" dxfId="4516" priority="9081" stopIfTrue="1">
      <formula>I883="REVIEW"</formula>
    </cfRule>
  </conditionalFormatting>
  <conditionalFormatting sqref="I884">
    <cfRule type="expression" dxfId="4515" priority="9082" stopIfTrue="1">
      <formula>I884="REVIEW"</formula>
    </cfRule>
  </conditionalFormatting>
  <conditionalFormatting sqref="I885">
    <cfRule type="expression" dxfId="4514" priority="9083" stopIfTrue="1">
      <formula>I885="REVIEW"</formula>
    </cfRule>
  </conditionalFormatting>
  <conditionalFormatting sqref="I886">
    <cfRule type="expression" dxfId="4513" priority="9084" stopIfTrue="1">
      <formula>I886="REVIEW"</formula>
    </cfRule>
  </conditionalFormatting>
  <conditionalFormatting sqref="I887">
    <cfRule type="expression" dxfId="4512" priority="9085" stopIfTrue="1">
      <formula>I887="REVIEW"</formula>
    </cfRule>
  </conditionalFormatting>
  <conditionalFormatting sqref="I888">
    <cfRule type="expression" dxfId="4511" priority="9086" stopIfTrue="1">
      <formula>I888="REVIEW"</formula>
    </cfRule>
  </conditionalFormatting>
  <conditionalFormatting sqref="I889">
    <cfRule type="expression" dxfId="4510" priority="9087" stopIfTrue="1">
      <formula>I889="REVIEW"</formula>
    </cfRule>
  </conditionalFormatting>
  <conditionalFormatting sqref="I890">
    <cfRule type="expression" dxfId="4509" priority="9088" stopIfTrue="1">
      <formula>I890="REVIEW"</formula>
    </cfRule>
  </conditionalFormatting>
  <conditionalFormatting sqref="I891">
    <cfRule type="expression" dxfId="4508" priority="9089" stopIfTrue="1">
      <formula>I891="REVIEW"</formula>
    </cfRule>
  </conditionalFormatting>
  <conditionalFormatting sqref="I892">
    <cfRule type="expression" dxfId="4507" priority="9090" stopIfTrue="1">
      <formula>I892="REVIEW"</formula>
    </cfRule>
  </conditionalFormatting>
  <conditionalFormatting sqref="I893">
    <cfRule type="expression" dxfId="4506" priority="9091" stopIfTrue="1">
      <formula>I893="REVIEW"</formula>
    </cfRule>
  </conditionalFormatting>
  <conditionalFormatting sqref="I894">
    <cfRule type="expression" dxfId="4505" priority="9092" stopIfTrue="1">
      <formula>I894="REVIEW"</formula>
    </cfRule>
  </conditionalFormatting>
  <conditionalFormatting sqref="I895">
    <cfRule type="expression" dxfId="4504" priority="9093" stopIfTrue="1">
      <formula>I895="REVIEW"</formula>
    </cfRule>
  </conditionalFormatting>
  <conditionalFormatting sqref="I896">
    <cfRule type="expression" dxfId="4503" priority="9094" stopIfTrue="1">
      <formula>I896="REVIEW"</formula>
    </cfRule>
  </conditionalFormatting>
  <conditionalFormatting sqref="I897">
    <cfRule type="expression" dxfId="4502" priority="9095" stopIfTrue="1">
      <formula>I897="REVIEW"</formula>
    </cfRule>
  </conditionalFormatting>
  <conditionalFormatting sqref="I898">
    <cfRule type="expression" dxfId="4501" priority="9096" stopIfTrue="1">
      <formula>I898="REVIEW"</formula>
    </cfRule>
  </conditionalFormatting>
  <conditionalFormatting sqref="I899">
    <cfRule type="expression" dxfId="4500" priority="9097" stopIfTrue="1">
      <formula>I899="REVIEW"</formula>
    </cfRule>
  </conditionalFormatting>
  <conditionalFormatting sqref="I900">
    <cfRule type="expression" dxfId="4499" priority="9098" stopIfTrue="1">
      <formula>I900="REVIEW"</formula>
    </cfRule>
  </conditionalFormatting>
  <conditionalFormatting sqref="I901">
    <cfRule type="expression" dxfId="4498" priority="9099" stopIfTrue="1">
      <formula>I901="REVIEW"</formula>
    </cfRule>
  </conditionalFormatting>
  <conditionalFormatting sqref="I902">
    <cfRule type="expression" dxfId="4497" priority="9100" stopIfTrue="1">
      <formula>I902="REVIEW"</formula>
    </cfRule>
  </conditionalFormatting>
  <conditionalFormatting sqref="I903">
    <cfRule type="expression" dxfId="4496" priority="9101" stopIfTrue="1">
      <formula>I903="REVIEW"</formula>
    </cfRule>
  </conditionalFormatting>
  <conditionalFormatting sqref="I904">
    <cfRule type="expression" dxfId="4495" priority="9102" stopIfTrue="1">
      <formula>I904="REVIEW"</formula>
    </cfRule>
  </conditionalFormatting>
  <conditionalFormatting sqref="I905">
    <cfRule type="expression" dxfId="4494" priority="9103" stopIfTrue="1">
      <formula>I905="REVIEW"</formula>
    </cfRule>
  </conditionalFormatting>
  <conditionalFormatting sqref="I906">
    <cfRule type="expression" dxfId="4493" priority="9104" stopIfTrue="1">
      <formula>I906="REVIEW"</formula>
    </cfRule>
  </conditionalFormatting>
  <conditionalFormatting sqref="I907">
    <cfRule type="expression" dxfId="4492" priority="9105" stopIfTrue="1">
      <formula>I907="REVIEW"</formula>
    </cfRule>
  </conditionalFormatting>
  <conditionalFormatting sqref="I908">
    <cfRule type="expression" dxfId="4491" priority="9106" stopIfTrue="1">
      <formula>I908="REVIEW"</formula>
    </cfRule>
  </conditionalFormatting>
  <conditionalFormatting sqref="I909">
    <cfRule type="expression" dxfId="4490" priority="9107" stopIfTrue="1">
      <formula>I909="REVIEW"</formula>
    </cfRule>
  </conditionalFormatting>
  <conditionalFormatting sqref="I910">
    <cfRule type="expression" dxfId="4489" priority="9108" stopIfTrue="1">
      <formula>I910="REVIEW"</formula>
    </cfRule>
  </conditionalFormatting>
  <conditionalFormatting sqref="I911">
    <cfRule type="expression" dxfId="4488" priority="9109" stopIfTrue="1">
      <formula>I911="REVIEW"</formula>
    </cfRule>
  </conditionalFormatting>
  <conditionalFormatting sqref="I912">
    <cfRule type="expression" dxfId="4487" priority="9110" stopIfTrue="1">
      <formula>I912="REVIEW"</formula>
    </cfRule>
  </conditionalFormatting>
  <conditionalFormatting sqref="I913">
    <cfRule type="expression" dxfId="4486" priority="9111" stopIfTrue="1">
      <formula>I913="REVIEW"</formula>
    </cfRule>
  </conditionalFormatting>
  <conditionalFormatting sqref="I914">
    <cfRule type="expression" dxfId="4485" priority="9112" stopIfTrue="1">
      <formula>I914="REVIEW"</formula>
    </cfRule>
  </conditionalFormatting>
  <conditionalFormatting sqref="I915">
    <cfRule type="expression" dxfId="4484" priority="9113" stopIfTrue="1">
      <formula>I915="REVIEW"</formula>
    </cfRule>
  </conditionalFormatting>
  <conditionalFormatting sqref="I916">
    <cfRule type="expression" dxfId="4483" priority="9114" stopIfTrue="1">
      <formula>I916="REVIEW"</formula>
    </cfRule>
  </conditionalFormatting>
  <conditionalFormatting sqref="I917">
    <cfRule type="expression" dxfId="4482" priority="9115" stopIfTrue="1">
      <formula>I917="REVIEW"</formula>
    </cfRule>
  </conditionalFormatting>
  <conditionalFormatting sqref="I918">
    <cfRule type="expression" dxfId="4481" priority="9116" stopIfTrue="1">
      <formula>I918="REVIEW"</formula>
    </cfRule>
  </conditionalFormatting>
  <conditionalFormatting sqref="I919">
    <cfRule type="expression" dxfId="4480" priority="9117" stopIfTrue="1">
      <formula>I919="REVIEW"</formula>
    </cfRule>
  </conditionalFormatting>
  <conditionalFormatting sqref="I920">
    <cfRule type="expression" dxfId="4479" priority="9118" stopIfTrue="1">
      <formula>I920="REVIEW"</formula>
    </cfRule>
  </conditionalFormatting>
  <conditionalFormatting sqref="I921">
    <cfRule type="expression" dxfId="4478" priority="9119" stopIfTrue="1">
      <formula>I921="REVIEW"</formula>
    </cfRule>
  </conditionalFormatting>
  <conditionalFormatting sqref="I922">
    <cfRule type="expression" dxfId="4477" priority="9120" stopIfTrue="1">
      <formula>I922="REVIEW"</formula>
    </cfRule>
  </conditionalFormatting>
  <conditionalFormatting sqref="I923">
    <cfRule type="expression" dxfId="4476" priority="9121" stopIfTrue="1">
      <formula>I923="REVIEW"</formula>
    </cfRule>
  </conditionalFormatting>
  <conditionalFormatting sqref="I924">
    <cfRule type="expression" dxfId="4475" priority="9122" stopIfTrue="1">
      <formula>I924="REVIEW"</formula>
    </cfRule>
  </conditionalFormatting>
  <conditionalFormatting sqref="I925">
    <cfRule type="expression" dxfId="4474" priority="9123" stopIfTrue="1">
      <formula>I925="REVIEW"</formula>
    </cfRule>
  </conditionalFormatting>
  <conditionalFormatting sqref="I926">
    <cfRule type="expression" dxfId="4473" priority="9124" stopIfTrue="1">
      <formula>I926="REVIEW"</formula>
    </cfRule>
  </conditionalFormatting>
  <conditionalFormatting sqref="I927">
    <cfRule type="expression" dxfId="4472" priority="9125" stopIfTrue="1">
      <formula>I927="REVIEW"</formula>
    </cfRule>
  </conditionalFormatting>
  <conditionalFormatting sqref="I928">
    <cfRule type="expression" dxfId="4471" priority="9126" stopIfTrue="1">
      <formula>I928="REVIEW"</formula>
    </cfRule>
  </conditionalFormatting>
  <conditionalFormatting sqref="I929">
    <cfRule type="expression" dxfId="4470" priority="9127" stopIfTrue="1">
      <formula>I929="REVIEW"</formula>
    </cfRule>
  </conditionalFormatting>
  <conditionalFormatting sqref="I930">
    <cfRule type="expression" dxfId="4469" priority="9128" stopIfTrue="1">
      <formula>I930="REVIEW"</formula>
    </cfRule>
  </conditionalFormatting>
  <conditionalFormatting sqref="I931">
    <cfRule type="expression" dxfId="4468" priority="9129" stopIfTrue="1">
      <formula>I931="REVIEW"</formula>
    </cfRule>
  </conditionalFormatting>
  <conditionalFormatting sqref="I932">
    <cfRule type="expression" dxfId="4467" priority="9130" stopIfTrue="1">
      <formula>I932="REVIEW"</formula>
    </cfRule>
  </conditionalFormatting>
  <conditionalFormatting sqref="I933">
    <cfRule type="expression" dxfId="4466" priority="9131" stopIfTrue="1">
      <formula>I933="REVIEW"</formula>
    </cfRule>
  </conditionalFormatting>
  <conditionalFormatting sqref="I934">
    <cfRule type="expression" dxfId="4465" priority="9132" stopIfTrue="1">
      <formula>I934="REVIEW"</formula>
    </cfRule>
  </conditionalFormatting>
  <conditionalFormatting sqref="I935">
    <cfRule type="expression" dxfId="4464" priority="9133" stopIfTrue="1">
      <formula>I935="REVIEW"</formula>
    </cfRule>
  </conditionalFormatting>
  <conditionalFormatting sqref="I936">
    <cfRule type="expression" dxfId="4463" priority="9134" stopIfTrue="1">
      <formula>I936="REVIEW"</formula>
    </cfRule>
  </conditionalFormatting>
  <conditionalFormatting sqref="I937">
    <cfRule type="expression" dxfId="4462" priority="9135" stopIfTrue="1">
      <formula>I937="REVIEW"</formula>
    </cfRule>
  </conditionalFormatting>
  <conditionalFormatting sqref="I938">
    <cfRule type="expression" dxfId="4461" priority="9136" stopIfTrue="1">
      <formula>I938="REVIEW"</formula>
    </cfRule>
  </conditionalFormatting>
  <conditionalFormatting sqref="I939">
    <cfRule type="expression" dxfId="4460" priority="9137" stopIfTrue="1">
      <formula>I939="REVIEW"</formula>
    </cfRule>
  </conditionalFormatting>
  <conditionalFormatting sqref="I940">
    <cfRule type="expression" dxfId="4459" priority="9138" stopIfTrue="1">
      <formula>I940="REVIEW"</formula>
    </cfRule>
  </conditionalFormatting>
  <conditionalFormatting sqref="I941">
    <cfRule type="expression" dxfId="4458" priority="9139" stopIfTrue="1">
      <formula>I941="REVIEW"</formula>
    </cfRule>
  </conditionalFormatting>
  <conditionalFormatting sqref="I942">
    <cfRule type="expression" dxfId="4457" priority="9140" stopIfTrue="1">
      <formula>I942="REVIEW"</formula>
    </cfRule>
  </conditionalFormatting>
  <conditionalFormatting sqref="I943">
    <cfRule type="expression" dxfId="4456" priority="9141" stopIfTrue="1">
      <formula>I943="REVIEW"</formula>
    </cfRule>
  </conditionalFormatting>
  <conditionalFormatting sqref="I944">
    <cfRule type="expression" dxfId="4455" priority="9142" stopIfTrue="1">
      <formula>I944="REVIEW"</formula>
    </cfRule>
  </conditionalFormatting>
  <conditionalFormatting sqref="I945">
    <cfRule type="expression" dxfId="4454" priority="9143" stopIfTrue="1">
      <formula>I945="REVIEW"</formula>
    </cfRule>
  </conditionalFormatting>
  <conditionalFormatting sqref="I946">
    <cfRule type="expression" dxfId="4453" priority="9144" stopIfTrue="1">
      <formula>I946="REVIEW"</formula>
    </cfRule>
  </conditionalFormatting>
  <conditionalFormatting sqref="I947">
    <cfRule type="expression" dxfId="4452" priority="9145" stopIfTrue="1">
      <formula>I947="REVIEW"</formula>
    </cfRule>
  </conditionalFormatting>
  <conditionalFormatting sqref="I948">
    <cfRule type="expression" dxfId="4451" priority="9146" stopIfTrue="1">
      <formula>I948="REVIEW"</formula>
    </cfRule>
  </conditionalFormatting>
  <conditionalFormatting sqref="I949">
    <cfRule type="expression" dxfId="4450" priority="9147" stopIfTrue="1">
      <formula>I949="REVIEW"</formula>
    </cfRule>
  </conditionalFormatting>
  <conditionalFormatting sqref="I950">
    <cfRule type="expression" dxfId="4449" priority="9148" stopIfTrue="1">
      <formula>I950="REVIEW"</formula>
    </cfRule>
  </conditionalFormatting>
  <conditionalFormatting sqref="I951">
    <cfRule type="expression" dxfId="4448" priority="9149" stopIfTrue="1">
      <formula>I951="REVIEW"</formula>
    </cfRule>
  </conditionalFormatting>
  <conditionalFormatting sqref="I952">
    <cfRule type="expression" dxfId="4447" priority="9150" stopIfTrue="1">
      <formula>I952="REVIEW"</formula>
    </cfRule>
  </conditionalFormatting>
  <conditionalFormatting sqref="I953">
    <cfRule type="expression" dxfId="4446" priority="9151" stopIfTrue="1">
      <formula>I953="REVIEW"</formula>
    </cfRule>
  </conditionalFormatting>
  <conditionalFormatting sqref="I954">
    <cfRule type="expression" dxfId="4445" priority="9152" stopIfTrue="1">
      <formula>I954="REVIEW"</formula>
    </cfRule>
  </conditionalFormatting>
  <conditionalFormatting sqref="I955">
    <cfRule type="expression" dxfId="4444" priority="9153" stopIfTrue="1">
      <formula>I955="REVIEW"</formula>
    </cfRule>
  </conditionalFormatting>
  <conditionalFormatting sqref="I956">
    <cfRule type="expression" dxfId="4443" priority="9154" stopIfTrue="1">
      <formula>I956="REVIEW"</formula>
    </cfRule>
  </conditionalFormatting>
  <conditionalFormatting sqref="I957">
    <cfRule type="expression" dxfId="4442" priority="9155" stopIfTrue="1">
      <formula>I957="REVIEW"</formula>
    </cfRule>
  </conditionalFormatting>
  <conditionalFormatting sqref="I958">
    <cfRule type="expression" dxfId="4441" priority="9156" stopIfTrue="1">
      <formula>I958="REVIEW"</formula>
    </cfRule>
  </conditionalFormatting>
  <conditionalFormatting sqref="I959">
    <cfRule type="expression" dxfId="4440" priority="9157" stopIfTrue="1">
      <formula>I959="REVIEW"</formula>
    </cfRule>
  </conditionalFormatting>
  <conditionalFormatting sqref="I960">
    <cfRule type="expression" dxfId="4439" priority="9158" stopIfTrue="1">
      <formula>I960="REVIEW"</formula>
    </cfRule>
  </conditionalFormatting>
  <conditionalFormatting sqref="I961">
    <cfRule type="expression" dxfId="4438" priority="9159" stopIfTrue="1">
      <formula>I961="REVIEW"</formula>
    </cfRule>
  </conditionalFormatting>
  <conditionalFormatting sqref="I962">
    <cfRule type="expression" dxfId="4437" priority="9160" stopIfTrue="1">
      <formula>I962="REVIEW"</formula>
    </cfRule>
  </conditionalFormatting>
  <conditionalFormatting sqref="I963">
    <cfRule type="expression" dxfId="4436" priority="9161" stopIfTrue="1">
      <formula>I963="REVIEW"</formula>
    </cfRule>
  </conditionalFormatting>
  <conditionalFormatting sqref="I964">
    <cfRule type="expression" dxfId="4435" priority="9162" stopIfTrue="1">
      <formula>I964="REVIEW"</formula>
    </cfRule>
  </conditionalFormatting>
  <conditionalFormatting sqref="I965">
    <cfRule type="expression" dxfId="4434" priority="9163" stopIfTrue="1">
      <formula>I965="REVIEW"</formula>
    </cfRule>
  </conditionalFormatting>
  <conditionalFormatting sqref="I966">
    <cfRule type="expression" dxfId="4433" priority="9164" stopIfTrue="1">
      <formula>I966="REVIEW"</formula>
    </cfRule>
  </conditionalFormatting>
  <conditionalFormatting sqref="I967">
    <cfRule type="expression" dxfId="4432" priority="9165" stopIfTrue="1">
      <formula>I967="REVIEW"</formula>
    </cfRule>
  </conditionalFormatting>
  <conditionalFormatting sqref="I968">
    <cfRule type="expression" dxfId="4431" priority="9166" stopIfTrue="1">
      <formula>I968="REVIEW"</formula>
    </cfRule>
  </conditionalFormatting>
  <conditionalFormatting sqref="I969">
    <cfRule type="expression" dxfId="4430" priority="9167" stopIfTrue="1">
      <formula>I969="REVIEW"</formula>
    </cfRule>
  </conditionalFormatting>
  <conditionalFormatting sqref="I970">
    <cfRule type="expression" dxfId="4429" priority="9168" stopIfTrue="1">
      <formula>I970="REVIEW"</formula>
    </cfRule>
  </conditionalFormatting>
  <conditionalFormatting sqref="I971">
    <cfRule type="expression" dxfId="4428" priority="9169" stopIfTrue="1">
      <formula>I971="REVIEW"</formula>
    </cfRule>
  </conditionalFormatting>
  <conditionalFormatting sqref="I972">
    <cfRule type="expression" dxfId="4427" priority="9170" stopIfTrue="1">
      <formula>I972="REVIEW"</formula>
    </cfRule>
  </conditionalFormatting>
  <conditionalFormatting sqref="I973">
    <cfRule type="expression" dxfId="4426" priority="9171" stopIfTrue="1">
      <formula>I973="REVIEW"</formula>
    </cfRule>
  </conditionalFormatting>
  <conditionalFormatting sqref="I974">
    <cfRule type="expression" dxfId="4425" priority="9172" stopIfTrue="1">
      <formula>I974="REVIEW"</formula>
    </cfRule>
  </conditionalFormatting>
  <conditionalFormatting sqref="I975">
    <cfRule type="expression" dxfId="4424" priority="9173" stopIfTrue="1">
      <formula>I975="REVIEW"</formula>
    </cfRule>
  </conditionalFormatting>
  <conditionalFormatting sqref="I976">
    <cfRule type="expression" dxfId="4423" priority="9174" stopIfTrue="1">
      <formula>I976="REVIEW"</formula>
    </cfRule>
  </conditionalFormatting>
  <conditionalFormatting sqref="I977">
    <cfRule type="expression" dxfId="4422" priority="9175" stopIfTrue="1">
      <formula>I977="REVIEW"</formula>
    </cfRule>
  </conditionalFormatting>
  <conditionalFormatting sqref="I978">
    <cfRule type="expression" dxfId="4421" priority="9176" stopIfTrue="1">
      <formula>I978="REVIEW"</formula>
    </cfRule>
  </conditionalFormatting>
  <conditionalFormatting sqref="I979">
    <cfRule type="expression" dxfId="4420" priority="9177" stopIfTrue="1">
      <formula>I979="REVIEW"</formula>
    </cfRule>
  </conditionalFormatting>
  <conditionalFormatting sqref="I980">
    <cfRule type="expression" dxfId="4419" priority="9178" stopIfTrue="1">
      <formula>I980="REVIEW"</formula>
    </cfRule>
  </conditionalFormatting>
  <conditionalFormatting sqref="I981">
    <cfRule type="expression" dxfId="4418" priority="9179" stopIfTrue="1">
      <formula>I981="REVIEW"</formula>
    </cfRule>
  </conditionalFormatting>
  <conditionalFormatting sqref="I982">
    <cfRule type="expression" dxfId="4417" priority="9180" stopIfTrue="1">
      <formula>I982="REVIEW"</formula>
    </cfRule>
  </conditionalFormatting>
  <conditionalFormatting sqref="I983">
    <cfRule type="expression" dxfId="4416" priority="9181" stopIfTrue="1">
      <formula>I983="REVIEW"</formula>
    </cfRule>
  </conditionalFormatting>
  <conditionalFormatting sqref="I984">
    <cfRule type="expression" dxfId="4415" priority="9182" stopIfTrue="1">
      <formula>I984="REVIEW"</formula>
    </cfRule>
  </conditionalFormatting>
  <conditionalFormatting sqref="I985">
    <cfRule type="expression" dxfId="4414" priority="9183" stopIfTrue="1">
      <formula>I985="REVIEW"</formula>
    </cfRule>
  </conditionalFormatting>
  <conditionalFormatting sqref="I986">
    <cfRule type="expression" dxfId="4413" priority="9184" stopIfTrue="1">
      <formula>I986="REVIEW"</formula>
    </cfRule>
  </conditionalFormatting>
  <conditionalFormatting sqref="I987">
    <cfRule type="expression" dxfId="4412" priority="9185" stopIfTrue="1">
      <formula>I987="REVIEW"</formula>
    </cfRule>
  </conditionalFormatting>
  <conditionalFormatting sqref="I988">
    <cfRule type="expression" dxfId="4411" priority="9186" stopIfTrue="1">
      <formula>I988="REVIEW"</formula>
    </cfRule>
  </conditionalFormatting>
  <conditionalFormatting sqref="I989">
    <cfRule type="expression" dxfId="4410" priority="9187" stopIfTrue="1">
      <formula>I989="REVIEW"</formula>
    </cfRule>
  </conditionalFormatting>
  <conditionalFormatting sqref="I990">
    <cfRule type="expression" dxfId="4409" priority="9188" stopIfTrue="1">
      <formula>I990="REVIEW"</formula>
    </cfRule>
  </conditionalFormatting>
  <conditionalFormatting sqref="I991">
    <cfRule type="expression" dxfId="4408" priority="9189" stopIfTrue="1">
      <formula>I991="REVIEW"</formula>
    </cfRule>
  </conditionalFormatting>
  <conditionalFormatting sqref="I992">
    <cfRule type="expression" dxfId="4407" priority="9190" stopIfTrue="1">
      <formula>I992="REVIEW"</formula>
    </cfRule>
  </conditionalFormatting>
  <conditionalFormatting sqref="I993">
    <cfRule type="expression" dxfId="4406" priority="9191" stopIfTrue="1">
      <formula>I993="REVIEW"</formula>
    </cfRule>
  </conditionalFormatting>
  <conditionalFormatting sqref="I994">
    <cfRule type="expression" dxfId="4405" priority="9192" stopIfTrue="1">
      <formula>I994="REVIEW"</formula>
    </cfRule>
  </conditionalFormatting>
  <conditionalFormatting sqref="I995">
    <cfRule type="expression" dxfId="4404" priority="9193" stopIfTrue="1">
      <formula>I995="REVIEW"</formula>
    </cfRule>
  </conditionalFormatting>
  <conditionalFormatting sqref="I996">
    <cfRule type="expression" dxfId="4403" priority="9194" stopIfTrue="1">
      <formula>I996="REVIEW"</formula>
    </cfRule>
  </conditionalFormatting>
  <conditionalFormatting sqref="I997">
    <cfRule type="expression" dxfId="4402" priority="9195" stopIfTrue="1">
      <formula>I997="REVIEW"</formula>
    </cfRule>
  </conditionalFormatting>
  <conditionalFormatting sqref="I998">
    <cfRule type="expression" dxfId="4401" priority="9196" stopIfTrue="1">
      <formula>I998="REVIEW"</formula>
    </cfRule>
  </conditionalFormatting>
  <conditionalFormatting sqref="I999">
    <cfRule type="expression" dxfId="4400" priority="9197" stopIfTrue="1">
      <formula>I999="REVIEW"</formula>
    </cfRule>
  </conditionalFormatting>
  <conditionalFormatting sqref="I1000">
    <cfRule type="expression" dxfId="4399" priority="9198" stopIfTrue="1">
      <formula>I1000="REVIEW"</formula>
    </cfRule>
  </conditionalFormatting>
  <conditionalFormatting sqref="I1001">
    <cfRule type="expression" dxfId="4398" priority="9199" stopIfTrue="1">
      <formula>I1001="REVIEW"</formula>
    </cfRule>
  </conditionalFormatting>
  <conditionalFormatting sqref="I1002">
    <cfRule type="expression" dxfId="4397" priority="9200" stopIfTrue="1">
      <formula>I1002="REVIEW"</formula>
    </cfRule>
  </conditionalFormatting>
  <conditionalFormatting sqref="I1003">
    <cfRule type="expression" dxfId="4396" priority="9201" stopIfTrue="1">
      <formula>I1003="REVIEW"</formula>
    </cfRule>
  </conditionalFormatting>
  <conditionalFormatting sqref="I1004">
    <cfRule type="expression" dxfId="4395" priority="9202" stopIfTrue="1">
      <formula>I1004="REVIEW"</formula>
    </cfRule>
  </conditionalFormatting>
  <conditionalFormatting sqref="I1005">
    <cfRule type="expression" dxfId="4394" priority="9203" stopIfTrue="1">
      <formula>I1005="REVIEW"</formula>
    </cfRule>
  </conditionalFormatting>
  <conditionalFormatting sqref="I1006">
    <cfRule type="expression" dxfId="4393" priority="9204" stopIfTrue="1">
      <formula>I1006="REVIEW"</formula>
    </cfRule>
  </conditionalFormatting>
  <conditionalFormatting sqref="I1007">
    <cfRule type="expression" dxfId="4392" priority="9205" stopIfTrue="1">
      <formula>I1007="REVIEW"</formula>
    </cfRule>
  </conditionalFormatting>
  <conditionalFormatting sqref="I1008">
    <cfRule type="expression" dxfId="4391" priority="9206" stopIfTrue="1">
      <formula>I1008="REVIEW"</formula>
    </cfRule>
  </conditionalFormatting>
  <conditionalFormatting sqref="I1009">
    <cfRule type="expression" dxfId="4390" priority="9207" stopIfTrue="1">
      <formula>I1009="REVIEW"</formula>
    </cfRule>
  </conditionalFormatting>
  <conditionalFormatting sqref="I1010">
    <cfRule type="expression" dxfId="4389" priority="9208" stopIfTrue="1">
      <formula>I1010="REVIEW"</formula>
    </cfRule>
  </conditionalFormatting>
  <conditionalFormatting sqref="I1011">
    <cfRule type="expression" dxfId="4388" priority="9209" stopIfTrue="1">
      <formula>I1011="REVIEW"</formula>
    </cfRule>
  </conditionalFormatting>
  <conditionalFormatting sqref="I1012">
    <cfRule type="expression" dxfId="4387" priority="9210" stopIfTrue="1">
      <formula>I1012="REVIEW"</formula>
    </cfRule>
  </conditionalFormatting>
  <conditionalFormatting sqref="I1013">
    <cfRule type="expression" dxfId="4386" priority="9211" stopIfTrue="1">
      <formula>I1013="REVIEW"</formula>
    </cfRule>
  </conditionalFormatting>
  <conditionalFormatting sqref="I1014">
    <cfRule type="expression" dxfId="4385" priority="9212" stopIfTrue="1">
      <formula>I1014="REVIEW"</formula>
    </cfRule>
  </conditionalFormatting>
  <conditionalFormatting sqref="I1015">
    <cfRule type="expression" dxfId="4384" priority="9213" stopIfTrue="1">
      <formula>I1015="REVIEW"</formula>
    </cfRule>
  </conditionalFormatting>
  <conditionalFormatting sqref="I1016">
    <cfRule type="expression" dxfId="4383" priority="9214" stopIfTrue="1">
      <formula>I1016="REVIEW"</formula>
    </cfRule>
  </conditionalFormatting>
  <conditionalFormatting sqref="I1017">
    <cfRule type="expression" dxfId="4382" priority="9215" stopIfTrue="1">
      <formula>I1017="REVIEW"</formula>
    </cfRule>
  </conditionalFormatting>
  <conditionalFormatting sqref="I1018">
    <cfRule type="expression" dxfId="4381" priority="9216" stopIfTrue="1">
      <formula>I1018="REVIEW"</formula>
    </cfRule>
  </conditionalFormatting>
  <conditionalFormatting sqref="I1019">
    <cfRule type="expression" dxfId="4380" priority="9217" stopIfTrue="1">
      <formula>I1019="REVIEW"</formula>
    </cfRule>
  </conditionalFormatting>
  <conditionalFormatting sqref="I1020">
    <cfRule type="expression" dxfId="4379" priority="9218" stopIfTrue="1">
      <formula>I1020="REVIEW"</formula>
    </cfRule>
  </conditionalFormatting>
  <conditionalFormatting sqref="I1021">
    <cfRule type="expression" dxfId="4378" priority="9219" stopIfTrue="1">
      <formula>I1021="REVIEW"</formula>
    </cfRule>
  </conditionalFormatting>
  <conditionalFormatting sqref="I1022">
    <cfRule type="expression" dxfId="4377" priority="9220" stopIfTrue="1">
      <formula>I1022="REVIEW"</formula>
    </cfRule>
  </conditionalFormatting>
  <conditionalFormatting sqref="I1023">
    <cfRule type="expression" dxfId="4376" priority="9221" stopIfTrue="1">
      <formula>I1023="REVIEW"</formula>
    </cfRule>
  </conditionalFormatting>
  <conditionalFormatting sqref="I1024">
    <cfRule type="expression" dxfId="4375" priority="9222" stopIfTrue="1">
      <formula>I1024="REVIEW"</formula>
    </cfRule>
  </conditionalFormatting>
  <conditionalFormatting sqref="I1025">
    <cfRule type="expression" dxfId="4374" priority="9223" stopIfTrue="1">
      <formula>I1025="REVIEW"</formula>
    </cfRule>
  </conditionalFormatting>
  <conditionalFormatting sqref="I1026">
    <cfRule type="expression" dxfId="4373" priority="9224" stopIfTrue="1">
      <formula>I1026="REVIEW"</formula>
    </cfRule>
  </conditionalFormatting>
  <conditionalFormatting sqref="I1027">
    <cfRule type="expression" dxfId="4372" priority="9225" stopIfTrue="1">
      <formula>I1027="REVIEW"</formula>
    </cfRule>
  </conditionalFormatting>
  <conditionalFormatting sqref="I1028">
    <cfRule type="expression" dxfId="4371" priority="9226" stopIfTrue="1">
      <formula>I1028="REVIEW"</formula>
    </cfRule>
  </conditionalFormatting>
  <conditionalFormatting sqref="I1029">
    <cfRule type="expression" dxfId="4370" priority="9227" stopIfTrue="1">
      <formula>I1029="REVIEW"</formula>
    </cfRule>
  </conditionalFormatting>
  <conditionalFormatting sqref="I1030">
    <cfRule type="expression" dxfId="4369" priority="9228" stopIfTrue="1">
      <formula>I1030="REVIEW"</formula>
    </cfRule>
  </conditionalFormatting>
  <conditionalFormatting sqref="I1031">
    <cfRule type="expression" dxfId="4368" priority="9229" stopIfTrue="1">
      <formula>I1031="REVIEW"</formula>
    </cfRule>
  </conditionalFormatting>
  <conditionalFormatting sqref="I1032">
    <cfRule type="expression" dxfId="4367" priority="9230" stopIfTrue="1">
      <formula>I1032="REVIEW"</formula>
    </cfRule>
  </conditionalFormatting>
  <conditionalFormatting sqref="I1033">
    <cfRule type="expression" dxfId="4366" priority="9231" stopIfTrue="1">
      <formula>I1033="REVIEW"</formula>
    </cfRule>
  </conditionalFormatting>
  <conditionalFormatting sqref="I1034">
    <cfRule type="expression" dxfId="4365" priority="9232" stopIfTrue="1">
      <formula>I1034="REVIEW"</formula>
    </cfRule>
  </conditionalFormatting>
  <conditionalFormatting sqref="I1035">
    <cfRule type="expression" dxfId="4364" priority="9233" stopIfTrue="1">
      <formula>I1035="REVIEW"</formula>
    </cfRule>
  </conditionalFormatting>
  <conditionalFormatting sqref="I1036">
    <cfRule type="expression" dxfId="4363" priority="9234" stopIfTrue="1">
      <formula>I1036="REVIEW"</formula>
    </cfRule>
  </conditionalFormatting>
  <conditionalFormatting sqref="I1037">
    <cfRule type="expression" dxfId="4362" priority="9235" stopIfTrue="1">
      <formula>I1037="REVIEW"</formula>
    </cfRule>
  </conditionalFormatting>
  <conditionalFormatting sqref="I1038">
    <cfRule type="expression" dxfId="4361" priority="9236" stopIfTrue="1">
      <formula>I1038="REVIEW"</formula>
    </cfRule>
  </conditionalFormatting>
  <conditionalFormatting sqref="I1039">
    <cfRule type="expression" dxfId="4360" priority="9237" stopIfTrue="1">
      <formula>I1039="REVIEW"</formula>
    </cfRule>
  </conditionalFormatting>
  <conditionalFormatting sqref="I1040">
    <cfRule type="expression" dxfId="4359" priority="9238" stopIfTrue="1">
      <formula>I1040="REVIEW"</formula>
    </cfRule>
  </conditionalFormatting>
  <conditionalFormatting sqref="I1041">
    <cfRule type="expression" dxfId="4358" priority="9239" stopIfTrue="1">
      <formula>I1041="REVIEW"</formula>
    </cfRule>
  </conditionalFormatting>
  <conditionalFormatting sqref="I1042">
    <cfRule type="expression" dxfId="4357" priority="9240" stopIfTrue="1">
      <formula>I1042="REVIEW"</formula>
    </cfRule>
  </conditionalFormatting>
  <conditionalFormatting sqref="I1043">
    <cfRule type="expression" dxfId="4356" priority="9241" stopIfTrue="1">
      <formula>I1043="REVIEW"</formula>
    </cfRule>
  </conditionalFormatting>
  <conditionalFormatting sqref="I1044">
    <cfRule type="expression" dxfId="4355" priority="9242" stopIfTrue="1">
      <formula>I1044="REVIEW"</formula>
    </cfRule>
  </conditionalFormatting>
  <conditionalFormatting sqref="I1045">
    <cfRule type="expression" dxfId="4354" priority="9243" stopIfTrue="1">
      <formula>I1045="REVIEW"</formula>
    </cfRule>
  </conditionalFormatting>
  <conditionalFormatting sqref="I1046">
    <cfRule type="expression" dxfId="4353" priority="9244" stopIfTrue="1">
      <formula>I1046="REVIEW"</formula>
    </cfRule>
  </conditionalFormatting>
  <conditionalFormatting sqref="I1047">
    <cfRule type="expression" dxfId="4352" priority="9245" stopIfTrue="1">
      <formula>I1047="REVIEW"</formula>
    </cfRule>
  </conditionalFormatting>
  <conditionalFormatting sqref="I1048">
    <cfRule type="expression" dxfId="4351" priority="9246" stopIfTrue="1">
      <formula>I1048="REVIEW"</formula>
    </cfRule>
  </conditionalFormatting>
  <conditionalFormatting sqref="I1049">
    <cfRule type="expression" dxfId="4350" priority="9247" stopIfTrue="1">
      <formula>I1049="REVIEW"</formula>
    </cfRule>
  </conditionalFormatting>
  <conditionalFormatting sqref="I1050">
    <cfRule type="expression" dxfId="4349" priority="9248" stopIfTrue="1">
      <formula>I1050="REVIEW"</formula>
    </cfRule>
  </conditionalFormatting>
  <conditionalFormatting sqref="I1051">
    <cfRule type="expression" dxfId="4348" priority="9249" stopIfTrue="1">
      <formula>I1051="REVIEW"</formula>
    </cfRule>
  </conditionalFormatting>
  <conditionalFormatting sqref="I1052">
    <cfRule type="expression" dxfId="4347" priority="9250" stopIfTrue="1">
      <formula>I1052="REVIEW"</formula>
    </cfRule>
  </conditionalFormatting>
  <conditionalFormatting sqref="I1053">
    <cfRule type="expression" dxfId="4346" priority="9251" stopIfTrue="1">
      <formula>I1053="REVIEW"</formula>
    </cfRule>
  </conditionalFormatting>
  <conditionalFormatting sqref="I1054">
    <cfRule type="expression" dxfId="4345" priority="9252" stopIfTrue="1">
      <formula>I1054="REVIEW"</formula>
    </cfRule>
  </conditionalFormatting>
  <conditionalFormatting sqref="I1055">
    <cfRule type="expression" dxfId="4344" priority="9253" stopIfTrue="1">
      <formula>I1055="REVIEW"</formula>
    </cfRule>
  </conditionalFormatting>
  <conditionalFormatting sqref="I1056">
    <cfRule type="expression" dxfId="4343" priority="9254" stopIfTrue="1">
      <formula>I1056="REVIEW"</formula>
    </cfRule>
  </conditionalFormatting>
  <conditionalFormatting sqref="I1057">
    <cfRule type="expression" dxfId="4342" priority="9255" stopIfTrue="1">
      <formula>I1057="REVIEW"</formula>
    </cfRule>
  </conditionalFormatting>
  <conditionalFormatting sqref="I1058">
    <cfRule type="expression" dxfId="4341" priority="9256" stopIfTrue="1">
      <formula>I1058="REVIEW"</formula>
    </cfRule>
  </conditionalFormatting>
  <conditionalFormatting sqref="I1059">
    <cfRule type="expression" dxfId="4340" priority="9257" stopIfTrue="1">
      <formula>I1059="REVIEW"</formula>
    </cfRule>
  </conditionalFormatting>
  <conditionalFormatting sqref="I1060">
    <cfRule type="expression" dxfId="4339" priority="9258" stopIfTrue="1">
      <formula>I1060="REVIEW"</formula>
    </cfRule>
  </conditionalFormatting>
  <conditionalFormatting sqref="I1061">
    <cfRule type="expression" dxfId="4338" priority="9259" stopIfTrue="1">
      <formula>I1061="REVIEW"</formula>
    </cfRule>
  </conditionalFormatting>
  <conditionalFormatting sqref="I1062">
    <cfRule type="expression" dxfId="4337" priority="9260" stopIfTrue="1">
      <formula>I1062="REVIEW"</formula>
    </cfRule>
  </conditionalFormatting>
  <conditionalFormatting sqref="I1063">
    <cfRule type="expression" dxfId="4336" priority="9261" stopIfTrue="1">
      <formula>I1063="REVIEW"</formula>
    </cfRule>
  </conditionalFormatting>
  <conditionalFormatting sqref="I1064">
    <cfRule type="expression" dxfId="4335" priority="9262" stopIfTrue="1">
      <formula>I1064="REVIEW"</formula>
    </cfRule>
  </conditionalFormatting>
  <conditionalFormatting sqref="I1065">
    <cfRule type="expression" dxfId="4334" priority="9263" stopIfTrue="1">
      <formula>I1065="REVIEW"</formula>
    </cfRule>
  </conditionalFormatting>
  <conditionalFormatting sqref="I1066">
    <cfRule type="expression" dxfId="4333" priority="9264" stopIfTrue="1">
      <formula>I1066="REVIEW"</formula>
    </cfRule>
  </conditionalFormatting>
  <conditionalFormatting sqref="I1067">
    <cfRule type="expression" dxfId="4332" priority="9265" stopIfTrue="1">
      <formula>I1067="REVIEW"</formula>
    </cfRule>
  </conditionalFormatting>
  <conditionalFormatting sqref="I1068">
    <cfRule type="expression" dxfId="4331" priority="9266" stopIfTrue="1">
      <formula>I1068="REVIEW"</formula>
    </cfRule>
  </conditionalFormatting>
  <conditionalFormatting sqref="I1069">
    <cfRule type="expression" dxfId="4330" priority="9267" stopIfTrue="1">
      <formula>I1069="REVIEW"</formula>
    </cfRule>
  </conditionalFormatting>
  <conditionalFormatting sqref="I1070">
    <cfRule type="expression" dxfId="4329" priority="9268" stopIfTrue="1">
      <formula>I1070="REVIEW"</formula>
    </cfRule>
  </conditionalFormatting>
  <conditionalFormatting sqref="I1071">
    <cfRule type="expression" dxfId="4328" priority="9269" stopIfTrue="1">
      <formula>I1071="REVIEW"</formula>
    </cfRule>
  </conditionalFormatting>
  <conditionalFormatting sqref="I1072">
    <cfRule type="expression" dxfId="4327" priority="9270" stopIfTrue="1">
      <formula>I1072="REVIEW"</formula>
    </cfRule>
  </conditionalFormatting>
  <conditionalFormatting sqref="I1073">
    <cfRule type="expression" dxfId="4326" priority="9271" stopIfTrue="1">
      <formula>I1073="REVIEW"</formula>
    </cfRule>
  </conditionalFormatting>
  <conditionalFormatting sqref="I1074">
    <cfRule type="expression" dxfId="4325" priority="9272" stopIfTrue="1">
      <formula>I1074="REVIEW"</formula>
    </cfRule>
  </conditionalFormatting>
  <conditionalFormatting sqref="I1075">
    <cfRule type="expression" dxfId="4324" priority="9273" stopIfTrue="1">
      <formula>I1075="REVIEW"</formula>
    </cfRule>
  </conditionalFormatting>
  <conditionalFormatting sqref="I1076">
    <cfRule type="expression" dxfId="4323" priority="9274" stopIfTrue="1">
      <formula>I1076="REVIEW"</formula>
    </cfRule>
  </conditionalFormatting>
  <conditionalFormatting sqref="I1077">
    <cfRule type="expression" dxfId="4322" priority="9275" stopIfTrue="1">
      <formula>I1077="REVIEW"</formula>
    </cfRule>
  </conditionalFormatting>
  <conditionalFormatting sqref="I1078">
    <cfRule type="expression" dxfId="4321" priority="9276" stopIfTrue="1">
      <formula>I1078="REVIEW"</formula>
    </cfRule>
  </conditionalFormatting>
  <conditionalFormatting sqref="I1079">
    <cfRule type="expression" dxfId="4320" priority="9277" stopIfTrue="1">
      <formula>I1079="REVIEW"</formula>
    </cfRule>
  </conditionalFormatting>
  <conditionalFormatting sqref="I1080">
    <cfRule type="expression" dxfId="4319" priority="9278" stopIfTrue="1">
      <formula>I1080="REVIEW"</formula>
    </cfRule>
  </conditionalFormatting>
  <conditionalFormatting sqref="I1081">
    <cfRule type="expression" dxfId="4318" priority="9279" stopIfTrue="1">
      <formula>I1081="REVIEW"</formula>
    </cfRule>
  </conditionalFormatting>
  <conditionalFormatting sqref="I1082">
    <cfRule type="expression" dxfId="4317" priority="9280" stopIfTrue="1">
      <formula>I1082="REVIEW"</formula>
    </cfRule>
  </conditionalFormatting>
  <conditionalFormatting sqref="I1083">
    <cfRule type="expression" dxfId="4316" priority="9281" stopIfTrue="1">
      <formula>I1083="REVIEW"</formula>
    </cfRule>
  </conditionalFormatting>
  <conditionalFormatting sqref="I1084">
    <cfRule type="expression" dxfId="4315" priority="9282" stopIfTrue="1">
      <formula>I1084="REVIEW"</formula>
    </cfRule>
  </conditionalFormatting>
  <conditionalFormatting sqref="I1085">
    <cfRule type="expression" dxfId="4314" priority="9283" stopIfTrue="1">
      <formula>I1085="REVIEW"</formula>
    </cfRule>
  </conditionalFormatting>
  <conditionalFormatting sqref="I1086">
    <cfRule type="expression" dxfId="4313" priority="9284" stopIfTrue="1">
      <formula>I1086="REVIEW"</formula>
    </cfRule>
  </conditionalFormatting>
  <conditionalFormatting sqref="I1087">
    <cfRule type="expression" dxfId="4312" priority="9285" stopIfTrue="1">
      <formula>I1087="REVIEW"</formula>
    </cfRule>
  </conditionalFormatting>
  <conditionalFormatting sqref="I1088">
    <cfRule type="expression" dxfId="4311" priority="9286" stopIfTrue="1">
      <formula>I1088="REVIEW"</formula>
    </cfRule>
  </conditionalFormatting>
  <conditionalFormatting sqref="I1089">
    <cfRule type="expression" dxfId="4310" priority="9287" stopIfTrue="1">
      <formula>I1089="REVIEW"</formula>
    </cfRule>
  </conditionalFormatting>
  <conditionalFormatting sqref="I1090">
    <cfRule type="expression" dxfId="4309" priority="9288" stopIfTrue="1">
      <formula>I1090="REVIEW"</formula>
    </cfRule>
  </conditionalFormatting>
  <conditionalFormatting sqref="I1091">
    <cfRule type="expression" dxfId="4308" priority="9289" stopIfTrue="1">
      <formula>I1091="REVIEW"</formula>
    </cfRule>
  </conditionalFormatting>
  <conditionalFormatting sqref="I1092">
    <cfRule type="expression" dxfId="4307" priority="9290" stopIfTrue="1">
      <formula>I1092="REVIEW"</formula>
    </cfRule>
  </conditionalFormatting>
  <conditionalFormatting sqref="I1093">
    <cfRule type="expression" dxfId="4306" priority="9291" stopIfTrue="1">
      <formula>I1093="REVIEW"</formula>
    </cfRule>
  </conditionalFormatting>
  <conditionalFormatting sqref="I1094">
    <cfRule type="expression" dxfId="4305" priority="9292" stopIfTrue="1">
      <formula>I1094="REVIEW"</formula>
    </cfRule>
  </conditionalFormatting>
  <conditionalFormatting sqref="I1095">
    <cfRule type="expression" dxfId="4304" priority="9293" stopIfTrue="1">
      <formula>I1095="REVIEW"</formula>
    </cfRule>
  </conditionalFormatting>
  <conditionalFormatting sqref="I1096">
    <cfRule type="expression" dxfId="4303" priority="9294" stopIfTrue="1">
      <formula>I1096="REVIEW"</formula>
    </cfRule>
  </conditionalFormatting>
  <conditionalFormatting sqref="I1097">
    <cfRule type="expression" dxfId="4302" priority="9295" stopIfTrue="1">
      <formula>I1097="REVIEW"</formula>
    </cfRule>
  </conditionalFormatting>
  <conditionalFormatting sqref="I1098">
    <cfRule type="expression" dxfId="4301" priority="9296" stopIfTrue="1">
      <formula>I1098="REVIEW"</formula>
    </cfRule>
  </conditionalFormatting>
  <conditionalFormatting sqref="I1099">
    <cfRule type="expression" dxfId="4300" priority="9297" stopIfTrue="1">
      <formula>I1099="REVIEW"</formula>
    </cfRule>
  </conditionalFormatting>
  <conditionalFormatting sqref="I1100">
    <cfRule type="expression" dxfId="4299" priority="9298" stopIfTrue="1">
      <formula>I1100="REVIEW"</formula>
    </cfRule>
  </conditionalFormatting>
  <conditionalFormatting sqref="I1101">
    <cfRule type="expression" dxfId="4298" priority="9299" stopIfTrue="1">
      <formula>I1101="REVIEW"</formula>
    </cfRule>
  </conditionalFormatting>
  <conditionalFormatting sqref="I1102">
    <cfRule type="expression" dxfId="4297" priority="9300" stopIfTrue="1">
      <formula>I1102="REVIEW"</formula>
    </cfRule>
  </conditionalFormatting>
  <conditionalFormatting sqref="I1103">
    <cfRule type="expression" dxfId="4296" priority="9301" stopIfTrue="1">
      <formula>I1103="REVIEW"</formula>
    </cfRule>
  </conditionalFormatting>
  <conditionalFormatting sqref="I1104">
    <cfRule type="expression" dxfId="4295" priority="9302" stopIfTrue="1">
      <formula>I1104="REVIEW"</formula>
    </cfRule>
  </conditionalFormatting>
  <conditionalFormatting sqref="I1105">
    <cfRule type="expression" dxfId="4294" priority="9303" stopIfTrue="1">
      <formula>I1105="REVIEW"</formula>
    </cfRule>
  </conditionalFormatting>
  <conditionalFormatting sqref="I1106">
    <cfRule type="expression" dxfId="4293" priority="9304" stopIfTrue="1">
      <formula>I1106="REVIEW"</formula>
    </cfRule>
  </conditionalFormatting>
  <conditionalFormatting sqref="I1107">
    <cfRule type="expression" dxfId="4292" priority="9305" stopIfTrue="1">
      <formula>I1107="REVIEW"</formula>
    </cfRule>
  </conditionalFormatting>
  <conditionalFormatting sqref="I1108">
    <cfRule type="expression" dxfId="4291" priority="9306" stopIfTrue="1">
      <formula>I1108="REVIEW"</formula>
    </cfRule>
  </conditionalFormatting>
  <conditionalFormatting sqref="I1109">
    <cfRule type="expression" dxfId="4290" priority="9307" stopIfTrue="1">
      <formula>I1109="REVIEW"</formula>
    </cfRule>
  </conditionalFormatting>
  <conditionalFormatting sqref="I1110">
    <cfRule type="expression" dxfId="4289" priority="9308" stopIfTrue="1">
      <formula>I1110="REVIEW"</formula>
    </cfRule>
  </conditionalFormatting>
  <conditionalFormatting sqref="I1111">
    <cfRule type="expression" dxfId="4288" priority="9309" stopIfTrue="1">
      <formula>I1111="REVIEW"</formula>
    </cfRule>
  </conditionalFormatting>
  <conditionalFormatting sqref="I1112">
    <cfRule type="expression" dxfId="4287" priority="9310" stopIfTrue="1">
      <formula>I1112="REVIEW"</formula>
    </cfRule>
  </conditionalFormatting>
  <conditionalFormatting sqref="I1113">
    <cfRule type="expression" dxfId="4286" priority="9311" stopIfTrue="1">
      <formula>I1113="REVIEW"</formula>
    </cfRule>
  </conditionalFormatting>
  <conditionalFormatting sqref="I1114">
    <cfRule type="expression" dxfId="4285" priority="9312" stopIfTrue="1">
      <formula>I1114="REVIEW"</formula>
    </cfRule>
  </conditionalFormatting>
  <conditionalFormatting sqref="I1115">
    <cfRule type="expression" dxfId="4284" priority="9313" stopIfTrue="1">
      <formula>I1115="REVIEW"</formula>
    </cfRule>
  </conditionalFormatting>
  <conditionalFormatting sqref="I1116">
    <cfRule type="expression" dxfId="4283" priority="9314" stopIfTrue="1">
      <formula>I1116="REVIEW"</formula>
    </cfRule>
  </conditionalFormatting>
  <conditionalFormatting sqref="I1117">
    <cfRule type="expression" dxfId="4282" priority="9315" stopIfTrue="1">
      <formula>I1117="REVIEW"</formula>
    </cfRule>
  </conditionalFormatting>
  <conditionalFormatting sqref="I1118">
    <cfRule type="expression" dxfId="4281" priority="9316" stopIfTrue="1">
      <formula>I1118="REVIEW"</formula>
    </cfRule>
  </conditionalFormatting>
  <conditionalFormatting sqref="I1119">
    <cfRule type="expression" dxfId="4280" priority="9317" stopIfTrue="1">
      <formula>I1119="REVIEW"</formula>
    </cfRule>
  </conditionalFormatting>
  <conditionalFormatting sqref="I1120">
    <cfRule type="expression" dxfId="4279" priority="9318" stopIfTrue="1">
      <formula>I1120="REVIEW"</formula>
    </cfRule>
  </conditionalFormatting>
  <conditionalFormatting sqref="I1121">
    <cfRule type="expression" dxfId="4278" priority="9319" stopIfTrue="1">
      <formula>I1121="REVIEW"</formula>
    </cfRule>
  </conditionalFormatting>
  <conditionalFormatting sqref="I1122">
    <cfRule type="expression" dxfId="4277" priority="9320" stopIfTrue="1">
      <formula>I1122="REVIEW"</formula>
    </cfRule>
  </conditionalFormatting>
  <conditionalFormatting sqref="I1123">
    <cfRule type="expression" dxfId="4276" priority="9321" stopIfTrue="1">
      <formula>I1123="REVIEW"</formula>
    </cfRule>
  </conditionalFormatting>
  <conditionalFormatting sqref="I1124">
    <cfRule type="expression" dxfId="4275" priority="9322" stopIfTrue="1">
      <formula>I1124="REVIEW"</formula>
    </cfRule>
  </conditionalFormatting>
  <conditionalFormatting sqref="I1125">
    <cfRule type="expression" dxfId="4274" priority="9323" stopIfTrue="1">
      <formula>I1125="REVIEW"</formula>
    </cfRule>
  </conditionalFormatting>
  <conditionalFormatting sqref="I1126">
    <cfRule type="expression" dxfId="4273" priority="9324" stopIfTrue="1">
      <formula>I1126="REVIEW"</formula>
    </cfRule>
  </conditionalFormatting>
  <conditionalFormatting sqref="I1127">
    <cfRule type="expression" dxfId="4272" priority="9325" stopIfTrue="1">
      <formula>I1127="REVIEW"</formula>
    </cfRule>
  </conditionalFormatting>
  <conditionalFormatting sqref="I1128">
    <cfRule type="expression" dxfId="4271" priority="9326" stopIfTrue="1">
      <formula>I1128="REVIEW"</formula>
    </cfRule>
  </conditionalFormatting>
  <conditionalFormatting sqref="I1129">
    <cfRule type="expression" dxfId="4270" priority="9327" stopIfTrue="1">
      <formula>I1129="REVIEW"</formula>
    </cfRule>
  </conditionalFormatting>
  <conditionalFormatting sqref="I1130">
    <cfRule type="expression" dxfId="4269" priority="9328" stopIfTrue="1">
      <formula>I1130="REVIEW"</formula>
    </cfRule>
  </conditionalFormatting>
  <conditionalFormatting sqref="I1131">
    <cfRule type="expression" dxfId="4268" priority="9329" stopIfTrue="1">
      <formula>I1131="REVIEW"</formula>
    </cfRule>
  </conditionalFormatting>
  <conditionalFormatting sqref="I1132">
    <cfRule type="expression" dxfId="4267" priority="9330" stopIfTrue="1">
      <formula>I1132="REVIEW"</formula>
    </cfRule>
  </conditionalFormatting>
  <conditionalFormatting sqref="I1133">
    <cfRule type="expression" dxfId="4266" priority="9331" stopIfTrue="1">
      <formula>I1133="REVIEW"</formula>
    </cfRule>
  </conditionalFormatting>
  <conditionalFormatting sqref="I1134">
    <cfRule type="expression" dxfId="4265" priority="9332" stopIfTrue="1">
      <formula>I1134="REVIEW"</formula>
    </cfRule>
  </conditionalFormatting>
  <conditionalFormatting sqref="I1135">
    <cfRule type="expression" dxfId="4264" priority="9333" stopIfTrue="1">
      <formula>I1135="REVIEW"</formula>
    </cfRule>
  </conditionalFormatting>
  <conditionalFormatting sqref="I1136">
    <cfRule type="expression" dxfId="4263" priority="9334" stopIfTrue="1">
      <formula>I1136="REVIEW"</formula>
    </cfRule>
  </conditionalFormatting>
  <conditionalFormatting sqref="I1137">
    <cfRule type="expression" dxfId="4262" priority="9335" stopIfTrue="1">
      <formula>I1137="REVIEW"</formula>
    </cfRule>
  </conditionalFormatting>
  <conditionalFormatting sqref="I1138">
    <cfRule type="expression" dxfId="4261" priority="9336" stopIfTrue="1">
      <formula>I1138="REVIEW"</formula>
    </cfRule>
  </conditionalFormatting>
  <conditionalFormatting sqref="I1139">
    <cfRule type="expression" dxfId="4260" priority="9337" stopIfTrue="1">
      <formula>I1139="REVIEW"</formula>
    </cfRule>
  </conditionalFormatting>
  <conditionalFormatting sqref="I1140">
    <cfRule type="expression" dxfId="4259" priority="9338" stopIfTrue="1">
      <formula>I1140="REVIEW"</formula>
    </cfRule>
  </conditionalFormatting>
  <conditionalFormatting sqref="I1141">
    <cfRule type="expression" dxfId="4258" priority="9339" stopIfTrue="1">
      <formula>I1141="REVIEW"</formula>
    </cfRule>
  </conditionalFormatting>
  <conditionalFormatting sqref="I1142">
    <cfRule type="expression" dxfId="4257" priority="9340" stopIfTrue="1">
      <formula>I1142="REVIEW"</formula>
    </cfRule>
  </conditionalFormatting>
  <conditionalFormatting sqref="I1143">
    <cfRule type="expression" dxfId="4256" priority="9341" stopIfTrue="1">
      <formula>I1143="REVIEW"</formula>
    </cfRule>
  </conditionalFormatting>
  <conditionalFormatting sqref="I1144">
    <cfRule type="expression" dxfId="4255" priority="9342" stopIfTrue="1">
      <formula>I1144="REVIEW"</formula>
    </cfRule>
  </conditionalFormatting>
  <conditionalFormatting sqref="I1145">
    <cfRule type="expression" dxfId="4254" priority="9343" stopIfTrue="1">
      <formula>I1145="REVIEW"</formula>
    </cfRule>
  </conditionalFormatting>
  <conditionalFormatting sqref="I1146">
    <cfRule type="expression" dxfId="4253" priority="9344" stopIfTrue="1">
      <formula>I1146="REVIEW"</formula>
    </cfRule>
  </conditionalFormatting>
  <conditionalFormatting sqref="I1147">
    <cfRule type="expression" dxfId="4252" priority="9345" stopIfTrue="1">
      <formula>I1147="REVIEW"</formula>
    </cfRule>
  </conditionalFormatting>
  <conditionalFormatting sqref="I1148">
    <cfRule type="expression" dxfId="4251" priority="9346" stopIfTrue="1">
      <formula>I1148="REVIEW"</formula>
    </cfRule>
  </conditionalFormatting>
  <conditionalFormatting sqref="I1149">
    <cfRule type="expression" dxfId="4250" priority="9347" stopIfTrue="1">
      <formula>I1149="REVIEW"</formula>
    </cfRule>
  </conditionalFormatting>
  <conditionalFormatting sqref="I1150">
    <cfRule type="expression" dxfId="4249" priority="9348" stopIfTrue="1">
      <formula>I1150="REVIEW"</formula>
    </cfRule>
  </conditionalFormatting>
  <conditionalFormatting sqref="I1151">
    <cfRule type="expression" dxfId="4248" priority="9349" stopIfTrue="1">
      <formula>I1151="REVIEW"</formula>
    </cfRule>
  </conditionalFormatting>
  <conditionalFormatting sqref="I1152">
    <cfRule type="expression" dxfId="4247" priority="9350" stopIfTrue="1">
      <formula>I1152="REVIEW"</formula>
    </cfRule>
  </conditionalFormatting>
  <conditionalFormatting sqref="I1153">
    <cfRule type="expression" dxfId="4246" priority="9351" stopIfTrue="1">
      <formula>I1153="REVIEW"</formula>
    </cfRule>
  </conditionalFormatting>
  <conditionalFormatting sqref="I1154">
    <cfRule type="expression" dxfId="4245" priority="9352" stopIfTrue="1">
      <formula>I1154="REVIEW"</formula>
    </cfRule>
  </conditionalFormatting>
  <conditionalFormatting sqref="I1155">
    <cfRule type="expression" dxfId="4244" priority="9353" stopIfTrue="1">
      <formula>I1155="REVIEW"</formula>
    </cfRule>
  </conditionalFormatting>
  <conditionalFormatting sqref="I1156">
    <cfRule type="expression" dxfId="4243" priority="9354" stopIfTrue="1">
      <formula>I1156="REVIEW"</formula>
    </cfRule>
  </conditionalFormatting>
  <conditionalFormatting sqref="I1157">
    <cfRule type="expression" dxfId="4242" priority="9355" stopIfTrue="1">
      <formula>I1157="REVIEW"</formula>
    </cfRule>
  </conditionalFormatting>
  <conditionalFormatting sqref="I1158">
    <cfRule type="expression" dxfId="4241" priority="9356" stopIfTrue="1">
      <formula>I1158="REVIEW"</formula>
    </cfRule>
  </conditionalFormatting>
  <conditionalFormatting sqref="I1159">
    <cfRule type="expression" dxfId="4240" priority="9357" stopIfTrue="1">
      <formula>I1159="REVIEW"</formula>
    </cfRule>
  </conditionalFormatting>
  <conditionalFormatting sqref="I1160">
    <cfRule type="expression" dxfId="4239" priority="9358" stopIfTrue="1">
      <formula>I1160="REVIEW"</formula>
    </cfRule>
  </conditionalFormatting>
  <conditionalFormatting sqref="I1161">
    <cfRule type="expression" dxfId="4238" priority="9359" stopIfTrue="1">
      <formula>I1161="REVIEW"</formula>
    </cfRule>
  </conditionalFormatting>
  <conditionalFormatting sqref="I1162">
    <cfRule type="expression" dxfId="4237" priority="9360" stopIfTrue="1">
      <formula>I1162="REVIEW"</formula>
    </cfRule>
  </conditionalFormatting>
  <conditionalFormatting sqref="I1163">
    <cfRule type="expression" dxfId="4236" priority="9361" stopIfTrue="1">
      <formula>I1163="REVIEW"</formula>
    </cfRule>
  </conditionalFormatting>
  <conditionalFormatting sqref="I1164">
    <cfRule type="expression" dxfId="4235" priority="9362" stopIfTrue="1">
      <formula>I1164="REVIEW"</formula>
    </cfRule>
  </conditionalFormatting>
  <conditionalFormatting sqref="I1165">
    <cfRule type="expression" dxfId="4234" priority="9363" stopIfTrue="1">
      <formula>I1165="REVIEW"</formula>
    </cfRule>
  </conditionalFormatting>
  <conditionalFormatting sqref="I1166">
    <cfRule type="expression" dxfId="4233" priority="9364" stopIfTrue="1">
      <formula>I1166="REVIEW"</formula>
    </cfRule>
  </conditionalFormatting>
  <conditionalFormatting sqref="I1167">
    <cfRule type="expression" dxfId="4232" priority="9365" stopIfTrue="1">
      <formula>I1167="REVIEW"</formula>
    </cfRule>
  </conditionalFormatting>
  <conditionalFormatting sqref="I1168">
    <cfRule type="expression" dxfId="4231" priority="9366" stopIfTrue="1">
      <formula>I1168="REVIEW"</formula>
    </cfRule>
  </conditionalFormatting>
  <conditionalFormatting sqref="I1169">
    <cfRule type="expression" dxfId="4230" priority="9367" stopIfTrue="1">
      <formula>I1169="REVIEW"</formula>
    </cfRule>
  </conditionalFormatting>
  <conditionalFormatting sqref="I1170">
    <cfRule type="expression" dxfId="4229" priority="9368" stopIfTrue="1">
      <formula>I1170="REVIEW"</formula>
    </cfRule>
  </conditionalFormatting>
  <conditionalFormatting sqref="I1171">
    <cfRule type="expression" dxfId="4228" priority="9369" stopIfTrue="1">
      <formula>I1171="REVIEW"</formula>
    </cfRule>
  </conditionalFormatting>
  <conditionalFormatting sqref="I1172">
    <cfRule type="expression" dxfId="4227" priority="9370" stopIfTrue="1">
      <formula>I1172="REVIEW"</formula>
    </cfRule>
  </conditionalFormatting>
  <conditionalFormatting sqref="I1173">
    <cfRule type="expression" dxfId="4226" priority="9371" stopIfTrue="1">
      <formula>I1173="REVIEW"</formula>
    </cfRule>
  </conditionalFormatting>
  <conditionalFormatting sqref="I1174">
    <cfRule type="expression" dxfId="4225" priority="9372" stopIfTrue="1">
      <formula>I1174="REVIEW"</formula>
    </cfRule>
  </conditionalFormatting>
  <conditionalFormatting sqref="I1175">
    <cfRule type="expression" dxfId="4224" priority="9373" stopIfTrue="1">
      <formula>I1175="REVIEW"</formula>
    </cfRule>
  </conditionalFormatting>
  <conditionalFormatting sqref="I1176">
    <cfRule type="expression" dxfId="4223" priority="9374" stopIfTrue="1">
      <formula>I1176="REVIEW"</formula>
    </cfRule>
  </conditionalFormatting>
  <conditionalFormatting sqref="I1177">
    <cfRule type="expression" dxfId="4222" priority="9375" stopIfTrue="1">
      <formula>I1177="REVIEW"</formula>
    </cfRule>
  </conditionalFormatting>
  <conditionalFormatting sqref="I1178">
    <cfRule type="expression" dxfId="4221" priority="9376" stopIfTrue="1">
      <formula>I1178="REVIEW"</formula>
    </cfRule>
  </conditionalFormatting>
  <conditionalFormatting sqref="I1179">
    <cfRule type="expression" dxfId="4220" priority="9377" stopIfTrue="1">
      <formula>I1179="REVIEW"</formula>
    </cfRule>
  </conditionalFormatting>
  <conditionalFormatting sqref="I1180">
    <cfRule type="expression" dxfId="4219" priority="9378" stopIfTrue="1">
      <formula>I1180="REVIEW"</formula>
    </cfRule>
  </conditionalFormatting>
  <conditionalFormatting sqref="I1181">
    <cfRule type="expression" dxfId="4218" priority="9379" stopIfTrue="1">
      <formula>I1181="REVIEW"</formula>
    </cfRule>
  </conditionalFormatting>
  <conditionalFormatting sqref="I1182">
    <cfRule type="expression" dxfId="4217" priority="9380" stopIfTrue="1">
      <formula>I1182="REVIEW"</formula>
    </cfRule>
  </conditionalFormatting>
  <conditionalFormatting sqref="I1183">
    <cfRule type="expression" dxfId="4216" priority="9381" stopIfTrue="1">
      <formula>I1183="REVIEW"</formula>
    </cfRule>
  </conditionalFormatting>
  <conditionalFormatting sqref="I1184">
    <cfRule type="expression" dxfId="4215" priority="9382" stopIfTrue="1">
      <formula>I1184="REVIEW"</formula>
    </cfRule>
  </conditionalFormatting>
  <conditionalFormatting sqref="I1185">
    <cfRule type="expression" dxfId="4214" priority="9383" stopIfTrue="1">
      <formula>I1185="REVIEW"</formula>
    </cfRule>
  </conditionalFormatting>
  <conditionalFormatting sqref="I1186">
    <cfRule type="expression" dxfId="4213" priority="9384" stopIfTrue="1">
      <formula>I1186="REVIEW"</formula>
    </cfRule>
  </conditionalFormatting>
  <conditionalFormatting sqref="I1187">
    <cfRule type="expression" dxfId="4212" priority="9385" stopIfTrue="1">
      <formula>I1187="REVIEW"</formula>
    </cfRule>
  </conditionalFormatting>
  <conditionalFormatting sqref="I1188">
    <cfRule type="expression" dxfId="4211" priority="9386" stopIfTrue="1">
      <formula>I1188="REVIEW"</formula>
    </cfRule>
  </conditionalFormatting>
  <conditionalFormatting sqref="I1189">
    <cfRule type="expression" dxfId="4210" priority="9387" stopIfTrue="1">
      <formula>I1189="REVIEW"</formula>
    </cfRule>
  </conditionalFormatting>
  <conditionalFormatting sqref="I1190">
    <cfRule type="expression" dxfId="4209" priority="9388" stopIfTrue="1">
      <formula>I1190="REVIEW"</formula>
    </cfRule>
  </conditionalFormatting>
  <conditionalFormatting sqref="I1191">
    <cfRule type="expression" dxfId="4208" priority="9389" stopIfTrue="1">
      <formula>I1191="REVIEW"</formula>
    </cfRule>
  </conditionalFormatting>
  <conditionalFormatting sqref="I1192">
    <cfRule type="expression" dxfId="4207" priority="9390" stopIfTrue="1">
      <formula>I1192="REVIEW"</formula>
    </cfRule>
  </conditionalFormatting>
  <conditionalFormatting sqref="I1193">
    <cfRule type="expression" dxfId="4206" priority="9391" stopIfTrue="1">
      <formula>I1193="REVIEW"</formula>
    </cfRule>
  </conditionalFormatting>
  <conditionalFormatting sqref="I1194">
    <cfRule type="expression" dxfId="4205" priority="9392" stopIfTrue="1">
      <formula>I1194="REVIEW"</formula>
    </cfRule>
  </conditionalFormatting>
  <conditionalFormatting sqref="I1195">
    <cfRule type="expression" dxfId="4204" priority="9393" stopIfTrue="1">
      <formula>I1195="REVIEW"</formula>
    </cfRule>
  </conditionalFormatting>
  <conditionalFormatting sqref="I1196">
    <cfRule type="expression" dxfId="4203" priority="9394" stopIfTrue="1">
      <formula>I1196="REVIEW"</formula>
    </cfRule>
  </conditionalFormatting>
  <conditionalFormatting sqref="I1197">
    <cfRule type="expression" dxfId="4202" priority="9395" stopIfTrue="1">
      <formula>I1197="REVIEW"</formula>
    </cfRule>
  </conditionalFormatting>
  <conditionalFormatting sqref="I1198">
    <cfRule type="expression" dxfId="4201" priority="9396" stopIfTrue="1">
      <formula>I1198="REVIEW"</formula>
    </cfRule>
  </conditionalFormatting>
  <conditionalFormatting sqref="I1199">
    <cfRule type="expression" dxfId="4200" priority="9397" stopIfTrue="1">
      <formula>I1199="REVIEW"</formula>
    </cfRule>
  </conditionalFormatting>
  <conditionalFormatting sqref="I1200">
    <cfRule type="expression" dxfId="4199" priority="9398" stopIfTrue="1">
      <formula>I1200="REVIEW"</formula>
    </cfRule>
  </conditionalFormatting>
  <conditionalFormatting sqref="I1201">
    <cfRule type="expression" dxfId="4198" priority="9399" stopIfTrue="1">
      <formula>I1201="REVIEW"</formula>
    </cfRule>
  </conditionalFormatting>
  <conditionalFormatting sqref="I1202">
    <cfRule type="expression" dxfId="4197" priority="9400" stopIfTrue="1">
      <formula>I1202="REVIEW"</formula>
    </cfRule>
  </conditionalFormatting>
  <conditionalFormatting sqref="I1203">
    <cfRule type="expression" dxfId="4196" priority="9401" stopIfTrue="1">
      <formula>I1203="REVIEW"</formula>
    </cfRule>
  </conditionalFormatting>
  <conditionalFormatting sqref="I1204">
    <cfRule type="expression" dxfId="4195" priority="9402" stopIfTrue="1">
      <formula>I1204="REVIEW"</formula>
    </cfRule>
  </conditionalFormatting>
  <conditionalFormatting sqref="I1205">
    <cfRule type="expression" dxfId="4194" priority="9403" stopIfTrue="1">
      <formula>I1205="REVIEW"</formula>
    </cfRule>
  </conditionalFormatting>
  <conditionalFormatting sqref="I1206">
    <cfRule type="expression" dxfId="4193" priority="9404" stopIfTrue="1">
      <formula>I1206="REVIEW"</formula>
    </cfRule>
  </conditionalFormatting>
  <conditionalFormatting sqref="I1207">
    <cfRule type="expression" dxfId="4192" priority="9405" stopIfTrue="1">
      <formula>I1207="REVIEW"</formula>
    </cfRule>
  </conditionalFormatting>
  <conditionalFormatting sqref="I1208">
    <cfRule type="expression" dxfId="4191" priority="9406" stopIfTrue="1">
      <formula>I1208="REVIEW"</formula>
    </cfRule>
  </conditionalFormatting>
  <conditionalFormatting sqref="I1209">
    <cfRule type="expression" dxfId="4190" priority="9407" stopIfTrue="1">
      <formula>I1209="REVIEW"</formula>
    </cfRule>
  </conditionalFormatting>
  <conditionalFormatting sqref="I1210">
    <cfRule type="expression" dxfId="4189" priority="9408" stopIfTrue="1">
      <formula>I1210="REVIEW"</formula>
    </cfRule>
  </conditionalFormatting>
  <conditionalFormatting sqref="I1211">
    <cfRule type="expression" dxfId="4188" priority="9409" stopIfTrue="1">
      <formula>I1211="REVIEW"</formula>
    </cfRule>
  </conditionalFormatting>
  <conditionalFormatting sqref="I1212">
    <cfRule type="expression" dxfId="4187" priority="9410" stopIfTrue="1">
      <formula>I1212="REVIEW"</formula>
    </cfRule>
  </conditionalFormatting>
  <conditionalFormatting sqref="I1213">
    <cfRule type="expression" dxfId="4186" priority="9411" stopIfTrue="1">
      <formula>I1213="REVIEW"</formula>
    </cfRule>
  </conditionalFormatting>
  <conditionalFormatting sqref="I1214">
    <cfRule type="expression" dxfId="4185" priority="9412" stopIfTrue="1">
      <formula>I1214="REVIEW"</formula>
    </cfRule>
  </conditionalFormatting>
  <conditionalFormatting sqref="I1215">
    <cfRule type="expression" dxfId="4184" priority="9413" stopIfTrue="1">
      <formula>I1215="REVIEW"</formula>
    </cfRule>
  </conditionalFormatting>
  <conditionalFormatting sqref="I1216">
    <cfRule type="expression" dxfId="4183" priority="9414" stopIfTrue="1">
      <formula>I1216="REVIEW"</formula>
    </cfRule>
  </conditionalFormatting>
  <conditionalFormatting sqref="I1217">
    <cfRule type="expression" dxfId="4182" priority="9415" stopIfTrue="1">
      <formula>I1217="REVIEW"</formula>
    </cfRule>
  </conditionalFormatting>
  <conditionalFormatting sqref="I1218">
    <cfRule type="expression" dxfId="4181" priority="9416" stopIfTrue="1">
      <formula>I1218="REVIEW"</formula>
    </cfRule>
  </conditionalFormatting>
  <conditionalFormatting sqref="I1219">
    <cfRule type="expression" dxfId="4180" priority="9417" stopIfTrue="1">
      <formula>I1219="REVIEW"</formula>
    </cfRule>
  </conditionalFormatting>
  <conditionalFormatting sqref="I1220">
    <cfRule type="expression" dxfId="4179" priority="9418" stopIfTrue="1">
      <formula>I1220="REVIEW"</formula>
    </cfRule>
  </conditionalFormatting>
  <conditionalFormatting sqref="I1221">
    <cfRule type="expression" dxfId="4178" priority="9419" stopIfTrue="1">
      <formula>I1221="REVIEW"</formula>
    </cfRule>
  </conditionalFormatting>
  <conditionalFormatting sqref="I1222">
    <cfRule type="expression" dxfId="4177" priority="9420" stopIfTrue="1">
      <formula>I1222="REVIEW"</formula>
    </cfRule>
  </conditionalFormatting>
  <conditionalFormatting sqref="I1223">
    <cfRule type="expression" dxfId="4176" priority="9421" stopIfTrue="1">
      <formula>I1223="REVIEW"</formula>
    </cfRule>
  </conditionalFormatting>
  <conditionalFormatting sqref="I1224">
    <cfRule type="expression" dxfId="4175" priority="9422" stopIfTrue="1">
      <formula>I1224="REVIEW"</formula>
    </cfRule>
  </conditionalFormatting>
  <conditionalFormatting sqref="I1225">
    <cfRule type="expression" dxfId="4174" priority="9423" stopIfTrue="1">
      <formula>I1225="REVIEW"</formula>
    </cfRule>
  </conditionalFormatting>
  <conditionalFormatting sqref="I1226">
    <cfRule type="expression" dxfId="4173" priority="9424" stopIfTrue="1">
      <formula>I1226="REVIEW"</formula>
    </cfRule>
  </conditionalFormatting>
  <conditionalFormatting sqref="I1227">
    <cfRule type="expression" dxfId="4172" priority="9425" stopIfTrue="1">
      <formula>I1227="REVIEW"</formula>
    </cfRule>
  </conditionalFormatting>
  <conditionalFormatting sqref="I1228">
    <cfRule type="expression" dxfId="4171" priority="9426" stopIfTrue="1">
      <formula>I1228="REVIEW"</formula>
    </cfRule>
  </conditionalFormatting>
  <conditionalFormatting sqref="I1229">
    <cfRule type="expression" dxfId="4170" priority="9427" stopIfTrue="1">
      <formula>I1229="REVIEW"</formula>
    </cfRule>
  </conditionalFormatting>
  <conditionalFormatting sqref="I1230">
    <cfRule type="expression" dxfId="4169" priority="9428" stopIfTrue="1">
      <formula>I1230="REVIEW"</formula>
    </cfRule>
  </conditionalFormatting>
  <conditionalFormatting sqref="I1231">
    <cfRule type="expression" dxfId="4168" priority="9429" stopIfTrue="1">
      <formula>I1231="REVIEW"</formula>
    </cfRule>
  </conditionalFormatting>
  <conditionalFormatting sqref="I1232">
    <cfRule type="expression" dxfId="4167" priority="9430" stopIfTrue="1">
      <formula>I1232="REVIEW"</formula>
    </cfRule>
  </conditionalFormatting>
  <conditionalFormatting sqref="I1233">
    <cfRule type="expression" dxfId="4166" priority="9431" stopIfTrue="1">
      <formula>I1233="REVIEW"</formula>
    </cfRule>
  </conditionalFormatting>
  <conditionalFormatting sqref="I1234">
    <cfRule type="expression" dxfId="4165" priority="9432" stopIfTrue="1">
      <formula>I1234="REVIEW"</formula>
    </cfRule>
  </conditionalFormatting>
  <conditionalFormatting sqref="I1235">
    <cfRule type="expression" dxfId="4164" priority="9433" stopIfTrue="1">
      <formula>I1235="REVIEW"</formula>
    </cfRule>
  </conditionalFormatting>
  <conditionalFormatting sqref="I1236">
    <cfRule type="expression" dxfId="4163" priority="9434" stopIfTrue="1">
      <formula>I1236="REVIEW"</formula>
    </cfRule>
  </conditionalFormatting>
  <conditionalFormatting sqref="I1237">
    <cfRule type="expression" dxfId="4162" priority="9435" stopIfTrue="1">
      <formula>I1237="REVIEW"</formula>
    </cfRule>
  </conditionalFormatting>
  <conditionalFormatting sqref="I1238">
    <cfRule type="expression" dxfId="4161" priority="9436" stopIfTrue="1">
      <formula>I1238="REVIEW"</formula>
    </cfRule>
  </conditionalFormatting>
  <conditionalFormatting sqref="I1239">
    <cfRule type="expression" dxfId="4160" priority="9437" stopIfTrue="1">
      <formula>I1239="REVIEW"</formula>
    </cfRule>
  </conditionalFormatting>
  <conditionalFormatting sqref="I1240">
    <cfRule type="expression" dxfId="4159" priority="9438" stopIfTrue="1">
      <formula>I1240="REVIEW"</formula>
    </cfRule>
  </conditionalFormatting>
  <conditionalFormatting sqref="I1241">
    <cfRule type="expression" dxfId="4158" priority="9439" stopIfTrue="1">
      <formula>I1241="REVIEW"</formula>
    </cfRule>
  </conditionalFormatting>
  <conditionalFormatting sqref="I1242">
    <cfRule type="expression" dxfId="4157" priority="9440" stopIfTrue="1">
      <formula>I1242="REVIEW"</formula>
    </cfRule>
  </conditionalFormatting>
  <conditionalFormatting sqref="I1243">
    <cfRule type="expression" dxfId="4156" priority="9441" stopIfTrue="1">
      <formula>I1243="REVIEW"</formula>
    </cfRule>
  </conditionalFormatting>
  <conditionalFormatting sqref="I1244">
    <cfRule type="expression" dxfId="4155" priority="9442" stopIfTrue="1">
      <formula>I1244="REVIEW"</formula>
    </cfRule>
  </conditionalFormatting>
  <conditionalFormatting sqref="I1245">
    <cfRule type="expression" dxfId="4154" priority="9443" stopIfTrue="1">
      <formula>I1245="REVIEW"</formula>
    </cfRule>
  </conditionalFormatting>
  <conditionalFormatting sqref="I1246">
    <cfRule type="expression" dxfId="4153" priority="9444" stopIfTrue="1">
      <formula>I1246="REVIEW"</formula>
    </cfRule>
  </conditionalFormatting>
  <conditionalFormatting sqref="I1247">
    <cfRule type="expression" dxfId="4152" priority="9445" stopIfTrue="1">
      <formula>I1247="REVIEW"</formula>
    </cfRule>
  </conditionalFormatting>
  <conditionalFormatting sqref="I1248">
    <cfRule type="expression" dxfId="4151" priority="9446" stopIfTrue="1">
      <formula>I1248="REVIEW"</formula>
    </cfRule>
  </conditionalFormatting>
  <conditionalFormatting sqref="I1249">
    <cfRule type="expression" dxfId="4150" priority="9447" stopIfTrue="1">
      <formula>I1249="REVIEW"</formula>
    </cfRule>
  </conditionalFormatting>
  <conditionalFormatting sqref="I1250">
    <cfRule type="expression" dxfId="4149" priority="9448" stopIfTrue="1">
      <formula>I1250="REVIEW"</formula>
    </cfRule>
  </conditionalFormatting>
  <conditionalFormatting sqref="I1251">
    <cfRule type="expression" dxfId="4148" priority="9449" stopIfTrue="1">
      <formula>I1251="REVIEW"</formula>
    </cfRule>
  </conditionalFormatting>
  <conditionalFormatting sqref="I1252">
    <cfRule type="expression" dxfId="4147" priority="9450" stopIfTrue="1">
      <formula>I1252="REVIEW"</formula>
    </cfRule>
  </conditionalFormatting>
  <conditionalFormatting sqref="I1253">
    <cfRule type="expression" dxfId="4146" priority="9451" stopIfTrue="1">
      <formula>I1253="REVIEW"</formula>
    </cfRule>
  </conditionalFormatting>
  <conditionalFormatting sqref="I1254">
    <cfRule type="expression" dxfId="4145" priority="9452" stopIfTrue="1">
      <formula>I1254="REVIEW"</formula>
    </cfRule>
  </conditionalFormatting>
  <conditionalFormatting sqref="I1255">
    <cfRule type="expression" dxfId="4144" priority="9453" stopIfTrue="1">
      <formula>I1255="REVIEW"</formula>
    </cfRule>
  </conditionalFormatting>
  <conditionalFormatting sqref="I1256">
    <cfRule type="expression" dxfId="4143" priority="9454" stopIfTrue="1">
      <formula>I1256="REVIEW"</formula>
    </cfRule>
  </conditionalFormatting>
  <conditionalFormatting sqref="I1257">
    <cfRule type="expression" dxfId="4142" priority="9455" stopIfTrue="1">
      <formula>I1257="REVIEW"</formula>
    </cfRule>
  </conditionalFormatting>
  <conditionalFormatting sqref="I1258">
    <cfRule type="expression" dxfId="4141" priority="9456" stopIfTrue="1">
      <formula>I1258="REVIEW"</formula>
    </cfRule>
  </conditionalFormatting>
  <conditionalFormatting sqref="I1259">
    <cfRule type="expression" dxfId="4140" priority="9457" stopIfTrue="1">
      <formula>I1259="REVIEW"</formula>
    </cfRule>
  </conditionalFormatting>
  <conditionalFormatting sqref="I1260">
    <cfRule type="expression" dxfId="4139" priority="9458" stopIfTrue="1">
      <formula>I1260="REVIEW"</formula>
    </cfRule>
  </conditionalFormatting>
  <conditionalFormatting sqref="I1261">
    <cfRule type="expression" dxfId="4138" priority="9459" stopIfTrue="1">
      <formula>I1261="REVIEW"</formula>
    </cfRule>
  </conditionalFormatting>
  <conditionalFormatting sqref="I1262">
    <cfRule type="expression" dxfId="4137" priority="9460" stopIfTrue="1">
      <formula>I1262="REVIEW"</formula>
    </cfRule>
  </conditionalFormatting>
  <conditionalFormatting sqref="I1263">
    <cfRule type="expression" dxfId="4136" priority="9461" stopIfTrue="1">
      <formula>I1263="REVIEW"</formula>
    </cfRule>
  </conditionalFormatting>
  <conditionalFormatting sqref="I1264">
    <cfRule type="expression" dxfId="4135" priority="9462" stopIfTrue="1">
      <formula>I1264="REVIEW"</formula>
    </cfRule>
  </conditionalFormatting>
  <conditionalFormatting sqref="I1265">
    <cfRule type="expression" dxfId="4134" priority="9463" stopIfTrue="1">
      <formula>I1265="REVIEW"</formula>
    </cfRule>
  </conditionalFormatting>
  <conditionalFormatting sqref="I1266">
    <cfRule type="expression" dxfId="4133" priority="9464" stopIfTrue="1">
      <formula>I1266="REVIEW"</formula>
    </cfRule>
  </conditionalFormatting>
  <conditionalFormatting sqref="I1267">
    <cfRule type="expression" dxfId="4132" priority="9465" stopIfTrue="1">
      <formula>I1267="REVIEW"</formula>
    </cfRule>
  </conditionalFormatting>
  <conditionalFormatting sqref="I1268">
    <cfRule type="expression" dxfId="4131" priority="9466" stopIfTrue="1">
      <formula>I1268="REVIEW"</formula>
    </cfRule>
  </conditionalFormatting>
  <conditionalFormatting sqref="I1269">
    <cfRule type="expression" dxfId="4130" priority="9467" stopIfTrue="1">
      <formula>I1269="REVIEW"</formula>
    </cfRule>
  </conditionalFormatting>
  <conditionalFormatting sqref="I1270">
    <cfRule type="expression" dxfId="4129" priority="9468" stopIfTrue="1">
      <formula>I1270="REVIEW"</formula>
    </cfRule>
  </conditionalFormatting>
  <conditionalFormatting sqref="I1271">
    <cfRule type="expression" dxfId="4128" priority="9469" stopIfTrue="1">
      <formula>I1271="REVIEW"</formula>
    </cfRule>
  </conditionalFormatting>
  <conditionalFormatting sqref="I1272">
    <cfRule type="expression" dxfId="4127" priority="9470" stopIfTrue="1">
      <formula>I1272="REVIEW"</formula>
    </cfRule>
  </conditionalFormatting>
  <conditionalFormatting sqref="I1273">
    <cfRule type="expression" dxfId="4126" priority="9471" stopIfTrue="1">
      <formula>I1273="REVIEW"</formula>
    </cfRule>
  </conditionalFormatting>
  <conditionalFormatting sqref="I1274">
    <cfRule type="expression" dxfId="4125" priority="9472" stopIfTrue="1">
      <formula>I1274="REVIEW"</formula>
    </cfRule>
  </conditionalFormatting>
  <conditionalFormatting sqref="I1275">
    <cfRule type="expression" dxfId="4124" priority="9473" stopIfTrue="1">
      <formula>I1275="REVIEW"</formula>
    </cfRule>
  </conditionalFormatting>
  <conditionalFormatting sqref="I1276">
    <cfRule type="expression" dxfId="4123" priority="9474" stopIfTrue="1">
      <formula>I1276="REVIEW"</formula>
    </cfRule>
  </conditionalFormatting>
  <conditionalFormatting sqref="I1277">
    <cfRule type="expression" dxfId="4122" priority="9475" stopIfTrue="1">
      <formula>I1277="REVIEW"</formula>
    </cfRule>
  </conditionalFormatting>
  <conditionalFormatting sqref="I1278">
    <cfRule type="expression" dxfId="4121" priority="9476" stopIfTrue="1">
      <formula>I1278="REVIEW"</formula>
    </cfRule>
  </conditionalFormatting>
  <conditionalFormatting sqref="I1279">
    <cfRule type="expression" dxfId="4120" priority="9477" stopIfTrue="1">
      <formula>I1279="REVIEW"</formula>
    </cfRule>
  </conditionalFormatting>
  <conditionalFormatting sqref="I1280">
    <cfRule type="expression" dxfId="4119" priority="9478" stopIfTrue="1">
      <formula>I1280="REVIEW"</formula>
    </cfRule>
  </conditionalFormatting>
  <conditionalFormatting sqref="I1281">
    <cfRule type="expression" dxfId="4118" priority="9479" stopIfTrue="1">
      <formula>I1281="REVIEW"</formula>
    </cfRule>
  </conditionalFormatting>
  <conditionalFormatting sqref="I1282">
    <cfRule type="expression" dxfId="4117" priority="9480" stopIfTrue="1">
      <formula>I1282="REVIEW"</formula>
    </cfRule>
  </conditionalFormatting>
  <conditionalFormatting sqref="I1283">
    <cfRule type="expression" dxfId="4116" priority="9481" stopIfTrue="1">
      <formula>I1283="REVIEW"</formula>
    </cfRule>
  </conditionalFormatting>
  <conditionalFormatting sqref="I1284">
    <cfRule type="expression" dxfId="4115" priority="9482" stopIfTrue="1">
      <formula>I1284="REVIEW"</formula>
    </cfRule>
  </conditionalFormatting>
  <conditionalFormatting sqref="I1285">
    <cfRule type="expression" dxfId="4114" priority="9483" stopIfTrue="1">
      <formula>I1285="REVIEW"</formula>
    </cfRule>
  </conditionalFormatting>
  <conditionalFormatting sqref="I1286">
    <cfRule type="expression" dxfId="4113" priority="9484" stopIfTrue="1">
      <formula>I1286="REVIEW"</formula>
    </cfRule>
  </conditionalFormatting>
  <conditionalFormatting sqref="I1287">
    <cfRule type="expression" dxfId="4112" priority="9485" stopIfTrue="1">
      <formula>I1287="REVIEW"</formula>
    </cfRule>
  </conditionalFormatting>
  <conditionalFormatting sqref="I1288">
    <cfRule type="expression" dxfId="4111" priority="9486" stopIfTrue="1">
      <formula>I1288="REVIEW"</formula>
    </cfRule>
  </conditionalFormatting>
  <conditionalFormatting sqref="I1289">
    <cfRule type="expression" dxfId="4110" priority="9487" stopIfTrue="1">
      <formula>I1289="REVIEW"</formula>
    </cfRule>
  </conditionalFormatting>
  <conditionalFormatting sqref="I1290">
    <cfRule type="expression" dxfId="4109" priority="9488" stopIfTrue="1">
      <formula>I1290="REVIEW"</formula>
    </cfRule>
  </conditionalFormatting>
  <conditionalFormatting sqref="I1291">
    <cfRule type="expression" dxfId="4108" priority="9489" stopIfTrue="1">
      <formula>I1291="REVIEW"</formula>
    </cfRule>
  </conditionalFormatting>
  <conditionalFormatting sqref="I1292">
    <cfRule type="expression" dxfId="4107" priority="9490" stopIfTrue="1">
      <formula>I1292="REVIEW"</formula>
    </cfRule>
  </conditionalFormatting>
  <conditionalFormatting sqref="I1293">
    <cfRule type="expression" dxfId="4106" priority="9491" stopIfTrue="1">
      <formula>I1293="REVIEW"</formula>
    </cfRule>
  </conditionalFormatting>
  <conditionalFormatting sqref="I1294">
    <cfRule type="expression" dxfId="4105" priority="9492" stopIfTrue="1">
      <formula>I1294="REVIEW"</formula>
    </cfRule>
  </conditionalFormatting>
  <conditionalFormatting sqref="I1295">
    <cfRule type="expression" dxfId="4104" priority="9493" stopIfTrue="1">
      <formula>I1295="REVIEW"</formula>
    </cfRule>
  </conditionalFormatting>
  <conditionalFormatting sqref="I1296">
    <cfRule type="expression" dxfId="4103" priority="9494" stopIfTrue="1">
      <formula>I1296="REVIEW"</formula>
    </cfRule>
  </conditionalFormatting>
  <conditionalFormatting sqref="I1297">
    <cfRule type="expression" dxfId="4102" priority="9495" stopIfTrue="1">
      <formula>I1297="REVIEW"</formula>
    </cfRule>
  </conditionalFormatting>
  <conditionalFormatting sqref="I1298">
    <cfRule type="expression" dxfId="4101" priority="9496" stopIfTrue="1">
      <formula>I1298="REVIEW"</formula>
    </cfRule>
  </conditionalFormatting>
  <conditionalFormatting sqref="I1299">
    <cfRule type="expression" dxfId="4100" priority="9497" stopIfTrue="1">
      <formula>I1299="REVIEW"</formula>
    </cfRule>
  </conditionalFormatting>
  <conditionalFormatting sqref="I1300">
    <cfRule type="expression" dxfId="4099" priority="9498" stopIfTrue="1">
      <formula>I1300="REVIEW"</formula>
    </cfRule>
  </conditionalFormatting>
  <conditionalFormatting sqref="I1301">
    <cfRule type="expression" dxfId="4098" priority="9499" stopIfTrue="1">
      <formula>I1301="REVIEW"</formula>
    </cfRule>
  </conditionalFormatting>
  <conditionalFormatting sqref="I1302">
    <cfRule type="expression" dxfId="4097" priority="9500" stopIfTrue="1">
      <formula>I1302="REVIEW"</formula>
    </cfRule>
  </conditionalFormatting>
  <conditionalFormatting sqref="I1303">
    <cfRule type="expression" dxfId="4096" priority="9501" stopIfTrue="1">
      <formula>I1303="REVIEW"</formula>
    </cfRule>
  </conditionalFormatting>
  <conditionalFormatting sqref="I1304">
    <cfRule type="expression" dxfId="4095" priority="9502" stopIfTrue="1">
      <formula>I1304="REVIEW"</formula>
    </cfRule>
  </conditionalFormatting>
  <conditionalFormatting sqref="I1305">
    <cfRule type="expression" dxfId="4094" priority="9503" stopIfTrue="1">
      <formula>I1305="REVIEW"</formula>
    </cfRule>
  </conditionalFormatting>
  <conditionalFormatting sqref="I1306">
    <cfRule type="expression" dxfId="4093" priority="9504" stopIfTrue="1">
      <formula>I1306="REVIEW"</formula>
    </cfRule>
  </conditionalFormatting>
  <conditionalFormatting sqref="I1307">
    <cfRule type="expression" dxfId="4092" priority="9505" stopIfTrue="1">
      <formula>I1307="REVIEW"</formula>
    </cfRule>
  </conditionalFormatting>
  <conditionalFormatting sqref="I1308">
    <cfRule type="expression" dxfId="4091" priority="9506" stopIfTrue="1">
      <formula>I1308="REVIEW"</formula>
    </cfRule>
  </conditionalFormatting>
  <conditionalFormatting sqref="I1309">
    <cfRule type="expression" dxfId="4090" priority="9507" stopIfTrue="1">
      <formula>I1309="REVIEW"</formula>
    </cfRule>
  </conditionalFormatting>
  <conditionalFormatting sqref="I1310">
    <cfRule type="expression" dxfId="4089" priority="9508" stopIfTrue="1">
      <formula>I1310="REVIEW"</formula>
    </cfRule>
  </conditionalFormatting>
  <conditionalFormatting sqref="I1311">
    <cfRule type="expression" dxfId="4088" priority="9509" stopIfTrue="1">
      <formula>I1311="REVIEW"</formula>
    </cfRule>
  </conditionalFormatting>
  <conditionalFormatting sqref="I1312">
    <cfRule type="expression" dxfId="4087" priority="9510" stopIfTrue="1">
      <formula>I1312="REVIEW"</formula>
    </cfRule>
  </conditionalFormatting>
  <conditionalFormatting sqref="I1313">
    <cfRule type="expression" dxfId="4086" priority="9511" stopIfTrue="1">
      <formula>I1313="REVIEW"</formula>
    </cfRule>
  </conditionalFormatting>
  <conditionalFormatting sqref="I1314">
    <cfRule type="expression" dxfId="4085" priority="9512" stopIfTrue="1">
      <formula>I1314="REVIEW"</formula>
    </cfRule>
  </conditionalFormatting>
  <conditionalFormatting sqref="I1315">
    <cfRule type="expression" dxfId="4084" priority="9513" stopIfTrue="1">
      <formula>I1315="REVIEW"</formula>
    </cfRule>
  </conditionalFormatting>
  <conditionalFormatting sqref="I1316">
    <cfRule type="expression" dxfId="4083" priority="9514" stopIfTrue="1">
      <formula>I1316="REVIEW"</formula>
    </cfRule>
  </conditionalFormatting>
  <conditionalFormatting sqref="I1317">
    <cfRule type="expression" dxfId="4082" priority="9515" stopIfTrue="1">
      <formula>I1317="REVIEW"</formula>
    </cfRule>
  </conditionalFormatting>
  <conditionalFormatting sqref="I1318">
    <cfRule type="expression" dxfId="4081" priority="9516" stopIfTrue="1">
      <formula>I1318="REVIEW"</formula>
    </cfRule>
  </conditionalFormatting>
  <conditionalFormatting sqref="I1319">
    <cfRule type="expression" dxfId="4080" priority="9517" stopIfTrue="1">
      <formula>I1319="REVIEW"</formula>
    </cfRule>
  </conditionalFormatting>
  <conditionalFormatting sqref="I1320">
    <cfRule type="expression" dxfId="4079" priority="9518" stopIfTrue="1">
      <formula>I1320="REVIEW"</formula>
    </cfRule>
  </conditionalFormatting>
  <conditionalFormatting sqref="I1321">
    <cfRule type="expression" dxfId="4078" priority="9519" stopIfTrue="1">
      <formula>I1321="REVIEW"</formula>
    </cfRule>
  </conditionalFormatting>
  <conditionalFormatting sqref="I1322">
    <cfRule type="expression" dxfId="4077" priority="9520" stopIfTrue="1">
      <formula>I1322="REVIEW"</formula>
    </cfRule>
  </conditionalFormatting>
  <conditionalFormatting sqref="I1323">
    <cfRule type="expression" dxfId="4076" priority="9521" stopIfTrue="1">
      <formula>I1323="REVIEW"</formula>
    </cfRule>
  </conditionalFormatting>
  <conditionalFormatting sqref="I1324">
    <cfRule type="expression" dxfId="4075" priority="9522" stopIfTrue="1">
      <formula>I1324="REVIEW"</formula>
    </cfRule>
  </conditionalFormatting>
  <conditionalFormatting sqref="I1325">
    <cfRule type="expression" dxfId="4074" priority="9523" stopIfTrue="1">
      <formula>I1325="REVIEW"</formula>
    </cfRule>
  </conditionalFormatting>
  <conditionalFormatting sqref="I1326">
    <cfRule type="expression" dxfId="4073" priority="9524" stopIfTrue="1">
      <formula>I1326="REVIEW"</formula>
    </cfRule>
  </conditionalFormatting>
  <conditionalFormatting sqref="I1327">
    <cfRule type="expression" dxfId="4072" priority="9525" stopIfTrue="1">
      <formula>I1327="REVIEW"</formula>
    </cfRule>
  </conditionalFormatting>
  <conditionalFormatting sqref="I1328">
    <cfRule type="expression" dxfId="4071" priority="9526" stopIfTrue="1">
      <formula>I1328="REVIEW"</formula>
    </cfRule>
  </conditionalFormatting>
  <conditionalFormatting sqref="I1329">
    <cfRule type="expression" dxfId="4070" priority="9527" stopIfTrue="1">
      <formula>I1329="REVIEW"</formula>
    </cfRule>
  </conditionalFormatting>
  <conditionalFormatting sqref="I1330">
    <cfRule type="expression" dxfId="4069" priority="9528" stopIfTrue="1">
      <formula>I1330="REVIEW"</formula>
    </cfRule>
  </conditionalFormatting>
  <conditionalFormatting sqref="I1331">
    <cfRule type="expression" dxfId="4068" priority="9529" stopIfTrue="1">
      <formula>I1331="REVIEW"</formula>
    </cfRule>
  </conditionalFormatting>
  <conditionalFormatting sqref="I1332">
    <cfRule type="expression" dxfId="4067" priority="9530" stopIfTrue="1">
      <formula>I1332="REVIEW"</formula>
    </cfRule>
  </conditionalFormatting>
  <conditionalFormatting sqref="I1333">
    <cfRule type="expression" dxfId="4066" priority="9531" stopIfTrue="1">
      <formula>I1333="REVIEW"</formula>
    </cfRule>
  </conditionalFormatting>
  <conditionalFormatting sqref="I1334">
    <cfRule type="expression" dxfId="4065" priority="9532" stopIfTrue="1">
      <formula>I1334="REVIEW"</formula>
    </cfRule>
  </conditionalFormatting>
  <conditionalFormatting sqref="I1335">
    <cfRule type="expression" dxfId="4064" priority="9533" stopIfTrue="1">
      <formula>I1335="REVIEW"</formula>
    </cfRule>
  </conditionalFormatting>
  <conditionalFormatting sqref="I1336">
    <cfRule type="expression" dxfId="4063" priority="9534" stopIfTrue="1">
      <formula>I1336="REVIEW"</formula>
    </cfRule>
  </conditionalFormatting>
  <conditionalFormatting sqref="I1337">
    <cfRule type="expression" dxfId="4062" priority="9535" stopIfTrue="1">
      <formula>I1337="REVIEW"</formula>
    </cfRule>
  </conditionalFormatting>
  <conditionalFormatting sqref="I1338">
    <cfRule type="expression" dxfId="4061" priority="9536" stopIfTrue="1">
      <formula>I1338="REVIEW"</formula>
    </cfRule>
  </conditionalFormatting>
  <conditionalFormatting sqref="I1339">
    <cfRule type="expression" dxfId="4060" priority="9537" stopIfTrue="1">
      <formula>I1339="REVIEW"</formula>
    </cfRule>
  </conditionalFormatting>
  <conditionalFormatting sqref="I1340">
    <cfRule type="expression" dxfId="4059" priority="9538" stopIfTrue="1">
      <formula>I1340="REVIEW"</formula>
    </cfRule>
  </conditionalFormatting>
  <conditionalFormatting sqref="I1341">
    <cfRule type="expression" dxfId="4058" priority="9539" stopIfTrue="1">
      <formula>I1341="REVIEW"</formula>
    </cfRule>
  </conditionalFormatting>
  <conditionalFormatting sqref="I1342">
    <cfRule type="expression" dxfId="4057" priority="9540" stopIfTrue="1">
      <formula>I1342="REVIEW"</formula>
    </cfRule>
  </conditionalFormatting>
  <conditionalFormatting sqref="I1343">
    <cfRule type="expression" dxfId="4056" priority="9541" stopIfTrue="1">
      <formula>I1343="REVIEW"</formula>
    </cfRule>
  </conditionalFormatting>
  <conditionalFormatting sqref="I1344">
    <cfRule type="expression" dxfId="4055" priority="9542" stopIfTrue="1">
      <formula>I1344="REVIEW"</formula>
    </cfRule>
  </conditionalFormatting>
  <conditionalFormatting sqref="I1345">
    <cfRule type="expression" dxfId="4054" priority="9543" stopIfTrue="1">
      <formula>I1345="REVIEW"</formula>
    </cfRule>
  </conditionalFormatting>
  <conditionalFormatting sqref="I1346">
    <cfRule type="expression" dxfId="4053" priority="9544" stopIfTrue="1">
      <formula>I1346="REVIEW"</formula>
    </cfRule>
  </conditionalFormatting>
  <conditionalFormatting sqref="I1347">
    <cfRule type="expression" dxfId="4052" priority="9545" stopIfTrue="1">
      <formula>I1347="REVIEW"</formula>
    </cfRule>
  </conditionalFormatting>
  <conditionalFormatting sqref="I1348">
    <cfRule type="expression" dxfId="4051" priority="9546" stopIfTrue="1">
      <formula>I1348="REVIEW"</formula>
    </cfRule>
  </conditionalFormatting>
  <conditionalFormatting sqref="I1349">
    <cfRule type="expression" dxfId="4050" priority="9547" stopIfTrue="1">
      <formula>I1349="REVIEW"</formula>
    </cfRule>
  </conditionalFormatting>
  <conditionalFormatting sqref="I1350">
    <cfRule type="expression" dxfId="4049" priority="9548" stopIfTrue="1">
      <formula>I1350="REVIEW"</formula>
    </cfRule>
  </conditionalFormatting>
  <conditionalFormatting sqref="I1351">
    <cfRule type="expression" dxfId="4048" priority="9549" stopIfTrue="1">
      <formula>I1351="REVIEW"</formula>
    </cfRule>
  </conditionalFormatting>
  <conditionalFormatting sqref="I1352">
    <cfRule type="expression" dxfId="4047" priority="9550" stopIfTrue="1">
      <formula>I1352="REVIEW"</formula>
    </cfRule>
  </conditionalFormatting>
  <conditionalFormatting sqref="I1353">
    <cfRule type="expression" dxfId="4046" priority="9551" stopIfTrue="1">
      <formula>I1353="REVIEW"</formula>
    </cfRule>
  </conditionalFormatting>
  <conditionalFormatting sqref="I1354">
    <cfRule type="expression" dxfId="4045" priority="9552" stopIfTrue="1">
      <formula>I1354="REVIEW"</formula>
    </cfRule>
  </conditionalFormatting>
  <conditionalFormatting sqref="I1355">
    <cfRule type="expression" dxfId="4044" priority="9553" stopIfTrue="1">
      <formula>I1355="REVIEW"</formula>
    </cfRule>
  </conditionalFormatting>
  <conditionalFormatting sqref="I1356">
    <cfRule type="expression" dxfId="4043" priority="9554" stopIfTrue="1">
      <formula>I1356="REVIEW"</formula>
    </cfRule>
  </conditionalFormatting>
  <conditionalFormatting sqref="I1357">
    <cfRule type="expression" dxfId="4042" priority="9555" stopIfTrue="1">
      <formula>I1357="REVIEW"</formula>
    </cfRule>
  </conditionalFormatting>
  <conditionalFormatting sqref="I1358">
    <cfRule type="expression" dxfId="4041" priority="9556" stopIfTrue="1">
      <formula>I1358="REVIEW"</formula>
    </cfRule>
  </conditionalFormatting>
  <conditionalFormatting sqref="I1359">
    <cfRule type="expression" dxfId="4040" priority="9557" stopIfTrue="1">
      <formula>I1359="REVIEW"</formula>
    </cfRule>
  </conditionalFormatting>
  <conditionalFormatting sqref="I1360">
    <cfRule type="expression" dxfId="4039" priority="9558" stopIfTrue="1">
      <formula>I1360="REVIEW"</formula>
    </cfRule>
  </conditionalFormatting>
  <conditionalFormatting sqref="I1361">
    <cfRule type="expression" dxfId="4038" priority="9559" stopIfTrue="1">
      <formula>I1361="REVIEW"</formula>
    </cfRule>
  </conditionalFormatting>
  <conditionalFormatting sqref="I1362">
    <cfRule type="expression" dxfId="4037" priority="9560" stopIfTrue="1">
      <formula>I1362="REVIEW"</formula>
    </cfRule>
  </conditionalFormatting>
  <conditionalFormatting sqref="I1363">
    <cfRule type="expression" dxfId="4036" priority="9561" stopIfTrue="1">
      <formula>I1363="REVIEW"</formula>
    </cfRule>
  </conditionalFormatting>
  <conditionalFormatting sqref="I1364">
    <cfRule type="expression" dxfId="4035" priority="9562" stopIfTrue="1">
      <formula>I1364="REVIEW"</formula>
    </cfRule>
  </conditionalFormatting>
  <conditionalFormatting sqref="I1365">
    <cfRule type="expression" dxfId="4034" priority="9563" stopIfTrue="1">
      <formula>I1365="REVIEW"</formula>
    </cfRule>
  </conditionalFormatting>
  <conditionalFormatting sqref="I1366">
    <cfRule type="expression" dxfId="4033" priority="9564" stopIfTrue="1">
      <formula>I1366="REVIEW"</formula>
    </cfRule>
  </conditionalFormatting>
  <conditionalFormatting sqref="I1367">
    <cfRule type="expression" dxfId="4032" priority="9565" stopIfTrue="1">
      <formula>I1367="REVIEW"</formula>
    </cfRule>
  </conditionalFormatting>
  <conditionalFormatting sqref="I1368">
    <cfRule type="expression" dxfId="4031" priority="9566" stopIfTrue="1">
      <formula>I1368="REVIEW"</formula>
    </cfRule>
  </conditionalFormatting>
  <conditionalFormatting sqref="I1369">
    <cfRule type="expression" dxfId="4030" priority="9567" stopIfTrue="1">
      <formula>I1369="REVIEW"</formula>
    </cfRule>
  </conditionalFormatting>
  <conditionalFormatting sqref="I1370">
    <cfRule type="expression" dxfId="4029" priority="9568" stopIfTrue="1">
      <formula>I1370="REVIEW"</formula>
    </cfRule>
  </conditionalFormatting>
  <conditionalFormatting sqref="I1371">
    <cfRule type="expression" dxfId="4028" priority="9569" stopIfTrue="1">
      <formula>I1371="REVIEW"</formula>
    </cfRule>
  </conditionalFormatting>
  <conditionalFormatting sqref="I1372">
    <cfRule type="expression" dxfId="4027" priority="9570" stopIfTrue="1">
      <formula>I1372="REVIEW"</formula>
    </cfRule>
  </conditionalFormatting>
  <conditionalFormatting sqref="I1373">
    <cfRule type="expression" dxfId="4026" priority="9571" stopIfTrue="1">
      <formula>I1373="REVIEW"</formula>
    </cfRule>
  </conditionalFormatting>
  <conditionalFormatting sqref="I1374">
    <cfRule type="expression" dxfId="4025" priority="9572" stopIfTrue="1">
      <formula>I1374="REVIEW"</formula>
    </cfRule>
  </conditionalFormatting>
  <conditionalFormatting sqref="I1375">
    <cfRule type="expression" dxfId="4024" priority="9573" stopIfTrue="1">
      <formula>I1375="REVIEW"</formula>
    </cfRule>
  </conditionalFormatting>
  <conditionalFormatting sqref="I1376">
    <cfRule type="expression" dxfId="4023" priority="9574" stopIfTrue="1">
      <formula>I1376="REVIEW"</formula>
    </cfRule>
  </conditionalFormatting>
  <conditionalFormatting sqref="I1377">
    <cfRule type="expression" dxfId="4022" priority="9575" stopIfTrue="1">
      <formula>I1377="REVIEW"</formula>
    </cfRule>
  </conditionalFormatting>
  <conditionalFormatting sqref="I1378">
    <cfRule type="expression" dxfId="4021" priority="9576" stopIfTrue="1">
      <formula>I1378="REVIEW"</formula>
    </cfRule>
  </conditionalFormatting>
  <conditionalFormatting sqref="I1379">
    <cfRule type="expression" dxfId="4020" priority="9577" stopIfTrue="1">
      <formula>I1379="REVIEW"</formula>
    </cfRule>
  </conditionalFormatting>
  <conditionalFormatting sqref="I1380">
    <cfRule type="expression" dxfId="4019" priority="9578" stopIfTrue="1">
      <formula>I1380="REVIEW"</formula>
    </cfRule>
  </conditionalFormatting>
  <conditionalFormatting sqref="I1381">
    <cfRule type="expression" dxfId="4018" priority="9579" stopIfTrue="1">
      <formula>I1381="REVIEW"</formula>
    </cfRule>
  </conditionalFormatting>
  <conditionalFormatting sqref="I1382">
    <cfRule type="expression" dxfId="4017" priority="9580" stopIfTrue="1">
      <formula>I1382="REVIEW"</formula>
    </cfRule>
  </conditionalFormatting>
  <conditionalFormatting sqref="I1383">
    <cfRule type="expression" dxfId="4016" priority="9581" stopIfTrue="1">
      <formula>I1383="REVIEW"</formula>
    </cfRule>
  </conditionalFormatting>
  <conditionalFormatting sqref="I1384">
    <cfRule type="expression" dxfId="4015" priority="9582" stopIfTrue="1">
      <formula>I1384="REVIEW"</formula>
    </cfRule>
  </conditionalFormatting>
  <conditionalFormatting sqref="I1385">
    <cfRule type="expression" dxfId="4014" priority="9583" stopIfTrue="1">
      <formula>I1385="REVIEW"</formula>
    </cfRule>
  </conditionalFormatting>
  <conditionalFormatting sqref="I1386">
    <cfRule type="expression" dxfId="4013" priority="9584" stopIfTrue="1">
      <formula>I1386="REVIEW"</formula>
    </cfRule>
  </conditionalFormatting>
  <conditionalFormatting sqref="I1387">
    <cfRule type="expression" dxfId="4012" priority="9585" stopIfTrue="1">
      <formula>I1387="REVIEW"</formula>
    </cfRule>
  </conditionalFormatting>
  <conditionalFormatting sqref="I1388">
    <cfRule type="expression" dxfId="4011" priority="9586" stopIfTrue="1">
      <formula>I1388="REVIEW"</formula>
    </cfRule>
  </conditionalFormatting>
  <conditionalFormatting sqref="I1389">
    <cfRule type="expression" dxfId="4010" priority="9587" stopIfTrue="1">
      <formula>I1389="REVIEW"</formula>
    </cfRule>
  </conditionalFormatting>
  <conditionalFormatting sqref="I1390">
    <cfRule type="expression" dxfId="4009" priority="9588" stopIfTrue="1">
      <formula>I1390="REVIEW"</formula>
    </cfRule>
  </conditionalFormatting>
  <conditionalFormatting sqref="I1391">
    <cfRule type="expression" dxfId="4008" priority="9589" stopIfTrue="1">
      <formula>I1391="REVIEW"</formula>
    </cfRule>
  </conditionalFormatting>
  <conditionalFormatting sqref="I1392">
    <cfRule type="expression" dxfId="4007" priority="9590" stopIfTrue="1">
      <formula>I1392="REVIEW"</formula>
    </cfRule>
  </conditionalFormatting>
  <conditionalFormatting sqref="I1393">
    <cfRule type="expression" dxfId="4006" priority="9591" stopIfTrue="1">
      <formula>I1393="REVIEW"</formula>
    </cfRule>
  </conditionalFormatting>
  <conditionalFormatting sqref="I1394">
    <cfRule type="expression" dxfId="4005" priority="9592" stopIfTrue="1">
      <formula>I1394="REVIEW"</formula>
    </cfRule>
  </conditionalFormatting>
  <conditionalFormatting sqref="I1395">
    <cfRule type="expression" dxfId="4004" priority="9593" stopIfTrue="1">
      <formula>I1395="REVIEW"</formula>
    </cfRule>
  </conditionalFormatting>
  <conditionalFormatting sqref="I1396">
    <cfRule type="expression" dxfId="4003" priority="9594" stopIfTrue="1">
      <formula>I1396="REVIEW"</formula>
    </cfRule>
  </conditionalFormatting>
  <conditionalFormatting sqref="I1397">
    <cfRule type="expression" dxfId="4002" priority="9595" stopIfTrue="1">
      <formula>I1397="REVIEW"</formula>
    </cfRule>
  </conditionalFormatting>
  <conditionalFormatting sqref="I1398">
    <cfRule type="expression" dxfId="4001" priority="9596" stopIfTrue="1">
      <formula>I1398="REVIEW"</formula>
    </cfRule>
  </conditionalFormatting>
  <conditionalFormatting sqref="I1399">
    <cfRule type="expression" dxfId="4000" priority="9597" stopIfTrue="1">
      <formula>I1399="REVIEW"</formula>
    </cfRule>
  </conditionalFormatting>
  <conditionalFormatting sqref="I1400">
    <cfRule type="expression" dxfId="3999" priority="9598" stopIfTrue="1">
      <formula>I1400="REVIEW"</formula>
    </cfRule>
  </conditionalFormatting>
  <conditionalFormatting sqref="I1401">
    <cfRule type="expression" dxfId="3998" priority="9599" stopIfTrue="1">
      <formula>I1401="REVIEW"</formula>
    </cfRule>
  </conditionalFormatting>
  <conditionalFormatting sqref="I1402">
    <cfRule type="expression" dxfId="3997" priority="9600" stopIfTrue="1">
      <formula>I1402="REVIEW"</formula>
    </cfRule>
  </conditionalFormatting>
  <conditionalFormatting sqref="I1403">
    <cfRule type="expression" dxfId="3996" priority="9601" stopIfTrue="1">
      <formula>I1403="REVIEW"</formula>
    </cfRule>
  </conditionalFormatting>
  <conditionalFormatting sqref="I1404">
    <cfRule type="expression" dxfId="3995" priority="9602" stopIfTrue="1">
      <formula>I1404="REVIEW"</formula>
    </cfRule>
  </conditionalFormatting>
  <conditionalFormatting sqref="I1405">
    <cfRule type="expression" dxfId="3994" priority="9603" stopIfTrue="1">
      <formula>I1405="REVIEW"</formula>
    </cfRule>
  </conditionalFormatting>
  <conditionalFormatting sqref="I1406">
    <cfRule type="expression" dxfId="3993" priority="9604" stopIfTrue="1">
      <formula>I1406="REVIEW"</formula>
    </cfRule>
  </conditionalFormatting>
  <conditionalFormatting sqref="I1407">
    <cfRule type="expression" dxfId="3992" priority="9605" stopIfTrue="1">
      <formula>I1407="REVIEW"</formula>
    </cfRule>
  </conditionalFormatting>
  <conditionalFormatting sqref="I1408">
    <cfRule type="expression" dxfId="3991" priority="9606" stopIfTrue="1">
      <formula>I1408="REVIEW"</formula>
    </cfRule>
  </conditionalFormatting>
  <conditionalFormatting sqref="I1409">
    <cfRule type="expression" dxfId="3990" priority="9607" stopIfTrue="1">
      <formula>I1409="REVIEW"</formula>
    </cfRule>
  </conditionalFormatting>
  <conditionalFormatting sqref="I1410">
    <cfRule type="expression" dxfId="3989" priority="9608" stopIfTrue="1">
      <formula>I1410="REVIEW"</formula>
    </cfRule>
  </conditionalFormatting>
  <conditionalFormatting sqref="I1411">
    <cfRule type="expression" dxfId="3988" priority="9609" stopIfTrue="1">
      <formula>I1411="REVIEW"</formula>
    </cfRule>
  </conditionalFormatting>
  <conditionalFormatting sqref="I1412">
    <cfRule type="expression" dxfId="3987" priority="9610" stopIfTrue="1">
      <formula>I1412="REVIEW"</formula>
    </cfRule>
  </conditionalFormatting>
  <conditionalFormatting sqref="I1413">
    <cfRule type="expression" dxfId="3986" priority="9611" stopIfTrue="1">
      <formula>I1413="REVIEW"</formula>
    </cfRule>
  </conditionalFormatting>
  <conditionalFormatting sqref="I1414">
    <cfRule type="expression" dxfId="3985" priority="9612" stopIfTrue="1">
      <formula>I1414="REVIEW"</formula>
    </cfRule>
  </conditionalFormatting>
  <conditionalFormatting sqref="I1415">
    <cfRule type="expression" dxfId="3984" priority="9613" stopIfTrue="1">
      <formula>I1415="REVIEW"</formula>
    </cfRule>
  </conditionalFormatting>
  <conditionalFormatting sqref="I1416">
    <cfRule type="expression" dxfId="3983" priority="9614" stopIfTrue="1">
      <formula>I1416="REVIEW"</formula>
    </cfRule>
  </conditionalFormatting>
  <conditionalFormatting sqref="I1417">
    <cfRule type="expression" dxfId="3982" priority="9615" stopIfTrue="1">
      <formula>I1417="REVIEW"</formula>
    </cfRule>
  </conditionalFormatting>
  <conditionalFormatting sqref="I1418">
    <cfRule type="expression" dxfId="3981" priority="9616" stopIfTrue="1">
      <formula>I1418="REVIEW"</formula>
    </cfRule>
  </conditionalFormatting>
  <conditionalFormatting sqref="I1419">
    <cfRule type="expression" dxfId="3980" priority="9617" stopIfTrue="1">
      <formula>I1419="REVIEW"</formula>
    </cfRule>
  </conditionalFormatting>
  <conditionalFormatting sqref="I1420">
    <cfRule type="expression" dxfId="3979" priority="9618" stopIfTrue="1">
      <formula>I1420="REVIEW"</formula>
    </cfRule>
  </conditionalFormatting>
  <conditionalFormatting sqref="I1421">
    <cfRule type="expression" dxfId="3978" priority="9619" stopIfTrue="1">
      <formula>I1421="REVIEW"</formula>
    </cfRule>
  </conditionalFormatting>
  <conditionalFormatting sqref="I1422">
    <cfRule type="expression" dxfId="3977" priority="9620" stopIfTrue="1">
      <formula>I1422="REVIEW"</formula>
    </cfRule>
  </conditionalFormatting>
  <conditionalFormatting sqref="I1423">
    <cfRule type="expression" dxfId="3976" priority="9621" stopIfTrue="1">
      <formula>I1423="REVIEW"</formula>
    </cfRule>
  </conditionalFormatting>
  <conditionalFormatting sqref="I1424">
    <cfRule type="expression" dxfId="3975" priority="9622" stopIfTrue="1">
      <formula>I1424="REVIEW"</formula>
    </cfRule>
  </conditionalFormatting>
  <conditionalFormatting sqref="I1425">
    <cfRule type="expression" dxfId="3974" priority="9623" stopIfTrue="1">
      <formula>I1425="REVIEW"</formula>
    </cfRule>
  </conditionalFormatting>
  <conditionalFormatting sqref="I1426">
    <cfRule type="expression" dxfId="3973" priority="9624" stopIfTrue="1">
      <formula>I1426="REVIEW"</formula>
    </cfRule>
  </conditionalFormatting>
  <conditionalFormatting sqref="I1427">
    <cfRule type="expression" dxfId="3972" priority="9625" stopIfTrue="1">
      <formula>I1427="REVIEW"</formula>
    </cfRule>
  </conditionalFormatting>
  <conditionalFormatting sqref="I1428">
    <cfRule type="expression" dxfId="3971" priority="9626" stopIfTrue="1">
      <formula>I1428="REVIEW"</formula>
    </cfRule>
  </conditionalFormatting>
  <conditionalFormatting sqref="I1429">
    <cfRule type="expression" dxfId="3970" priority="9627" stopIfTrue="1">
      <formula>I1429="REVIEW"</formula>
    </cfRule>
  </conditionalFormatting>
  <conditionalFormatting sqref="I1430">
    <cfRule type="expression" dxfId="3969" priority="9628" stopIfTrue="1">
      <formula>I1430="REVIEW"</formula>
    </cfRule>
  </conditionalFormatting>
  <conditionalFormatting sqref="I1431">
    <cfRule type="expression" dxfId="3968" priority="9629" stopIfTrue="1">
      <formula>I1431="REVIEW"</formula>
    </cfRule>
  </conditionalFormatting>
  <conditionalFormatting sqref="I1432">
    <cfRule type="expression" dxfId="3967" priority="9630" stopIfTrue="1">
      <formula>I1432="REVIEW"</formula>
    </cfRule>
  </conditionalFormatting>
  <conditionalFormatting sqref="I1433">
    <cfRule type="expression" dxfId="3966" priority="9631" stopIfTrue="1">
      <formula>I1433="REVIEW"</formula>
    </cfRule>
  </conditionalFormatting>
  <conditionalFormatting sqref="I1434">
    <cfRule type="expression" dxfId="3965" priority="9632" stopIfTrue="1">
      <formula>I1434="REVIEW"</formula>
    </cfRule>
  </conditionalFormatting>
  <conditionalFormatting sqref="I1435">
    <cfRule type="expression" dxfId="3964" priority="9633" stopIfTrue="1">
      <formula>I1435="REVIEW"</formula>
    </cfRule>
  </conditionalFormatting>
  <conditionalFormatting sqref="I1436">
    <cfRule type="expression" dxfId="3963" priority="9634" stopIfTrue="1">
      <formula>I1436="REVIEW"</formula>
    </cfRule>
  </conditionalFormatting>
  <conditionalFormatting sqref="I1437">
    <cfRule type="expression" dxfId="3962" priority="9635" stopIfTrue="1">
      <formula>I1437="REVIEW"</formula>
    </cfRule>
  </conditionalFormatting>
  <conditionalFormatting sqref="I1438">
    <cfRule type="expression" dxfId="3961" priority="9636" stopIfTrue="1">
      <formula>I1438="REVIEW"</formula>
    </cfRule>
  </conditionalFormatting>
  <conditionalFormatting sqref="I1439">
    <cfRule type="expression" dxfId="3960" priority="9637" stopIfTrue="1">
      <formula>I1439="REVIEW"</formula>
    </cfRule>
  </conditionalFormatting>
  <conditionalFormatting sqref="I1440">
    <cfRule type="expression" dxfId="3959" priority="9638" stopIfTrue="1">
      <formula>I1440="REVIEW"</formula>
    </cfRule>
  </conditionalFormatting>
  <conditionalFormatting sqref="I1441">
    <cfRule type="expression" dxfId="3958" priority="9639" stopIfTrue="1">
      <formula>I1441="REVIEW"</formula>
    </cfRule>
  </conditionalFormatting>
  <conditionalFormatting sqref="I1442">
    <cfRule type="expression" dxfId="3957" priority="9640" stopIfTrue="1">
      <formula>I1442="REVIEW"</formula>
    </cfRule>
  </conditionalFormatting>
  <conditionalFormatting sqref="I1443">
    <cfRule type="expression" dxfId="3956" priority="9641" stopIfTrue="1">
      <formula>I1443="REVIEW"</formula>
    </cfRule>
  </conditionalFormatting>
  <conditionalFormatting sqref="I1444">
    <cfRule type="expression" dxfId="3955" priority="9642" stopIfTrue="1">
      <formula>I1444="REVIEW"</formula>
    </cfRule>
  </conditionalFormatting>
  <conditionalFormatting sqref="I1445">
    <cfRule type="expression" dxfId="3954" priority="9643" stopIfTrue="1">
      <formula>I1445="REVIEW"</formula>
    </cfRule>
  </conditionalFormatting>
  <conditionalFormatting sqref="I1446">
    <cfRule type="expression" dxfId="3953" priority="9644" stopIfTrue="1">
      <formula>I1446="REVIEW"</formula>
    </cfRule>
  </conditionalFormatting>
  <conditionalFormatting sqref="I1447">
    <cfRule type="expression" dxfId="3952" priority="9645" stopIfTrue="1">
      <formula>I1447="REVIEW"</formula>
    </cfRule>
  </conditionalFormatting>
  <conditionalFormatting sqref="I1448">
    <cfRule type="expression" dxfId="3951" priority="9646" stopIfTrue="1">
      <formula>I1448="REVIEW"</formula>
    </cfRule>
  </conditionalFormatting>
  <conditionalFormatting sqref="I1449">
    <cfRule type="expression" dxfId="3950" priority="9647" stopIfTrue="1">
      <formula>I1449="REVIEW"</formula>
    </cfRule>
  </conditionalFormatting>
  <conditionalFormatting sqref="I1450">
    <cfRule type="expression" dxfId="3949" priority="9648" stopIfTrue="1">
      <formula>I1450="REVIEW"</formula>
    </cfRule>
  </conditionalFormatting>
  <conditionalFormatting sqref="I1451">
    <cfRule type="expression" dxfId="3948" priority="9649" stopIfTrue="1">
      <formula>I1451="REVIEW"</formula>
    </cfRule>
  </conditionalFormatting>
  <conditionalFormatting sqref="I1452">
    <cfRule type="expression" dxfId="3947" priority="9650" stopIfTrue="1">
      <formula>I1452="REVIEW"</formula>
    </cfRule>
  </conditionalFormatting>
  <conditionalFormatting sqref="I1453">
    <cfRule type="expression" dxfId="3946" priority="9651" stopIfTrue="1">
      <formula>I1453="REVIEW"</formula>
    </cfRule>
  </conditionalFormatting>
  <conditionalFormatting sqref="I1454">
    <cfRule type="expression" dxfId="3945" priority="9652" stopIfTrue="1">
      <formula>I1454="REVIEW"</formula>
    </cfRule>
  </conditionalFormatting>
  <conditionalFormatting sqref="I1455">
    <cfRule type="expression" dxfId="3944" priority="9653" stopIfTrue="1">
      <formula>I1455="REVIEW"</formula>
    </cfRule>
  </conditionalFormatting>
  <conditionalFormatting sqref="I1456">
    <cfRule type="expression" dxfId="3943" priority="9654" stopIfTrue="1">
      <formula>I1456="REVIEW"</formula>
    </cfRule>
  </conditionalFormatting>
  <conditionalFormatting sqref="I1457">
    <cfRule type="expression" dxfId="3942" priority="9655" stopIfTrue="1">
      <formula>I1457="REVIEW"</formula>
    </cfRule>
  </conditionalFormatting>
  <conditionalFormatting sqref="I1458">
    <cfRule type="expression" dxfId="3941" priority="9656" stopIfTrue="1">
      <formula>I1458="REVIEW"</formula>
    </cfRule>
  </conditionalFormatting>
  <conditionalFormatting sqref="I1459">
    <cfRule type="expression" dxfId="3940" priority="9657" stopIfTrue="1">
      <formula>I1459="REVIEW"</formula>
    </cfRule>
  </conditionalFormatting>
  <conditionalFormatting sqref="I1460">
    <cfRule type="expression" dxfId="3939" priority="9658" stopIfTrue="1">
      <formula>I1460="REVIEW"</formula>
    </cfRule>
  </conditionalFormatting>
  <conditionalFormatting sqref="I1461">
    <cfRule type="expression" dxfId="3938" priority="9659" stopIfTrue="1">
      <formula>I1461="REVIEW"</formula>
    </cfRule>
  </conditionalFormatting>
  <conditionalFormatting sqref="I1462">
    <cfRule type="expression" dxfId="3937" priority="9660" stopIfTrue="1">
      <formula>I1462="REVIEW"</formula>
    </cfRule>
  </conditionalFormatting>
  <conditionalFormatting sqref="I1463">
    <cfRule type="expression" dxfId="3936" priority="9661" stopIfTrue="1">
      <formula>I1463="REVIEW"</formula>
    </cfRule>
  </conditionalFormatting>
  <conditionalFormatting sqref="I1464">
    <cfRule type="expression" dxfId="3935" priority="9662" stopIfTrue="1">
      <formula>I1464="REVIEW"</formula>
    </cfRule>
  </conditionalFormatting>
  <conditionalFormatting sqref="I1465">
    <cfRule type="expression" dxfId="3934" priority="9663" stopIfTrue="1">
      <formula>I1465="REVIEW"</formula>
    </cfRule>
  </conditionalFormatting>
  <conditionalFormatting sqref="I1466">
    <cfRule type="expression" dxfId="3933" priority="9664" stopIfTrue="1">
      <formula>I1466="REVIEW"</formula>
    </cfRule>
  </conditionalFormatting>
  <conditionalFormatting sqref="I1467">
    <cfRule type="expression" dxfId="3932" priority="9665" stopIfTrue="1">
      <formula>I1467="REVIEW"</formula>
    </cfRule>
  </conditionalFormatting>
  <conditionalFormatting sqref="I1468">
    <cfRule type="expression" dxfId="3931" priority="9666" stopIfTrue="1">
      <formula>I1468="REVIEW"</formula>
    </cfRule>
  </conditionalFormatting>
  <conditionalFormatting sqref="I1469">
    <cfRule type="expression" dxfId="3930" priority="9667" stopIfTrue="1">
      <formula>I1469="REVIEW"</formula>
    </cfRule>
  </conditionalFormatting>
  <conditionalFormatting sqref="I1470">
    <cfRule type="expression" dxfId="3929" priority="9668" stopIfTrue="1">
      <formula>I1470="REVIEW"</formula>
    </cfRule>
  </conditionalFormatting>
  <conditionalFormatting sqref="I1471">
    <cfRule type="expression" dxfId="3928" priority="9669" stopIfTrue="1">
      <formula>I1471="REVIEW"</formula>
    </cfRule>
  </conditionalFormatting>
  <conditionalFormatting sqref="I1472">
    <cfRule type="expression" dxfId="3927" priority="9670" stopIfTrue="1">
      <formula>I1472="REVIEW"</formula>
    </cfRule>
  </conditionalFormatting>
  <conditionalFormatting sqref="I1473">
    <cfRule type="expression" dxfId="3926" priority="9671" stopIfTrue="1">
      <formula>I1473="REVIEW"</formula>
    </cfRule>
  </conditionalFormatting>
  <conditionalFormatting sqref="I1474">
    <cfRule type="expression" dxfId="3925" priority="9672" stopIfTrue="1">
      <formula>I1474="REVIEW"</formula>
    </cfRule>
  </conditionalFormatting>
  <conditionalFormatting sqref="I1475">
    <cfRule type="expression" dxfId="3924" priority="9673" stopIfTrue="1">
      <formula>I1475="REVIEW"</formula>
    </cfRule>
  </conditionalFormatting>
  <conditionalFormatting sqref="I1476">
    <cfRule type="expression" dxfId="3923" priority="9674" stopIfTrue="1">
      <formula>I1476="REVIEW"</formula>
    </cfRule>
  </conditionalFormatting>
  <conditionalFormatting sqref="I1477">
    <cfRule type="expression" dxfId="3922" priority="9675" stopIfTrue="1">
      <formula>I1477="REVIEW"</formula>
    </cfRule>
  </conditionalFormatting>
  <conditionalFormatting sqref="I1478">
    <cfRule type="expression" dxfId="3921" priority="9676" stopIfTrue="1">
      <formula>I1478="REVIEW"</formula>
    </cfRule>
  </conditionalFormatting>
  <conditionalFormatting sqref="I1479">
    <cfRule type="expression" dxfId="3920" priority="9677" stopIfTrue="1">
      <formula>I1479="REVIEW"</formula>
    </cfRule>
  </conditionalFormatting>
  <conditionalFormatting sqref="I1480">
    <cfRule type="expression" dxfId="3919" priority="9678" stopIfTrue="1">
      <formula>I1480="REVIEW"</formula>
    </cfRule>
  </conditionalFormatting>
  <conditionalFormatting sqref="I1481">
    <cfRule type="expression" dxfId="3918" priority="9679" stopIfTrue="1">
      <formula>I1481="REVIEW"</formula>
    </cfRule>
  </conditionalFormatting>
  <conditionalFormatting sqref="I1482">
    <cfRule type="expression" dxfId="3917" priority="9680" stopIfTrue="1">
      <formula>I1482="REVIEW"</formula>
    </cfRule>
  </conditionalFormatting>
  <conditionalFormatting sqref="I1483">
    <cfRule type="expression" dxfId="3916" priority="9681" stopIfTrue="1">
      <formula>I1483="REVIEW"</formula>
    </cfRule>
  </conditionalFormatting>
  <conditionalFormatting sqref="I1484">
    <cfRule type="expression" dxfId="3915" priority="9682" stopIfTrue="1">
      <formula>I1484="REVIEW"</formula>
    </cfRule>
  </conditionalFormatting>
  <conditionalFormatting sqref="I1485">
    <cfRule type="expression" dxfId="3914" priority="9683" stopIfTrue="1">
      <formula>I1485="REVIEW"</formula>
    </cfRule>
  </conditionalFormatting>
  <conditionalFormatting sqref="I1486">
    <cfRule type="expression" dxfId="3913" priority="9684" stopIfTrue="1">
      <formula>I1486="REVIEW"</formula>
    </cfRule>
  </conditionalFormatting>
  <conditionalFormatting sqref="I1487">
    <cfRule type="expression" dxfId="3912" priority="9685" stopIfTrue="1">
      <formula>I1487="REVIEW"</formula>
    </cfRule>
  </conditionalFormatting>
  <conditionalFormatting sqref="I1488">
    <cfRule type="expression" dxfId="3911" priority="9686" stopIfTrue="1">
      <formula>I1488="REVIEW"</formula>
    </cfRule>
  </conditionalFormatting>
  <conditionalFormatting sqref="I1489">
    <cfRule type="expression" dxfId="3910" priority="9687" stopIfTrue="1">
      <formula>I1489="REVIEW"</formula>
    </cfRule>
  </conditionalFormatting>
  <conditionalFormatting sqref="I1490">
    <cfRule type="expression" dxfId="3909" priority="9688" stopIfTrue="1">
      <formula>I1490="REVIEW"</formula>
    </cfRule>
  </conditionalFormatting>
  <conditionalFormatting sqref="I1491">
    <cfRule type="expression" dxfId="3908" priority="9689" stopIfTrue="1">
      <formula>I1491="REVIEW"</formula>
    </cfRule>
  </conditionalFormatting>
  <conditionalFormatting sqref="I1492">
    <cfRule type="expression" dxfId="3907" priority="9690" stopIfTrue="1">
      <formula>I1492="REVIEW"</formula>
    </cfRule>
  </conditionalFormatting>
  <conditionalFormatting sqref="I1493">
    <cfRule type="expression" dxfId="3906" priority="9691" stopIfTrue="1">
      <formula>I1493="REVIEW"</formula>
    </cfRule>
  </conditionalFormatting>
  <conditionalFormatting sqref="I1494">
    <cfRule type="expression" dxfId="3905" priority="9692" stopIfTrue="1">
      <formula>I1494="REVIEW"</formula>
    </cfRule>
  </conditionalFormatting>
  <conditionalFormatting sqref="I1495">
    <cfRule type="expression" dxfId="3904" priority="9693" stopIfTrue="1">
      <formula>I1495="REVIEW"</formula>
    </cfRule>
  </conditionalFormatting>
  <conditionalFormatting sqref="I1496">
    <cfRule type="expression" dxfId="3903" priority="9694" stopIfTrue="1">
      <formula>I1496="REVIEW"</formula>
    </cfRule>
  </conditionalFormatting>
  <conditionalFormatting sqref="I1497">
    <cfRule type="expression" dxfId="3902" priority="9695" stopIfTrue="1">
      <formula>I1497="REVIEW"</formula>
    </cfRule>
  </conditionalFormatting>
  <conditionalFormatting sqref="I1498">
    <cfRule type="expression" dxfId="3901" priority="9696" stopIfTrue="1">
      <formula>I1498="REVIEW"</formula>
    </cfRule>
  </conditionalFormatting>
  <conditionalFormatting sqref="I1499">
    <cfRule type="expression" dxfId="3900" priority="9697" stopIfTrue="1">
      <formula>I1499="REVIEW"</formula>
    </cfRule>
  </conditionalFormatting>
  <conditionalFormatting sqref="I1500">
    <cfRule type="expression" dxfId="3899" priority="9698" stopIfTrue="1">
      <formula>I1500="REVIEW"</formula>
    </cfRule>
  </conditionalFormatting>
  <conditionalFormatting sqref="I1501">
    <cfRule type="expression" dxfId="3898" priority="9699" stopIfTrue="1">
      <formula>I1501="REVIEW"</formula>
    </cfRule>
  </conditionalFormatting>
  <conditionalFormatting sqref="I1502">
    <cfRule type="expression" dxfId="3897" priority="9700" stopIfTrue="1">
      <formula>I1502="REVIEW"</formula>
    </cfRule>
  </conditionalFormatting>
  <conditionalFormatting sqref="I1503">
    <cfRule type="expression" dxfId="3896" priority="9701" stopIfTrue="1">
      <formula>I1503="REVIEW"</formula>
    </cfRule>
  </conditionalFormatting>
  <conditionalFormatting sqref="I1504">
    <cfRule type="expression" dxfId="3895" priority="9702" stopIfTrue="1">
      <formula>I1504="REVIEW"</formula>
    </cfRule>
  </conditionalFormatting>
  <conditionalFormatting sqref="I1505">
    <cfRule type="expression" dxfId="3894" priority="9703" stopIfTrue="1">
      <formula>I1505="REVIEW"</formula>
    </cfRule>
  </conditionalFormatting>
  <conditionalFormatting sqref="I1506">
    <cfRule type="expression" dxfId="3893" priority="9704" stopIfTrue="1">
      <formula>I1506="REVIEW"</formula>
    </cfRule>
  </conditionalFormatting>
  <conditionalFormatting sqref="I1507">
    <cfRule type="expression" dxfId="3892" priority="9705" stopIfTrue="1">
      <formula>I1507="REVIEW"</formula>
    </cfRule>
  </conditionalFormatting>
  <conditionalFormatting sqref="I1508">
    <cfRule type="expression" dxfId="3891" priority="9706" stopIfTrue="1">
      <formula>I1508="REVIEW"</formula>
    </cfRule>
  </conditionalFormatting>
  <conditionalFormatting sqref="I1509">
    <cfRule type="expression" dxfId="3890" priority="9707" stopIfTrue="1">
      <formula>I1509="REVIEW"</formula>
    </cfRule>
  </conditionalFormatting>
  <conditionalFormatting sqref="I1510">
    <cfRule type="expression" dxfId="3889" priority="9708" stopIfTrue="1">
      <formula>I1510="REVIEW"</formula>
    </cfRule>
  </conditionalFormatting>
  <conditionalFormatting sqref="I1511">
    <cfRule type="expression" dxfId="3888" priority="9709" stopIfTrue="1">
      <formula>I1511="REVIEW"</formula>
    </cfRule>
  </conditionalFormatting>
  <conditionalFormatting sqref="I1512">
    <cfRule type="expression" dxfId="3887" priority="9710" stopIfTrue="1">
      <formula>I1512="REVIEW"</formula>
    </cfRule>
  </conditionalFormatting>
  <conditionalFormatting sqref="I1513">
    <cfRule type="expression" dxfId="3886" priority="9711" stopIfTrue="1">
      <formula>I1513="REVIEW"</formula>
    </cfRule>
  </conditionalFormatting>
  <conditionalFormatting sqref="I1514">
    <cfRule type="expression" dxfId="3885" priority="9712" stopIfTrue="1">
      <formula>I1514="REVIEW"</formula>
    </cfRule>
  </conditionalFormatting>
  <conditionalFormatting sqref="I1515">
    <cfRule type="expression" dxfId="3884" priority="9713" stopIfTrue="1">
      <formula>I1515="REVIEW"</formula>
    </cfRule>
  </conditionalFormatting>
  <conditionalFormatting sqref="I1516">
    <cfRule type="expression" dxfId="3883" priority="9714" stopIfTrue="1">
      <formula>I1516="REVIEW"</formula>
    </cfRule>
  </conditionalFormatting>
  <conditionalFormatting sqref="I1517">
    <cfRule type="expression" dxfId="3882" priority="9715" stopIfTrue="1">
      <formula>I1517="REVIEW"</formula>
    </cfRule>
  </conditionalFormatting>
  <conditionalFormatting sqref="I1518">
    <cfRule type="expression" dxfId="3881" priority="9716" stopIfTrue="1">
      <formula>I1518="REVIEW"</formula>
    </cfRule>
  </conditionalFormatting>
  <conditionalFormatting sqref="I1519">
    <cfRule type="expression" dxfId="3880" priority="9717" stopIfTrue="1">
      <formula>I1519="REVIEW"</formula>
    </cfRule>
  </conditionalFormatting>
  <conditionalFormatting sqref="I1520">
    <cfRule type="expression" dxfId="3879" priority="9718" stopIfTrue="1">
      <formula>I1520="REVIEW"</formula>
    </cfRule>
  </conditionalFormatting>
  <conditionalFormatting sqref="I1521">
    <cfRule type="expression" dxfId="3878" priority="9719" stopIfTrue="1">
      <formula>I1521="REVIEW"</formula>
    </cfRule>
  </conditionalFormatting>
  <conditionalFormatting sqref="I1522">
    <cfRule type="expression" dxfId="3877" priority="9720" stopIfTrue="1">
      <formula>I1522="REVIEW"</formula>
    </cfRule>
  </conditionalFormatting>
  <conditionalFormatting sqref="I1523">
    <cfRule type="expression" dxfId="3876" priority="9721" stopIfTrue="1">
      <formula>I1523="REVIEW"</formula>
    </cfRule>
  </conditionalFormatting>
  <conditionalFormatting sqref="I1524">
    <cfRule type="expression" dxfId="3875" priority="9722" stopIfTrue="1">
      <formula>I1524="REVIEW"</formula>
    </cfRule>
  </conditionalFormatting>
  <conditionalFormatting sqref="I1525">
    <cfRule type="expression" dxfId="3874" priority="9723" stopIfTrue="1">
      <formula>I1525="REVIEW"</formula>
    </cfRule>
  </conditionalFormatting>
  <conditionalFormatting sqref="I1526">
    <cfRule type="expression" dxfId="3873" priority="9724" stopIfTrue="1">
      <formula>I1526="REVIEW"</formula>
    </cfRule>
  </conditionalFormatting>
  <conditionalFormatting sqref="I1527">
    <cfRule type="expression" dxfId="3872" priority="9725" stopIfTrue="1">
      <formula>I1527="REVIEW"</formula>
    </cfRule>
  </conditionalFormatting>
  <conditionalFormatting sqref="I1528">
    <cfRule type="expression" dxfId="3871" priority="9726" stopIfTrue="1">
      <formula>I1528="REVIEW"</formula>
    </cfRule>
  </conditionalFormatting>
  <conditionalFormatting sqref="I1529">
    <cfRule type="expression" dxfId="3870" priority="9727" stopIfTrue="1">
      <formula>I1529="REVIEW"</formula>
    </cfRule>
  </conditionalFormatting>
  <conditionalFormatting sqref="I1530">
    <cfRule type="expression" dxfId="3869" priority="9728" stopIfTrue="1">
      <formula>I1530="REVIEW"</formula>
    </cfRule>
  </conditionalFormatting>
  <conditionalFormatting sqref="I1531">
    <cfRule type="expression" dxfId="3868" priority="9729" stopIfTrue="1">
      <formula>I1531="REVIEW"</formula>
    </cfRule>
  </conditionalFormatting>
  <conditionalFormatting sqref="I1532">
    <cfRule type="expression" dxfId="3867" priority="9730" stopIfTrue="1">
      <formula>I1532="REVIEW"</formula>
    </cfRule>
  </conditionalFormatting>
  <conditionalFormatting sqref="I1533">
    <cfRule type="expression" dxfId="3866" priority="9731" stopIfTrue="1">
      <formula>I1533="REVIEW"</formula>
    </cfRule>
  </conditionalFormatting>
  <conditionalFormatting sqref="I1534">
    <cfRule type="expression" dxfId="3865" priority="9732" stopIfTrue="1">
      <formula>I1534="REVIEW"</formula>
    </cfRule>
  </conditionalFormatting>
  <conditionalFormatting sqref="I1535">
    <cfRule type="expression" dxfId="3864" priority="9733" stopIfTrue="1">
      <formula>I1535="REVIEW"</formula>
    </cfRule>
  </conditionalFormatting>
  <conditionalFormatting sqref="I1536">
    <cfRule type="expression" dxfId="3863" priority="9734" stopIfTrue="1">
      <formula>I1536="REVIEW"</formula>
    </cfRule>
  </conditionalFormatting>
  <conditionalFormatting sqref="I1537">
    <cfRule type="expression" dxfId="3862" priority="9735" stopIfTrue="1">
      <formula>I1537="REVIEW"</formula>
    </cfRule>
  </conditionalFormatting>
  <conditionalFormatting sqref="I1538">
    <cfRule type="expression" dxfId="3861" priority="9736" stopIfTrue="1">
      <formula>I1538="REVIEW"</formula>
    </cfRule>
  </conditionalFormatting>
  <conditionalFormatting sqref="I1539">
    <cfRule type="expression" dxfId="3860" priority="9737" stopIfTrue="1">
      <formula>I1539="REVIEW"</formula>
    </cfRule>
  </conditionalFormatting>
  <conditionalFormatting sqref="I1540">
    <cfRule type="expression" dxfId="3859" priority="9738" stopIfTrue="1">
      <formula>I1540="REVIEW"</formula>
    </cfRule>
  </conditionalFormatting>
  <conditionalFormatting sqref="I1541">
    <cfRule type="expression" dxfId="3858" priority="9739" stopIfTrue="1">
      <formula>I1541="REVIEW"</formula>
    </cfRule>
  </conditionalFormatting>
  <conditionalFormatting sqref="I1542">
    <cfRule type="expression" dxfId="3857" priority="9740" stopIfTrue="1">
      <formula>I1542="REVIEW"</formula>
    </cfRule>
  </conditionalFormatting>
  <conditionalFormatting sqref="I1543">
    <cfRule type="expression" dxfId="3856" priority="9741" stopIfTrue="1">
      <formula>I1543="REVIEW"</formula>
    </cfRule>
  </conditionalFormatting>
  <conditionalFormatting sqref="I1544">
    <cfRule type="expression" dxfId="3855" priority="9742" stopIfTrue="1">
      <formula>I1544="REVIEW"</formula>
    </cfRule>
  </conditionalFormatting>
  <conditionalFormatting sqref="I1545">
    <cfRule type="expression" dxfId="3854" priority="9743" stopIfTrue="1">
      <formula>I1545="REVIEW"</formula>
    </cfRule>
  </conditionalFormatting>
  <conditionalFormatting sqref="I1546">
    <cfRule type="expression" dxfId="3853" priority="9744" stopIfTrue="1">
      <formula>I1546="REVIEW"</formula>
    </cfRule>
  </conditionalFormatting>
  <conditionalFormatting sqref="I1547">
    <cfRule type="expression" dxfId="3852" priority="9745" stopIfTrue="1">
      <formula>I1547="REVIEW"</formula>
    </cfRule>
  </conditionalFormatting>
  <conditionalFormatting sqref="I1548">
    <cfRule type="expression" dxfId="3851" priority="9746" stopIfTrue="1">
      <formula>I1548="REVIEW"</formula>
    </cfRule>
  </conditionalFormatting>
  <conditionalFormatting sqref="I1549">
    <cfRule type="expression" dxfId="3850" priority="9747" stopIfTrue="1">
      <formula>I1549="REVIEW"</formula>
    </cfRule>
  </conditionalFormatting>
  <conditionalFormatting sqref="I1550">
    <cfRule type="expression" dxfId="3849" priority="9748" stopIfTrue="1">
      <formula>I1550="REVIEW"</formula>
    </cfRule>
  </conditionalFormatting>
  <conditionalFormatting sqref="I1551">
    <cfRule type="expression" dxfId="3848" priority="9749" stopIfTrue="1">
      <formula>I1551="REVIEW"</formula>
    </cfRule>
  </conditionalFormatting>
  <conditionalFormatting sqref="I1552">
    <cfRule type="expression" dxfId="3847" priority="9750" stopIfTrue="1">
      <formula>I1552="REVIEW"</formula>
    </cfRule>
  </conditionalFormatting>
  <conditionalFormatting sqref="I1553">
    <cfRule type="expression" dxfId="3846" priority="9751" stopIfTrue="1">
      <formula>I1553="REVIEW"</formula>
    </cfRule>
  </conditionalFormatting>
  <conditionalFormatting sqref="I1554">
    <cfRule type="expression" dxfId="3845" priority="9752" stopIfTrue="1">
      <formula>I1554="REVIEW"</formula>
    </cfRule>
  </conditionalFormatting>
  <conditionalFormatting sqref="I1555">
    <cfRule type="expression" dxfId="3844" priority="9753" stopIfTrue="1">
      <formula>I1555="REVIEW"</formula>
    </cfRule>
  </conditionalFormatting>
  <conditionalFormatting sqref="I1556">
    <cfRule type="expression" dxfId="3843" priority="9754" stopIfTrue="1">
      <formula>I1556="REVIEW"</formula>
    </cfRule>
  </conditionalFormatting>
  <conditionalFormatting sqref="I1557">
    <cfRule type="expression" dxfId="3842" priority="9755" stopIfTrue="1">
      <formula>I1557="REVIEW"</formula>
    </cfRule>
  </conditionalFormatting>
  <conditionalFormatting sqref="I1558">
    <cfRule type="expression" dxfId="3841" priority="9756" stopIfTrue="1">
      <formula>I1558="REVIEW"</formula>
    </cfRule>
  </conditionalFormatting>
  <conditionalFormatting sqref="I1559">
    <cfRule type="expression" dxfId="3840" priority="9757" stopIfTrue="1">
      <formula>I1559="REVIEW"</formula>
    </cfRule>
  </conditionalFormatting>
  <conditionalFormatting sqref="I1560">
    <cfRule type="expression" dxfId="3839" priority="9758" stopIfTrue="1">
      <formula>I1560="REVIEW"</formula>
    </cfRule>
  </conditionalFormatting>
  <conditionalFormatting sqref="I1561">
    <cfRule type="expression" dxfId="3838" priority="9759" stopIfTrue="1">
      <formula>I1561="REVIEW"</formula>
    </cfRule>
  </conditionalFormatting>
  <conditionalFormatting sqref="I1562">
    <cfRule type="expression" dxfId="3837" priority="9760" stopIfTrue="1">
      <formula>I1562="REVIEW"</formula>
    </cfRule>
  </conditionalFormatting>
  <conditionalFormatting sqref="I1563">
    <cfRule type="expression" dxfId="3836" priority="9761" stopIfTrue="1">
      <formula>I1563="REVIEW"</formula>
    </cfRule>
  </conditionalFormatting>
  <conditionalFormatting sqref="I1564">
    <cfRule type="expression" dxfId="3835" priority="9762" stopIfTrue="1">
      <formula>I1564="REVIEW"</formula>
    </cfRule>
  </conditionalFormatting>
  <conditionalFormatting sqref="I1565">
    <cfRule type="expression" dxfId="3834" priority="9763" stopIfTrue="1">
      <formula>I1565="REVIEW"</formula>
    </cfRule>
  </conditionalFormatting>
  <conditionalFormatting sqref="I1566">
    <cfRule type="expression" dxfId="3833" priority="9764" stopIfTrue="1">
      <formula>I1566="REVIEW"</formula>
    </cfRule>
  </conditionalFormatting>
  <conditionalFormatting sqref="I1567">
    <cfRule type="expression" dxfId="3832" priority="9765" stopIfTrue="1">
      <formula>I1567="REVIEW"</formula>
    </cfRule>
  </conditionalFormatting>
  <conditionalFormatting sqref="I1568">
    <cfRule type="expression" dxfId="3831" priority="9766" stopIfTrue="1">
      <formula>I1568="REVIEW"</formula>
    </cfRule>
  </conditionalFormatting>
  <conditionalFormatting sqref="I1569">
    <cfRule type="expression" dxfId="3830" priority="9767" stopIfTrue="1">
      <formula>I1569="REVIEW"</formula>
    </cfRule>
  </conditionalFormatting>
  <conditionalFormatting sqref="I1570">
    <cfRule type="expression" dxfId="3829" priority="9768" stopIfTrue="1">
      <formula>I1570="REVIEW"</formula>
    </cfRule>
  </conditionalFormatting>
  <conditionalFormatting sqref="I1571">
    <cfRule type="expression" dxfId="3828" priority="9769" stopIfTrue="1">
      <formula>I1571="REVIEW"</formula>
    </cfRule>
  </conditionalFormatting>
  <conditionalFormatting sqref="I1572">
    <cfRule type="expression" dxfId="3827" priority="9770" stopIfTrue="1">
      <formula>I1572="REVIEW"</formula>
    </cfRule>
  </conditionalFormatting>
  <conditionalFormatting sqref="I1573">
    <cfRule type="expression" dxfId="3826" priority="9771" stopIfTrue="1">
      <formula>I1573="REVIEW"</formula>
    </cfRule>
  </conditionalFormatting>
  <conditionalFormatting sqref="I1574">
    <cfRule type="expression" dxfId="3825" priority="9772" stopIfTrue="1">
      <formula>I1574="REVIEW"</formula>
    </cfRule>
  </conditionalFormatting>
  <conditionalFormatting sqref="I1575">
    <cfRule type="expression" dxfId="3824" priority="9773" stopIfTrue="1">
      <formula>I1575="REVIEW"</formula>
    </cfRule>
  </conditionalFormatting>
  <conditionalFormatting sqref="I1576">
    <cfRule type="expression" dxfId="3823" priority="9774" stopIfTrue="1">
      <formula>I1576="REVIEW"</formula>
    </cfRule>
  </conditionalFormatting>
  <conditionalFormatting sqref="I1577">
    <cfRule type="expression" dxfId="3822" priority="9775" stopIfTrue="1">
      <formula>I1577="REVIEW"</formula>
    </cfRule>
  </conditionalFormatting>
  <conditionalFormatting sqref="I1578">
    <cfRule type="expression" dxfId="3821" priority="9776" stopIfTrue="1">
      <formula>I1578="REVIEW"</formula>
    </cfRule>
  </conditionalFormatting>
  <conditionalFormatting sqref="I1579">
    <cfRule type="expression" dxfId="3820" priority="9777" stopIfTrue="1">
      <formula>I1579="REVIEW"</formula>
    </cfRule>
  </conditionalFormatting>
  <conditionalFormatting sqref="I1580">
    <cfRule type="expression" dxfId="3819" priority="9778" stopIfTrue="1">
      <formula>I1580="REVIEW"</formula>
    </cfRule>
  </conditionalFormatting>
  <conditionalFormatting sqref="I1581">
    <cfRule type="expression" dxfId="3818" priority="9779" stopIfTrue="1">
      <formula>I1581="REVIEW"</formula>
    </cfRule>
  </conditionalFormatting>
  <conditionalFormatting sqref="I1582">
    <cfRule type="expression" dxfId="3817" priority="9780" stopIfTrue="1">
      <formula>I1582="REVIEW"</formula>
    </cfRule>
  </conditionalFormatting>
  <conditionalFormatting sqref="I1583">
    <cfRule type="expression" dxfId="3816" priority="9781" stopIfTrue="1">
      <formula>I1583="REVIEW"</formula>
    </cfRule>
  </conditionalFormatting>
  <conditionalFormatting sqref="I1584">
    <cfRule type="expression" dxfId="3815" priority="9782" stopIfTrue="1">
      <formula>I1584="REVIEW"</formula>
    </cfRule>
  </conditionalFormatting>
  <conditionalFormatting sqref="I1585">
    <cfRule type="expression" dxfId="3814" priority="9783" stopIfTrue="1">
      <formula>I1585="REVIEW"</formula>
    </cfRule>
  </conditionalFormatting>
  <conditionalFormatting sqref="I1586">
    <cfRule type="expression" dxfId="3813" priority="9784" stopIfTrue="1">
      <formula>I1586="REVIEW"</formula>
    </cfRule>
  </conditionalFormatting>
  <conditionalFormatting sqref="I1587">
    <cfRule type="expression" dxfId="3812" priority="9785" stopIfTrue="1">
      <formula>I1587="REVIEW"</formula>
    </cfRule>
  </conditionalFormatting>
  <conditionalFormatting sqref="I1588">
    <cfRule type="expression" dxfId="3811" priority="9786" stopIfTrue="1">
      <formula>I1588="REVIEW"</formula>
    </cfRule>
  </conditionalFormatting>
  <conditionalFormatting sqref="I1589">
    <cfRule type="expression" dxfId="3810" priority="9787" stopIfTrue="1">
      <formula>I1589="REVIEW"</formula>
    </cfRule>
  </conditionalFormatting>
  <conditionalFormatting sqref="I1590">
    <cfRule type="expression" dxfId="3809" priority="9788" stopIfTrue="1">
      <formula>I1590="REVIEW"</formula>
    </cfRule>
  </conditionalFormatting>
  <conditionalFormatting sqref="I1591">
    <cfRule type="expression" dxfId="3808" priority="9789" stopIfTrue="1">
      <formula>I1591="REVIEW"</formula>
    </cfRule>
  </conditionalFormatting>
  <conditionalFormatting sqref="I1592">
    <cfRule type="expression" dxfId="3807" priority="9790" stopIfTrue="1">
      <formula>I1592="REVIEW"</formula>
    </cfRule>
  </conditionalFormatting>
  <conditionalFormatting sqref="I1593">
    <cfRule type="expression" dxfId="3806" priority="9791" stopIfTrue="1">
      <formula>I1593="REVIEW"</formula>
    </cfRule>
  </conditionalFormatting>
  <conditionalFormatting sqref="I1594">
    <cfRule type="expression" dxfId="3805" priority="9792" stopIfTrue="1">
      <formula>I1594="REVIEW"</formula>
    </cfRule>
  </conditionalFormatting>
  <conditionalFormatting sqref="I1595">
    <cfRule type="expression" dxfId="3804" priority="9793" stopIfTrue="1">
      <formula>I1595="REVIEW"</formula>
    </cfRule>
  </conditionalFormatting>
  <conditionalFormatting sqref="I1596">
    <cfRule type="expression" dxfId="3803" priority="9794" stopIfTrue="1">
      <formula>I1596="REVIEW"</formula>
    </cfRule>
  </conditionalFormatting>
  <conditionalFormatting sqref="I1597">
    <cfRule type="expression" dxfId="3802" priority="9795" stopIfTrue="1">
      <formula>I1597="REVIEW"</formula>
    </cfRule>
  </conditionalFormatting>
  <conditionalFormatting sqref="I1598">
    <cfRule type="expression" dxfId="3801" priority="9796" stopIfTrue="1">
      <formula>I1598="REVIEW"</formula>
    </cfRule>
  </conditionalFormatting>
  <conditionalFormatting sqref="I1599">
    <cfRule type="expression" dxfId="3800" priority="9797" stopIfTrue="1">
      <formula>I1599="REVIEW"</formula>
    </cfRule>
  </conditionalFormatting>
  <conditionalFormatting sqref="I1600">
    <cfRule type="expression" dxfId="3799" priority="9798" stopIfTrue="1">
      <formula>I1600="REVIEW"</formula>
    </cfRule>
  </conditionalFormatting>
  <conditionalFormatting sqref="I1601">
    <cfRule type="expression" dxfId="3798" priority="9799" stopIfTrue="1">
      <formula>I1601="REVIEW"</formula>
    </cfRule>
  </conditionalFormatting>
  <conditionalFormatting sqref="I1602">
    <cfRule type="expression" dxfId="3797" priority="9800" stopIfTrue="1">
      <formula>I1602="REVIEW"</formula>
    </cfRule>
  </conditionalFormatting>
  <conditionalFormatting sqref="I1603">
    <cfRule type="expression" dxfId="3796" priority="9801" stopIfTrue="1">
      <formula>I1603="REVIEW"</formula>
    </cfRule>
  </conditionalFormatting>
  <conditionalFormatting sqref="I1604">
    <cfRule type="expression" dxfId="3795" priority="9802" stopIfTrue="1">
      <formula>I1604="REVIEW"</formula>
    </cfRule>
  </conditionalFormatting>
  <conditionalFormatting sqref="I1605">
    <cfRule type="expression" dxfId="3794" priority="9803" stopIfTrue="1">
      <formula>I1605="REVIEW"</formula>
    </cfRule>
  </conditionalFormatting>
  <conditionalFormatting sqref="I1606">
    <cfRule type="expression" dxfId="3793" priority="9804" stopIfTrue="1">
      <formula>I1606="REVIEW"</formula>
    </cfRule>
  </conditionalFormatting>
  <conditionalFormatting sqref="I1607">
    <cfRule type="expression" dxfId="3792" priority="9805" stopIfTrue="1">
      <formula>I1607="REVIEW"</formula>
    </cfRule>
  </conditionalFormatting>
  <conditionalFormatting sqref="I1608">
    <cfRule type="expression" dxfId="3791" priority="9806" stopIfTrue="1">
      <formula>I1608="REVIEW"</formula>
    </cfRule>
  </conditionalFormatting>
  <conditionalFormatting sqref="I1609">
    <cfRule type="expression" dxfId="3790" priority="9807" stopIfTrue="1">
      <formula>I1609="REVIEW"</formula>
    </cfRule>
  </conditionalFormatting>
  <conditionalFormatting sqref="I1610">
    <cfRule type="expression" dxfId="3789" priority="9808" stopIfTrue="1">
      <formula>I1610="REVIEW"</formula>
    </cfRule>
  </conditionalFormatting>
  <conditionalFormatting sqref="I1611">
    <cfRule type="expression" dxfId="3788" priority="9809" stopIfTrue="1">
      <formula>I1611="REVIEW"</formula>
    </cfRule>
  </conditionalFormatting>
  <conditionalFormatting sqref="I1612">
    <cfRule type="expression" dxfId="3787" priority="9810" stopIfTrue="1">
      <formula>I1612="REVIEW"</formula>
    </cfRule>
  </conditionalFormatting>
  <conditionalFormatting sqref="I1613">
    <cfRule type="expression" dxfId="3786" priority="9811" stopIfTrue="1">
      <formula>I1613="REVIEW"</formula>
    </cfRule>
  </conditionalFormatting>
  <conditionalFormatting sqref="I1614">
    <cfRule type="expression" dxfId="3785" priority="9812" stopIfTrue="1">
      <formula>I1614="REVIEW"</formula>
    </cfRule>
  </conditionalFormatting>
  <conditionalFormatting sqref="I1615">
    <cfRule type="expression" dxfId="3784" priority="9813" stopIfTrue="1">
      <formula>I1615="REVIEW"</formula>
    </cfRule>
  </conditionalFormatting>
  <conditionalFormatting sqref="I1616">
    <cfRule type="expression" dxfId="3783" priority="9814" stopIfTrue="1">
      <formula>I1616="REVIEW"</formula>
    </cfRule>
  </conditionalFormatting>
  <conditionalFormatting sqref="I1617">
    <cfRule type="expression" dxfId="3782" priority="9815" stopIfTrue="1">
      <formula>I1617="REVIEW"</formula>
    </cfRule>
  </conditionalFormatting>
  <conditionalFormatting sqref="I1618">
    <cfRule type="expression" dxfId="3781" priority="9816" stopIfTrue="1">
      <formula>I1618="REVIEW"</formula>
    </cfRule>
  </conditionalFormatting>
  <conditionalFormatting sqref="I1619">
    <cfRule type="expression" dxfId="3780" priority="9817" stopIfTrue="1">
      <formula>I1619="REVIEW"</formula>
    </cfRule>
  </conditionalFormatting>
  <conditionalFormatting sqref="I1620">
    <cfRule type="expression" dxfId="3779" priority="9818" stopIfTrue="1">
      <formula>I1620="REVIEW"</formula>
    </cfRule>
  </conditionalFormatting>
  <conditionalFormatting sqref="I1621">
    <cfRule type="expression" dxfId="3778" priority="9819" stopIfTrue="1">
      <formula>I1621="REVIEW"</formula>
    </cfRule>
  </conditionalFormatting>
  <conditionalFormatting sqref="I1622">
    <cfRule type="expression" dxfId="3777" priority="9820" stopIfTrue="1">
      <formula>I1622="REVIEW"</formula>
    </cfRule>
  </conditionalFormatting>
  <conditionalFormatting sqref="I1623">
    <cfRule type="expression" dxfId="3776" priority="9821" stopIfTrue="1">
      <formula>I1623="REVIEW"</formula>
    </cfRule>
  </conditionalFormatting>
  <conditionalFormatting sqref="I1624">
    <cfRule type="expression" dxfId="3775" priority="9822" stopIfTrue="1">
      <formula>I1624="REVIEW"</formula>
    </cfRule>
  </conditionalFormatting>
  <conditionalFormatting sqref="I1625">
    <cfRule type="expression" dxfId="3774" priority="9823" stopIfTrue="1">
      <formula>I1625="REVIEW"</formula>
    </cfRule>
  </conditionalFormatting>
  <conditionalFormatting sqref="I1626">
    <cfRule type="expression" dxfId="3773" priority="9824" stopIfTrue="1">
      <formula>I1626="REVIEW"</formula>
    </cfRule>
  </conditionalFormatting>
  <conditionalFormatting sqref="I1627">
    <cfRule type="expression" dxfId="3772" priority="9825" stopIfTrue="1">
      <formula>I1627="REVIEW"</formula>
    </cfRule>
  </conditionalFormatting>
  <conditionalFormatting sqref="I1628">
    <cfRule type="expression" dxfId="3771" priority="9826" stopIfTrue="1">
      <formula>I1628="REVIEW"</formula>
    </cfRule>
  </conditionalFormatting>
  <conditionalFormatting sqref="I1629">
    <cfRule type="expression" dxfId="3770" priority="9827" stopIfTrue="1">
      <formula>I1629="REVIEW"</formula>
    </cfRule>
  </conditionalFormatting>
  <conditionalFormatting sqref="I1630">
    <cfRule type="expression" dxfId="3769" priority="9828" stopIfTrue="1">
      <formula>I1630="REVIEW"</formula>
    </cfRule>
  </conditionalFormatting>
  <conditionalFormatting sqref="I1631">
    <cfRule type="expression" dxfId="3768" priority="9829" stopIfTrue="1">
      <formula>I1631="REVIEW"</formula>
    </cfRule>
  </conditionalFormatting>
  <conditionalFormatting sqref="I1632">
    <cfRule type="expression" dxfId="3767" priority="9830" stopIfTrue="1">
      <formula>I1632="REVIEW"</formula>
    </cfRule>
  </conditionalFormatting>
  <conditionalFormatting sqref="I1633">
    <cfRule type="expression" dxfId="3766" priority="9831" stopIfTrue="1">
      <formula>I1633="REVIEW"</formula>
    </cfRule>
  </conditionalFormatting>
  <conditionalFormatting sqref="I1634">
    <cfRule type="expression" dxfId="3765" priority="9832" stopIfTrue="1">
      <formula>I1634="REVIEW"</formula>
    </cfRule>
  </conditionalFormatting>
  <conditionalFormatting sqref="I1635">
    <cfRule type="expression" dxfId="3764" priority="9833" stopIfTrue="1">
      <formula>I1635="REVIEW"</formula>
    </cfRule>
  </conditionalFormatting>
  <conditionalFormatting sqref="I1636">
    <cfRule type="expression" dxfId="3763" priority="9834" stopIfTrue="1">
      <formula>I1636="REVIEW"</formula>
    </cfRule>
  </conditionalFormatting>
  <conditionalFormatting sqref="I1637">
    <cfRule type="expression" dxfId="3762" priority="9835" stopIfTrue="1">
      <formula>I1637="REVIEW"</formula>
    </cfRule>
  </conditionalFormatting>
  <conditionalFormatting sqref="I1638">
    <cfRule type="expression" dxfId="3761" priority="9836" stopIfTrue="1">
      <formula>I1638="REVIEW"</formula>
    </cfRule>
  </conditionalFormatting>
  <conditionalFormatting sqref="I1639">
    <cfRule type="expression" dxfId="3760" priority="9837" stopIfTrue="1">
      <formula>I1639="REVIEW"</formula>
    </cfRule>
  </conditionalFormatting>
  <conditionalFormatting sqref="I1640">
    <cfRule type="expression" dxfId="3759" priority="9838" stopIfTrue="1">
      <formula>I1640="REVIEW"</formula>
    </cfRule>
  </conditionalFormatting>
  <conditionalFormatting sqref="I1641">
    <cfRule type="expression" dxfId="3758" priority="9839" stopIfTrue="1">
      <formula>I1641="REVIEW"</formula>
    </cfRule>
  </conditionalFormatting>
  <conditionalFormatting sqref="I1642">
    <cfRule type="expression" dxfId="3757" priority="9840" stopIfTrue="1">
      <formula>I1642="REVIEW"</formula>
    </cfRule>
  </conditionalFormatting>
  <conditionalFormatting sqref="I1643">
    <cfRule type="expression" dxfId="3756" priority="9841" stopIfTrue="1">
      <formula>I1643="REVIEW"</formula>
    </cfRule>
  </conditionalFormatting>
  <conditionalFormatting sqref="I1644">
    <cfRule type="expression" dxfId="3755" priority="9842" stopIfTrue="1">
      <formula>I1644="REVIEW"</formula>
    </cfRule>
  </conditionalFormatting>
  <conditionalFormatting sqref="I1645">
    <cfRule type="expression" dxfId="3754" priority="9843" stopIfTrue="1">
      <formula>I1645="REVIEW"</formula>
    </cfRule>
  </conditionalFormatting>
  <conditionalFormatting sqref="I1646">
    <cfRule type="expression" dxfId="3753" priority="9844" stopIfTrue="1">
      <formula>I1646="REVIEW"</formula>
    </cfRule>
  </conditionalFormatting>
  <conditionalFormatting sqref="I1647">
    <cfRule type="expression" dxfId="3752" priority="9845" stopIfTrue="1">
      <formula>I1647="REVIEW"</formula>
    </cfRule>
  </conditionalFormatting>
  <conditionalFormatting sqref="I1648">
    <cfRule type="expression" dxfId="3751" priority="9846" stopIfTrue="1">
      <formula>I1648="REVIEW"</formula>
    </cfRule>
  </conditionalFormatting>
  <conditionalFormatting sqref="I1649">
    <cfRule type="expression" dxfId="3750" priority="9847" stopIfTrue="1">
      <formula>I1649="REVIEW"</formula>
    </cfRule>
  </conditionalFormatting>
  <conditionalFormatting sqref="I1650">
    <cfRule type="expression" dxfId="3749" priority="9848" stopIfTrue="1">
      <formula>I1650="REVIEW"</formula>
    </cfRule>
  </conditionalFormatting>
  <conditionalFormatting sqref="I1651">
    <cfRule type="expression" dxfId="3748" priority="9849" stopIfTrue="1">
      <formula>I1651="REVIEW"</formula>
    </cfRule>
  </conditionalFormatting>
  <conditionalFormatting sqref="I1652">
    <cfRule type="expression" dxfId="3747" priority="9850" stopIfTrue="1">
      <formula>I1652="REVIEW"</formula>
    </cfRule>
  </conditionalFormatting>
  <conditionalFormatting sqref="I1653">
    <cfRule type="expression" dxfId="3746" priority="9851" stopIfTrue="1">
      <formula>I1653="REVIEW"</formula>
    </cfRule>
  </conditionalFormatting>
  <conditionalFormatting sqref="I1654">
    <cfRule type="expression" dxfId="3745" priority="9852" stopIfTrue="1">
      <formula>I1654="REVIEW"</formula>
    </cfRule>
  </conditionalFormatting>
  <conditionalFormatting sqref="I1655">
    <cfRule type="expression" dxfId="3744" priority="9853" stopIfTrue="1">
      <formula>I1655="REVIEW"</formula>
    </cfRule>
  </conditionalFormatting>
  <conditionalFormatting sqref="I1656">
    <cfRule type="expression" dxfId="3743" priority="9854" stopIfTrue="1">
      <formula>I1656="REVIEW"</formula>
    </cfRule>
  </conditionalFormatting>
  <conditionalFormatting sqref="I1657">
    <cfRule type="expression" dxfId="3742" priority="9855" stopIfTrue="1">
      <formula>I1657="REVIEW"</formula>
    </cfRule>
  </conditionalFormatting>
  <conditionalFormatting sqref="I1658">
    <cfRule type="expression" dxfId="3741" priority="9856" stopIfTrue="1">
      <formula>I1658="REVIEW"</formula>
    </cfRule>
  </conditionalFormatting>
  <conditionalFormatting sqref="I1659">
    <cfRule type="expression" dxfId="3740" priority="9857" stopIfTrue="1">
      <formula>I1659="REVIEW"</formula>
    </cfRule>
  </conditionalFormatting>
  <conditionalFormatting sqref="I1660">
    <cfRule type="expression" dxfId="3739" priority="9858" stopIfTrue="1">
      <formula>I1660="REVIEW"</formula>
    </cfRule>
  </conditionalFormatting>
  <conditionalFormatting sqref="I1661">
    <cfRule type="expression" dxfId="3738" priority="9859" stopIfTrue="1">
      <formula>I1661="REVIEW"</formula>
    </cfRule>
  </conditionalFormatting>
  <conditionalFormatting sqref="I1662">
    <cfRule type="expression" dxfId="3737" priority="9860" stopIfTrue="1">
      <formula>I1662="REVIEW"</formula>
    </cfRule>
  </conditionalFormatting>
  <conditionalFormatting sqref="I1663">
    <cfRule type="expression" dxfId="3736" priority="9861" stopIfTrue="1">
      <formula>I1663="REVIEW"</formula>
    </cfRule>
  </conditionalFormatting>
  <conditionalFormatting sqref="I1664">
    <cfRule type="expression" dxfId="3735" priority="9862" stopIfTrue="1">
      <formula>I1664="REVIEW"</formula>
    </cfRule>
  </conditionalFormatting>
  <conditionalFormatting sqref="I1665">
    <cfRule type="expression" dxfId="3734" priority="9863" stopIfTrue="1">
      <formula>I1665="REVIEW"</formula>
    </cfRule>
  </conditionalFormatting>
  <conditionalFormatting sqref="I1666">
    <cfRule type="expression" dxfId="3733" priority="9864" stopIfTrue="1">
      <formula>I1666="REVIEW"</formula>
    </cfRule>
  </conditionalFormatting>
  <conditionalFormatting sqref="I1667">
    <cfRule type="expression" dxfId="3732" priority="9865" stopIfTrue="1">
      <formula>I1667="REVIEW"</formula>
    </cfRule>
  </conditionalFormatting>
  <conditionalFormatting sqref="I1668">
    <cfRule type="expression" dxfId="3731" priority="9866" stopIfTrue="1">
      <formula>I1668="REVIEW"</formula>
    </cfRule>
  </conditionalFormatting>
  <conditionalFormatting sqref="I1669">
    <cfRule type="expression" dxfId="3730" priority="9867" stopIfTrue="1">
      <formula>I1669="REVIEW"</formula>
    </cfRule>
  </conditionalFormatting>
  <conditionalFormatting sqref="I1670">
    <cfRule type="expression" dxfId="3729" priority="9868" stopIfTrue="1">
      <formula>I1670="REVIEW"</formula>
    </cfRule>
  </conditionalFormatting>
  <conditionalFormatting sqref="I1671">
    <cfRule type="expression" dxfId="3728" priority="9869" stopIfTrue="1">
      <formula>I1671="REVIEW"</formula>
    </cfRule>
  </conditionalFormatting>
  <conditionalFormatting sqref="I1672">
    <cfRule type="expression" dxfId="3727" priority="9870" stopIfTrue="1">
      <formula>I1672="REVIEW"</formula>
    </cfRule>
  </conditionalFormatting>
  <conditionalFormatting sqref="I1673">
    <cfRule type="expression" dxfId="3726" priority="9871" stopIfTrue="1">
      <formula>I1673="REVIEW"</formula>
    </cfRule>
  </conditionalFormatting>
  <conditionalFormatting sqref="I1674">
    <cfRule type="expression" dxfId="3725" priority="9872" stopIfTrue="1">
      <formula>I1674="REVIEW"</formula>
    </cfRule>
  </conditionalFormatting>
  <conditionalFormatting sqref="I1675">
    <cfRule type="expression" dxfId="3724" priority="9873" stopIfTrue="1">
      <formula>I1675="REVIEW"</formula>
    </cfRule>
  </conditionalFormatting>
  <conditionalFormatting sqref="I1676">
    <cfRule type="expression" dxfId="3723" priority="9874" stopIfTrue="1">
      <formula>I1676="REVIEW"</formula>
    </cfRule>
  </conditionalFormatting>
  <conditionalFormatting sqref="I1677">
    <cfRule type="expression" dxfId="3722" priority="9875" stopIfTrue="1">
      <formula>I1677="REVIEW"</formula>
    </cfRule>
  </conditionalFormatting>
  <conditionalFormatting sqref="I1678">
    <cfRule type="expression" dxfId="3721" priority="9876" stopIfTrue="1">
      <formula>I1678="REVIEW"</formula>
    </cfRule>
  </conditionalFormatting>
  <conditionalFormatting sqref="I1679">
    <cfRule type="expression" dxfId="3720" priority="9877" stopIfTrue="1">
      <formula>I1679="REVIEW"</formula>
    </cfRule>
  </conditionalFormatting>
  <conditionalFormatting sqref="I1680">
    <cfRule type="expression" dxfId="3719" priority="9878" stopIfTrue="1">
      <formula>I1680="REVIEW"</formula>
    </cfRule>
  </conditionalFormatting>
  <conditionalFormatting sqref="I1681">
    <cfRule type="expression" dxfId="3718" priority="9879" stopIfTrue="1">
      <formula>I1681="REVIEW"</formula>
    </cfRule>
  </conditionalFormatting>
  <conditionalFormatting sqref="I1682">
    <cfRule type="expression" dxfId="3717" priority="9880" stopIfTrue="1">
      <formula>I1682="REVIEW"</formula>
    </cfRule>
  </conditionalFormatting>
  <conditionalFormatting sqref="I1683">
    <cfRule type="expression" dxfId="3716" priority="9881" stopIfTrue="1">
      <formula>I1683="REVIEW"</formula>
    </cfRule>
  </conditionalFormatting>
  <conditionalFormatting sqref="I1684">
    <cfRule type="expression" dxfId="3715" priority="9882" stopIfTrue="1">
      <formula>I1684="REVIEW"</formula>
    </cfRule>
  </conditionalFormatting>
  <conditionalFormatting sqref="I1685">
    <cfRule type="expression" dxfId="3714" priority="9883" stopIfTrue="1">
      <formula>I1685="REVIEW"</formula>
    </cfRule>
  </conditionalFormatting>
  <conditionalFormatting sqref="I1686">
    <cfRule type="expression" dxfId="3713" priority="9884" stopIfTrue="1">
      <formula>I1686="REVIEW"</formula>
    </cfRule>
  </conditionalFormatting>
  <conditionalFormatting sqref="I1687">
    <cfRule type="expression" dxfId="3712" priority="9885" stopIfTrue="1">
      <formula>I1687="REVIEW"</formula>
    </cfRule>
  </conditionalFormatting>
  <conditionalFormatting sqref="I1688">
    <cfRule type="expression" dxfId="3711" priority="9886" stopIfTrue="1">
      <formula>I1688="REVIEW"</formula>
    </cfRule>
  </conditionalFormatting>
  <conditionalFormatting sqref="I1689">
    <cfRule type="expression" dxfId="3710" priority="9887" stopIfTrue="1">
      <formula>I1689="REVIEW"</formula>
    </cfRule>
  </conditionalFormatting>
  <conditionalFormatting sqref="I1690">
    <cfRule type="expression" dxfId="3709" priority="9888" stopIfTrue="1">
      <formula>I1690="REVIEW"</formula>
    </cfRule>
  </conditionalFormatting>
  <conditionalFormatting sqref="I1691">
    <cfRule type="expression" dxfId="3708" priority="9889" stopIfTrue="1">
      <formula>I1691="REVIEW"</formula>
    </cfRule>
  </conditionalFormatting>
  <conditionalFormatting sqref="I1692">
    <cfRule type="expression" dxfId="3707" priority="9890" stopIfTrue="1">
      <formula>I1692="REVIEW"</formula>
    </cfRule>
  </conditionalFormatting>
  <conditionalFormatting sqref="I1693">
    <cfRule type="expression" dxfId="3706" priority="9891" stopIfTrue="1">
      <formula>I1693="REVIEW"</formula>
    </cfRule>
  </conditionalFormatting>
  <conditionalFormatting sqref="I1694">
    <cfRule type="expression" dxfId="3705" priority="9892" stopIfTrue="1">
      <formula>I1694="REVIEW"</formula>
    </cfRule>
  </conditionalFormatting>
  <conditionalFormatting sqref="I1695">
    <cfRule type="expression" dxfId="3704" priority="9893" stopIfTrue="1">
      <formula>I1695="REVIEW"</formula>
    </cfRule>
  </conditionalFormatting>
  <conditionalFormatting sqref="I1696">
    <cfRule type="expression" dxfId="3703" priority="9894" stopIfTrue="1">
      <formula>I1696="REVIEW"</formula>
    </cfRule>
  </conditionalFormatting>
  <conditionalFormatting sqref="I1697">
    <cfRule type="expression" dxfId="3702" priority="9895" stopIfTrue="1">
      <formula>I1697="REVIEW"</formula>
    </cfRule>
  </conditionalFormatting>
  <conditionalFormatting sqref="I1698">
    <cfRule type="expression" dxfId="3701" priority="9896" stopIfTrue="1">
      <formula>I1698="REVIEW"</formula>
    </cfRule>
  </conditionalFormatting>
  <conditionalFormatting sqref="I1699">
    <cfRule type="expression" dxfId="3700" priority="9897" stopIfTrue="1">
      <formula>I1699="REVIEW"</formula>
    </cfRule>
  </conditionalFormatting>
  <conditionalFormatting sqref="I1700">
    <cfRule type="expression" dxfId="3699" priority="9898" stopIfTrue="1">
      <formula>I1700="REVIEW"</formula>
    </cfRule>
  </conditionalFormatting>
  <conditionalFormatting sqref="I1701">
    <cfRule type="expression" dxfId="3698" priority="9899" stopIfTrue="1">
      <formula>I1701="REVIEW"</formula>
    </cfRule>
  </conditionalFormatting>
  <conditionalFormatting sqref="I1702">
    <cfRule type="expression" dxfId="3697" priority="9900" stopIfTrue="1">
      <formula>I1702="REVIEW"</formula>
    </cfRule>
  </conditionalFormatting>
  <conditionalFormatting sqref="I1703">
    <cfRule type="expression" dxfId="3696" priority="9901" stopIfTrue="1">
      <formula>I1703="REVIEW"</formula>
    </cfRule>
  </conditionalFormatting>
  <conditionalFormatting sqref="I1704">
    <cfRule type="expression" dxfId="3695" priority="9902" stopIfTrue="1">
      <formula>I1704="REVIEW"</formula>
    </cfRule>
  </conditionalFormatting>
  <conditionalFormatting sqref="I1705">
    <cfRule type="expression" dxfId="3694" priority="9903" stopIfTrue="1">
      <formula>I1705="REVIEW"</formula>
    </cfRule>
  </conditionalFormatting>
  <conditionalFormatting sqref="I1706">
    <cfRule type="expression" dxfId="3693" priority="9904" stopIfTrue="1">
      <formula>I1706="REVIEW"</formula>
    </cfRule>
  </conditionalFormatting>
  <conditionalFormatting sqref="I1707">
    <cfRule type="expression" dxfId="3692" priority="9905" stopIfTrue="1">
      <formula>I1707="REVIEW"</formula>
    </cfRule>
  </conditionalFormatting>
  <conditionalFormatting sqref="I1708">
    <cfRule type="expression" dxfId="3691" priority="9906" stopIfTrue="1">
      <formula>I1708="REVIEW"</formula>
    </cfRule>
  </conditionalFormatting>
  <conditionalFormatting sqref="I1709">
    <cfRule type="expression" dxfId="3690" priority="9907" stopIfTrue="1">
      <formula>I1709="REVIEW"</formula>
    </cfRule>
  </conditionalFormatting>
  <conditionalFormatting sqref="I1710">
    <cfRule type="expression" dxfId="3689" priority="9908" stopIfTrue="1">
      <formula>I1710="REVIEW"</formula>
    </cfRule>
  </conditionalFormatting>
  <conditionalFormatting sqref="I1711">
    <cfRule type="expression" dxfId="3688" priority="9909" stopIfTrue="1">
      <formula>I1711="REVIEW"</formula>
    </cfRule>
  </conditionalFormatting>
  <conditionalFormatting sqref="I1712">
    <cfRule type="expression" dxfId="3687" priority="9910" stopIfTrue="1">
      <formula>I1712="REVIEW"</formula>
    </cfRule>
  </conditionalFormatting>
  <conditionalFormatting sqref="I1713">
    <cfRule type="expression" dxfId="3686" priority="9911" stopIfTrue="1">
      <formula>I1713="REVIEW"</formula>
    </cfRule>
  </conditionalFormatting>
  <conditionalFormatting sqref="I1714">
    <cfRule type="expression" dxfId="3685" priority="9912" stopIfTrue="1">
      <formula>I1714="REVIEW"</formula>
    </cfRule>
  </conditionalFormatting>
  <conditionalFormatting sqref="I1715">
    <cfRule type="expression" dxfId="3684" priority="9913" stopIfTrue="1">
      <formula>I1715="REVIEW"</formula>
    </cfRule>
  </conditionalFormatting>
  <conditionalFormatting sqref="I1716">
    <cfRule type="expression" dxfId="3683" priority="9914" stopIfTrue="1">
      <formula>I1716="REVIEW"</formula>
    </cfRule>
  </conditionalFormatting>
  <conditionalFormatting sqref="I1717">
    <cfRule type="expression" dxfId="3682" priority="9915" stopIfTrue="1">
      <formula>I1717="REVIEW"</formula>
    </cfRule>
  </conditionalFormatting>
  <conditionalFormatting sqref="I1718">
    <cfRule type="expression" dxfId="3681" priority="9916" stopIfTrue="1">
      <formula>I1718="REVIEW"</formula>
    </cfRule>
  </conditionalFormatting>
  <conditionalFormatting sqref="I1719">
    <cfRule type="expression" dxfId="3680" priority="9917" stopIfTrue="1">
      <formula>I1719="REVIEW"</formula>
    </cfRule>
  </conditionalFormatting>
  <conditionalFormatting sqref="I1720">
    <cfRule type="expression" dxfId="3679" priority="9918" stopIfTrue="1">
      <formula>I1720="REVIEW"</formula>
    </cfRule>
  </conditionalFormatting>
  <conditionalFormatting sqref="I1721">
    <cfRule type="expression" dxfId="3678" priority="9919" stopIfTrue="1">
      <formula>I1721="REVIEW"</formula>
    </cfRule>
  </conditionalFormatting>
  <conditionalFormatting sqref="I1722">
    <cfRule type="expression" dxfId="3677" priority="9920" stopIfTrue="1">
      <formula>I1722="REVIEW"</formula>
    </cfRule>
  </conditionalFormatting>
  <conditionalFormatting sqref="I1723">
    <cfRule type="expression" dxfId="3676" priority="9921" stopIfTrue="1">
      <formula>I1723="REVIEW"</formula>
    </cfRule>
  </conditionalFormatting>
  <conditionalFormatting sqref="I1724">
    <cfRule type="expression" dxfId="3675" priority="9922" stopIfTrue="1">
      <formula>I1724="REVIEW"</formula>
    </cfRule>
  </conditionalFormatting>
  <conditionalFormatting sqref="I1725">
    <cfRule type="expression" dxfId="3674" priority="9923" stopIfTrue="1">
      <formula>I1725="REVIEW"</formula>
    </cfRule>
  </conditionalFormatting>
  <conditionalFormatting sqref="I1726">
    <cfRule type="expression" dxfId="3673" priority="9924" stopIfTrue="1">
      <formula>I1726="REVIEW"</formula>
    </cfRule>
  </conditionalFormatting>
  <conditionalFormatting sqref="I1727">
    <cfRule type="expression" dxfId="3672" priority="9925" stopIfTrue="1">
      <formula>I1727="REVIEW"</formula>
    </cfRule>
  </conditionalFormatting>
  <conditionalFormatting sqref="I1728">
    <cfRule type="expression" dxfId="3671" priority="9926" stopIfTrue="1">
      <formula>I1728="REVIEW"</formula>
    </cfRule>
  </conditionalFormatting>
  <conditionalFormatting sqref="I1729">
    <cfRule type="expression" dxfId="3670" priority="9927" stopIfTrue="1">
      <formula>I1729="REVIEW"</formula>
    </cfRule>
  </conditionalFormatting>
  <conditionalFormatting sqref="I1730">
    <cfRule type="expression" dxfId="3669" priority="9928" stopIfTrue="1">
      <formula>I1730="REVIEW"</formula>
    </cfRule>
  </conditionalFormatting>
  <conditionalFormatting sqref="I1731">
    <cfRule type="expression" dxfId="3668" priority="9929" stopIfTrue="1">
      <formula>I1731="REVIEW"</formula>
    </cfRule>
  </conditionalFormatting>
  <conditionalFormatting sqref="I1732">
    <cfRule type="expression" dxfId="3667" priority="9930" stopIfTrue="1">
      <formula>I1732="REVIEW"</formula>
    </cfRule>
  </conditionalFormatting>
  <conditionalFormatting sqref="I1733">
    <cfRule type="expression" dxfId="3666" priority="9931" stopIfTrue="1">
      <formula>I1733="REVIEW"</formula>
    </cfRule>
  </conditionalFormatting>
  <conditionalFormatting sqref="I1734">
    <cfRule type="expression" dxfId="3665" priority="9932" stopIfTrue="1">
      <formula>I1734="REVIEW"</formula>
    </cfRule>
  </conditionalFormatting>
  <conditionalFormatting sqref="I1735">
    <cfRule type="expression" dxfId="3664" priority="9933" stopIfTrue="1">
      <formula>I1735="REVIEW"</formula>
    </cfRule>
  </conditionalFormatting>
  <conditionalFormatting sqref="I1736">
    <cfRule type="expression" dxfId="3663" priority="9934" stopIfTrue="1">
      <formula>I1736="REVIEW"</formula>
    </cfRule>
  </conditionalFormatting>
  <conditionalFormatting sqref="I1737">
    <cfRule type="expression" dxfId="3662" priority="9935" stopIfTrue="1">
      <formula>I1737="REVIEW"</formula>
    </cfRule>
  </conditionalFormatting>
  <conditionalFormatting sqref="I1738">
    <cfRule type="expression" dxfId="3661" priority="9936" stopIfTrue="1">
      <formula>I1738="REVIEW"</formula>
    </cfRule>
  </conditionalFormatting>
  <conditionalFormatting sqref="I1739">
    <cfRule type="expression" dxfId="3660" priority="9937" stopIfTrue="1">
      <formula>I1739="REVIEW"</formula>
    </cfRule>
  </conditionalFormatting>
  <conditionalFormatting sqref="I1740">
    <cfRule type="expression" dxfId="3659" priority="9938" stopIfTrue="1">
      <formula>I1740="REVIEW"</formula>
    </cfRule>
  </conditionalFormatting>
  <conditionalFormatting sqref="I1741">
    <cfRule type="expression" dxfId="3658" priority="9939" stopIfTrue="1">
      <formula>I1741="REVIEW"</formula>
    </cfRule>
  </conditionalFormatting>
  <conditionalFormatting sqref="I1742">
    <cfRule type="expression" dxfId="3657" priority="9940" stopIfTrue="1">
      <formula>I1742="REVIEW"</formula>
    </cfRule>
  </conditionalFormatting>
  <conditionalFormatting sqref="I1743">
    <cfRule type="expression" dxfId="3656" priority="9941" stopIfTrue="1">
      <formula>I1743="REVIEW"</formula>
    </cfRule>
  </conditionalFormatting>
  <conditionalFormatting sqref="I1744">
    <cfRule type="expression" dxfId="3655" priority="9942" stopIfTrue="1">
      <formula>I1744="REVIEW"</formula>
    </cfRule>
  </conditionalFormatting>
  <conditionalFormatting sqref="I1745">
    <cfRule type="expression" dxfId="3654" priority="9943" stopIfTrue="1">
      <formula>I1745="REVIEW"</formula>
    </cfRule>
  </conditionalFormatting>
  <conditionalFormatting sqref="I1746">
    <cfRule type="expression" dxfId="3653" priority="9944" stopIfTrue="1">
      <formula>I1746="REVIEW"</formula>
    </cfRule>
  </conditionalFormatting>
  <conditionalFormatting sqref="I1747">
    <cfRule type="expression" dxfId="3652" priority="9945" stopIfTrue="1">
      <formula>I1747="REVIEW"</formula>
    </cfRule>
  </conditionalFormatting>
  <conditionalFormatting sqref="I1748">
    <cfRule type="expression" dxfId="3651" priority="9946" stopIfTrue="1">
      <formula>I1748="REVIEW"</formula>
    </cfRule>
  </conditionalFormatting>
  <conditionalFormatting sqref="I1749">
    <cfRule type="expression" dxfId="3650" priority="9947" stopIfTrue="1">
      <formula>I1749="REVIEW"</formula>
    </cfRule>
  </conditionalFormatting>
  <conditionalFormatting sqref="I1750">
    <cfRule type="expression" dxfId="3649" priority="9948" stopIfTrue="1">
      <formula>I1750="REVIEW"</formula>
    </cfRule>
  </conditionalFormatting>
  <conditionalFormatting sqref="I1751">
    <cfRule type="expression" dxfId="3648" priority="9949" stopIfTrue="1">
      <formula>I1751="REVIEW"</formula>
    </cfRule>
  </conditionalFormatting>
  <conditionalFormatting sqref="I1752">
    <cfRule type="expression" dxfId="3647" priority="9950" stopIfTrue="1">
      <formula>I1752="REVIEW"</formula>
    </cfRule>
  </conditionalFormatting>
  <conditionalFormatting sqref="I1753">
    <cfRule type="expression" dxfId="3646" priority="9951" stopIfTrue="1">
      <formula>I1753="REVIEW"</formula>
    </cfRule>
  </conditionalFormatting>
  <conditionalFormatting sqref="I1754">
    <cfRule type="expression" dxfId="3645" priority="9952" stopIfTrue="1">
      <formula>I1754="REVIEW"</formula>
    </cfRule>
  </conditionalFormatting>
  <conditionalFormatting sqref="I1755">
    <cfRule type="expression" dxfId="3644" priority="9953" stopIfTrue="1">
      <formula>I1755="REVIEW"</formula>
    </cfRule>
  </conditionalFormatting>
  <conditionalFormatting sqref="I1756">
    <cfRule type="expression" dxfId="3643" priority="9954" stopIfTrue="1">
      <formula>I1756="REVIEW"</formula>
    </cfRule>
  </conditionalFormatting>
  <conditionalFormatting sqref="I1757">
    <cfRule type="expression" dxfId="3642" priority="9955" stopIfTrue="1">
      <formula>I1757="REVIEW"</formula>
    </cfRule>
  </conditionalFormatting>
  <conditionalFormatting sqref="I1758">
    <cfRule type="expression" dxfId="3641" priority="9956" stopIfTrue="1">
      <formula>I1758="REVIEW"</formula>
    </cfRule>
  </conditionalFormatting>
  <conditionalFormatting sqref="I1759">
    <cfRule type="expression" dxfId="3640" priority="9957" stopIfTrue="1">
      <formula>I1759="REVIEW"</formula>
    </cfRule>
  </conditionalFormatting>
  <conditionalFormatting sqref="I1760">
    <cfRule type="expression" dxfId="3639" priority="9958" stopIfTrue="1">
      <formula>I1760="REVIEW"</formula>
    </cfRule>
  </conditionalFormatting>
  <conditionalFormatting sqref="I1761">
    <cfRule type="expression" dxfId="3638" priority="9959" stopIfTrue="1">
      <formula>I1761="REVIEW"</formula>
    </cfRule>
  </conditionalFormatting>
  <conditionalFormatting sqref="I1762">
    <cfRule type="expression" dxfId="3637" priority="9960" stopIfTrue="1">
      <formula>I1762="REVIEW"</formula>
    </cfRule>
  </conditionalFormatting>
  <conditionalFormatting sqref="I1763">
    <cfRule type="expression" dxfId="3636" priority="9961" stopIfTrue="1">
      <formula>I1763="REVIEW"</formula>
    </cfRule>
  </conditionalFormatting>
  <conditionalFormatting sqref="I1764">
    <cfRule type="expression" dxfId="3635" priority="9962" stopIfTrue="1">
      <formula>I1764="REVIEW"</formula>
    </cfRule>
  </conditionalFormatting>
  <conditionalFormatting sqref="I1765">
    <cfRule type="expression" dxfId="3634" priority="9963" stopIfTrue="1">
      <formula>I1765="REVIEW"</formula>
    </cfRule>
  </conditionalFormatting>
  <conditionalFormatting sqref="I1766">
    <cfRule type="expression" dxfId="3633" priority="9964" stopIfTrue="1">
      <formula>I1766="REVIEW"</formula>
    </cfRule>
  </conditionalFormatting>
  <conditionalFormatting sqref="I1767">
    <cfRule type="expression" dxfId="3632" priority="9965" stopIfTrue="1">
      <formula>I1767="REVIEW"</formula>
    </cfRule>
  </conditionalFormatting>
  <conditionalFormatting sqref="I1768">
    <cfRule type="expression" dxfId="3631" priority="9966" stopIfTrue="1">
      <formula>I1768="REVIEW"</formula>
    </cfRule>
  </conditionalFormatting>
  <conditionalFormatting sqref="I1769">
    <cfRule type="expression" dxfId="3630" priority="9967" stopIfTrue="1">
      <formula>I1769="REVIEW"</formula>
    </cfRule>
  </conditionalFormatting>
  <conditionalFormatting sqref="I1770">
    <cfRule type="expression" dxfId="3629" priority="9968" stopIfTrue="1">
      <formula>I1770="REVIEW"</formula>
    </cfRule>
  </conditionalFormatting>
  <conditionalFormatting sqref="I1771">
    <cfRule type="expression" dxfId="3628" priority="9969" stopIfTrue="1">
      <formula>I1771="REVIEW"</formula>
    </cfRule>
  </conditionalFormatting>
  <conditionalFormatting sqref="I1772">
    <cfRule type="expression" dxfId="3627" priority="9970" stopIfTrue="1">
      <formula>I1772="REVIEW"</formula>
    </cfRule>
  </conditionalFormatting>
  <conditionalFormatting sqref="I1773">
    <cfRule type="expression" dxfId="3626" priority="9971" stopIfTrue="1">
      <formula>I1773="REVIEW"</formula>
    </cfRule>
  </conditionalFormatting>
  <conditionalFormatting sqref="I1774">
    <cfRule type="expression" dxfId="3625" priority="9972" stopIfTrue="1">
      <formula>I1774="REVIEW"</formula>
    </cfRule>
  </conditionalFormatting>
  <conditionalFormatting sqref="I1775">
    <cfRule type="expression" dxfId="3624" priority="9973" stopIfTrue="1">
      <formula>I1775="REVIEW"</formula>
    </cfRule>
  </conditionalFormatting>
  <conditionalFormatting sqref="I1776">
    <cfRule type="expression" dxfId="3623" priority="9974" stopIfTrue="1">
      <formula>I1776="REVIEW"</formula>
    </cfRule>
  </conditionalFormatting>
  <conditionalFormatting sqref="I1777">
    <cfRule type="expression" dxfId="3622" priority="9975" stopIfTrue="1">
      <formula>I1777="REVIEW"</formula>
    </cfRule>
  </conditionalFormatting>
  <conditionalFormatting sqref="I1778">
    <cfRule type="expression" dxfId="3621" priority="9976" stopIfTrue="1">
      <formula>I1778="REVIEW"</formula>
    </cfRule>
  </conditionalFormatting>
  <conditionalFormatting sqref="I1779">
    <cfRule type="expression" dxfId="3620" priority="9977" stopIfTrue="1">
      <formula>I1779="REVIEW"</formula>
    </cfRule>
  </conditionalFormatting>
  <conditionalFormatting sqref="I1780">
    <cfRule type="expression" dxfId="3619" priority="9978" stopIfTrue="1">
      <formula>I1780="REVIEW"</formula>
    </cfRule>
  </conditionalFormatting>
  <conditionalFormatting sqref="I1781">
    <cfRule type="expression" dxfId="3618" priority="9979" stopIfTrue="1">
      <formula>I1781="REVIEW"</formula>
    </cfRule>
  </conditionalFormatting>
  <conditionalFormatting sqref="I1782">
    <cfRule type="expression" dxfId="3617" priority="9980" stopIfTrue="1">
      <formula>I1782="REVIEW"</formula>
    </cfRule>
  </conditionalFormatting>
  <conditionalFormatting sqref="I1783">
    <cfRule type="expression" dxfId="3616" priority="9981" stopIfTrue="1">
      <formula>I1783="REVIEW"</formula>
    </cfRule>
  </conditionalFormatting>
  <conditionalFormatting sqref="I1784">
    <cfRule type="expression" dxfId="3615" priority="9982" stopIfTrue="1">
      <formula>I1784="REVIEW"</formula>
    </cfRule>
  </conditionalFormatting>
  <conditionalFormatting sqref="I1785">
    <cfRule type="expression" dxfId="3614" priority="9983" stopIfTrue="1">
      <formula>I1785="REVIEW"</formula>
    </cfRule>
  </conditionalFormatting>
  <conditionalFormatting sqref="I1786">
    <cfRule type="expression" dxfId="3613" priority="9984" stopIfTrue="1">
      <formula>I1786="REVIEW"</formula>
    </cfRule>
  </conditionalFormatting>
  <conditionalFormatting sqref="I1787">
    <cfRule type="expression" dxfId="3612" priority="9985" stopIfTrue="1">
      <formula>I1787="REVIEW"</formula>
    </cfRule>
  </conditionalFormatting>
  <conditionalFormatting sqref="I1788">
    <cfRule type="expression" dxfId="3611" priority="9986" stopIfTrue="1">
      <formula>I1788="REVIEW"</formula>
    </cfRule>
  </conditionalFormatting>
  <conditionalFormatting sqref="I1789">
    <cfRule type="expression" dxfId="3610" priority="9987" stopIfTrue="1">
      <formula>I1789="REVIEW"</formula>
    </cfRule>
  </conditionalFormatting>
  <conditionalFormatting sqref="I1790">
    <cfRule type="expression" dxfId="3609" priority="9988" stopIfTrue="1">
      <formula>I1790="REVIEW"</formula>
    </cfRule>
  </conditionalFormatting>
  <conditionalFormatting sqref="I1791">
    <cfRule type="expression" dxfId="3608" priority="9989" stopIfTrue="1">
      <formula>I1791="REVIEW"</formula>
    </cfRule>
  </conditionalFormatting>
  <conditionalFormatting sqref="I1792">
    <cfRule type="expression" dxfId="3607" priority="9990" stopIfTrue="1">
      <formula>I1792="REVIEW"</formula>
    </cfRule>
  </conditionalFormatting>
  <conditionalFormatting sqref="I1793">
    <cfRule type="expression" dxfId="3606" priority="9991" stopIfTrue="1">
      <formula>I1793="REVIEW"</formula>
    </cfRule>
  </conditionalFormatting>
  <conditionalFormatting sqref="I1794">
    <cfRule type="expression" dxfId="3605" priority="9992" stopIfTrue="1">
      <formula>I1794="REVIEW"</formula>
    </cfRule>
  </conditionalFormatting>
  <conditionalFormatting sqref="I1795">
    <cfRule type="expression" dxfId="3604" priority="9993" stopIfTrue="1">
      <formula>I1795="REVIEW"</formula>
    </cfRule>
  </conditionalFormatting>
  <conditionalFormatting sqref="I1796">
    <cfRule type="expression" dxfId="3603" priority="9994" stopIfTrue="1">
      <formula>I1796="REVIEW"</formula>
    </cfRule>
  </conditionalFormatting>
  <conditionalFormatting sqref="I1797">
    <cfRule type="expression" dxfId="3602" priority="9995" stopIfTrue="1">
      <formula>I1797="REVIEW"</formula>
    </cfRule>
  </conditionalFormatting>
  <conditionalFormatting sqref="I1798">
    <cfRule type="expression" dxfId="3601" priority="9996" stopIfTrue="1">
      <formula>I1798="REVIEW"</formula>
    </cfRule>
  </conditionalFormatting>
  <conditionalFormatting sqref="I1799">
    <cfRule type="expression" dxfId="3600" priority="9997" stopIfTrue="1">
      <formula>I1799="REVIEW"</formula>
    </cfRule>
  </conditionalFormatting>
  <conditionalFormatting sqref="I1800">
    <cfRule type="expression" dxfId="3599" priority="9998" stopIfTrue="1">
      <formula>I1800="REVIEW"</formula>
    </cfRule>
  </conditionalFormatting>
  <conditionalFormatting sqref="I1801">
    <cfRule type="expression" dxfId="3598" priority="9999" stopIfTrue="1">
      <formula>I1801="REVIEW"</formula>
    </cfRule>
  </conditionalFormatting>
  <conditionalFormatting sqref="I1802">
    <cfRule type="expression" dxfId="3597" priority="10000" stopIfTrue="1">
      <formula>I1802="REVIEW"</formula>
    </cfRule>
  </conditionalFormatting>
  <conditionalFormatting sqref="I1803">
    <cfRule type="expression" dxfId="3596" priority="10001" stopIfTrue="1">
      <formula>I1803="REVIEW"</formula>
    </cfRule>
  </conditionalFormatting>
  <conditionalFormatting sqref="I1804">
    <cfRule type="expression" dxfId="3595" priority="10002" stopIfTrue="1">
      <formula>I1804="REVIEW"</formula>
    </cfRule>
  </conditionalFormatting>
  <conditionalFormatting sqref="I1805">
    <cfRule type="expression" dxfId="3594" priority="10003" stopIfTrue="1">
      <formula>I1805="REVIEW"</formula>
    </cfRule>
  </conditionalFormatting>
  <conditionalFormatting sqref="I1806">
    <cfRule type="expression" dxfId="3593" priority="10004" stopIfTrue="1">
      <formula>I1806="REVIEW"</formula>
    </cfRule>
  </conditionalFormatting>
  <conditionalFormatting sqref="I1807">
    <cfRule type="expression" dxfId="3592" priority="10005" stopIfTrue="1">
      <formula>I1807="REVIEW"</formula>
    </cfRule>
  </conditionalFormatting>
  <conditionalFormatting sqref="I1808">
    <cfRule type="expression" dxfId="3591" priority="10006" stopIfTrue="1">
      <formula>I1808="REVIEW"</formula>
    </cfRule>
  </conditionalFormatting>
  <conditionalFormatting sqref="I1809">
    <cfRule type="expression" dxfId="3590" priority="10007" stopIfTrue="1">
      <formula>I1809="REVIEW"</formula>
    </cfRule>
  </conditionalFormatting>
  <conditionalFormatting sqref="I1810">
    <cfRule type="expression" dxfId="3589" priority="10008" stopIfTrue="1">
      <formula>I1810="REVIEW"</formula>
    </cfRule>
  </conditionalFormatting>
  <conditionalFormatting sqref="I1811">
    <cfRule type="expression" dxfId="3588" priority="10009" stopIfTrue="1">
      <formula>I1811="REVIEW"</formula>
    </cfRule>
  </conditionalFormatting>
  <conditionalFormatting sqref="I1812">
    <cfRule type="expression" dxfId="3587" priority="10010" stopIfTrue="1">
      <formula>I1812="REVIEW"</formula>
    </cfRule>
  </conditionalFormatting>
  <conditionalFormatting sqref="I1813">
    <cfRule type="expression" dxfId="3586" priority="10011" stopIfTrue="1">
      <formula>I1813="REVIEW"</formula>
    </cfRule>
  </conditionalFormatting>
  <conditionalFormatting sqref="I1814">
    <cfRule type="expression" dxfId="3585" priority="10012" stopIfTrue="1">
      <formula>I1814="REVIEW"</formula>
    </cfRule>
  </conditionalFormatting>
  <conditionalFormatting sqref="I1815">
    <cfRule type="expression" dxfId="3584" priority="10013" stopIfTrue="1">
      <formula>I1815="REVIEW"</formula>
    </cfRule>
  </conditionalFormatting>
  <conditionalFormatting sqref="I1816">
    <cfRule type="expression" dxfId="3583" priority="10014" stopIfTrue="1">
      <formula>I1816="REVIEW"</formula>
    </cfRule>
  </conditionalFormatting>
  <conditionalFormatting sqref="I1817">
    <cfRule type="expression" dxfId="3582" priority="10015" stopIfTrue="1">
      <formula>I1817="REVIEW"</formula>
    </cfRule>
  </conditionalFormatting>
  <conditionalFormatting sqref="I1818">
    <cfRule type="expression" dxfId="3581" priority="10016" stopIfTrue="1">
      <formula>I1818="REVIEW"</formula>
    </cfRule>
  </conditionalFormatting>
  <conditionalFormatting sqref="I1819">
    <cfRule type="expression" dxfId="3580" priority="10017" stopIfTrue="1">
      <formula>I1819="REVIEW"</formula>
    </cfRule>
  </conditionalFormatting>
  <conditionalFormatting sqref="I1820">
    <cfRule type="expression" dxfId="3579" priority="10018" stopIfTrue="1">
      <formula>I1820="REVIEW"</formula>
    </cfRule>
  </conditionalFormatting>
  <conditionalFormatting sqref="I1821">
    <cfRule type="expression" dxfId="3578" priority="10019" stopIfTrue="1">
      <formula>I1821="REVIEW"</formula>
    </cfRule>
  </conditionalFormatting>
  <conditionalFormatting sqref="I1822">
    <cfRule type="expression" dxfId="3577" priority="10020" stopIfTrue="1">
      <formula>I1822="REVIEW"</formula>
    </cfRule>
  </conditionalFormatting>
  <conditionalFormatting sqref="I1823">
    <cfRule type="expression" dxfId="3576" priority="10021" stopIfTrue="1">
      <formula>I1823="REVIEW"</formula>
    </cfRule>
  </conditionalFormatting>
  <conditionalFormatting sqref="I1824">
    <cfRule type="expression" dxfId="3575" priority="10022" stopIfTrue="1">
      <formula>I1824="REVIEW"</formula>
    </cfRule>
  </conditionalFormatting>
  <conditionalFormatting sqref="I1825">
    <cfRule type="expression" dxfId="3574" priority="10023" stopIfTrue="1">
      <formula>I1825="REVIEW"</formula>
    </cfRule>
  </conditionalFormatting>
  <conditionalFormatting sqref="I1826">
    <cfRule type="expression" dxfId="3573" priority="10024" stopIfTrue="1">
      <formula>I1826="REVIEW"</formula>
    </cfRule>
  </conditionalFormatting>
  <conditionalFormatting sqref="I1827">
    <cfRule type="expression" dxfId="3572" priority="10025" stopIfTrue="1">
      <formula>I1827="REVIEW"</formula>
    </cfRule>
  </conditionalFormatting>
  <conditionalFormatting sqref="I1828">
    <cfRule type="expression" dxfId="3571" priority="10026" stopIfTrue="1">
      <formula>I1828="REVIEW"</formula>
    </cfRule>
  </conditionalFormatting>
  <conditionalFormatting sqref="I1829">
    <cfRule type="expression" dxfId="3570" priority="10027" stopIfTrue="1">
      <formula>I1829="REVIEW"</formula>
    </cfRule>
  </conditionalFormatting>
  <conditionalFormatting sqref="I1830">
    <cfRule type="expression" dxfId="3569" priority="10028" stopIfTrue="1">
      <formula>I1830="REVIEW"</formula>
    </cfRule>
  </conditionalFormatting>
  <conditionalFormatting sqref="I1831">
    <cfRule type="expression" dxfId="3568" priority="10029" stopIfTrue="1">
      <formula>I1831="REVIEW"</formula>
    </cfRule>
  </conditionalFormatting>
  <conditionalFormatting sqref="I1832">
    <cfRule type="expression" dxfId="3567" priority="10030" stopIfTrue="1">
      <formula>I1832="REVIEW"</formula>
    </cfRule>
  </conditionalFormatting>
  <conditionalFormatting sqref="I1833">
    <cfRule type="expression" dxfId="3566" priority="10031" stopIfTrue="1">
      <formula>I1833="REVIEW"</formula>
    </cfRule>
  </conditionalFormatting>
  <conditionalFormatting sqref="I1834">
    <cfRule type="expression" dxfId="3565" priority="10032" stopIfTrue="1">
      <formula>I1834="REVIEW"</formula>
    </cfRule>
  </conditionalFormatting>
  <conditionalFormatting sqref="I1835">
    <cfRule type="expression" dxfId="3564" priority="10033" stopIfTrue="1">
      <formula>I1835="REVIEW"</formula>
    </cfRule>
  </conditionalFormatting>
  <conditionalFormatting sqref="I1836">
    <cfRule type="expression" dxfId="3563" priority="10034" stopIfTrue="1">
      <formula>I1836="REVIEW"</formula>
    </cfRule>
  </conditionalFormatting>
  <conditionalFormatting sqref="I1837">
    <cfRule type="expression" dxfId="3562" priority="10035" stopIfTrue="1">
      <formula>I1837="REVIEW"</formula>
    </cfRule>
  </conditionalFormatting>
  <conditionalFormatting sqref="I1838">
    <cfRule type="expression" dxfId="3561" priority="10036" stopIfTrue="1">
      <formula>I1838="REVIEW"</formula>
    </cfRule>
  </conditionalFormatting>
  <conditionalFormatting sqref="I1839">
    <cfRule type="expression" dxfId="3560" priority="10037" stopIfTrue="1">
      <formula>I1839="REVIEW"</formula>
    </cfRule>
  </conditionalFormatting>
  <conditionalFormatting sqref="I1840">
    <cfRule type="expression" dxfId="3559" priority="10038" stopIfTrue="1">
      <formula>I1840="REVIEW"</formula>
    </cfRule>
  </conditionalFormatting>
  <conditionalFormatting sqref="I1841">
    <cfRule type="expression" dxfId="3558" priority="10039" stopIfTrue="1">
      <formula>I1841="REVIEW"</formula>
    </cfRule>
  </conditionalFormatting>
  <conditionalFormatting sqref="I1842">
    <cfRule type="expression" dxfId="3557" priority="10040" stopIfTrue="1">
      <formula>I1842="REVIEW"</formula>
    </cfRule>
  </conditionalFormatting>
  <conditionalFormatting sqref="I1843">
    <cfRule type="expression" dxfId="3556" priority="10041" stopIfTrue="1">
      <formula>I1843="REVIEW"</formula>
    </cfRule>
  </conditionalFormatting>
  <conditionalFormatting sqref="I1844">
    <cfRule type="expression" dxfId="3555" priority="10042" stopIfTrue="1">
      <formula>I1844="REVIEW"</formula>
    </cfRule>
  </conditionalFormatting>
  <conditionalFormatting sqref="I1845">
    <cfRule type="expression" dxfId="3554" priority="10043" stopIfTrue="1">
      <formula>I1845="REVIEW"</formula>
    </cfRule>
  </conditionalFormatting>
  <conditionalFormatting sqref="I1846">
    <cfRule type="expression" dxfId="3553" priority="10044" stopIfTrue="1">
      <formula>I1846="REVIEW"</formula>
    </cfRule>
  </conditionalFormatting>
  <conditionalFormatting sqref="I1847">
    <cfRule type="expression" dxfId="3552" priority="10045" stopIfTrue="1">
      <formula>I1847="REVIEW"</formula>
    </cfRule>
  </conditionalFormatting>
  <conditionalFormatting sqref="I1848">
    <cfRule type="expression" dxfId="3551" priority="10046" stopIfTrue="1">
      <formula>I1848="REVIEW"</formula>
    </cfRule>
  </conditionalFormatting>
  <conditionalFormatting sqref="I1849">
    <cfRule type="expression" dxfId="3550" priority="10047" stopIfTrue="1">
      <formula>I1849="REVIEW"</formula>
    </cfRule>
  </conditionalFormatting>
  <conditionalFormatting sqref="I1850">
    <cfRule type="expression" dxfId="3549" priority="10048" stopIfTrue="1">
      <formula>I1850="REVIEW"</formula>
    </cfRule>
  </conditionalFormatting>
  <conditionalFormatting sqref="I1851">
    <cfRule type="expression" dxfId="3548" priority="10049" stopIfTrue="1">
      <formula>I1851="REVIEW"</formula>
    </cfRule>
  </conditionalFormatting>
  <conditionalFormatting sqref="I1852">
    <cfRule type="expression" dxfId="3547" priority="10050" stopIfTrue="1">
      <formula>I1852="REVIEW"</formula>
    </cfRule>
  </conditionalFormatting>
  <conditionalFormatting sqref="I1853">
    <cfRule type="expression" dxfId="3546" priority="10051" stopIfTrue="1">
      <formula>I1853="REVIEW"</formula>
    </cfRule>
  </conditionalFormatting>
  <conditionalFormatting sqref="I1854">
    <cfRule type="expression" dxfId="3545" priority="10052" stopIfTrue="1">
      <formula>I1854="REVIEW"</formula>
    </cfRule>
  </conditionalFormatting>
  <conditionalFormatting sqref="I1855">
    <cfRule type="expression" dxfId="3544" priority="10053" stopIfTrue="1">
      <formula>I1855="REVIEW"</formula>
    </cfRule>
  </conditionalFormatting>
  <conditionalFormatting sqref="I1856">
    <cfRule type="expression" dxfId="3543" priority="10054" stopIfTrue="1">
      <formula>I1856="REVIEW"</formula>
    </cfRule>
  </conditionalFormatting>
  <conditionalFormatting sqref="I1857">
    <cfRule type="expression" dxfId="3542" priority="10055" stopIfTrue="1">
      <formula>I1857="REVIEW"</formula>
    </cfRule>
  </conditionalFormatting>
  <conditionalFormatting sqref="I1858">
    <cfRule type="expression" dxfId="3541" priority="10056" stopIfTrue="1">
      <formula>I1858="REVIEW"</formula>
    </cfRule>
  </conditionalFormatting>
  <conditionalFormatting sqref="I1859">
    <cfRule type="expression" dxfId="3540" priority="10057" stopIfTrue="1">
      <formula>I1859="REVIEW"</formula>
    </cfRule>
  </conditionalFormatting>
  <conditionalFormatting sqref="I1860">
    <cfRule type="expression" dxfId="3539" priority="10058" stopIfTrue="1">
      <formula>I1860="REVIEW"</formula>
    </cfRule>
  </conditionalFormatting>
  <conditionalFormatting sqref="I1861">
    <cfRule type="expression" dxfId="3538" priority="10059" stopIfTrue="1">
      <formula>I1861="REVIEW"</formula>
    </cfRule>
  </conditionalFormatting>
  <conditionalFormatting sqref="I1862">
    <cfRule type="expression" dxfId="3537" priority="10060" stopIfTrue="1">
      <formula>I1862="REVIEW"</formula>
    </cfRule>
  </conditionalFormatting>
  <conditionalFormatting sqref="I1863">
    <cfRule type="expression" dxfId="3536" priority="10061" stopIfTrue="1">
      <formula>I1863="REVIEW"</formula>
    </cfRule>
  </conditionalFormatting>
  <conditionalFormatting sqref="I1864">
    <cfRule type="expression" dxfId="3535" priority="10062" stopIfTrue="1">
      <formula>I1864="REVIEW"</formula>
    </cfRule>
  </conditionalFormatting>
  <conditionalFormatting sqref="I1865">
    <cfRule type="expression" dxfId="3534" priority="10063" stopIfTrue="1">
      <formula>I1865="REVIEW"</formula>
    </cfRule>
  </conditionalFormatting>
  <conditionalFormatting sqref="I1866">
    <cfRule type="expression" dxfId="3533" priority="10064" stopIfTrue="1">
      <formula>I1866="REVIEW"</formula>
    </cfRule>
  </conditionalFormatting>
  <conditionalFormatting sqref="I1867">
    <cfRule type="expression" dxfId="3532" priority="10065" stopIfTrue="1">
      <formula>I1867="REVIEW"</formula>
    </cfRule>
  </conditionalFormatting>
  <conditionalFormatting sqref="I1868">
    <cfRule type="expression" dxfId="3531" priority="10066" stopIfTrue="1">
      <formula>I1868="REVIEW"</formula>
    </cfRule>
  </conditionalFormatting>
  <conditionalFormatting sqref="I1869">
    <cfRule type="expression" dxfId="3530" priority="10067" stopIfTrue="1">
      <formula>I1869="REVIEW"</formula>
    </cfRule>
  </conditionalFormatting>
  <conditionalFormatting sqref="I1870">
    <cfRule type="expression" dxfId="3529" priority="10068" stopIfTrue="1">
      <formula>I1870="REVIEW"</formula>
    </cfRule>
  </conditionalFormatting>
  <conditionalFormatting sqref="I1871">
    <cfRule type="expression" dxfId="3528" priority="10069" stopIfTrue="1">
      <formula>I1871="REVIEW"</formula>
    </cfRule>
  </conditionalFormatting>
  <conditionalFormatting sqref="I1872">
    <cfRule type="expression" dxfId="3527" priority="10070" stopIfTrue="1">
      <formula>I1872="REVIEW"</formula>
    </cfRule>
  </conditionalFormatting>
  <conditionalFormatting sqref="I1873">
    <cfRule type="expression" dxfId="3526" priority="10071" stopIfTrue="1">
      <formula>I1873="REVIEW"</formula>
    </cfRule>
  </conditionalFormatting>
  <conditionalFormatting sqref="I1874">
    <cfRule type="expression" dxfId="3525" priority="10072" stopIfTrue="1">
      <formula>I1874="REVIEW"</formula>
    </cfRule>
  </conditionalFormatting>
  <conditionalFormatting sqref="I1875">
    <cfRule type="expression" dxfId="3524" priority="10073" stopIfTrue="1">
      <formula>I1875="REVIEW"</formula>
    </cfRule>
  </conditionalFormatting>
  <conditionalFormatting sqref="I1876">
    <cfRule type="expression" dxfId="3523" priority="10074" stopIfTrue="1">
      <formula>I1876="REVIEW"</formula>
    </cfRule>
  </conditionalFormatting>
  <conditionalFormatting sqref="I1877">
    <cfRule type="expression" dxfId="3522" priority="10075" stopIfTrue="1">
      <formula>I1877="REVIEW"</formula>
    </cfRule>
  </conditionalFormatting>
  <conditionalFormatting sqref="I1878">
    <cfRule type="expression" dxfId="3521" priority="10076" stopIfTrue="1">
      <formula>I1878="REVIEW"</formula>
    </cfRule>
  </conditionalFormatting>
  <conditionalFormatting sqref="I1879">
    <cfRule type="expression" dxfId="3520" priority="10077" stopIfTrue="1">
      <formula>I1879="REVIEW"</formula>
    </cfRule>
  </conditionalFormatting>
  <conditionalFormatting sqref="I1880">
    <cfRule type="expression" dxfId="3519" priority="10078" stopIfTrue="1">
      <formula>I1880="REVIEW"</formula>
    </cfRule>
  </conditionalFormatting>
  <conditionalFormatting sqref="I1881">
    <cfRule type="expression" dxfId="3518" priority="10079" stopIfTrue="1">
      <formula>I1881="REVIEW"</formula>
    </cfRule>
  </conditionalFormatting>
  <conditionalFormatting sqref="I1882">
    <cfRule type="expression" dxfId="3517" priority="10080" stopIfTrue="1">
      <formula>I1882="REVIEW"</formula>
    </cfRule>
  </conditionalFormatting>
  <conditionalFormatting sqref="I1883">
    <cfRule type="expression" dxfId="3516" priority="10081" stopIfTrue="1">
      <formula>I1883="REVIEW"</formula>
    </cfRule>
  </conditionalFormatting>
  <conditionalFormatting sqref="I1884">
    <cfRule type="expression" dxfId="3515" priority="10082" stopIfTrue="1">
      <formula>I1884="REVIEW"</formula>
    </cfRule>
  </conditionalFormatting>
  <conditionalFormatting sqref="I1885">
    <cfRule type="expression" dxfId="3514" priority="10083" stopIfTrue="1">
      <formula>I1885="REVIEW"</formula>
    </cfRule>
  </conditionalFormatting>
  <conditionalFormatting sqref="I1886">
    <cfRule type="expression" dxfId="3513" priority="10084" stopIfTrue="1">
      <formula>I1886="REVIEW"</formula>
    </cfRule>
  </conditionalFormatting>
  <conditionalFormatting sqref="I1887">
    <cfRule type="expression" dxfId="3512" priority="10085" stopIfTrue="1">
      <formula>I1887="REVIEW"</formula>
    </cfRule>
  </conditionalFormatting>
  <conditionalFormatting sqref="I1888">
    <cfRule type="expression" dxfId="3511" priority="10086" stopIfTrue="1">
      <formula>I1888="REVIEW"</formula>
    </cfRule>
  </conditionalFormatting>
  <conditionalFormatting sqref="I1889">
    <cfRule type="expression" dxfId="3510" priority="10087" stopIfTrue="1">
      <formula>I1889="REVIEW"</formula>
    </cfRule>
  </conditionalFormatting>
  <conditionalFormatting sqref="I1890">
    <cfRule type="expression" dxfId="3509" priority="10088" stopIfTrue="1">
      <formula>I1890="REVIEW"</formula>
    </cfRule>
  </conditionalFormatting>
  <conditionalFormatting sqref="I1891">
    <cfRule type="expression" dxfId="3508" priority="10089" stopIfTrue="1">
      <formula>I1891="REVIEW"</formula>
    </cfRule>
  </conditionalFormatting>
  <conditionalFormatting sqref="I1892">
    <cfRule type="expression" dxfId="3507" priority="10090" stopIfTrue="1">
      <formula>I1892="REVIEW"</formula>
    </cfRule>
  </conditionalFormatting>
  <conditionalFormatting sqref="I1893">
    <cfRule type="expression" dxfId="3506" priority="10091" stopIfTrue="1">
      <formula>I1893="REVIEW"</formula>
    </cfRule>
  </conditionalFormatting>
  <conditionalFormatting sqref="I1894">
    <cfRule type="expression" dxfId="3505" priority="10092" stopIfTrue="1">
      <formula>I1894="REVIEW"</formula>
    </cfRule>
  </conditionalFormatting>
  <conditionalFormatting sqref="I1895">
    <cfRule type="expression" dxfId="3504" priority="10093" stopIfTrue="1">
      <formula>I1895="REVIEW"</formula>
    </cfRule>
  </conditionalFormatting>
  <conditionalFormatting sqref="I1896">
    <cfRule type="expression" dxfId="3503" priority="10094" stopIfTrue="1">
      <formula>I1896="REVIEW"</formula>
    </cfRule>
  </conditionalFormatting>
  <conditionalFormatting sqref="I1897">
    <cfRule type="expression" dxfId="3502" priority="10095" stopIfTrue="1">
      <formula>I1897="REVIEW"</formula>
    </cfRule>
  </conditionalFormatting>
  <conditionalFormatting sqref="I1898">
    <cfRule type="expression" dxfId="3501" priority="10096" stopIfTrue="1">
      <formula>I1898="REVIEW"</formula>
    </cfRule>
  </conditionalFormatting>
  <conditionalFormatting sqref="I1899">
    <cfRule type="expression" dxfId="3500" priority="10097" stopIfTrue="1">
      <formula>I1899="REVIEW"</formula>
    </cfRule>
  </conditionalFormatting>
  <conditionalFormatting sqref="I1900">
    <cfRule type="expression" dxfId="3499" priority="10098" stopIfTrue="1">
      <formula>I1900="REVIEW"</formula>
    </cfRule>
  </conditionalFormatting>
  <conditionalFormatting sqref="I1901">
    <cfRule type="expression" dxfId="3498" priority="10099" stopIfTrue="1">
      <formula>I1901="REVIEW"</formula>
    </cfRule>
  </conditionalFormatting>
  <conditionalFormatting sqref="I1902">
    <cfRule type="expression" dxfId="3497" priority="10100" stopIfTrue="1">
      <formula>I1902="REVIEW"</formula>
    </cfRule>
  </conditionalFormatting>
  <conditionalFormatting sqref="I1903">
    <cfRule type="expression" dxfId="3496" priority="10101" stopIfTrue="1">
      <formula>I1903="REVIEW"</formula>
    </cfRule>
  </conditionalFormatting>
  <conditionalFormatting sqref="I1904">
    <cfRule type="expression" dxfId="3495" priority="10102" stopIfTrue="1">
      <formula>I1904="REVIEW"</formula>
    </cfRule>
  </conditionalFormatting>
  <conditionalFormatting sqref="I1905">
    <cfRule type="expression" dxfId="3494" priority="10103" stopIfTrue="1">
      <formula>I1905="REVIEW"</formula>
    </cfRule>
  </conditionalFormatting>
  <conditionalFormatting sqref="I1906">
    <cfRule type="expression" dxfId="3493" priority="10104" stopIfTrue="1">
      <formula>I1906="REVIEW"</formula>
    </cfRule>
  </conditionalFormatting>
  <conditionalFormatting sqref="I1907">
    <cfRule type="expression" dxfId="3492" priority="10105" stopIfTrue="1">
      <formula>I1907="REVIEW"</formula>
    </cfRule>
  </conditionalFormatting>
  <conditionalFormatting sqref="I1908">
    <cfRule type="expression" dxfId="3491" priority="10106" stopIfTrue="1">
      <formula>I1908="REVIEW"</formula>
    </cfRule>
  </conditionalFormatting>
  <conditionalFormatting sqref="I1909">
    <cfRule type="expression" dxfId="3490" priority="10107" stopIfTrue="1">
      <formula>I1909="REVIEW"</formula>
    </cfRule>
  </conditionalFormatting>
  <conditionalFormatting sqref="I1910">
    <cfRule type="expression" dxfId="3489" priority="10108" stopIfTrue="1">
      <formula>I1910="REVIEW"</formula>
    </cfRule>
  </conditionalFormatting>
  <conditionalFormatting sqref="I1911">
    <cfRule type="expression" dxfId="3488" priority="10109" stopIfTrue="1">
      <formula>I1911="REVIEW"</formula>
    </cfRule>
  </conditionalFormatting>
  <conditionalFormatting sqref="I1912">
    <cfRule type="expression" dxfId="3487" priority="10110" stopIfTrue="1">
      <formula>I1912="REVIEW"</formula>
    </cfRule>
  </conditionalFormatting>
  <conditionalFormatting sqref="I1913">
    <cfRule type="expression" dxfId="3486" priority="10111" stopIfTrue="1">
      <formula>I1913="REVIEW"</formula>
    </cfRule>
  </conditionalFormatting>
  <conditionalFormatting sqref="I1914">
    <cfRule type="expression" dxfId="3485" priority="10112" stopIfTrue="1">
      <formula>I1914="REVIEW"</formula>
    </cfRule>
  </conditionalFormatting>
  <conditionalFormatting sqref="I1915">
    <cfRule type="expression" dxfId="3484" priority="10113" stopIfTrue="1">
      <formula>I1915="REVIEW"</formula>
    </cfRule>
  </conditionalFormatting>
  <conditionalFormatting sqref="I1916">
    <cfRule type="expression" dxfId="3483" priority="10114" stopIfTrue="1">
      <formula>I1916="REVIEW"</formula>
    </cfRule>
  </conditionalFormatting>
  <conditionalFormatting sqref="I1917">
    <cfRule type="expression" dxfId="3482" priority="10115" stopIfTrue="1">
      <formula>I1917="REVIEW"</formula>
    </cfRule>
  </conditionalFormatting>
  <conditionalFormatting sqref="I1918">
    <cfRule type="expression" dxfId="3481" priority="10116" stopIfTrue="1">
      <formula>I1918="REVIEW"</formula>
    </cfRule>
  </conditionalFormatting>
  <conditionalFormatting sqref="I1919">
    <cfRule type="expression" dxfId="3480" priority="10117" stopIfTrue="1">
      <formula>I1919="REVIEW"</formula>
    </cfRule>
  </conditionalFormatting>
  <conditionalFormatting sqref="I1920">
    <cfRule type="expression" dxfId="3479" priority="10118" stopIfTrue="1">
      <formula>I1920="REVIEW"</formula>
    </cfRule>
  </conditionalFormatting>
  <conditionalFormatting sqref="I1921">
    <cfRule type="expression" dxfId="3478" priority="10119" stopIfTrue="1">
      <formula>I1921="REVIEW"</formula>
    </cfRule>
  </conditionalFormatting>
  <conditionalFormatting sqref="I1922">
    <cfRule type="expression" dxfId="3477" priority="10120" stopIfTrue="1">
      <formula>I1922="REVIEW"</formula>
    </cfRule>
  </conditionalFormatting>
  <conditionalFormatting sqref="I1923">
    <cfRule type="expression" dxfId="3476" priority="10121" stopIfTrue="1">
      <formula>I1923="REVIEW"</formula>
    </cfRule>
  </conditionalFormatting>
  <conditionalFormatting sqref="I1924">
    <cfRule type="expression" dxfId="3475" priority="10122" stopIfTrue="1">
      <formula>I1924="REVIEW"</formula>
    </cfRule>
  </conditionalFormatting>
  <conditionalFormatting sqref="I1925">
    <cfRule type="expression" dxfId="3474" priority="10123" stopIfTrue="1">
      <formula>I1925="REVIEW"</formula>
    </cfRule>
  </conditionalFormatting>
  <conditionalFormatting sqref="I1926">
    <cfRule type="expression" dxfId="3473" priority="10124" stopIfTrue="1">
      <formula>I1926="REVIEW"</formula>
    </cfRule>
  </conditionalFormatting>
  <conditionalFormatting sqref="I1927">
    <cfRule type="expression" dxfId="3472" priority="10125" stopIfTrue="1">
      <formula>I1927="REVIEW"</formula>
    </cfRule>
  </conditionalFormatting>
  <conditionalFormatting sqref="I1928">
    <cfRule type="expression" dxfId="3471" priority="10126" stopIfTrue="1">
      <formula>I1928="REVIEW"</formula>
    </cfRule>
  </conditionalFormatting>
  <conditionalFormatting sqref="I1929">
    <cfRule type="expression" dxfId="3470" priority="10127" stopIfTrue="1">
      <formula>I1929="REVIEW"</formula>
    </cfRule>
  </conditionalFormatting>
  <conditionalFormatting sqref="I1930">
    <cfRule type="expression" dxfId="3469" priority="10128" stopIfTrue="1">
      <formula>I1930="REVIEW"</formula>
    </cfRule>
  </conditionalFormatting>
  <conditionalFormatting sqref="I1931">
    <cfRule type="expression" dxfId="3468" priority="10129" stopIfTrue="1">
      <formula>I1931="REVIEW"</formula>
    </cfRule>
  </conditionalFormatting>
  <conditionalFormatting sqref="I1932">
    <cfRule type="expression" dxfId="3467" priority="10130" stopIfTrue="1">
      <formula>I1932="REVIEW"</formula>
    </cfRule>
  </conditionalFormatting>
  <conditionalFormatting sqref="I1933">
    <cfRule type="expression" dxfId="3466" priority="10131" stopIfTrue="1">
      <formula>I1933="REVIEW"</formula>
    </cfRule>
  </conditionalFormatting>
  <conditionalFormatting sqref="I1934">
    <cfRule type="expression" dxfId="3465" priority="10132" stopIfTrue="1">
      <formula>I1934="REVIEW"</formula>
    </cfRule>
  </conditionalFormatting>
  <conditionalFormatting sqref="I1935">
    <cfRule type="expression" dxfId="3464" priority="10133" stopIfTrue="1">
      <formula>I1935="REVIEW"</formula>
    </cfRule>
  </conditionalFormatting>
  <conditionalFormatting sqref="I1936">
    <cfRule type="expression" dxfId="3463" priority="10134" stopIfTrue="1">
      <formula>I1936="REVIEW"</formula>
    </cfRule>
  </conditionalFormatting>
  <conditionalFormatting sqref="I1937">
    <cfRule type="expression" dxfId="3462" priority="10135" stopIfTrue="1">
      <formula>I1937="REVIEW"</formula>
    </cfRule>
  </conditionalFormatting>
  <conditionalFormatting sqref="I1938">
    <cfRule type="expression" dxfId="3461" priority="10136" stopIfTrue="1">
      <formula>I1938="REVIEW"</formula>
    </cfRule>
  </conditionalFormatting>
  <conditionalFormatting sqref="I1939">
    <cfRule type="expression" dxfId="3460" priority="10137" stopIfTrue="1">
      <formula>I1939="REVIEW"</formula>
    </cfRule>
  </conditionalFormatting>
  <conditionalFormatting sqref="I1940">
    <cfRule type="expression" dxfId="3459" priority="10138" stopIfTrue="1">
      <formula>I1940="REVIEW"</formula>
    </cfRule>
  </conditionalFormatting>
  <conditionalFormatting sqref="I1941">
    <cfRule type="expression" dxfId="3458" priority="10139" stopIfTrue="1">
      <formula>I1941="REVIEW"</formula>
    </cfRule>
  </conditionalFormatting>
  <conditionalFormatting sqref="I1942">
    <cfRule type="expression" dxfId="3457" priority="10140" stopIfTrue="1">
      <formula>I1942="REVIEW"</formula>
    </cfRule>
  </conditionalFormatting>
  <conditionalFormatting sqref="I1943">
    <cfRule type="expression" dxfId="3456" priority="10141" stopIfTrue="1">
      <formula>I1943="REVIEW"</formula>
    </cfRule>
  </conditionalFormatting>
  <conditionalFormatting sqref="I1944">
    <cfRule type="expression" dxfId="3455" priority="10142" stopIfTrue="1">
      <formula>I1944="REVIEW"</formula>
    </cfRule>
  </conditionalFormatting>
  <conditionalFormatting sqref="I1945">
    <cfRule type="expression" dxfId="3454" priority="10143" stopIfTrue="1">
      <formula>I1945="REVIEW"</formula>
    </cfRule>
  </conditionalFormatting>
  <conditionalFormatting sqref="I1946">
    <cfRule type="expression" dxfId="3453" priority="10144" stopIfTrue="1">
      <formula>I1946="REVIEW"</formula>
    </cfRule>
  </conditionalFormatting>
  <conditionalFormatting sqref="I1947">
    <cfRule type="expression" dxfId="3452" priority="10145" stopIfTrue="1">
      <formula>I1947="REVIEW"</formula>
    </cfRule>
  </conditionalFormatting>
  <conditionalFormatting sqref="I1948">
    <cfRule type="expression" dxfId="3451" priority="10146" stopIfTrue="1">
      <formula>I1948="REVIEW"</formula>
    </cfRule>
  </conditionalFormatting>
  <conditionalFormatting sqref="I1949">
    <cfRule type="expression" dxfId="3450" priority="10147" stopIfTrue="1">
      <formula>I1949="REVIEW"</formula>
    </cfRule>
  </conditionalFormatting>
  <conditionalFormatting sqref="I1950">
    <cfRule type="expression" dxfId="3449" priority="10148" stopIfTrue="1">
      <formula>I1950="REVIEW"</formula>
    </cfRule>
  </conditionalFormatting>
  <conditionalFormatting sqref="I1951">
    <cfRule type="expression" dxfId="3448" priority="10149" stopIfTrue="1">
      <formula>I1951="REVIEW"</formula>
    </cfRule>
  </conditionalFormatting>
  <conditionalFormatting sqref="I1952">
    <cfRule type="expression" dxfId="3447" priority="10150" stopIfTrue="1">
      <formula>I1952="REVIEW"</formula>
    </cfRule>
  </conditionalFormatting>
  <conditionalFormatting sqref="I1953">
    <cfRule type="expression" dxfId="3446" priority="10151" stopIfTrue="1">
      <formula>I1953="REVIEW"</formula>
    </cfRule>
  </conditionalFormatting>
  <conditionalFormatting sqref="I1954">
    <cfRule type="expression" dxfId="3445" priority="10152" stopIfTrue="1">
      <formula>I1954="REVIEW"</formula>
    </cfRule>
  </conditionalFormatting>
  <conditionalFormatting sqref="I1955">
    <cfRule type="expression" dxfId="3444" priority="10153" stopIfTrue="1">
      <formula>I1955="REVIEW"</formula>
    </cfRule>
  </conditionalFormatting>
  <conditionalFormatting sqref="I1956">
    <cfRule type="expression" dxfId="3443" priority="10154" stopIfTrue="1">
      <formula>I1956="REVIEW"</formula>
    </cfRule>
  </conditionalFormatting>
  <conditionalFormatting sqref="I1957">
    <cfRule type="expression" dxfId="3442" priority="10155" stopIfTrue="1">
      <formula>I1957="REVIEW"</formula>
    </cfRule>
  </conditionalFormatting>
  <conditionalFormatting sqref="I1958">
    <cfRule type="expression" dxfId="3441" priority="10156" stopIfTrue="1">
      <formula>I1958="REVIEW"</formula>
    </cfRule>
  </conditionalFormatting>
  <conditionalFormatting sqref="I1959">
    <cfRule type="expression" dxfId="3440" priority="10157" stopIfTrue="1">
      <formula>I1959="REVIEW"</formula>
    </cfRule>
  </conditionalFormatting>
  <conditionalFormatting sqref="I1960">
    <cfRule type="expression" dxfId="3439" priority="10158" stopIfTrue="1">
      <formula>I1960="REVIEW"</formula>
    </cfRule>
  </conditionalFormatting>
  <conditionalFormatting sqref="I1961">
    <cfRule type="expression" dxfId="3438" priority="10159" stopIfTrue="1">
      <formula>I1961="REVIEW"</formula>
    </cfRule>
  </conditionalFormatting>
  <conditionalFormatting sqref="I1962">
    <cfRule type="expression" dxfId="3437" priority="10160" stopIfTrue="1">
      <formula>I1962="REVIEW"</formula>
    </cfRule>
  </conditionalFormatting>
  <conditionalFormatting sqref="I1963">
    <cfRule type="expression" dxfId="3436" priority="10161" stopIfTrue="1">
      <formula>I1963="REVIEW"</formula>
    </cfRule>
  </conditionalFormatting>
  <conditionalFormatting sqref="I1964">
    <cfRule type="expression" dxfId="3435" priority="10162" stopIfTrue="1">
      <formula>I1964="REVIEW"</formula>
    </cfRule>
  </conditionalFormatting>
  <conditionalFormatting sqref="I1965">
    <cfRule type="expression" dxfId="3434" priority="10163" stopIfTrue="1">
      <formula>I1965="REVIEW"</formula>
    </cfRule>
  </conditionalFormatting>
  <conditionalFormatting sqref="I1966">
    <cfRule type="expression" dxfId="3433" priority="10164" stopIfTrue="1">
      <formula>I1966="REVIEW"</formula>
    </cfRule>
  </conditionalFormatting>
  <conditionalFormatting sqref="I1967">
    <cfRule type="expression" dxfId="3432" priority="10165" stopIfTrue="1">
      <formula>I1967="REVIEW"</formula>
    </cfRule>
  </conditionalFormatting>
  <conditionalFormatting sqref="I1968">
    <cfRule type="expression" dxfId="3431" priority="10166" stopIfTrue="1">
      <formula>I1968="REVIEW"</formula>
    </cfRule>
  </conditionalFormatting>
  <conditionalFormatting sqref="I1969">
    <cfRule type="expression" dxfId="3430" priority="10167" stopIfTrue="1">
      <formula>I1969="REVIEW"</formula>
    </cfRule>
  </conditionalFormatting>
  <conditionalFormatting sqref="I1970">
    <cfRule type="expression" dxfId="3429" priority="10168" stopIfTrue="1">
      <formula>I1970="REVIEW"</formula>
    </cfRule>
  </conditionalFormatting>
  <conditionalFormatting sqref="I1971">
    <cfRule type="expression" dxfId="3428" priority="10169" stopIfTrue="1">
      <formula>I1971="REVIEW"</formula>
    </cfRule>
  </conditionalFormatting>
  <conditionalFormatting sqref="I1972">
    <cfRule type="expression" dxfId="3427" priority="10170" stopIfTrue="1">
      <formula>I1972="REVIEW"</formula>
    </cfRule>
  </conditionalFormatting>
  <conditionalFormatting sqref="I1973">
    <cfRule type="expression" dxfId="3426" priority="10171" stopIfTrue="1">
      <formula>I1973="REVIEW"</formula>
    </cfRule>
  </conditionalFormatting>
  <conditionalFormatting sqref="I1974">
    <cfRule type="expression" dxfId="3425" priority="10172" stopIfTrue="1">
      <formula>I1974="REVIEW"</formula>
    </cfRule>
  </conditionalFormatting>
  <conditionalFormatting sqref="I1975">
    <cfRule type="expression" dxfId="3424" priority="10173" stopIfTrue="1">
      <formula>I1975="REVIEW"</formula>
    </cfRule>
  </conditionalFormatting>
  <conditionalFormatting sqref="I1976">
    <cfRule type="expression" dxfId="3423" priority="10174" stopIfTrue="1">
      <formula>I1976="REVIEW"</formula>
    </cfRule>
  </conditionalFormatting>
  <conditionalFormatting sqref="I1977">
    <cfRule type="expression" dxfId="3422" priority="10175" stopIfTrue="1">
      <formula>I1977="REVIEW"</formula>
    </cfRule>
  </conditionalFormatting>
  <conditionalFormatting sqref="I1978">
    <cfRule type="expression" dxfId="3421" priority="10176" stopIfTrue="1">
      <formula>I1978="REVIEW"</formula>
    </cfRule>
  </conditionalFormatting>
  <conditionalFormatting sqref="I1979">
    <cfRule type="expression" dxfId="3420" priority="10177" stopIfTrue="1">
      <formula>I1979="REVIEW"</formula>
    </cfRule>
  </conditionalFormatting>
  <conditionalFormatting sqref="I1980">
    <cfRule type="expression" dxfId="3419" priority="10178" stopIfTrue="1">
      <formula>I1980="REVIEW"</formula>
    </cfRule>
  </conditionalFormatting>
  <conditionalFormatting sqref="I1981">
    <cfRule type="expression" dxfId="3418" priority="10179" stopIfTrue="1">
      <formula>I1981="REVIEW"</formula>
    </cfRule>
  </conditionalFormatting>
  <conditionalFormatting sqref="I1982">
    <cfRule type="expression" dxfId="3417" priority="10180" stopIfTrue="1">
      <formula>I1982="REVIEW"</formula>
    </cfRule>
  </conditionalFormatting>
  <conditionalFormatting sqref="I1983">
    <cfRule type="expression" dxfId="3416" priority="10181" stopIfTrue="1">
      <formula>I1983="REVIEW"</formula>
    </cfRule>
  </conditionalFormatting>
  <conditionalFormatting sqref="I1984">
    <cfRule type="expression" dxfId="3415" priority="10182" stopIfTrue="1">
      <formula>I1984="REVIEW"</formula>
    </cfRule>
  </conditionalFormatting>
  <conditionalFormatting sqref="I1985">
    <cfRule type="expression" dxfId="3414" priority="10183" stopIfTrue="1">
      <formula>I1985="REVIEW"</formula>
    </cfRule>
  </conditionalFormatting>
  <conditionalFormatting sqref="I1986">
    <cfRule type="expression" dxfId="3413" priority="10184" stopIfTrue="1">
      <formula>I1986="REVIEW"</formula>
    </cfRule>
  </conditionalFormatting>
  <conditionalFormatting sqref="I1987">
    <cfRule type="expression" dxfId="3412" priority="10185" stopIfTrue="1">
      <formula>I1987="REVIEW"</formula>
    </cfRule>
  </conditionalFormatting>
  <conditionalFormatting sqref="I1988">
    <cfRule type="expression" dxfId="3411" priority="10186" stopIfTrue="1">
      <formula>I1988="REVIEW"</formula>
    </cfRule>
  </conditionalFormatting>
  <conditionalFormatting sqref="I1989">
    <cfRule type="expression" dxfId="3410" priority="10187" stopIfTrue="1">
      <formula>I1989="REVIEW"</formula>
    </cfRule>
  </conditionalFormatting>
  <conditionalFormatting sqref="I1990">
    <cfRule type="expression" dxfId="3409" priority="10188" stopIfTrue="1">
      <formula>I1990="REVIEW"</formula>
    </cfRule>
  </conditionalFormatting>
  <conditionalFormatting sqref="I1991">
    <cfRule type="expression" dxfId="3408" priority="10189" stopIfTrue="1">
      <formula>I1991="REVIEW"</formula>
    </cfRule>
  </conditionalFormatting>
  <conditionalFormatting sqref="I1992">
    <cfRule type="expression" dxfId="3407" priority="10190" stopIfTrue="1">
      <formula>I1992="REVIEW"</formula>
    </cfRule>
  </conditionalFormatting>
  <conditionalFormatting sqref="I1993">
    <cfRule type="expression" dxfId="3406" priority="10191" stopIfTrue="1">
      <formula>I1993="REVIEW"</formula>
    </cfRule>
  </conditionalFormatting>
  <conditionalFormatting sqref="I1994">
    <cfRule type="expression" dxfId="3405" priority="10192" stopIfTrue="1">
      <formula>I1994="REVIEW"</formula>
    </cfRule>
  </conditionalFormatting>
  <conditionalFormatting sqref="I1995">
    <cfRule type="expression" dxfId="3404" priority="10193" stopIfTrue="1">
      <formula>I1995="REVIEW"</formula>
    </cfRule>
  </conditionalFormatting>
  <conditionalFormatting sqref="I1996">
    <cfRule type="expression" dxfId="3403" priority="10194" stopIfTrue="1">
      <formula>I1996="REVIEW"</formula>
    </cfRule>
  </conditionalFormatting>
  <conditionalFormatting sqref="I1997">
    <cfRule type="expression" dxfId="3402" priority="10195" stopIfTrue="1">
      <formula>I1997="REVIEW"</formula>
    </cfRule>
  </conditionalFormatting>
  <conditionalFormatting sqref="I1998">
    <cfRule type="expression" dxfId="3401" priority="10196" stopIfTrue="1">
      <formula>I1998="REVIEW"</formula>
    </cfRule>
  </conditionalFormatting>
  <conditionalFormatting sqref="I1999">
    <cfRule type="expression" dxfId="3400" priority="10197" stopIfTrue="1">
      <formula>I1999="REVIEW"</formula>
    </cfRule>
  </conditionalFormatting>
  <conditionalFormatting sqref="I2000">
    <cfRule type="expression" dxfId="3399" priority="10198" stopIfTrue="1">
      <formula>I2000="REVIEW"</formula>
    </cfRule>
  </conditionalFormatting>
  <conditionalFormatting sqref="I2001">
    <cfRule type="expression" dxfId="3398" priority="10199" stopIfTrue="1">
      <formula>I2001="REVIEW"</formula>
    </cfRule>
  </conditionalFormatting>
  <conditionalFormatting sqref="I2002">
    <cfRule type="expression" dxfId="3397" priority="10200" stopIfTrue="1">
      <formula>I2002="REVIEW"</formula>
    </cfRule>
  </conditionalFormatting>
  <conditionalFormatting sqref="I2003">
    <cfRule type="expression" dxfId="3396" priority="10201" stopIfTrue="1">
      <formula>I2003="REVIEW"</formula>
    </cfRule>
  </conditionalFormatting>
  <conditionalFormatting sqref="I2004">
    <cfRule type="expression" dxfId="3395" priority="10202" stopIfTrue="1">
      <formula>I2004="REVIEW"</formula>
    </cfRule>
  </conditionalFormatting>
  <conditionalFormatting sqref="I2005">
    <cfRule type="expression" dxfId="3394" priority="10203" stopIfTrue="1">
      <formula>I2005="REVIEW"</formula>
    </cfRule>
  </conditionalFormatting>
  <conditionalFormatting sqref="I2006">
    <cfRule type="expression" dxfId="3393" priority="10204" stopIfTrue="1">
      <formula>I2006="REVIEW"</formula>
    </cfRule>
  </conditionalFormatting>
  <conditionalFormatting sqref="I2007">
    <cfRule type="expression" dxfId="3392" priority="10205" stopIfTrue="1">
      <formula>I2007="REVIEW"</formula>
    </cfRule>
  </conditionalFormatting>
  <conditionalFormatting sqref="I2008">
    <cfRule type="expression" dxfId="3391" priority="10206" stopIfTrue="1">
      <formula>I2008="REVIEW"</formula>
    </cfRule>
  </conditionalFormatting>
  <conditionalFormatting sqref="I2009">
    <cfRule type="expression" dxfId="3390" priority="10207" stopIfTrue="1">
      <formula>I2009="REVIEW"</formula>
    </cfRule>
  </conditionalFormatting>
  <conditionalFormatting sqref="I2010">
    <cfRule type="expression" dxfId="3389" priority="10208" stopIfTrue="1">
      <formula>I2010="REVIEW"</formula>
    </cfRule>
  </conditionalFormatting>
  <conditionalFormatting sqref="I2011">
    <cfRule type="expression" dxfId="3388" priority="10209" stopIfTrue="1">
      <formula>I2011="REVIEW"</formula>
    </cfRule>
  </conditionalFormatting>
  <conditionalFormatting sqref="I2012">
    <cfRule type="expression" dxfId="3387" priority="10210" stopIfTrue="1">
      <formula>I2012="REVIEW"</formula>
    </cfRule>
  </conditionalFormatting>
  <conditionalFormatting sqref="I2013">
    <cfRule type="expression" dxfId="3386" priority="10211" stopIfTrue="1">
      <formula>I2013="REVIEW"</formula>
    </cfRule>
  </conditionalFormatting>
  <conditionalFormatting sqref="I2014">
    <cfRule type="expression" dxfId="3385" priority="10212" stopIfTrue="1">
      <formula>I2014="REVIEW"</formula>
    </cfRule>
  </conditionalFormatting>
  <conditionalFormatting sqref="I2015">
    <cfRule type="expression" dxfId="3384" priority="10213" stopIfTrue="1">
      <formula>I2015="REVIEW"</formula>
    </cfRule>
  </conditionalFormatting>
  <conditionalFormatting sqref="I2016">
    <cfRule type="expression" dxfId="3383" priority="10214" stopIfTrue="1">
      <formula>I2016="REVIEW"</formula>
    </cfRule>
  </conditionalFormatting>
  <conditionalFormatting sqref="I2017">
    <cfRule type="expression" dxfId="3382" priority="10215" stopIfTrue="1">
      <formula>I2017="REVIEW"</formula>
    </cfRule>
  </conditionalFormatting>
  <conditionalFormatting sqref="I2018">
    <cfRule type="expression" dxfId="3381" priority="10216" stopIfTrue="1">
      <formula>I2018="REVIEW"</formula>
    </cfRule>
  </conditionalFormatting>
  <conditionalFormatting sqref="I2019">
    <cfRule type="expression" dxfId="3380" priority="10217" stopIfTrue="1">
      <formula>I2019="REVIEW"</formula>
    </cfRule>
  </conditionalFormatting>
  <conditionalFormatting sqref="I2020">
    <cfRule type="expression" dxfId="3379" priority="10218" stopIfTrue="1">
      <formula>I2020="REVIEW"</formula>
    </cfRule>
  </conditionalFormatting>
  <conditionalFormatting sqref="I2021">
    <cfRule type="expression" dxfId="3378" priority="10219" stopIfTrue="1">
      <formula>I2021="REVIEW"</formula>
    </cfRule>
  </conditionalFormatting>
  <conditionalFormatting sqref="I2022">
    <cfRule type="expression" dxfId="3377" priority="10220" stopIfTrue="1">
      <formula>I2022="REVIEW"</formula>
    </cfRule>
  </conditionalFormatting>
  <conditionalFormatting sqref="I2023">
    <cfRule type="expression" dxfId="3376" priority="10221" stopIfTrue="1">
      <formula>I2023="REVIEW"</formula>
    </cfRule>
  </conditionalFormatting>
  <conditionalFormatting sqref="I2024">
    <cfRule type="expression" dxfId="3375" priority="10222" stopIfTrue="1">
      <formula>I2024="REVIEW"</formula>
    </cfRule>
  </conditionalFormatting>
  <conditionalFormatting sqref="I2025">
    <cfRule type="expression" dxfId="3374" priority="10223" stopIfTrue="1">
      <formula>I2025="REVIEW"</formula>
    </cfRule>
  </conditionalFormatting>
  <conditionalFormatting sqref="I2026">
    <cfRule type="expression" dxfId="3373" priority="10224" stopIfTrue="1">
      <formula>I2026="REVIEW"</formula>
    </cfRule>
  </conditionalFormatting>
  <conditionalFormatting sqref="I2027">
    <cfRule type="expression" dxfId="3372" priority="10225" stopIfTrue="1">
      <formula>I2027="REVIEW"</formula>
    </cfRule>
  </conditionalFormatting>
  <conditionalFormatting sqref="I2028">
    <cfRule type="expression" dxfId="3371" priority="10226" stopIfTrue="1">
      <formula>I2028="REVIEW"</formula>
    </cfRule>
  </conditionalFormatting>
  <conditionalFormatting sqref="I2029">
    <cfRule type="expression" dxfId="3370" priority="10227" stopIfTrue="1">
      <formula>I2029="REVIEW"</formula>
    </cfRule>
  </conditionalFormatting>
  <conditionalFormatting sqref="I2030">
    <cfRule type="expression" dxfId="3369" priority="10228" stopIfTrue="1">
      <formula>I2030="REVIEW"</formula>
    </cfRule>
  </conditionalFormatting>
  <conditionalFormatting sqref="I2031">
    <cfRule type="expression" dxfId="3368" priority="10229" stopIfTrue="1">
      <formula>I2031="REVIEW"</formula>
    </cfRule>
  </conditionalFormatting>
  <conditionalFormatting sqref="I2032">
    <cfRule type="expression" dxfId="3367" priority="10230" stopIfTrue="1">
      <formula>I2032="REVIEW"</formula>
    </cfRule>
  </conditionalFormatting>
  <conditionalFormatting sqref="I2033">
    <cfRule type="expression" dxfId="3366" priority="10231" stopIfTrue="1">
      <formula>I2033="REVIEW"</formula>
    </cfRule>
  </conditionalFormatting>
  <conditionalFormatting sqref="I2034">
    <cfRule type="expression" dxfId="3365" priority="10232" stopIfTrue="1">
      <formula>I2034="REVIEW"</formula>
    </cfRule>
  </conditionalFormatting>
  <conditionalFormatting sqref="I2035">
    <cfRule type="expression" dxfId="3364" priority="10233" stopIfTrue="1">
      <formula>I2035="REVIEW"</formula>
    </cfRule>
  </conditionalFormatting>
  <conditionalFormatting sqref="I2036">
    <cfRule type="expression" dxfId="3363" priority="10234" stopIfTrue="1">
      <formula>I2036="REVIEW"</formula>
    </cfRule>
  </conditionalFormatting>
  <conditionalFormatting sqref="I2037">
    <cfRule type="expression" dxfId="3362" priority="10235" stopIfTrue="1">
      <formula>I2037="REVIEW"</formula>
    </cfRule>
  </conditionalFormatting>
  <conditionalFormatting sqref="I2038">
    <cfRule type="expression" dxfId="3361" priority="10236" stopIfTrue="1">
      <formula>I2038="REVIEW"</formula>
    </cfRule>
  </conditionalFormatting>
  <conditionalFormatting sqref="I2039">
    <cfRule type="expression" dxfId="3360" priority="10237" stopIfTrue="1">
      <formula>I2039="REVIEW"</formula>
    </cfRule>
  </conditionalFormatting>
  <conditionalFormatting sqref="I2040">
    <cfRule type="expression" dxfId="3359" priority="10238" stopIfTrue="1">
      <formula>I2040="REVIEW"</formula>
    </cfRule>
  </conditionalFormatting>
  <conditionalFormatting sqref="I2041">
    <cfRule type="expression" dxfId="3358" priority="10239" stopIfTrue="1">
      <formula>I2041="REVIEW"</formula>
    </cfRule>
  </conditionalFormatting>
  <conditionalFormatting sqref="I2042">
    <cfRule type="expression" dxfId="3357" priority="10240" stopIfTrue="1">
      <formula>I2042="REVIEW"</formula>
    </cfRule>
  </conditionalFormatting>
  <conditionalFormatting sqref="I2043">
    <cfRule type="expression" dxfId="3356" priority="10241" stopIfTrue="1">
      <formula>I2043="REVIEW"</formula>
    </cfRule>
  </conditionalFormatting>
  <conditionalFormatting sqref="I2044">
    <cfRule type="expression" dxfId="3355" priority="10242" stopIfTrue="1">
      <formula>I2044="REVIEW"</formula>
    </cfRule>
  </conditionalFormatting>
  <conditionalFormatting sqref="I2045">
    <cfRule type="expression" dxfId="3354" priority="10243" stopIfTrue="1">
      <formula>I2045="REVIEW"</formula>
    </cfRule>
  </conditionalFormatting>
  <conditionalFormatting sqref="I2046">
    <cfRule type="expression" dxfId="3353" priority="10244" stopIfTrue="1">
      <formula>I2046="REVIEW"</formula>
    </cfRule>
  </conditionalFormatting>
  <conditionalFormatting sqref="I2047">
    <cfRule type="expression" dxfId="3352" priority="10245" stopIfTrue="1">
      <formula>I2047="REVIEW"</formula>
    </cfRule>
  </conditionalFormatting>
  <conditionalFormatting sqref="I2048">
    <cfRule type="expression" dxfId="3351" priority="10246" stopIfTrue="1">
      <formula>I2048="REVIEW"</formula>
    </cfRule>
  </conditionalFormatting>
  <conditionalFormatting sqref="I2049">
    <cfRule type="expression" dxfId="3350" priority="10247" stopIfTrue="1">
      <formula>I2049="REVIEW"</formula>
    </cfRule>
  </conditionalFormatting>
  <conditionalFormatting sqref="I2050">
    <cfRule type="expression" dxfId="3349" priority="10248" stopIfTrue="1">
      <formula>I2050="REVIEW"</formula>
    </cfRule>
  </conditionalFormatting>
  <conditionalFormatting sqref="I2051">
    <cfRule type="expression" dxfId="3348" priority="10249" stopIfTrue="1">
      <formula>I2051="REVIEW"</formula>
    </cfRule>
  </conditionalFormatting>
  <conditionalFormatting sqref="I2052">
    <cfRule type="expression" dxfId="3347" priority="10250" stopIfTrue="1">
      <formula>I2052="REVIEW"</formula>
    </cfRule>
  </conditionalFormatting>
  <conditionalFormatting sqref="I2053">
    <cfRule type="expression" dxfId="3346" priority="10251" stopIfTrue="1">
      <formula>I2053="REVIEW"</formula>
    </cfRule>
  </conditionalFormatting>
  <conditionalFormatting sqref="I2054">
    <cfRule type="expression" dxfId="3345" priority="10252" stopIfTrue="1">
      <formula>I2054="REVIEW"</formula>
    </cfRule>
  </conditionalFormatting>
  <conditionalFormatting sqref="I2055">
    <cfRule type="expression" dxfId="3344" priority="10253" stopIfTrue="1">
      <formula>I2055="REVIEW"</formula>
    </cfRule>
  </conditionalFormatting>
  <conditionalFormatting sqref="I2056">
    <cfRule type="expression" dxfId="3343" priority="10254" stopIfTrue="1">
      <formula>I2056="REVIEW"</formula>
    </cfRule>
  </conditionalFormatting>
  <conditionalFormatting sqref="I2057">
    <cfRule type="expression" dxfId="3342" priority="10255" stopIfTrue="1">
      <formula>I2057="REVIEW"</formula>
    </cfRule>
  </conditionalFormatting>
  <conditionalFormatting sqref="I2058">
    <cfRule type="expression" dxfId="3341" priority="10256" stopIfTrue="1">
      <formula>I2058="REVIEW"</formula>
    </cfRule>
  </conditionalFormatting>
  <conditionalFormatting sqref="I2059">
    <cfRule type="expression" dxfId="3340" priority="10257" stopIfTrue="1">
      <formula>I2059="REVIEW"</formula>
    </cfRule>
  </conditionalFormatting>
  <conditionalFormatting sqref="I2060">
    <cfRule type="expression" dxfId="3339" priority="10258" stopIfTrue="1">
      <formula>I2060="REVIEW"</formula>
    </cfRule>
  </conditionalFormatting>
  <conditionalFormatting sqref="I2061">
    <cfRule type="expression" dxfId="3338" priority="10259" stopIfTrue="1">
      <formula>I2061="REVIEW"</formula>
    </cfRule>
  </conditionalFormatting>
  <conditionalFormatting sqref="I2062">
    <cfRule type="expression" dxfId="3337" priority="10260" stopIfTrue="1">
      <formula>I2062="REVIEW"</formula>
    </cfRule>
  </conditionalFormatting>
  <conditionalFormatting sqref="I2063">
    <cfRule type="expression" dxfId="3336" priority="10261" stopIfTrue="1">
      <formula>I2063="REVIEW"</formula>
    </cfRule>
  </conditionalFormatting>
  <conditionalFormatting sqref="I2064">
    <cfRule type="expression" dxfId="3335" priority="10262" stopIfTrue="1">
      <formula>I2064="REVIEW"</formula>
    </cfRule>
  </conditionalFormatting>
  <conditionalFormatting sqref="I2065">
    <cfRule type="expression" dxfId="3334" priority="10263" stopIfTrue="1">
      <formula>I2065="REVIEW"</formula>
    </cfRule>
  </conditionalFormatting>
  <conditionalFormatting sqref="I2066">
    <cfRule type="expression" dxfId="3333" priority="10264" stopIfTrue="1">
      <formula>I2066="REVIEW"</formula>
    </cfRule>
  </conditionalFormatting>
  <conditionalFormatting sqref="I2067">
    <cfRule type="expression" dxfId="3332" priority="10265" stopIfTrue="1">
      <formula>I2067="REVIEW"</formula>
    </cfRule>
  </conditionalFormatting>
  <conditionalFormatting sqref="I2068">
    <cfRule type="expression" dxfId="3331" priority="10266" stopIfTrue="1">
      <formula>I2068="REVIEW"</formula>
    </cfRule>
  </conditionalFormatting>
  <conditionalFormatting sqref="I2069">
    <cfRule type="expression" dxfId="3330" priority="10267" stopIfTrue="1">
      <formula>I2069="REVIEW"</formula>
    </cfRule>
  </conditionalFormatting>
  <conditionalFormatting sqref="I2070">
    <cfRule type="expression" dxfId="3329" priority="10268" stopIfTrue="1">
      <formula>I2070="REVIEW"</formula>
    </cfRule>
  </conditionalFormatting>
  <conditionalFormatting sqref="I2071">
    <cfRule type="expression" dxfId="3328" priority="10269" stopIfTrue="1">
      <formula>I2071="REVIEW"</formula>
    </cfRule>
  </conditionalFormatting>
  <conditionalFormatting sqref="I2072">
    <cfRule type="expression" dxfId="3327" priority="10270" stopIfTrue="1">
      <formula>I2072="REVIEW"</formula>
    </cfRule>
  </conditionalFormatting>
  <conditionalFormatting sqref="I2073">
    <cfRule type="expression" dxfId="3326" priority="10271" stopIfTrue="1">
      <formula>I2073="REVIEW"</formula>
    </cfRule>
  </conditionalFormatting>
  <conditionalFormatting sqref="I2074">
    <cfRule type="expression" dxfId="3325" priority="10272" stopIfTrue="1">
      <formula>I2074="REVIEW"</formula>
    </cfRule>
  </conditionalFormatting>
  <conditionalFormatting sqref="I2075">
    <cfRule type="expression" dxfId="3324" priority="10273" stopIfTrue="1">
      <formula>I2075="REVIEW"</formula>
    </cfRule>
  </conditionalFormatting>
  <conditionalFormatting sqref="I2076">
    <cfRule type="expression" dxfId="3323" priority="10274" stopIfTrue="1">
      <formula>I2076="REVIEW"</formula>
    </cfRule>
  </conditionalFormatting>
  <conditionalFormatting sqref="I2077">
    <cfRule type="expression" dxfId="3322" priority="10275" stopIfTrue="1">
      <formula>I2077="REVIEW"</formula>
    </cfRule>
  </conditionalFormatting>
  <conditionalFormatting sqref="I2078">
    <cfRule type="expression" dxfId="3321" priority="10276" stopIfTrue="1">
      <formula>I2078="REVIEW"</formula>
    </cfRule>
  </conditionalFormatting>
  <conditionalFormatting sqref="I2079">
    <cfRule type="expression" dxfId="3320" priority="10277" stopIfTrue="1">
      <formula>I2079="REVIEW"</formula>
    </cfRule>
  </conditionalFormatting>
  <conditionalFormatting sqref="I2080">
    <cfRule type="expression" dxfId="3319" priority="10278" stopIfTrue="1">
      <formula>I2080="REVIEW"</formula>
    </cfRule>
  </conditionalFormatting>
  <conditionalFormatting sqref="I2081">
    <cfRule type="expression" dxfId="3318" priority="10279" stopIfTrue="1">
      <formula>I2081="REVIEW"</formula>
    </cfRule>
  </conditionalFormatting>
  <conditionalFormatting sqref="I2082">
    <cfRule type="expression" dxfId="3317" priority="10280" stopIfTrue="1">
      <formula>I2082="REVIEW"</formula>
    </cfRule>
  </conditionalFormatting>
  <conditionalFormatting sqref="I2083">
    <cfRule type="expression" dxfId="3316" priority="10281" stopIfTrue="1">
      <formula>I2083="REVIEW"</formula>
    </cfRule>
  </conditionalFormatting>
  <conditionalFormatting sqref="I2084">
    <cfRule type="expression" dxfId="3315" priority="10282" stopIfTrue="1">
      <formula>I2084="REVIEW"</formula>
    </cfRule>
  </conditionalFormatting>
  <conditionalFormatting sqref="I2085">
    <cfRule type="expression" dxfId="3314" priority="10283" stopIfTrue="1">
      <formula>I2085="REVIEW"</formula>
    </cfRule>
  </conditionalFormatting>
  <conditionalFormatting sqref="I2086">
    <cfRule type="expression" dxfId="3313" priority="10284" stopIfTrue="1">
      <formula>I2086="REVIEW"</formula>
    </cfRule>
  </conditionalFormatting>
  <conditionalFormatting sqref="I2087">
    <cfRule type="expression" dxfId="3312" priority="10285" stopIfTrue="1">
      <formula>I2087="REVIEW"</formula>
    </cfRule>
  </conditionalFormatting>
  <conditionalFormatting sqref="I2088">
    <cfRule type="expression" dxfId="3311" priority="10286" stopIfTrue="1">
      <formula>I2088="REVIEW"</formula>
    </cfRule>
  </conditionalFormatting>
  <conditionalFormatting sqref="I2089">
    <cfRule type="expression" dxfId="3310" priority="10287" stopIfTrue="1">
      <formula>I2089="REVIEW"</formula>
    </cfRule>
  </conditionalFormatting>
  <conditionalFormatting sqref="I2090">
    <cfRule type="expression" dxfId="3309" priority="10288" stopIfTrue="1">
      <formula>I2090="REVIEW"</formula>
    </cfRule>
  </conditionalFormatting>
  <conditionalFormatting sqref="I2091">
    <cfRule type="expression" dxfId="3308" priority="10289" stopIfTrue="1">
      <formula>I2091="REVIEW"</formula>
    </cfRule>
  </conditionalFormatting>
  <conditionalFormatting sqref="I2092">
    <cfRule type="expression" dxfId="3307" priority="10290" stopIfTrue="1">
      <formula>I2092="REVIEW"</formula>
    </cfRule>
  </conditionalFormatting>
  <conditionalFormatting sqref="I2093">
    <cfRule type="expression" dxfId="3306" priority="10291" stopIfTrue="1">
      <formula>I2093="REVIEW"</formula>
    </cfRule>
  </conditionalFormatting>
  <conditionalFormatting sqref="I2094">
    <cfRule type="expression" dxfId="3305" priority="10292" stopIfTrue="1">
      <formula>I2094="REVIEW"</formula>
    </cfRule>
  </conditionalFormatting>
  <conditionalFormatting sqref="I2095">
    <cfRule type="expression" dxfId="3304" priority="10293" stopIfTrue="1">
      <formula>I2095="REVIEW"</formula>
    </cfRule>
  </conditionalFormatting>
  <conditionalFormatting sqref="I2096">
    <cfRule type="expression" dxfId="3303" priority="10294" stopIfTrue="1">
      <formula>I2096="REVIEW"</formula>
    </cfRule>
  </conditionalFormatting>
  <conditionalFormatting sqref="I2097">
    <cfRule type="expression" dxfId="3302" priority="10295" stopIfTrue="1">
      <formula>I2097="REVIEW"</formula>
    </cfRule>
  </conditionalFormatting>
  <conditionalFormatting sqref="I2098">
    <cfRule type="expression" dxfId="3301" priority="10296" stopIfTrue="1">
      <formula>I2098="REVIEW"</formula>
    </cfRule>
  </conditionalFormatting>
  <conditionalFormatting sqref="I2099">
    <cfRule type="expression" dxfId="3300" priority="10297" stopIfTrue="1">
      <formula>I2099="REVIEW"</formula>
    </cfRule>
  </conditionalFormatting>
  <conditionalFormatting sqref="I2100">
    <cfRule type="expression" dxfId="3299" priority="10298" stopIfTrue="1">
      <formula>I2100="REVIEW"</formula>
    </cfRule>
  </conditionalFormatting>
  <conditionalFormatting sqref="I2101">
    <cfRule type="expression" dxfId="3298" priority="10299" stopIfTrue="1">
      <formula>I2101="REVIEW"</formula>
    </cfRule>
  </conditionalFormatting>
  <conditionalFormatting sqref="I2102">
    <cfRule type="expression" dxfId="3297" priority="10300" stopIfTrue="1">
      <formula>I2102="REVIEW"</formula>
    </cfRule>
  </conditionalFormatting>
  <conditionalFormatting sqref="I2103">
    <cfRule type="expression" dxfId="3296" priority="10301" stopIfTrue="1">
      <formula>I2103="REVIEW"</formula>
    </cfRule>
  </conditionalFormatting>
  <conditionalFormatting sqref="I2104">
    <cfRule type="expression" dxfId="3295" priority="10302" stopIfTrue="1">
      <formula>I2104="REVIEW"</formula>
    </cfRule>
  </conditionalFormatting>
  <conditionalFormatting sqref="I2105">
    <cfRule type="expression" dxfId="3294" priority="10303" stopIfTrue="1">
      <formula>I2105="REVIEW"</formula>
    </cfRule>
  </conditionalFormatting>
  <conditionalFormatting sqref="I2106">
    <cfRule type="expression" dxfId="3293" priority="10304" stopIfTrue="1">
      <formula>I2106="REVIEW"</formula>
    </cfRule>
  </conditionalFormatting>
  <conditionalFormatting sqref="I2107">
    <cfRule type="expression" dxfId="3292" priority="10305" stopIfTrue="1">
      <formula>I2107="REVIEW"</formula>
    </cfRule>
  </conditionalFormatting>
  <conditionalFormatting sqref="I2108">
    <cfRule type="expression" dxfId="3291" priority="10306" stopIfTrue="1">
      <formula>I2108="REVIEW"</formula>
    </cfRule>
  </conditionalFormatting>
  <conditionalFormatting sqref="I2109">
    <cfRule type="expression" dxfId="3290" priority="10307" stopIfTrue="1">
      <formula>I2109="REVIEW"</formula>
    </cfRule>
  </conditionalFormatting>
  <conditionalFormatting sqref="I2110">
    <cfRule type="expression" dxfId="3289" priority="10308" stopIfTrue="1">
      <formula>I2110="REVIEW"</formula>
    </cfRule>
  </conditionalFormatting>
  <conditionalFormatting sqref="I2111">
    <cfRule type="expression" dxfId="3288" priority="10309" stopIfTrue="1">
      <formula>I2111="REVIEW"</formula>
    </cfRule>
  </conditionalFormatting>
  <conditionalFormatting sqref="I2112">
    <cfRule type="expression" dxfId="3287" priority="10310" stopIfTrue="1">
      <formula>I2112="REVIEW"</formula>
    </cfRule>
  </conditionalFormatting>
  <conditionalFormatting sqref="I2113">
    <cfRule type="expression" dxfId="3286" priority="10311" stopIfTrue="1">
      <formula>I2113="REVIEW"</formula>
    </cfRule>
  </conditionalFormatting>
  <conditionalFormatting sqref="I2114">
    <cfRule type="expression" dxfId="3285" priority="10312" stopIfTrue="1">
      <formula>I2114="REVIEW"</formula>
    </cfRule>
  </conditionalFormatting>
  <conditionalFormatting sqref="I2115">
    <cfRule type="expression" dxfId="3284" priority="10313" stopIfTrue="1">
      <formula>I2115="REVIEW"</formula>
    </cfRule>
  </conditionalFormatting>
  <conditionalFormatting sqref="I2116">
    <cfRule type="expression" dxfId="3283" priority="10314" stopIfTrue="1">
      <formula>I2116="REVIEW"</formula>
    </cfRule>
  </conditionalFormatting>
  <conditionalFormatting sqref="I2117">
    <cfRule type="expression" dxfId="3282" priority="10315" stopIfTrue="1">
      <formula>I2117="REVIEW"</formula>
    </cfRule>
  </conditionalFormatting>
  <conditionalFormatting sqref="I2118">
    <cfRule type="expression" dxfId="3281" priority="10316" stopIfTrue="1">
      <formula>I2118="REVIEW"</formula>
    </cfRule>
  </conditionalFormatting>
  <conditionalFormatting sqref="I2119">
    <cfRule type="expression" dxfId="3280" priority="10317" stopIfTrue="1">
      <formula>I2119="REVIEW"</formula>
    </cfRule>
  </conditionalFormatting>
  <conditionalFormatting sqref="I2120">
    <cfRule type="expression" dxfId="3279" priority="10318" stopIfTrue="1">
      <formula>I2120="REVIEW"</formula>
    </cfRule>
  </conditionalFormatting>
  <conditionalFormatting sqref="I2121">
    <cfRule type="expression" dxfId="3278" priority="10319" stopIfTrue="1">
      <formula>I2121="REVIEW"</formula>
    </cfRule>
  </conditionalFormatting>
  <conditionalFormatting sqref="I2122">
    <cfRule type="expression" dxfId="3277" priority="10320" stopIfTrue="1">
      <formula>I2122="REVIEW"</formula>
    </cfRule>
  </conditionalFormatting>
  <conditionalFormatting sqref="I2123">
    <cfRule type="expression" dxfId="3276" priority="10321" stopIfTrue="1">
      <formula>I2123="REVIEW"</formula>
    </cfRule>
  </conditionalFormatting>
  <conditionalFormatting sqref="I2124">
    <cfRule type="expression" dxfId="3275" priority="10322" stopIfTrue="1">
      <formula>I2124="REVIEW"</formula>
    </cfRule>
  </conditionalFormatting>
  <conditionalFormatting sqref="I2125">
    <cfRule type="expression" dxfId="3274" priority="10323" stopIfTrue="1">
      <formula>I2125="REVIEW"</formula>
    </cfRule>
  </conditionalFormatting>
  <conditionalFormatting sqref="I2126">
    <cfRule type="expression" dxfId="3273" priority="10324" stopIfTrue="1">
      <formula>I2126="REVIEW"</formula>
    </cfRule>
  </conditionalFormatting>
  <conditionalFormatting sqref="I2127">
    <cfRule type="expression" dxfId="3272" priority="10325" stopIfTrue="1">
      <formula>I2127="REVIEW"</formula>
    </cfRule>
  </conditionalFormatting>
  <conditionalFormatting sqref="I2128">
    <cfRule type="expression" dxfId="3271" priority="10326" stopIfTrue="1">
      <formula>I2128="REVIEW"</formula>
    </cfRule>
  </conditionalFormatting>
  <conditionalFormatting sqref="I2129">
    <cfRule type="expression" dxfId="3270" priority="10327" stopIfTrue="1">
      <formula>I2129="REVIEW"</formula>
    </cfRule>
  </conditionalFormatting>
  <conditionalFormatting sqref="I2130">
    <cfRule type="expression" dxfId="3269" priority="10328" stopIfTrue="1">
      <formula>I2130="REVIEW"</formula>
    </cfRule>
  </conditionalFormatting>
  <conditionalFormatting sqref="I2131">
    <cfRule type="expression" dxfId="3268" priority="10329" stopIfTrue="1">
      <formula>I2131="REVIEW"</formula>
    </cfRule>
  </conditionalFormatting>
  <conditionalFormatting sqref="I2132">
    <cfRule type="expression" dxfId="3267" priority="10330" stopIfTrue="1">
      <formula>I2132="REVIEW"</formula>
    </cfRule>
  </conditionalFormatting>
  <conditionalFormatting sqref="I2133">
    <cfRule type="expression" dxfId="3266" priority="10331" stopIfTrue="1">
      <formula>I2133="REVIEW"</formula>
    </cfRule>
  </conditionalFormatting>
  <conditionalFormatting sqref="I2134">
    <cfRule type="expression" dxfId="3265" priority="10332" stopIfTrue="1">
      <formula>I2134="REVIEW"</formula>
    </cfRule>
  </conditionalFormatting>
  <conditionalFormatting sqref="I2135">
    <cfRule type="expression" dxfId="3264" priority="10333" stopIfTrue="1">
      <formula>I2135="REVIEW"</formula>
    </cfRule>
  </conditionalFormatting>
  <conditionalFormatting sqref="I2136">
    <cfRule type="expression" dxfId="3263" priority="10334" stopIfTrue="1">
      <formula>I2136="REVIEW"</formula>
    </cfRule>
  </conditionalFormatting>
  <conditionalFormatting sqref="I2137">
    <cfRule type="expression" dxfId="3262" priority="10335" stopIfTrue="1">
      <formula>I2137="REVIEW"</formula>
    </cfRule>
  </conditionalFormatting>
  <conditionalFormatting sqref="I2138">
    <cfRule type="expression" dxfId="3261" priority="10336" stopIfTrue="1">
      <formula>I2138="REVIEW"</formula>
    </cfRule>
  </conditionalFormatting>
  <conditionalFormatting sqref="I2139">
    <cfRule type="expression" dxfId="3260" priority="10337" stopIfTrue="1">
      <formula>I2139="REVIEW"</formula>
    </cfRule>
  </conditionalFormatting>
  <conditionalFormatting sqref="I2140">
    <cfRule type="expression" dxfId="3259" priority="10338" stopIfTrue="1">
      <formula>I2140="REVIEW"</formula>
    </cfRule>
  </conditionalFormatting>
  <conditionalFormatting sqref="I2141">
    <cfRule type="expression" dxfId="3258" priority="10339" stopIfTrue="1">
      <formula>I2141="REVIEW"</formula>
    </cfRule>
  </conditionalFormatting>
  <conditionalFormatting sqref="I2142">
    <cfRule type="expression" dxfId="3257" priority="10340" stopIfTrue="1">
      <formula>I2142="REVIEW"</formula>
    </cfRule>
  </conditionalFormatting>
  <conditionalFormatting sqref="I2143">
    <cfRule type="expression" dxfId="3256" priority="10341" stopIfTrue="1">
      <formula>I2143="REVIEW"</formula>
    </cfRule>
  </conditionalFormatting>
  <conditionalFormatting sqref="I2144">
    <cfRule type="expression" dxfId="3255" priority="10342" stopIfTrue="1">
      <formula>I2144="REVIEW"</formula>
    </cfRule>
  </conditionalFormatting>
  <conditionalFormatting sqref="I2145">
    <cfRule type="expression" dxfId="3254" priority="10343" stopIfTrue="1">
      <formula>I2145="REVIEW"</formula>
    </cfRule>
  </conditionalFormatting>
  <conditionalFormatting sqref="I2146">
    <cfRule type="expression" dxfId="3253" priority="10344" stopIfTrue="1">
      <formula>I2146="REVIEW"</formula>
    </cfRule>
  </conditionalFormatting>
  <conditionalFormatting sqref="I2147">
    <cfRule type="expression" dxfId="3252" priority="10345" stopIfTrue="1">
      <formula>I2147="REVIEW"</formula>
    </cfRule>
  </conditionalFormatting>
  <conditionalFormatting sqref="I2148">
    <cfRule type="expression" dxfId="3251" priority="10346" stopIfTrue="1">
      <formula>I2148="REVIEW"</formula>
    </cfRule>
  </conditionalFormatting>
  <conditionalFormatting sqref="I2149">
    <cfRule type="expression" dxfId="3250" priority="10347" stopIfTrue="1">
      <formula>I2149="REVIEW"</formula>
    </cfRule>
  </conditionalFormatting>
  <conditionalFormatting sqref="I2150">
    <cfRule type="expression" dxfId="3249" priority="10348" stopIfTrue="1">
      <formula>I2150="REVIEW"</formula>
    </cfRule>
  </conditionalFormatting>
  <conditionalFormatting sqref="I2151">
    <cfRule type="expression" dxfId="3248" priority="10349" stopIfTrue="1">
      <formula>I2151="REVIEW"</formula>
    </cfRule>
  </conditionalFormatting>
  <conditionalFormatting sqref="I2152">
    <cfRule type="expression" dxfId="3247" priority="10350" stopIfTrue="1">
      <formula>I2152="REVIEW"</formula>
    </cfRule>
  </conditionalFormatting>
  <conditionalFormatting sqref="I2153">
    <cfRule type="expression" dxfId="3246" priority="10351" stopIfTrue="1">
      <formula>I2153="REVIEW"</formula>
    </cfRule>
  </conditionalFormatting>
  <conditionalFormatting sqref="I2154">
    <cfRule type="expression" dxfId="3245" priority="10352" stopIfTrue="1">
      <formula>I2154="REVIEW"</formula>
    </cfRule>
  </conditionalFormatting>
  <conditionalFormatting sqref="I2155">
    <cfRule type="expression" dxfId="3244" priority="10353" stopIfTrue="1">
      <formula>I2155="REVIEW"</formula>
    </cfRule>
  </conditionalFormatting>
  <conditionalFormatting sqref="I2156">
    <cfRule type="expression" dxfId="3243" priority="10354" stopIfTrue="1">
      <formula>I2156="REVIEW"</formula>
    </cfRule>
  </conditionalFormatting>
  <conditionalFormatting sqref="I2157">
    <cfRule type="expression" dxfId="3242" priority="10355" stopIfTrue="1">
      <formula>I2157="REVIEW"</formula>
    </cfRule>
  </conditionalFormatting>
  <conditionalFormatting sqref="I2158">
    <cfRule type="expression" dxfId="3241" priority="10356" stopIfTrue="1">
      <formula>I2158="REVIEW"</formula>
    </cfRule>
  </conditionalFormatting>
  <conditionalFormatting sqref="I2159">
    <cfRule type="expression" dxfId="3240" priority="10357" stopIfTrue="1">
      <formula>I2159="REVIEW"</formula>
    </cfRule>
  </conditionalFormatting>
  <conditionalFormatting sqref="I2160">
    <cfRule type="expression" dxfId="3239" priority="10358" stopIfTrue="1">
      <formula>I2160="REVIEW"</formula>
    </cfRule>
  </conditionalFormatting>
  <conditionalFormatting sqref="I2161">
    <cfRule type="expression" dxfId="3238" priority="10359" stopIfTrue="1">
      <formula>I2161="REVIEW"</formula>
    </cfRule>
  </conditionalFormatting>
  <conditionalFormatting sqref="I2162">
    <cfRule type="expression" dxfId="3237" priority="10360" stopIfTrue="1">
      <formula>I2162="REVIEW"</formula>
    </cfRule>
  </conditionalFormatting>
  <conditionalFormatting sqref="I2163">
    <cfRule type="expression" dxfId="3236" priority="10361" stopIfTrue="1">
      <formula>I2163="REVIEW"</formula>
    </cfRule>
  </conditionalFormatting>
  <conditionalFormatting sqref="I2164">
    <cfRule type="expression" dxfId="3235" priority="10362" stopIfTrue="1">
      <formula>I2164="REVIEW"</formula>
    </cfRule>
  </conditionalFormatting>
  <conditionalFormatting sqref="I2165">
    <cfRule type="expression" dxfId="3234" priority="10363" stopIfTrue="1">
      <formula>I2165="REVIEW"</formula>
    </cfRule>
  </conditionalFormatting>
  <conditionalFormatting sqref="I2166">
    <cfRule type="expression" dxfId="3233" priority="10364" stopIfTrue="1">
      <formula>I2166="REVIEW"</formula>
    </cfRule>
  </conditionalFormatting>
  <conditionalFormatting sqref="I2167">
    <cfRule type="expression" dxfId="3232" priority="10365" stopIfTrue="1">
      <formula>I2167="REVIEW"</formula>
    </cfRule>
  </conditionalFormatting>
  <conditionalFormatting sqref="I2168">
    <cfRule type="expression" dxfId="3231" priority="10366" stopIfTrue="1">
      <formula>I2168="REVIEW"</formula>
    </cfRule>
  </conditionalFormatting>
  <conditionalFormatting sqref="I2169">
    <cfRule type="expression" dxfId="3230" priority="10367" stopIfTrue="1">
      <formula>I2169="REVIEW"</formula>
    </cfRule>
  </conditionalFormatting>
  <conditionalFormatting sqref="I2170">
    <cfRule type="expression" dxfId="3229" priority="10368" stopIfTrue="1">
      <formula>I2170="REVIEW"</formula>
    </cfRule>
  </conditionalFormatting>
  <conditionalFormatting sqref="I2171">
    <cfRule type="expression" dxfId="3228" priority="10369" stopIfTrue="1">
      <formula>I2171="REVIEW"</formula>
    </cfRule>
  </conditionalFormatting>
  <conditionalFormatting sqref="I2172">
    <cfRule type="expression" dxfId="3227" priority="10370" stopIfTrue="1">
      <formula>I2172="REVIEW"</formula>
    </cfRule>
  </conditionalFormatting>
  <conditionalFormatting sqref="I2173">
    <cfRule type="expression" dxfId="3226" priority="10371" stopIfTrue="1">
      <formula>I2173="REVIEW"</formula>
    </cfRule>
  </conditionalFormatting>
  <conditionalFormatting sqref="I2174">
    <cfRule type="expression" dxfId="3225" priority="10372" stopIfTrue="1">
      <formula>I2174="REVIEW"</formula>
    </cfRule>
  </conditionalFormatting>
  <conditionalFormatting sqref="I2175">
    <cfRule type="expression" dxfId="3224" priority="10373" stopIfTrue="1">
      <formula>I2175="REVIEW"</formula>
    </cfRule>
  </conditionalFormatting>
  <conditionalFormatting sqref="I2176">
    <cfRule type="expression" dxfId="3223" priority="10374" stopIfTrue="1">
      <formula>I2176="REVIEW"</formula>
    </cfRule>
  </conditionalFormatting>
  <conditionalFormatting sqref="I2177">
    <cfRule type="expression" dxfId="3222" priority="10375" stopIfTrue="1">
      <formula>I2177="REVIEW"</formula>
    </cfRule>
  </conditionalFormatting>
  <conditionalFormatting sqref="I2178">
    <cfRule type="expression" dxfId="3221" priority="10376" stopIfTrue="1">
      <formula>I2178="REVIEW"</formula>
    </cfRule>
  </conditionalFormatting>
  <conditionalFormatting sqref="I2179">
    <cfRule type="expression" dxfId="3220" priority="10377" stopIfTrue="1">
      <formula>I2179="REVIEW"</formula>
    </cfRule>
  </conditionalFormatting>
  <conditionalFormatting sqref="I2180">
    <cfRule type="expression" dxfId="3219" priority="10378" stopIfTrue="1">
      <formula>I2180="REVIEW"</formula>
    </cfRule>
  </conditionalFormatting>
  <conditionalFormatting sqref="I2181">
    <cfRule type="expression" dxfId="3218" priority="10379" stopIfTrue="1">
      <formula>I2181="REVIEW"</formula>
    </cfRule>
  </conditionalFormatting>
  <conditionalFormatting sqref="I2182">
    <cfRule type="expression" dxfId="3217" priority="10380" stopIfTrue="1">
      <formula>I2182="REVIEW"</formula>
    </cfRule>
  </conditionalFormatting>
  <conditionalFormatting sqref="I2183">
    <cfRule type="expression" dxfId="3216" priority="10381" stopIfTrue="1">
      <formula>I2183="REVIEW"</formula>
    </cfRule>
  </conditionalFormatting>
  <conditionalFormatting sqref="I2184">
    <cfRule type="expression" dxfId="3215" priority="10382" stopIfTrue="1">
      <formula>I2184="REVIEW"</formula>
    </cfRule>
  </conditionalFormatting>
  <conditionalFormatting sqref="I2185">
    <cfRule type="expression" dxfId="3214" priority="10383" stopIfTrue="1">
      <formula>I2185="REVIEW"</formula>
    </cfRule>
  </conditionalFormatting>
  <conditionalFormatting sqref="I2186">
    <cfRule type="expression" dxfId="3213" priority="10384" stopIfTrue="1">
      <formula>I2186="REVIEW"</formula>
    </cfRule>
  </conditionalFormatting>
  <conditionalFormatting sqref="I2187">
    <cfRule type="expression" dxfId="3212" priority="10385" stopIfTrue="1">
      <formula>I2187="REVIEW"</formula>
    </cfRule>
  </conditionalFormatting>
  <conditionalFormatting sqref="I2188">
    <cfRule type="expression" dxfId="3211" priority="10386" stopIfTrue="1">
      <formula>I2188="REVIEW"</formula>
    </cfRule>
  </conditionalFormatting>
  <conditionalFormatting sqref="I2189">
    <cfRule type="expression" dxfId="3210" priority="10387" stopIfTrue="1">
      <formula>I2189="REVIEW"</formula>
    </cfRule>
  </conditionalFormatting>
  <conditionalFormatting sqref="I2190">
    <cfRule type="expression" dxfId="3209" priority="10388" stopIfTrue="1">
      <formula>I2190="REVIEW"</formula>
    </cfRule>
  </conditionalFormatting>
  <conditionalFormatting sqref="I2191">
    <cfRule type="expression" dxfId="3208" priority="10389" stopIfTrue="1">
      <formula>I2191="REVIEW"</formula>
    </cfRule>
  </conditionalFormatting>
  <conditionalFormatting sqref="I2192">
    <cfRule type="expression" dxfId="3207" priority="10390" stopIfTrue="1">
      <formula>I2192="REVIEW"</formula>
    </cfRule>
  </conditionalFormatting>
  <conditionalFormatting sqref="I2193">
    <cfRule type="expression" dxfId="3206" priority="10391" stopIfTrue="1">
      <formula>I2193="REVIEW"</formula>
    </cfRule>
  </conditionalFormatting>
  <conditionalFormatting sqref="I2194">
    <cfRule type="expression" dxfId="3205" priority="10392" stopIfTrue="1">
      <formula>I2194="REVIEW"</formula>
    </cfRule>
  </conditionalFormatting>
  <conditionalFormatting sqref="I2195">
    <cfRule type="expression" dxfId="3204" priority="10393" stopIfTrue="1">
      <formula>I2195="REVIEW"</formula>
    </cfRule>
  </conditionalFormatting>
  <conditionalFormatting sqref="I2196">
    <cfRule type="expression" dxfId="3203" priority="10394" stopIfTrue="1">
      <formula>I2196="REVIEW"</formula>
    </cfRule>
  </conditionalFormatting>
  <conditionalFormatting sqref="I2197">
    <cfRule type="expression" dxfId="3202" priority="10395" stopIfTrue="1">
      <formula>I2197="REVIEW"</formula>
    </cfRule>
  </conditionalFormatting>
  <conditionalFormatting sqref="I2198">
    <cfRule type="expression" dxfId="3201" priority="10396" stopIfTrue="1">
      <formula>I2198="REVIEW"</formula>
    </cfRule>
  </conditionalFormatting>
  <conditionalFormatting sqref="I2199">
    <cfRule type="expression" dxfId="3200" priority="10397" stopIfTrue="1">
      <formula>I2199="REVIEW"</formula>
    </cfRule>
  </conditionalFormatting>
  <conditionalFormatting sqref="I2200">
    <cfRule type="expression" dxfId="3199" priority="10398" stopIfTrue="1">
      <formula>I2200="REVIEW"</formula>
    </cfRule>
  </conditionalFormatting>
  <conditionalFormatting sqref="I2201">
    <cfRule type="expression" dxfId="3198" priority="10399" stopIfTrue="1">
      <formula>I2201="REVIEW"</formula>
    </cfRule>
  </conditionalFormatting>
  <conditionalFormatting sqref="I2202">
    <cfRule type="expression" dxfId="3197" priority="10400" stopIfTrue="1">
      <formula>I2202="REVIEW"</formula>
    </cfRule>
  </conditionalFormatting>
  <conditionalFormatting sqref="I2203">
    <cfRule type="expression" dxfId="3196" priority="10401" stopIfTrue="1">
      <formula>I2203="REVIEW"</formula>
    </cfRule>
  </conditionalFormatting>
  <conditionalFormatting sqref="I2204">
    <cfRule type="expression" dxfId="3195" priority="10402" stopIfTrue="1">
      <formula>I2204="REVIEW"</formula>
    </cfRule>
  </conditionalFormatting>
  <conditionalFormatting sqref="I2205">
    <cfRule type="expression" dxfId="3194" priority="10403" stopIfTrue="1">
      <formula>I2205="REVIEW"</formula>
    </cfRule>
  </conditionalFormatting>
  <conditionalFormatting sqref="I2206">
    <cfRule type="expression" dxfId="3193" priority="10404" stopIfTrue="1">
      <formula>I2206="REVIEW"</formula>
    </cfRule>
  </conditionalFormatting>
  <conditionalFormatting sqref="I2207">
    <cfRule type="expression" dxfId="3192" priority="10405" stopIfTrue="1">
      <formula>I2207="REVIEW"</formula>
    </cfRule>
  </conditionalFormatting>
  <conditionalFormatting sqref="I2208">
    <cfRule type="expression" dxfId="3191" priority="10406" stopIfTrue="1">
      <formula>I2208="REVIEW"</formula>
    </cfRule>
  </conditionalFormatting>
  <conditionalFormatting sqref="I2209">
    <cfRule type="expression" dxfId="3190" priority="10407" stopIfTrue="1">
      <formula>I2209="REVIEW"</formula>
    </cfRule>
  </conditionalFormatting>
  <conditionalFormatting sqref="I2210">
    <cfRule type="expression" dxfId="3189" priority="10408" stopIfTrue="1">
      <formula>I2210="REVIEW"</formula>
    </cfRule>
  </conditionalFormatting>
  <conditionalFormatting sqref="I2211">
    <cfRule type="expression" dxfId="3188" priority="10409" stopIfTrue="1">
      <formula>I2211="REVIEW"</formula>
    </cfRule>
  </conditionalFormatting>
  <conditionalFormatting sqref="I2212">
    <cfRule type="expression" dxfId="3187" priority="10410" stopIfTrue="1">
      <formula>I2212="REVIEW"</formula>
    </cfRule>
  </conditionalFormatting>
  <conditionalFormatting sqref="I2213">
    <cfRule type="expression" dxfId="3186" priority="10411" stopIfTrue="1">
      <formula>I2213="REVIEW"</formula>
    </cfRule>
  </conditionalFormatting>
  <conditionalFormatting sqref="I2214">
    <cfRule type="expression" dxfId="3185" priority="10412" stopIfTrue="1">
      <formula>I2214="REVIEW"</formula>
    </cfRule>
  </conditionalFormatting>
  <conditionalFormatting sqref="I2215">
    <cfRule type="expression" dxfId="3184" priority="10413" stopIfTrue="1">
      <formula>I2215="REVIEW"</formula>
    </cfRule>
  </conditionalFormatting>
  <conditionalFormatting sqref="I2216">
    <cfRule type="expression" dxfId="3183" priority="10414" stopIfTrue="1">
      <formula>I2216="REVIEW"</formula>
    </cfRule>
  </conditionalFormatting>
  <conditionalFormatting sqref="I2217">
    <cfRule type="expression" dxfId="3182" priority="10415" stopIfTrue="1">
      <formula>I2217="REVIEW"</formula>
    </cfRule>
  </conditionalFormatting>
  <conditionalFormatting sqref="I2218">
    <cfRule type="expression" dxfId="3181" priority="10416" stopIfTrue="1">
      <formula>I2218="REVIEW"</formula>
    </cfRule>
  </conditionalFormatting>
  <conditionalFormatting sqref="I2219">
    <cfRule type="expression" dxfId="3180" priority="10417" stopIfTrue="1">
      <formula>I2219="REVIEW"</formula>
    </cfRule>
  </conditionalFormatting>
  <conditionalFormatting sqref="I2220">
    <cfRule type="expression" dxfId="3179" priority="10418" stopIfTrue="1">
      <formula>I2220="REVIEW"</formula>
    </cfRule>
  </conditionalFormatting>
  <conditionalFormatting sqref="I2221">
    <cfRule type="expression" dxfId="3178" priority="10419" stopIfTrue="1">
      <formula>I2221="REVIEW"</formula>
    </cfRule>
  </conditionalFormatting>
  <conditionalFormatting sqref="I2222">
    <cfRule type="expression" dxfId="3177" priority="10420" stopIfTrue="1">
      <formula>I2222="REVIEW"</formula>
    </cfRule>
  </conditionalFormatting>
  <conditionalFormatting sqref="I2223">
    <cfRule type="expression" dxfId="3176" priority="10421" stopIfTrue="1">
      <formula>I2223="REVIEW"</formula>
    </cfRule>
  </conditionalFormatting>
  <conditionalFormatting sqref="I2224">
    <cfRule type="expression" dxfId="3175" priority="10422" stopIfTrue="1">
      <formula>I2224="REVIEW"</formula>
    </cfRule>
  </conditionalFormatting>
  <conditionalFormatting sqref="I2225">
    <cfRule type="expression" dxfId="3174" priority="10423" stopIfTrue="1">
      <formula>I2225="REVIEW"</formula>
    </cfRule>
  </conditionalFormatting>
  <conditionalFormatting sqref="I2226">
    <cfRule type="expression" dxfId="3173" priority="10424" stopIfTrue="1">
      <formula>I2226="REVIEW"</formula>
    </cfRule>
  </conditionalFormatting>
  <conditionalFormatting sqref="I2227">
    <cfRule type="expression" dxfId="3172" priority="10425" stopIfTrue="1">
      <formula>I2227="REVIEW"</formula>
    </cfRule>
  </conditionalFormatting>
  <conditionalFormatting sqref="I2228">
    <cfRule type="expression" dxfId="3171" priority="10426" stopIfTrue="1">
      <formula>I2228="REVIEW"</formula>
    </cfRule>
  </conditionalFormatting>
  <conditionalFormatting sqref="I2229">
    <cfRule type="expression" dxfId="3170" priority="10427" stopIfTrue="1">
      <formula>I2229="REVIEW"</formula>
    </cfRule>
  </conditionalFormatting>
  <conditionalFormatting sqref="I2230">
    <cfRule type="expression" dxfId="3169" priority="10428" stopIfTrue="1">
      <formula>I2230="REVIEW"</formula>
    </cfRule>
  </conditionalFormatting>
  <conditionalFormatting sqref="I2231">
    <cfRule type="expression" dxfId="3168" priority="10429" stopIfTrue="1">
      <formula>I2231="REVIEW"</formula>
    </cfRule>
  </conditionalFormatting>
  <conditionalFormatting sqref="I2232">
    <cfRule type="expression" dxfId="3167" priority="10430" stopIfTrue="1">
      <formula>I2232="REVIEW"</formula>
    </cfRule>
  </conditionalFormatting>
  <conditionalFormatting sqref="I2233">
    <cfRule type="expression" dxfId="3166" priority="10431" stopIfTrue="1">
      <formula>I2233="REVIEW"</formula>
    </cfRule>
  </conditionalFormatting>
  <conditionalFormatting sqref="I2234">
    <cfRule type="expression" dxfId="3165" priority="10432" stopIfTrue="1">
      <formula>I2234="REVIEW"</formula>
    </cfRule>
  </conditionalFormatting>
  <conditionalFormatting sqref="I2235">
    <cfRule type="expression" dxfId="3164" priority="10433" stopIfTrue="1">
      <formula>I2235="REVIEW"</formula>
    </cfRule>
  </conditionalFormatting>
  <conditionalFormatting sqref="I2236">
    <cfRule type="expression" dxfId="3163" priority="10434" stopIfTrue="1">
      <formula>I2236="REVIEW"</formula>
    </cfRule>
  </conditionalFormatting>
  <conditionalFormatting sqref="I2237">
    <cfRule type="expression" dxfId="3162" priority="10435" stopIfTrue="1">
      <formula>I2237="REVIEW"</formula>
    </cfRule>
  </conditionalFormatting>
  <conditionalFormatting sqref="I2238">
    <cfRule type="expression" dxfId="3161" priority="10436" stopIfTrue="1">
      <formula>I2238="REVIEW"</formula>
    </cfRule>
  </conditionalFormatting>
  <conditionalFormatting sqref="I2239">
    <cfRule type="expression" dxfId="3160" priority="10437" stopIfTrue="1">
      <formula>I2239="REVIEW"</formula>
    </cfRule>
  </conditionalFormatting>
  <conditionalFormatting sqref="I2240">
    <cfRule type="expression" dxfId="3159" priority="10438" stopIfTrue="1">
      <formula>I2240="REVIEW"</formula>
    </cfRule>
  </conditionalFormatting>
  <conditionalFormatting sqref="I2241">
    <cfRule type="expression" dxfId="3158" priority="10439" stopIfTrue="1">
      <formula>I2241="REVIEW"</formula>
    </cfRule>
  </conditionalFormatting>
  <conditionalFormatting sqref="I2242">
    <cfRule type="expression" dxfId="3157" priority="10440" stopIfTrue="1">
      <formula>I2242="REVIEW"</formula>
    </cfRule>
  </conditionalFormatting>
  <conditionalFormatting sqref="I2243">
    <cfRule type="expression" dxfId="3156" priority="10441" stopIfTrue="1">
      <formula>I2243="REVIEW"</formula>
    </cfRule>
  </conditionalFormatting>
  <conditionalFormatting sqref="I2244">
    <cfRule type="expression" dxfId="3155" priority="10442" stopIfTrue="1">
      <formula>I2244="REVIEW"</formula>
    </cfRule>
  </conditionalFormatting>
  <conditionalFormatting sqref="I2245">
    <cfRule type="expression" dxfId="3154" priority="10443" stopIfTrue="1">
      <formula>I2245="REVIEW"</formula>
    </cfRule>
  </conditionalFormatting>
  <conditionalFormatting sqref="I2246">
    <cfRule type="expression" dxfId="3153" priority="10444" stopIfTrue="1">
      <formula>I2246="REVIEW"</formula>
    </cfRule>
  </conditionalFormatting>
  <conditionalFormatting sqref="I2247">
    <cfRule type="expression" dxfId="3152" priority="10445" stopIfTrue="1">
      <formula>I2247="REVIEW"</formula>
    </cfRule>
  </conditionalFormatting>
  <conditionalFormatting sqref="I2248">
    <cfRule type="expression" dxfId="3151" priority="10446" stopIfTrue="1">
      <formula>I2248="REVIEW"</formula>
    </cfRule>
  </conditionalFormatting>
  <conditionalFormatting sqref="I2249">
    <cfRule type="expression" dxfId="3150" priority="10447" stopIfTrue="1">
      <formula>I2249="REVIEW"</formula>
    </cfRule>
  </conditionalFormatting>
  <conditionalFormatting sqref="I2250">
    <cfRule type="expression" dxfId="3149" priority="10448" stopIfTrue="1">
      <formula>I2250="REVIEW"</formula>
    </cfRule>
  </conditionalFormatting>
  <conditionalFormatting sqref="I2251">
    <cfRule type="expression" dxfId="3148" priority="10449" stopIfTrue="1">
      <formula>I2251="REVIEW"</formula>
    </cfRule>
  </conditionalFormatting>
  <conditionalFormatting sqref="I2252">
    <cfRule type="expression" dxfId="3147" priority="10450" stopIfTrue="1">
      <formula>I2252="REVIEW"</formula>
    </cfRule>
  </conditionalFormatting>
  <conditionalFormatting sqref="I2253">
    <cfRule type="expression" dxfId="3146" priority="10451" stopIfTrue="1">
      <formula>I2253="REVIEW"</formula>
    </cfRule>
  </conditionalFormatting>
  <conditionalFormatting sqref="I2254">
    <cfRule type="expression" dxfId="3145" priority="10452" stopIfTrue="1">
      <formula>I2254="REVIEW"</formula>
    </cfRule>
  </conditionalFormatting>
  <conditionalFormatting sqref="I2255">
    <cfRule type="expression" dxfId="3144" priority="10453" stopIfTrue="1">
      <formula>I2255="REVIEW"</formula>
    </cfRule>
  </conditionalFormatting>
  <conditionalFormatting sqref="I2256">
    <cfRule type="expression" dxfId="3143" priority="10454" stopIfTrue="1">
      <formula>I2256="REVIEW"</formula>
    </cfRule>
  </conditionalFormatting>
  <conditionalFormatting sqref="I2257">
    <cfRule type="expression" dxfId="3142" priority="10455" stopIfTrue="1">
      <formula>I2257="REVIEW"</formula>
    </cfRule>
  </conditionalFormatting>
  <conditionalFormatting sqref="I2258">
    <cfRule type="expression" dxfId="3141" priority="10456" stopIfTrue="1">
      <formula>I2258="REVIEW"</formula>
    </cfRule>
  </conditionalFormatting>
  <conditionalFormatting sqref="I2259">
    <cfRule type="expression" dxfId="3140" priority="10457" stopIfTrue="1">
      <formula>I2259="REVIEW"</formula>
    </cfRule>
  </conditionalFormatting>
  <conditionalFormatting sqref="I2260">
    <cfRule type="expression" dxfId="3139" priority="10458" stopIfTrue="1">
      <formula>I2260="REVIEW"</formula>
    </cfRule>
  </conditionalFormatting>
  <conditionalFormatting sqref="I2261">
    <cfRule type="expression" dxfId="3138" priority="10459" stopIfTrue="1">
      <formula>I2261="REVIEW"</formula>
    </cfRule>
  </conditionalFormatting>
  <conditionalFormatting sqref="I2262">
    <cfRule type="expression" dxfId="3137" priority="10460" stopIfTrue="1">
      <formula>I2262="REVIEW"</formula>
    </cfRule>
  </conditionalFormatting>
  <conditionalFormatting sqref="I2263">
    <cfRule type="expression" dxfId="3136" priority="10461" stopIfTrue="1">
      <formula>I2263="REVIEW"</formula>
    </cfRule>
  </conditionalFormatting>
  <conditionalFormatting sqref="I2264">
    <cfRule type="expression" dxfId="3135" priority="10462" stopIfTrue="1">
      <formula>I2264="REVIEW"</formula>
    </cfRule>
  </conditionalFormatting>
  <conditionalFormatting sqref="I2265">
    <cfRule type="expression" dxfId="3134" priority="10463" stopIfTrue="1">
      <formula>I2265="REVIEW"</formula>
    </cfRule>
  </conditionalFormatting>
  <conditionalFormatting sqref="I2266">
    <cfRule type="expression" dxfId="3133" priority="10464" stopIfTrue="1">
      <formula>I2266="REVIEW"</formula>
    </cfRule>
  </conditionalFormatting>
  <conditionalFormatting sqref="I2267">
    <cfRule type="expression" dxfId="3132" priority="10465" stopIfTrue="1">
      <formula>I2267="REVIEW"</formula>
    </cfRule>
  </conditionalFormatting>
  <conditionalFormatting sqref="I2268">
    <cfRule type="expression" dxfId="3131" priority="10466" stopIfTrue="1">
      <formula>I2268="REVIEW"</formula>
    </cfRule>
  </conditionalFormatting>
  <conditionalFormatting sqref="I2269">
    <cfRule type="expression" dxfId="3130" priority="10467" stopIfTrue="1">
      <formula>I2269="REVIEW"</formula>
    </cfRule>
  </conditionalFormatting>
  <conditionalFormatting sqref="I2270">
    <cfRule type="expression" dxfId="3129" priority="10468" stopIfTrue="1">
      <formula>I2270="REVIEW"</formula>
    </cfRule>
  </conditionalFormatting>
  <conditionalFormatting sqref="I2271">
    <cfRule type="expression" dxfId="3128" priority="10469" stopIfTrue="1">
      <formula>I2271="REVIEW"</formula>
    </cfRule>
  </conditionalFormatting>
  <conditionalFormatting sqref="I2272">
    <cfRule type="expression" dxfId="3127" priority="10470" stopIfTrue="1">
      <formula>I2272="REVIEW"</formula>
    </cfRule>
  </conditionalFormatting>
  <conditionalFormatting sqref="I2273">
    <cfRule type="expression" dxfId="3126" priority="10471" stopIfTrue="1">
      <formula>I2273="REVIEW"</formula>
    </cfRule>
  </conditionalFormatting>
  <conditionalFormatting sqref="I2274">
    <cfRule type="expression" dxfId="3125" priority="10472" stopIfTrue="1">
      <formula>I2274="REVIEW"</formula>
    </cfRule>
  </conditionalFormatting>
  <conditionalFormatting sqref="I2275">
    <cfRule type="expression" dxfId="3124" priority="10473" stopIfTrue="1">
      <formula>I2275="REVIEW"</formula>
    </cfRule>
  </conditionalFormatting>
  <conditionalFormatting sqref="I2276">
    <cfRule type="expression" dxfId="3123" priority="10474" stopIfTrue="1">
      <formula>I2276="REVIEW"</formula>
    </cfRule>
  </conditionalFormatting>
  <conditionalFormatting sqref="I2277">
    <cfRule type="expression" dxfId="3122" priority="10475" stopIfTrue="1">
      <formula>I2277="REVIEW"</formula>
    </cfRule>
  </conditionalFormatting>
  <conditionalFormatting sqref="I2278">
    <cfRule type="expression" dxfId="3121" priority="10476" stopIfTrue="1">
      <formula>I2278="REVIEW"</formula>
    </cfRule>
  </conditionalFormatting>
  <conditionalFormatting sqref="I2279">
    <cfRule type="expression" dxfId="3120" priority="10477" stopIfTrue="1">
      <formula>I2279="REVIEW"</formula>
    </cfRule>
  </conditionalFormatting>
  <conditionalFormatting sqref="I2280">
    <cfRule type="expression" dxfId="3119" priority="10478" stopIfTrue="1">
      <formula>I2280="REVIEW"</formula>
    </cfRule>
  </conditionalFormatting>
  <conditionalFormatting sqref="I2281">
    <cfRule type="expression" dxfId="3118" priority="10479" stopIfTrue="1">
      <formula>I2281="REVIEW"</formula>
    </cfRule>
  </conditionalFormatting>
  <conditionalFormatting sqref="I2282">
    <cfRule type="expression" dxfId="3117" priority="10480" stopIfTrue="1">
      <formula>I2282="REVIEW"</formula>
    </cfRule>
  </conditionalFormatting>
  <conditionalFormatting sqref="I2283">
    <cfRule type="expression" dxfId="3116" priority="10481" stopIfTrue="1">
      <formula>I2283="REVIEW"</formula>
    </cfRule>
  </conditionalFormatting>
  <conditionalFormatting sqref="I2284">
    <cfRule type="expression" dxfId="3115" priority="10482" stopIfTrue="1">
      <formula>I2284="REVIEW"</formula>
    </cfRule>
  </conditionalFormatting>
  <conditionalFormatting sqref="I2285">
    <cfRule type="expression" dxfId="3114" priority="10483" stopIfTrue="1">
      <formula>I2285="REVIEW"</formula>
    </cfRule>
  </conditionalFormatting>
  <conditionalFormatting sqref="I2286">
    <cfRule type="expression" dxfId="3113" priority="10484" stopIfTrue="1">
      <formula>I2286="REVIEW"</formula>
    </cfRule>
  </conditionalFormatting>
  <conditionalFormatting sqref="I2287">
    <cfRule type="expression" dxfId="3112" priority="10485" stopIfTrue="1">
      <formula>I2287="REVIEW"</formula>
    </cfRule>
  </conditionalFormatting>
  <conditionalFormatting sqref="I2288">
    <cfRule type="expression" dxfId="3111" priority="10486" stopIfTrue="1">
      <formula>I2288="REVIEW"</formula>
    </cfRule>
  </conditionalFormatting>
  <conditionalFormatting sqref="I2289">
    <cfRule type="expression" dxfId="3110" priority="10487" stopIfTrue="1">
      <formula>I2289="REVIEW"</formula>
    </cfRule>
  </conditionalFormatting>
  <conditionalFormatting sqref="I2290">
    <cfRule type="expression" dxfId="3109" priority="10488" stopIfTrue="1">
      <formula>I2290="REVIEW"</formula>
    </cfRule>
  </conditionalFormatting>
  <conditionalFormatting sqref="I2291">
    <cfRule type="expression" dxfId="3108" priority="10489" stopIfTrue="1">
      <formula>I2291="REVIEW"</formula>
    </cfRule>
  </conditionalFormatting>
  <conditionalFormatting sqref="I2292">
    <cfRule type="expression" dxfId="3107" priority="10490" stopIfTrue="1">
      <formula>I2292="REVIEW"</formula>
    </cfRule>
  </conditionalFormatting>
  <conditionalFormatting sqref="I2293">
    <cfRule type="expression" dxfId="3106" priority="10491" stopIfTrue="1">
      <formula>I2293="REVIEW"</formula>
    </cfRule>
  </conditionalFormatting>
  <conditionalFormatting sqref="I2294">
    <cfRule type="expression" dxfId="3105" priority="10492" stopIfTrue="1">
      <formula>I2294="REVIEW"</formula>
    </cfRule>
  </conditionalFormatting>
  <conditionalFormatting sqref="I2295">
    <cfRule type="expression" dxfId="3104" priority="10493" stopIfTrue="1">
      <formula>I2295="REVIEW"</formula>
    </cfRule>
  </conditionalFormatting>
  <conditionalFormatting sqref="I2296">
    <cfRule type="expression" dxfId="3103" priority="10494" stopIfTrue="1">
      <formula>I2296="REVIEW"</formula>
    </cfRule>
  </conditionalFormatting>
  <conditionalFormatting sqref="I2297">
    <cfRule type="expression" dxfId="3102" priority="10495" stopIfTrue="1">
      <formula>I2297="REVIEW"</formula>
    </cfRule>
  </conditionalFormatting>
  <conditionalFormatting sqref="I2298">
    <cfRule type="expression" dxfId="3101" priority="10496" stopIfTrue="1">
      <formula>I2298="REVIEW"</formula>
    </cfRule>
  </conditionalFormatting>
  <conditionalFormatting sqref="I2299">
    <cfRule type="expression" dxfId="3100" priority="10497" stopIfTrue="1">
      <formula>I2299="REVIEW"</formula>
    </cfRule>
  </conditionalFormatting>
  <conditionalFormatting sqref="I2300">
    <cfRule type="expression" dxfId="3099" priority="10498" stopIfTrue="1">
      <formula>I2300="REVIEW"</formula>
    </cfRule>
  </conditionalFormatting>
  <conditionalFormatting sqref="I2301">
    <cfRule type="expression" dxfId="3098" priority="10499" stopIfTrue="1">
      <formula>I2301="REVIEW"</formula>
    </cfRule>
  </conditionalFormatting>
  <conditionalFormatting sqref="I2302">
    <cfRule type="expression" dxfId="3097" priority="10500" stopIfTrue="1">
      <formula>I2302="REVIEW"</formula>
    </cfRule>
  </conditionalFormatting>
  <conditionalFormatting sqref="I2303">
    <cfRule type="expression" dxfId="3096" priority="10501" stopIfTrue="1">
      <formula>I2303="REVIEW"</formula>
    </cfRule>
  </conditionalFormatting>
  <conditionalFormatting sqref="I2304">
    <cfRule type="expression" dxfId="3095" priority="10502" stopIfTrue="1">
      <formula>I2304="REVIEW"</formula>
    </cfRule>
  </conditionalFormatting>
  <conditionalFormatting sqref="I2305">
    <cfRule type="expression" dxfId="3094" priority="10503" stopIfTrue="1">
      <formula>I2305="REVIEW"</formula>
    </cfRule>
  </conditionalFormatting>
  <conditionalFormatting sqref="I2306">
    <cfRule type="expression" dxfId="3093" priority="10504" stopIfTrue="1">
      <formula>I2306="REVIEW"</formula>
    </cfRule>
  </conditionalFormatting>
  <conditionalFormatting sqref="I2307">
    <cfRule type="expression" dxfId="3092" priority="10505" stopIfTrue="1">
      <formula>I2307="REVIEW"</formula>
    </cfRule>
  </conditionalFormatting>
  <conditionalFormatting sqref="I2308">
    <cfRule type="expression" dxfId="3091" priority="10506" stopIfTrue="1">
      <formula>I2308="REVIEW"</formula>
    </cfRule>
  </conditionalFormatting>
  <conditionalFormatting sqref="I2309">
    <cfRule type="expression" dxfId="3090" priority="10507" stopIfTrue="1">
      <formula>I2309="REVIEW"</formula>
    </cfRule>
  </conditionalFormatting>
  <conditionalFormatting sqref="I2310">
    <cfRule type="expression" dxfId="3089" priority="10508" stopIfTrue="1">
      <formula>I2310="REVIEW"</formula>
    </cfRule>
  </conditionalFormatting>
  <conditionalFormatting sqref="I2311">
    <cfRule type="expression" dxfId="3088" priority="10509" stopIfTrue="1">
      <formula>I2311="REVIEW"</formula>
    </cfRule>
  </conditionalFormatting>
  <conditionalFormatting sqref="I2312">
    <cfRule type="expression" dxfId="3087" priority="10510" stopIfTrue="1">
      <formula>I2312="REVIEW"</formula>
    </cfRule>
  </conditionalFormatting>
  <conditionalFormatting sqref="I2313">
    <cfRule type="expression" dxfId="3086" priority="10511" stopIfTrue="1">
      <formula>I2313="REVIEW"</formula>
    </cfRule>
  </conditionalFormatting>
  <conditionalFormatting sqref="I2314">
    <cfRule type="expression" dxfId="3085" priority="10512" stopIfTrue="1">
      <formula>I2314="REVIEW"</formula>
    </cfRule>
  </conditionalFormatting>
  <conditionalFormatting sqref="I2315">
    <cfRule type="expression" dxfId="3084" priority="10513" stopIfTrue="1">
      <formula>I2315="REVIEW"</formula>
    </cfRule>
  </conditionalFormatting>
  <conditionalFormatting sqref="I2316">
    <cfRule type="expression" dxfId="3083" priority="10514" stopIfTrue="1">
      <formula>I2316="REVIEW"</formula>
    </cfRule>
  </conditionalFormatting>
  <conditionalFormatting sqref="I2317">
    <cfRule type="expression" dxfId="3082" priority="10515" stopIfTrue="1">
      <formula>I2317="REVIEW"</formula>
    </cfRule>
  </conditionalFormatting>
  <conditionalFormatting sqref="I2318">
    <cfRule type="expression" dxfId="3081" priority="10516" stopIfTrue="1">
      <formula>I2318="REVIEW"</formula>
    </cfRule>
  </conditionalFormatting>
  <conditionalFormatting sqref="I2319">
    <cfRule type="expression" dxfId="3080" priority="10517" stopIfTrue="1">
      <formula>I2319="REVIEW"</formula>
    </cfRule>
  </conditionalFormatting>
  <conditionalFormatting sqref="I2320">
    <cfRule type="expression" dxfId="3079" priority="10518" stopIfTrue="1">
      <formula>I2320="REVIEW"</formula>
    </cfRule>
  </conditionalFormatting>
  <conditionalFormatting sqref="I2321">
    <cfRule type="expression" dxfId="3078" priority="10519" stopIfTrue="1">
      <formula>I2321="REVIEW"</formula>
    </cfRule>
  </conditionalFormatting>
  <conditionalFormatting sqref="I2322">
    <cfRule type="expression" dxfId="3077" priority="10520" stopIfTrue="1">
      <formula>I2322="REVIEW"</formula>
    </cfRule>
  </conditionalFormatting>
  <conditionalFormatting sqref="I2323">
    <cfRule type="expression" dxfId="3076" priority="10521" stopIfTrue="1">
      <formula>I2323="REVIEW"</formula>
    </cfRule>
  </conditionalFormatting>
  <conditionalFormatting sqref="I2324">
    <cfRule type="expression" dxfId="3075" priority="10522" stopIfTrue="1">
      <formula>I2324="REVIEW"</formula>
    </cfRule>
  </conditionalFormatting>
  <conditionalFormatting sqref="I2325">
    <cfRule type="expression" dxfId="3074" priority="10523" stopIfTrue="1">
      <formula>I2325="REVIEW"</formula>
    </cfRule>
  </conditionalFormatting>
  <conditionalFormatting sqref="I2326">
    <cfRule type="expression" dxfId="3073" priority="10524" stopIfTrue="1">
      <formula>I2326="REVIEW"</formula>
    </cfRule>
  </conditionalFormatting>
  <conditionalFormatting sqref="I2327">
    <cfRule type="expression" dxfId="3072" priority="10525" stopIfTrue="1">
      <formula>I2327="REVIEW"</formula>
    </cfRule>
  </conditionalFormatting>
  <conditionalFormatting sqref="I2328">
    <cfRule type="expression" dxfId="3071" priority="10526" stopIfTrue="1">
      <formula>I2328="REVIEW"</formula>
    </cfRule>
  </conditionalFormatting>
  <conditionalFormatting sqref="I2329">
    <cfRule type="expression" dxfId="3070" priority="10527" stopIfTrue="1">
      <formula>I2329="REVIEW"</formula>
    </cfRule>
  </conditionalFormatting>
  <conditionalFormatting sqref="I2330">
    <cfRule type="expression" dxfId="3069" priority="10528" stopIfTrue="1">
      <formula>I2330="REVIEW"</formula>
    </cfRule>
  </conditionalFormatting>
  <conditionalFormatting sqref="I2331">
    <cfRule type="expression" dxfId="3068" priority="10529" stopIfTrue="1">
      <formula>I2331="REVIEW"</formula>
    </cfRule>
  </conditionalFormatting>
  <conditionalFormatting sqref="I2332">
    <cfRule type="expression" dxfId="3067" priority="10530" stopIfTrue="1">
      <formula>I2332="REVIEW"</formula>
    </cfRule>
  </conditionalFormatting>
  <conditionalFormatting sqref="I2333">
    <cfRule type="expression" dxfId="3066" priority="10531" stopIfTrue="1">
      <formula>I2333="REVIEW"</formula>
    </cfRule>
  </conditionalFormatting>
  <conditionalFormatting sqref="I2334">
    <cfRule type="expression" dxfId="3065" priority="10532" stopIfTrue="1">
      <formula>I2334="REVIEW"</formula>
    </cfRule>
  </conditionalFormatting>
  <conditionalFormatting sqref="I2335">
    <cfRule type="expression" dxfId="3064" priority="10533" stopIfTrue="1">
      <formula>I2335="REVIEW"</formula>
    </cfRule>
  </conditionalFormatting>
  <conditionalFormatting sqref="I2336">
    <cfRule type="expression" dxfId="3063" priority="10534" stopIfTrue="1">
      <formula>I2336="REVIEW"</formula>
    </cfRule>
  </conditionalFormatting>
  <conditionalFormatting sqref="I2337">
    <cfRule type="expression" dxfId="3062" priority="10535" stopIfTrue="1">
      <formula>I2337="REVIEW"</formula>
    </cfRule>
  </conditionalFormatting>
  <conditionalFormatting sqref="I2338">
    <cfRule type="expression" dxfId="3061" priority="10536" stopIfTrue="1">
      <formula>I2338="REVIEW"</formula>
    </cfRule>
  </conditionalFormatting>
  <conditionalFormatting sqref="I2339">
    <cfRule type="expression" dxfId="3060" priority="10537" stopIfTrue="1">
      <formula>I2339="REVIEW"</formula>
    </cfRule>
  </conditionalFormatting>
  <conditionalFormatting sqref="I2340">
    <cfRule type="expression" dxfId="3059" priority="10538" stopIfTrue="1">
      <formula>I2340="REVIEW"</formula>
    </cfRule>
  </conditionalFormatting>
  <conditionalFormatting sqref="I2341">
    <cfRule type="expression" dxfId="3058" priority="10539" stopIfTrue="1">
      <formula>I2341="REVIEW"</formula>
    </cfRule>
  </conditionalFormatting>
  <conditionalFormatting sqref="I2342">
    <cfRule type="expression" dxfId="3057" priority="10540" stopIfTrue="1">
      <formula>I2342="REVIEW"</formula>
    </cfRule>
  </conditionalFormatting>
  <conditionalFormatting sqref="I2343">
    <cfRule type="expression" dxfId="3056" priority="10541" stopIfTrue="1">
      <formula>I2343="REVIEW"</formula>
    </cfRule>
  </conditionalFormatting>
  <conditionalFormatting sqref="I2344">
    <cfRule type="expression" dxfId="3055" priority="10542" stopIfTrue="1">
      <formula>I2344="REVIEW"</formula>
    </cfRule>
  </conditionalFormatting>
  <conditionalFormatting sqref="I2345">
    <cfRule type="expression" dxfId="3054" priority="10543" stopIfTrue="1">
      <formula>I2345="REVIEW"</formula>
    </cfRule>
  </conditionalFormatting>
  <conditionalFormatting sqref="I2346">
    <cfRule type="expression" dxfId="3053" priority="10544" stopIfTrue="1">
      <formula>I2346="REVIEW"</formula>
    </cfRule>
  </conditionalFormatting>
  <conditionalFormatting sqref="I2347">
    <cfRule type="expression" dxfId="3052" priority="10545" stopIfTrue="1">
      <formula>I2347="REVIEW"</formula>
    </cfRule>
  </conditionalFormatting>
  <conditionalFormatting sqref="I2348">
    <cfRule type="expression" dxfId="3051" priority="10546" stopIfTrue="1">
      <formula>I2348="REVIEW"</formula>
    </cfRule>
  </conditionalFormatting>
  <conditionalFormatting sqref="I2349">
    <cfRule type="expression" dxfId="3050" priority="10547" stopIfTrue="1">
      <formula>I2349="REVIEW"</formula>
    </cfRule>
  </conditionalFormatting>
  <conditionalFormatting sqref="I2350">
    <cfRule type="expression" dxfId="3049" priority="10548" stopIfTrue="1">
      <formula>I2350="REVIEW"</formula>
    </cfRule>
  </conditionalFormatting>
  <conditionalFormatting sqref="I2351">
    <cfRule type="expression" dxfId="3048" priority="10549" stopIfTrue="1">
      <formula>I2351="REVIEW"</formula>
    </cfRule>
  </conditionalFormatting>
  <conditionalFormatting sqref="I2352">
    <cfRule type="expression" dxfId="3047" priority="10550" stopIfTrue="1">
      <formula>I2352="REVIEW"</formula>
    </cfRule>
  </conditionalFormatting>
  <conditionalFormatting sqref="I2353">
    <cfRule type="expression" dxfId="3046" priority="10551" stopIfTrue="1">
      <formula>I2353="REVIEW"</formula>
    </cfRule>
  </conditionalFormatting>
  <conditionalFormatting sqref="I2354">
    <cfRule type="expression" dxfId="3045" priority="10552" stopIfTrue="1">
      <formula>I2354="REVIEW"</formula>
    </cfRule>
  </conditionalFormatting>
  <conditionalFormatting sqref="I2355">
    <cfRule type="expression" dxfId="3044" priority="10553" stopIfTrue="1">
      <formula>I2355="REVIEW"</formula>
    </cfRule>
  </conditionalFormatting>
  <conditionalFormatting sqref="I2356">
    <cfRule type="expression" dxfId="3043" priority="10554" stopIfTrue="1">
      <formula>I2356="REVIEW"</formula>
    </cfRule>
  </conditionalFormatting>
  <conditionalFormatting sqref="I2357">
    <cfRule type="expression" dxfId="3042" priority="10555" stopIfTrue="1">
      <formula>I2357="REVIEW"</formula>
    </cfRule>
  </conditionalFormatting>
  <conditionalFormatting sqref="I2358">
    <cfRule type="expression" dxfId="3041" priority="10556" stopIfTrue="1">
      <formula>I2358="REVIEW"</formula>
    </cfRule>
  </conditionalFormatting>
  <conditionalFormatting sqref="I2359">
    <cfRule type="expression" dxfId="3040" priority="10557" stopIfTrue="1">
      <formula>I2359="REVIEW"</formula>
    </cfRule>
  </conditionalFormatting>
  <conditionalFormatting sqref="I2360">
    <cfRule type="expression" dxfId="3039" priority="10558" stopIfTrue="1">
      <formula>I2360="REVIEW"</formula>
    </cfRule>
  </conditionalFormatting>
  <conditionalFormatting sqref="I2361">
    <cfRule type="expression" dxfId="3038" priority="10559" stopIfTrue="1">
      <formula>I2361="REVIEW"</formula>
    </cfRule>
  </conditionalFormatting>
  <conditionalFormatting sqref="I2362">
    <cfRule type="expression" dxfId="3037" priority="10560" stopIfTrue="1">
      <formula>I2362="REVIEW"</formula>
    </cfRule>
  </conditionalFormatting>
  <conditionalFormatting sqref="I2363">
    <cfRule type="expression" dxfId="3036" priority="10561" stopIfTrue="1">
      <formula>I2363="REVIEW"</formula>
    </cfRule>
  </conditionalFormatting>
  <conditionalFormatting sqref="I2364">
    <cfRule type="expression" dxfId="3035" priority="10562" stopIfTrue="1">
      <formula>I2364="REVIEW"</formula>
    </cfRule>
  </conditionalFormatting>
  <conditionalFormatting sqref="I2365">
    <cfRule type="expression" dxfId="3034" priority="10563" stopIfTrue="1">
      <formula>I2365="REVIEW"</formula>
    </cfRule>
  </conditionalFormatting>
  <conditionalFormatting sqref="I2366">
    <cfRule type="expression" dxfId="3033" priority="10564" stopIfTrue="1">
      <formula>I2366="REVIEW"</formula>
    </cfRule>
  </conditionalFormatting>
  <conditionalFormatting sqref="I2367">
    <cfRule type="expression" dxfId="3032" priority="10565" stopIfTrue="1">
      <formula>I2367="REVIEW"</formula>
    </cfRule>
  </conditionalFormatting>
  <conditionalFormatting sqref="I2368">
    <cfRule type="expression" dxfId="3031" priority="10566" stopIfTrue="1">
      <formula>I2368="REVIEW"</formula>
    </cfRule>
  </conditionalFormatting>
  <conditionalFormatting sqref="I2369">
    <cfRule type="expression" dxfId="3030" priority="10567" stopIfTrue="1">
      <formula>I2369="REVIEW"</formula>
    </cfRule>
  </conditionalFormatting>
  <conditionalFormatting sqref="I2370">
    <cfRule type="expression" dxfId="3029" priority="10568" stopIfTrue="1">
      <formula>I2370="REVIEW"</formula>
    </cfRule>
  </conditionalFormatting>
  <conditionalFormatting sqref="I2371">
    <cfRule type="expression" dxfId="3028" priority="10569" stopIfTrue="1">
      <formula>I2371="REVIEW"</formula>
    </cfRule>
  </conditionalFormatting>
  <conditionalFormatting sqref="I2372">
    <cfRule type="expression" dxfId="3027" priority="10570" stopIfTrue="1">
      <formula>I2372="REVIEW"</formula>
    </cfRule>
  </conditionalFormatting>
  <conditionalFormatting sqref="I2373">
    <cfRule type="expression" dxfId="3026" priority="10571" stopIfTrue="1">
      <formula>I2373="REVIEW"</formula>
    </cfRule>
  </conditionalFormatting>
  <conditionalFormatting sqref="I2374">
    <cfRule type="expression" dxfId="3025" priority="10572" stopIfTrue="1">
      <formula>I2374="REVIEW"</formula>
    </cfRule>
  </conditionalFormatting>
  <conditionalFormatting sqref="I2375">
    <cfRule type="expression" dxfId="3024" priority="10573" stopIfTrue="1">
      <formula>I2375="REVIEW"</formula>
    </cfRule>
  </conditionalFormatting>
  <conditionalFormatting sqref="I2376">
    <cfRule type="expression" dxfId="3023" priority="10574" stopIfTrue="1">
      <formula>I2376="REVIEW"</formula>
    </cfRule>
  </conditionalFormatting>
  <conditionalFormatting sqref="I2377">
    <cfRule type="expression" dxfId="3022" priority="10575" stopIfTrue="1">
      <formula>I2377="REVIEW"</formula>
    </cfRule>
  </conditionalFormatting>
  <conditionalFormatting sqref="I2378">
    <cfRule type="expression" dxfId="3021" priority="10576" stopIfTrue="1">
      <formula>I2378="REVIEW"</formula>
    </cfRule>
  </conditionalFormatting>
  <conditionalFormatting sqref="I2379">
    <cfRule type="expression" dxfId="3020" priority="10577" stopIfTrue="1">
      <formula>I2379="REVIEW"</formula>
    </cfRule>
  </conditionalFormatting>
  <conditionalFormatting sqref="I2380">
    <cfRule type="expression" dxfId="3019" priority="10578" stopIfTrue="1">
      <formula>I2380="REVIEW"</formula>
    </cfRule>
  </conditionalFormatting>
  <conditionalFormatting sqref="I2381">
    <cfRule type="expression" dxfId="3018" priority="10579" stopIfTrue="1">
      <formula>I2381="REVIEW"</formula>
    </cfRule>
  </conditionalFormatting>
  <conditionalFormatting sqref="I2382">
    <cfRule type="expression" dxfId="3017" priority="10580" stopIfTrue="1">
      <formula>I2382="REVIEW"</formula>
    </cfRule>
  </conditionalFormatting>
  <conditionalFormatting sqref="I2383">
    <cfRule type="expression" dxfId="3016" priority="10581" stopIfTrue="1">
      <formula>I2383="REVIEW"</formula>
    </cfRule>
  </conditionalFormatting>
  <conditionalFormatting sqref="I2384">
    <cfRule type="expression" dxfId="3015" priority="10582" stopIfTrue="1">
      <formula>I2384="REVIEW"</formula>
    </cfRule>
  </conditionalFormatting>
  <conditionalFormatting sqref="I2385">
    <cfRule type="expression" dxfId="3014" priority="10583" stopIfTrue="1">
      <formula>I2385="REVIEW"</formula>
    </cfRule>
  </conditionalFormatting>
  <conditionalFormatting sqref="I2386">
    <cfRule type="expression" dxfId="3013" priority="10584" stopIfTrue="1">
      <formula>I2386="REVIEW"</formula>
    </cfRule>
  </conditionalFormatting>
  <conditionalFormatting sqref="I2387">
    <cfRule type="expression" dxfId="3012" priority="10585" stopIfTrue="1">
      <formula>I2387="REVIEW"</formula>
    </cfRule>
  </conditionalFormatting>
  <conditionalFormatting sqref="I2388">
    <cfRule type="expression" dxfId="3011" priority="10586" stopIfTrue="1">
      <formula>I2388="REVIEW"</formula>
    </cfRule>
  </conditionalFormatting>
  <conditionalFormatting sqref="I2389">
    <cfRule type="expression" dxfId="3010" priority="10587" stopIfTrue="1">
      <formula>I2389="REVIEW"</formula>
    </cfRule>
  </conditionalFormatting>
  <conditionalFormatting sqref="I2390">
    <cfRule type="expression" dxfId="3009" priority="10588" stopIfTrue="1">
      <formula>I2390="REVIEW"</formula>
    </cfRule>
  </conditionalFormatting>
  <conditionalFormatting sqref="I2391">
    <cfRule type="expression" dxfId="3008" priority="10589" stopIfTrue="1">
      <formula>I2391="REVIEW"</formula>
    </cfRule>
  </conditionalFormatting>
  <conditionalFormatting sqref="I2392">
    <cfRule type="expression" dxfId="3007" priority="10590" stopIfTrue="1">
      <formula>I2392="REVIEW"</formula>
    </cfRule>
  </conditionalFormatting>
  <conditionalFormatting sqref="I2393">
    <cfRule type="expression" dxfId="3006" priority="10591" stopIfTrue="1">
      <formula>I2393="REVIEW"</formula>
    </cfRule>
  </conditionalFormatting>
  <conditionalFormatting sqref="I2394">
    <cfRule type="expression" dxfId="3005" priority="10592" stopIfTrue="1">
      <formula>I2394="REVIEW"</formula>
    </cfRule>
  </conditionalFormatting>
  <conditionalFormatting sqref="I2395">
    <cfRule type="expression" dxfId="3004" priority="10593" stopIfTrue="1">
      <formula>I2395="REVIEW"</formula>
    </cfRule>
  </conditionalFormatting>
  <conditionalFormatting sqref="I2396">
    <cfRule type="expression" dxfId="3003" priority="10594" stopIfTrue="1">
      <formula>I2396="REVIEW"</formula>
    </cfRule>
  </conditionalFormatting>
  <conditionalFormatting sqref="I2397">
    <cfRule type="expression" dxfId="3002" priority="10595" stopIfTrue="1">
      <formula>I2397="REVIEW"</formula>
    </cfRule>
  </conditionalFormatting>
  <conditionalFormatting sqref="I2398">
    <cfRule type="expression" dxfId="3001" priority="10596" stopIfTrue="1">
      <formula>I2398="REVIEW"</formula>
    </cfRule>
  </conditionalFormatting>
  <conditionalFormatting sqref="I2399">
    <cfRule type="expression" dxfId="3000" priority="10597" stopIfTrue="1">
      <formula>I2399="REVIEW"</formula>
    </cfRule>
  </conditionalFormatting>
  <conditionalFormatting sqref="I2400">
    <cfRule type="expression" dxfId="2999" priority="10598" stopIfTrue="1">
      <formula>I2400="REVIEW"</formula>
    </cfRule>
  </conditionalFormatting>
  <conditionalFormatting sqref="I2401">
    <cfRule type="expression" dxfId="2998" priority="10599" stopIfTrue="1">
      <formula>I2401="REVIEW"</formula>
    </cfRule>
  </conditionalFormatting>
  <conditionalFormatting sqref="I2402">
    <cfRule type="expression" dxfId="2997" priority="10600" stopIfTrue="1">
      <formula>I2402="REVIEW"</formula>
    </cfRule>
  </conditionalFormatting>
  <conditionalFormatting sqref="I2403">
    <cfRule type="expression" dxfId="2996" priority="10601" stopIfTrue="1">
      <formula>I2403="REVIEW"</formula>
    </cfRule>
  </conditionalFormatting>
  <conditionalFormatting sqref="I2404">
    <cfRule type="expression" dxfId="2995" priority="10602" stopIfTrue="1">
      <formula>I2404="REVIEW"</formula>
    </cfRule>
  </conditionalFormatting>
  <conditionalFormatting sqref="I2405">
    <cfRule type="expression" dxfId="2994" priority="10603" stopIfTrue="1">
      <formula>I2405="REVIEW"</formula>
    </cfRule>
  </conditionalFormatting>
  <conditionalFormatting sqref="I2406">
    <cfRule type="expression" dxfId="2993" priority="10604" stopIfTrue="1">
      <formula>I2406="REVIEW"</formula>
    </cfRule>
  </conditionalFormatting>
  <conditionalFormatting sqref="I2407">
    <cfRule type="expression" dxfId="2992" priority="10605" stopIfTrue="1">
      <formula>I2407="REVIEW"</formula>
    </cfRule>
  </conditionalFormatting>
  <conditionalFormatting sqref="I2408">
    <cfRule type="expression" dxfId="2991" priority="10606" stopIfTrue="1">
      <formula>I2408="REVIEW"</formula>
    </cfRule>
  </conditionalFormatting>
  <conditionalFormatting sqref="I2409">
    <cfRule type="expression" dxfId="2990" priority="10607" stopIfTrue="1">
      <formula>I2409="REVIEW"</formula>
    </cfRule>
  </conditionalFormatting>
  <conditionalFormatting sqref="I2410">
    <cfRule type="expression" dxfId="2989" priority="10608" stopIfTrue="1">
      <formula>I2410="REVIEW"</formula>
    </cfRule>
  </conditionalFormatting>
  <conditionalFormatting sqref="I2411">
    <cfRule type="expression" dxfId="2988" priority="10609" stopIfTrue="1">
      <formula>I2411="REVIEW"</formula>
    </cfRule>
  </conditionalFormatting>
  <conditionalFormatting sqref="I2412">
    <cfRule type="expression" dxfId="2987" priority="10610" stopIfTrue="1">
      <formula>I2412="REVIEW"</formula>
    </cfRule>
  </conditionalFormatting>
  <conditionalFormatting sqref="I2413">
    <cfRule type="expression" dxfId="2986" priority="10611" stopIfTrue="1">
      <formula>I2413="REVIEW"</formula>
    </cfRule>
  </conditionalFormatting>
  <conditionalFormatting sqref="I2414">
    <cfRule type="expression" dxfId="2985" priority="10612" stopIfTrue="1">
      <formula>I2414="REVIEW"</formula>
    </cfRule>
  </conditionalFormatting>
  <conditionalFormatting sqref="I2415">
    <cfRule type="expression" dxfId="2984" priority="10613" stopIfTrue="1">
      <formula>I2415="REVIEW"</formula>
    </cfRule>
  </conditionalFormatting>
  <conditionalFormatting sqref="I2416">
    <cfRule type="expression" dxfId="2983" priority="10614" stopIfTrue="1">
      <formula>I2416="REVIEW"</formula>
    </cfRule>
  </conditionalFormatting>
  <conditionalFormatting sqref="I2417">
    <cfRule type="expression" dxfId="2982" priority="10615" stopIfTrue="1">
      <formula>I2417="REVIEW"</formula>
    </cfRule>
  </conditionalFormatting>
  <conditionalFormatting sqref="I2418">
    <cfRule type="expression" dxfId="2981" priority="10616" stopIfTrue="1">
      <formula>I2418="REVIEW"</formula>
    </cfRule>
  </conditionalFormatting>
  <conditionalFormatting sqref="I2419">
    <cfRule type="expression" dxfId="2980" priority="10617" stopIfTrue="1">
      <formula>I2419="REVIEW"</formula>
    </cfRule>
  </conditionalFormatting>
  <conditionalFormatting sqref="I2420">
    <cfRule type="expression" dxfId="2979" priority="10618" stopIfTrue="1">
      <formula>I2420="REVIEW"</formula>
    </cfRule>
  </conditionalFormatting>
  <conditionalFormatting sqref="I2421">
    <cfRule type="expression" dxfId="2978" priority="10619" stopIfTrue="1">
      <formula>I2421="REVIEW"</formula>
    </cfRule>
  </conditionalFormatting>
  <conditionalFormatting sqref="I2422">
    <cfRule type="expression" dxfId="2977" priority="10620" stopIfTrue="1">
      <formula>I2422="REVIEW"</formula>
    </cfRule>
  </conditionalFormatting>
  <conditionalFormatting sqref="I2423">
    <cfRule type="expression" dxfId="2976" priority="10621" stopIfTrue="1">
      <formula>I2423="REVIEW"</formula>
    </cfRule>
  </conditionalFormatting>
  <conditionalFormatting sqref="I2424">
    <cfRule type="expression" dxfId="2975" priority="10622" stopIfTrue="1">
      <formula>I2424="REVIEW"</formula>
    </cfRule>
  </conditionalFormatting>
  <conditionalFormatting sqref="I2425">
    <cfRule type="expression" dxfId="2974" priority="10623" stopIfTrue="1">
      <formula>I2425="REVIEW"</formula>
    </cfRule>
  </conditionalFormatting>
  <conditionalFormatting sqref="I2426">
    <cfRule type="expression" dxfId="2973" priority="10624" stopIfTrue="1">
      <formula>I2426="REVIEW"</formula>
    </cfRule>
  </conditionalFormatting>
  <conditionalFormatting sqref="I2427">
    <cfRule type="expression" dxfId="2972" priority="10625" stopIfTrue="1">
      <formula>I2427="REVIEW"</formula>
    </cfRule>
  </conditionalFormatting>
  <conditionalFormatting sqref="I2428">
    <cfRule type="expression" dxfId="2971" priority="10626" stopIfTrue="1">
      <formula>I2428="REVIEW"</formula>
    </cfRule>
  </conditionalFormatting>
  <conditionalFormatting sqref="I2429">
    <cfRule type="expression" dxfId="2970" priority="10627" stopIfTrue="1">
      <formula>I2429="REVIEW"</formula>
    </cfRule>
  </conditionalFormatting>
  <conditionalFormatting sqref="I2430">
    <cfRule type="expression" dxfId="2969" priority="10628" stopIfTrue="1">
      <formula>I2430="REVIEW"</formula>
    </cfRule>
  </conditionalFormatting>
  <conditionalFormatting sqref="I2431">
    <cfRule type="expression" dxfId="2968" priority="10629" stopIfTrue="1">
      <formula>I2431="REVIEW"</formula>
    </cfRule>
  </conditionalFormatting>
  <conditionalFormatting sqref="I2432">
    <cfRule type="expression" dxfId="2967" priority="10630" stopIfTrue="1">
      <formula>I2432="REVIEW"</formula>
    </cfRule>
  </conditionalFormatting>
  <conditionalFormatting sqref="I2433">
    <cfRule type="expression" dxfId="2966" priority="10631" stopIfTrue="1">
      <formula>I2433="REVIEW"</formula>
    </cfRule>
  </conditionalFormatting>
  <conditionalFormatting sqref="I2434">
    <cfRule type="expression" dxfId="2965" priority="10632" stopIfTrue="1">
      <formula>I2434="REVIEW"</formula>
    </cfRule>
  </conditionalFormatting>
  <conditionalFormatting sqref="I2435">
    <cfRule type="expression" dxfId="2964" priority="10633" stopIfTrue="1">
      <formula>I2435="REVIEW"</formula>
    </cfRule>
  </conditionalFormatting>
  <conditionalFormatting sqref="I2436">
    <cfRule type="expression" dxfId="2963" priority="10634" stopIfTrue="1">
      <formula>I2436="REVIEW"</formula>
    </cfRule>
  </conditionalFormatting>
  <conditionalFormatting sqref="I2437">
    <cfRule type="expression" dxfId="2962" priority="10635" stopIfTrue="1">
      <formula>I2437="REVIEW"</formula>
    </cfRule>
  </conditionalFormatting>
  <conditionalFormatting sqref="I2438">
    <cfRule type="expression" dxfId="2961" priority="10636" stopIfTrue="1">
      <formula>I2438="REVIEW"</formula>
    </cfRule>
  </conditionalFormatting>
  <conditionalFormatting sqref="I2439">
    <cfRule type="expression" dxfId="2960" priority="10637" stopIfTrue="1">
      <formula>I2439="REVIEW"</formula>
    </cfRule>
  </conditionalFormatting>
  <conditionalFormatting sqref="I2440">
    <cfRule type="expression" dxfId="2959" priority="10638" stopIfTrue="1">
      <formula>I2440="REVIEW"</formula>
    </cfRule>
  </conditionalFormatting>
  <conditionalFormatting sqref="I2441">
    <cfRule type="expression" dxfId="2958" priority="10639" stopIfTrue="1">
      <formula>I2441="REVIEW"</formula>
    </cfRule>
  </conditionalFormatting>
  <conditionalFormatting sqref="I2442">
    <cfRule type="expression" dxfId="2957" priority="10640" stopIfTrue="1">
      <formula>I2442="REVIEW"</formula>
    </cfRule>
  </conditionalFormatting>
  <conditionalFormatting sqref="I2443">
    <cfRule type="expression" dxfId="2956" priority="10641" stopIfTrue="1">
      <formula>I2443="REVIEW"</formula>
    </cfRule>
  </conditionalFormatting>
  <conditionalFormatting sqref="I2444">
    <cfRule type="expression" dxfId="2955" priority="10642" stopIfTrue="1">
      <formula>I2444="REVIEW"</formula>
    </cfRule>
  </conditionalFormatting>
  <conditionalFormatting sqref="I2445">
    <cfRule type="expression" dxfId="2954" priority="10643" stopIfTrue="1">
      <formula>I2445="REVIEW"</formula>
    </cfRule>
  </conditionalFormatting>
  <conditionalFormatting sqref="I2446">
    <cfRule type="expression" dxfId="2953" priority="10644" stopIfTrue="1">
      <formula>I2446="REVIEW"</formula>
    </cfRule>
  </conditionalFormatting>
  <conditionalFormatting sqref="I2447">
    <cfRule type="expression" dxfId="2952" priority="10645" stopIfTrue="1">
      <formula>I2447="REVIEW"</formula>
    </cfRule>
  </conditionalFormatting>
  <conditionalFormatting sqref="I2448">
    <cfRule type="expression" dxfId="2951" priority="10646" stopIfTrue="1">
      <formula>I2448="REVIEW"</formula>
    </cfRule>
  </conditionalFormatting>
  <conditionalFormatting sqref="I2449">
    <cfRule type="expression" dxfId="2950" priority="10647" stopIfTrue="1">
      <formula>I2449="REVIEW"</formula>
    </cfRule>
  </conditionalFormatting>
  <conditionalFormatting sqref="I2450">
    <cfRule type="expression" dxfId="2949" priority="10648" stopIfTrue="1">
      <formula>I2450="REVIEW"</formula>
    </cfRule>
  </conditionalFormatting>
  <conditionalFormatting sqref="I2451">
    <cfRule type="expression" dxfId="2948" priority="10649" stopIfTrue="1">
      <formula>I2451="REVIEW"</formula>
    </cfRule>
  </conditionalFormatting>
  <conditionalFormatting sqref="I2452">
    <cfRule type="expression" dxfId="2947" priority="10650" stopIfTrue="1">
      <formula>I2452="REVIEW"</formula>
    </cfRule>
  </conditionalFormatting>
  <conditionalFormatting sqref="I2453">
    <cfRule type="expression" dxfId="2946" priority="10651" stopIfTrue="1">
      <formula>I2453="REVIEW"</formula>
    </cfRule>
  </conditionalFormatting>
  <conditionalFormatting sqref="I2454">
    <cfRule type="expression" dxfId="2945" priority="10652" stopIfTrue="1">
      <formula>I2454="REVIEW"</formula>
    </cfRule>
  </conditionalFormatting>
  <conditionalFormatting sqref="I2455">
    <cfRule type="expression" dxfId="2944" priority="10653" stopIfTrue="1">
      <formula>I2455="REVIEW"</formula>
    </cfRule>
  </conditionalFormatting>
  <conditionalFormatting sqref="I2456">
    <cfRule type="expression" dxfId="2943" priority="10654" stopIfTrue="1">
      <formula>I2456="REVIEW"</formula>
    </cfRule>
  </conditionalFormatting>
  <conditionalFormatting sqref="I2457">
    <cfRule type="expression" dxfId="2942" priority="10655" stopIfTrue="1">
      <formula>I2457="REVIEW"</formula>
    </cfRule>
  </conditionalFormatting>
  <conditionalFormatting sqref="I2458">
    <cfRule type="expression" dxfId="2941" priority="10656" stopIfTrue="1">
      <formula>I2458="REVIEW"</formula>
    </cfRule>
  </conditionalFormatting>
  <conditionalFormatting sqref="I2459">
    <cfRule type="expression" dxfId="2940" priority="10657" stopIfTrue="1">
      <formula>I2459="REVIEW"</formula>
    </cfRule>
  </conditionalFormatting>
  <conditionalFormatting sqref="I2460">
    <cfRule type="expression" dxfId="2939" priority="10658" stopIfTrue="1">
      <formula>I2460="REVIEW"</formula>
    </cfRule>
  </conditionalFormatting>
  <conditionalFormatting sqref="I2461">
    <cfRule type="expression" dxfId="2938" priority="10659" stopIfTrue="1">
      <formula>I2461="REVIEW"</formula>
    </cfRule>
  </conditionalFormatting>
  <conditionalFormatting sqref="I2462">
    <cfRule type="expression" dxfId="2937" priority="10660" stopIfTrue="1">
      <formula>I2462="REVIEW"</formula>
    </cfRule>
  </conditionalFormatting>
  <conditionalFormatting sqref="I2463">
    <cfRule type="expression" dxfId="2936" priority="10661" stopIfTrue="1">
      <formula>I2463="REVIEW"</formula>
    </cfRule>
  </conditionalFormatting>
  <conditionalFormatting sqref="I2464">
    <cfRule type="expression" dxfId="2935" priority="10662" stopIfTrue="1">
      <formula>I2464="REVIEW"</formula>
    </cfRule>
  </conditionalFormatting>
  <conditionalFormatting sqref="I2465">
    <cfRule type="expression" dxfId="2934" priority="10663" stopIfTrue="1">
      <formula>I2465="REVIEW"</formula>
    </cfRule>
  </conditionalFormatting>
  <conditionalFormatting sqref="I2466">
    <cfRule type="expression" dxfId="2933" priority="10664" stopIfTrue="1">
      <formula>I2466="REVIEW"</formula>
    </cfRule>
  </conditionalFormatting>
  <conditionalFormatting sqref="I2467">
    <cfRule type="expression" dxfId="2932" priority="10665" stopIfTrue="1">
      <formula>I2467="REVIEW"</formula>
    </cfRule>
  </conditionalFormatting>
  <conditionalFormatting sqref="I2468">
    <cfRule type="expression" dxfId="2931" priority="10666" stopIfTrue="1">
      <formula>I2468="REVIEW"</formula>
    </cfRule>
  </conditionalFormatting>
  <conditionalFormatting sqref="I2469">
    <cfRule type="expression" dxfId="2930" priority="10667" stopIfTrue="1">
      <formula>I2469="REVIEW"</formula>
    </cfRule>
  </conditionalFormatting>
  <conditionalFormatting sqref="I2470">
    <cfRule type="expression" dxfId="2929" priority="10668" stopIfTrue="1">
      <formula>I2470="REVIEW"</formula>
    </cfRule>
  </conditionalFormatting>
  <conditionalFormatting sqref="I2471">
    <cfRule type="expression" dxfId="2928" priority="10669" stopIfTrue="1">
      <formula>I2471="REVIEW"</formula>
    </cfRule>
  </conditionalFormatting>
  <conditionalFormatting sqref="I2472">
    <cfRule type="expression" dxfId="2927" priority="10670" stopIfTrue="1">
      <formula>I2472="REVIEW"</formula>
    </cfRule>
  </conditionalFormatting>
  <conditionalFormatting sqref="I2473">
    <cfRule type="expression" dxfId="2926" priority="10671" stopIfTrue="1">
      <formula>I2473="REVIEW"</formula>
    </cfRule>
  </conditionalFormatting>
  <conditionalFormatting sqref="I2474">
    <cfRule type="expression" dxfId="2925" priority="10672" stopIfTrue="1">
      <formula>I2474="REVIEW"</formula>
    </cfRule>
  </conditionalFormatting>
  <conditionalFormatting sqref="I2475">
    <cfRule type="expression" dxfId="2924" priority="10673" stopIfTrue="1">
      <formula>I2475="REVIEW"</formula>
    </cfRule>
  </conditionalFormatting>
  <conditionalFormatting sqref="I2476">
    <cfRule type="expression" dxfId="2923" priority="10674" stopIfTrue="1">
      <formula>I2476="REVIEW"</formula>
    </cfRule>
  </conditionalFormatting>
  <conditionalFormatting sqref="I2477">
    <cfRule type="expression" dxfId="2922" priority="10675" stopIfTrue="1">
      <formula>I2477="REVIEW"</formula>
    </cfRule>
  </conditionalFormatting>
  <conditionalFormatting sqref="I2478">
    <cfRule type="expression" dxfId="2921" priority="10676" stopIfTrue="1">
      <formula>I2478="REVIEW"</formula>
    </cfRule>
  </conditionalFormatting>
  <conditionalFormatting sqref="I2479">
    <cfRule type="expression" dxfId="2920" priority="10677" stopIfTrue="1">
      <formula>I2479="REVIEW"</formula>
    </cfRule>
  </conditionalFormatting>
  <conditionalFormatting sqref="I2480">
    <cfRule type="expression" dxfId="2919" priority="10678" stopIfTrue="1">
      <formula>I2480="REVIEW"</formula>
    </cfRule>
  </conditionalFormatting>
  <conditionalFormatting sqref="I2481">
    <cfRule type="expression" dxfId="2918" priority="10679" stopIfTrue="1">
      <formula>I2481="REVIEW"</formula>
    </cfRule>
  </conditionalFormatting>
  <conditionalFormatting sqref="I2482">
    <cfRule type="expression" dxfId="2917" priority="10680" stopIfTrue="1">
      <formula>I2482="REVIEW"</formula>
    </cfRule>
  </conditionalFormatting>
  <conditionalFormatting sqref="I2483">
    <cfRule type="expression" dxfId="2916" priority="10681" stopIfTrue="1">
      <formula>I2483="REVIEW"</formula>
    </cfRule>
  </conditionalFormatting>
  <conditionalFormatting sqref="I2484">
    <cfRule type="expression" dxfId="2915" priority="10682" stopIfTrue="1">
      <formula>I2484="REVIEW"</formula>
    </cfRule>
  </conditionalFormatting>
  <conditionalFormatting sqref="I2485">
    <cfRule type="expression" dxfId="2914" priority="10683" stopIfTrue="1">
      <formula>I2485="REVIEW"</formula>
    </cfRule>
  </conditionalFormatting>
  <conditionalFormatting sqref="I2486">
    <cfRule type="expression" dxfId="2913" priority="10684" stopIfTrue="1">
      <formula>I2486="REVIEW"</formula>
    </cfRule>
  </conditionalFormatting>
  <conditionalFormatting sqref="I2487">
    <cfRule type="expression" dxfId="2912" priority="10685" stopIfTrue="1">
      <formula>I2487="REVIEW"</formula>
    </cfRule>
  </conditionalFormatting>
  <conditionalFormatting sqref="I2488">
    <cfRule type="expression" dxfId="2911" priority="10686" stopIfTrue="1">
      <formula>I2488="REVIEW"</formula>
    </cfRule>
  </conditionalFormatting>
  <conditionalFormatting sqref="I2489">
    <cfRule type="expression" dxfId="2910" priority="10687" stopIfTrue="1">
      <formula>I2489="REVIEW"</formula>
    </cfRule>
  </conditionalFormatting>
  <conditionalFormatting sqref="I2490">
    <cfRule type="expression" dxfId="2909" priority="10688" stopIfTrue="1">
      <formula>I2490="REVIEW"</formula>
    </cfRule>
  </conditionalFormatting>
  <conditionalFormatting sqref="I2491">
    <cfRule type="expression" dxfId="2908" priority="10689" stopIfTrue="1">
      <formula>I2491="REVIEW"</formula>
    </cfRule>
  </conditionalFormatting>
  <conditionalFormatting sqref="I2492">
    <cfRule type="expression" dxfId="2907" priority="10690" stopIfTrue="1">
      <formula>I2492="REVIEW"</formula>
    </cfRule>
  </conditionalFormatting>
  <conditionalFormatting sqref="I2493">
    <cfRule type="expression" dxfId="2906" priority="10691" stopIfTrue="1">
      <formula>I2493="REVIEW"</formula>
    </cfRule>
  </conditionalFormatting>
  <conditionalFormatting sqref="I2494">
    <cfRule type="expression" dxfId="2905" priority="10692" stopIfTrue="1">
      <formula>I2494="REVIEW"</formula>
    </cfRule>
  </conditionalFormatting>
  <conditionalFormatting sqref="I2495">
    <cfRule type="expression" dxfId="2904" priority="10693" stopIfTrue="1">
      <formula>I2495="REVIEW"</formula>
    </cfRule>
  </conditionalFormatting>
  <conditionalFormatting sqref="I2496">
    <cfRule type="expression" dxfId="2903" priority="10694" stopIfTrue="1">
      <formula>I2496="REVIEW"</formula>
    </cfRule>
  </conditionalFormatting>
  <conditionalFormatting sqref="I2497">
    <cfRule type="expression" dxfId="2902" priority="10695" stopIfTrue="1">
      <formula>I2497="REVIEW"</formula>
    </cfRule>
  </conditionalFormatting>
  <conditionalFormatting sqref="I2498">
    <cfRule type="expression" dxfId="2901" priority="10696" stopIfTrue="1">
      <formula>I2498="REVIEW"</formula>
    </cfRule>
  </conditionalFormatting>
  <conditionalFormatting sqref="I2499">
    <cfRule type="expression" dxfId="2900" priority="10697" stopIfTrue="1">
      <formula>I2499="REVIEW"</formula>
    </cfRule>
  </conditionalFormatting>
  <conditionalFormatting sqref="I2500">
    <cfRule type="expression" dxfId="2899" priority="10698" stopIfTrue="1">
      <formula>I2500="REVIEW"</formula>
    </cfRule>
  </conditionalFormatting>
  <conditionalFormatting sqref="I2501">
    <cfRule type="expression" dxfId="2898" priority="10699" stopIfTrue="1">
      <formula>I2501="REVIEW"</formula>
    </cfRule>
  </conditionalFormatting>
  <conditionalFormatting sqref="I2502">
    <cfRule type="expression" dxfId="2897" priority="10700" stopIfTrue="1">
      <formula>I2502="REVIEW"</formula>
    </cfRule>
  </conditionalFormatting>
  <conditionalFormatting sqref="I2503">
    <cfRule type="expression" dxfId="2896" priority="10701" stopIfTrue="1">
      <formula>I2503="REVIEW"</formula>
    </cfRule>
  </conditionalFormatting>
  <conditionalFormatting sqref="I2504">
    <cfRule type="expression" dxfId="2895" priority="10702" stopIfTrue="1">
      <formula>I2504="REVIEW"</formula>
    </cfRule>
  </conditionalFormatting>
  <conditionalFormatting sqref="I2505">
    <cfRule type="expression" dxfId="2894" priority="10703" stopIfTrue="1">
      <formula>I2505="REVIEW"</formula>
    </cfRule>
  </conditionalFormatting>
  <conditionalFormatting sqref="I2506">
    <cfRule type="expression" dxfId="2893" priority="10704" stopIfTrue="1">
      <formula>I2506="REVIEW"</formula>
    </cfRule>
  </conditionalFormatting>
  <conditionalFormatting sqref="I2507">
    <cfRule type="expression" dxfId="2892" priority="10705" stopIfTrue="1">
      <formula>I2507="REVIEW"</formula>
    </cfRule>
  </conditionalFormatting>
  <conditionalFormatting sqref="I2508">
    <cfRule type="expression" dxfId="2891" priority="10706" stopIfTrue="1">
      <formula>I2508="REVIEW"</formula>
    </cfRule>
  </conditionalFormatting>
  <conditionalFormatting sqref="I2509">
    <cfRule type="expression" dxfId="2890" priority="10707" stopIfTrue="1">
      <formula>I2509="REVIEW"</formula>
    </cfRule>
  </conditionalFormatting>
  <conditionalFormatting sqref="I2510">
    <cfRule type="expression" dxfId="2889" priority="10708" stopIfTrue="1">
      <formula>I2510="REVIEW"</formula>
    </cfRule>
  </conditionalFormatting>
  <conditionalFormatting sqref="I2511">
    <cfRule type="expression" dxfId="2888" priority="10709" stopIfTrue="1">
      <formula>I2511="REVIEW"</formula>
    </cfRule>
  </conditionalFormatting>
  <conditionalFormatting sqref="I2512">
    <cfRule type="expression" dxfId="2887" priority="10710" stopIfTrue="1">
      <formula>I2512="REVIEW"</formula>
    </cfRule>
  </conditionalFormatting>
  <conditionalFormatting sqref="I2513">
    <cfRule type="expression" dxfId="2886" priority="10711" stopIfTrue="1">
      <formula>I2513="REVIEW"</formula>
    </cfRule>
  </conditionalFormatting>
  <conditionalFormatting sqref="I2514">
    <cfRule type="expression" dxfId="2885" priority="10712" stopIfTrue="1">
      <formula>I2514="REVIEW"</formula>
    </cfRule>
  </conditionalFormatting>
  <conditionalFormatting sqref="I2515">
    <cfRule type="expression" dxfId="2884" priority="10713" stopIfTrue="1">
      <formula>I2515="REVIEW"</formula>
    </cfRule>
  </conditionalFormatting>
  <conditionalFormatting sqref="I2516">
    <cfRule type="expression" dxfId="2883" priority="10714" stopIfTrue="1">
      <formula>I2516="REVIEW"</formula>
    </cfRule>
  </conditionalFormatting>
  <conditionalFormatting sqref="I2517">
    <cfRule type="expression" dxfId="2882" priority="10715" stopIfTrue="1">
      <formula>I2517="REVIEW"</formula>
    </cfRule>
  </conditionalFormatting>
  <conditionalFormatting sqref="I2518">
    <cfRule type="expression" dxfId="2881" priority="10716" stopIfTrue="1">
      <formula>I2518="REVIEW"</formula>
    </cfRule>
  </conditionalFormatting>
  <conditionalFormatting sqref="I2519">
    <cfRule type="expression" dxfId="2880" priority="10717" stopIfTrue="1">
      <formula>I2519="REVIEW"</formula>
    </cfRule>
  </conditionalFormatting>
  <conditionalFormatting sqref="I2520">
    <cfRule type="expression" dxfId="2879" priority="10718" stopIfTrue="1">
      <formula>I2520="REVIEW"</formula>
    </cfRule>
  </conditionalFormatting>
  <conditionalFormatting sqref="I2521">
    <cfRule type="expression" dxfId="2878" priority="10719" stopIfTrue="1">
      <formula>I2521="REVIEW"</formula>
    </cfRule>
  </conditionalFormatting>
  <conditionalFormatting sqref="I2522">
    <cfRule type="expression" dxfId="2877" priority="10720" stopIfTrue="1">
      <formula>I2522="REVIEW"</formula>
    </cfRule>
  </conditionalFormatting>
  <conditionalFormatting sqref="I2523">
    <cfRule type="expression" dxfId="2876" priority="10721" stopIfTrue="1">
      <formula>I2523="REVIEW"</formula>
    </cfRule>
  </conditionalFormatting>
  <conditionalFormatting sqref="I2524">
    <cfRule type="expression" dxfId="2875" priority="10722" stopIfTrue="1">
      <formula>I2524="REVIEW"</formula>
    </cfRule>
  </conditionalFormatting>
  <conditionalFormatting sqref="I2525">
    <cfRule type="expression" dxfId="2874" priority="10723" stopIfTrue="1">
      <formula>I2525="REVIEW"</formula>
    </cfRule>
  </conditionalFormatting>
  <conditionalFormatting sqref="I2526">
    <cfRule type="expression" dxfId="2873" priority="10724" stopIfTrue="1">
      <formula>I2526="REVIEW"</formula>
    </cfRule>
  </conditionalFormatting>
  <conditionalFormatting sqref="I2527">
    <cfRule type="expression" dxfId="2872" priority="10725" stopIfTrue="1">
      <formula>I2527="REVIEW"</formula>
    </cfRule>
  </conditionalFormatting>
  <conditionalFormatting sqref="I2528">
    <cfRule type="expression" dxfId="2871" priority="10726" stopIfTrue="1">
      <formula>I2528="REVIEW"</formula>
    </cfRule>
  </conditionalFormatting>
  <conditionalFormatting sqref="I2529">
    <cfRule type="expression" dxfId="2870" priority="10727" stopIfTrue="1">
      <formula>I2529="REVIEW"</formula>
    </cfRule>
  </conditionalFormatting>
  <conditionalFormatting sqref="I2530">
    <cfRule type="expression" dxfId="2869" priority="10728" stopIfTrue="1">
      <formula>I2530="REVIEW"</formula>
    </cfRule>
  </conditionalFormatting>
  <conditionalFormatting sqref="I2531">
    <cfRule type="expression" dxfId="2868" priority="10729" stopIfTrue="1">
      <formula>I2531="REVIEW"</formula>
    </cfRule>
  </conditionalFormatting>
  <conditionalFormatting sqref="I2532">
    <cfRule type="expression" dxfId="2867" priority="10730" stopIfTrue="1">
      <formula>I2532="REVIEW"</formula>
    </cfRule>
  </conditionalFormatting>
  <conditionalFormatting sqref="I2533">
    <cfRule type="expression" dxfId="2866" priority="10731" stopIfTrue="1">
      <formula>I2533="REVIEW"</formula>
    </cfRule>
  </conditionalFormatting>
  <conditionalFormatting sqref="I2534">
    <cfRule type="expression" dxfId="2865" priority="10732" stopIfTrue="1">
      <formula>I2534="REVIEW"</formula>
    </cfRule>
  </conditionalFormatting>
  <conditionalFormatting sqref="I2535">
    <cfRule type="expression" dxfId="2864" priority="10733" stopIfTrue="1">
      <formula>I2535="REVIEW"</formula>
    </cfRule>
  </conditionalFormatting>
  <conditionalFormatting sqref="I2536">
    <cfRule type="expression" dxfId="2863" priority="10734" stopIfTrue="1">
      <formula>I2536="REVIEW"</formula>
    </cfRule>
  </conditionalFormatting>
  <conditionalFormatting sqref="I2537">
    <cfRule type="expression" dxfId="2862" priority="10735" stopIfTrue="1">
      <formula>I2537="REVIEW"</formula>
    </cfRule>
  </conditionalFormatting>
  <conditionalFormatting sqref="I2538">
    <cfRule type="expression" dxfId="2861" priority="10736" stopIfTrue="1">
      <formula>I2538="REVIEW"</formula>
    </cfRule>
  </conditionalFormatting>
  <conditionalFormatting sqref="I2539">
    <cfRule type="expression" dxfId="2860" priority="10737" stopIfTrue="1">
      <formula>I2539="REVIEW"</formula>
    </cfRule>
  </conditionalFormatting>
  <conditionalFormatting sqref="I2540">
    <cfRule type="expression" dxfId="2859" priority="10738" stopIfTrue="1">
      <formula>I2540="REVIEW"</formula>
    </cfRule>
  </conditionalFormatting>
  <conditionalFormatting sqref="I2541">
    <cfRule type="expression" dxfId="2858" priority="10739" stopIfTrue="1">
      <formula>I2541="REVIEW"</formula>
    </cfRule>
  </conditionalFormatting>
  <conditionalFormatting sqref="I2542">
    <cfRule type="expression" dxfId="2857" priority="10740" stopIfTrue="1">
      <formula>I2542="REVIEW"</formula>
    </cfRule>
  </conditionalFormatting>
  <conditionalFormatting sqref="I2543">
    <cfRule type="expression" dxfId="2856" priority="10741" stopIfTrue="1">
      <formula>I2543="REVIEW"</formula>
    </cfRule>
  </conditionalFormatting>
  <conditionalFormatting sqref="I2544">
    <cfRule type="expression" dxfId="2855" priority="10742" stopIfTrue="1">
      <formula>I2544="REVIEW"</formula>
    </cfRule>
  </conditionalFormatting>
  <conditionalFormatting sqref="I2545">
    <cfRule type="expression" dxfId="2854" priority="10743" stopIfTrue="1">
      <formula>I2545="REVIEW"</formula>
    </cfRule>
  </conditionalFormatting>
  <conditionalFormatting sqref="I2546">
    <cfRule type="expression" dxfId="2853" priority="10744" stopIfTrue="1">
      <formula>I2546="REVIEW"</formula>
    </cfRule>
  </conditionalFormatting>
  <conditionalFormatting sqref="I2547">
    <cfRule type="expression" dxfId="2852" priority="10745" stopIfTrue="1">
      <formula>I2547="REVIEW"</formula>
    </cfRule>
  </conditionalFormatting>
  <conditionalFormatting sqref="I2548">
    <cfRule type="expression" dxfId="2851" priority="10746" stopIfTrue="1">
      <formula>I2548="REVIEW"</formula>
    </cfRule>
  </conditionalFormatting>
  <conditionalFormatting sqref="I2549">
    <cfRule type="expression" dxfId="2850" priority="10747" stopIfTrue="1">
      <formula>I2549="REVIEW"</formula>
    </cfRule>
  </conditionalFormatting>
  <conditionalFormatting sqref="I2550">
    <cfRule type="expression" dxfId="2849" priority="10748" stopIfTrue="1">
      <formula>I2550="REVIEW"</formula>
    </cfRule>
  </conditionalFormatting>
  <conditionalFormatting sqref="I2551">
    <cfRule type="expression" dxfId="2848" priority="10749" stopIfTrue="1">
      <formula>I2551="REVIEW"</formula>
    </cfRule>
  </conditionalFormatting>
  <conditionalFormatting sqref="I2552">
    <cfRule type="expression" dxfId="2847" priority="10750" stopIfTrue="1">
      <formula>I2552="REVIEW"</formula>
    </cfRule>
  </conditionalFormatting>
  <conditionalFormatting sqref="I2553">
    <cfRule type="expression" dxfId="2846" priority="10751" stopIfTrue="1">
      <formula>I2553="REVIEW"</formula>
    </cfRule>
  </conditionalFormatting>
  <conditionalFormatting sqref="I2554">
    <cfRule type="expression" dxfId="2845" priority="10752" stopIfTrue="1">
      <formula>I2554="REVIEW"</formula>
    </cfRule>
  </conditionalFormatting>
  <conditionalFormatting sqref="I2555">
    <cfRule type="expression" dxfId="2844" priority="10753" stopIfTrue="1">
      <formula>I2555="REVIEW"</formula>
    </cfRule>
  </conditionalFormatting>
  <conditionalFormatting sqref="I2556">
    <cfRule type="expression" dxfId="2843" priority="10754" stopIfTrue="1">
      <formula>I2556="REVIEW"</formula>
    </cfRule>
  </conditionalFormatting>
  <conditionalFormatting sqref="I2557">
    <cfRule type="expression" dxfId="2842" priority="10755" stopIfTrue="1">
      <formula>I2557="REVIEW"</formula>
    </cfRule>
  </conditionalFormatting>
  <conditionalFormatting sqref="I2558">
    <cfRule type="expression" dxfId="2841" priority="10756" stopIfTrue="1">
      <formula>I2558="REVIEW"</formula>
    </cfRule>
  </conditionalFormatting>
  <conditionalFormatting sqref="I2559">
    <cfRule type="expression" dxfId="2840" priority="10757" stopIfTrue="1">
      <formula>I2559="REVIEW"</formula>
    </cfRule>
  </conditionalFormatting>
  <conditionalFormatting sqref="I2560">
    <cfRule type="expression" dxfId="2839" priority="10758" stopIfTrue="1">
      <formula>I2560="REVIEW"</formula>
    </cfRule>
  </conditionalFormatting>
  <conditionalFormatting sqref="I2561">
    <cfRule type="expression" dxfId="2838" priority="10759" stopIfTrue="1">
      <formula>I2561="REVIEW"</formula>
    </cfRule>
  </conditionalFormatting>
  <conditionalFormatting sqref="I2562">
    <cfRule type="expression" dxfId="2837" priority="10760" stopIfTrue="1">
      <formula>I2562="REVIEW"</formula>
    </cfRule>
  </conditionalFormatting>
  <conditionalFormatting sqref="I2563">
    <cfRule type="expression" dxfId="2836" priority="10761" stopIfTrue="1">
      <formula>I2563="REVIEW"</formula>
    </cfRule>
  </conditionalFormatting>
  <conditionalFormatting sqref="I2564">
    <cfRule type="expression" dxfId="2835" priority="10762" stopIfTrue="1">
      <formula>I2564="REVIEW"</formula>
    </cfRule>
  </conditionalFormatting>
  <conditionalFormatting sqref="I2565">
    <cfRule type="expression" dxfId="2834" priority="10763" stopIfTrue="1">
      <formula>I2565="REVIEW"</formula>
    </cfRule>
  </conditionalFormatting>
  <conditionalFormatting sqref="I2566">
    <cfRule type="expression" dxfId="2833" priority="10764" stopIfTrue="1">
      <formula>I2566="REVIEW"</formula>
    </cfRule>
  </conditionalFormatting>
  <conditionalFormatting sqref="I2567">
    <cfRule type="expression" dxfId="2832" priority="10765" stopIfTrue="1">
      <formula>I2567="REVIEW"</formula>
    </cfRule>
  </conditionalFormatting>
  <conditionalFormatting sqref="I2568">
    <cfRule type="expression" dxfId="2831" priority="10766" stopIfTrue="1">
      <formula>I2568="REVIEW"</formula>
    </cfRule>
  </conditionalFormatting>
  <conditionalFormatting sqref="I2569">
    <cfRule type="expression" dxfId="2830" priority="10767" stopIfTrue="1">
      <formula>I2569="REVIEW"</formula>
    </cfRule>
  </conditionalFormatting>
  <conditionalFormatting sqref="I2570">
    <cfRule type="expression" dxfId="2829" priority="10768" stopIfTrue="1">
      <formula>I2570="REVIEW"</formula>
    </cfRule>
  </conditionalFormatting>
  <conditionalFormatting sqref="I2571">
    <cfRule type="expression" dxfId="2828" priority="10769" stopIfTrue="1">
      <formula>I2571="REVIEW"</formula>
    </cfRule>
  </conditionalFormatting>
  <conditionalFormatting sqref="I2572">
    <cfRule type="expression" dxfId="2827" priority="10770" stopIfTrue="1">
      <formula>I2572="REVIEW"</formula>
    </cfRule>
  </conditionalFormatting>
  <conditionalFormatting sqref="I2573">
    <cfRule type="expression" dxfId="2826" priority="10771" stopIfTrue="1">
      <formula>I2573="REVIEW"</formula>
    </cfRule>
  </conditionalFormatting>
  <conditionalFormatting sqref="I2574">
    <cfRule type="expression" dxfId="2825" priority="10772" stopIfTrue="1">
      <formula>I2574="REVIEW"</formula>
    </cfRule>
  </conditionalFormatting>
  <conditionalFormatting sqref="I2575">
    <cfRule type="expression" dxfId="2824" priority="10773" stopIfTrue="1">
      <formula>I2575="REVIEW"</formula>
    </cfRule>
  </conditionalFormatting>
  <conditionalFormatting sqref="I2576">
    <cfRule type="expression" dxfId="2823" priority="10774" stopIfTrue="1">
      <formula>I2576="REVIEW"</formula>
    </cfRule>
  </conditionalFormatting>
  <conditionalFormatting sqref="I2577">
    <cfRule type="expression" dxfId="2822" priority="10775" stopIfTrue="1">
      <formula>I2577="REVIEW"</formula>
    </cfRule>
  </conditionalFormatting>
  <conditionalFormatting sqref="I2578">
    <cfRule type="expression" dxfId="2821" priority="10776" stopIfTrue="1">
      <formula>I2578="REVIEW"</formula>
    </cfRule>
  </conditionalFormatting>
  <conditionalFormatting sqref="I2579">
    <cfRule type="expression" dxfId="2820" priority="10777" stopIfTrue="1">
      <formula>I2579="REVIEW"</formula>
    </cfRule>
  </conditionalFormatting>
  <conditionalFormatting sqref="I2580">
    <cfRule type="expression" dxfId="2819" priority="10778" stopIfTrue="1">
      <formula>I2580="REVIEW"</formula>
    </cfRule>
  </conditionalFormatting>
  <conditionalFormatting sqref="I2581">
    <cfRule type="expression" dxfId="2818" priority="10779" stopIfTrue="1">
      <formula>I2581="REVIEW"</formula>
    </cfRule>
  </conditionalFormatting>
  <conditionalFormatting sqref="I2582">
    <cfRule type="expression" dxfId="2817" priority="10780" stopIfTrue="1">
      <formula>I2582="REVIEW"</formula>
    </cfRule>
  </conditionalFormatting>
  <conditionalFormatting sqref="I2583">
    <cfRule type="expression" dxfId="2816" priority="10781" stopIfTrue="1">
      <formula>I2583="REVIEW"</formula>
    </cfRule>
  </conditionalFormatting>
  <conditionalFormatting sqref="I2584">
    <cfRule type="expression" dxfId="2815" priority="10782" stopIfTrue="1">
      <formula>I2584="REVIEW"</formula>
    </cfRule>
  </conditionalFormatting>
  <conditionalFormatting sqref="I2585">
    <cfRule type="expression" dxfId="2814" priority="10783" stopIfTrue="1">
      <formula>I2585="REVIEW"</formula>
    </cfRule>
  </conditionalFormatting>
  <conditionalFormatting sqref="I2586">
    <cfRule type="expression" dxfId="2813" priority="10784" stopIfTrue="1">
      <formula>I2586="REVIEW"</formula>
    </cfRule>
  </conditionalFormatting>
  <conditionalFormatting sqref="I2587">
    <cfRule type="expression" dxfId="2812" priority="10785" stopIfTrue="1">
      <formula>I2587="REVIEW"</formula>
    </cfRule>
  </conditionalFormatting>
  <conditionalFormatting sqref="I2588">
    <cfRule type="expression" dxfId="2811" priority="10786" stopIfTrue="1">
      <formula>I2588="REVIEW"</formula>
    </cfRule>
  </conditionalFormatting>
  <conditionalFormatting sqref="I2589">
    <cfRule type="expression" dxfId="2810" priority="10787" stopIfTrue="1">
      <formula>I2589="REVIEW"</formula>
    </cfRule>
  </conditionalFormatting>
  <conditionalFormatting sqref="I2590">
    <cfRule type="expression" dxfId="2809" priority="10788" stopIfTrue="1">
      <formula>I2590="REVIEW"</formula>
    </cfRule>
  </conditionalFormatting>
  <conditionalFormatting sqref="I2591">
    <cfRule type="expression" dxfId="2808" priority="10789" stopIfTrue="1">
      <formula>I2591="REVIEW"</formula>
    </cfRule>
  </conditionalFormatting>
  <conditionalFormatting sqref="I2592">
    <cfRule type="expression" dxfId="2807" priority="10790" stopIfTrue="1">
      <formula>I2592="REVIEW"</formula>
    </cfRule>
  </conditionalFormatting>
  <conditionalFormatting sqref="I2593">
    <cfRule type="expression" dxfId="2806" priority="10791" stopIfTrue="1">
      <formula>I2593="REVIEW"</formula>
    </cfRule>
  </conditionalFormatting>
  <conditionalFormatting sqref="I2594">
    <cfRule type="expression" dxfId="2805" priority="10792" stopIfTrue="1">
      <formula>I2594="REVIEW"</formula>
    </cfRule>
  </conditionalFormatting>
  <conditionalFormatting sqref="I2595">
    <cfRule type="expression" dxfId="2804" priority="10793" stopIfTrue="1">
      <formula>I2595="REVIEW"</formula>
    </cfRule>
  </conditionalFormatting>
  <conditionalFormatting sqref="I2596">
    <cfRule type="expression" dxfId="2803" priority="10794" stopIfTrue="1">
      <formula>I2596="REVIEW"</formula>
    </cfRule>
  </conditionalFormatting>
  <conditionalFormatting sqref="I2597">
    <cfRule type="expression" dxfId="2802" priority="10795" stopIfTrue="1">
      <formula>I2597="REVIEW"</formula>
    </cfRule>
  </conditionalFormatting>
  <conditionalFormatting sqref="I2598">
    <cfRule type="expression" dxfId="2801" priority="10796" stopIfTrue="1">
      <formula>I2598="REVIEW"</formula>
    </cfRule>
  </conditionalFormatting>
  <conditionalFormatting sqref="I2599">
    <cfRule type="expression" dxfId="2800" priority="10797" stopIfTrue="1">
      <formula>I2599="REVIEW"</formula>
    </cfRule>
  </conditionalFormatting>
  <conditionalFormatting sqref="I2600">
    <cfRule type="expression" dxfId="2799" priority="10798" stopIfTrue="1">
      <formula>I2600="REVIEW"</formula>
    </cfRule>
  </conditionalFormatting>
  <conditionalFormatting sqref="I2601">
    <cfRule type="expression" dxfId="2798" priority="10799" stopIfTrue="1">
      <formula>I2601="REVIEW"</formula>
    </cfRule>
  </conditionalFormatting>
  <conditionalFormatting sqref="I2602">
    <cfRule type="expression" dxfId="2797" priority="10800" stopIfTrue="1">
      <formula>I2602="REVIEW"</formula>
    </cfRule>
  </conditionalFormatting>
  <conditionalFormatting sqref="I2603">
    <cfRule type="expression" dxfId="2796" priority="10801" stopIfTrue="1">
      <formula>I2603="REVIEW"</formula>
    </cfRule>
  </conditionalFormatting>
  <conditionalFormatting sqref="I2604">
    <cfRule type="expression" dxfId="2795" priority="10802" stopIfTrue="1">
      <formula>I2604="REVIEW"</formula>
    </cfRule>
  </conditionalFormatting>
  <conditionalFormatting sqref="I2605">
    <cfRule type="expression" dxfId="2794" priority="10803" stopIfTrue="1">
      <formula>I2605="REVIEW"</formula>
    </cfRule>
  </conditionalFormatting>
  <conditionalFormatting sqref="I2606">
    <cfRule type="expression" dxfId="2793" priority="10804" stopIfTrue="1">
      <formula>I2606="REVIEW"</formula>
    </cfRule>
  </conditionalFormatting>
  <conditionalFormatting sqref="I2607">
    <cfRule type="expression" dxfId="2792" priority="10805" stopIfTrue="1">
      <formula>I2607="REVIEW"</formula>
    </cfRule>
  </conditionalFormatting>
  <conditionalFormatting sqref="I2608">
    <cfRule type="expression" dxfId="2791" priority="10806" stopIfTrue="1">
      <formula>I2608="REVIEW"</formula>
    </cfRule>
  </conditionalFormatting>
  <conditionalFormatting sqref="I2609">
    <cfRule type="expression" dxfId="2790" priority="10807" stopIfTrue="1">
      <formula>I2609="REVIEW"</formula>
    </cfRule>
  </conditionalFormatting>
  <conditionalFormatting sqref="I2610">
    <cfRule type="expression" dxfId="2789" priority="10808" stopIfTrue="1">
      <formula>I2610="REVIEW"</formula>
    </cfRule>
  </conditionalFormatting>
  <conditionalFormatting sqref="I2611">
    <cfRule type="expression" dxfId="2788" priority="10809" stopIfTrue="1">
      <formula>I2611="REVIEW"</formula>
    </cfRule>
  </conditionalFormatting>
  <conditionalFormatting sqref="I2612">
    <cfRule type="expression" dxfId="2787" priority="10810" stopIfTrue="1">
      <formula>I2612="REVIEW"</formula>
    </cfRule>
  </conditionalFormatting>
  <conditionalFormatting sqref="I2613">
    <cfRule type="expression" dxfId="2786" priority="10811" stopIfTrue="1">
      <formula>I2613="REVIEW"</formula>
    </cfRule>
  </conditionalFormatting>
  <conditionalFormatting sqref="I2614">
    <cfRule type="expression" dxfId="2785" priority="10812" stopIfTrue="1">
      <formula>I2614="REVIEW"</formula>
    </cfRule>
  </conditionalFormatting>
  <conditionalFormatting sqref="I2615">
    <cfRule type="expression" dxfId="2784" priority="10813" stopIfTrue="1">
      <formula>I2615="REVIEW"</formula>
    </cfRule>
  </conditionalFormatting>
  <conditionalFormatting sqref="I2616">
    <cfRule type="expression" dxfId="2783" priority="10814" stopIfTrue="1">
      <formula>I2616="REVIEW"</formula>
    </cfRule>
  </conditionalFormatting>
  <conditionalFormatting sqref="I2617">
    <cfRule type="expression" dxfId="2782" priority="10815" stopIfTrue="1">
      <formula>I2617="REVIEW"</formula>
    </cfRule>
  </conditionalFormatting>
  <conditionalFormatting sqref="I2618">
    <cfRule type="expression" dxfId="2781" priority="10816" stopIfTrue="1">
      <formula>I2618="REVIEW"</formula>
    </cfRule>
  </conditionalFormatting>
  <conditionalFormatting sqref="I2619">
    <cfRule type="expression" dxfId="2780" priority="10817" stopIfTrue="1">
      <formula>I2619="REVIEW"</formula>
    </cfRule>
  </conditionalFormatting>
  <conditionalFormatting sqref="I2620">
    <cfRule type="expression" dxfId="2779" priority="10818" stopIfTrue="1">
      <formula>I2620="REVIEW"</formula>
    </cfRule>
  </conditionalFormatting>
  <conditionalFormatting sqref="I2621">
    <cfRule type="expression" dxfId="2778" priority="10819" stopIfTrue="1">
      <formula>I2621="REVIEW"</formula>
    </cfRule>
  </conditionalFormatting>
  <conditionalFormatting sqref="I2622">
    <cfRule type="expression" dxfId="2777" priority="10820" stopIfTrue="1">
      <formula>I2622="REVIEW"</formula>
    </cfRule>
  </conditionalFormatting>
  <conditionalFormatting sqref="I2623">
    <cfRule type="expression" dxfId="2776" priority="10821" stopIfTrue="1">
      <formula>I2623="REVIEW"</formula>
    </cfRule>
  </conditionalFormatting>
  <conditionalFormatting sqref="I2624">
    <cfRule type="expression" dxfId="2775" priority="10822" stopIfTrue="1">
      <formula>I2624="REVIEW"</formula>
    </cfRule>
  </conditionalFormatting>
  <conditionalFormatting sqref="I2625">
    <cfRule type="expression" dxfId="2774" priority="10823" stopIfTrue="1">
      <formula>I2625="REVIEW"</formula>
    </cfRule>
  </conditionalFormatting>
  <conditionalFormatting sqref="I2626">
    <cfRule type="expression" dxfId="2773" priority="10824" stopIfTrue="1">
      <formula>I2626="REVIEW"</formula>
    </cfRule>
  </conditionalFormatting>
  <conditionalFormatting sqref="I2627">
    <cfRule type="expression" dxfId="2772" priority="10825" stopIfTrue="1">
      <formula>I2627="REVIEW"</formula>
    </cfRule>
  </conditionalFormatting>
  <conditionalFormatting sqref="I2628">
    <cfRule type="expression" dxfId="2771" priority="10826" stopIfTrue="1">
      <formula>I2628="REVIEW"</formula>
    </cfRule>
  </conditionalFormatting>
  <conditionalFormatting sqref="I2629">
    <cfRule type="expression" dxfId="2770" priority="10827" stopIfTrue="1">
      <formula>I2629="REVIEW"</formula>
    </cfRule>
  </conditionalFormatting>
  <conditionalFormatting sqref="I2630">
    <cfRule type="expression" dxfId="2769" priority="10828" stopIfTrue="1">
      <formula>I2630="REVIEW"</formula>
    </cfRule>
  </conditionalFormatting>
  <conditionalFormatting sqref="I2631">
    <cfRule type="expression" dxfId="2768" priority="10829" stopIfTrue="1">
      <formula>I2631="REVIEW"</formula>
    </cfRule>
  </conditionalFormatting>
  <conditionalFormatting sqref="I2632">
    <cfRule type="expression" dxfId="2767" priority="10830" stopIfTrue="1">
      <formula>I2632="REVIEW"</formula>
    </cfRule>
  </conditionalFormatting>
  <conditionalFormatting sqref="I2633">
    <cfRule type="expression" dxfId="2766" priority="10831" stopIfTrue="1">
      <formula>I2633="REVIEW"</formula>
    </cfRule>
  </conditionalFormatting>
  <conditionalFormatting sqref="I2634">
    <cfRule type="expression" dxfId="2765" priority="10832" stopIfTrue="1">
      <formula>I2634="REVIEW"</formula>
    </cfRule>
  </conditionalFormatting>
  <conditionalFormatting sqref="I2635">
    <cfRule type="expression" dxfId="2764" priority="10833" stopIfTrue="1">
      <formula>I2635="REVIEW"</formula>
    </cfRule>
  </conditionalFormatting>
  <conditionalFormatting sqref="I2636">
    <cfRule type="expression" dxfId="2763" priority="10834" stopIfTrue="1">
      <formula>I2636="REVIEW"</formula>
    </cfRule>
  </conditionalFormatting>
  <conditionalFormatting sqref="I2637">
    <cfRule type="expression" dxfId="2762" priority="10835" stopIfTrue="1">
      <formula>I2637="REVIEW"</formula>
    </cfRule>
  </conditionalFormatting>
  <conditionalFormatting sqref="I2638">
    <cfRule type="expression" dxfId="2761" priority="10836" stopIfTrue="1">
      <formula>I2638="REVIEW"</formula>
    </cfRule>
  </conditionalFormatting>
  <conditionalFormatting sqref="I2639">
    <cfRule type="expression" dxfId="2760" priority="10837" stopIfTrue="1">
      <formula>I2639="REVIEW"</formula>
    </cfRule>
  </conditionalFormatting>
  <conditionalFormatting sqref="I2640">
    <cfRule type="expression" dxfId="2759" priority="10838" stopIfTrue="1">
      <formula>I2640="REVIEW"</formula>
    </cfRule>
  </conditionalFormatting>
  <conditionalFormatting sqref="I2641">
    <cfRule type="expression" dxfId="2758" priority="10839" stopIfTrue="1">
      <formula>I2641="REVIEW"</formula>
    </cfRule>
  </conditionalFormatting>
  <conditionalFormatting sqref="I2642">
    <cfRule type="expression" dxfId="2757" priority="10840" stopIfTrue="1">
      <formula>I2642="REVIEW"</formula>
    </cfRule>
  </conditionalFormatting>
  <conditionalFormatting sqref="I2643">
    <cfRule type="expression" dxfId="2756" priority="10841" stopIfTrue="1">
      <formula>I2643="REVIEW"</formula>
    </cfRule>
  </conditionalFormatting>
  <conditionalFormatting sqref="I2644">
    <cfRule type="expression" dxfId="2755" priority="10842" stopIfTrue="1">
      <formula>I2644="REVIEW"</formula>
    </cfRule>
  </conditionalFormatting>
  <conditionalFormatting sqref="I2645">
    <cfRule type="expression" dxfId="2754" priority="10843" stopIfTrue="1">
      <formula>I2645="REVIEW"</formula>
    </cfRule>
  </conditionalFormatting>
  <conditionalFormatting sqref="I2646">
    <cfRule type="expression" dxfId="2753" priority="10844" stopIfTrue="1">
      <formula>I2646="REVIEW"</formula>
    </cfRule>
  </conditionalFormatting>
  <conditionalFormatting sqref="I2647">
    <cfRule type="expression" dxfId="2752" priority="10845" stopIfTrue="1">
      <formula>I2647="REVIEW"</formula>
    </cfRule>
  </conditionalFormatting>
  <conditionalFormatting sqref="I2648">
    <cfRule type="expression" dxfId="2751" priority="10846" stopIfTrue="1">
      <formula>I2648="REVIEW"</formula>
    </cfRule>
  </conditionalFormatting>
  <conditionalFormatting sqref="I2649">
    <cfRule type="expression" dxfId="2750" priority="10847" stopIfTrue="1">
      <formula>I2649="REVIEW"</formula>
    </cfRule>
  </conditionalFormatting>
  <conditionalFormatting sqref="I2650">
    <cfRule type="expression" dxfId="2749" priority="10848" stopIfTrue="1">
      <formula>I2650="REVIEW"</formula>
    </cfRule>
  </conditionalFormatting>
  <conditionalFormatting sqref="I2651">
    <cfRule type="expression" dxfId="2748" priority="10849" stopIfTrue="1">
      <formula>I2651="REVIEW"</formula>
    </cfRule>
  </conditionalFormatting>
  <conditionalFormatting sqref="I2652">
    <cfRule type="expression" dxfId="2747" priority="10850" stopIfTrue="1">
      <formula>I2652="REVIEW"</formula>
    </cfRule>
  </conditionalFormatting>
  <conditionalFormatting sqref="I2653">
    <cfRule type="expression" dxfId="2746" priority="10851" stopIfTrue="1">
      <formula>I2653="REVIEW"</formula>
    </cfRule>
  </conditionalFormatting>
  <conditionalFormatting sqref="I2654">
    <cfRule type="expression" dxfId="2745" priority="10852" stopIfTrue="1">
      <formula>I2654="REVIEW"</formula>
    </cfRule>
  </conditionalFormatting>
  <conditionalFormatting sqref="I2655">
    <cfRule type="expression" dxfId="2744" priority="10853" stopIfTrue="1">
      <formula>I2655="REVIEW"</formula>
    </cfRule>
  </conditionalFormatting>
  <conditionalFormatting sqref="I2656">
    <cfRule type="expression" dxfId="2743" priority="10854" stopIfTrue="1">
      <formula>I2656="REVIEW"</formula>
    </cfRule>
  </conditionalFormatting>
  <conditionalFormatting sqref="I2657">
    <cfRule type="expression" dxfId="2742" priority="10855" stopIfTrue="1">
      <formula>I2657="REVIEW"</formula>
    </cfRule>
  </conditionalFormatting>
  <conditionalFormatting sqref="I2658">
    <cfRule type="expression" dxfId="2741" priority="10856" stopIfTrue="1">
      <formula>I2658="REVIEW"</formula>
    </cfRule>
  </conditionalFormatting>
  <conditionalFormatting sqref="I2659">
    <cfRule type="expression" dxfId="2740" priority="10857" stopIfTrue="1">
      <formula>I2659="REVIEW"</formula>
    </cfRule>
  </conditionalFormatting>
  <conditionalFormatting sqref="I2660">
    <cfRule type="expression" dxfId="2739" priority="10858" stopIfTrue="1">
      <formula>I2660="REVIEW"</formula>
    </cfRule>
  </conditionalFormatting>
  <conditionalFormatting sqref="I2661">
    <cfRule type="expression" dxfId="2738" priority="10859" stopIfTrue="1">
      <formula>I2661="REVIEW"</formula>
    </cfRule>
  </conditionalFormatting>
  <conditionalFormatting sqref="I2662">
    <cfRule type="expression" dxfId="2737" priority="10860" stopIfTrue="1">
      <formula>I2662="REVIEW"</formula>
    </cfRule>
  </conditionalFormatting>
  <conditionalFormatting sqref="I2663">
    <cfRule type="expression" dxfId="2736" priority="10861" stopIfTrue="1">
      <formula>I2663="REVIEW"</formula>
    </cfRule>
  </conditionalFormatting>
  <conditionalFormatting sqref="I2664">
    <cfRule type="expression" dxfId="2735" priority="10862" stopIfTrue="1">
      <formula>I2664="REVIEW"</formula>
    </cfRule>
  </conditionalFormatting>
  <conditionalFormatting sqref="I2665">
    <cfRule type="expression" dxfId="2734" priority="10863" stopIfTrue="1">
      <formula>I2665="REVIEW"</formula>
    </cfRule>
  </conditionalFormatting>
  <conditionalFormatting sqref="I2666">
    <cfRule type="expression" dxfId="2733" priority="10864" stopIfTrue="1">
      <formula>I2666="REVIEW"</formula>
    </cfRule>
  </conditionalFormatting>
  <conditionalFormatting sqref="I2667">
    <cfRule type="expression" dxfId="2732" priority="10865" stopIfTrue="1">
      <formula>I2667="REVIEW"</formula>
    </cfRule>
  </conditionalFormatting>
  <conditionalFormatting sqref="I2668">
    <cfRule type="expression" dxfId="2731" priority="10866" stopIfTrue="1">
      <formula>I2668="REVIEW"</formula>
    </cfRule>
  </conditionalFormatting>
  <conditionalFormatting sqref="I2669">
    <cfRule type="expression" dxfId="2730" priority="10867" stopIfTrue="1">
      <formula>I2669="REVIEW"</formula>
    </cfRule>
  </conditionalFormatting>
  <conditionalFormatting sqref="I2670">
    <cfRule type="expression" dxfId="2729" priority="10868" stopIfTrue="1">
      <formula>I2670="REVIEW"</formula>
    </cfRule>
  </conditionalFormatting>
  <conditionalFormatting sqref="I2671">
    <cfRule type="expression" dxfId="2728" priority="10869" stopIfTrue="1">
      <formula>I2671="REVIEW"</formula>
    </cfRule>
  </conditionalFormatting>
  <conditionalFormatting sqref="I2672">
    <cfRule type="expression" dxfId="2727" priority="10870" stopIfTrue="1">
      <formula>I2672="REVIEW"</formula>
    </cfRule>
  </conditionalFormatting>
  <conditionalFormatting sqref="I2673">
    <cfRule type="expression" dxfId="2726" priority="10871" stopIfTrue="1">
      <formula>I2673="REVIEW"</formula>
    </cfRule>
  </conditionalFormatting>
  <conditionalFormatting sqref="I2674">
    <cfRule type="expression" dxfId="2725" priority="10872" stopIfTrue="1">
      <formula>I2674="REVIEW"</formula>
    </cfRule>
  </conditionalFormatting>
  <conditionalFormatting sqref="I2675">
    <cfRule type="expression" dxfId="2724" priority="10873" stopIfTrue="1">
      <formula>I2675="REVIEW"</formula>
    </cfRule>
  </conditionalFormatting>
  <conditionalFormatting sqref="I2676">
    <cfRule type="expression" dxfId="2723" priority="10874" stopIfTrue="1">
      <formula>I2676="REVIEW"</formula>
    </cfRule>
  </conditionalFormatting>
  <conditionalFormatting sqref="I2677">
    <cfRule type="expression" dxfId="2722" priority="10875" stopIfTrue="1">
      <formula>I2677="REVIEW"</formula>
    </cfRule>
  </conditionalFormatting>
  <conditionalFormatting sqref="I2678">
    <cfRule type="expression" dxfId="2721" priority="10876" stopIfTrue="1">
      <formula>I2678="REVIEW"</formula>
    </cfRule>
  </conditionalFormatting>
  <conditionalFormatting sqref="I2679">
    <cfRule type="expression" dxfId="2720" priority="10877" stopIfTrue="1">
      <formula>I2679="REVIEW"</formula>
    </cfRule>
  </conditionalFormatting>
  <conditionalFormatting sqref="I2680">
    <cfRule type="expression" dxfId="2719" priority="10878" stopIfTrue="1">
      <formula>I2680="REVIEW"</formula>
    </cfRule>
  </conditionalFormatting>
  <conditionalFormatting sqref="I2681">
    <cfRule type="expression" dxfId="2718" priority="10879" stopIfTrue="1">
      <formula>I2681="REVIEW"</formula>
    </cfRule>
  </conditionalFormatting>
  <conditionalFormatting sqref="I2682">
    <cfRule type="expression" dxfId="2717" priority="10880" stopIfTrue="1">
      <formula>I2682="REVIEW"</formula>
    </cfRule>
  </conditionalFormatting>
  <conditionalFormatting sqref="I2683">
    <cfRule type="expression" dxfId="2716" priority="10881" stopIfTrue="1">
      <formula>I2683="REVIEW"</formula>
    </cfRule>
  </conditionalFormatting>
  <conditionalFormatting sqref="I2684">
    <cfRule type="expression" dxfId="2715" priority="10882" stopIfTrue="1">
      <formula>I2684="REVIEW"</formula>
    </cfRule>
  </conditionalFormatting>
  <conditionalFormatting sqref="I2685">
    <cfRule type="expression" dxfId="2714" priority="10883" stopIfTrue="1">
      <formula>I2685="REVIEW"</formula>
    </cfRule>
  </conditionalFormatting>
  <conditionalFormatting sqref="I2686">
    <cfRule type="expression" dxfId="2713" priority="10884" stopIfTrue="1">
      <formula>I2686="REVIEW"</formula>
    </cfRule>
  </conditionalFormatting>
  <conditionalFormatting sqref="I2687">
    <cfRule type="expression" dxfId="2712" priority="10885" stopIfTrue="1">
      <formula>I2687="REVIEW"</formula>
    </cfRule>
  </conditionalFormatting>
  <conditionalFormatting sqref="I2688">
    <cfRule type="expression" dxfId="2711" priority="10886" stopIfTrue="1">
      <formula>I2688="REVIEW"</formula>
    </cfRule>
  </conditionalFormatting>
  <conditionalFormatting sqref="I2689">
    <cfRule type="expression" dxfId="2710" priority="10887" stopIfTrue="1">
      <formula>I2689="REVIEW"</formula>
    </cfRule>
  </conditionalFormatting>
  <conditionalFormatting sqref="I2690">
    <cfRule type="expression" dxfId="2709" priority="10888" stopIfTrue="1">
      <formula>I2690="REVIEW"</formula>
    </cfRule>
  </conditionalFormatting>
  <conditionalFormatting sqref="I2691">
    <cfRule type="expression" dxfId="2708" priority="10889" stopIfTrue="1">
      <formula>I2691="REVIEW"</formula>
    </cfRule>
  </conditionalFormatting>
  <conditionalFormatting sqref="I2692">
    <cfRule type="expression" dxfId="2707" priority="10890" stopIfTrue="1">
      <formula>I2692="REVIEW"</formula>
    </cfRule>
  </conditionalFormatting>
  <conditionalFormatting sqref="I2693">
    <cfRule type="expression" dxfId="2706" priority="10891" stopIfTrue="1">
      <formula>I2693="REVIEW"</formula>
    </cfRule>
  </conditionalFormatting>
  <conditionalFormatting sqref="I2694">
    <cfRule type="expression" dxfId="2705" priority="10892" stopIfTrue="1">
      <formula>I2694="REVIEW"</formula>
    </cfRule>
  </conditionalFormatting>
  <conditionalFormatting sqref="I2695">
    <cfRule type="expression" dxfId="2704" priority="10893" stopIfTrue="1">
      <formula>I2695="REVIEW"</formula>
    </cfRule>
  </conditionalFormatting>
  <conditionalFormatting sqref="I2696">
    <cfRule type="expression" dxfId="2703" priority="10894" stopIfTrue="1">
      <formula>I2696="REVIEW"</formula>
    </cfRule>
  </conditionalFormatting>
  <conditionalFormatting sqref="I2697">
    <cfRule type="expression" dxfId="2702" priority="10895" stopIfTrue="1">
      <formula>I2697="REVIEW"</formula>
    </cfRule>
  </conditionalFormatting>
  <conditionalFormatting sqref="I2698">
    <cfRule type="expression" dxfId="2701" priority="10896" stopIfTrue="1">
      <formula>I2698="REVIEW"</formula>
    </cfRule>
  </conditionalFormatting>
  <conditionalFormatting sqref="I2699">
    <cfRule type="expression" dxfId="2700" priority="10897" stopIfTrue="1">
      <formula>I2699="REVIEW"</formula>
    </cfRule>
  </conditionalFormatting>
  <conditionalFormatting sqref="I2700">
    <cfRule type="expression" dxfId="2699" priority="10898" stopIfTrue="1">
      <formula>I2700="REVIEW"</formula>
    </cfRule>
  </conditionalFormatting>
  <conditionalFormatting sqref="I2701">
    <cfRule type="expression" dxfId="2698" priority="10899" stopIfTrue="1">
      <formula>I2701="REVIEW"</formula>
    </cfRule>
  </conditionalFormatting>
  <conditionalFormatting sqref="I2702">
    <cfRule type="expression" dxfId="2697" priority="10900" stopIfTrue="1">
      <formula>I2702="REVIEW"</formula>
    </cfRule>
  </conditionalFormatting>
  <conditionalFormatting sqref="I2703">
    <cfRule type="expression" dxfId="2696" priority="10901" stopIfTrue="1">
      <formula>I2703="REVIEW"</formula>
    </cfRule>
  </conditionalFormatting>
  <conditionalFormatting sqref="I2704">
    <cfRule type="expression" dxfId="2695" priority="10902" stopIfTrue="1">
      <formula>I2704="REVIEW"</formula>
    </cfRule>
  </conditionalFormatting>
  <conditionalFormatting sqref="I2705">
    <cfRule type="expression" dxfId="2694" priority="10903" stopIfTrue="1">
      <formula>I2705="REVIEW"</formula>
    </cfRule>
  </conditionalFormatting>
  <conditionalFormatting sqref="I2706">
    <cfRule type="expression" dxfId="2693" priority="10904" stopIfTrue="1">
      <formula>I2706="REVIEW"</formula>
    </cfRule>
  </conditionalFormatting>
  <conditionalFormatting sqref="I2707">
    <cfRule type="expression" dxfId="2692" priority="10905" stopIfTrue="1">
      <formula>I2707="REVIEW"</formula>
    </cfRule>
  </conditionalFormatting>
  <conditionalFormatting sqref="I2708">
    <cfRule type="expression" dxfId="2691" priority="10906" stopIfTrue="1">
      <formula>I2708="REVIEW"</formula>
    </cfRule>
  </conditionalFormatting>
  <conditionalFormatting sqref="I2709">
    <cfRule type="expression" dxfId="2690" priority="10907" stopIfTrue="1">
      <formula>I2709="REVIEW"</formula>
    </cfRule>
  </conditionalFormatting>
  <conditionalFormatting sqref="I2710">
    <cfRule type="expression" dxfId="2689" priority="10908" stopIfTrue="1">
      <formula>I2710="REVIEW"</formula>
    </cfRule>
  </conditionalFormatting>
  <conditionalFormatting sqref="I2711">
    <cfRule type="expression" dxfId="2688" priority="10909" stopIfTrue="1">
      <formula>I2711="REVIEW"</formula>
    </cfRule>
  </conditionalFormatting>
  <conditionalFormatting sqref="I2712">
    <cfRule type="expression" dxfId="2687" priority="10910" stopIfTrue="1">
      <formula>I2712="REVIEW"</formula>
    </cfRule>
  </conditionalFormatting>
  <conditionalFormatting sqref="I2713">
    <cfRule type="expression" dxfId="2686" priority="10911" stopIfTrue="1">
      <formula>I2713="REVIEW"</formula>
    </cfRule>
  </conditionalFormatting>
  <conditionalFormatting sqref="I2714">
    <cfRule type="expression" dxfId="2685" priority="10912" stopIfTrue="1">
      <formula>I2714="REVIEW"</formula>
    </cfRule>
  </conditionalFormatting>
  <conditionalFormatting sqref="I2715">
    <cfRule type="expression" dxfId="2684" priority="10913" stopIfTrue="1">
      <formula>I2715="REVIEW"</formula>
    </cfRule>
  </conditionalFormatting>
  <conditionalFormatting sqref="I2716">
    <cfRule type="expression" dxfId="2683" priority="10914" stopIfTrue="1">
      <formula>I2716="REVIEW"</formula>
    </cfRule>
  </conditionalFormatting>
  <conditionalFormatting sqref="I2717">
    <cfRule type="expression" dxfId="2682" priority="10915" stopIfTrue="1">
      <formula>I2717="REVIEW"</formula>
    </cfRule>
  </conditionalFormatting>
  <conditionalFormatting sqref="I2718">
    <cfRule type="expression" dxfId="2681" priority="10916" stopIfTrue="1">
      <formula>I2718="REVIEW"</formula>
    </cfRule>
  </conditionalFormatting>
  <conditionalFormatting sqref="I2719">
    <cfRule type="expression" dxfId="2680" priority="10917" stopIfTrue="1">
      <formula>I2719="REVIEW"</formula>
    </cfRule>
  </conditionalFormatting>
  <conditionalFormatting sqref="I2720">
    <cfRule type="expression" dxfId="2679" priority="10918" stopIfTrue="1">
      <formula>I2720="REVIEW"</formula>
    </cfRule>
  </conditionalFormatting>
  <conditionalFormatting sqref="I2721">
    <cfRule type="expression" dxfId="2678" priority="10919" stopIfTrue="1">
      <formula>I2721="REVIEW"</formula>
    </cfRule>
  </conditionalFormatting>
  <conditionalFormatting sqref="I2722">
    <cfRule type="expression" dxfId="2677" priority="10920" stopIfTrue="1">
      <formula>I2722="REVIEW"</formula>
    </cfRule>
  </conditionalFormatting>
  <conditionalFormatting sqref="I2723">
    <cfRule type="expression" dxfId="2676" priority="10921" stopIfTrue="1">
      <formula>I2723="REVIEW"</formula>
    </cfRule>
  </conditionalFormatting>
  <conditionalFormatting sqref="I2724">
    <cfRule type="expression" dxfId="2675" priority="10922" stopIfTrue="1">
      <formula>I2724="REVIEW"</formula>
    </cfRule>
  </conditionalFormatting>
  <conditionalFormatting sqref="I2725">
    <cfRule type="expression" dxfId="2674" priority="10923" stopIfTrue="1">
      <formula>I2725="REVIEW"</formula>
    </cfRule>
  </conditionalFormatting>
  <conditionalFormatting sqref="I2726">
    <cfRule type="expression" dxfId="2673" priority="10924" stopIfTrue="1">
      <formula>I2726="REVIEW"</formula>
    </cfRule>
  </conditionalFormatting>
  <conditionalFormatting sqref="I2727">
    <cfRule type="expression" dxfId="2672" priority="10925" stopIfTrue="1">
      <formula>I2727="REVIEW"</formula>
    </cfRule>
  </conditionalFormatting>
  <conditionalFormatting sqref="I2728">
    <cfRule type="expression" dxfId="2671" priority="10926" stopIfTrue="1">
      <formula>I2728="REVIEW"</formula>
    </cfRule>
  </conditionalFormatting>
  <conditionalFormatting sqref="I2729">
    <cfRule type="expression" dxfId="2670" priority="10927" stopIfTrue="1">
      <formula>I2729="REVIEW"</formula>
    </cfRule>
  </conditionalFormatting>
  <conditionalFormatting sqref="I2730">
    <cfRule type="expression" dxfId="2669" priority="10928" stopIfTrue="1">
      <formula>I2730="REVIEW"</formula>
    </cfRule>
  </conditionalFormatting>
  <conditionalFormatting sqref="I2731">
    <cfRule type="expression" dxfId="2668" priority="10929" stopIfTrue="1">
      <formula>I2731="REVIEW"</formula>
    </cfRule>
  </conditionalFormatting>
  <conditionalFormatting sqref="I2732">
    <cfRule type="expression" dxfId="2667" priority="10930" stopIfTrue="1">
      <formula>I2732="REVIEW"</formula>
    </cfRule>
  </conditionalFormatting>
  <conditionalFormatting sqref="I2733">
    <cfRule type="expression" dxfId="2666" priority="10931" stopIfTrue="1">
      <formula>I2733="REVIEW"</formula>
    </cfRule>
  </conditionalFormatting>
  <conditionalFormatting sqref="I2734">
    <cfRule type="expression" dxfId="2665" priority="10932" stopIfTrue="1">
      <formula>I2734="REVIEW"</formula>
    </cfRule>
  </conditionalFormatting>
  <conditionalFormatting sqref="I3">
    <cfRule type="expression" dxfId="2664" priority="10934" stopIfTrue="1">
      <formula>I3="REVIEW"</formula>
    </cfRule>
  </conditionalFormatting>
  <conditionalFormatting sqref="I4">
    <cfRule type="expression" dxfId="2663" priority="10935" stopIfTrue="1">
      <formula>I4="REVIEW"</formula>
    </cfRule>
  </conditionalFormatting>
  <conditionalFormatting sqref="I5">
    <cfRule type="expression" dxfId="2662" priority="10936" stopIfTrue="1">
      <formula>I5="REVIEW"</formula>
    </cfRule>
  </conditionalFormatting>
  <conditionalFormatting sqref="I6">
    <cfRule type="expression" dxfId="2661" priority="10937" stopIfTrue="1">
      <formula>I6="REVIEW"</formula>
    </cfRule>
  </conditionalFormatting>
  <conditionalFormatting sqref="I7">
    <cfRule type="expression" dxfId="2660" priority="10938" stopIfTrue="1">
      <formula>I7="REVIEW"</formula>
    </cfRule>
  </conditionalFormatting>
  <conditionalFormatting sqref="I8">
    <cfRule type="expression" dxfId="2659" priority="10939" stopIfTrue="1">
      <formula>I8="REVIEW"</formula>
    </cfRule>
  </conditionalFormatting>
  <conditionalFormatting sqref="I9">
    <cfRule type="expression" dxfId="2658" priority="10940" stopIfTrue="1">
      <formula>I9="REVIEW"</formula>
    </cfRule>
  </conditionalFormatting>
  <conditionalFormatting sqref="I10">
    <cfRule type="expression" dxfId="2657" priority="10941" stopIfTrue="1">
      <formula>I10="REVIEW"</formula>
    </cfRule>
  </conditionalFormatting>
  <conditionalFormatting sqref="I11">
    <cfRule type="expression" dxfId="2656" priority="10942" stopIfTrue="1">
      <formula>I11="REVIEW"</formula>
    </cfRule>
  </conditionalFormatting>
  <conditionalFormatting sqref="I12">
    <cfRule type="expression" dxfId="2655" priority="10943" stopIfTrue="1">
      <formula>I12="REVIEW"</formula>
    </cfRule>
  </conditionalFormatting>
  <conditionalFormatting sqref="I13">
    <cfRule type="expression" dxfId="2654" priority="10944" stopIfTrue="1">
      <formula>I13="REVIEW"</formula>
    </cfRule>
  </conditionalFormatting>
  <conditionalFormatting sqref="I14">
    <cfRule type="expression" dxfId="2653" priority="10945" stopIfTrue="1">
      <formula>I14="REVIEW"</formula>
    </cfRule>
  </conditionalFormatting>
  <conditionalFormatting sqref="I15">
    <cfRule type="expression" dxfId="2652" priority="10946" stopIfTrue="1">
      <formula>I15="REVIEW"</formula>
    </cfRule>
  </conditionalFormatting>
  <conditionalFormatting sqref="I16">
    <cfRule type="expression" dxfId="2651" priority="10947" stopIfTrue="1">
      <formula>I16="REVIEW"</formula>
    </cfRule>
  </conditionalFormatting>
  <conditionalFormatting sqref="I17">
    <cfRule type="expression" dxfId="2650" priority="10948" stopIfTrue="1">
      <formula>I17="REVIEW"</formula>
    </cfRule>
  </conditionalFormatting>
  <conditionalFormatting sqref="I18">
    <cfRule type="expression" dxfId="2649" priority="10949" stopIfTrue="1">
      <formula>I18="REVIEW"</formula>
    </cfRule>
  </conditionalFormatting>
  <conditionalFormatting sqref="I19">
    <cfRule type="expression" dxfId="2648" priority="10950" stopIfTrue="1">
      <formula>I19="REVIEW"</formula>
    </cfRule>
  </conditionalFormatting>
  <conditionalFormatting sqref="I20">
    <cfRule type="expression" dxfId="2647" priority="10951" stopIfTrue="1">
      <formula>I20="REVIEW"</formula>
    </cfRule>
  </conditionalFormatting>
  <conditionalFormatting sqref="I21">
    <cfRule type="expression" dxfId="2646" priority="10952" stopIfTrue="1">
      <formula>I21="REVIEW"</formula>
    </cfRule>
  </conditionalFormatting>
  <conditionalFormatting sqref="I22">
    <cfRule type="expression" dxfId="2645" priority="10953" stopIfTrue="1">
      <formula>I22="REVIEW"</formula>
    </cfRule>
  </conditionalFormatting>
  <conditionalFormatting sqref="I23">
    <cfRule type="expression" dxfId="2644" priority="10954" stopIfTrue="1">
      <formula>I23="REVIEW"</formula>
    </cfRule>
  </conditionalFormatting>
  <conditionalFormatting sqref="I24">
    <cfRule type="expression" dxfId="2643" priority="10955" stopIfTrue="1">
      <formula>I24="REVIEW"</formula>
    </cfRule>
  </conditionalFormatting>
  <conditionalFormatting sqref="I25">
    <cfRule type="expression" dxfId="2642" priority="10956" stopIfTrue="1">
      <formula>I25="REVIEW"</formula>
    </cfRule>
  </conditionalFormatting>
  <conditionalFormatting sqref="I26">
    <cfRule type="expression" dxfId="2641" priority="10957" stopIfTrue="1">
      <formula>I26="REVIEW"</formula>
    </cfRule>
  </conditionalFormatting>
  <conditionalFormatting sqref="I27">
    <cfRule type="expression" dxfId="2640" priority="10958" stopIfTrue="1">
      <formula>I27="REVIEW"</formula>
    </cfRule>
  </conditionalFormatting>
  <conditionalFormatting sqref="I28">
    <cfRule type="expression" dxfId="2639" priority="10959" stopIfTrue="1">
      <formula>I28="REVIEW"</formula>
    </cfRule>
  </conditionalFormatting>
  <conditionalFormatting sqref="I29">
    <cfRule type="expression" dxfId="2638" priority="10960" stopIfTrue="1">
      <formula>I29="REVIEW"</formula>
    </cfRule>
  </conditionalFormatting>
  <conditionalFormatting sqref="I30">
    <cfRule type="expression" dxfId="2637" priority="10961" stopIfTrue="1">
      <formula>I30="REVIEW"</formula>
    </cfRule>
  </conditionalFormatting>
  <conditionalFormatting sqref="I31">
    <cfRule type="expression" dxfId="2636" priority="10962" stopIfTrue="1">
      <formula>I31="REVIEW"</formula>
    </cfRule>
  </conditionalFormatting>
  <conditionalFormatting sqref="I32">
    <cfRule type="expression" dxfId="2635" priority="10963" stopIfTrue="1">
      <formula>I32="REVIEW"</formula>
    </cfRule>
  </conditionalFormatting>
  <conditionalFormatting sqref="I33">
    <cfRule type="expression" dxfId="2634" priority="10964" stopIfTrue="1">
      <formula>I33="REVIEW"</formula>
    </cfRule>
  </conditionalFormatting>
  <conditionalFormatting sqref="I34">
    <cfRule type="expression" dxfId="2633" priority="10965" stopIfTrue="1">
      <formula>I34="REVIEW"</formula>
    </cfRule>
  </conditionalFormatting>
  <conditionalFormatting sqref="I35">
    <cfRule type="expression" dxfId="2632" priority="10966" stopIfTrue="1">
      <formula>I35="REVIEW"</formula>
    </cfRule>
  </conditionalFormatting>
  <conditionalFormatting sqref="I36">
    <cfRule type="expression" dxfId="2631" priority="10967" stopIfTrue="1">
      <formula>I36="REVIEW"</formula>
    </cfRule>
  </conditionalFormatting>
  <conditionalFormatting sqref="I37">
    <cfRule type="expression" dxfId="2630" priority="10968" stopIfTrue="1">
      <formula>I37="REVIEW"</formula>
    </cfRule>
  </conditionalFormatting>
  <conditionalFormatting sqref="I38">
    <cfRule type="expression" dxfId="2629" priority="10969" stopIfTrue="1">
      <formula>I38="REVIEW"</formula>
    </cfRule>
  </conditionalFormatting>
  <conditionalFormatting sqref="I39">
    <cfRule type="expression" dxfId="2628" priority="10970" stopIfTrue="1">
      <formula>I39="REVIEW"</formula>
    </cfRule>
  </conditionalFormatting>
  <conditionalFormatting sqref="I40">
    <cfRule type="expression" dxfId="2627" priority="10971" stopIfTrue="1">
      <formula>I40="REVIEW"</formula>
    </cfRule>
  </conditionalFormatting>
  <conditionalFormatting sqref="I41">
    <cfRule type="expression" dxfId="2626" priority="10972" stopIfTrue="1">
      <formula>I41="REVIEW"</formula>
    </cfRule>
  </conditionalFormatting>
  <conditionalFormatting sqref="I42">
    <cfRule type="expression" dxfId="2625" priority="10973" stopIfTrue="1">
      <formula>I42="REVIEW"</formula>
    </cfRule>
  </conditionalFormatting>
  <conditionalFormatting sqref="I43">
    <cfRule type="expression" dxfId="2624" priority="10974" stopIfTrue="1">
      <formula>I43="REVIEW"</formula>
    </cfRule>
  </conditionalFormatting>
  <conditionalFormatting sqref="I44">
    <cfRule type="expression" dxfId="2623" priority="10975" stopIfTrue="1">
      <formula>I44="REVIEW"</formula>
    </cfRule>
  </conditionalFormatting>
  <conditionalFormatting sqref="I45">
    <cfRule type="expression" dxfId="2622" priority="10976" stopIfTrue="1">
      <formula>I45="REVIEW"</formula>
    </cfRule>
  </conditionalFormatting>
  <conditionalFormatting sqref="I46">
    <cfRule type="expression" dxfId="2621" priority="10977" stopIfTrue="1">
      <formula>I46="REVIEW"</formula>
    </cfRule>
  </conditionalFormatting>
  <conditionalFormatting sqref="I47">
    <cfRule type="expression" dxfId="2620" priority="10978" stopIfTrue="1">
      <formula>I47="REVIEW"</formula>
    </cfRule>
  </conditionalFormatting>
  <conditionalFormatting sqref="I48">
    <cfRule type="expression" dxfId="2619" priority="10979" stopIfTrue="1">
      <formula>I48="REVIEW"</formula>
    </cfRule>
  </conditionalFormatting>
  <conditionalFormatting sqref="I49">
    <cfRule type="expression" dxfId="2618" priority="10980" stopIfTrue="1">
      <formula>I49="REVIEW"</formula>
    </cfRule>
  </conditionalFormatting>
  <conditionalFormatting sqref="I50">
    <cfRule type="expression" dxfId="2617" priority="10981" stopIfTrue="1">
      <formula>I50="REVIEW"</formula>
    </cfRule>
  </conditionalFormatting>
  <conditionalFormatting sqref="I51">
    <cfRule type="expression" dxfId="2616" priority="10982" stopIfTrue="1">
      <formula>I51="REVIEW"</formula>
    </cfRule>
  </conditionalFormatting>
  <conditionalFormatting sqref="I52">
    <cfRule type="expression" dxfId="2615" priority="10983" stopIfTrue="1">
      <formula>I52="REVIEW"</formula>
    </cfRule>
  </conditionalFormatting>
  <conditionalFormatting sqref="I53">
    <cfRule type="expression" dxfId="2614" priority="10984" stopIfTrue="1">
      <formula>I53="REVIEW"</formula>
    </cfRule>
  </conditionalFormatting>
  <conditionalFormatting sqref="I54">
    <cfRule type="expression" dxfId="2613" priority="10985" stopIfTrue="1">
      <formula>I54="REVIEW"</formula>
    </cfRule>
  </conditionalFormatting>
  <conditionalFormatting sqref="I55">
    <cfRule type="expression" dxfId="2612" priority="10986" stopIfTrue="1">
      <formula>I55="REVIEW"</formula>
    </cfRule>
  </conditionalFormatting>
  <conditionalFormatting sqref="I56">
    <cfRule type="expression" dxfId="2611" priority="10987" stopIfTrue="1">
      <formula>I56="REVIEW"</formula>
    </cfRule>
  </conditionalFormatting>
  <conditionalFormatting sqref="I57">
    <cfRule type="expression" dxfId="2610" priority="10988" stopIfTrue="1">
      <formula>I57="REVIEW"</formula>
    </cfRule>
  </conditionalFormatting>
  <conditionalFormatting sqref="I58">
    <cfRule type="expression" dxfId="2609" priority="10989" stopIfTrue="1">
      <formula>I58="REVIEW"</formula>
    </cfRule>
  </conditionalFormatting>
  <conditionalFormatting sqref="I59">
    <cfRule type="expression" dxfId="2608" priority="10990" stopIfTrue="1">
      <formula>I59="REVIEW"</formula>
    </cfRule>
  </conditionalFormatting>
  <conditionalFormatting sqref="I60">
    <cfRule type="expression" dxfId="2607" priority="10991" stopIfTrue="1">
      <formula>I60="REVIEW"</formula>
    </cfRule>
  </conditionalFormatting>
  <conditionalFormatting sqref="I61">
    <cfRule type="expression" dxfId="2606" priority="10992" stopIfTrue="1">
      <formula>I61="REVIEW"</formula>
    </cfRule>
  </conditionalFormatting>
  <conditionalFormatting sqref="I62">
    <cfRule type="expression" dxfId="2605" priority="10993" stopIfTrue="1">
      <formula>I62="REVIEW"</formula>
    </cfRule>
  </conditionalFormatting>
  <conditionalFormatting sqref="I63">
    <cfRule type="expression" dxfId="2604" priority="10994" stopIfTrue="1">
      <formula>I63="REVIEW"</formula>
    </cfRule>
  </conditionalFormatting>
  <conditionalFormatting sqref="I64">
    <cfRule type="expression" dxfId="2603" priority="10995" stopIfTrue="1">
      <formula>I64="REVIEW"</formula>
    </cfRule>
  </conditionalFormatting>
  <conditionalFormatting sqref="I70">
    <cfRule type="expression" dxfId="2602" priority="11001" stopIfTrue="1">
      <formula>I70="REVIEW"</formula>
    </cfRule>
  </conditionalFormatting>
  <conditionalFormatting sqref="I71">
    <cfRule type="expression" dxfId="2601" priority="11002" stopIfTrue="1">
      <formula>I71="REVIEW"</formula>
    </cfRule>
  </conditionalFormatting>
  <conditionalFormatting sqref="I72">
    <cfRule type="expression" dxfId="2600" priority="11003" stopIfTrue="1">
      <formula>I72="REVIEW"</formula>
    </cfRule>
  </conditionalFormatting>
  <conditionalFormatting sqref="I73">
    <cfRule type="expression" dxfId="2599" priority="11004" stopIfTrue="1">
      <formula>I73="REVIEW"</formula>
    </cfRule>
  </conditionalFormatting>
  <conditionalFormatting sqref="I74">
    <cfRule type="expression" dxfId="2598" priority="11005" stopIfTrue="1">
      <formula>I74="REVIEW"</formula>
    </cfRule>
  </conditionalFormatting>
  <conditionalFormatting sqref="I75">
    <cfRule type="expression" dxfId="2597" priority="11006" stopIfTrue="1">
      <formula>I75="REVIEW"</formula>
    </cfRule>
  </conditionalFormatting>
  <conditionalFormatting sqref="I76">
    <cfRule type="expression" dxfId="2596" priority="11007" stopIfTrue="1">
      <formula>I76="REVIEW"</formula>
    </cfRule>
  </conditionalFormatting>
  <conditionalFormatting sqref="I77">
    <cfRule type="expression" dxfId="2595" priority="11008" stopIfTrue="1">
      <formula>I77="REVIEW"</formula>
    </cfRule>
  </conditionalFormatting>
  <conditionalFormatting sqref="I78">
    <cfRule type="expression" dxfId="2594" priority="11009" stopIfTrue="1">
      <formula>I78="REVIEW"</formula>
    </cfRule>
  </conditionalFormatting>
  <conditionalFormatting sqref="I79">
    <cfRule type="expression" dxfId="2593" priority="11010" stopIfTrue="1">
      <formula>I79="REVIEW"</formula>
    </cfRule>
  </conditionalFormatting>
  <conditionalFormatting sqref="I80">
    <cfRule type="expression" dxfId="2592" priority="11011" stopIfTrue="1">
      <formula>I80="REVIEW"</formula>
    </cfRule>
  </conditionalFormatting>
  <conditionalFormatting sqref="I81">
    <cfRule type="expression" dxfId="2591" priority="11012" stopIfTrue="1">
      <formula>I81="REVIEW"</formula>
    </cfRule>
  </conditionalFormatting>
  <conditionalFormatting sqref="I82">
    <cfRule type="expression" dxfId="2590" priority="11013" stopIfTrue="1">
      <formula>I82="REVIEW"</formula>
    </cfRule>
  </conditionalFormatting>
  <conditionalFormatting sqref="I83">
    <cfRule type="expression" dxfId="2589" priority="11014" stopIfTrue="1">
      <formula>I83="REVIEW"</formula>
    </cfRule>
  </conditionalFormatting>
  <conditionalFormatting sqref="I84">
    <cfRule type="expression" dxfId="2588" priority="11015" stopIfTrue="1">
      <formula>I84="REVIEW"</formula>
    </cfRule>
  </conditionalFormatting>
  <conditionalFormatting sqref="I85">
    <cfRule type="expression" dxfId="2587" priority="11016" stopIfTrue="1">
      <formula>I85="REVIEW"</formula>
    </cfRule>
  </conditionalFormatting>
  <conditionalFormatting sqref="I86">
    <cfRule type="expression" dxfId="2586" priority="11017" stopIfTrue="1">
      <formula>I86="REVIEW"</formula>
    </cfRule>
  </conditionalFormatting>
  <conditionalFormatting sqref="I87">
    <cfRule type="expression" dxfId="2585" priority="11018" stopIfTrue="1">
      <formula>I87="REVIEW"</formula>
    </cfRule>
  </conditionalFormatting>
  <conditionalFormatting sqref="I88">
    <cfRule type="expression" dxfId="2584" priority="11019" stopIfTrue="1">
      <formula>I88="REVIEW"</formula>
    </cfRule>
  </conditionalFormatting>
  <conditionalFormatting sqref="I89">
    <cfRule type="expression" dxfId="2583" priority="11020" stopIfTrue="1">
      <formula>I89="REVIEW"</formula>
    </cfRule>
  </conditionalFormatting>
  <conditionalFormatting sqref="I90">
    <cfRule type="expression" dxfId="2582" priority="11021" stopIfTrue="1">
      <formula>I90="REVIEW"</formula>
    </cfRule>
  </conditionalFormatting>
  <conditionalFormatting sqref="I91">
    <cfRule type="expression" dxfId="2581" priority="11022" stopIfTrue="1">
      <formula>I91="REVIEW"</formula>
    </cfRule>
  </conditionalFormatting>
  <conditionalFormatting sqref="I92">
    <cfRule type="expression" dxfId="2580" priority="11023" stopIfTrue="1">
      <formula>I92="REVIEW"</formula>
    </cfRule>
  </conditionalFormatting>
  <conditionalFormatting sqref="I93">
    <cfRule type="expression" dxfId="2579" priority="11024" stopIfTrue="1">
      <formula>I93="REVIEW"</formula>
    </cfRule>
  </conditionalFormatting>
  <conditionalFormatting sqref="I94">
    <cfRule type="expression" dxfId="2578" priority="11025" stopIfTrue="1">
      <formula>I94="REVIEW"</formula>
    </cfRule>
  </conditionalFormatting>
  <conditionalFormatting sqref="I95">
    <cfRule type="expression" dxfId="2577" priority="11026" stopIfTrue="1">
      <formula>I95="REVIEW"</formula>
    </cfRule>
  </conditionalFormatting>
  <conditionalFormatting sqref="I96">
    <cfRule type="expression" dxfId="2576" priority="11027" stopIfTrue="1">
      <formula>I96="REVIEW"</formula>
    </cfRule>
  </conditionalFormatting>
  <conditionalFormatting sqref="I97">
    <cfRule type="expression" dxfId="2575" priority="11028" stopIfTrue="1">
      <formula>I97="REVIEW"</formula>
    </cfRule>
  </conditionalFormatting>
  <conditionalFormatting sqref="I98">
    <cfRule type="expression" dxfId="2574" priority="11029" stopIfTrue="1">
      <formula>I98="REVIEW"</formula>
    </cfRule>
  </conditionalFormatting>
  <conditionalFormatting sqref="I99">
    <cfRule type="expression" dxfId="2573" priority="11030" stopIfTrue="1">
      <formula>I99="REVIEW"</formula>
    </cfRule>
  </conditionalFormatting>
  <conditionalFormatting sqref="I100">
    <cfRule type="expression" dxfId="2572" priority="11031" stopIfTrue="1">
      <formula>I100="REVIEW"</formula>
    </cfRule>
  </conditionalFormatting>
  <conditionalFormatting sqref="I101">
    <cfRule type="expression" dxfId="2571" priority="11032" stopIfTrue="1">
      <formula>I101="REVIEW"</formula>
    </cfRule>
  </conditionalFormatting>
  <conditionalFormatting sqref="I102">
    <cfRule type="expression" dxfId="2570" priority="11033" stopIfTrue="1">
      <formula>I102="REVIEW"</formula>
    </cfRule>
  </conditionalFormatting>
  <conditionalFormatting sqref="I103">
    <cfRule type="expression" dxfId="2569" priority="11034" stopIfTrue="1">
      <formula>I103="REVIEW"</formula>
    </cfRule>
  </conditionalFormatting>
  <conditionalFormatting sqref="I104">
    <cfRule type="expression" dxfId="2568" priority="11035" stopIfTrue="1">
      <formula>I104="REVIEW"</formula>
    </cfRule>
  </conditionalFormatting>
  <conditionalFormatting sqref="I105">
    <cfRule type="expression" dxfId="2567" priority="11036" stopIfTrue="1">
      <formula>I105="REVIEW"</formula>
    </cfRule>
  </conditionalFormatting>
  <conditionalFormatting sqref="I106">
    <cfRule type="expression" dxfId="2566" priority="11037" stopIfTrue="1">
      <formula>I106="REVIEW"</formula>
    </cfRule>
  </conditionalFormatting>
  <conditionalFormatting sqref="I107">
    <cfRule type="expression" dxfId="2565" priority="11038" stopIfTrue="1">
      <formula>I107="REVIEW"</formula>
    </cfRule>
  </conditionalFormatting>
  <conditionalFormatting sqref="I108">
    <cfRule type="expression" dxfId="2564" priority="11039" stopIfTrue="1">
      <formula>I108="REVIEW"</formula>
    </cfRule>
  </conditionalFormatting>
  <conditionalFormatting sqref="I109">
    <cfRule type="expression" dxfId="2563" priority="11040" stopIfTrue="1">
      <formula>I109="REVIEW"</formula>
    </cfRule>
  </conditionalFormatting>
  <conditionalFormatting sqref="I110">
    <cfRule type="expression" dxfId="2562" priority="11041" stopIfTrue="1">
      <formula>I110="REVIEW"</formula>
    </cfRule>
  </conditionalFormatting>
  <conditionalFormatting sqref="I111">
    <cfRule type="expression" dxfId="2561" priority="11042" stopIfTrue="1">
      <formula>I111="REVIEW"</formula>
    </cfRule>
  </conditionalFormatting>
  <conditionalFormatting sqref="I112">
    <cfRule type="expression" dxfId="2560" priority="11043" stopIfTrue="1">
      <formula>I112="REVIEW"</formula>
    </cfRule>
  </conditionalFormatting>
  <conditionalFormatting sqref="I113">
    <cfRule type="expression" dxfId="2559" priority="11044" stopIfTrue="1">
      <formula>I113="REVIEW"</formula>
    </cfRule>
  </conditionalFormatting>
  <conditionalFormatting sqref="I114">
    <cfRule type="expression" dxfId="2558" priority="11045" stopIfTrue="1">
      <formula>I114="REVIEW"</formula>
    </cfRule>
  </conditionalFormatting>
  <conditionalFormatting sqref="I115">
    <cfRule type="expression" dxfId="2557" priority="11046" stopIfTrue="1">
      <formula>I115="REVIEW"</formula>
    </cfRule>
  </conditionalFormatting>
  <conditionalFormatting sqref="I116">
    <cfRule type="expression" dxfId="2556" priority="11047" stopIfTrue="1">
      <formula>I116="REVIEW"</formula>
    </cfRule>
  </conditionalFormatting>
  <conditionalFormatting sqref="I117">
    <cfRule type="expression" dxfId="2555" priority="11048" stopIfTrue="1">
      <formula>I117="REVIEW"</formula>
    </cfRule>
  </conditionalFormatting>
  <conditionalFormatting sqref="I118">
    <cfRule type="expression" dxfId="2554" priority="11049" stopIfTrue="1">
      <formula>I118="REVIEW"</formula>
    </cfRule>
  </conditionalFormatting>
  <conditionalFormatting sqref="I119">
    <cfRule type="expression" dxfId="2553" priority="11050" stopIfTrue="1">
      <formula>I119="REVIEW"</formula>
    </cfRule>
  </conditionalFormatting>
  <conditionalFormatting sqref="I120">
    <cfRule type="expression" dxfId="2552" priority="11051" stopIfTrue="1">
      <formula>I120="REVIEW"</formula>
    </cfRule>
  </conditionalFormatting>
  <conditionalFormatting sqref="I121">
    <cfRule type="expression" dxfId="2551" priority="11052" stopIfTrue="1">
      <formula>I121="REVIEW"</formula>
    </cfRule>
  </conditionalFormatting>
  <conditionalFormatting sqref="I122">
    <cfRule type="expression" dxfId="2550" priority="11053" stopIfTrue="1">
      <formula>I122="REVIEW"</formula>
    </cfRule>
  </conditionalFormatting>
  <conditionalFormatting sqref="I123">
    <cfRule type="expression" dxfId="2549" priority="11054" stopIfTrue="1">
      <formula>I123="REVIEW"</formula>
    </cfRule>
  </conditionalFormatting>
  <conditionalFormatting sqref="I124">
    <cfRule type="expression" dxfId="2548" priority="11055" stopIfTrue="1">
      <formula>I124="REVIEW"</formula>
    </cfRule>
  </conditionalFormatting>
  <conditionalFormatting sqref="I125">
    <cfRule type="expression" dxfId="2547" priority="11056" stopIfTrue="1">
      <formula>I125="REVIEW"</formula>
    </cfRule>
  </conditionalFormatting>
  <conditionalFormatting sqref="I126">
    <cfRule type="expression" dxfId="2546" priority="11057" stopIfTrue="1">
      <formula>I126="REVIEW"</formula>
    </cfRule>
  </conditionalFormatting>
  <conditionalFormatting sqref="I127">
    <cfRule type="expression" dxfId="2545" priority="11058" stopIfTrue="1">
      <formula>I127="REVIEW"</formula>
    </cfRule>
  </conditionalFormatting>
  <conditionalFormatting sqref="I128">
    <cfRule type="expression" dxfId="2544" priority="11059" stopIfTrue="1">
      <formula>I128="REVIEW"</formula>
    </cfRule>
  </conditionalFormatting>
  <conditionalFormatting sqref="I129">
    <cfRule type="expression" dxfId="2543" priority="11060" stopIfTrue="1">
      <formula>I129="REVIEW"</formula>
    </cfRule>
  </conditionalFormatting>
  <conditionalFormatting sqref="I130">
    <cfRule type="expression" dxfId="2542" priority="11061" stopIfTrue="1">
      <formula>I130="REVIEW"</formula>
    </cfRule>
  </conditionalFormatting>
  <conditionalFormatting sqref="I131">
    <cfRule type="expression" dxfId="2541" priority="11062" stopIfTrue="1">
      <formula>I131="REVIEW"</formula>
    </cfRule>
  </conditionalFormatting>
  <conditionalFormatting sqref="I132">
    <cfRule type="expression" dxfId="2540" priority="11063" stopIfTrue="1">
      <formula>I132="REVIEW"</formula>
    </cfRule>
  </conditionalFormatting>
  <conditionalFormatting sqref="I133">
    <cfRule type="expression" dxfId="2539" priority="11064" stopIfTrue="1">
      <formula>I133="REVIEW"</formula>
    </cfRule>
  </conditionalFormatting>
  <conditionalFormatting sqref="I134">
    <cfRule type="expression" dxfId="2538" priority="11065" stopIfTrue="1">
      <formula>I134="REVIEW"</formula>
    </cfRule>
  </conditionalFormatting>
  <conditionalFormatting sqref="I135">
    <cfRule type="expression" dxfId="2537" priority="11066" stopIfTrue="1">
      <formula>I135="REVIEW"</formula>
    </cfRule>
  </conditionalFormatting>
  <conditionalFormatting sqref="I136">
    <cfRule type="expression" dxfId="2536" priority="11067" stopIfTrue="1">
      <formula>I136="REVIEW"</formula>
    </cfRule>
  </conditionalFormatting>
  <conditionalFormatting sqref="I137">
    <cfRule type="expression" dxfId="2535" priority="11068" stopIfTrue="1">
      <formula>I137="REVIEW"</formula>
    </cfRule>
  </conditionalFormatting>
  <conditionalFormatting sqref="I138">
    <cfRule type="expression" dxfId="2534" priority="11069" stopIfTrue="1">
      <formula>I138="REVIEW"</formula>
    </cfRule>
  </conditionalFormatting>
  <conditionalFormatting sqref="I139">
    <cfRule type="expression" dxfId="2533" priority="11070" stopIfTrue="1">
      <formula>I139="REVIEW"</formula>
    </cfRule>
  </conditionalFormatting>
  <conditionalFormatting sqref="I140">
    <cfRule type="expression" dxfId="2532" priority="11071" stopIfTrue="1">
      <formula>I140="REVIEW"</formula>
    </cfRule>
  </conditionalFormatting>
  <conditionalFormatting sqref="I141">
    <cfRule type="expression" dxfId="2531" priority="11072" stopIfTrue="1">
      <formula>I141="REVIEW"</formula>
    </cfRule>
  </conditionalFormatting>
  <conditionalFormatting sqref="I142">
    <cfRule type="expression" dxfId="2530" priority="11073" stopIfTrue="1">
      <formula>I142="REVIEW"</formula>
    </cfRule>
  </conditionalFormatting>
  <conditionalFormatting sqref="I143">
    <cfRule type="expression" dxfId="2529" priority="11074" stopIfTrue="1">
      <formula>I143="REVIEW"</formula>
    </cfRule>
  </conditionalFormatting>
  <conditionalFormatting sqref="I144">
    <cfRule type="expression" dxfId="2528" priority="11075" stopIfTrue="1">
      <formula>I144="REVIEW"</formula>
    </cfRule>
  </conditionalFormatting>
  <conditionalFormatting sqref="I145">
    <cfRule type="expression" dxfId="2527" priority="11076" stopIfTrue="1">
      <formula>I145="REVIEW"</formula>
    </cfRule>
  </conditionalFormatting>
  <conditionalFormatting sqref="I146">
    <cfRule type="expression" dxfId="2526" priority="11077" stopIfTrue="1">
      <formula>I146="REVIEW"</formula>
    </cfRule>
  </conditionalFormatting>
  <conditionalFormatting sqref="I147">
    <cfRule type="expression" dxfId="2525" priority="11078" stopIfTrue="1">
      <formula>I147="REVIEW"</formula>
    </cfRule>
  </conditionalFormatting>
  <conditionalFormatting sqref="I148">
    <cfRule type="expression" dxfId="2524" priority="11079" stopIfTrue="1">
      <formula>I148="REVIEW"</formula>
    </cfRule>
  </conditionalFormatting>
  <conditionalFormatting sqref="I149">
    <cfRule type="expression" dxfId="2523" priority="11080" stopIfTrue="1">
      <formula>I149="REVIEW"</formula>
    </cfRule>
  </conditionalFormatting>
  <conditionalFormatting sqref="I150">
    <cfRule type="expression" dxfId="2522" priority="11081" stopIfTrue="1">
      <formula>I150="REVIEW"</formula>
    </cfRule>
  </conditionalFormatting>
  <conditionalFormatting sqref="I151">
    <cfRule type="expression" dxfId="2521" priority="11082" stopIfTrue="1">
      <formula>I151="REVIEW"</formula>
    </cfRule>
  </conditionalFormatting>
  <conditionalFormatting sqref="I152">
    <cfRule type="expression" dxfId="2520" priority="11083" stopIfTrue="1">
      <formula>I152="REVIEW"</formula>
    </cfRule>
  </conditionalFormatting>
  <conditionalFormatting sqref="I153">
    <cfRule type="expression" dxfId="2519" priority="11084" stopIfTrue="1">
      <formula>I153="REVIEW"</formula>
    </cfRule>
  </conditionalFormatting>
  <conditionalFormatting sqref="I154">
    <cfRule type="expression" dxfId="2518" priority="11085" stopIfTrue="1">
      <formula>I154="REVIEW"</formula>
    </cfRule>
  </conditionalFormatting>
  <conditionalFormatting sqref="I155">
    <cfRule type="expression" dxfId="2517" priority="11086" stopIfTrue="1">
      <formula>I155="REVIEW"</formula>
    </cfRule>
  </conditionalFormatting>
  <conditionalFormatting sqref="I156">
    <cfRule type="expression" dxfId="2516" priority="11087" stopIfTrue="1">
      <formula>I156="REVIEW"</formula>
    </cfRule>
  </conditionalFormatting>
  <conditionalFormatting sqref="I157">
    <cfRule type="expression" dxfId="2515" priority="11088" stopIfTrue="1">
      <formula>I157="REVIEW"</formula>
    </cfRule>
  </conditionalFormatting>
  <conditionalFormatting sqref="I158">
    <cfRule type="expression" dxfId="2514" priority="11089" stopIfTrue="1">
      <formula>I158="REVIEW"</formula>
    </cfRule>
  </conditionalFormatting>
  <conditionalFormatting sqref="I159">
    <cfRule type="expression" dxfId="2513" priority="11090" stopIfTrue="1">
      <formula>I159="REVIEW"</formula>
    </cfRule>
  </conditionalFormatting>
  <conditionalFormatting sqref="I160">
    <cfRule type="expression" dxfId="2512" priority="11091" stopIfTrue="1">
      <formula>I160="REVIEW"</formula>
    </cfRule>
  </conditionalFormatting>
  <conditionalFormatting sqref="I161">
    <cfRule type="expression" dxfId="2511" priority="11092" stopIfTrue="1">
      <formula>I161="REVIEW"</formula>
    </cfRule>
  </conditionalFormatting>
  <conditionalFormatting sqref="I162">
    <cfRule type="expression" dxfId="2510" priority="11093" stopIfTrue="1">
      <formula>I162="REVIEW"</formula>
    </cfRule>
  </conditionalFormatting>
  <conditionalFormatting sqref="I163">
    <cfRule type="expression" dxfId="2509" priority="11094" stopIfTrue="1">
      <formula>I163="REVIEW"</formula>
    </cfRule>
  </conditionalFormatting>
  <conditionalFormatting sqref="I164">
    <cfRule type="expression" dxfId="2508" priority="11095" stopIfTrue="1">
      <formula>I164="REVIEW"</formula>
    </cfRule>
  </conditionalFormatting>
  <conditionalFormatting sqref="I165">
    <cfRule type="expression" dxfId="2507" priority="11096" stopIfTrue="1">
      <formula>I165="REVIEW"</formula>
    </cfRule>
  </conditionalFormatting>
  <conditionalFormatting sqref="I166">
    <cfRule type="expression" dxfId="2506" priority="11097" stopIfTrue="1">
      <formula>I166="REVIEW"</formula>
    </cfRule>
  </conditionalFormatting>
  <conditionalFormatting sqref="I167">
    <cfRule type="expression" dxfId="2505" priority="11098" stopIfTrue="1">
      <formula>I167="REVIEW"</formula>
    </cfRule>
  </conditionalFormatting>
  <conditionalFormatting sqref="I168">
    <cfRule type="expression" dxfId="2504" priority="11099" stopIfTrue="1">
      <formula>I168="REVIEW"</formula>
    </cfRule>
  </conditionalFormatting>
  <conditionalFormatting sqref="I169">
    <cfRule type="expression" dxfId="2503" priority="11100" stopIfTrue="1">
      <formula>I169="REVIEW"</formula>
    </cfRule>
  </conditionalFormatting>
  <conditionalFormatting sqref="I170">
    <cfRule type="expression" dxfId="2502" priority="11101" stopIfTrue="1">
      <formula>I170="REVIEW"</formula>
    </cfRule>
  </conditionalFormatting>
  <conditionalFormatting sqref="I171">
    <cfRule type="expression" dxfId="2501" priority="11102" stopIfTrue="1">
      <formula>I171="REVIEW"</formula>
    </cfRule>
  </conditionalFormatting>
  <conditionalFormatting sqref="I172">
    <cfRule type="expression" dxfId="2500" priority="11103" stopIfTrue="1">
      <formula>I172="REVIEW"</formula>
    </cfRule>
  </conditionalFormatting>
  <conditionalFormatting sqref="I173">
    <cfRule type="expression" dxfId="2499" priority="11104" stopIfTrue="1">
      <formula>I173="REVIEW"</formula>
    </cfRule>
  </conditionalFormatting>
  <conditionalFormatting sqref="I174">
    <cfRule type="expression" dxfId="2498" priority="11105" stopIfTrue="1">
      <formula>I174="REVIEW"</formula>
    </cfRule>
  </conditionalFormatting>
  <conditionalFormatting sqref="I175">
    <cfRule type="expression" dxfId="2497" priority="11106" stopIfTrue="1">
      <formula>I175="REVIEW"</formula>
    </cfRule>
  </conditionalFormatting>
  <conditionalFormatting sqref="I176">
    <cfRule type="expression" dxfId="2496" priority="11107" stopIfTrue="1">
      <formula>I176="REVIEW"</formula>
    </cfRule>
  </conditionalFormatting>
  <conditionalFormatting sqref="I177">
    <cfRule type="expression" dxfId="2495" priority="11108" stopIfTrue="1">
      <formula>I177="REVIEW"</formula>
    </cfRule>
  </conditionalFormatting>
  <conditionalFormatting sqref="I178">
    <cfRule type="expression" dxfId="2494" priority="11109" stopIfTrue="1">
      <formula>I178="REVIEW"</formula>
    </cfRule>
  </conditionalFormatting>
  <conditionalFormatting sqref="I179">
    <cfRule type="expression" dxfId="2493" priority="11110" stopIfTrue="1">
      <formula>I179="REVIEW"</formula>
    </cfRule>
  </conditionalFormatting>
  <conditionalFormatting sqref="I180">
    <cfRule type="expression" dxfId="2492" priority="11111" stopIfTrue="1">
      <formula>I180="REVIEW"</formula>
    </cfRule>
  </conditionalFormatting>
  <conditionalFormatting sqref="I181">
    <cfRule type="expression" dxfId="2491" priority="11112" stopIfTrue="1">
      <formula>I181="REVIEW"</formula>
    </cfRule>
  </conditionalFormatting>
  <conditionalFormatting sqref="I182">
    <cfRule type="expression" dxfId="2490" priority="11113" stopIfTrue="1">
      <formula>I182="REVIEW"</formula>
    </cfRule>
  </conditionalFormatting>
  <conditionalFormatting sqref="I183">
    <cfRule type="expression" dxfId="2489" priority="11114" stopIfTrue="1">
      <formula>I183="REVIEW"</formula>
    </cfRule>
  </conditionalFormatting>
  <conditionalFormatting sqref="I184">
    <cfRule type="expression" dxfId="2488" priority="11115" stopIfTrue="1">
      <formula>I184="REVIEW"</formula>
    </cfRule>
  </conditionalFormatting>
  <conditionalFormatting sqref="I185">
    <cfRule type="expression" dxfId="2487" priority="11116" stopIfTrue="1">
      <formula>I185="REVIEW"</formula>
    </cfRule>
  </conditionalFormatting>
  <conditionalFormatting sqref="I186">
    <cfRule type="expression" dxfId="2486" priority="11117" stopIfTrue="1">
      <formula>I186="REVIEW"</formula>
    </cfRule>
  </conditionalFormatting>
  <conditionalFormatting sqref="I187">
    <cfRule type="expression" dxfId="2485" priority="11118" stopIfTrue="1">
      <formula>I187="REVIEW"</formula>
    </cfRule>
  </conditionalFormatting>
  <conditionalFormatting sqref="I188">
    <cfRule type="expression" dxfId="2484" priority="11119" stopIfTrue="1">
      <formula>I188="REVIEW"</formula>
    </cfRule>
  </conditionalFormatting>
  <conditionalFormatting sqref="I189">
    <cfRule type="expression" dxfId="2483" priority="11120" stopIfTrue="1">
      <formula>I189="REVIEW"</formula>
    </cfRule>
  </conditionalFormatting>
  <conditionalFormatting sqref="I190">
    <cfRule type="expression" dxfId="2482" priority="11121" stopIfTrue="1">
      <formula>I190="REVIEW"</formula>
    </cfRule>
  </conditionalFormatting>
  <conditionalFormatting sqref="I191">
    <cfRule type="expression" dxfId="2481" priority="11122" stopIfTrue="1">
      <formula>I191="REVIEW"</formula>
    </cfRule>
  </conditionalFormatting>
  <conditionalFormatting sqref="I192">
    <cfRule type="expression" dxfId="2480" priority="11123" stopIfTrue="1">
      <formula>I192="REVIEW"</formula>
    </cfRule>
  </conditionalFormatting>
  <conditionalFormatting sqref="I193">
    <cfRule type="expression" dxfId="2479" priority="11124" stopIfTrue="1">
      <formula>I193="REVIEW"</formula>
    </cfRule>
  </conditionalFormatting>
  <conditionalFormatting sqref="I194">
    <cfRule type="expression" dxfId="2478" priority="11125" stopIfTrue="1">
      <formula>I194="REVIEW"</formula>
    </cfRule>
  </conditionalFormatting>
  <conditionalFormatting sqref="I195">
    <cfRule type="expression" dxfId="2477" priority="11126" stopIfTrue="1">
      <formula>I195="REVIEW"</formula>
    </cfRule>
  </conditionalFormatting>
  <conditionalFormatting sqref="I196">
    <cfRule type="expression" dxfId="2476" priority="11127" stopIfTrue="1">
      <formula>I196="REVIEW"</formula>
    </cfRule>
  </conditionalFormatting>
  <conditionalFormatting sqref="I197">
    <cfRule type="expression" dxfId="2475" priority="11128" stopIfTrue="1">
      <formula>I197="REVIEW"</formula>
    </cfRule>
  </conditionalFormatting>
  <conditionalFormatting sqref="I198">
    <cfRule type="expression" dxfId="2474" priority="11129" stopIfTrue="1">
      <formula>I198="REVIEW"</formula>
    </cfRule>
  </conditionalFormatting>
  <conditionalFormatting sqref="I199">
    <cfRule type="expression" dxfId="2473" priority="11130" stopIfTrue="1">
      <formula>I199="REVIEW"</formula>
    </cfRule>
  </conditionalFormatting>
  <conditionalFormatting sqref="I200">
    <cfRule type="expression" dxfId="2472" priority="11131" stopIfTrue="1">
      <formula>I200="REVIEW"</formula>
    </cfRule>
  </conditionalFormatting>
  <conditionalFormatting sqref="I201">
    <cfRule type="expression" dxfId="2471" priority="11132" stopIfTrue="1">
      <formula>I201="REVIEW"</formula>
    </cfRule>
  </conditionalFormatting>
  <conditionalFormatting sqref="I202">
    <cfRule type="expression" dxfId="2470" priority="11133" stopIfTrue="1">
      <formula>I202="REVIEW"</formula>
    </cfRule>
  </conditionalFormatting>
  <conditionalFormatting sqref="I203">
    <cfRule type="expression" dxfId="2469" priority="11134" stopIfTrue="1">
      <formula>I203="REVIEW"</formula>
    </cfRule>
  </conditionalFormatting>
  <conditionalFormatting sqref="I204">
    <cfRule type="expression" dxfId="2468" priority="11135" stopIfTrue="1">
      <formula>I204="REVIEW"</formula>
    </cfRule>
  </conditionalFormatting>
  <conditionalFormatting sqref="I205">
    <cfRule type="expression" dxfId="2467" priority="11136" stopIfTrue="1">
      <formula>I205="REVIEW"</formula>
    </cfRule>
  </conditionalFormatting>
  <conditionalFormatting sqref="I206">
    <cfRule type="expression" dxfId="2466" priority="11137" stopIfTrue="1">
      <formula>I206="REVIEW"</formula>
    </cfRule>
  </conditionalFormatting>
  <conditionalFormatting sqref="I207">
    <cfRule type="expression" dxfId="2465" priority="11138" stopIfTrue="1">
      <formula>I207="REVIEW"</formula>
    </cfRule>
  </conditionalFormatting>
  <conditionalFormatting sqref="I208">
    <cfRule type="expression" dxfId="2464" priority="11139" stopIfTrue="1">
      <formula>I208="REVIEW"</formula>
    </cfRule>
  </conditionalFormatting>
  <conditionalFormatting sqref="I209">
    <cfRule type="expression" dxfId="2463" priority="11140" stopIfTrue="1">
      <formula>I209="REVIEW"</formula>
    </cfRule>
  </conditionalFormatting>
  <conditionalFormatting sqref="I210">
    <cfRule type="expression" dxfId="2462" priority="11141" stopIfTrue="1">
      <formula>I210="REVIEW"</formula>
    </cfRule>
  </conditionalFormatting>
  <conditionalFormatting sqref="I211">
    <cfRule type="expression" dxfId="2461" priority="11142" stopIfTrue="1">
      <formula>I211="REVIEW"</formula>
    </cfRule>
  </conditionalFormatting>
  <conditionalFormatting sqref="I212">
    <cfRule type="expression" dxfId="2460" priority="11143" stopIfTrue="1">
      <formula>I212="REVIEW"</formula>
    </cfRule>
  </conditionalFormatting>
  <conditionalFormatting sqref="I213">
    <cfRule type="expression" dxfId="2459" priority="11144" stopIfTrue="1">
      <formula>I213="REVIEW"</formula>
    </cfRule>
  </conditionalFormatting>
  <conditionalFormatting sqref="I214">
    <cfRule type="expression" dxfId="2458" priority="11145" stopIfTrue="1">
      <formula>I214="REVIEW"</formula>
    </cfRule>
  </conditionalFormatting>
  <conditionalFormatting sqref="I215">
    <cfRule type="expression" dxfId="2457" priority="11146" stopIfTrue="1">
      <formula>I215="REVIEW"</formula>
    </cfRule>
  </conditionalFormatting>
  <conditionalFormatting sqref="I216">
    <cfRule type="expression" dxfId="2456" priority="11147" stopIfTrue="1">
      <formula>I216="REVIEW"</formula>
    </cfRule>
  </conditionalFormatting>
  <conditionalFormatting sqref="I217">
    <cfRule type="expression" dxfId="2455" priority="11148" stopIfTrue="1">
      <formula>I217="REVIEW"</formula>
    </cfRule>
  </conditionalFormatting>
  <conditionalFormatting sqref="I218">
    <cfRule type="expression" dxfId="2454" priority="11149" stopIfTrue="1">
      <formula>I218="REVIEW"</formula>
    </cfRule>
  </conditionalFormatting>
  <conditionalFormatting sqref="I219">
    <cfRule type="expression" dxfId="2453" priority="11150" stopIfTrue="1">
      <formula>I219="REVIEW"</formula>
    </cfRule>
  </conditionalFormatting>
  <conditionalFormatting sqref="I220">
    <cfRule type="expression" dxfId="2452" priority="11151" stopIfTrue="1">
      <formula>I220="REVIEW"</formula>
    </cfRule>
  </conditionalFormatting>
  <conditionalFormatting sqref="I221">
    <cfRule type="expression" dxfId="2451" priority="11152" stopIfTrue="1">
      <formula>I221="REVIEW"</formula>
    </cfRule>
  </conditionalFormatting>
  <conditionalFormatting sqref="I222">
    <cfRule type="expression" dxfId="2450" priority="11153" stopIfTrue="1">
      <formula>I222="REVIEW"</formula>
    </cfRule>
  </conditionalFormatting>
  <conditionalFormatting sqref="I223">
    <cfRule type="expression" dxfId="2449" priority="11154" stopIfTrue="1">
      <formula>I223="REVIEW"</formula>
    </cfRule>
  </conditionalFormatting>
  <conditionalFormatting sqref="I224">
    <cfRule type="expression" dxfId="2448" priority="11155" stopIfTrue="1">
      <formula>I224="REVIEW"</formula>
    </cfRule>
  </conditionalFormatting>
  <conditionalFormatting sqref="I225">
    <cfRule type="expression" dxfId="2447" priority="11156" stopIfTrue="1">
      <formula>I225="REVIEW"</formula>
    </cfRule>
  </conditionalFormatting>
  <conditionalFormatting sqref="I226">
    <cfRule type="expression" dxfId="2446" priority="11157" stopIfTrue="1">
      <formula>I226="REVIEW"</formula>
    </cfRule>
  </conditionalFormatting>
  <conditionalFormatting sqref="I227">
    <cfRule type="expression" dxfId="2445" priority="11158" stopIfTrue="1">
      <formula>I227="REVIEW"</formula>
    </cfRule>
  </conditionalFormatting>
  <conditionalFormatting sqref="I228">
    <cfRule type="expression" dxfId="2444" priority="11159" stopIfTrue="1">
      <formula>I228="REVIEW"</formula>
    </cfRule>
  </conditionalFormatting>
  <conditionalFormatting sqref="I229">
    <cfRule type="expression" dxfId="2443" priority="11160" stopIfTrue="1">
      <formula>I229="REVIEW"</formula>
    </cfRule>
  </conditionalFormatting>
  <conditionalFormatting sqref="I230">
    <cfRule type="expression" dxfId="2442" priority="11161" stopIfTrue="1">
      <formula>I230="REVIEW"</formula>
    </cfRule>
  </conditionalFormatting>
  <conditionalFormatting sqref="I231">
    <cfRule type="expression" dxfId="2441" priority="11162" stopIfTrue="1">
      <formula>I231="REVIEW"</formula>
    </cfRule>
  </conditionalFormatting>
  <conditionalFormatting sqref="I232">
    <cfRule type="expression" dxfId="2440" priority="11163" stopIfTrue="1">
      <formula>I232="REVIEW"</formula>
    </cfRule>
  </conditionalFormatting>
  <conditionalFormatting sqref="I233">
    <cfRule type="expression" dxfId="2439" priority="11164" stopIfTrue="1">
      <formula>I233="REVIEW"</formula>
    </cfRule>
  </conditionalFormatting>
  <conditionalFormatting sqref="I234">
    <cfRule type="expression" dxfId="2438" priority="11165" stopIfTrue="1">
      <formula>I234="REVIEW"</formula>
    </cfRule>
  </conditionalFormatting>
  <conditionalFormatting sqref="I235">
    <cfRule type="expression" dxfId="2437" priority="11166" stopIfTrue="1">
      <formula>I235="REVIEW"</formula>
    </cfRule>
  </conditionalFormatting>
  <conditionalFormatting sqref="I236">
    <cfRule type="expression" dxfId="2436" priority="11167" stopIfTrue="1">
      <formula>I236="REVIEW"</formula>
    </cfRule>
  </conditionalFormatting>
  <conditionalFormatting sqref="I237">
    <cfRule type="expression" dxfId="2435" priority="11168" stopIfTrue="1">
      <formula>I237="REVIEW"</formula>
    </cfRule>
  </conditionalFormatting>
  <conditionalFormatting sqref="I238">
    <cfRule type="expression" dxfId="2434" priority="11169" stopIfTrue="1">
      <formula>I238="REVIEW"</formula>
    </cfRule>
  </conditionalFormatting>
  <conditionalFormatting sqref="I239">
    <cfRule type="expression" dxfId="2433" priority="11170" stopIfTrue="1">
      <formula>I239="REVIEW"</formula>
    </cfRule>
  </conditionalFormatting>
  <conditionalFormatting sqref="I240">
    <cfRule type="expression" dxfId="2432" priority="11171" stopIfTrue="1">
      <formula>I240="REVIEW"</formula>
    </cfRule>
  </conditionalFormatting>
  <conditionalFormatting sqref="I241">
    <cfRule type="expression" dxfId="2431" priority="11172" stopIfTrue="1">
      <formula>I241="REVIEW"</formula>
    </cfRule>
  </conditionalFormatting>
  <conditionalFormatting sqref="I242">
    <cfRule type="expression" dxfId="2430" priority="11173" stopIfTrue="1">
      <formula>I242="REVIEW"</formula>
    </cfRule>
  </conditionalFormatting>
  <conditionalFormatting sqref="I243">
    <cfRule type="expression" dxfId="2429" priority="11174" stopIfTrue="1">
      <formula>I243="REVIEW"</formula>
    </cfRule>
  </conditionalFormatting>
  <conditionalFormatting sqref="I244">
    <cfRule type="expression" dxfId="2428" priority="11175" stopIfTrue="1">
      <formula>I244="REVIEW"</formula>
    </cfRule>
  </conditionalFormatting>
  <conditionalFormatting sqref="I245">
    <cfRule type="expression" dxfId="2427" priority="11176" stopIfTrue="1">
      <formula>I245="REVIEW"</formula>
    </cfRule>
  </conditionalFormatting>
  <conditionalFormatting sqref="I246">
    <cfRule type="expression" dxfId="2426" priority="11177" stopIfTrue="1">
      <formula>I246="REVIEW"</formula>
    </cfRule>
  </conditionalFormatting>
  <conditionalFormatting sqref="I247">
    <cfRule type="expression" dxfId="2425" priority="11178" stopIfTrue="1">
      <formula>I247="REVIEW"</formula>
    </cfRule>
  </conditionalFormatting>
  <conditionalFormatting sqref="I248">
    <cfRule type="expression" dxfId="2424" priority="11179" stopIfTrue="1">
      <formula>I248="REVIEW"</formula>
    </cfRule>
  </conditionalFormatting>
  <conditionalFormatting sqref="I249">
    <cfRule type="expression" dxfId="2423" priority="11180" stopIfTrue="1">
      <formula>I249="REVIEW"</formula>
    </cfRule>
  </conditionalFormatting>
  <conditionalFormatting sqref="I250">
    <cfRule type="expression" dxfId="2422" priority="11181" stopIfTrue="1">
      <formula>I250="REVIEW"</formula>
    </cfRule>
  </conditionalFormatting>
  <conditionalFormatting sqref="I251">
    <cfRule type="expression" dxfId="2421" priority="11182" stopIfTrue="1">
      <formula>I251="REVIEW"</formula>
    </cfRule>
  </conditionalFormatting>
  <conditionalFormatting sqref="I252">
    <cfRule type="expression" dxfId="2420" priority="11183" stopIfTrue="1">
      <formula>I252="REVIEW"</formula>
    </cfRule>
  </conditionalFormatting>
  <conditionalFormatting sqref="I253">
    <cfRule type="expression" dxfId="2419" priority="11184" stopIfTrue="1">
      <formula>I253="REVIEW"</formula>
    </cfRule>
  </conditionalFormatting>
  <conditionalFormatting sqref="I254">
    <cfRule type="expression" dxfId="2418" priority="11185" stopIfTrue="1">
      <formula>I254="REVIEW"</formula>
    </cfRule>
  </conditionalFormatting>
  <conditionalFormatting sqref="I255">
    <cfRule type="expression" dxfId="2417" priority="11186" stopIfTrue="1">
      <formula>I255="REVIEW"</formula>
    </cfRule>
  </conditionalFormatting>
  <conditionalFormatting sqref="I256">
    <cfRule type="expression" dxfId="2416" priority="11187" stopIfTrue="1">
      <formula>I256="REVIEW"</formula>
    </cfRule>
  </conditionalFormatting>
  <conditionalFormatting sqref="I257">
    <cfRule type="expression" dxfId="2415" priority="11188" stopIfTrue="1">
      <formula>I257="REVIEW"</formula>
    </cfRule>
  </conditionalFormatting>
  <conditionalFormatting sqref="I258">
    <cfRule type="expression" dxfId="2414" priority="11189" stopIfTrue="1">
      <formula>I258="REVIEW"</formula>
    </cfRule>
  </conditionalFormatting>
  <conditionalFormatting sqref="I259">
    <cfRule type="expression" dxfId="2413" priority="11190" stopIfTrue="1">
      <formula>I259="REVIEW"</formula>
    </cfRule>
  </conditionalFormatting>
  <conditionalFormatting sqref="I260">
    <cfRule type="expression" dxfId="2412" priority="11191" stopIfTrue="1">
      <formula>I260="REVIEW"</formula>
    </cfRule>
  </conditionalFormatting>
  <conditionalFormatting sqref="I261">
    <cfRule type="expression" dxfId="2411" priority="11192" stopIfTrue="1">
      <formula>I261="REVIEW"</formula>
    </cfRule>
  </conditionalFormatting>
  <conditionalFormatting sqref="I262">
    <cfRule type="expression" dxfId="2410" priority="11193" stopIfTrue="1">
      <formula>I262="REVIEW"</formula>
    </cfRule>
  </conditionalFormatting>
  <conditionalFormatting sqref="I263">
    <cfRule type="expression" dxfId="2409" priority="11194" stopIfTrue="1">
      <formula>I263="REVIEW"</formula>
    </cfRule>
  </conditionalFormatting>
  <conditionalFormatting sqref="I264">
    <cfRule type="expression" dxfId="2408" priority="11195" stopIfTrue="1">
      <formula>I264="REVIEW"</formula>
    </cfRule>
  </conditionalFormatting>
  <conditionalFormatting sqref="I265">
    <cfRule type="expression" dxfId="2407" priority="11196" stopIfTrue="1">
      <formula>I265="REVIEW"</formula>
    </cfRule>
  </conditionalFormatting>
  <conditionalFormatting sqref="I266">
    <cfRule type="expression" dxfId="2406" priority="11197" stopIfTrue="1">
      <formula>I266="REVIEW"</formula>
    </cfRule>
  </conditionalFormatting>
  <conditionalFormatting sqref="I267">
    <cfRule type="expression" dxfId="2405" priority="11198" stopIfTrue="1">
      <formula>I267="REVIEW"</formula>
    </cfRule>
  </conditionalFormatting>
  <conditionalFormatting sqref="I268">
    <cfRule type="expression" dxfId="2404" priority="11199" stopIfTrue="1">
      <formula>I268="REVIEW"</formula>
    </cfRule>
  </conditionalFormatting>
  <conditionalFormatting sqref="I269">
    <cfRule type="expression" dxfId="2403" priority="11200" stopIfTrue="1">
      <formula>I269="REVIEW"</formula>
    </cfRule>
  </conditionalFormatting>
  <conditionalFormatting sqref="I270">
    <cfRule type="expression" dxfId="2402" priority="11201" stopIfTrue="1">
      <formula>I270="REVIEW"</formula>
    </cfRule>
  </conditionalFormatting>
  <conditionalFormatting sqref="I271">
    <cfRule type="expression" dxfId="2401" priority="11202" stopIfTrue="1">
      <formula>I271="REVIEW"</formula>
    </cfRule>
  </conditionalFormatting>
  <conditionalFormatting sqref="I272">
    <cfRule type="expression" dxfId="2400" priority="11203" stopIfTrue="1">
      <formula>I272="REVIEW"</formula>
    </cfRule>
  </conditionalFormatting>
  <conditionalFormatting sqref="I273">
    <cfRule type="expression" dxfId="2399" priority="11204" stopIfTrue="1">
      <formula>I273="REVIEW"</formula>
    </cfRule>
  </conditionalFormatting>
  <conditionalFormatting sqref="I274">
    <cfRule type="expression" dxfId="2398" priority="11205" stopIfTrue="1">
      <formula>I274="REVIEW"</formula>
    </cfRule>
  </conditionalFormatting>
  <conditionalFormatting sqref="I275">
    <cfRule type="expression" dxfId="2397" priority="11206" stopIfTrue="1">
      <formula>I275="REVIEW"</formula>
    </cfRule>
  </conditionalFormatting>
  <conditionalFormatting sqref="I276">
    <cfRule type="expression" dxfId="2396" priority="11207" stopIfTrue="1">
      <formula>I276="REVIEW"</formula>
    </cfRule>
  </conditionalFormatting>
  <conditionalFormatting sqref="I277">
    <cfRule type="expression" dxfId="2395" priority="11208" stopIfTrue="1">
      <formula>I277="REVIEW"</formula>
    </cfRule>
  </conditionalFormatting>
  <conditionalFormatting sqref="I278">
    <cfRule type="expression" dxfId="2394" priority="11209" stopIfTrue="1">
      <formula>I278="REVIEW"</formula>
    </cfRule>
  </conditionalFormatting>
  <conditionalFormatting sqref="I279">
    <cfRule type="expression" dxfId="2393" priority="11210" stopIfTrue="1">
      <formula>I279="REVIEW"</formula>
    </cfRule>
  </conditionalFormatting>
  <conditionalFormatting sqref="I280">
    <cfRule type="expression" dxfId="2392" priority="11211" stopIfTrue="1">
      <formula>I280="REVIEW"</formula>
    </cfRule>
  </conditionalFormatting>
  <conditionalFormatting sqref="I281">
    <cfRule type="expression" dxfId="2391" priority="11212" stopIfTrue="1">
      <formula>I281="REVIEW"</formula>
    </cfRule>
  </conditionalFormatting>
  <conditionalFormatting sqref="I282">
    <cfRule type="expression" dxfId="2390" priority="11213" stopIfTrue="1">
      <formula>I282="REVIEW"</formula>
    </cfRule>
  </conditionalFormatting>
  <conditionalFormatting sqref="I283">
    <cfRule type="expression" dxfId="2389" priority="11214" stopIfTrue="1">
      <formula>I283="REVIEW"</formula>
    </cfRule>
  </conditionalFormatting>
  <conditionalFormatting sqref="I284">
    <cfRule type="expression" dxfId="2388" priority="11215" stopIfTrue="1">
      <formula>I284="REVIEW"</formula>
    </cfRule>
  </conditionalFormatting>
  <conditionalFormatting sqref="I285">
    <cfRule type="expression" dxfId="2387" priority="11216" stopIfTrue="1">
      <formula>I285="REVIEW"</formula>
    </cfRule>
  </conditionalFormatting>
  <conditionalFormatting sqref="I286">
    <cfRule type="expression" dxfId="2386" priority="11217" stopIfTrue="1">
      <formula>I286="REVIEW"</formula>
    </cfRule>
  </conditionalFormatting>
  <conditionalFormatting sqref="I287">
    <cfRule type="expression" dxfId="2385" priority="11218" stopIfTrue="1">
      <formula>I287="REVIEW"</formula>
    </cfRule>
  </conditionalFormatting>
  <conditionalFormatting sqref="I288">
    <cfRule type="expression" dxfId="2384" priority="11219" stopIfTrue="1">
      <formula>I288="REVIEW"</formula>
    </cfRule>
  </conditionalFormatting>
  <conditionalFormatting sqref="I289">
    <cfRule type="expression" dxfId="2383" priority="11220" stopIfTrue="1">
      <formula>I289="REVIEW"</formula>
    </cfRule>
  </conditionalFormatting>
  <conditionalFormatting sqref="I290">
    <cfRule type="expression" dxfId="2382" priority="11221" stopIfTrue="1">
      <formula>I290="REVIEW"</formula>
    </cfRule>
  </conditionalFormatting>
  <conditionalFormatting sqref="I291">
    <cfRule type="expression" dxfId="2381" priority="11222" stopIfTrue="1">
      <formula>I291="REVIEW"</formula>
    </cfRule>
  </conditionalFormatting>
  <conditionalFormatting sqref="I292">
    <cfRule type="expression" dxfId="2380" priority="11223" stopIfTrue="1">
      <formula>I292="REVIEW"</formula>
    </cfRule>
  </conditionalFormatting>
  <conditionalFormatting sqref="I293">
    <cfRule type="expression" dxfId="2379" priority="11224" stopIfTrue="1">
      <formula>I293="REVIEW"</formula>
    </cfRule>
  </conditionalFormatting>
  <conditionalFormatting sqref="I294">
    <cfRule type="expression" dxfId="2378" priority="11225" stopIfTrue="1">
      <formula>I294="REVIEW"</formula>
    </cfRule>
  </conditionalFormatting>
  <conditionalFormatting sqref="I295">
    <cfRule type="expression" dxfId="2377" priority="11226" stopIfTrue="1">
      <formula>I295="REVIEW"</formula>
    </cfRule>
  </conditionalFormatting>
  <conditionalFormatting sqref="I296">
    <cfRule type="expression" dxfId="2376" priority="11227" stopIfTrue="1">
      <formula>I296="REVIEW"</formula>
    </cfRule>
  </conditionalFormatting>
  <conditionalFormatting sqref="I297">
    <cfRule type="expression" dxfId="2375" priority="11228" stopIfTrue="1">
      <formula>I297="REVIEW"</formula>
    </cfRule>
  </conditionalFormatting>
  <conditionalFormatting sqref="I298">
    <cfRule type="expression" dxfId="2374" priority="11229" stopIfTrue="1">
      <formula>I298="REVIEW"</formula>
    </cfRule>
  </conditionalFormatting>
  <conditionalFormatting sqref="I299">
    <cfRule type="expression" dxfId="2373" priority="11230" stopIfTrue="1">
      <formula>I299="REVIEW"</formula>
    </cfRule>
  </conditionalFormatting>
  <conditionalFormatting sqref="I300">
    <cfRule type="expression" dxfId="2372" priority="11231" stopIfTrue="1">
      <formula>I300="REVIEW"</formula>
    </cfRule>
  </conditionalFormatting>
  <conditionalFormatting sqref="I301">
    <cfRule type="expression" dxfId="2371" priority="11232" stopIfTrue="1">
      <formula>I301="REVIEW"</formula>
    </cfRule>
  </conditionalFormatting>
  <conditionalFormatting sqref="I302">
    <cfRule type="expression" dxfId="2370" priority="11233" stopIfTrue="1">
      <formula>I302="REVIEW"</formula>
    </cfRule>
  </conditionalFormatting>
  <conditionalFormatting sqref="I303">
    <cfRule type="expression" dxfId="2369" priority="11234" stopIfTrue="1">
      <formula>I303="REVIEW"</formula>
    </cfRule>
  </conditionalFormatting>
  <conditionalFormatting sqref="I304">
    <cfRule type="expression" dxfId="2368" priority="11235" stopIfTrue="1">
      <formula>I304="REVIEW"</formula>
    </cfRule>
  </conditionalFormatting>
  <conditionalFormatting sqref="I305">
    <cfRule type="expression" dxfId="2367" priority="11236" stopIfTrue="1">
      <formula>I305="REVIEW"</formula>
    </cfRule>
  </conditionalFormatting>
  <conditionalFormatting sqref="I306">
    <cfRule type="expression" dxfId="2366" priority="11237" stopIfTrue="1">
      <formula>I306="REVIEW"</formula>
    </cfRule>
  </conditionalFormatting>
  <conditionalFormatting sqref="I307">
    <cfRule type="expression" dxfId="2365" priority="11238" stopIfTrue="1">
      <formula>I307="REVIEW"</formula>
    </cfRule>
  </conditionalFormatting>
  <conditionalFormatting sqref="I308">
    <cfRule type="expression" dxfId="2364" priority="11239" stopIfTrue="1">
      <formula>I308="REVIEW"</formula>
    </cfRule>
  </conditionalFormatting>
  <conditionalFormatting sqref="I309">
    <cfRule type="expression" dxfId="2363" priority="11240" stopIfTrue="1">
      <formula>I309="REVIEW"</formula>
    </cfRule>
  </conditionalFormatting>
  <conditionalFormatting sqref="I310">
    <cfRule type="expression" dxfId="2362" priority="11241" stopIfTrue="1">
      <formula>I310="REVIEW"</formula>
    </cfRule>
  </conditionalFormatting>
  <conditionalFormatting sqref="I311">
    <cfRule type="expression" dxfId="2361" priority="11242" stopIfTrue="1">
      <formula>I311="REVIEW"</formula>
    </cfRule>
  </conditionalFormatting>
  <conditionalFormatting sqref="I312">
    <cfRule type="expression" dxfId="2360" priority="11243" stopIfTrue="1">
      <formula>I312="REVIEW"</formula>
    </cfRule>
  </conditionalFormatting>
  <conditionalFormatting sqref="I313">
    <cfRule type="expression" dxfId="2359" priority="11244" stopIfTrue="1">
      <formula>I313="REVIEW"</formula>
    </cfRule>
  </conditionalFormatting>
  <conditionalFormatting sqref="I314">
    <cfRule type="expression" dxfId="2358" priority="11245" stopIfTrue="1">
      <formula>I314="REVIEW"</formula>
    </cfRule>
  </conditionalFormatting>
  <conditionalFormatting sqref="I315">
    <cfRule type="expression" dxfId="2357" priority="11246" stopIfTrue="1">
      <formula>I315="REVIEW"</formula>
    </cfRule>
  </conditionalFormatting>
  <conditionalFormatting sqref="I316">
    <cfRule type="expression" dxfId="2356" priority="11247" stopIfTrue="1">
      <formula>I316="REVIEW"</formula>
    </cfRule>
  </conditionalFormatting>
  <conditionalFormatting sqref="I317">
    <cfRule type="expression" dxfId="2355" priority="11248" stopIfTrue="1">
      <formula>I317="REVIEW"</formula>
    </cfRule>
  </conditionalFormatting>
  <conditionalFormatting sqref="I318">
    <cfRule type="expression" dxfId="2354" priority="11249" stopIfTrue="1">
      <formula>I318="REVIEW"</formula>
    </cfRule>
  </conditionalFormatting>
  <conditionalFormatting sqref="I319">
    <cfRule type="expression" dxfId="2353" priority="11250" stopIfTrue="1">
      <formula>I319="REVIEW"</formula>
    </cfRule>
  </conditionalFormatting>
  <conditionalFormatting sqref="I320">
    <cfRule type="expression" dxfId="2352" priority="11251" stopIfTrue="1">
      <formula>I320="REVIEW"</formula>
    </cfRule>
  </conditionalFormatting>
  <conditionalFormatting sqref="I321">
    <cfRule type="expression" dxfId="2351" priority="11252" stopIfTrue="1">
      <formula>I321="REVIEW"</formula>
    </cfRule>
  </conditionalFormatting>
  <conditionalFormatting sqref="I322">
    <cfRule type="expression" dxfId="2350" priority="11253" stopIfTrue="1">
      <formula>I322="REVIEW"</formula>
    </cfRule>
  </conditionalFormatting>
  <conditionalFormatting sqref="I323">
    <cfRule type="expression" dxfId="2349" priority="11254" stopIfTrue="1">
      <formula>I323="REVIEW"</formula>
    </cfRule>
  </conditionalFormatting>
  <conditionalFormatting sqref="I324">
    <cfRule type="expression" dxfId="2348" priority="11255" stopIfTrue="1">
      <formula>I324="REVIEW"</formula>
    </cfRule>
  </conditionalFormatting>
  <conditionalFormatting sqref="I325">
    <cfRule type="expression" dxfId="2347" priority="11256" stopIfTrue="1">
      <formula>I325="REVIEW"</formula>
    </cfRule>
  </conditionalFormatting>
  <conditionalFormatting sqref="I326">
    <cfRule type="expression" dxfId="2346" priority="11257" stopIfTrue="1">
      <formula>I326="REVIEW"</formula>
    </cfRule>
  </conditionalFormatting>
  <conditionalFormatting sqref="I327">
    <cfRule type="expression" dxfId="2345" priority="11258" stopIfTrue="1">
      <formula>I327="REVIEW"</formula>
    </cfRule>
  </conditionalFormatting>
  <conditionalFormatting sqref="I328">
    <cfRule type="expression" dxfId="2344" priority="11259" stopIfTrue="1">
      <formula>I328="REVIEW"</formula>
    </cfRule>
  </conditionalFormatting>
  <conditionalFormatting sqref="I329">
    <cfRule type="expression" dxfId="2343" priority="11260" stopIfTrue="1">
      <formula>I329="REVIEW"</formula>
    </cfRule>
  </conditionalFormatting>
  <conditionalFormatting sqref="I330">
    <cfRule type="expression" dxfId="2342" priority="11261" stopIfTrue="1">
      <formula>I330="REVIEW"</formula>
    </cfRule>
  </conditionalFormatting>
  <conditionalFormatting sqref="I331">
    <cfRule type="expression" dxfId="2341" priority="11262" stopIfTrue="1">
      <formula>I331="REVIEW"</formula>
    </cfRule>
  </conditionalFormatting>
  <conditionalFormatting sqref="I332">
    <cfRule type="expression" dxfId="2340" priority="11263" stopIfTrue="1">
      <formula>I332="REVIEW"</formula>
    </cfRule>
  </conditionalFormatting>
  <conditionalFormatting sqref="I333">
    <cfRule type="expression" dxfId="2339" priority="11264" stopIfTrue="1">
      <formula>I333="REVIEW"</formula>
    </cfRule>
  </conditionalFormatting>
  <conditionalFormatting sqref="I334">
    <cfRule type="expression" dxfId="2338" priority="11265" stopIfTrue="1">
      <formula>I334="REVIEW"</formula>
    </cfRule>
  </conditionalFormatting>
  <conditionalFormatting sqref="I335">
    <cfRule type="expression" dxfId="2337" priority="11266" stopIfTrue="1">
      <formula>I335="REVIEW"</formula>
    </cfRule>
  </conditionalFormatting>
  <conditionalFormatting sqref="I336">
    <cfRule type="expression" dxfId="2336" priority="11267" stopIfTrue="1">
      <formula>I336="REVIEW"</formula>
    </cfRule>
  </conditionalFormatting>
  <conditionalFormatting sqref="I337">
    <cfRule type="expression" dxfId="2335" priority="11268" stopIfTrue="1">
      <formula>I337="REVIEW"</formula>
    </cfRule>
  </conditionalFormatting>
  <conditionalFormatting sqref="I338">
    <cfRule type="expression" dxfId="2334" priority="11269" stopIfTrue="1">
      <formula>I338="REVIEW"</formula>
    </cfRule>
  </conditionalFormatting>
  <conditionalFormatting sqref="I339">
    <cfRule type="expression" dxfId="2333" priority="11270" stopIfTrue="1">
      <formula>I339="REVIEW"</formula>
    </cfRule>
  </conditionalFormatting>
  <conditionalFormatting sqref="I340">
    <cfRule type="expression" dxfId="2332" priority="11271" stopIfTrue="1">
      <formula>I340="REVIEW"</formula>
    </cfRule>
  </conditionalFormatting>
  <conditionalFormatting sqref="I341">
    <cfRule type="expression" dxfId="2331" priority="11272" stopIfTrue="1">
      <formula>I341="REVIEW"</formula>
    </cfRule>
  </conditionalFormatting>
  <conditionalFormatting sqref="I342">
    <cfRule type="expression" dxfId="2330" priority="11273" stopIfTrue="1">
      <formula>I342="REVIEW"</formula>
    </cfRule>
  </conditionalFormatting>
  <conditionalFormatting sqref="I343">
    <cfRule type="expression" dxfId="2329" priority="11274" stopIfTrue="1">
      <formula>I343="REVIEW"</formula>
    </cfRule>
  </conditionalFormatting>
  <conditionalFormatting sqref="I344">
    <cfRule type="expression" dxfId="2328" priority="11275" stopIfTrue="1">
      <formula>I344="REVIEW"</formula>
    </cfRule>
  </conditionalFormatting>
  <conditionalFormatting sqref="I345">
    <cfRule type="expression" dxfId="2327" priority="11276" stopIfTrue="1">
      <formula>I345="REVIEW"</formula>
    </cfRule>
  </conditionalFormatting>
  <conditionalFormatting sqref="I346">
    <cfRule type="expression" dxfId="2326" priority="11277" stopIfTrue="1">
      <formula>I346="REVIEW"</formula>
    </cfRule>
  </conditionalFormatting>
  <conditionalFormatting sqref="I347">
    <cfRule type="expression" dxfId="2325" priority="11278" stopIfTrue="1">
      <formula>I347="REVIEW"</formula>
    </cfRule>
  </conditionalFormatting>
  <conditionalFormatting sqref="I348">
    <cfRule type="expression" dxfId="2324" priority="11279" stopIfTrue="1">
      <formula>I348="REVIEW"</formula>
    </cfRule>
  </conditionalFormatting>
  <conditionalFormatting sqref="I349">
    <cfRule type="expression" dxfId="2323" priority="11280" stopIfTrue="1">
      <formula>I349="REVIEW"</formula>
    </cfRule>
  </conditionalFormatting>
  <conditionalFormatting sqref="I350">
    <cfRule type="expression" dxfId="2322" priority="11281" stopIfTrue="1">
      <formula>I350="REVIEW"</formula>
    </cfRule>
  </conditionalFormatting>
  <conditionalFormatting sqref="I351">
    <cfRule type="expression" dxfId="2321" priority="11282" stopIfTrue="1">
      <formula>I351="REVIEW"</formula>
    </cfRule>
  </conditionalFormatting>
  <conditionalFormatting sqref="I352">
    <cfRule type="expression" dxfId="2320" priority="11283" stopIfTrue="1">
      <formula>I352="REVIEW"</formula>
    </cfRule>
  </conditionalFormatting>
  <conditionalFormatting sqref="I353">
    <cfRule type="expression" dxfId="2319" priority="11284" stopIfTrue="1">
      <formula>I353="REVIEW"</formula>
    </cfRule>
  </conditionalFormatting>
  <conditionalFormatting sqref="I354">
    <cfRule type="expression" dxfId="2318" priority="11285" stopIfTrue="1">
      <formula>I354="REVIEW"</formula>
    </cfRule>
  </conditionalFormatting>
  <conditionalFormatting sqref="I355">
    <cfRule type="expression" dxfId="2317" priority="11286" stopIfTrue="1">
      <formula>I355="REVIEW"</formula>
    </cfRule>
  </conditionalFormatting>
  <conditionalFormatting sqref="I356">
    <cfRule type="expression" dxfId="2316" priority="11287" stopIfTrue="1">
      <formula>I356="REVIEW"</formula>
    </cfRule>
  </conditionalFormatting>
  <conditionalFormatting sqref="I357">
    <cfRule type="expression" dxfId="2315" priority="11288" stopIfTrue="1">
      <formula>I357="REVIEW"</formula>
    </cfRule>
  </conditionalFormatting>
  <conditionalFormatting sqref="I358">
    <cfRule type="expression" dxfId="2314" priority="11289" stopIfTrue="1">
      <formula>I358="REVIEW"</formula>
    </cfRule>
  </conditionalFormatting>
  <conditionalFormatting sqref="I359">
    <cfRule type="expression" dxfId="2313" priority="11290" stopIfTrue="1">
      <formula>I359="REVIEW"</formula>
    </cfRule>
  </conditionalFormatting>
  <conditionalFormatting sqref="I360">
    <cfRule type="expression" dxfId="2312" priority="11291" stopIfTrue="1">
      <formula>I360="REVIEW"</formula>
    </cfRule>
  </conditionalFormatting>
  <conditionalFormatting sqref="I361">
    <cfRule type="expression" dxfId="2311" priority="11292" stopIfTrue="1">
      <formula>I361="REVIEW"</formula>
    </cfRule>
  </conditionalFormatting>
  <conditionalFormatting sqref="I362">
    <cfRule type="expression" dxfId="2310" priority="11293" stopIfTrue="1">
      <formula>I362="REVIEW"</formula>
    </cfRule>
  </conditionalFormatting>
  <conditionalFormatting sqref="I363">
    <cfRule type="expression" dxfId="2309" priority="11294" stopIfTrue="1">
      <formula>I363="REVIEW"</formula>
    </cfRule>
  </conditionalFormatting>
  <conditionalFormatting sqref="I364">
    <cfRule type="expression" dxfId="2308" priority="11295" stopIfTrue="1">
      <formula>I364="REVIEW"</formula>
    </cfRule>
  </conditionalFormatting>
  <conditionalFormatting sqref="I365">
    <cfRule type="expression" dxfId="2307" priority="11296" stopIfTrue="1">
      <formula>I365="REVIEW"</formula>
    </cfRule>
  </conditionalFormatting>
  <conditionalFormatting sqref="I366">
    <cfRule type="expression" dxfId="2306" priority="11297" stopIfTrue="1">
      <formula>I366="REVIEW"</formula>
    </cfRule>
  </conditionalFormatting>
  <conditionalFormatting sqref="I367">
    <cfRule type="expression" dxfId="2305" priority="11298" stopIfTrue="1">
      <formula>I367="REVIEW"</formula>
    </cfRule>
  </conditionalFormatting>
  <conditionalFormatting sqref="I368">
    <cfRule type="expression" dxfId="2304" priority="11299" stopIfTrue="1">
      <formula>I368="REVIEW"</formula>
    </cfRule>
  </conditionalFormatting>
  <conditionalFormatting sqref="I369">
    <cfRule type="expression" dxfId="2303" priority="11300" stopIfTrue="1">
      <formula>I369="REVIEW"</formula>
    </cfRule>
  </conditionalFormatting>
  <conditionalFormatting sqref="I370">
    <cfRule type="expression" dxfId="2302" priority="11301" stopIfTrue="1">
      <formula>I370="REVIEW"</formula>
    </cfRule>
  </conditionalFormatting>
  <conditionalFormatting sqref="I371">
    <cfRule type="expression" dxfId="2301" priority="11302" stopIfTrue="1">
      <formula>I371="REVIEW"</formula>
    </cfRule>
  </conditionalFormatting>
  <conditionalFormatting sqref="I372">
    <cfRule type="expression" dxfId="2300" priority="11303" stopIfTrue="1">
      <formula>I372="REVIEW"</formula>
    </cfRule>
  </conditionalFormatting>
  <conditionalFormatting sqref="I373">
    <cfRule type="expression" dxfId="2299" priority="11304" stopIfTrue="1">
      <formula>I373="REVIEW"</formula>
    </cfRule>
  </conditionalFormatting>
  <conditionalFormatting sqref="I374">
    <cfRule type="expression" dxfId="2298" priority="11305" stopIfTrue="1">
      <formula>I374="REVIEW"</formula>
    </cfRule>
  </conditionalFormatting>
  <conditionalFormatting sqref="I375">
    <cfRule type="expression" dxfId="2297" priority="11306" stopIfTrue="1">
      <formula>I375="REVIEW"</formula>
    </cfRule>
  </conditionalFormatting>
  <conditionalFormatting sqref="I376">
    <cfRule type="expression" dxfId="2296" priority="11307" stopIfTrue="1">
      <formula>I376="REVIEW"</formula>
    </cfRule>
  </conditionalFormatting>
  <conditionalFormatting sqref="I377">
    <cfRule type="expression" dxfId="2295" priority="11308" stopIfTrue="1">
      <formula>I377="REVIEW"</formula>
    </cfRule>
  </conditionalFormatting>
  <conditionalFormatting sqref="I378">
    <cfRule type="expression" dxfId="2294" priority="11309" stopIfTrue="1">
      <formula>I378="REVIEW"</formula>
    </cfRule>
  </conditionalFormatting>
  <conditionalFormatting sqref="I379">
    <cfRule type="expression" dxfId="2293" priority="11310" stopIfTrue="1">
      <formula>I379="REVIEW"</formula>
    </cfRule>
  </conditionalFormatting>
  <conditionalFormatting sqref="I380">
    <cfRule type="expression" dxfId="2292" priority="11311" stopIfTrue="1">
      <formula>I380="REVIEW"</formula>
    </cfRule>
  </conditionalFormatting>
  <conditionalFormatting sqref="I381">
    <cfRule type="expression" dxfId="2291" priority="11312" stopIfTrue="1">
      <formula>I381="REVIEW"</formula>
    </cfRule>
  </conditionalFormatting>
  <conditionalFormatting sqref="I382">
    <cfRule type="expression" dxfId="2290" priority="11313" stopIfTrue="1">
      <formula>I382="REVIEW"</formula>
    </cfRule>
  </conditionalFormatting>
  <conditionalFormatting sqref="I383">
    <cfRule type="expression" dxfId="2289" priority="11314" stopIfTrue="1">
      <formula>I383="REVIEW"</formula>
    </cfRule>
  </conditionalFormatting>
  <conditionalFormatting sqref="I384">
    <cfRule type="expression" dxfId="2288" priority="11315" stopIfTrue="1">
      <formula>I384="REVIEW"</formula>
    </cfRule>
  </conditionalFormatting>
  <conditionalFormatting sqref="I385">
    <cfRule type="expression" dxfId="2287" priority="11316" stopIfTrue="1">
      <formula>I385="REVIEW"</formula>
    </cfRule>
  </conditionalFormatting>
  <conditionalFormatting sqref="I386">
    <cfRule type="expression" dxfId="2286" priority="11317" stopIfTrue="1">
      <formula>I386="REVIEW"</formula>
    </cfRule>
  </conditionalFormatting>
  <conditionalFormatting sqref="I387">
    <cfRule type="expression" dxfId="2285" priority="11318" stopIfTrue="1">
      <formula>I387="REVIEW"</formula>
    </cfRule>
  </conditionalFormatting>
  <conditionalFormatting sqref="I388">
    <cfRule type="expression" dxfId="2284" priority="11319" stopIfTrue="1">
      <formula>I388="REVIEW"</formula>
    </cfRule>
  </conditionalFormatting>
  <conditionalFormatting sqref="I389">
    <cfRule type="expression" dxfId="2283" priority="11320" stopIfTrue="1">
      <formula>I389="REVIEW"</formula>
    </cfRule>
  </conditionalFormatting>
  <conditionalFormatting sqref="I390">
    <cfRule type="expression" dxfId="2282" priority="11321" stopIfTrue="1">
      <formula>I390="REVIEW"</formula>
    </cfRule>
  </conditionalFormatting>
  <conditionalFormatting sqref="I391">
    <cfRule type="expression" dxfId="2281" priority="11322" stopIfTrue="1">
      <formula>I391="REVIEW"</formula>
    </cfRule>
  </conditionalFormatting>
  <conditionalFormatting sqref="I392">
    <cfRule type="expression" dxfId="2280" priority="11323" stopIfTrue="1">
      <formula>I392="REVIEW"</formula>
    </cfRule>
  </conditionalFormatting>
  <conditionalFormatting sqref="I393">
    <cfRule type="expression" dxfId="2279" priority="11324" stopIfTrue="1">
      <formula>I393="REVIEW"</formula>
    </cfRule>
  </conditionalFormatting>
  <conditionalFormatting sqref="I394">
    <cfRule type="expression" dxfId="2278" priority="11325" stopIfTrue="1">
      <formula>I394="REVIEW"</formula>
    </cfRule>
  </conditionalFormatting>
  <conditionalFormatting sqref="I395">
    <cfRule type="expression" dxfId="2277" priority="11326" stopIfTrue="1">
      <formula>I395="REVIEW"</formula>
    </cfRule>
  </conditionalFormatting>
  <conditionalFormatting sqref="I396">
    <cfRule type="expression" dxfId="2276" priority="11327" stopIfTrue="1">
      <formula>I396="REVIEW"</formula>
    </cfRule>
  </conditionalFormatting>
  <conditionalFormatting sqref="I397">
    <cfRule type="expression" dxfId="2275" priority="11328" stopIfTrue="1">
      <formula>I397="REVIEW"</formula>
    </cfRule>
  </conditionalFormatting>
  <conditionalFormatting sqref="I398">
    <cfRule type="expression" dxfId="2274" priority="11329" stopIfTrue="1">
      <formula>I398="REVIEW"</formula>
    </cfRule>
  </conditionalFormatting>
  <conditionalFormatting sqref="I399">
    <cfRule type="expression" dxfId="2273" priority="11330" stopIfTrue="1">
      <formula>I399="REVIEW"</formula>
    </cfRule>
  </conditionalFormatting>
  <conditionalFormatting sqref="I400">
    <cfRule type="expression" dxfId="2272" priority="11331" stopIfTrue="1">
      <formula>I400="REVIEW"</formula>
    </cfRule>
  </conditionalFormatting>
  <conditionalFormatting sqref="I401">
    <cfRule type="expression" dxfId="2271" priority="11332" stopIfTrue="1">
      <formula>I401="REVIEW"</formula>
    </cfRule>
  </conditionalFormatting>
  <conditionalFormatting sqref="I402">
    <cfRule type="expression" dxfId="2270" priority="11333" stopIfTrue="1">
      <formula>I402="REVIEW"</formula>
    </cfRule>
  </conditionalFormatting>
  <conditionalFormatting sqref="I403">
    <cfRule type="expression" dxfId="2269" priority="11334" stopIfTrue="1">
      <formula>I403="REVIEW"</formula>
    </cfRule>
  </conditionalFormatting>
  <conditionalFormatting sqref="I404">
    <cfRule type="expression" dxfId="2268" priority="11335" stopIfTrue="1">
      <formula>I404="REVIEW"</formula>
    </cfRule>
  </conditionalFormatting>
  <conditionalFormatting sqref="I405">
    <cfRule type="expression" dxfId="2267" priority="11336" stopIfTrue="1">
      <formula>I405="REVIEW"</formula>
    </cfRule>
  </conditionalFormatting>
  <conditionalFormatting sqref="I406">
    <cfRule type="expression" dxfId="2266" priority="11337" stopIfTrue="1">
      <formula>I406="REVIEW"</formula>
    </cfRule>
  </conditionalFormatting>
  <conditionalFormatting sqref="I407">
    <cfRule type="expression" dxfId="2265" priority="11338" stopIfTrue="1">
      <formula>I407="REVIEW"</formula>
    </cfRule>
  </conditionalFormatting>
  <conditionalFormatting sqref="I408">
    <cfRule type="expression" dxfId="2264" priority="11339" stopIfTrue="1">
      <formula>I408="REVIEW"</formula>
    </cfRule>
  </conditionalFormatting>
  <conditionalFormatting sqref="I409">
    <cfRule type="expression" dxfId="2263" priority="11340" stopIfTrue="1">
      <formula>I409="REVIEW"</formula>
    </cfRule>
  </conditionalFormatting>
  <conditionalFormatting sqref="I410">
    <cfRule type="expression" dxfId="2262" priority="11341" stopIfTrue="1">
      <formula>I410="REVIEW"</formula>
    </cfRule>
  </conditionalFormatting>
  <conditionalFormatting sqref="I411">
    <cfRule type="expression" dxfId="2261" priority="11342" stopIfTrue="1">
      <formula>I411="REVIEW"</formula>
    </cfRule>
  </conditionalFormatting>
  <conditionalFormatting sqref="I412">
    <cfRule type="expression" dxfId="2260" priority="11343" stopIfTrue="1">
      <formula>I412="REVIEW"</formula>
    </cfRule>
  </conditionalFormatting>
  <conditionalFormatting sqref="I413">
    <cfRule type="expression" dxfId="2259" priority="11344" stopIfTrue="1">
      <formula>I413="REVIEW"</formula>
    </cfRule>
  </conditionalFormatting>
  <conditionalFormatting sqref="I414">
    <cfRule type="expression" dxfId="2258" priority="11345" stopIfTrue="1">
      <formula>I414="REVIEW"</formula>
    </cfRule>
  </conditionalFormatting>
  <conditionalFormatting sqref="I415">
    <cfRule type="expression" dxfId="2257" priority="11346" stopIfTrue="1">
      <formula>I415="REVIEW"</formula>
    </cfRule>
  </conditionalFormatting>
  <conditionalFormatting sqref="I416">
    <cfRule type="expression" dxfId="2256" priority="11347" stopIfTrue="1">
      <formula>I416="REVIEW"</formula>
    </cfRule>
  </conditionalFormatting>
  <conditionalFormatting sqref="I417">
    <cfRule type="expression" dxfId="2255" priority="11348" stopIfTrue="1">
      <formula>I417="REVIEW"</formula>
    </cfRule>
  </conditionalFormatting>
  <conditionalFormatting sqref="I418">
    <cfRule type="expression" dxfId="2254" priority="11349" stopIfTrue="1">
      <formula>I418="REVIEW"</formula>
    </cfRule>
  </conditionalFormatting>
  <conditionalFormatting sqref="I419">
    <cfRule type="expression" dxfId="2253" priority="11350" stopIfTrue="1">
      <formula>I419="REVIEW"</formula>
    </cfRule>
  </conditionalFormatting>
  <conditionalFormatting sqref="I420">
    <cfRule type="expression" dxfId="2252" priority="11351" stopIfTrue="1">
      <formula>I420="REVIEW"</formula>
    </cfRule>
  </conditionalFormatting>
  <conditionalFormatting sqref="I421">
    <cfRule type="expression" dxfId="2251" priority="11352" stopIfTrue="1">
      <formula>I421="REVIEW"</formula>
    </cfRule>
  </conditionalFormatting>
  <conditionalFormatting sqref="I422">
    <cfRule type="expression" dxfId="2250" priority="11353" stopIfTrue="1">
      <formula>I422="REVIEW"</formula>
    </cfRule>
  </conditionalFormatting>
  <conditionalFormatting sqref="I423">
    <cfRule type="expression" dxfId="2249" priority="11354" stopIfTrue="1">
      <formula>I423="REVIEW"</formula>
    </cfRule>
  </conditionalFormatting>
  <conditionalFormatting sqref="I424">
    <cfRule type="expression" dxfId="2248" priority="11355" stopIfTrue="1">
      <formula>I424="REVIEW"</formula>
    </cfRule>
  </conditionalFormatting>
  <conditionalFormatting sqref="I425">
    <cfRule type="expression" dxfId="2247" priority="11356" stopIfTrue="1">
      <formula>I425="REVIEW"</formula>
    </cfRule>
  </conditionalFormatting>
  <conditionalFormatting sqref="I426">
    <cfRule type="expression" dxfId="2246" priority="11357" stopIfTrue="1">
      <formula>I426="REVIEW"</formula>
    </cfRule>
  </conditionalFormatting>
  <conditionalFormatting sqref="I427">
    <cfRule type="expression" dxfId="2245" priority="11358" stopIfTrue="1">
      <formula>I427="REVIEW"</formula>
    </cfRule>
  </conditionalFormatting>
  <conditionalFormatting sqref="I428">
    <cfRule type="expression" dxfId="2244" priority="11359" stopIfTrue="1">
      <formula>I428="REVIEW"</formula>
    </cfRule>
  </conditionalFormatting>
  <conditionalFormatting sqref="I429">
    <cfRule type="expression" dxfId="2243" priority="11360" stopIfTrue="1">
      <formula>I429="REVIEW"</formula>
    </cfRule>
  </conditionalFormatting>
  <conditionalFormatting sqref="I430">
    <cfRule type="expression" dxfId="2242" priority="11361" stopIfTrue="1">
      <formula>I430="REVIEW"</formula>
    </cfRule>
  </conditionalFormatting>
  <conditionalFormatting sqref="I431">
    <cfRule type="expression" dxfId="2241" priority="11362" stopIfTrue="1">
      <formula>I431="REVIEW"</formula>
    </cfRule>
  </conditionalFormatting>
  <conditionalFormatting sqref="I432">
    <cfRule type="expression" dxfId="2240" priority="11363" stopIfTrue="1">
      <formula>I432="REVIEW"</formula>
    </cfRule>
  </conditionalFormatting>
  <conditionalFormatting sqref="I433">
    <cfRule type="expression" dxfId="2239" priority="11364" stopIfTrue="1">
      <formula>I433="REVIEW"</formula>
    </cfRule>
  </conditionalFormatting>
  <conditionalFormatting sqref="I434">
    <cfRule type="expression" dxfId="2238" priority="11365" stopIfTrue="1">
      <formula>I434="REVIEW"</formula>
    </cfRule>
  </conditionalFormatting>
  <conditionalFormatting sqref="I435">
    <cfRule type="expression" dxfId="2237" priority="11366" stopIfTrue="1">
      <formula>I435="REVIEW"</formula>
    </cfRule>
  </conditionalFormatting>
  <conditionalFormatting sqref="I436">
    <cfRule type="expression" dxfId="2236" priority="11367" stopIfTrue="1">
      <formula>I436="REVIEW"</formula>
    </cfRule>
  </conditionalFormatting>
  <conditionalFormatting sqref="I437">
    <cfRule type="expression" dxfId="2235" priority="11368" stopIfTrue="1">
      <formula>I437="REVIEW"</formula>
    </cfRule>
  </conditionalFormatting>
  <conditionalFormatting sqref="I438">
    <cfRule type="expression" dxfId="2234" priority="11369" stopIfTrue="1">
      <formula>I438="REVIEW"</formula>
    </cfRule>
  </conditionalFormatting>
  <conditionalFormatting sqref="I439">
    <cfRule type="expression" dxfId="2233" priority="11370" stopIfTrue="1">
      <formula>I439="REVIEW"</formula>
    </cfRule>
  </conditionalFormatting>
  <conditionalFormatting sqref="I440">
    <cfRule type="expression" dxfId="2232" priority="11371" stopIfTrue="1">
      <formula>I440="REVIEW"</formula>
    </cfRule>
  </conditionalFormatting>
  <conditionalFormatting sqref="I441">
    <cfRule type="expression" dxfId="2231" priority="11372" stopIfTrue="1">
      <formula>I441="REVIEW"</formula>
    </cfRule>
  </conditionalFormatting>
  <conditionalFormatting sqref="I442">
    <cfRule type="expression" dxfId="2230" priority="11373" stopIfTrue="1">
      <formula>I442="REVIEW"</formula>
    </cfRule>
  </conditionalFormatting>
  <conditionalFormatting sqref="I443">
    <cfRule type="expression" dxfId="2229" priority="11374" stopIfTrue="1">
      <formula>I443="REVIEW"</formula>
    </cfRule>
  </conditionalFormatting>
  <conditionalFormatting sqref="I444">
    <cfRule type="expression" dxfId="2228" priority="11375" stopIfTrue="1">
      <formula>I444="REVIEW"</formula>
    </cfRule>
  </conditionalFormatting>
  <conditionalFormatting sqref="I445">
    <cfRule type="expression" dxfId="2227" priority="11376" stopIfTrue="1">
      <formula>I445="REVIEW"</formula>
    </cfRule>
  </conditionalFormatting>
  <conditionalFormatting sqref="I446">
    <cfRule type="expression" dxfId="2226" priority="11377" stopIfTrue="1">
      <formula>I446="REVIEW"</formula>
    </cfRule>
  </conditionalFormatting>
  <conditionalFormatting sqref="I447">
    <cfRule type="expression" dxfId="2225" priority="11378" stopIfTrue="1">
      <formula>I447="REVIEW"</formula>
    </cfRule>
  </conditionalFormatting>
  <conditionalFormatting sqref="I448">
    <cfRule type="expression" dxfId="2224" priority="11379" stopIfTrue="1">
      <formula>I448="REVIEW"</formula>
    </cfRule>
  </conditionalFormatting>
  <conditionalFormatting sqref="I449">
    <cfRule type="expression" dxfId="2223" priority="11380" stopIfTrue="1">
      <formula>I449="REVIEW"</formula>
    </cfRule>
  </conditionalFormatting>
  <conditionalFormatting sqref="I450">
    <cfRule type="expression" dxfId="2222" priority="11381" stopIfTrue="1">
      <formula>I450="REVIEW"</formula>
    </cfRule>
  </conditionalFormatting>
  <conditionalFormatting sqref="I451">
    <cfRule type="expression" dxfId="2221" priority="11382" stopIfTrue="1">
      <formula>I451="REVIEW"</formula>
    </cfRule>
  </conditionalFormatting>
  <conditionalFormatting sqref="I452">
    <cfRule type="expression" dxfId="2220" priority="11383" stopIfTrue="1">
      <formula>I452="REVIEW"</formula>
    </cfRule>
  </conditionalFormatting>
  <conditionalFormatting sqref="I453">
    <cfRule type="expression" dxfId="2219" priority="11384" stopIfTrue="1">
      <formula>I453="REVIEW"</formula>
    </cfRule>
  </conditionalFormatting>
  <conditionalFormatting sqref="I454">
    <cfRule type="expression" dxfId="2218" priority="11385" stopIfTrue="1">
      <formula>I454="REVIEW"</formula>
    </cfRule>
  </conditionalFormatting>
  <conditionalFormatting sqref="I455">
    <cfRule type="expression" dxfId="2217" priority="11386" stopIfTrue="1">
      <formula>I455="REVIEW"</formula>
    </cfRule>
  </conditionalFormatting>
  <conditionalFormatting sqref="I456">
    <cfRule type="expression" dxfId="2216" priority="11387" stopIfTrue="1">
      <formula>I456="REVIEW"</formula>
    </cfRule>
  </conditionalFormatting>
  <conditionalFormatting sqref="I457">
    <cfRule type="expression" dxfId="2215" priority="11388" stopIfTrue="1">
      <formula>I457="REVIEW"</formula>
    </cfRule>
  </conditionalFormatting>
  <conditionalFormatting sqref="I458">
    <cfRule type="expression" dxfId="2214" priority="11389" stopIfTrue="1">
      <formula>I458="REVIEW"</formula>
    </cfRule>
  </conditionalFormatting>
  <conditionalFormatting sqref="I459">
    <cfRule type="expression" dxfId="2213" priority="11390" stopIfTrue="1">
      <formula>I459="REVIEW"</formula>
    </cfRule>
  </conditionalFormatting>
  <conditionalFormatting sqref="I460">
    <cfRule type="expression" dxfId="2212" priority="11391" stopIfTrue="1">
      <formula>I460="REVIEW"</formula>
    </cfRule>
  </conditionalFormatting>
  <conditionalFormatting sqref="I461">
    <cfRule type="expression" dxfId="2211" priority="11392" stopIfTrue="1">
      <formula>I461="REVIEW"</formula>
    </cfRule>
  </conditionalFormatting>
  <conditionalFormatting sqref="I462">
    <cfRule type="expression" dxfId="2210" priority="11393" stopIfTrue="1">
      <formula>I462="REVIEW"</formula>
    </cfRule>
  </conditionalFormatting>
  <conditionalFormatting sqref="I463">
    <cfRule type="expression" dxfId="2209" priority="11394" stopIfTrue="1">
      <formula>I463="REVIEW"</formula>
    </cfRule>
  </conditionalFormatting>
  <conditionalFormatting sqref="I464">
    <cfRule type="expression" dxfId="2208" priority="11395" stopIfTrue="1">
      <formula>I464="REVIEW"</formula>
    </cfRule>
  </conditionalFormatting>
  <conditionalFormatting sqref="I465">
    <cfRule type="expression" dxfId="2207" priority="11396" stopIfTrue="1">
      <formula>I465="REVIEW"</formula>
    </cfRule>
  </conditionalFormatting>
  <conditionalFormatting sqref="I466">
    <cfRule type="expression" dxfId="2206" priority="11397" stopIfTrue="1">
      <formula>I466="REVIEW"</formula>
    </cfRule>
  </conditionalFormatting>
  <conditionalFormatting sqref="I467">
    <cfRule type="expression" dxfId="2205" priority="11398" stopIfTrue="1">
      <formula>I467="REVIEW"</formula>
    </cfRule>
  </conditionalFormatting>
  <conditionalFormatting sqref="I468">
    <cfRule type="expression" dxfId="2204" priority="11399" stopIfTrue="1">
      <formula>I468="REVIEW"</formula>
    </cfRule>
  </conditionalFormatting>
  <conditionalFormatting sqref="I469">
    <cfRule type="expression" dxfId="2203" priority="11400" stopIfTrue="1">
      <formula>I469="REVIEW"</formula>
    </cfRule>
  </conditionalFormatting>
  <conditionalFormatting sqref="I470">
    <cfRule type="expression" dxfId="2202" priority="11401" stopIfTrue="1">
      <formula>I470="REVIEW"</formula>
    </cfRule>
  </conditionalFormatting>
  <conditionalFormatting sqref="I471">
    <cfRule type="expression" dxfId="2201" priority="11402" stopIfTrue="1">
      <formula>I471="REVIEW"</formula>
    </cfRule>
  </conditionalFormatting>
  <conditionalFormatting sqref="I472">
    <cfRule type="expression" dxfId="2200" priority="11403" stopIfTrue="1">
      <formula>I472="REVIEW"</formula>
    </cfRule>
  </conditionalFormatting>
  <conditionalFormatting sqref="I473">
    <cfRule type="expression" dxfId="2199" priority="11404" stopIfTrue="1">
      <formula>I473="REVIEW"</formula>
    </cfRule>
  </conditionalFormatting>
  <conditionalFormatting sqref="I474">
    <cfRule type="expression" dxfId="2198" priority="11405" stopIfTrue="1">
      <formula>I474="REVIEW"</formula>
    </cfRule>
  </conditionalFormatting>
  <conditionalFormatting sqref="I475">
    <cfRule type="expression" dxfId="2197" priority="11406" stopIfTrue="1">
      <formula>I475="REVIEW"</formula>
    </cfRule>
  </conditionalFormatting>
  <conditionalFormatting sqref="I476">
    <cfRule type="expression" dxfId="2196" priority="11407" stopIfTrue="1">
      <formula>I476="REVIEW"</formula>
    </cfRule>
  </conditionalFormatting>
  <conditionalFormatting sqref="I477">
    <cfRule type="expression" dxfId="2195" priority="11408" stopIfTrue="1">
      <formula>I477="REVIEW"</formula>
    </cfRule>
  </conditionalFormatting>
  <conditionalFormatting sqref="I478">
    <cfRule type="expression" dxfId="2194" priority="11409" stopIfTrue="1">
      <formula>I478="REVIEW"</formula>
    </cfRule>
  </conditionalFormatting>
  <conditionalFormatting sqref="I479">
    <cfRule type="expression" dxfId="2193" priority="11410" stopIfTrue="1">
      <formula>I479="REVIEW"</formula>
    </cfRule>
  </conditionalFormatting>
  <conditionalFormatting sqref="I480">
    <cfRule type="expression" dxfId="2192" priority="11411" stopIfTrue="1">
      <formula>I480="REVIEW"</formula>
    </cfRule>
  </conditionalFormatting>
  <conditionalFormatting sqref="I481">
    <cfRule type="expression" dxfId="2191" priority="11412" stopIfTrue="1">
      <formula>I481="REVIEW"</formula>
    </cfRule>
  </conditionalFormatting>
  <conditionalFormatting sqref="I482">
    <cfRule type="expression" dxfId="2190" priority="11413" stopIfTrue="1">
      <formula>I482="REVIEW"</formula>
    </cfRule>
  </conditionalFormatting>
  <conditionalFormatting sqref="I483">
    <cfRule type="expression" dxfId="2189" priority="11414" stopIfTrue="1">
      <formula>I483="REVIEW"</formula>
    </cfRule>
  </conditionalFormatting>
  <conditionalFormatting sqref="I484">
    <cfRule type="expression" dxfId="2188" priority="11415" stopIfTrue="1">
      <formula>I484="REVIEW"</formula>
    </cfRule>
  </conditionalFormatting>
  <conditionalFormatting sqref="I485">
    <cfRule type="expression" dxfId="2187" priority="11416" stopIfTrue="1">
      <formula>I485="REVIEW"</formula>
    </cfRule>
  </conditionalFormatting>
  <conditionalFormatting sqref="I486">
    <cfRule type="expression" dxfId="2186" priority="11417" stopIfTrue="1">
      <formula>I486="REVIEW"</formula>
    </cfRule>
  </conditionalFormatting>
  <conditionalFormatting sqref="I487">
    <cfRule type="expression" dxfId="2185" priority="11418" stopIfTrue="1">
      <formula>I487="REVIEW"</formula>
    </cfRule>
  </conditionalFormatting>
  <conditionalFormatting sqref="I488">
    <cfRule type="expression" dxfId="2184" priority="11419" stopIfTrue="1">
      <formula>I488="REVIEW"</formula>
    </cfRule>
  </conditionalFormatting>
  <conditionalFormatting sqref="I489">
    <cfRule type="expression" dxfId="2183" priority="11420" stopIfTrue="1">
      <formula>I489="REVIEW"</formula>
    </cfRule>
  </conditionalFormatting>
  <conditionalFormatting sqref="I490">
    <cfRule type="expression" dxfId="2182" priority="11421" stopIfTrue="1">
      <formula>I490="REVIEW"</formula>
    </cfRule>
  </conditionalFormatting>
  <conditionalFormatting sqref="I491">
    <cfRule type="expression" dxfId="2181" priority="11422" stopIfTrue="1">
      <formula>I491="REVIEW"</formula>
    </cfRule>
  </conditionalFormatting>
  <conditionalFormatting sqref="I492">
    <cfRule type="expression" dxfId="2180" priority="11423" stopIfTrue="1">
      <formula>I492="REVIEW"</formula>
    </cfRule>
  </conditionalFormatting>
  <conditionalFormatting sqref="I493">
    <cfRule type="expression" dxfId="2179" priority="11424" stopIfTrue="1">
      <formula>I493="REVIEW"</formula>
    </cfRule>
  </conditionalFormatting>
  <conditionalFormatting sqref="I494">
    <cfRule type="expression" dxfId="2178" priority="11425" stopIfTrue="1">
      <formula>I494="REVIEW"</formula>
    </cfRule>
  </conditionalFormatting>
  <conditionalFormatting sqref="I495">
    <cfRule type="expression" dxfId="2177" priority="11426" stopIfTrue="1">
      <formula>I495="REVIEW"</formula>
    </cfRule>
  </conditionalFormatting>
  <conditionalFormatting sqref="I496">
    <cfRule type="expression" dxfId="2176" priority="11427" stopIfTrue="1">
      <formula>I496="REVIEW"</formula>
    </cfRule>
  </conditionalFormatting>
  <conditionalFormatting sqref="I497">
    <cfRule type="expression" dxfId="2175" priority="11428" stopIfTrue="1">
      <formula>I497="REVIEW"</formula>
    </cfRule>
  </conditionalFormatting>
  <conditionalFormatting sqref="I498">
    <cfRule type="expression" dxfId="2174" priority="11429" stopIfTrue="1">
      <formula>I498="REVIEW"</formula>
    </cfRule>
  </conditionalFormatting>
  <conditionalFormatting sqref="I499">
    <cfRule type="expression" dxfId="2173" priority="11430" stopIfTrue="1">
      <formula>I499="REVIEW"</formula>
    </cfRule>
  </conditionalFormatting>
  <conditionalFormatting sqref="I500">
    <cfRule type="expression" dxfId="2172" priority="11431" stopIfTrue="1">
      <formula>I500="REVIEW"</formula>
    </cfRule>
  </conditionalFormatting>
  <conditionalFormatting sqref="I501">
    <cfRule type="expression" dxfId="2171" priority="11432" stopIfTrue="1">
      <formula>I501="REVIEW"</formula>
    </cfRule>
  </conditionalFormatting>
  <conditionalFormatting sqref="I502">
    <cfRule type="expression" dxfId="2170" priority="11433" stopIfTrue="1">
      <formula>I502="REVIEW"</formula>
    </cfRule>
  </conditionalFormatting>
  <conditionalFormatting sqref="I503">
    <cfRule type="expression" dxfId="2169" priority="11434" stopIfTrue="1">
      <formula>I503="REVIEW"</formula>
    </cfRule>
  </conditionalFormatting>
  <conditionalFormatting sqref="I504">
    <cfRule type="expression" dxfId="2168" priority="11435" stopIfTrue="1">
      <formula>I504="REVIEW"</formula>
    </cfRule>
  </conditionalFormatting>
  <conditionalFormatting sqref="I505">
    <cfRule type="expression" dxfId="2167" priority="11436" stopIfTrue="1">
      <formula>I505="REVIEW"</formula>
    </cfRule>
  </conditionalFormatting>
  <conditionalFormatting sqref="I506">
    <cfRule type="expression" dxfId="2166" priority="11437" stopIfTrue="1">
      <formula>I506="REVIEW"</formula>
    </cfRule>
  </conditionalFormatting>
  <conditionalFormatting sqref="I507">
    <cfRule type="expression" dxfId="2165" priority="11438" stopIfTrue="1">
      <formula>I507="REVIEW"</formula>
    </cfRule>
  </conditionalFormatting>
  <conditionalFormatting sqref="I508">
    <cfRule type="expression" dxfId="2164" priority="11439" stopIfTrue="1">
      <formula>I508="REVIEW"</formula>
    </cfRule>
  </conditionalFormatting>
  <conditionalFormatting sqref="I509">
    <cfRule type="expression" dxfId="2163" priority="11440" stopIfTrue="1">
      <formula>I509="REVIEW"</formula>
    </cfRule>
  </conditionalFormatting>
  <conditionalFormatting sqref="I510">
    <cfRule type="expression" dxfId="2162" priority="11441" stopIfTrue="1">
      <formula>I510="REVIEW"</formula>
    </cfRule>
  </conditionalFormatting>
  <conditionalFormatting sqref="I511">
    <cfRule type="expression" dxfId="2161" priority="11442" stopIfTrue="1">
      <formula>I511="REVIEW"</formula>
    </cfRule>
  </conditionalFormatting>
  <conditionalFormatting sqref="I512">
    <cfRule type="expression" dxfId="2160" priority="11443" stopIfTrue="1">
      <formula>I512="REVIEW"</formula>
    </cfRule>
  </conditionalFormatting>
  <conditionalFormatting sqref="I513">
    <cfRule type="expression" dxfId="2159" priority="11444" stopIfTrue="1">
      <formula>I513="REVIEW"</formula>
    </cfRule>
  </conditionalFormatting>
  <conditionalFormatting sqref="I514">
    <cfRule type="expression" dxfId="2158" priority="11445" stopIfTrue="1">
      <formula>I514="REVIEW"</formula>
    </cfRule>
  </conditionalFormatting>
  <conditionalFormatting sqref="I515">
    <cfRule type="expression" dxfId="2157" priority="11446" stopIfTrue="1">
      <formula>I515="REVIEW"</formula>
    </cfRule>
  </conditionalFormatting>
  <conditionalFormatting sqref="I516">
    <cfRule type="expression" dxfId="2156" priority="11447" stopIfTrue="1">
      <formula>I516="REVIEW"</formula>
    </cfRule>
  </conditionalFormatting>
  <conditionalFormatting sqref="I517">
    <cfRule type="expression" dxfId="2155" priority="11448" stopIfTrue="1">
      <formula>I517="REVIEW"</formula>
    </cfRule>
  </conditionalFormatting>
  <conditionalFormatting sqref="I518">
    <cfRule type="expression" dxfId="2154" priority="11449" stopIfTrue="1">
      <formula>I518="REVIEW"</formula>
    </cfRule>
  </conditionalFormatting>
  <conditionalFormatting sqref="I519">
    <cfRule type="expression" dxfId="2153" priority="11450" stopIfTrue="1">
      <formula>I519="REVIEW"</formula>
    </cfRule>
  </conditionalFormatting>
  <conditionalFormatting sqref="I520">
    <cfRule type="expression" dxfId="2152" priority="11451" stopIfTrue="1">
      <formula>I520="REVIEW"</formula>
    </cfRule>
  </conditionalFormatting>
  <conditionalFormatting sqref="I521">
    <cfRule type="expression" dxfId="2151" priority="11452" stopIfTrue="1">
      <formula>I521="REVIEW"</formula>
    </cfRule>
  </conditionalFormatting>
  <conditionalFormatting sqref="I522">
    <cfRule type="expression" dxfId="2150" priority="11453" stopIfTrue="1">
      <formula>I522="REVIEW"</formula>
    </cfRule>
  </conditionalFormatting>
  <conditionalFormatting sqref="I523">
    <cfRule type="expression" dxfId="2149" priority="11454" stopIfTrue="1">
      <formula>I523="REVIEW"</formula>
    </cfRule>
  </conditionalFormatting>
  <conditionalFormatting sqref="I524">
    <cfRule type="expression" dxfId="2148" priority="11455" stopIfTrue="1">
      <formula>I524="REVIEW"</formula>
    </cfRule>
  </conditionalFormatting>
  <conditionalFormatting sqref="I525">
    <cfRule type="expression" dxfId="2147" priority="11456" stopIfTrue="1">
      <formula>I525="REVIEW"</formula>
    </cfRule>
  </conditionalFormatting>
  <conditionalFormatting sqref="I526">
    <cfRule type="expression" dxfId="2146" priority="11457" stopIfTrue="1">
      <formula>I526="REVIEW"</formula>
    </cfRule>
  </conditionalFormatting>
  <conditionalFormatting sqref="I527">
    <cfRule type="expression" dxfId="2145" priority="11458" stopIfTrue="1">
      <formula>I527="REVIEW"</formula>
    </cfRule>
  </conditionalFormatting>
  <conditionalFormatting sqref="I528">
    <cfRule type="expression" dxfId="2144" priority="11459" stopIfTrue="1">
      <formula>I528="REVIEW"</formula>
    </cfRule>
  </conditionalFormatting>
  <conditionalFormatting sqref="I529">
    <cfRule type="expression" dxfId="2143" priority="11460" stopIfTrue="1">
      <formula>I529="REVIEW"</formula>
    </cfRule>
  </conditionalFormatting>
  <conditionalFormatting sqref="I530">
    <cfRule type="expression" dxfId="2142" priority="11461" stopIfTrue="1">
      <formula>I530="REVIEW"</formula>
    </cfRule>
  </conditionalFormatting>
  <conditionalFormatting sqref="I531">
    <cfRule type="expression" dxfId="2141" priority="11462" stopIfTrue="1">
      <formula>I531="REVIEW"</formula>
    </cfRule>
  </conditionalFormatting>
  <conditionalFormatting sqref="I532">
    <cfRule type="expression" dxfId="2140" priority="11463" stopIfTrue="1">
      <formula>I532="REVIEW"</formula>
    </cfRule>
  </conditionalFormatting>
  <conditionalFormatting sqref="I533">
    <cfRule type="expression" dxfId="2139" priority="11464" stopIfTrue="1">
      <formula>I533="REVIEW"</formula>
    </cfRule>
  </conditionalFormatting>
  <conditionalFormatting sqref="I534">
    <cfRule type="expression" dxfId="2138" priority="11465" stopIfTrue="1">
      <formula>I534="REVIEW"</formula>
    </cfRule>
  </conditionalFormatting>
  <conditionalFormatting sqref="I535">
    <cfRule type="expression" dxfId="2137" priority="11466" stopIfTrue="1">
      <formula>I535="REVIEW"</formula>
    </cfRule>
  </conditionalFormatting>
  <conditionalFormatting sqref="I536">
    <cfRule type="expression" dxfId="2136" priority="11467" stopIfTrue="1">
      <formula>I536="REVIEW"</formula>
    </cfRule>
  </conditionalFormatting>
  <conditionalFormatting sqref="I537">
    <cfRule type="expression" dxfId="2135" priority="11468" stopIfTrue="1">
      <formula>I537="REVIEW"</formula>
    </cfRule>
  </conditionalFormatting>
  <conditionalFormatting sqref="I538">
    <cfRule type="expression" dxfId="2134" priority="11469" stopIfTrue="1">
      <formula>I538="REVIEW"</formula>
    </cfRule>
  </conditionalFormatting>
  <conditionalFormatting sqref="I539">
    <cfRule type="expression" dxfId="2133" priority="11470" stopIfTrue="1">
      <formula>I539="REVIEW"</formula>
    </cfRule>
  </conditionalFormatting>
  <conditionalFormatting sqref="I540">
    <cfRule type="expression" dxfId="2132" priority="11471" stopIfTrue="1">
      <formula>I540="REVIEW"</formula>
    </cfRule>
  </conditionalFormatting>
  <conditionalFormatting sqref="I541">
    <cfRule type="expression" dxfId="2131" priority="11472" stopIfTrue="1">
      <formula>I541="REVIEW"</formula>
    </cfRule>
  </conditionalFormatting>
  <conditionalFormatting sqref="I542">
    <cfRule type="expression" dxfId="2130" priority="11473" stopIfTrue="1">
      <formula>I542="REVIEW"</formula>
    </cfRule>
  </conditionalFormatting>
  <conditionalFormatting sqref="I543">
    <cfRule type="expression" dxfId="2129" priority="11474" stopIfTrue="1">
      <formula>I543="REVIEW"</formula>
    </cfRule>
  </conditionalFormatting>
  <conditionalFormatting sqref="I544">
    <cfRule type="expression" dxfId="2128" priority="11475" stopIfTrue="1">
      <formula>I544="REVIEW"</formula>
    </cfRule>
  </conditionalFormatting>
  <conditionalFormatting sqref="I545">
    <cfRule type="expression" dxfId="2127" priority="11476" stopIfTrue="1">
      <formula>I545="REVIEW"</formula>
    </cfRule>
  </conditionalFormatting>
  <conditionalFormatting sqref="I546">
    <cfRule type="expression" dxfId="2126" priority="11477" stopIfTrue="1">
      <formula>I546="REVIEW"</formula>
    </cfRule>
  </conditionalFormatting>
  <conditionalFormatting sqref="I547">
    <cfRule type="expression" dxfId="2125" priority="11478" stopIfTrue="1">
      <formula>I547="REVIEW"</formula>
    </cfRule>
  </conditionalFormatting>
  <conditionalFormatting sqref="I548">
    <cfRule type="expression" dxfId="2124" priority="11479" stopIfTrue="1">
      <formula>I548="REVIEW"</formula>
    </cfRule>
  </conditionalFormatting>
  <conditionalFormatting sqref="I549">
    <cfRule type="expression" dxfId="2123" priority="11480" stopIfTrue="1">
      <formula>I549="REVIEW"</formula>
    </cfRule>
  </conditionalFormatting>
  <conditionalFormatting sqref="I550">
    <cfRule type="expression" dxfId="2122" priority="11481" stopIfTrue="1">
      <formula>I550="REVIEW"</formula>
    </cfRule>
  </conditionalFormatting>
  <conditionalFormatting sqref="I551">
    <cfRule type="expression" dxfId="2121" priority="11482" stopIfTrue="1">
      <formula>I551="REVIEW"</formula>
    </cfRule>
  </conditionalFormatting>
  <conditionalFormatting sqref="I552">
    <cfRule type="expression" dxfId="2120" priority="11483" stopIfTrue="1">
      <formula>I552="REVIEW"</formula>
    </cfRule>
  </conditionalFormatting>
  <conditionalFormatting sqref="I553">
    <cfRule type="expression" dxfId="2119" priority="11484" stopIfTrue="1">
      <formula>I553="REVIEW"</formula>
    </cfRule>
  </conditionalFormatting>
  <conditionalFormatting sqref="I554">
    <cfRule type="expression" dxfId="2118" priority="11485" stopIfTrue="1">
      <formula>I554="REVIEW"</formula>
    </cfRule>
  </conditionalFormatting>
  <conditionalFormatting sqref="I555">
    <cfRule type="expression" dxfId="2117" priority="11486" stopIfTrue="1">
      <formula>I555="REVIEW"</formula>
    </cfRule>
  </conditionalFormatting>
  <conditionalFormatting sqref="I556">
    <cfRule type="expression" dxfId="2116" priority="11487" stopIfTrue="1">
      <formula>I556="REVIEW"</formula>
    </cfRule>
  </conditionalFormatting>
  <conditionalFormatting sqref="I557">
    <cfRule type="expression" dxfId="2115" priority="11488" stopIfTrue="1">
      <formula>I557="REVIEW"</formula>
    </cfRule>
  </conditionalFormatting>
  <conditionalFormatting sqref="I558">
    <cfRule type="expression" dxfId="2114" priority="11489" stopIfTrue="1">
      <formula>I558="REVIEW"</formula>
    </cfRule>
  </conditionalFormatting>
  <conditionalFormatting sqref="I559">
    <cfRule type="expression" dxfId="2113" priority="11490" stopIfTrue="1">
      <formula>I559="REVIEW"</formula>
    </cfRule>
  </conditionalFormatting>
  <conditionalFormatting sqref="I560">
    <cfRule type="expression" dxfId="2112" priority="11491" stopIfTrue="1">
      <formula>I560="REVIEW"</formula>
    </cfRule>
  </conditionalFormatting>
  <conditionalFormatting sqref="I561">
    <cfRule type="expression" dxfId="2111" priority="11492" stopIfTrue="1">
      <formula>I561="REVIEW"</formula>
    </cfRule>
  </conditionalFormatting>
  <conditionalFormatting sqref="I562">
    <cfRule type="expression" dxfId="2110" priority="11493" stopIfTrue="1">
      <formula>I562="REVIEW"</formula>
    </cfRule>
  </conditionalFormatting>
  <conditionalFormatting sqref="I563">
    <cfRule type="expression" dxfId="2109" priority="11494" stopIfTrue="1">
      <formula>I563="REVIEW"</formula>
    </cfRule>
  </conditionalFormatting>
  <conditionalFormatting sqref="I564">
    <cfRule type="expression" dxfId="2108" priority="11495" stopIfTrue="1">
      <formula>I564="REVIEW"</formula>
    </cfRule>
  </conditionalFormatting>
  <conditionalFormatting sqref="I565">
    <cfRule type="expression" dxfId="2107" priority="11496" stopIfTrue="1">
      <formula>I565="REVIEW"</formula>
    </cfRule>
  </conditionalFormatting>
  <conditionalFormatting sqref="I566">
    <cfRule type="expression" dxfId="2106" priority="11497" stopIfTrue="1">
      <formula>I566="REVIEW"</formula>
    </cfRule>
  </conditionalFormatting>
  <conditionalFormatting sqref="I567">
    <cfRule type="expression" dxfId="2105" priority="11498" stopIfTrue="1">
      <formula>I567="REVIEW"</formula>
    </cfRule>
  </conditionalFormatting>
  <conditionalFormatting sqref="I568">
    <cfRule type="expression" dxfId="2104" priority="11499" stopIfTrue="1">
      <formula>I568="REVIEW"</formula>
    </cfRule>
  </conditionalFormatting>
  <conditionalFormatting sqref="I569">
    <cfRule type="expression" dxfId="2103" priority="11500" stopIfTrue="1">
      <formula>I569="REVIEW"</formula>
    </cfRule>
  </conditionalFormatting>
  <conditionalFormatting sqref="I570">
    <cfRule type="expression" dxfId="2102" priority="11501" stopIfTrue="1">
      <formula>I570="REVIEW"</formula>
    </cfRule>
  </conditionalFormatting>
  <conditionalFormatting sqref="I571">
    <cfRule type="expression" dxfId="2101" priority="11502" stopIfTrue="1">
      <formula>I571="REVIEW"</formula>
    </cfRule>
  </conditionalFormatting>
  <conditionalFormatting sqref="I572">
    <cfRule type="expression" dxfId="2100" priority="11503" stopIfTrue="1">
      <formula>I572="REVIEW"</formula>
    </cfRule>
  </conditionalFormatting>
  <conditionalFormatting sqref="I573">
    <cfRule type="expression" dxfId="2099" priority="11504" stopIfTrue="1">
      <formula>I573="REVIEW"</formula>
    </cfRule>
  </conditionalFormatting>
  <conditionalFormatting sqref="I574">
    <cfRule type="expression" dxfId="2098" priority="11505" stopIfTrue="1">
      <formula>I574="REVIEW"</formula>
    </cfRule>
  </conditionalFormatting>
  <conditionalFormatting sqref="I575">
    <cfRule type="expression" dxfId="2097" priority="11506" stopIfTrue="1">
      <formula>I575="REVIEW"</formula>
    </cfRule>
  </conditionalFormatting>
  <conditionalFormatting sqref="I576">
    <cfRule type="expression" dxfId="2096" priority="11507" stopIfTrue="1">
      <formula>I576="REVIEW"</formula>
    </cfRule>
  </conditionalFormatting>
  <conditionalFormatting sqref="I577">
    <cfRule type="expression" dxfId="2095" priority="11508" stopIfTrue="1">
      <formula>I577="REVIEW"</formula>
    </cfRule>
  </conditionalFormatting>
  <conditionalFormatting sqref="I578">
    <cfRule type="expression" dxfId="2094" priority="11509" stopIfTrue="1">
      <formula>I578="REVIEW"</formula>
    </cfRule>
  </conditionalFormatting>
  <conditionalFormatting sqref="I579">
    <cfRule type="expression" dxfId="2093" priority="11510" stopIfTrue="1">
      <formula>I579="REVIEW"</formula>
    </cfRule>
  </conditionalFormatting>
  <conditionalFormatting sqref="I580">
    <cfRule type="expression" dxfId="2092" priority="11511" stopIfTrue="1">
      <formula>I580="REVIEW"</formula>
    </cfRule>
  </conditionalFormatting>
  <conditionalFormatting sqref="I581">
    <cfRule type="expression" dxfId="2091" priority="11512" stopIfTrue="1">
      <formula>I581="REVIEW"</formula>
    </cfRule>
  </conditionalFormatting>
  <conditionalFormatting sqref="I582">
    <cfRule type="expression" dxfId="2090" priority="11513" stopIfTrue="1">
      <formula>I582="REVIEW"</formula>
    </cfRule>
  </conditionalFormatting>
  <conditionalFormatting sqref="I583">
    <cfRule type="expression" dxfId="2089" priority="11514" stopIfTrue="1">
      <formula>I583="REVIEW"</formula>
    </cfRule>
  </conditionalFormatting>
  <conditionalFormatting sqref="I584">
    <cfRule type="expression" dxfId="2088" priority="11515" stopIfTrue="1">
      <formula>I584="REVIEW"</formula>
    </cfRule>
  </conditionalFormatting>
  <conditionalFormatting sqref="I585">
    <cfRule type="expression" dxfId="2087" priority="11516" stopIfTrue="1">
      <formula>I585="REVIEW"</formula>
    </cfRule>
  </conditionalFormatting>
  <conditionalFormatting sqref="I586">
    <cfRule type="expression" dxfId="2086" priority="11517" stopIfTrue="1">
      <formula>I586="REVIEW"</formula>
    </cfRule>
  </conditionalFormatting>
  <conditionalFormatting sqref="I587">
    <cfRule type="expression" dxfId="2085" priority="11518" stopIfTrue="1">
      <formula>I587="REVIEW"</formula>
    </cfRule>
  </conditionalFormatting>
  <conditionalFormatting sqref="I588">
    <cfRule type="expression" dxfId="2084" priority="11519" stopIfTrue="1">
      <formula>I588="REVIEW"</formula>
    </cfRule>
  </conditionalFormatting>
  <conditionalFormatting sqref="I589">
    <cfRule type="expression" dxfId="2083" priority="11520" stopIfTrue="1">
      <formula>I589="REVIEW"</formula>
    </cfRule>
  </conditionalFormatting>
  <conditionalFormatting sqref="I590">
    <cfRule type="expression" dxfId="2082" priority="11521" stopIfTrue="1">
      <formula>I590="REVIEW"</formula>
    </cfRule>
  </conditionalFormatting>
  <conditionalFormatting sqref="I591">
    <cfRule type="expression" dxfId="2081" priority="11522" stopIfTrue="1">
      <formula>I591="REVIEW"</formula>
    </cfRule>
  </conditionalFormatting>
  <conditionalFormatting sqref="I592">
    <cfRule type="expression" dxfId="2080" priority="11523" stopIfTrue="1">
      <formula>I592="REVIEW"</formula>
    </cfRule>
  </conditionalFormatting>
  <conditionalFormatting sqref="I593">
    <cfRule type="expression" dxfId="2079" priority="11524" stopIfTrue="1">
      <formula>I593="REVIEW"</formula>
    </cfRule>
  </conditionalFormatting>
  <conditionalFormatting sqref="I594">
    <cfRule type="expression" dxfId="2078" priority="11525" stopIfTrue="1">
      <formula>I594="REVIEW"</formula>
    </cfRule>
  </conditionalFormatting>
  <conditionalFormatting sqref="I595">
    <cfRule type="expression" dxfId="2077" priority="11526" stopIfTrue="1">
      <formula>I595="REVIEW"</formula>
    </cfRule>
  </conditionalFormatting>
  <conditionalFormatting sqref="I596">
    <cfRule type="expression" dxfId="2076" priority="11527" stopIfTrue="1">
      <formula>I596="REVIEW"</formula>
    </cfRule>
  </conditionalFormatting>
  <conditionalFormatting sqref="I597">
    <cfRule type="expression" dxfId="2075" priority="11528" stopIfTrue="1">
      <formula>I597="REVIEW"</formula>
    </cfRule>
  </conditionalFormatting>
  <conditionalFormatting sqref="I598">
    <cfRule type="expression" dxfId="2074" priority="11529" stopIfTrue="1">
      <formula>I598="REVIEW"</formula>
    </cfRule>
  </conditionalFormatting>
  <conditionalFormatting sqref="I599">
    <cfRule type="expression" dxfId="2073" priority="11530" stopIfTrue="1">
      <formula>I599="REVIEW"</formula>
    </cfRule>
  </conditionalFormatting>
  <conditionalFormatting sqref="I600">
    <cfRule type="expression" dxfId="2072" priority="11531" stopIfTrue="1">
      <formula>I600="REVIEW"</formula>
    </cfRule>
  </conditionalFormatting>
  <conditionalFormatting sqref="I601">
    <cfRule type="expression" dxfId="2071" priority="11532" stopIfTrue="1">
      <formula>I601="REVIEW"</formula>
    </cfRule>
  </conditionalFormatting>
  <conditionalFormatting sqref="I602">
    <cfRule type="expression" dxfId="2070" priority="11533" stopIfTrue="1">
      <formula>I602="REVIEW"</formula>
    </cfRule>
  </conditionalFormatting>
  <conditionalFormatting sqref="I603">
    <cfRule type="expression" dxfId="2069" priority="11534" stopIfTrue="1">
      <formula>I603="REVIEW"</formula>
    </cfRule>
  </conditionalFormatting>
  <conditionalFormatting sqref="I604">
    <cfRule type="expression" dxfId="2068" priority="11535" stopIfTrue="1">
      <formula>I604="REVIEW"</formula>
    </cfRule>
  </conditionalFormatting>
  <conditionalFormatting sqref="I605">
    <cfRule type="expression" dxfId="2067" priority="11536" stopIfTrue="1">
      <formula>I605="REVIEW"</formula>
    </cfRule>
  </conditionalFormatting>
  <conditionalFormatting sqref="I606">
    <cfRule type="expression" dxfId="2066" priority="11537" stopIfTrue="1">
      <formula>I606="REVIEW"</formula>
    </cfRule>
  </conditionalFormatting>
  <conditionalFormatting sqref="I607">
    <cfRule type="expression" dxfId="2065" priority="11538" stopIfTrue="1">
      <formula>I607="REVIEW"</formula>
    </cfRule>
  </conditionalFormatting>
  <conditionalFormatting sqref="I608">
    <cfRule type="expression" dxfId="2064" priority="11539" stopIfTrue="1">
      <formula>I608="REVIEW"</formula>
    </cfRule>
  </conditionalFormatting>
  <conditionalFormatting sqref="I609">
    <cfRule type="expression" dxfId="2063" priority="11540" stopIfTrue="1">
      <formula>I609="REVIEW"</formula>
    </cfRule>
  </conditionalFormatting>
  <conditionalFormatting sqref="I610">
    <cfRule type="expression" dxfId="2062" priority="11541" stopIfTrue="1">
      <formula>I610="REVIEW"</formula>
    </cfRule>
  </conditionalFormatting>
  <conditionalFormatting sqref="I611">
    <cfRule type="expression" dxfId="2061" priority="11542" stopIfTrue="1">
      <formula>I611="REVIEW"</formula>
    </cfRule>
  </conditionalFormatting>
  <conditionalFormatting sqref="I612">
    <cfRule type="expression" dxfId="2060" priority="11543" stopIfTrue="1">
      <formula>I612="REVIEW"</formula>
    </cfRule>
  </conditionalFormatting>
  <conditionalFormatting sqref="I613">
    <cfRule type="expression" dxfId="2059" priority="11544" stopIfTrue="1">
      <formula>I613="REVIEW"</formula>
    </cfRule>
  </conditionalFormatting>
  <conditionalFormatting sqref="I614">
    <cfRule type="expression" dxfId="2058" priority="11545" stopIfTrue="1">
      <formula>I614="REVIEW"</formula>
    </cfRule>
  </conditionalFormatting>
  <conditionalFormatting sqref="I615">
    <cfRule type="expression" dxfId="2057" priority="11546" stopIfTrue="1">
      <formula>I615="REVIEW"</formula>
    </cfRule>
  </conditionalFormatting>
  <conditionalFormatting sqref="I616">
    <cfRule type="expression" dxfId="2056" priority="11547" stopIfTrue="1">
      <formula>I616="REVIEW"</formula>
    </cfRule>
  </conditionalFormatting>
  <conditionalFormatting sqref="I617">
    <cfRule type="expression" dxfId="2055" priority="11548" stopIfTrue="1">
      <formula>I617="REVIEW"</formula>
    </cfRule>
  </conditionalFormatting>
  <conditionalFormatting sqref="I618">
    <cfRule type="expression" dxfId="2054" priority="11549" stopIfTrue="1">
      <formula>I618="REVIEW"</formula>
    </cfRule>
  </conditionalFormatting>
  <conditionalFormatting sqref="I619">
    <cfRule type="expression" dxfId="2053" priority="11550" stopIfTrue="1">
      <formula>I619="REVIEW"</formula>
    </cfRule>
  </conditionalFormatting>
  <conditionalFormatting sqref="I620">
    <cfRule type="expression" dxfId="2052" priority="11551" stopIfTrue="1">
      <formula>I620="REVIEW"</formula>
    </cfRule>
  </conditionalFormatting>
  <conditionalFormatting sqref="I621">
    <cfRule type="expression" dxfId="2051" priority="11552" stopIfTrue="1">
      <formula>I621="REVIEW"</formula>
    </cfRule>
  </conditionalFormatting>
  <conditionalFormatting sqref="I622">
    <cfRule type="expression" dxfId="2050" priority="11553" stopIfTrue="1">
      <formula>I622="REVIEW"</formula>
    </cfRule>
  </conditionalFormatting>
  <conditionalFormatting sqref="I623">
    <cfRule type="expression" dxfId="2049" priority="11554" stopIfTrue="1">
      <formula>I623="REVIEW"</formula>
    </cfRule>
  </conditionalFormatting>
  <conditionalFormatting sqref="I624">
    <cfRule type="expression" dxfId="2048" priority="11555" stopIfTrue="1">
      <formula>I624="REVIEW"</formula>
    </cfRule>
  </conditionalFormatting>
  <conditionalFormatting sqref="I625">
    <cfRule type="expression" dxfId="2047" priority="11556" stopIfTrue="1">
      <formula>I625="REVIEW"</formula>
    </cfRule>
  </conditionalFormatting>
  <conditionalFormatting sqref="I626">
    <cfRule type="expression" dxfId="2046" priority="11557" stopIfTrue="1">
      <formula>I626="REVIEW"</formula>
    </cfRule>
  </conditionalFormatting>
  <conditionalFormatting sqref="I627">
    <cfRule type="expression" dxfId="2045" priority="11558" stopIfTrue="1">
      <formula>I627="REVIEW"</formula>
    </cfRule>
  </conditionalFormatting>
  <conditionalFormatting sqref="I628">
    <cfRule type="expression" dxfId="2044" priority="11559" stopIfTrue="1">
      <formula>I628="REVIEW"</formula>
    </cfRule>
  </conditionalFormatting>
  <conditionalFormatting sqref="I629">
    <cfRule type="expression" dxfId="2043" priority="11560" stopIfTrue="1">
      <formula>I629="REVIEW"</formula>
    </cfRule>
  </conditionalFormatting>
  <conditionalFormatting sqref="I630">
    <cfRule type="expression" dxfId="2042" priority="11561" stopIfTrue="1">
      <formula>I630="REVIEW"</formula>
    </cfRule>
  </conditionalFormatting>
  <conditionalFormatting sqref="I631">
    <cfRule type="expression" dxfId="2041" priority="11562" stopIfTrue="1">
      <formula>I631="REVIEW"</formula>
    </cfRule>
  </conditionalFormatting>
  <conditionalFormatting sqref="I632">
    <cfRule type="expression" dxfId="2040" priority="11563" stopIfTrue="1">
      <formula>I632="REVIEW"</formula>
    </cfRule>
  </conditionalFormatting>
  <conditionalFormatting sqref="I633">
    <cfRule type="expression" dxfId="2039" priority="11564" stopIfTrue="1">
      <formula>I633="REVIEW"</formula>
    </cfRule>
  </conditionalFormatting>
  <conditionalFormatting sqref="I634">
    <cfRule type="expression" dxfId="2038" priority="11565" stopIfTrue="1">
      <formula>I634="REVIEW"</formula>
    </cfRule>
  </conditionalFormatting>
  <conditionalFormatting sqref="I635">
    <cfRule type="expression" dxfId="2037" priority="11566" stopIfTrue="1">
      <formula>I635="REVIEW"</formula>
    </cfRule>
  </conditionalFormatting>
  <conditionalFormatting sqref="I636">
    <cfRule type="expression" dxfId="2036" priority="11567" stopIfTrue="1">
      <formula>I636="REVIEW"</formula>
    </cfRule>
  </conditionalFormatting>
  <conditionalFormatting sqref="I637">
    <cfRule type="expression" dxfId="2035" priority="11568" stopIfTrue="1">
      <formula>I637="REVIEW"</formula>
    </cfRule>
  </conditionalFormatting>
  <conditionalFormatting sqref="I638">
    <cfRule type="expression" dxfId="2034" priority="11569" stopIfTrue="1">
      <formula>I638="REVIEW"</formula>
    </cfRule>
  </conditionalFormatting>
  <conditionalFormatting sqref="I639">
    <cfRule type="expression" dxfId="2033" priority="11570" stopIfTrue="1">
      <formula>I639="REVIEW"</formula>
    </cfRule>
  </conditionalFormatting>
  <conditionalFormatting sqref="I640">
    <cfRule type="expression" dxfId="2032" priority="11571" stopIfTrue="1">
      <formula>I640="REVIEW"</formula>
    </cfRule>
  </conditionalFormatting>
  <conditionalFormatting sqref="I641">
    <cfRule type="expression" dxfId="2031" priority="11572" stopIfTrue="1">
      <formula>I641="REVIEW"</formula>
    </cfRule>
  </conditionalFormatting>
  <conditionalFormatting sqref="I642">
    <cfRule type="expression" dxfId="2030" priority="11573" stopIfTrue="1">
      <formula>I642="REVIEW"</formula>
    </cfRule>
  </conditionalFormatting>
  <conditionalFormatting sqref="I643">
    <cfRule type="expression" dxfId="2029" priority="11574" stopIfTrue="1">
      <formula>I643="REVIEW"</formula>
    </cfRule>
  </conditionalFormatting>
  <conditionalFormatting sqref="I644">
    <cfRule type="expression" dxfId="2028" priority="11575" stopIfTrue="1">
      <formula>I644="REVIEW"</formula>
    </cfRule>
  </conditionalFormatting>
  <conditionalFormatting sqref="I645">
    <cfRule type="expression" dxfId="2027" priority="11576" stopIfTrue="1">
      <formula>I645="REVIEW"</formula>
    </cfRule>
  </conditionalFormatting>
  <conditionalFormatting sqref="I646">
    <cfRule type="expression" dxfId="2026" priority="11577" stopIfTrue="1">
      <formula>I646="REVIEW"</formula>
    </cfRule>
  </conditionalFormatting>
  <conditionalFormatting sqref="I647">
    <cfRule type="expression" dxfId="2025" priority="11578" stopIfTrue="1">
      <formula>I647="REVIEW"</formula>
    </cfRule>
  </conditionalFormatting>
  <conditionalFormatting sqref="I648">
    <cfRule type="expression" dxfId="2024" priority="11579" stopIfTrue="1">
      <formula>I648="REVIEW"</formula>
    </cfRule>
  </conditionalFormatting>
  <conditionalFormatting sqref="I649">
    <cfRule type="expression" dxfId="2023" priority="11580" stopIfTrue="1">
      <formula>I649="REVIEW"</formula>
    </cfRule>
  </conditionalFormatting>
  <conditionalFormatting sqref="I650">
    <cfRule type="expression" dxfId="2022" priority="11581" stopIfTrue="1">
      <formula>I650="REVIEW"</formula>
    </cfRule>
  </conditionalFormatting>
  <conditionalFormatting sqref="I651">
    <cfRule type="expression" dxfId="2021" priority="11582" stopIfTrue="1">
      <formula>I651="REVIEW"</formula>
    </cfRule>
  </conditionalFormatting>
  <conditionalFormatting sqref="I652">
    <cfRule type="expression" dxfId="2020" priority="11583" stopIfTrue="1">
      <formula>I652="REVIEW"</formula>
    </cfRule>
  </conditionalFormatting>
  <conditionalFormatting sqref="I653">
    <cfRule type="expression" dxfId="2019" priority="11584" stopIfTrue="1">
      <formula>I653="REVIEW"</formula>
    </cfRule>
  </conditionalFormatting>
  <conditionalFormatting sqref="I654">
    <cfRule type="expression" dxfId="2018" priority="11585" stopIfTrue="1">
      <formula>I654="REVIEW"</formula>
    </cfRule>
  </conditionalFormatting>
  <conditionalFormatting sqref="I655">
    <cfRule type="expression" dxfId="2017" priority="11586" stopIfTrue="1">
      <formula>I655="REVIEW"</formula>
    </cfRule>
  </conditionalFormatting>
  <conditionalFormatting sqref="I656">
    <cfRule type="expression" dxfId="2016" priority="11587" stopIfTrue="1">
      <formula>I656="REVIEW"</formula>
    </cfRule>
  </conditionalFormatting>
  <conditionalFormatting sqref="I657">
    <cfRule type="expression" dxfId="2015" priority="11588" stopIfTrue="1">
      <formula>I657="REVIEW"</formula>
    </cfRule>
  </conditionalFormatting>
  <conditionalFormatting sqref="I658">
    <cfRule type="expression" dxfId="2014" priority="11589" stopIfTrue="1">
      <formula>I658="REVIEW"</formula>
    </cfRule>
  </conditionalFormatting>
  <conditionalFormatting sqref="I659">
    <cfRule type="expression" dxfId="2013" priority="11590" stopIfTrue="1">
      <formula>I659="REVIEW"</formula>
    </cfRule>
  </conditionalFormatting>
  <conditionalFormatting sqref="I660">
    <cfRule type="expression" dxfId="2012" priority="11591" stopIfTrue="1">
      <formula>I660="REVIEW"</formula>
    </cfRule>
  </conditionalFormatting>
  <conditionalFormatting sqref="I661">
    <cfRule type="expression" dxfId="2011" priority="11592" stopIfTrue="1">
      <formula>I661="REVIEW"</formula>
    </cfRule>
  </conditionalFormatting>
  <conditionalFormatting sqref="I662">
    <cfRule type="expression" dxfId="2010" priority="11593" stopIfTrue="1">
      <formula>I662="REVIEW"</formula>
    </cfRule>
  </conditionalFormatting>
  <conditionalFormatting sqref="I663">
    <cfRule type="expression" dxfId="2009" priority="11594" stopIfTrue="1">
      <formula>I663="REVIEW"</formula>
    </cfRule>
  </conditionalFormatting>
  <conditionalFormatting sqref="I664">
    <cfRule type="expression" dxfId="2008" priority="11595" stopIfTrue="1">
      <formula>I664="REVIEW"</formula>
    </cfRule>
  </conditionalFormatting>
  <conditionalFormatting sqref="I665">
    <cfRule type="expression" dxfId="2007" priority="11596" stopIfTrue="1">
      <formula>I665="REVIEW"</formula>
    </cfRule>
  </conditionalFormatting>
  <conditionalFormatting sqref="I666">
    <cfRule type="expression" dxfId="2006" priority="11597" stopIfTrue="1">
      <formula>I666="REVIEW"</formula>
    </cfRule>
  </conditionalFormatting>
  <conditionalFormatting sqref="I667">
    <cfRule type="expression" dxfId="2005" priority="11598" stopIfTrue="1">
      <formula>I667="REVIEW"</formula>
    </cfRule>
  </conditionalFormatting>
  <conditionalFormatting sqref="I668">
    <cfRule type="expression" dxfId="2004" priority="11599" stopIfTrue="1">
      <formula>I668="REVIEW"</formula>
    </cfRule>
  </conditionalFormatting>
  <conditionalFormatting sqref="I669">
    <cfRule type="expression" dxfId="2003" priority="11600" stopIfTrue="1">
      <formula>I669="REVIEW"</formula>
    </cfRule>
  </conditionalFormatting>
  <conditionalFormatting sqref="I670">
    <cfRule type="expression" dxfId="2002" priority="11601" stopIfTrue="1">
      <formula>I670="REVIEW"</formula>
    </cfRule>
  </conditionalFormatting>
  <conditionalFormatting sqref="I671">
    <cfRule type="expression" dxfId="2001" priority="11602" stopIfTrue="1">
      <formula>I671="REVIEW"</formula>
    </cfRule>
  </conditionalFormatting>
  <conditionalFormatting sqref="I672">
    <cfRule type="expression" dxfId="2000" priority="11603" stopIfTrue="1">
      <formula>I672="REVIEW"</formula>
    </cfRule>
  </conditionalFormatting>
  <conditionalFormatting sqref="I673">
    <cfRule type="expression" dxfId="1999" priority="11604" stopIfTrue="1">
      <formula>I673="REVIEW"</formula>
    </cfRule>
  </conditionalFormatting>
  <conditionalFormatting sqref="I674">
    <cfRule type="expression" dxfId="1998" priority="11605" stopIfTrue="1">
      <formula>I674="REVIEW"</formula>
    </cfRule>
  </conditionalFormatting>
  <conditionalFormatting sqref="I675">
    <cfRule type="expression" dxfId="1997" priority="11606" stopIfTrue="1">
      <formula>I675="REVIEW"</formula>
    </cfRule>
  </conditionalFormatting>
  <conditionalFormatting sqref="I676">
    <cfRule type="expression" dxfId="1996" priority="11607" stopIfTrue="1">
      <formula>I676="REVIEW"</formula>
    </cfRule>
  </conditionalFormatting>
  <conditionalFormatting sqref="I677">
    <cfRule type="expression" dxfId="1995" priority="11608" stopIfTrue="1">
      <formula>I677="REVIEW"</formula>
    </cfRule>
  </conditionalFormatting>
  <conditionalFormatting sqref="I678">
    <cfRule type="expression" dxfId="1994" priority="11609" stopIfTrue="1">
      <formula>I678="REVIEW"</formula>
    </cfRule>
  </conditionalFormatting>
  <conditionalFormatting sqref="I679">
    <cfRule type="expression" dxfId="1993" priority="11610" stopIfTrue="1">
      <formula>I679="REVIEW"</formula>
    </cfRule>
  </conditionalFormatting>
  <conditionalFormatting sqref="I680">
    <cfRule type="expression" dxfId="1992" priority="11611" stopIfTrue="1">
      <formula>I680="REVIEW"</formula>
    </cfRule>
  </conditionalFormatting>
  <conditionalFormatting sqref="I681">
    <cfRule type="expression" dxfId="1991" priority="11612" stopIfTrue="1">
      <formula>I681="REVIEW"</formula>
    </cfRule>
  </conditionalFormatting>
  <conditionalFormatting sqref="I682">
    <cfRule type="expression" dxfId="1990" priority="11613" stopIfTrue="1">
      <formula>I682="REVIEW"</formula>
    </cfRule>
  </conditionalFormatting>
  <conditionalFormatting sqref="I683">
    <cfRule type="expression" dxfId="1989" priority="11614" stopIfTrue="1">
      <formula>I683="REVIEW"</formula>
    </cfRule>
  </conditionalFormatting>
  <conditionalFormatting sqref="I684">
    <cfRule type="expression" dxfId="1988" priority="11615" stopIfTrue="1">
      <formula>I684="REVIEW"</formula>
    </cfRule>
  </conditionalFormatting>
  <conditionalFormatting sqref="I685">
    <cfRule type="expression" dxfId="1987" priority="11616" stopIfTrue="1">
      <formula>I685="REVIEW"</formula>
    </cfRule>
  </conditionalFormatting>
  <conditionalFormatting sqref="I686">
    <cfRule type="expression" dxfId="1986" priority="11617" stopIfTrue="1">
      <formula>I686="REVIEW"</formula>
    </cfRule>
  </conditionalFormatting>
  <conditionalFormatting sqref="I687">
    <cfRule type="expression" dxfId="1985" priority="11618" stopIfTrue="1">
      <formula>I687="REVIEW"</formula>
    </cfRule>
  </conditionalFormatting>
  <conditionalFormatting sqref="I688">
    <cfRule type="expression" dxfId="1984" priority="11619" stopIfTrue="1">
      <formula>I688="REVIEW"</formula>
    </cfRule>
  </conditionalFormatting>
  <conditionalFormatting sqref="I689">
    <cfRule type="expression" dxfId="1983" priority="11620" stopIfTrue="1">
      <formula>I689="REVIEW"</formula>
    </cfRule>
  </conditionalFormatting>
  <conditionalFormatting sqref="I690">
    <cfRule type="expression" dxfId="1982" priority="11621" stopIfTrue="1">
      <formula>I690="REVIEW"</formula>
    </cfRule>
  </conditionalFormatting>
  <conditionalFormatting sqref="I691">
    <cfRule type="expression" dxfId="1981" priority="11622" stopIfTrue="1">
      <formula>I691="REVIEW"</formula>
    </cfRule>
  </conditionalFormatting>
  <conditionalFormatting sqref="I692">
    <cfRule type="expression" dxfId="1980" priority="11623" stopIfTrue="1">
      <formula>I692="REVIEW"</formula>
    </cfRule>
  </conditionalFormatting>
  <conditionalFormatting sqref="I693">
    <cfRule type="expression" dxfId="1979" priority="11624" stopIfTrue="1">
      <formula>I693="REVIEW"</formula>
    </cfRule>
  </conditionalFormatting>
  <conditionalFormatting sqref="I694">
    <cfRule type="expression" dxfId="1978" priority="11625" stopIfTrue="1">
      <formula>I694="REVIEW"</formula>
    </cfRule>
  </conditionalFormatting>
  <conditionalFormatting sqref="I695">
    <cfRule type="expression" dxfId="1977" priority="11626" stopIfTrue="1">
      <formula>I695="REVIEW"</formula>
    </cfRule>
  </conditionalFormatting>
  <conditionalFormatting sqref="I696">
    <cfRule type="expression" dxfId="1976" priority="11627" stopIfTrue="1">
      <formula>I696="REVIEW"</formula>
    </cfRule>
  </conditionalFormatting>
  <conditionalFormatting sqref="I697">
    <cfRule type="expression" dxfId="1975" priority="11628" stopIfTrue="1">
      <formula>I697="REVIEW"</formula>
    </cfRule>
  </conditionalFormatting>
  <conditionalFormatting sqref="I698">
    <cfRule type="expression" dxfId="1974" priority="11629" stopIfTrue="1">
      <formula>I698="REVIEW"</formula>
    </cfRule>
  </conditionalFormatting>
  <conditionalFormatting sqref="I699">
    <cfRule type="expression" dxfId="1973" priority="11630" stopIfTrue="1">
      <formula>I699="REVIEW"</formula>
    </cfRule>
  </conditionalFormatting>
  <conditionalFormatting sqref="I700">
    <cfRule type="expression" dxfId="1972" priority="11631" stopIfTrue="1">
      <formula>I700="REVIEW"</formula>
    </cfRule>
  </conditionalFormatting>
  <conditionalFormatting sqref="I701">
    <cfRule type="expression" dxfId="1971" priority="11632" stopIfTrue="1">
      <formula>I701="REVIEW"</formula>
    </cfRule>
  </conditionalFormatting>
  <conditionalFormatting sqref="I702">
    <cfRule type="expression" dxfId="1970" priority="11633" stopIfTrue="1">
      <formula>I702="REVIEW"</formula>
    </cfRule>
  </conditionalFormatting>
  <conditionalFormatting sqref="I703">
    <cfRule type="expression" dxfId="1969" priority="11634" stopIfTrue="1">
      <formula>I703="REVIEW"</formula>
    </cfRule>
  </conditionalFormatting>
  <conditionalFormatting sqref="I704">
    <cfRule type="expression" dxfId="1968" priority="11635" stopIfTrue="1">
      <formula>I704="REVIEW"</formula>
    </cfRule>
  </conditionalFormatting>
  <conditionalFormatting sqref="I705">
    <cfRule type="expression" dxfId="1967" priority="11636" stopIfTrue="1">
      <formula>I705="REVIEW"</formula>
    </cfRule>
  </conditionalFormatting>
  <conditionalFormatting sqref="I706">
    <cfRule type="expression" dxfId="1966" priority="11637" stopIfTrue="1">
      <formula>I706="REVIEW"</formula>
    </cfRule>
  </conditionalFormatting>
  <conditionalFormatting sqref="I707">
    <cfRule type="expression" dxfId="1965" priority="11638" stopIfTrue="1">
      <formula>I707="REVIEW"</formula>
    </cfRule>
  </conditionalFormatting>
  <conditionalFormatting sqref="I708">
    <cfRule type="expression" dxfId="1964" priority="11639" stopIfTrue="1">
      <formula>I708="REVIEW"</formula>
    </cfRule>
  </conditionalFormatting>
  <conditionalFormatting sqref="I709">
    <cfRule type="expression" dxfId="1963" priority="11640" stopIfTrue="1">
      <formula>I709="REVIEW"</formula>
    </cfRule>
  </conditionalFormatting>
  <conditionalFormatting sqref="I710">
    <cfRule type="expression" dxfId="1962" priority="11641" stopIfTrue="1">
      <formula>I710="REVIEW"</formula>
    </cfRule>
  </conditionalFormatting>
  <conditionalFormatting sqref="I711">
    <cfRule type="expression" dxfId="1961" priority="11642" stopIfTrue="1">
      <formula>I711="REVIEW"</formula>
    </cfRule>
  </conditionalFormatting>
  <conditionalFormatting sqref="I712">
    <cfRule type="expression" dxfId="1960" priority="11643" stopIfTrue="1">
      <formula>I712="REVIEW"</formula>
    </cfRule>
  </conditionalFormatting>
  <conditionalFormatting sqref="I713">
    <cfRule type="expression" dxfId="1959" priority="11644" stopIfTrue="1">
      <formula>I713="REVIEW"</formula>
    </cfRule>
  </conditionalFormatting>
  <conditionalFormatting sqref="I714">
    <cfRule type="expression" dxfId="1958" priority="11645" stopIfTrue="1">
      <formula>I714="REVIEW"</formula>
    </cfRule>
  </conditionalFormatting>
  <conditionalFormatting sqref="I715">
    <cfRule type="expression" dxfId="1957" priority="11646" stopIfTrue="1">
      <formula>I715="REVIEW"</formula>
    </cfRule>
  </conditionalFormatting>
  <conditionalFormatting sqref="I716">
    <cfRule type="expression" dxfId="1956" priority="11647" stopIfTrue="1">
      <formula>I716="REVIEW"</formula>
    </cfRule>
  </conditionalFormatting>
  <conditionalFormatting sqref="I717">
    <cfRule type="expression" dxfId="1955" priority="11648" stopIfTrue="1">
      <formula>I717="REVIEW"</formula>
    </cfRule>
  </conditionalFormatting>
  <conditionalFormatting sqref="I718">
    <cfRule type="expression" dxfId="1954" priority="11649" stopIfTrue="1">
      <formula>I718="REVIEW"</formula>
    </cfRule>
  </conditionalFormatting>
  <conditionalFormatting sqref="I719">
    <cfRule type="expression" dxfId="1953" priority="11650" stopIfTrue="1">
      <formula>I719="REVIEW"</formula>
    </cfRule>
  </conditionalFormatting>
  <conditionalFormatting sqref="I720">
    <cfRule type="expression" dxfId="1952" priority="11651" stopIfTrue="1">
      <formula>I720="REVIEW"</formula>
    </cfRule>
  </conditionalFormatting>
  <conditionalFormatting sqref="I721">
    <cfRule type="expression" dxfId="1951" priority="11652" stopIfTrue="1">
      <formula>I721="REVIEW"</formula>
    </cfRule>
  </conditionalFormatting>
  <conditionalFormatting sqref="I722">
    <cfRule type="expression" dxfId="1950" priority="11653" stopIfTrue="1">
      <formula>I722="REVIEW"</formula>
    </cfRule>
  </conditionalFormatting>
  <conditionalFormatting sqref="I723">
    <cfRule type="expression" dxfId="1949" priority="11654" stopIfTrue="1">
      <formula>I723="REVIEW"</formula>
    </cfRule>
  </conditionalFormatting>
  <conditionalFormatting sqref="I724">
    <cfRule type="expression" dxfId="1948" priority="11655" stopIfTrue="1">
      <formula>I724="REVIEW"</formula>
    </cfRule>
  </conditionalFormatting>
  <conditionalFormatting sqref="I725">
    <cfRule type="expression" dxfId="1947" priority="11656" stopIfTrue="1">
      <formula>I725="REVIEW"</formula>
    </cfRule>
  </conditionalFormatting>
  <conditionalFormatting sqref="I726">
    <cfRule type="expression" dxfId="1946" priority="11657" stopIfTrue="1">
      <formula>I726="REVIEW"</formula>
    </cfRule>
  </conditionalFormatting>
  <conditionalFormatting sqref="I727">
    <cfRule type="expression" dxfId="1945" priority="11658" stopIfTrue="1">
      <formula>I727="REVIEW"</formula>
    </cfRule>
  </conditionalFormatting>
  <conditionalFormatting sqref="I728">
    <cfRule type="expression" dxfId="1944" priority="11659" stopIfTrue="1">
      <formula>I728="REVIEW"</formula>
    </cfRule>
  </conditionalFormatting>
  <conditionalFormatting sqref="I729">
    <cfRule type="expression" dxfId="1943" priority="11660" stopIfTrue="1">
      <formula>I729="REVIEW"</formula>
    </cfRule>
  </conditionalFormatting>
  <conditionalFormatting sqref="I730">
    <cfRule type="expression" dxfId="1942" priority="11661" stopIfTrue="1">
      <formula>I730="REVIEW"</formula>
    </cfRule>
  </conditionalFormatting>
  <conditionalFormatting sqref="I731">
    <cfRule type="expression" dxfId="1941" priority="11662" stopIfTrue="1">
      <formula>I731="REVIEW"</formula>
    </cfRule>
  </conditionalFormatting>
  <conditionalFormatting sqref="I732">
    <cfRule type="expression" dxfId="1940" priority="11663" stopIfTrue="1">
      <formula>I732="REVIEW"</formula>
    </cfRule>
  </conditionalFormatting>
  <conditionalFormatting sqref="I733">
    <cfRule type="expression" dxfId="1939" priority="11664" stopIfTrue="1">
      <formula>I733="REVIEW"</formula>
    </cfRule>
  </conditionalFormatting>
  <conditionalFormatting sqref="I734">
    <cfRule type="expression" dxfId="1938" priority="11665" stopIfTrue="1">
      <formula>I734="REVIEW"</formula>
    </cfRule>
  </conditionalFormatting>
  <conditionalFormatting sqref="I735">
    <cfRule type="expression" dxfId="1937" priority="11666" stopIfTrue="1">
      <formula>I735="REVIEW"</formula>
    </cfRule>
  </conditionalFormatting>
  <conditionalFormatting sqref="I736">
    <cfRule type="expression" dxfId="1936" priority="11667" stopIfTrue="1">
      <formula>I736="REVIEW"</formula>
    </cfRule>
  </conditionalFormatting>
  <conditionalFormatting sqref="I737">
    <cfRule type="expression" dxfId="1935" priority="11668" stopIfTrue="1">
      <formula>I737="REVIEW"</formula>
    </cfRule>
  </conditionalFormatting>
  <conditionalFormatting sqref="I738">
    <cfRule type="expression" dxfId="1934" priority="11669" stopIfTrue="1">
      <formula>I738="REVIEW"</formula>
    </cfRule>
  </conditionalFormatting>
  <conditionalFormatting sqref="I739">
    <cfRule type="expression" dxfId="1933" priority="11670" stopIfTrue="1">
      <formula>I739="REVIEW"</formula>
    </cfRule>
  </conditionalFormatting>
  <conditionalFormatting sqref="I740">
    <cfRule type="expression" dxfId="1932" priority="11671" stopIfTrue="1">
      <formula>I740="REVIEW"</formula>
    </cfRule>
  </conditionalFormatting>
  <conditionalFormatting sqref="I741">
    <cfRule type="expression" dxfId="1931" priority="11672" stopIfTrue="1">
      <formula>I741="REVIEW"</formula>
    </cfRule>
  </conditionalFormatting>
  <conditionalFormatting sqref="I742">
    <cfRule type="expression" dxfId="1930" priority="11673" stopIfTrue="1">
      <formula>I742="REVIEW"</formula>
    </cfRule>
  </conditionalFormatting>
  <conditionalFormatting sqref="I743">
    <cfRule type="expression" dxfId="1929" priority="11674" stopIfTrue="1">
      <formula>I743="REVIEW"</formula>
    </cfRule>
  </conditionalFormatting>
  <conditionalFormatting sqref="I744">
    <cfRule type="expression" dxfId="1928" priority="11675" stopIfTrue="1">
      <formula>I744="REVIEW"</formula>
    </cfRule>
  </conditionalFormatting>
  <conditionalFormatting sqref="I745">
    <cfRule type="expression" dxfId="1927" priority="11676" stopIfTrue="1">
      <formula>I745="REVIEW"</formula>
    </cfRule>
  </conditionalFormatting>
  <conditionalFormatting sqref="I746">
    <cfRule type="expression" dxfId="1926" priority="11677" stopIfTrue="1">
      <formula>I746="REVIEW"</formula>
    </cfRule>
  </conditionalFormatting>
  <conditionalFormatting sqref="I747">
    <cfRule type="expression" dxfId="1925" priority="11678" stopIfTrue="1">
      <formula>I747="REVIEW"</formula>
    </cfRule>
  </conditionalFormatting>
  <conditionalFormatting sqref="I748">
    <cfRule type="expression" dxfId="1924" priority="11679" stopIfTrue="1">
      <formula>I748="REVIEW"</formula>
    </cfRule>
  </conditionalFormatting>
  <conditionalFormatting sqref="I749">
    <cfRule type="expression" dxfId="1923" priority="11680" stopIfTrue="1">
      <formula>I749="REVIEW"</formula>
    </cfRule>
  </conditionalFormatting>
  <conditionalFormatting sqref="I750">
    <cfRule type="expression" dxfId="1922" priority="11681" stopIfTrue="1">
      <formula>I750="REVIEW"</formula>
    </cfRule>
  </conditionalFormatting>
  <conditionalFormatting sqref="I751">
    <cfRule type="expression" dxfId="1921" priority="11682" stopIfTrue="1">
      <formula>I751="REVIEW"</formula>
    </cfRule>
  </conditionalFormatting>
  <conditionalFormatting sqref="I752">
    <cfRule type="expression" dxfId="1920" priority="11683" stopIfTrue="1">
      <formula>I752="REVIEW"</formula>
    </cfRule>
  </conditionalFormatting>
  <conditionalFormatting sqref="I753">
    <cfRule type="expression" dxfId="1919" priority="11684" stopIfTrue="1">
      <formula>I753="REVIEW"</formula>
    </cfRule>
  </conditionalFormatting>
  <conditionalFormatting sqref="I754">
    <cfRule type="expression" dxfId="1918" priority="11685" stopIfTrue="1">
      <formula>I754="REVIEW"</formula>
    </cfRule>
  </conditionalFormatting>
  <conditionalFormatting sqref="I755">
    <cfRule type="expression" dxfId="1917" priority="11686" stopIfTrue="1">
      <formula>I755="REVIEW"</formula>
    </cfRule>
  </conditionalFormatting>
  <conditionalFormatting sqref="I756">
    <cfRule type="expression" dxfId="1916" priority="11687" stopIfTrue="1">
      <formula>I756="REVIEW"</formula>
    </cfRule>
  </conditionalFormatting>
  <conditionalFormatting sqref="I757">
    <cfRule type="expression" dxfId="1915" priority="11688" stopIfTrue="1">
      <formula>I757="REVIEW"</formula>
    </cfRule>
  </conditionalFormatting>
  <conditionalFormatting sqref="I758">
    <cfRule type="expression" dxfId="1914" priority="11689" stopIfTrue="1">
      <formula>I758="REVIEW"</formula>
    </cfRule>
  </conditionalFormatting>
  <conditionalFormatting sqref="I759">
    <cfRule type="expression" dxfId="1913" priority="11690" stopIfTrue="1">
      <formula>I759="REVIEW"</formula>
    </cfRule>
  </conditionalFormatting>
  <conditionalFormatting sqref="I760">
    <cfRule type="expression" dxfId="1912" priority="11691" stopIfTrue="1">
      <formula>I760="REVIEW"</formula>
    </cfRule>
  </conditionalFormatting>
  <conditionalFormatting sqref="I761">
    <cfRule type="expression" dxfId="1911" priority="11692" stopIfTrue="1">
      <formula>I761="REVIEW"</formula>
    </cfRule>
  </conditionalFormatting>
  <conditionalFormatting sqref="I762">
    <cfRule type="expression" dxfId="1910" priority="11693" stopIfTrue="1">
      <formula>I762="REVIEW"</formula>
    </cfRule>
  </conditionalFormatting>
  <conditionalFormatting sqref="I763">
    <cfRule type="expression" dxfId="1909" priority="11694" stopIfTrue="1">
      <formula>I763="REVIEW"</formula>
    </cfRule>
  </conditionalFormatting>
  <conditionalFormatting sqref="I764">
    <cfRule type="expression" dxfId="1908" priority="11695" stopIfTrue="1">
      <formula>I764="REVIEW"</formula>
    </cfRule>
  </conditionalFormatting>
  <conditionalFormatting sqref="I765">
    <cfRule type="expression" dxfId="1907" priority="11696" stopIfTrue="1">
      <formula>I765="REVIEW"</formula>
    </cfRule>
  </conditionalFormatting>
  <conditionalFormatting sqref="I766">
    <cfRule type="expression" dxfId="1906" priority="11697" stopIfTrue="1">
      <formula>I766="REVIEW"</formula>
    </cfRule>
  </conditionalFormatting>
  <conditionalFormatting sqref="I767">
    <cfRule type="expression" dxfId="1905" priority="11698" stopIfTrue="1">
      <formula>I767="REVIEW"</formula>
    </cfRule>
  </conditionalFormatting>
  <conditionalFormatting sqref="I768">
    <cfRule type="expression" dxfId="1904" priority="11699" stopIfTrue="1">
      <formula>I768="REVIEW"</formula>
    </cfRule>
  </conditionalFormatting>
  <conditionalFormatting sqref="I769">
    <cfRule type="expression" dxfId="1903" priority="11700" stopIfTrue="1">
      <formula>I769="REVIEW"</formula>
    </cfRule>
  </conditionalFormatting>
  <conditionalFormatting sqref="I770">
    <cfRule type="expression" dxfId="1902" priority="11701" stopIfTrue="1">
      <formula>I770="REVIEW"</formula>
    </cfRule>
  </conditionalFormatting>
  <conditionalFormatting sqref="I771">
    <cfRule type="expression" dxfId="1901" priority="11702" stopIfTrue="1">
      <formula>I771="REVIEW"</formula>
    </cfRule>
  </conditionalFormatting>
  <conditionalFormatting sqref="I772">
    <cfRule type="expression" dxfId="1900" priority="11703" stopIfTrue="1">
      <formula>I772="REVIEW"</formula>
    </cfRule>
  </conditionalFormatting>
  <conditionalFormatting sqref="I773">
    <cfRule type="expression" dxfId="1899" priority="11704" stopIfTrue="1">
      <formula>I773="REVIEW"</formula>
    </cfRule>
  </conditionalFormatting>
  <conditionalFormatting sqref="I774">
    <cfRule type="expression" dxfId="1898" priority="11705" stopIfTrue="1">
      <formula>I774="REVIEW"</formula>
    </cfRule>
  </conditionalFormatting>
  <conditionalFormatting sqref="I775">
    <cfRule type="expression" dxfId="1897" priority="11706" stopIfTrue="1">
      <formula>I775="REVIEW"</formula>
    </cfRule>
  </conditionalFormatting>
  <conditionalFormatting sqref="I776">
    <cfRule type="expression" dxfId="1896" priority="11707" stopIfTrue="1">
      <formula>I776="REVIEW"</formula>
    </cfRule>
  </conditionalFormatting>
  <conditionalFormatting sqref="I777">
    <cfRule type="expression" dxfId="1895" priority="11708" stopIfTrue="1">
      <formula>I777="REVIEW"</formula>
    </cfRule>
  </conditionalFormatting>
  <conditionalFormatting sqref="I778">
    <cfRule type="expression" dxfId="1894" priority="11709" stopIfTrue="1">
      <formula>I778="REVIEW"</formula>
    </cfRule>
  </conditionalFormatting>
  <conditionalFormatting sqref="I779">
    <cfRule type="expression" dxfId="1893" priority="11710" stopIfTrue="1">
      <formula>I779="REVIEW"</formula>
    </cfRule>
  </conditionalFormatting>
  <conditionalFormatting sqref="I780">
    <cfRule type="expression" dxfId="1892" priority="11711" stopIfTrue="1">
      <formula>I780="REVIEW"</formula>
    </cfRule>
  </conditionalFormatting>
  <conditionalFormatting sqref="I781">
    <cfRule type="expression" dxfId="1891" priority="11712" stopIfTrue="1">
      <formula>I781="REVIEW"</formula>
    </cfRule>
  </conditionalFormatting>
  <conditionalFormatting sqref="I782">
    <cfRule type="expression" dxfId="1890" priority="11713" stopIfTrue="1">
      <formula>I782="REVIEW"</formula>
    </cfRule>
  </conditionalFormatting>
  <conditionalFormatting sqref="I783">
    <cfRule type="expression" dxfId="1889" priority="11714" stopIfTrue="1">
      <formula>I783="REVIEW"</formula>
    </cfRule>
  </conditionalFormatting>
  <conditionalFormatting sqref="I784">
    <cfRule type="expression" dxfId="1888" priority="11715" stopIfTrue="1">
      <formula>I784="REVIEW"</formula>
    </cfRule>
  </conditionalFormatting>
  <conditionalFormatting sqref="I785">
    <cfRule type="expression" dxfId="1887" priority="11716" stopIfTrue="1">
      <formula>I785="REVIEW"</formula>
    </cfRule>
  </conditionalFormatting>
  <conditionalFormatting sqref="I786">
    <cfRule type="expression" dxfId="1886" priority="11717" stopIfTrue="1">
      <formula>I786="REVIEW"</formula>
    </cfRule>
  </conditionalFormatting>
  <conditionalFormatting sqref="I787">
    <cfRule type="expression" dxfId="1885" priority="11718" stopIfTrue="1">
      <formula>I787="REVIEW"</formula>
    </cfRule>
  </conditionalFormatting>
  <conditionalFormatting sqref="I788">
    <cfRule type="expression" dxfId="1884" priority="11719" stopIfTrue="1">
      <formula>I788="REVIEW"</formula>
    </cfRule>
  </conditionalFormatting>
  <conditionalFormatting sqref="I789">
    <cfRule type="expression" dxfId="1883" priority="11720" stopIfTrue="1">
      <formula>I789="REVIEW"</formula>
    </cfRule>
  </conditionalFormatting>
  <conditionalFormatting sqref="I790">
    <cfRule type="expression" dxfId="1882" priority="11721" stopIfTrue="1">
      <formula>I790="REVIEW"</formula>
    </cfRule>
  </conditionalFormatting>
  <conditionalFormatting sqref="I791">
    <cfRule type="expression" dxfId="1881" priority="11722" stopIfTrue="1">
      <formula>I791="REVIEW"</formula>
    </cfRule>
  </conditionalFormatting>
  <conditionalFormatting sqref="I792">
    <cfRule type="expression" dxfId="1880" priority="11723" stopIfTrue="1">
      <formula>I792="REVIEW"</formula>
    </cfRule>
  </conditionalFormatting>
  <conditionalFormatting sqref="I793">
    <cfRule type="expression" dxfId="1879" priority="11724" stopIfTrue="1">
      <formula>I793="REVIEW"</formula>
    </cfRule>
  </conditionalFormatting>
  <conditionalFormatting sqref="I794">
    <cfRule type="expression" dxfId="1878" priority="11725" stopIfTrue="1">
      <formula>I794="REVIEW"</formula>
    </cfRule>
  </conditionalFormatting>
  <conditionalFormatting sqref="I795">
    <cfRule type="expression" dxfId="1877" priority="11726" stopIfTrue="1">
      <formula>I795="REVIEW"</formula>
    </cfRule>
  </conditionalFormatting>
  <conditionalFormatting sqref="I796">
    <cfRule type="expression" dxfId="1876" priority="11727" stopIfTrue="1">
      <formula>I796="REVIEW"</formula>
    </cfRule>
  </conditionalFormatting>
  <conditionalFormatting sqref="I797">
    <cfRule type="expression" dxfId="1875" priority="11728" stopIfTrue="1">
      <formula>I797="REVIEW"</formula>
    </cfRule>
  </conditionalFormatting>
  <conditionalFormatting sqref="I798">
    <cfRule type="expression" dxfId="1874" priority="11729" stopIfTrue="1">
      <formula>I798="REVIEW"</formula>
    </cfRule>
  </conditionalFormatting>
  <conditionalFormatting sqref="I799">
    <cfRule type="expression" dxfId="1873" priority="11730" stopIfTrue="1">
      <formula>I799="REVIEW"</formula>
    </cfRule>
  </conditionalFormatting>
  <conditionalFormatting sqref="I800">
    <cfRule type="expression" dxfId="1872" priority="11731" stopIfTrue="1">
      <formula>I800="REVIEW"</formula>
    </cfRule>
  </conditionalFormatting>
  <conditionalFormatting sqref="I801">
    <cfRule type="expression" dxfId="1871" priority="11732" stopIfTrue="1">
      <formula>I801="REVIEW"</formula>
    </cfRule>
  </conditionalFormatting>
  <conditionalFormatting sqref="I802">
    <cfRule type="expression" dxfId="1870" priority="11733" stopIfTrue="1">
      <formula>I802="REVIEW"</formula>
    </cfRule>
  </conditionalFormatting>
  <conditionalFormatting sqref="I803">
    <cfRule type="expression" dxfId="1869" priority="11734" stopIfTrue="1">
      <formula>I803="REVIEW"</formula>
    </cfRule>
  </conditionalFormatting>
  <conditionalFormatting sqref="I804">
    <cfRule type="expression" dxfId="1868" priority="11735" stopIfTrue="1">
      <formula>I804="REVIEW"</formula>
    </cfRule>
  </conditionalFormatting>
  <conditionalFormatting sqref="I805">
    <cfRule type="expression" dxfId="1867" priority="11736" stopIfTrue="1">
      <formula>I805="REVIEW"</formula>
    </cfRule>
  </conditionalFormatting>
  <conditionalFormatting sqref="I806">
    <cfRule type="expression" dxfId="1866" priority="11737" stopIfTrue="1">
      <formula>I806="REVIEW"</formula>
    </cfRule>
  </conditionalFormatting>
  <conditionalFormatting sqref="I807">
    <cfRule type="expression" dxfId="1865" priority="11738" stopIfTrue="1">
      <formula>I807="REVIEW"</formula>
    </cfRule>
  </conditionalFormatting>
  <conditionalFormatting sqref="I808">
    <cfRule type="expression" dxfId="1864" priority="11739" stopIfTrue="1">
      <formula>I808="REVIEW"</formula>
    </cfRule>
  </conditionalFormatting>
  <conditionalFormatting sqref="I809">
    <cfRule type="expression" dxfId="1863" priority="11740" stopIfTrue="1">
      <formula>I809="REVIEW"</formula>
    </cfRule>
  </conditionalFormatting>
  <conditionalFormatting sqref="I810">
    <cfRule type="expression" dxfId="1862" priority="11741" stopIfTrue="1">
      <formula>I810="REVIEW"</formula>
    </cfRule>
  </conditionalFormatting>
  <conditionalFormatting sqref="I811">
    <cfRule type="expression" dxfId="1861" priority="11742" stopIfTrue="1">
      <formula>I811="REVIEW"</formula>
    </cfRule>
  </conditionalFormatting>
  <conditionalFormatting sqref="I812">
    <cfRule type="expression" dxfId="1860" priority="11743" stopIfTrue="1">
      <formula>I812="REVIEW"</formula>
    </cfRule>
  </conditionalFormatting>
  <conditionalFormatting sqref="I813">
    <cfRule type="expression" dxfId="1859" priority="11744" stopIfTrue="1">
      <formula>I813="REVIEW"</formula>
    </cfRule>
  </conditionalFormatting>
  <conditionalFormatting sqref="I814">
    <cfRule type="expression" dxfId="1858" priority="11745" stopIfTrue="1">
      <formula>I814="REVIEW"</formula>
    </cfRule>
  </conditionalFormatting>
  <conditionalFormatting sqref="I815">
    <cfRule type="expression" dxfId="1857" priority="11746" stopIfTrue="1">
      <formula>I815="REVIEW"</formula>
    </cfRule>
  </conditionalFormatting>
  <conditionalFormatting sqref="I816">
    <cfRule type="expression" dxfId="1856" priority="11747" stopIfTrue="1">
      <formula>I816="REVIEW"</formula>
    </cfRule>
  </conditionalFormatting>
  <conditionalFormatting sqref="I817">
    <cfRule type="expression" dxfId="1855" priority="11748" stopIfTrue="1">
      <formula>I817="REVIEW"</formula>
    </cfRule>
  </conditionalFormatting>
  <conditionalFormatting sqref="I818">
    <cfRule type="expression" dxfId="1854" priority="11749" stopIfTrue="1">
      <formula>I818="REVIEW"</formula>
    </cfRule>
  </conditionalFormatting>
  <conditionalFormatting sqref="I819">
    <cfRule type="expression" dxfId="1853" priority="11750" stopIfTrue="1">
      <formula>I819="REVIEW"</formula>
    </cfRule>
  </conditionalFormatting>
  <conditionalFormatting sqref="I820">
    <cfRule type="expression" dxfId="1852" priority="11751" stopIfTrue="1">
      <formula>I820="REVIEW"</formula>
    </cfRule>
  </conditionalFormatting>
  <conditionalFormatting sqref="I821">
    <cfRule type="expression" dxfId="1851" priority="11752" stopIfTrue="1">
      <formula>I821="REVIEW"</formula>
    </cfRule>
  </conditionalFormatting>
  <conditionalFormatting sqref="I822">
    <cfRule type="expression" dxfId="1850" priority="11753" stopIfTrue="1">
      <formula>I822="REVIEW"</formula>
    </cfRule>
  </conditionalFormatting>
  <conditionalFormatting sqref="I823">
    <cfRule type="expression" dxfId="1849" priority="11754" stopIfTrue="1">
      <formula>I823="REVIEW"</formula>
    </cfRule>
  </conditionalFormatting>
  <conditionalFormatting sqref="I824">
    <cfRule type="expression" dxfId="1848" priority="11755" stopIfTrue="1">
      <formula>I824="REVIEW"</formula>
    </cfRule>
  </conditionalFormatting>
  <conditionalFormatting sqref="I825">
    <cfRule type="expression" dxfId="1847" priority="11756" stopIfTrue="1">
      <formula>I825="REVIEW"</formula>
    </cfRule>
  </conditionalFormatting>
  <conditionalFormatting sqref="I826">
    <cfRule type="expression" dxfId="1846" priority="11757" stopIfTrue="1">
      <formula>I826="REVIEW"</formula>
    </cfRule>
  </conditionalFormatting>
  <conditionalFormatting sqref="I827">
    <cfRule type="expression" dxfId="1845" priority="11758" stopIfTrue="1">
      <formula>I827="REVIEW"</formula>
    </cfRule>
  </conditionalFormatting>
  <conditionalFormatting sqref="I828">
    <cfRule type="expression" dxfId="1844" priority="11759" stopIfTrue="1">
      <formula>I828="REVIEW"</formula>
    </cfRule>
  </conditionalFormatting>
  <conditionalFormatting sqref="I829">
    <cfRule type="expression" dxfId="1843" priority="11760" stopIfTrue="1">
      <formula>I829="REVIEW"</formula>
    </cfRule>
  </conditionalFormatting>
  <conditionalFormatting sqref="I830">
    <cfRule type="expression" dxfId="1842" priority="11761" stopIfTrue="1">
      <formula>I830="REVIEW"</formula>
    </cfRule>
  </conditionalFormatting>
  <conditionalFormatting sqref="I831">
    <cfRule type="expression" dxfId="1841" priority="11762" stopIfTrue="1">
      <formula>I831="REVIEW"</formula>
    </cfRule>
  </conditionalFormatting>
  <conditionalFormatting sqref="I832">
    <cfRule type="expression" dxfId="1840" priority="11763" stopIfTrue="1">
      <formula>I832="REVIEW"</formula>
    </cfRule>
  </conditionalFormatting>
  <conditionalFormatting sqref="I833">
    <cfRule type="expression" dxfId="1839" priority="11764" stopIfTrue="1">
      <formula>I833="REVIEW"</formula>
    </cfRule>
  </conditionalFormatting>
  <conditionalFormatting sqref="I834">
    <cfRule type="expression" dxfId="1838" priority="11765" stopIfTrue="1">
      <formula>I834="REVIEW"</formula>
    </cfRule>
  </conditionalFormatting>
  <conditionalFormatting sqref="I835">
    <cfRule type="expression" dxfId="1837" priority="11766" stopIfTrue="1">
      <formula>I835="REVIEW"</formula>
    </cfRule>
  </conditionalFormatting>
  <conditionalFormatting sqref="I836">
    <cfRule type="expression" dxfId="1836" priority="11767" stopIfTrue="1">
      <formula>I836="REVIEW"</formula>
    </cfRule>
  </conditionalFormatting>
  <conditionalFormatting sqref="I837">
    <cfRule type="expression" dxfId="1835" priority="11768" stopIfTrue="1">
      <formula>I837="REVIEW"</formula>
    </cfRule>
  </conditionalFormatting>
  <conditionalFormatting sqref="I838">
    <cfRule type="expression" dxfId="1834" priority="11769" stopIfTrue="1">
      <formula>I838="REVIEW"</formula>
    </cfRule>
  </conditionalFormatting>
  <conditionalFormatting sqref="I839">
    <cfRule type="expression" dxfId="1833" priority="11770" stopIfTrue="1">
      <formula>I839="REVIEW"</formula>
    </cfRule>
  </conditionalFormatting>
  <conditionalFormatting sqref="I840">
    <cfRule type="expression" dxfId="1832" priority="11771" stopIfTrue="1">
      <formula>I840="REVIEW"</formula>
    </cfRule>
  </conditionalFormatting>
  <conditionalFormatting sqref="I841">
    <cfRule type="expression" dxfId="1831" priority="11772" stopIfTrue="1">
      <formula>I841="REVIEW"</formula>
    </cfRule>
  </conditionalFormatting>
  <conditionalFormatting sqref="I842">
    <cfRule type="expression" dxfId="1830" priority="11773" stopIfTrue="1">
      <formula>I842="REVIEW"</formula>
    </cfRule>
  </conditionalFormatting>
  <conditionalFormatting sqref="I843">
    <cfRule type="expression" dxfId="1829" priority="11774" stopIfTrue="1">
      <formula>I843="REVIEW"</formula>
    </cfRule>
  </conditionalFormatting>
  <conditionalFormatting sqref="I844">
    <cfRule type="expression" dxfId="1828" priority="11775" stopIfTrue="1">
      <formula>I844="REVIEW"</formula>
    </cfRule>
  </conditionalFormatting>
  <conditionalFormatting sqref="I845">
    <cfRule type="expression" dxfId="1827" priority="11776" stopIfTrue="1">
      <formula>I845="REVIEW"</formula>
    </cfRule>
  </conditionalFormatting>
  <conditionalFormatting sqref="I846">
    <cfRule type="expression" dxfId="1826" priority="11777" stopIfTrue="1">
      <formula>I846="REVIEW"</formula>
    </cfRule>
  </conditionalFormatting>
  <conditionalFormatting sqref="I847">
    <cfRule type="expression" dxfId="1825" priority="11778" stopIfTrue="1">
      <formula>I847="REVIEW"</formula>
    </cfRule>
  </conditionalFormatting>
  <conditionalFormatting sqref="I848">
    <cfRule type="expression" dxfId="1824" priority="11779" stopIfTrue="1">
      <formula>I848="REVIEW"</formula>
    </cfRule>
  </conditionalFormatting>
  <conditionalFormatting sqref="I849">
    <cfRule type="expression" dxfId="1823" priority="11780" stopIfTrue="1">
      <formula>I849="REVIEW"</formula>
    </cfRule>
  </conditionalFormatting>
  <conditionalFormatting sqref="I850">
    <cfRule type="expression" dxfId="1822" priority="11781" stopIfTrue="1">
      <formula>I850="REVIEW"</formula>
    </cfRule>
  </conditionalFormatting>
  <conditionalFormatting sqref="I851">
    <cfRule type="expression" dxfId="1821" priority="11782" stopIfTrue="1">
      <formula>I851="REVIEW"</formula>
    </cfRule>
  </conditionalFormatting>
  <conditionalFormatting sqref="I852">
    <cfRule type="expression" dxfId="1820" priority="11783" stopIfTrue="1">
      <formula>I852="REVIEW"</formula>
    </cfRule>
  </conditionalFormatting>
  <conditionalFormatting sqref="I853">
    <cfRule type="expression" dxfId="1819" priority="11784" stopIfTrue="1">
      <formula>I853="REVIEW"</formula>
    </cfRule>
  </conditionalFormatting>
  <conditionalFormatting sqref="I854">
    <cfRule type="expression" dxfId="1818" priority="11785" stopIfTrue="1">
      <formula>I854="REVIEW"</formula>
    </cfRule>
  </conditionalFormatting>
  <conditionalFormatting sqref="I855">
    <cfRule type="expression" dxfId="1817" priority="11786" stopIfTrue="1">
      <formula>I855="REVIEW"</formula>
    </cfRule>
  </conditionalFormatting>
  <conditionalFormatting sqref="I856">
    <cfRule type="expression" dxfId="1816" priority="11787" stopIfTrue="1">
      <formula>I856="REVIEW"</formula>
    </cfRule>
  </conditionalFormatting>
  <conditionalFormatting sqref="I857">
    <cfRule type="expression" dxfId="1815" priority="11788" stopIfTrue="1">
      <formula>I857="REVIEW"</formula>
    </cfRule>
  </conditionalFormatting>
  <conditionalFormatting sqref="I858">
    <cfRule type="expression" dxfId="1814" priority="11789" stopIfTrue="1">
      <formula>I858="REVIEW"</formula>
    </cfRule>
  </conditionalFormatting>
  <conditionalFormatting sqref="I859">
    <cfRule type="expression" dxfId="1813" priority="11790" stopIfTrue="1">
      <formula>I859="REVIEW"</formula>
    </cfRule>
  </conditionalFormatting>
  <conditionalFormatting sqref="I860">
    <cfRule type="expression" dxfId="1812" priority="11791" stopIfTrue="1">
      <formula>I860="REVIEW"</formula>
    </cfRule>
  </conditionalFormatting>
  <conditionalFormatting sqref="I861">
    <cfRule type="expression" dxfId="1811" priority="11792" stopIfTrue="1">
      <formula>I861="REVIEW"</formula>
    </cfRule>
  </conditionalFormatting>
  <conditionalFormatting sqref="I862">
    <cfRule type="expression" dxfId="1810" priority="11793" stopIfTrue="1">
      <formula>I862="REVIEW"</formula>
    </cfRule>
  </conditionalFormatting>
  <conditionalFormatting sqref="I863">
    <cfRule type="expression" dxfId="1809" priority="11794" stopIfTrue="1">
      <formula>I863="REVIEW"</formula>
    </cfRule>
  </conditionalFormatting>
  <conditionalFormatting sqref="I864">
    <cfRule type="expression" dxfId="1808" priority="11795" stopIfTrue="1">
      <formula>I864="REVIEW"</formula>
    </cfRule>
  </conditionalFormatting>
  <conditionalFormatting sqref="I865">
    <cfRule type="expression" dxfId="1807" priority="11796" stopIfTrue="1">
      <formula>I865="REVIEW"</formula>
    </cfRule>
  </conditionalFormatting>
  <conditionalFormatting sqref="I866">
    <cfRule type="expression" dxfId="1806" priority="11797" stopIfTrue="1">
      <formula>I866="REVIEW"</formula>
    </cfRule>
  </conditionalFormatting>
  <conditionalFormatting sqref="I867">
    <cfRule type="expression" dxfId="1805" priority="11798" stopIfTrue="1">
      <formula>I867="REVIEW"</formula>
    </cfRule>
  </conditionalFormatting>
  <conditionalFormatting sqref="I868">
    <cfRule type="expression" dxfId="1804" priority="11799" stopIfTrue="1">
      <formula>I868="REVIEW"</formula>
    </cfRule>
  </conditionalFormatting>
  <conditionalFormatting sqref="I869">
    <cfRule type="expression" dxfId="1803" priority="11800" stopIfTrue="1">
      <formula>I869="REVIEW"</formula>
    </cfRule>
  </conditionalFormatting>
  <conditionalFormatting sqref="I870">
    <cfRule type="expression" dxfId="1802" priority="11801" stopIfTrue="1">
      <formula>I870="REVIEW"</formula>
    </cfRule>
  </conditionalFormatting>
  <conditionalFormatting sqref="I871">
    <cfRule type="expression" dxfId="1801" priority="11802" stopIfTrue="1">
      <formula>I871="REVIEW"</formula>
    </cfRule>
  </conditionalFormatting>
  <conditionalFormatting sqref="I872">
    <cfRule type="expression" dxfId="1800" priority="11803" stopIfTrue="1">
      <formula>I872="REVIEW"</formula>
    </cfRule>
  </conditionalFormatting>
  <conditionalFormatting sqref="I873">
    <cfRule type="expression" dxfId="1799" priority="11804" stopIfTrue="1">
      <formula>I873="REVIEW"</formula>
    </cfRule>
  </conditionalFormatting>
  <conditionalFormatting sqref="I874">
    <cfRule type="expression" dxfId="1798" priority="11805" stopIfTrue="1">
      <formula>I874="REVIEW"</formula>
    </cfRule>
  </conditionalFormatting>
  <conditionalFormatting sqref="I875">
    <cfRule type="expression" dxfId="1797" priority="11806" stopIfTrue="1">
      <formula>I875="REVIEW"</formula>
    </cfRule>
  </conditionalFormatting>
  <conditionalFormatting sqref="I876">
    <cfRule type="expression" dxfId="1796" priority="11807" stopIfTrue="1">
      <formula>I876="REVIEW"</formula>
    </cfRule>
  </conditionalFormatting>
  <conditionalFormatting sqref="I877">
    <cfRule type="expression" dxfId="1795" priority="11808" stopIfTrue="1">
      <formula>I877="REVIEW"</formula>
    </cfRule>
  </conditionalFormatting>
  <conditionalFormatting sqref="I878">
    <cfRule type="expression" dxfId="1794" priority="11809" stopIfTrue="1">
      <formula>I878="REVIEW"</formula>
    </cfRule>
  </conditionalFormatting>
  <conditionalFormatting sqref="I879">
    <cfRule type="expression" dxfId="1793" priority="11810" stopIfTrue="1">
      <formula>I879="REVIEW"</formula>
    </cfRule>
  </conditionalFormatting>
  <conditionalFormatting sqref="I880">
    <cfRule type="expression" dxfId="1792" priority="11811" stopIfTrue="1">
      <formula>I880="REVIEW"</formula>
    </cfRule>
  </conditionalFormatting>
  <conditionalFormatting sqref="I881">
    <cfRule type="expression" dxfId="1791" priority="11812" stopIfTrue="1">
      <formula>I881="REVIEW"</formula>
    </cfRule>
  </conditionalFormatting>
  <conditionalFormatting sqref="I882">
    <cfRule type="expression" dxfId="1790" priority="11813" stopIfTrue="1">
      <formula>I882="REVIEW"</formula>
    </cfRule>
  </conditionalFormatting>
  <conditionalFormatting sqref="I883">
    <cfRule type="expression" dxfId="1789" priority="11814" stopIfTrue="1">
      <formula>I883="REVIEW"</formula>
    </cfRule>
  </conditionalFormatting>
  <conditionalFormatting sqref="I884">
    <cfRule type="expression" dxfId="1788" priority="11815" stopIfTrue="1">
      <formula>I884="REVIEW"</formula>
    </cfRule>
  </conditionalFormatting>
  <conditionalFormatting sqref="I885">
    <cfRule type="expression" dxfId="1787" priority="11816" stopIfTrue="1">
      <formula>I885="REVIEW"</formula>
    </cfRule>
  </conditionalFormatting>
  <conditionalFormatting sqref="I886">
    <cfRule type="expression" dxfId="1786" priority="11817" stopIfTrue="1">
      <formula>I886="REVIEW"</formula>
    </cfRule>
  </conditionalFormatting>
  <conditionalFormatting sqref="I887">
    <cfRule type="expression" dxfId="1785" priority="11818" stopIfTrue="1">
      <formula>I887="REVIEW"</formula>
    </cfRule>
  </conditionalFormatting>
  <conditionalFormatting sqref="I888">
    <cfRule type="expression" dxfId="1784" priority="11819" stopIfTrue="1">
      <formula>I888="REVIEW"</formula>
    </cfRule>
  </conditionalFormatting>
  <conditionalFormatting sqref="I889">
    <cfRule type="expression" dxfId="1783" priority="11820" stopIfTrue="1">
      <formula>I889="REVIEW"</formula>
    </cfRule>
  </conditionalFormatting>
  <conditionalFormatting sqref="I890">
    <cfRule type="expression" dxfId="1782" priority="11821" stopIfTrue="1">
      <formula>I890="REVIEW"</formula>
    </cfRule>
  </conditionalFormatting>
  <conditionalFormatting sqref="I891">
    <cfRule type="expression" dxfId="1781" priority="11822" stopIfTrue="1">
      <formula>I891="REVIEW"</formula>
    </cfRule>
  </conditionalFormatting>
  <conditionalFormatting sqref="I892">
    <cfRule type="expression" dxfId="1780" priority="11823" stopIfTrue="1">
      <formula>I892="REVIEW"</formula>
    </cfRule>
  </conditionalFormatting>
  <conditionalFormatting sqref="I2">
    <cfRule type="expression" dxfId="1779" priority="11824" stopIfTrue="1">
      <formula>I2="REVIEW"</formula>
    </cfRule>
  </conditionalFormatting>
  <conditionalFormatting sqref="I3">
    <cfRule type="expression" dxfId="1778" priority="11825" stopIfTrue="1">
      <formula>I3="REVIEW"</formula>
    </cfRule>
  </conditionalFormatting>
  <conditionalFormatting sqref="I4">
    <cfRule type="expression" dxfId="1777" priority="11826" stopIfTrue="1">
      <formula>I4="REVIEW"</formula>
    </cfRule>
  </conditionalFormatting>
  <conditionalFormatting sqref="I5">
    <cfRule type="expression" dxfId="1776" priority="11827" stopIfTrue="1">
      <formula>I5="REVIEW"</formula>
    </cfRule>
  </conditionalFormatting>
  <conditionalFormatting sqref="I6">
    <cfRule type="expression" dxfId="1775" priority="11828" stopIfTrue="1">
      <formula>I6="REVIEW"</formula>
    </cfRule>
  </conditionalFormatting>
  <conditionalFormatting sqref="I7">
    <cfRule type="expression" dxfId="1774" priority="11829" stopIfTrue="1">
      <formula>I7="REVIEW"</formula>
    </cfRule>
  </conditionalFormatting>
  <conditionalFormatting sqref="I8">
    <cfRule type="expression" dxfId="1773" priority="11830" stopIfTrue="1">
      <formula>I8="REVIEW"</formula>
    </cfRule>
  </conditionalFormatting>
  <conditionalFormatting sqref="I9">
    <cfRule type="expression" dxfId="1772" priority="11831" stopIfTrue="1">
      <formula>I9="REVIEW"</formula>
    </cfRule>
  </conditionalFormatting>
  <conditionalFormatting sqref="I10">
    <cfRule type="expression" dxfId="1771" priority="11832" stopIfTrue="1">
      <formula>I10="REVIEW"</formula>
    </cfRule>
  </conditionalFormatting>
  <conditionalFormatting sqref="I11">
    <cfRule type="expression" dxfId="1770" priority="11833" stopIfTrue="1">
      <formula>I11="REVIEW"</formula>
    </cfRule>
  </conditionalFormatting>
  <conditionalFormatting sqref="I12">
    <cfRule type="expression" dxfId="1769" priority="11834" stopIfTrue="1">
      <formula>I12="REVIEW"</formula>
    </cfRule>
  </conditionalFormatting>
  <conditionalFormatting sqref="I13">
    <cfRule type="expression" dxfId="1768" priority="11835" stopIfTrue="1">
      <formula>I13="REVIEW"</formula>
    </cfRule>
  </conditionalFormatting>
  <conditionalFormatting sqref="I14">
    <cfRule type="expression" dxfId="1767" priority="11836" stopIfTrue="1">
      <formula>I14="REVIEW"</formula>
    </cfRule>
  </conditionalFormatting>
  <conditionalFormatting sqref="I15">
    <cfRule type="expression" dxfId="1766" priority="11837" stopIfTrue="1">
      <formula>I15="REVIEW"</formula>
    </cfRule>
  </conditionalFormatting>
  <conditionalFormatting sqref="I16">
    <cfRule type="expression" dxfId="1765" priority="11838" stopIfTrue="1">
      <formula>I16="REVIEW"</formula>
    </cfRule>
  </conditionalFormatting>
  <conditionalFormatting sqref="I17">
    <cfRule type="expression" dxfId="1764" priority="11839" stopIfTrue="1">
      <formula>I17="REVIEW"</formula>
    </cfRule>
  </conditionalFormatting>
  <conditionalFormatting sqref="I18">
    <cfRule type="expression" dxfId="1763" priority="11840" stopIfTrue="1">
      <formula>I18="REVIEW"</formula>
    </cfRule>
  </conditionalFormatting>
  <conditionalFormatting sqref="I19">
    <cfRule type="expression" dxfId="1762" priority="11841" stopIfTrue="1">
      <formula>I19="REVIEW"</formula>
    </cfRule>
  </conditionalFormatting>
  <conditionalFormatting sqref="I20">
    <cfRule type="expression" dxfId="1761" priority="11842" stopIfTrue="1">
      <formula>I20="REVIEW"</formula>
    </cfRule>
  </conditionalFormatting>
  <conditionalFormatting sqref="I21">
    <cfRule type="expression" dxfId="1760" priority="11843" stopIfTrue="1">
      <formula>I21="REVIEW"</formula>
    </cfRule>
  </conditionalFormatting>
  <conditionalFormatting sqref="I22">
    <cfRule type="expression" dxfId="1759" priority="11844" stopIfTrue="1">
      <formula>I22="REVIEW"</formula>
    </cfRule>
  </conditionalFormatting>
  <conditionalFormatting sqref="I23">
    <cfRule type="expression" dxfId="1758" priority="11845" stopIfTrue="1">
      <formula>I23="REVIEW"</formula>
    </cfRule>
  </conditionalFormatting>
  <conditionalFormatting sqref="I24">
    <cfRule type="expression" dxfId="1757" priority="11846" stopIfTrue="1">
      <formula>I24="REVIEW"</formula>
    </cfRule>
  </conditionalFormatting>
  <conditionalFormatting sqref="I25">
    <cfRule type="expression" dxfId="1756" priority="11847" stopIfTrue="1">
      <formula>I25="REVIEW"</formula>
    </cfRule>
  </conditionalFormatting>
  <conditionalFormatting sqref="I26">
    <cfRule type="expression" dxfId="1755" priority="11848" stopIfTrue="1">
      <formula>I26="REVIEW"</formula>
    </cfRule>
  </conditionalFormatting>
  <conditionalFormatting sqref="I27">
    <cfRule type="expression" dxfId="1754" priority="11849" stopIfTrue="1">
      <formula>I27="REVIEW"</formula>
    </cfRule>
  </conditionalFormatting>
  <conditionalFormatting sqref="I28">
    <cfRule type="expression" dxfId="1753" priority="11850" stopIfTrue="1">
      <formula>I28="REVIEW"</formula>
    </cfRule>
  </conditionalFormatting>
  <conditionalFormatting sqref="I29">
    <cfRule type="expression" dxfId="1752" priority="11851" stopIfTrue="1">
      <formula>I29="REVIEW"</formula>
    </cfRule>
  </conditionalFormatting>
  <conditionalFormatting sqref="I30">
    <cfRule type="expression" dxfId="1751" priority="11852" stopIfTrue="1">
      <formula>I30="REVIEW"</formula>
    </cfRule>
    <cfRule type="expression" dxfId="1750" priority="12743" stopIfTrue="1">
      <formula>I30="REVIEW"</formula>
    </cfRule>
  </conditionalFormatting>
  <conditionalFormatting sqref="I31">
    <cfRule type="expression" dxfId="1749" priority="11853" stopIfTrue="1">
      <formula>I31="REVIEW"</formula>
    </cfRule>
  </conditionalFormatting>
  <conditionalFormatting sqref="I32">
    <cfRule type="expression" dxfId="1748" priority="11854" stopIfTrue="1">
      <formula>I32="REVIEW"</formula>
    </cfRule>
  </conditionalFormatting>
  <conditionalFormatting sqref="I33">
    <cfRule type="expression" dxfId="1747" priority="11855" stopIfTrue="1">
      <formula>I33="REVIEW"</formula>
    </cfRule>
  </conditionalFormatting>
  <conditionalFormatting sqref="I34">
    <cfRule type="expression" dxfId="1746" priority="11856" stopIfTrue="1">
      <formula>I34="REVIEW"</formula>
    </cfRule>
  </conditionalFormatting>
  <conditionalFormatting sqref="I35">
    <cfRule type="expression" dxfId="1745" priority="11857" stopIfTrue="1">
      <formula>I35="REVIEW"</formula>
    </cfRule>
  </conditionalFormatting>
  <conditionalFormatting sqref="I36">
    <cfRule type="expression" dxfId="1744" priority="11858" stopIfTrue="1">
      <formula>I36="REVIEW"</formula>
    </cfRule>
  </conditionalFormatting>
  <conditionalFormatting sqref="I37">
    <cfRule type="expression" dxfId="1743" priority="11859" stopIfTrue="1">
      <formula>I37="REVIEW"</formula>
    </cfRule>
  </conditionalFormatting>
  <conditionalFormatting sqref="I38">
    <cfRule type="expression" dxfId="1742" priority="11860" stopIfTrue="1">
      <formula>I38="REVIEW"</formula>
    </cfRule>
  </conditionalFormatting>
  <conditionalFormatting sqref="I39">
    <cfRule type="expression" dxfId="1741" priority="11861" stopIfTrue="1">
      <formula>I39="REVIEW"</formula>
    </cfRule>
  </conditionalFormatting>
  <conditionalFormatting sqref="I40">
    <cfRule type="expression" dxfId="1740" priority="11862" stopIfTrue="1">
      <formula>I40="REVIEW"</formula>
    </cfRule>
  </conditionalFormatting>
  <conditionalFormatting sqref="I41">
    <cfRule type="expression" dxfId="1739" priority="11863" stopIfTrue="1">
      <formula>I41="REVIEW"</formula>
    </cfRule>
  </conditionalFormatting>
  <conditionalFormatting sqref="I42">
    <cfRule type="expression" dxfId="1738" priority="11864" stopIfTrue="1">
      <formula>I42="REVIEW"</formula>
    </cfRule>
  </conditionalFormatting>
  <conditionalFormatting sqref="I43">
    <cfRule type="expression" dxfId="1737" priority="11865" stopIfTrue="1">
      <formula>I43="REVIEW"</formula>
    </cfRule>
  </conditionalFormatting>
  <conditionalFormatting sqref="I44">
    <cfRule type="expression" dxfId="1736" priority="11866" stopIfTrue="1">
      <formula>I44="REVIEW"</formula>
    </cfRule>
  </conditionalFormatting>
  <conditionalFormatting sqref="I45">
    <cfRule type="expression" dxfId="1735" priority="11867" stopIfTrue="1">
      <formula>I45="REVIEW"</formula>
    </cfRule>
  </conditionalFormatting>
  <conditionalFormatting sqref="I46">
    <cfRule type="expression" dxfId="1734" priority="11868" stopIfTrue="1">
      <formula>I46="REVIEW"</formula>
    </cfRule>
  </conditionalFormatting>
  <conditionalFormatting sqref="I47">
    <cfRule type="expression" dxfId="1733" priority="11869" stopIfTrue="1">
      <formula>I47="REVIEW"</formula>
    </cfRule>
  </conditionalFormatting>
  <conditionalFormatting sqref="I48">
    <cfRule type="expression" dxfId="1732" priority="11870" stopIfTrue="1">
      <formula>I48="REVIEW"</formula>
    </cfRule>
  </conditionalFormatting>
  <conditionalFormatting sqref="I49">
    <cfRule type="expression" dxfId="1731" priority="11871" stopIfTrue="1">
      <formula>I49="REVIEW"</formula>
    </cfRule>
  </conditionalFormatting>
  <conditionalFormatting sqref="I50">
    <cfRule type="expression" dxfId="1730" priority="11872" stopIfTrue="1">
      <formula>I50="REVIEW"</formula>
    </cfRule>
  </conditionalFormatting>
  <conditionalFormatting sqref="I51">
    <cfRule type="expression" dxfId="1729" priority="11873" stopIfTrue="1">
      <formula>I51="REVIEW"</formula>
    </cfRule>
  </conditionalFormatting>
  <conditionalFormatting sqref="I52">
    <cfRule type="expression" dxfId="1728" priority="11874" stopIfTrue="1">
      <formula>I52="REVIEW"</formula>
    </cfRule>
  </conditionalFormatting>
  <conditionalFormatting sqref="I53">
    <cfRule type="expression" dxfId="1727" priority="11875" stopIfTrue="1">
      <formula>I53="REVIEW"</formula>
    </cfRule>
  </conditionalFormatting>
  <conditionalFormatting sqref="I54">
    <cfRule type="expression" dxfId="1726" priority="11876" stopIfTrue="1">
      <formula>I54="REVIEW"</formula>
    </cfRule>
  </conditionalFormatting>
  <conditionalFormatting sqref="I55">
    <cfRule type="expression" dxfId="1725" priority="11877" stopIfTrue="1">
      <formula>I55="REVIEW"</formula>
    </cfRule>
  </conditionalFormatting>
  <conditionalFormatting sqref="I56">
    <cfRule type="expression" dxfId="1724" priority="11878" stopIfTrue="1">
      <formula>I56="REVIEW"</formula>
    </cfRule>
  </conditionalFormatting>
  <conditionalFormatting sqref="I57">
    <cfRule type="expression" dxfId="1723" priority="11879" stopIfTrue="1">
      <formula>I57="REVIEW"</formula>
    </cfRule>
  </conditionalFormatting>
  <conditionalFormatting sqref="I58">
    <cfRule type="expression" dxfId="1722" priority="11880" stopIfTrue="1">
      <formula>I58="REVIEW"</formula>
    </cfRule>
  </conditionalFormatting>
  <conditionalFormatting sqref="I59">
    <cfRule type="expression" dxfId="1721" priority="11881" stopIfTrue="1">
      <formula>I59="REVIEW"</formula>
    </cfRule>
  </conditionalFormatting>
  <conditionalFormatting sqref="I60">
    <cfRule type="expression" dxfId="1720" priority="11882" stopIfTrue="1">
      <formula>I60="REVIEW"</formula>
    </cfRule>
  </conditionalFormatting>
  <conditionalFormatting sqref="I61">
    <cfRule type="expression" dxfId="1719" priority="11883" stopIfTrue="1">
      <formula>I61="REVIEW"</formula>
    </cfRule>
  </conditionalFormatting>
  <conditionalFormatting sqref="I62">
    <cfRule type="expression" dxfId="1718" priority="11884" stopIfTrue="1">
      <formula>I62="REVIEW"</formula>
    </cfRule>
  </conditionalFormatting>
  <conditionalFormatting sqref="I63">
    <cfRule type="expression" dxfId="1717" priority="11885" stopIfTrue="1">
      <formula>I63="REVIEW"</formula>
    </cfRule>
  </conditionalFormatting>
  <conditionalFormatting sqref="I64">
    <cfRule type="expression" dxfId="1716" priority="11886" stopIfTrue="1">
      <formula>I64="REVIEW"</formula>
    </cfRule>
  </conditionalFormatting>
  <conditionalFormatting sqref="I65">
    <cfRule type="expression" dxfId="1715" priority="11887" stopIfTrue="1">
      <formula>I65="REVIEW"</formula>
    </cfRule>
  </conditionalFormatting>
  <conditionalFormatting sqref="I66">
    <cfRule type="expression" dxfId="1714" priority="11888" stopIfTrue="1">
      <formula>I66="REVIEW"</formula>
    </cfRule>
  </conditionalFormatting>
  <conditionalFormatting sqref="I67">
    <cfRule type="expression" dxfId="1713" priority="11889" stopIfTrue="1">
      <formula>I67="REVIEW"</formula>
    </cfRule>
  </conditionalFormatting>
  <conditionalFormatting sqref="I68">
    <cfRule type="expression" dxfId="1712" priority="11890" stopIfTrue="1">
      <formula>I68="REVIEW"</formula>
    </cfRule>
  </conditionalFormatting>
  <conditionalFormatting sqref="I69">
    <cfRule type="expression" dxfId="1711" priority="11891" stopIfTrue="1">
      <formula>I69="REVIEW"</formula>
    </cfRule>
  </conditionalFormatting>
  <conditionalFormatting sqref="I70">
    <cfRule type="expression" dxfId="1710" priority="11892" stopIfTrue="1">
      <formula>I70="REVIEW"</formula>
    </cfRule>
  </conditionalFormatting>
  <conditionalFormatting sqref="I71">
    <cfRule type="expression" dxfId="1709" priority="11893" stopIfTrue="1">
      <formula>I71="REVIEW"</formula>
    </cfRule>
  </conditionalFormatting>
  <conditionalFormatting sqref="I72">
    <cfRule type="expression" dxfId="1708" priority="11894" stopIfTrue="1">
      <formula>I72="REVIEW"</formula>
    </cfRule>
  </conditionalFormatting>
  <conditionalFormatting sqref="I73">
    <cfRule type="expression" dxfId="1707" priority="11895" stopIfTrue="1">
      <formula>I73="REVIEW"</formula>
    </cfRule>
  </conditionalFormatting>
  <conditionalFormatting sqref="I74">
    <cfRule type="expression" dxfId="1706" priority="11896" stopIfTrue="1">
      <formula>I74="REVIEW"</formula>
    </cfRule>
  </conditionalFormatting>
  <conditionalFormatting sqref="I75">
    <cfRule type="expression" dxfId="1705" priority="11897" stopIfTrue="1">
      <formula>I75="REVIEW"</formula>
    </cfRule>
  </conditionalFormatting>
  <conditionalFormatting sqref="I76">
    <cfRule type="expression" dxfId="1704" priority="11898" stopIfTrue="1">
      <formula>I76="REVIEW"</formula>
    </cfRule>
  </conditionalFormatting>
  <conditionalFormatting sqref="I77">
    <cfRule type="expression" dxfId="1703" priority="11899" stopIfTrue="1">
      <formula>I77="REVIEW"</formula>
    </cfRule>
  </conditionalFormatting>
  <conditionalFormatting sqref="I78">
    <cfRule type="expression" dxfId="1702" priority="11900" stopIfTrue="1">
      <formula>I78="REVIEW"</formula>
    </cfRule>
  </conditionalFormatting>
  <conditionalFormatting sqref="I79">
    <cfRule type="expression" dxfId="1701" priority="11901" stopIfTrue="1">
      <formula>I79="REVIEW"</formula>
    </cfRule>
  </conditionalFormatting>
  <conditionalFormatting sqref="I80">
    <cfRule type="expression" dxfId="1700" priority="11902" stopIfTrue="1">
      <formula>I80="REVIEW"</formula>
    </cfRule>
  </conditionalFormatting>
  <conditionalFormatting sqref="I81">
    <cfRule type="expression" dxfId="1699" priority="11903" stopIfTrue="1">
      <formula>I81="REVIEW"</formula>
    </cfRule>
  </conditionalFormatting>
  <conditionalFormatting sqref="I82">
    <cfRule type="expression" dxfId="1698" priority="11904" stopIfTrue="1">
      <formula>I82="REVIEW"</formula>
    </cfRule>
  </conditionalFormatting>
  <conditionalFormatting sqref="I83">
    <cfRule type="expression" dxfId="1697" priority="11905" stopIfTrue="1">
      <formula>I83="REVIEW"</formula>
    </cfRule>
  </conditionalFormatting>
  <conditionalFormatting sqref="I84">
    <cfRule type="expression" dxfId="1696" priority="11906" stopIfTrue="1">
      <formula>I84="REVIEW"</formula>
    </cfRule>
  </conditionalFormatting>
  <conditionalFormatting sqref="I85">
    <cfRule type="expression" dxfId="1695" priority="11907" stopIfTrue="1">
      <formula>I85="REVIEW"</formula>
    </cfRule>
  </conditionalFormatting>
  <conditionalFormatting sqref="I86">
    <cfRule type="expression" dxfId="1694" priority="11908" stopIfTrue="1">
      <formula>I86="REVIEW"</formula>
    </cfRule>
  </conditionalFormatting>
  <conditionalFormatting sqref="I87">
    <cfRule type="expression" dxfId="1693" priority="11909" stopIfTrue="1">
      <formula>I87="REVIEW"</formula>
    </cfRule>
  </conditionalFormatting>
  <conditionalFormatting sqref="I88">
    <cfRule type="expression" dxfId="1692" priority="11910" stopIfTrue="1">
      <formula>I88="REVIEW"</formula>
    </cfRule>
  </conditionalFormatting>
  <conditionalFormatting sqref="I89">
    <cfRule type="expression" dxfId="1691" priority="11911" stopIfTrue="1">
      <formula>I89="REVIEW"</formula>
    </cfRule>
  </conditionalFormatting>
  <conditionalFormatting sqref="I90">
    <cfRule type="expression" dxfId="1690" priority="11912" stopIfTrue="1">
      <formula>I90="REVIEW"</formula>
    </cfRule>
  </conditionalFormatting>
  <conditionalFormatting sqref="I91">
    <cfRule type="expression" dxfId="1689" priority="11913" stopIfTrue="1">
      <formula>I91="REVIEW"</formula>
    </cfRule>
  </conditionalFormatting>
  <conditionalFormatting sqref="I92">
    <cfRule type="expression" dxfId="1688" priority="11914" stopIfTrue="1">
      <formula>I92="REVIEW"</formula>
    </cfRule>
  </conditionalFormatting>
  <conditionalFormatting sqref="I93">
    <cfRule type="expression" dxfId="1687" priority="11915" stopIfTrue="1">
      <formula>I93="REVIEW"</formula>
    </cfRule>
  </conditionalFormatting>
  <conditionalFormatting sqref="I94">
    <cfRule type="expression" dxfId="1686" priority="11916" stopIfTrue="1">
      <formula>I94="REVIEW"</formula>
    </cfRule>
  </conditionalFormatting>
  <conditionalFormatting sqref="I95">
    <cfRule type="expression" dxfId="1685" priority="11917" stopIfTrue="1">
      <formula>I95="REVIEW"</formula>
    </cfRule>
  </conditionalFormatting>
  <conditionalFormatting sqref="I96">
    <cfRule type="expression" dxfId="1684" priority="11918" stopIfTrue="1">
      <formula>I96="REVIEW"</formula>
    </cfRule>
  </conditionalFormatting>
  <conditionalFormatting sqref="I97">
    <cfRule type="expression" dxfId="1683" priority="11919" stopIfTrue="1">
      <formula>I97="REVIEW"</formula>
    </cfRule>
  </conditionalFormatting>
  <conditionalFormatting sqref="I98">
    <cfRule type="expression" dxfId="1682" priority="11920" stopIfTrue="1">
      <formula>I98="REVIEW"</formula>
    </cfRule>
  </conditionalFormatting>
  <conditionalFormatting sqref="I99">
    <cfRule type="expression" dxfId="1681" priority="11921" stopIfTrue="1">
      <formula>I99="REVIEW"</formula>
    </cfRule>
  </conditionalFormatting>
  <conditionalFormatting sqref="I100">
    <cfRule type="expression" dxfId="1680" priority="11922" stopIfTrue="1">
      <formula>I100="REVIEW"</formula>
    </cfRule>
  </conditionalFormatting>
  <conditionalFormatting sqref="I101">
    <cfRule type="expression" dxfId="1679" priority="11923" stopIfTrue="1">
      <formula>I101="REVIEW"</formula>
    </cfRule>
  </conditionalFormatting>
  <conditionalFormatting sqref="I102">
    <cfRule type="expression" dxfId="1678" priority="11924" stopIfTrue="1">
      <formula>I102="REVIEW"</formula>
    </cfRule>
  </conditionalFormatting>
  <conditionalFormatting sqref="I103">
    <cfRule type="expression" dxfId="1677" priority="11925" stopIfTrue="1">
      <formula>I103="REVIEW"</formula>
    </cfRule>
  </conditionalFormatting>
  <conditionalFormatting sqref="I104">
    <cfRule type="expression" dxfId="1676" priority="11926" stopIfTrue="1">
      <formula>I104="REVIEW"</formula>
    </cfRule>
  </conditionalFormatting>
  <conditionalFormatting sqref="I105">
    <cfRule type="expression" dxfId="1675" priority="11927" stopIfTrue="1">
      <formula>I105="REVIEW"</formula>
    </cfRule>
  </conditionalFormatting>
  <conditionalFormatting sqref="I106">
    <cfRule type="expression" dxfId="1674" priority="11928" stopIfTrue="1">
      <formula>I106="REVIEW"</formula>
    </cfRule>
  </conditionalFormatting>
  <conditionalFormatting sqref="I107">
    <cfRule type="expression" dxfId="1673" priority="11929" stopIfTrue="1">
      <formula>I107="REVIEW"</formula>
    </cfRule>
  </conditionalFormatting>
  <conditionalFormatting sqref="I108">
    <cfRule type="expression" dxfId="1672" priority="11930" stopIfTrue="1">
      <formula>I108="REVIEW"</formula>
    </cfRule>
  </conditionalFormatting>
  <conditionalFormatting sqref="I109">
    <cfRule type="expression" dxfId="1671" priority="11931" stopIfTrue="1">
      <formula>I109="REVIEW"</formula>
    </cfRule>
  </conditionalFormatting>
  <conditionalFormatting sqref="I110">
    <cfRule type="expression" dxfId="1670" priority="11932" stopIfTrue="1">
      <formula>I110="REVIEW"</formula>
    </cfRule>
  </conditionalFormatting>
  <conditionalFormatting sqref="I111">
    <cfRule type="expression" dxfId="1669" priority="11933" stopIfTrue="1">
      <formula>I111="REVIEW"</formula>
    </cfRule>
  </conditionalFormatting>
  <conditionalFormatting sqref="I112">
    <cfRule type="expression" dxfId="1668" priority="11934" stopIfTrue="1">
      <formula>I112="REVIEW"</formula>
    </cfRule>
  </conditionalFormatting>
  <conditionalFormatting sqref="I113">
    <cfRule type="expression" dxfId="1667" priority="11935" stopIfTrue="1">
      <formula>I113="REVIEW"</formula>
    </cfRule>
  </conditionalFormatting>
  <conditionalFormatting sqref="I114">
    <cfRule type="expression" dxfId="1666" priority="11936" stopIfTrue="1">
      <formula>I114="REVIEW"</formula>
    </cfRule>
  </conditionalFormatting>
  <conditionalFormatting sqref="I115">
    <cfRule type="expression" dxfId="1665" priority="11937" stopIfTrue="1">
      <formula>I115="REVIEW"</formula>
    </cfRule>
  </conditionalFormatting>
  <conditionalFormatting sqref="I116">
    <cfRule type="expression" dxfId="1664" priority="11938" stopIfTrue="1">
      <formula>I116="REVIEW"</formula>
    </cfRule>
  </conditionalFormatting>
  <conditionalFormatting sqref="I117">
    <cfRule type="expression" dxfId="1663" priority="11939" stopIfTrue="1">
      <formula>I117="REVIEW"</formula>
    </cfRule>
  </conditionalFormatting>
  <conditionalFormatting sqref="I118">
    <cfRule type="expression" dxfId="1662" priority="11940" stopIfTrue="1">
      <formula>I118="REVIEW"</formula>
    </cfRule>
  </conditionalFormatting>
  <conditionalFormatting sqref="I119">
    <cfRule type="expression" dxfId="1661" priority="11941" stopIfTrue="1">
      <formula>I119="REVIEW"</formula>
    </cfRule>
  </conditionalFormatting>
  <conditionalFormatting sqref="I120">
    <cfRule type="expression" dxfId="1660" priority="11942" stopIfTrue="1">
      <formula>I120="REVIEW"</formula>
    </cfRule>
  </conditionalFormatting>
  <conditionalFormatting sqref="I121">
    <cfRule type="expression" dxfId="1659" priority="11943" stopIfTrue="1">
      <formula>I121="REVIEW"</formula>
    </cfRule>
  </conditionalFormatting>
  <conditionalFormatting sqref="I122">
    <cfRule type="expression" dxfId="1658" priority="11944" stopIfTrue="1">
      <formula>I122="REVIEW"</formula>
    </cfRule>
  </conditionalFormatting>
  <conditionalFormatting sqref="I123">
    <cfRule type="expression" dxfId="1657" priority="11945" stopIfTrue="1">
      <formula>I123="REVIEW"</formula>
    </cfRule>
  </conditionalFormatting>
  <conditionalFormatting sqref="I124">
    <cfRule type="expression" dxfId="1656" priority="11946" stopIfTrue="1">
      <formula>I124="REVIEW"</formula>
    </cfRule>
  </conditionalFormatting>
  <conditionalFormatting sqref="I125">
    <cfRule type="expression" dxfId="1655" priority="11947" stopIfTrue="1">
      <formula>I125="REVIEW"</formula>
    </cfRule>
  </conditionalFormatting>
  <conditionalFormatting sqref="I126">
    <cfRule type="expression" dxfId="1654" priority="11948" stopIfTrue="1">
      <formula>I126="REVIEW"</formula>
    </cfRule>
  </conditionalFormatting>
  <conditionalFormatting sqref="I127">
    <cfRule type="expression" dxfId="1653" priority="11949" stopIfTrue="1">
      <formula>I127="REVIEW"</formula>
    </cfRule>
  </conditionalFormatting>
  <conditionalFormatting sqref="I128">
    <cfRule type="expression" dxfId="1652" priority="11950" stopIfTrue="1">
      <formula>I128="REVIEW"</formula>
    </cfRule>
  </conditionalFormatting>
  <conditionalFormatting sqref="I129">
    <cfRule type="expression" dxfId="1651" priority="11951" stopIfTrue="1">
      <formula>I129="REVIEW"</formula>
    </cfRule>
  </conditionalFormatting>
  <conditionalFormatting sqref="I130">
    <cfRule type="expression" dxfId="1650" priority="11952" stopIfTrue="1">
      <formula>I130="REVIEW"</formula>
    </cfRule>
  </conditionalFormatting>
  <conditionalFormatting sqref="I131">
    <cfRule type="expression" dxfId="1649" priority="11953" stopIfTrue="1">
      <formula>I131="REVIEW"</formula>
    </cfRule>
  </conditionalFormatting>
  <conditionalFormatting sqref="I132">
    <cfRule type="expression" dxfId="1648" priority="11954" stopIfTrue="1">
      <formula>I132="REVIEW"</formula>
    </cfRule>
  </conditionalFormatting>
  <conditionalFormatting sqref="I133">
    <cfRule type="expression" dxfId="1647" priority="11955" stopIfTrue="1">
      <formula>I133="REVIEW"</formula>
    </cfRule>
  </conditionalFormatting>
  <conditionalFormatting sqref="I134">
    <cfRule type="expression" dxfId="1646" priority="11956" stopIfTrue="1">
      <formula>I134="REVIEW"</formula>
    </cfRule>
  </conditionalFormatting>
  <conditionalFormatting sqref="I135">
    <cfRule type="expression" dxfId="1645" priority="11957" stopIfTrue="1">
      <formula>I135="REVIEW"</formula>
    </cfRule>
  </conditionalFormatting>
  <conditionalFormatting sqref="I136">
    <cfRule type="expression" dxfId="1644" priority="11958" stopIfTrue="1">
      <formula>I136="REVIEW"</formula>
    </cfRule>
  </conditionalFormatting>
  <conditionalFormatting sqref="I137">
    <cfRule type="expression" dxfId="1643" priority="11959" stopIfTrue="1">
      <formula>I137="REVIEW"</formula>
    </cfRule>
  </conditionalFormatting>
  <conditionalFormatting sqref="I138">
    <cfRule type="expression" dxfId="1642" priority="11960" stopIfTrue="1">
      <formula>I138="REVIEW"</formula>
    </cfRule>
  </conditionalFormatting>
  <conditionalFormatting sqref="I139">
    <cfRule type="expression" dxfId="1641" priority="11961" stopIfTrue="1">
      <formula>I139="REVIEW"</formula>
    </cfRule>
  </conditionalFormatting>
  <conditionalFormatting sqref="I140">
    <cfRule type="expression" dxfId="1640" priority="11962" stopIfTrue="1">
      <formula>I140="REVIEW"</formula>
    </cfRule>
  </conditionalFormatting>
  <conditionalFormatting sqref="I141">
    <cfRule type="expression" dxfId="1639" priority="11963" stopIfTrue="1">
      <formula>I141="REVIEW"</formula>
    </cfRule>
  </conditionalFormatting>
  <conditionalFormatting sqref="I142">
    <cfRule type="expression" dxfId="1638" priority="11964" stopIfTrue="1">
      <formula>I142="REVIEW"</formula>
    </cfRule>
  </conditionalFormatting>
  <conditionalFormatting sqref="I143">
    <cfRule type="expression" dxfId="1637" priority="11965" stopIfTrue="1">
      <formula>I143="REVIEW"</formula>
    </cfRule>
  </conditionalFormatting>
  <conditionalFormatting sqref="I144">
    <cfRule type="expression" dxfId="1636" priority="11966" stopIfTrue="1">
      <formula>I144="REVIEW"</formula>
    </cfRule>
  </conditionalFormatting>
  <conditionalFormatting sqref="I145">
    <cfRule type="expression" dxfId="1635" priority="11967" stopIfTrue="1">
      <formula>I145="REVIEW"</formula>
    </cfRule>
  </conditionalFormatting>
  <conditionalFormatting sqref="I146">
    <cfRule type="expression" dxfId="1634" priority="11968" stopIfTrue="1">
      <formula>I146="REVIEW"</formula>
    </cfRule>
  </conditionalFormatting>
  <conditionalFormatting sqref="I147">
    <cfRule type="expression" dxfId="1633" priority="11969" stopIfTrue="1">
      <formula>I147="REVIEW"</formula>
    </cfRule>
  </conditionalFormatting>
  <conditionalFormatting sqref="I148">
    <cfRule type="expression" dxfId="1632" priority="11970" stopIfTrue="1">
      <formula>I148="REVIEW"</formula>
    </cfRule>
  </conditionalFormatting>
  <conditionalFormatting sqref="I149">
    <cfRule type="expression" dxfId="1631" priority="11971" stopIfTrue="1">
      <formula>I149="REVIEW"</formula>
    </cfRule>
  </conditionalFormatting>
  <conditionalFormatting sqref="I150">
    <cfRule type="expression" dxfId="1630" priority="11972" stopIfTrue="1">
      <formula>I150="REVIEW"</formula>
    </cfRule>
  </conditionalFormatting>
  <conditionalFormatting sqref="I151">
    <cfRule type="expression" dxfId="1629" priority="11973" stopIfTrue="1">
      <formula>I151="REVIEW"</formula>
    </cfRule>
  </conditionalFormatting>
  <conditionalFormatting sqref="I152">
    <cfRule type="expression" dxfId="1628" priority="11974" stopIfTrue="1">
      <formula>I152="REVIEW"</formula>
    </cfRule>
  </conditionalFormatting>
  <conditionalFormatting sqref="I153">
    <cfRule type="expression" dxfId="1627" priority="11975" stopIfTrue="1">
      <formula>I153="REVIEW"</formula>
    </cfRule>
  </conditionalFormatting>
  <conditionalFormatting sqref="I154">
    <cfRule type="expression" dxfId="1626" priority="11976" stopIfTrue="1">
      <formula>I154="REVIEW"</formula>
    </cfRule>
  </conditionalFormatting>
  <conditionalFormatting sqref="I155">
    <cfRule type="expression" dxfId="1625" priority="11977" stopIfTrue="1">
      <formula>I155="REVIEW"</formula>
    </cfRule>
  </conditionalFormatting>
  <conditionalFormatting sqref="I156">
    <cfRule type="expression" dxfId="1624" priority="11978" stopIfTrue="1">
      <formula>I156="REVIEW"</formula>
    </cfRule>
  </conditionalFormatting>
  <conditionalFormatting sqref="I157">
    <cfRule type="expression" dxfId="1623" priority="11979" stopIfTrue="1">
      <formula>I157="REVIEW"</formula>
    </cfRule>
  </conditionalFormatting>
  <conditionalFormatting sqref="I158">
    <cfRule type="expression" dxfId="1622" priority="11980" stopIfTrue="1">
      <formula>I158="REVIEW"</formula>
    </cfRule>
  </conditionalFormatting>
  <conditionalFormatting sqref="I159">
    <cfRule type="expression" dxfId="1621" priority="11981" stopIfTrue="1">
      <formula>I159="REVIEW"</formula>
    </cfRule>
  </conditionalFormatting>
  <conditionalFormatting sqref="I160">
    <cfRule type="expression" dxfId="1620" priority="11982" stopIfTrue="1">
      <formula>I160="REVIEW"</formula>
    </cfRule>
  </conditionalFormatting>
  <conditionalFormatting sqref="I161">
    <cfRule type="expression" dxfId="1619" priority="11983" stopIfTrue="1">
      <formula>I161="REVIEW"</formula>
    </cfRule>
  </conditionalFormatting>
  <conditionalFormatting sqref="I162">
    <cfRule type="expression" dxfId="1618" priority="11984" stopIfTrue="1">
      <formula>I162="REVIEW"</formula>
    </cfRule>
  </conditionalFormatting>
  <conditionalFormatting sqref="I163">
    <cfRule type="expression" dxfId="1617" priority="11985" stopIfTrue="1">
      <formula>I163="REVIEW"</formula>
    </cfRule>
  </conditionalFormatting>
  <conditionalFormatting sqref="I164">
    <cfRule type="expression" dxfId="1616" priority="11986" stopIfTrue="1">
      <formula>I164="REVIEW"</formula>
    </cfRule>
  </conditionalFormatting>
  <conditionalFormatting sqref="I165">
    <cfRule type="expression" dxfId="1615" priority="11987" stopIfTrue="1">
      <formula>I165="REVIEW"</formula>
    </cfRule>
  </conditionalFormatting>
  <conditionalFormatting sqref="I166">
    <cfRule type="expression" dxfId="1614" priority="11988" stopIfTrue="1">
      <formula>I166="REVIEW"</formula>
    </cfRule>
  </conditionalFormatting>
  <conditionalFormatting sqref="I167">
    <cfRule type="expression" dxfId="1613" priority="11989" stopIfTrue="1">
      <formula>I167="REVIEW"</formula>
    </cfRule>
  </conditionalFormatting>
  <conditionalFormatting sqref="I168">
    <cfRule type="expression" dxfId="1612" priority="11990" stopIfTrue="1">
      <formula>I168="REVIEW"</formula>
    </cfRule>
  </conditionalFormatting>
  <conditionalFormatting sqref="I169">
    <cfRule type="expression" dxfId="1611" priority="11991" stopIfTrue="1">
      <formula>I169="REVIEW"</formula>
    </cfRule>
  </conditionalFormatting>
  <conditionalFormatting sqref="I170">
    <cfRule type="expression" dxfId="1610" priority="11992" stopIfTrue="1">
      <formula>I170="REVIEW"</formula>
    </cfRule>
  </conditionalFormatting>
  <conditionalFormatting sqref="I171">
    <cfRule type="expression" dxfId="1609" priority="11993" stopIfTrue="1">
      <formula>I171="REVIEW"</formula>
    </cfRule>
  </conditionalFormatting>
  <conditionalFormatting sqref="I172">
    <cfRule type="expression" dxfId="1608" priority="11994" stopIfTrue="1">
      <formula>I172="REVIEW"</formula>
    </cfRule>
  </conditionalFormatting>
  <conditionalFormatting sqref="I173">
    <cfRule type="expression" dxfId="1607" priority="11995" stopIfTrue="1">
      <formula>I173="REVIEW"</formula>
    </cfRule>
  </conditionalFormatting>
  <conditionalFormatting sqref="I174">
    <cfRule type="expression" dxfId="1606" priority="11996" stopIfTrue="1">
      <formula>I174="REVIEW"</formula>
    </cfRule>
  </conditionalFormatting>
  <conditionalFormatting sqref="I175">
    <cfRule type="expression" dxfId="1605" priority="11997" stopIfTrue="1">
      <formula>I175="REVIEW"</formula>
    </cfRule>
  </conditionalFormatting>
  <conditionalFormatting sqref="I176">
    <cfRule type="expression" dxfId="1604" priority="11998" stopIfTrue="1">
      <formula>I176="REVIEW"</formula>
    </cfRule>
  </conditionalFormatting>
  <conditionalFormatting sqref="I177">
    <cfRule type="expression" dxfId="1603" priority="11999" stopIfTrue="1">
      <formula>I177="REVIEW"</formula>
    </cfRule>
  </conditionalFormatting>
  <conditionalFormatting sqref="I178">
    <cfRule type="expression" dxfId="1602" priority="12000" stopIfTrue="1">
      <formula>I178="REVIEW"</formula>
    </cfRule>
  </conditionalFormatting>
  <conditionalFormatting sqref="I179">
    <cfRule type="expression" dxfId="1601" priority="12001" stopIfTrue="1">
      <formula>I179="REVIEW"</formula>
    </cfRule>
  </conditionalFormatting>
  <conditionalFormatting sqref="I180">
    <cfRule type="expression" dxfId="1600" priority="12002" stopIfTrue="1">
      <formula>I180="REVIEW"</formula>
    </cfRule>
  </conditionalFormatting>
  <conditionalFormatting sqref="I181">
    <cfRule type="expression" dxfId="1599" priority="12003" stopIfTrue="1">
      <formula>I181="REVIEW"</formula>
    </cfRule>
  </conditionalFormatting>
  <conditionalFormatting sqref="I182">
    <cfRule type="expression" dxfId="1598" priority="12004" stopIfTrue="1">
      <formula>I182="REVIEW"</formula>
    </cfRule>
  </conditionalFormatting>
  <conditionalFormatting sqref="I183">
    <cfRule type="expression" dxfId="1597" priority="12005" stopIfTrue="1">
      <formula>I183="REVIEW"</formula>
    </cfRule>
  </conditionalFormatting>
  <conditionalFormatting sqref="I184">
    <cfRule type="expression" dxfId="1596" priority="12006" stopIfTrue="1">
      <formula>I184="REVIEW"</formula>
    </cfRule>
  </conditionalFormatting>
  <conditionalFormatting sqref="I185">
    <cfRule type="expression" dxfId="1595" priority="12007" stopIfTrue="1">
      <formula>I185="REVIEW"</formula>
    </cfRule>
  </conditionalFormatting>
  <conditionalFormatting sqref="I186">
    <cfRule type="expression" dxfId="1594" priority="12008" stopIfTrue="1">
      <formula>I186="REVIEW"</formula>
    </cfRule>
  </conditionalFormatting>
  <conditionalFormatting sqref="I187">
    <cfRule type="expression" dxfId="1593" priority="12009" stopIfTrue="1">
      <formula>I187="REVIEW"</formula>
    </cfRule>
  </conditionalFormatting>
  <conditionalFormatting sqref="I188">
    <cfRule type="expression" dxfId="1592" priority="12010" stopIfTrue="1">
      <formula>I188="REVIEW"</formula>
    </cfRule>
  </conditionalFormatting>
  <conditionalFormatting sqref="I189">
    <cfRule type="expression" dxfId="1591" priority="12011" stopIfTrue="1">
      <formula>I189="REVIEW"</formula>
    </cfRule>
  </conditionalFormatting>
  <conditionalFormatting sqref="I190">
    <cfRule type="expression" dxfId="1590" priority="12012" stopIfTrue="1">
      <formula>I190="REVIEW"</formula>
    </cfRule>
  </conditionalFormatting>
  <conditionalFormatting sqref="I191">
    <cfRule type="expression" dxfId="1589" priority="12013" stopIfTrue="1">
      <formula>I191="REVIEW"</formula>
    </cfRule>
  </conditionalFormatting>
  <conditionalFormatting sqref="I192">
    <cfRule type="expression" dxfId="1588" priority="12014" stopIfTrue="1">
      <formula>I192="REVIEW"</formula>
    </cfRule>
  </conditionalFormatting>
  <conditionalFormatting sqref="I193">
    <cfRule type="expression" dxfId="1587" priority="12015" stopIfTrue="1">
      <formula>I193="REVIEW"</formula>
    </cfRule>
  </conditionalFormatting>
  <conditionalFormatting sqref="I194">
    <cfRule type="expression" dxfId="1586" priority="12016" stopIfTrue="1">
      <formula>I194="REVIEW"</formula>
    </cfRule>
  </conditionalFormatting>
  <conditionalFormatting sqref="I195">
    <cfRule type="expression" dxfId="1585" priority="12017" stopIfTrue="1">
      <formula>I195="REVIEW"</formula>
    </cfRule>
  </conditionalFormatting>
  <conditionalFormatting sqref="I196">
    <cfRule type="expression" dxfId="1584" priority="12018" stopIfTrue="1">
      <formula>I196="REVIEW"</formula>
    </cfRule>
  </conditionalFormatting>
  <conditionalFormatting sqref="I197">
    <cfRule type="expression" dxfId="1583" priority="12019" stopIfTrue="1">
      <formula>I197="REVIEW"</formula>
    </cfRule>
  </conditionalFormatting>
  <conditionalFormatting sqref="I198">
    <cfRule type="expression" dxfId="1582" priority="12020" stopIfTrue="1">
      <formula>I198="REVIEW"</formula>
    </cfRule>
  </conditionalFormatting>
  <conditionalFormatting sqref="I199">
    <cfRule type="expression" dxfId="1581" priority="12021" stopIfTrue="1">
      <formula>I199="REVIEW"</formula>
    </cfRule>
  </conditionalFormatting>
  <conditionalFormatting sqref="I200">
    <cfRule type="expression" dxfId="1580" priority="12022" stopIfTrue="1">
      <formula>I200="REVIEW"</formula>
    </cfRule>
  </conditionalFormatting>
  <conditionalFormatting sqref="I201">
    <cfRule type="expression" dxfId="1579" priority="12023" stopIfTrue="1">
      <formula>I201="REVIEW"</formula>
    </cfRule>
  </conditionalFormatting>
  <conditionalFormatting sqref="I202">
    <cfRule type="expression" dxfId="1578" priority="12024" stopIfTrue="1">
      <formula>I202="REVIEW"</formula>
    </cfRule>
  </conditionalFormatting>
  <conditionalFormatting sqref="I203">
    <cfRule type="expression" dxfId="1577" priority="12025" stopIfTrue="1">
      <formula>I203="REVIEW"</formula>
    </cfRule>
  </conditionalFormatting>
  <conditionalFormatting sqref="I204">
    <cfRule type="expression" dxfId="1576" priority="12026" stopIfTrue="1">
      <formula>I204="REVIEW"</formula>
    </cfRule>
  </conditionalFormatting>
  <conditionalFormatting sqref="I205">
    <cfRule type="expression" dxfId="1575" priority="12027" stopIfTrue="1">
      <formula>I205="REVIEW"</formula>
    </cfRule>
  </conditionalFormatting>
  <conditionalFormatting sqref="I206">
    <cfRule type="expression" dxfId="1574" priority="12028" stopIfTrue="1">
      <formula>I206="REVIEW"</formula>
    </cfRule>
  </conditionalFormatting>
  <conditionalFormatting sqref="I207">
    <cfRule type="expression" dxfId="1573" priority="12029" stopIfTrue="1">
      <formula>I207="REVIEW"</formula>
    </cfRule>
  </conditionalFormatting>
  <conditionalFormatting sqref="I208">
    <cfRule type="expression" dxfId="1572" priority="12030" stopIfTrue="1">
      <formula>I208="REVIEW"</formula>
    </cfRule>
  </conditionalFormatting>
  <conditionalFormatting sqref="I209">
    <cfRule type="expression" dxfId="1571" priority="12031" stopIfTrue="1">
      <formula>I209="REVIEW"</formula>
    </cfRule>
  </conditionalFormatting>
  <conditionalFormatting sqref="I210">
    <cfRule type="expression" dxfId="1570" priority="12032" stopIfTrue="1">
      <formula>I210="REVIEW"</formula>
    </cfRule>
  </conditionalFormatting>
  <conditionalFormatting sqref="I211">
    <cfRule type="expression" dxfId="1569" priority="12033" stopIfTrue="1">
      <formula>I211="REVIEW"</formula>
    </cfRule>
  </conditionalFormatting>
  <conditionalFormatting sqref="I212">
    <cfRule type="expression" dxfId="1568" priority="12034" stopIfTrue="1">
      <formula>I212="REVIEW"</formula>
    </cfRule>
  </conditionalFormatting>
  <conditionalFormatting sqref="I213">
    <cfRule type="expression" dxfId="1567" priority="12035" stopIfTrue="1">
      <formula>I213="REVIEW"</formula>
    </cfRule>
  </conditionalFormatting>
  <conditionalFormatting sqref="I214">
    <cfRule type="expression" dxfId="1566" priority="12036" stopIfTrue="1">
      <formula>I214="REVIEW"</formula>
    </cfRule>
  </conditionalFormatting>
  <conditionalFormatting sqref="I215">
    <cfRule type="expression" dxfId="1565" priority="12037" stopIfTrue="1">
      <formula>I215="REVIEW"</formula>
    </cfRule>
  </conditionalFormatting>
  <conditionalFormatting sqref="I216">
    <cfRule type="expression" dxfId="1564" priority="12038" stopIfTrue="1">
      <formula>I216="REVIEW"</formula>
    </cfRule>
  </conditionalFormatting>
  <conditionalFormatting sqref="I217">
    <cfRule type="expression" dxfId="1563" priority="12039" stopIfTrue="1">
      <formula>I217="REVIEW"</formula>
    </cfRule>
  </conditionalFormatting>
  <conditionalFormatting sqref="I218">
    <cfRule type="expression" dxfId="1562" priority="12040" stopIfTrue="1">
      <formula>I218="REVIEW"</formula>
    </cfRule>
  </conditionalFormatting>
  <conditionalFormatting sqref="I219">
    <cfRule type="expression" dxfId="1561" priority="12041" stopIfTrue="1">
      <formula>I219="REVIEW"</formula>
    </cfRule>
  </conditionalFormatting>
  <conditionalFormatting sqref="I220">
    <cfRule type="expression" dxfId="1560" priority="12042" stopIfTrue="1">
      <formula>I220="REVIEW"</formula>
    </cfRule>
  </conditionalFormatting>
  <conditionalFormatting sqref="I221">
    <cfRule type="expression" dxfId="1559" priority="12043" stopIfTrue="1">
      <formula>I221="REVIEW"</formula>
    </cfRule>
  </conditionalFormatting>
  <conditionalFormatting sqref="I222">
    <cfRule type="expression" dxfId="1558" priority="12044" stopIfTrue="1">
      <formula>I222="REVIEW"</formula>
    </cfRule>
  </conditionalFormatting>
  <conditionalFormatting sqref="I223">
    <cfRule type="expression" dxfId="1557" priority="12045" stopIfTrue="1">
      <formula>I223="REVIEW"</formula>
    </cfRule>
  </conditionalFormatting>
  <conditionalFormatting sqref="I224">
    <cfRule type="expression" dxfId="1556" priority="12046" stopIfTrue="1">
      <formula>I224="REVIEW"</formula>
    </cfRule>
  </conditionalFormatting>
  <conditionalFormatting sqref="I225">
    <cfRule type="expression" dxfId="1555" priority="12047" stopIfTrue="1">
      <formula>I225="REVIEW"</formula>
    </cfRule>
  </conditionalFormatting>
  <conditionalFormatting sqref="I226">
    <cfRule type="expression" dxfId="1554" priority="12048" stopIfTrue="1">
      <formula>I226="REVIEW"</formula>
    </cfRule>
  </conditionalFormatting>
  <conditionalFormatting sqref="I227">
    <cfRule type="expression" dxfId="1553" priority="12049" stopIfTrue="1">
      <formula>I227="REVIEW"</formula>
    </cfRule>
  </conditionalFormatting>
  <conditionalFormatting sqref="I228">
    <cfRule type="expression" dxfId="1552" priority="12050" stopIfTrue="1">
      <formula>I228="REVIEW"</formula>
    </cfRule>
  </conditionalFormatting>
  <conditionalFormatting sqref="I229">
    <cfRule type="expression" dxfId="1551" priority="12051" stopIfTrue="1">
      <formula>I229="REVIEW"</formula>
    </cfRule>
  </conditionalFormatting>
  <conditionalFormatting sqref="I230">
    <cfRule type="expression" dxfId="1550" priority="12052" stopIfTrue="1">
      <formula>I230="REVIEW"</formula>
    </cfRule>
  </conditionalFormatting>
  <conditionalFormatting sqref="I231">
    <cfRule type="expression" dxfId="1549" priority="12053" stopIfTrue="1">
      <formula>I231="REVIEW"</formula>
    </cfRule>
  </conditionalFormatting>
  <conditionalFormatting sqref="I232">
    <cfRule type="expression" dxfId="1548" priority="12054" stopIfTrue="1">
      <formula>I232="REVIEW"</formula>
    </cfRule>
  </conditionalFormatting>
  <conditionalFormatting sqref="I233">
    <cfRule type="expression" dxfId="1547" priority="12055" stopIfTrue="1">
      <formula>I233="REVIEW"</formula>
    </cfRule>
  </conditionalFormatting>
  <conditionalFormatting sqref="I234">
    <cfRule type="expression" dxfId="1546" priority="12056" stopIfTrue="1">
      <formula>I234="REVIEW"</formula>
    </cfRule>
  </conditionalFormatting>
  <conditionalFormatting sqref="I235">
    <cfRule type="expression" dxfId="1545" priority="12057" stopIfTrue="1">
      <formula>I235="REVIEW"</formula>
    </cfRule>
  </conditionalFormatting>
  <conditionalFormatting sqref="I236">
    <cfRule type="expression" dxfId="1544" priority="12058" stopIfTrue="1">
      <formula>I236="REVIEW"</formula>
    </cfRule>
  </conditionalFormatting>
  <conditionalFormatting sqref="I237">
    <cfRule type="expression" dxfId="1543" priority="12059" stopIfTrue="1">
      <formula>I237="REVIEW"</formula>
    </cfRule>
  </conditionalFormatting>
  <conditionalFormatting sqref="I238">
    <cfRule type="expression" dxfId="1542" priority="12060" stopIfTrue="1">
      <formula>I238="REVIEW"</formula>
    </cfRule>
  </conditionalFormatting>
  <conditionalFormatting sqref="I239">
    <cfRule type="expression" dxfId="1541" priority="12061" stopIfTrue="1">
      <formula>I239="REVIEW"</formula>
    </cfRule>
  </conditionalFormatting>
  <conditionalFormatting sqref="I240">
    <cfRule type="expression" dxfId="1540" priority="12062" stopIfTrue="1">
      <formula>I240="REVIEW"</formula>
    </cfRule>
  </conditionalFormatting>
  <conditionalFormatting sqref="I241">
    <cfRule type="expression" dxfId="1539" priority="12063" stopIfTrue="1">
      <formula>I241="REVIEW"</formula>
    </cfRule>
  </conditionalFormatting>
  <conditionalFormatting sqref="I242">
    <cfRule type="expression" dxfId="1538" priority="12064" stopIfTrue="1">
      <formula>I242="REVIEW"</formula>
    </cfRule>
  </conditionalFormatting>
  <conditionalFormatting sqref="I243">
    <cfRule type="expression" dxfId="1537" priority="12065" stopIfTrue="1">
      <formula>I243="REVIEW"</formula>
    </cfRule>
  </conditionalFormatting>
  <conditionalFormatting sqref="I244">
    <cfRule type="expression" dxfId="1536" priority="12066" stopIfTrue="1">
      <formula>I244="REVIEW"</formula>
    </cfRule>
  </conditionalFormatting>
  <conditionalFormatting sqref="I245">
    <cfRule type="expression" dxfId="1535" priority="12067" stopIfTrue="1">
      <formula>I245="REVIEW"</formula>
    </cfRule>
  </conditionalFormatting>
  <conditionalFormatting sqref="I246">
    <cfRule type="expression" dxfId="1534" priority="12068" stopIfTrue="1">
      <formula>I246="REVIEW"</formula>
    </cfRule>
  </conditionalFormatting>
  <conditionalFormatting sqref="I247">
    <cfRule type="expression" dxfId="1533" priority="12069" stopIfTrue="1">
      <formula>I247="REVIEW"</formula>
    </cfRule>
  </conditionalFormatting>
  <conditionalFormatting sqref="I248">
    <cfRule type="expression" dxfId="1532" priority="12070" stopIfTrue="1">
      <formula>I248="REVIEW"</formula>
    </cfRule>
  </conditionalFormatting>
  <conditionalFormatting sqref="I249">
    <cfRule type="expression" dxfId="1531" priority="12071" stopIfTrue="1">
      <formula>I249="REVIEW"</formula>
    </cfRule>
  </conditionalFormatting>
  <conditionalFormatting sqref="I250">
    <cfRule type="expression" dxfId="1530" priority="12072" stopIfTrue="1">
      <formula>I250="REVIEW"</formula>
    </cfRule>
  </conditionalFormatting>
  <conditionalFormatting sqref="I251">
    <cfRule type="expression" dxfId="1529" priority="12073" stopIfTrue="1">
      <formula>I251="REVIEW"</formula>
    </cfRule>
  </conditionalFormatting>
  <conditionalFormatting sqref="I252">
    <cfRule type="expression" dxfId="1528" priority="12074" stopIfTrue="1">
      <formula>I252="REVIEW"</formula>
    </cfRule>
  </conditionalFormatting>
  <conditionalFormatting sqref="I253">
    <cfRule type="expression" dxfId="1527" priority="12075" stopIfTrue="1">
      <formula>I253="REVIEW"</formula>
    </cfRule>
  </conditionalFormatting>
  <conditionalFormatting sqref="I254">
    <cfRule type="expression" dxfId="1526" priority="12076" stopIfTrue="1">
      <formula>I254="REVIEW"</formula>
    </cfRule>
  </conditionalFormatting>
  <conditionalFormatting sqref="I255">
    <cfRule type="expression" dxfId="1525" priority="12077" stopIfTrue="1">
      <formula>I255="REVIEW"</formula>
    </cfRule>
  </conditionalFormatting>
  <conditionalFormatting sqref="I256">
    <cfRule type="expression" dxfId="1524" priority="12078" stopIfTrue="1">
      <formula>I256="REVIEW"</formula>
    </cfRule>
  </conditionalFormatting>
  <conditionalFormatting sqref="I257">
    <cfRule type="expression" dxfId="1523" priority="12079" stopIfTrue="1">
      <formula>I257="REVIEW"</formula>
    </cfRule>
  </conditionalFormatting>
  <conditionalFormatting sqref="I258">
    <cfRule type="expression" dxfId="1522" priority="12080" stopIfTrue="1">
      <formula>I258="REVIEW"</formula>
    </cfRule>
  </conditionalFormatting>
  <conditionalFormatting sqref="I259">
    <cfRule type="expression" dxfId="1521" priority="12081" stopIfTrue="1">
      <formula>I259="REVIEW"</formula>
    </cfRule>
  </conditionalFormatting>
  <conditionalFormatting sqref="I260">
    <cfRule type="expression" dxfId="1520" priority="12082" stopIfTrue="1">
      <formula>I260="REVIEW"</formula>
    </cfRule>
  </conditionalFormatting>
  <conditionalFormatting sqref="I261">
    <cfRule type="expression" dxfId="1519" priority="12083" stopIfTrue="1">
      <formula>I261="REVIEW"</formula>
    </cfRule>
  </conditionalFormatting>
  <conditionalFormatting sqref="I262">
    <cfRule type="expression" dxfId="1518" priority="12084" stopIfTrue="1">
      <formula>I262="REVIEW"</formula>
    </cfRule>
  </conditionalFormatting>
  <conditionalFormatting sqref="I263">
    <cfRule type="expression" dxfId="1517" priority="12085" stopIfTrue="1">
      <formula>I263="REVIEW"</formula>
    </cfRule>
  </conditionalFormatting>
  <conditionalFormatting sqref="I264">
    <cfRule type="expression" dxfId="1516" priority="12086" stopIfTrue="1">
      <formula>I264="REVIEW"</formula>
    </cfRule>
  </conditionalFormatting>
  <conditionalFormatting sqref="I265">
    <cfRule type="expression" dxfId="1515" priority="12087" stopIfTrue="1">
      <formula>I265="REVIEW"</formula>
    </cfRule>
  </conditionalFormatting>
  <conditionalFormatting sqref="I266">
    <cfRule type="expression" dxfId="1514" priority="12088" stopIfTrue="1">
      <formula>I266="REVIEW"</formula>
    </cfRule>
  </conditionalFormatting>
  <conditionalFormatting sqref="I267">
    <cfRule type="expression" dxfId="1513" priority="12089" stopIfTrue="1">
      <formula>I267="REVIEW"</formula>
    </cfRule>
  </conditionalFormatting>
  <conditionalFormatting sqref="I268">
    <cfRule type="expression" dxfId="1512" priority="12090" stopIfTrue="1">
      <formula>I268="REVIEW"</formula>
    </cfRule>
  </conditionalFormatting>
  <conditionalFormatting sqref="I269">
    <cfRule type="expression" dxfId="1511" priority="12091" stopIfTrue="1">
      <formula>I269="REVIEW"</formula>
    </cfRule>
  </conditionalFormatting>
  <conditionalFormatting sqref="I270">
    <cfRule type="expression" dxfId="1510" priority="12092" stopIfTrue="1">
      <formula>I270="REVIEW"</formula>
    </cfRule>
  </conditionalFormatting>
  <conditionalFormatting sqref="I271">
    <cfRule type="expression" dxfId="1509" priority="12093" stopIfTrue="1">
      <formula>I271="REVIEW"</formula>
    </cfRule>
  </conditionalFormatting>
  <conditionalFormatting sqref="I272">
    <cfRule type="expression" dxfId="1508" priority="12094" stopIfTrue="1">
      <formula>I272="REVIEW"</formula>
    </cfRule>
  </conditionalFormatting>
  <conditionalFormatting sqref="I273">
    <cfRule type="expression" dxfId="1507" priority="12095" stopIfTrue="1">
      <formula>I273="REVIEW"</formula>
    </cfRule>
  </conditionalFormatting>
  <conditionalFormatting sqref="I274">
    <cfRule type="expression" dxfId="1506" priority="12096" stopIfTrue="1">
      <formula>I274="REVIEW"</formula>
    </cfRule>
  </conditionalFormatting>
  <conditionalFormatting sqref="I275">
    <cfRule type="expression" dxfId="1505" priority="12097" stopIfTrue="1">
      <formula>I275="REVIEW"</formula>
    </cfRule>
  </conditionalFormatting>
  <conditionalFormatting sqref="I276">
    <cfRule type="expression" dxfId="1504" priority="12098" stopIfTrue="1">
      <formula>I276="REVIEW"</formula>
    </cfRule>
  </conditionalFormatting>
  <conditionalFormatting sqref="I277">
    <cfRule type="expression" dxfId="1503" priority="12099" stopIfTrue="1">
      <formula>I277="REVIEW"</formula>
    </cfRule>
  </conditionalFormatting>
  <conditionalFormatting sqref="I278">
    <cfRule type="expression" dxfId="1502" priority="12100" stopIfTrue="1">
      <formula>I278="REVIEW"</formula>
    </cfRule>
  </conditionalFormatting>
  <conditionalFormatting sqref="I279">
    <cfRule type="expression" dxfId="1501" priority="12101" stopIfTrue="1">
      <formula>I279="REVIEW"</formula>
    </cfRule>
  </conditionalFormatting>
  <conditionalFormatting sqref="I280">
    <cfRule type="expression" dxfId="1500" priority="12102" stopIfTrue="1">
      <formula>I280="REVIEW"</formula>
    </cfRule>
  </conditionalFormatting>
  <conditionalFormatting sqref="I281">
    <cfRule type="expression" dxfId="1499" priority="12103" stopIfTrue="1">
      <formula>I281="REVIEW"</formula>
    </cfRule>
  </conditionalFormatting>
  <conditionalFormatting sqref="I282">
    <cfRule type="expression" dxfId="1498" priority="12104" stopIfTrue="1">
      <formula>I282="REVIEW"</formula>
    </cfRule>
  </conditionalFormatting>
  <conditionalFormatting sqref="I283">
    <cfRule type="expression" dxfId="1497" priority="12105" stopIfTrue="1">
      <formula>I283="REVIEW"</formula>
    </cfRule>
  </conditionalFormatting>
  <conditionalFormatting sqref="I284">
    <cfRule type="expression" dxfId="1496" priority="12106" stopIfTrue="1">
      <formula>I284="REVIEW"</formula>
    </cfRule>
  </conditionalFormatting>
  <conditionalFormatting sqref="I285">
    <cfRule type="expression" dxfId="1495" priority="12107" stopIfTrue="1">
      <formula>I285="REVIEW"</formula>
    </cfRule>
  </conditionalFormatting>
  <conditionalFormatting sqref="I286">
    <cfRule type="expression" dxfId="1494" priority="12108" stopIfTrue="1">
      <formula>I286="REVIEW"</formula>
    </cfRule>
  </conditionalFormatting>
  <conditionalFormatting sqref="I287">
    <cfRule type="expression" dxfId="1493" priority="12109" stopIfTrue="1">
      <formula>I287="REVIEW"</formula>
    </cfRule>
  </conditionalFormatting>
  <conditionalFormatting sqref="I288">
    <cfRule type="expression" dxfId="1492" priority="12110" stopIfTrue="1">
      <formula>I288="REVIEW"</formula>
    </cfRule>
  </conditionalFormatting>
  <conditionalFormatting sqref="I289">
    <cfRule type="expression" dxfId="1491" priority="12111" stopIfTrue="1">
      <formula>I289="REVIEW"</formula>
    </cfRule>
  </conditionalFormatting>
  <conditionalFormatting sqref="I290">
    <cfRule type="expression" dxfId="1490" priority="12112" stopIfTrue="1">
      <formula>I290="REVIEW"</formula>
    </cfRule>
  </conditionalFormatting>
  <conditionalFormatting sqref="I291">
    <cfRule type="expression" dxfId="1489" priority="12113" stopIfTrue="1">
      <formula>I291="REVIEW"</formula>
    </cfRule>
  </conditionalFormatting>
  <conditionalFormatting sqref="I292">
    <cfRule type="expression" dxfId="1488" priority="12114" stopIfTrue="1">
      <formula>I292="REVIEW"</formula>
    </cfRule>
  </conditionalFormatting>
  <conditionalFormatting sqref="I293">
    <cfRule type="expression" dxfId="1487" priority="12115" stopIfTrue="1">
      <formula>I293="REVIEW"</formula>
    </cfRule>
  </conditionalFormatting>
  <conditionalFormatting sqref="I294">
    <cfRule type="expression" dxfId="1486" priority="12116" stopIfTrue="1">
      <formula>I294="REVIEW"</formula>
    </cfRule>
  </conditionalFormatting>
  <conditionalFormatting sqref="I295">
    <cfRule type="expression" dxfId="1485" priority="12117" stopIfTrue="1">
      <formula>I295="REVIEW"</formula>
    </cfRule>
  </conditionalFormatting>
  <conditionalFormatting sqref="I296">
    <cfRule type="expression" dxfId="1484" priority="12118" stopIfTrue="1">
      <formula>I296="REVIEW"</formula>
    </cfRule>
  </conditionalFormatting>
  <conditionalFormatting sqref="I297">
    <cfRule type="expression" dxfId="1483" priority="12119" stopIfTrue="1">
      <formula>I297="REVIEW"</formula>
    </cfRule>
  </conditionalFormatting>
  <conditionalFormatting sqref="I298">
    <cfRule type="expression" dxfId="1482" priority="12120" stopIfTrue="1">
      <formula>I298="REVIEW"</formula>
    </cfRule>
  </conditionalFormatting>
  <conditionalFormatting sqref="I299">
    <cfRule type="expression" dxfId="1481" priority="12121" stopIfTrue="1">
      <formula>I299="REVIEW"</formula>
    </cfRule>
  </conditionalFormatting>
  <conditionalFormatting sqref="I300">
    <cfRule type="expression" dxfId="1480" priority="12122" stopIfTrue="1">
      <formula>I300="REVIEW"</formula>
    </cfRule>
  </conditionalFormatting>
  <conditionalFormatting sqref="I301">
    <cfRule type="expression" dxfId="1479" priority="12123" stopIfTrue="1">
      <formula>I301="REVIEW"</formula>
    </cfRule>
  </conditionalFormatting>
  <conditionalFormatting sqref="I302">
    <cfRule type="expression" dxfId="1478" priority="12124" stopIfTrue="1">
      <formula>I302="REVIEW"</formula>
    </cfRule>
  </conditionalFormatting>
  <conditionalFormatting sqref="I303">
    <cfRule type="expression" dxfId="1477" priority="12125" stopIfTrue="1">
      <formula>I303="REVIEW"</formula>
    </cfRule>
  </conditionalFormatting>
  <conditionalFormatting sqref="I304">
    <cfRule type="expression" dxfId="1476" priority="12126" stopIfTrue="1">
      <formula>I304="REVIEW"</formula>
    </cfRule>
  </conditionalFormatting>
  <conditionalFormatting sqref="I305">
    <cfRule type="expression" dxfId="1475" priority="12127" stopIfTrue="1">
      <formula>I305="REVIEW"</formula>
    </cfRule>
  </conditionalFormatting>
  <conditionalFormatting sqref="I306">
    <cfRule type="expression" dxfId="1474" priority="12128" stopIfTrue="1">
      <formula>I306="REVIEW"</formula>
    </cfRule>
  </conditionalFormatting>
  <conditionalFormatting sqref="I307">
    <cfRule type="expression" dxfId="1473" priority="12129" stopIfTrue="1">
      <formula>I307="REVIEW"</formula>
    </cfRule>
  </conditionalFormatting>
  <conditionalFormatting sqref="I308">
    <cfRule type="expression" dxfId="1472" priority="12130" stopIfTrue="1">
      <formula>I308="REVIEW"</formula>
    </cfRule>
  </conditionalFormatting>
  <conditionalFormatting sqref="I309">
    <cfRule type="expression" dxfId="1471" priority="12131" stopIfTrue="1">
      <formula>I309="REVIEW"</formula>
    </cfRule>
  </conditionalFormatting>
  <conditionalFormatting sqref="I310">
    <cfRule type="expression" dxfId="1470" priority="12132" stopIfTrue="1">
      <formula>I310="REVIEW"</formula>
    </cfRule>
  </conditionalFormatting>
  <conditionalFormatting sqref="I311">
    <cfRule type="expression" dxfId="1469" priority="12133" stopIfTrue="1">
      <formula>I311="REVIEW"</formula>
    </cfRule>
  </conditionalFormatting>
  <conditionalFormatting sqref="I312">
    <cfRule type="expression" dxfId="1468" priority="12134" stopIfTrue="1">
      <formula>I312="REVIEW"</formula>
    </cfRule>
  </conditionalFormatting>
  <conditionalFormatting sqref="I313">
    <cfRule type="expression" dxfId="1467" priority="12135" stopIfTrue="1">
      <formula>I313="REVIEW"</formula>
    </cfRule>
  </conditionalFormatting>
  <conditionalFormatting sqref="I314">
    <cfRule type="expression" dxfId="1466" priority="12136" stopIfTrue="1">
      <formula>I314="REVIEW"</formula>
    </cfRule>
  </conditionalFormatting>
  <conditionalFormatting sqref="I315">
    <cfRule type="expression" dxfId="1465" priority="12137" stopIfTrue="1">
      <formula>I315="REVIEW"</formula>
    </cfRule>
  </conditionalFormatting>
  <conditionalFormatting sqref="I316">
    <cfRule type="expression" dxfId="1464" priority="12138" stopIfTrue="1">
      <formula>I316="REVIEW"</formula>
    </cfRule>
  </conditionalFormatting>
  <conditionalFormatting sqref="I317">
    <cfRule type="expression" dxfId="1463" priority="12139" stopIfTrue="1">
      <formula>I317="REVIEW"</formula>
    </cfRule>
  </conditionalFormatting>
  <conditionalFormatting sqref="I318">
    <cfRule type="expression" dxfId="1462" priority="12140" stopIfTrue="1">
      <formula>I318="REVIEW"</formula>
    </cfRule>
  </conditionalFormatting>
  <conditionalFormatting sqref="I319">
    <cfRule type="expression" dxfId="1461" priority="12141" stopIfTrue="1">
      <formula>I319="REVIEW"</formula>
    </cfRule>
  </conditionalFormatting>
  <conditionalFormatting sqref="I320">
    <cfRule type="expression" dxfId="1460" priority="12142" stopIfTrue="1">
      <formula>I320="REVIEW"</formula>
    </cfRule>
  </conditionalFormatting>
  <conditionalFormatting sqref="I321">
    <cfRule type="expression" dxfId="1459" priority="12143" stopIfTrue="1">
      <formula>I321="REVIEW"</formula>
    </cfRule>
  </conditionalFormatting>
  <conditionalFormatting sqref="I322">
    <cfRule type="expression" dxfId="1458" priority="12144" stopIfTrue="1">
      <formula>I322="REVIEW"</formula>
    </cfRule>
  </conditionalFormatting>
  <conditionalFormatting sqref="I323">
    <cfRule type="expression" dxfId="1457" priority="12145" stopIfTrue="1">
      <formula>I323="REVIEW"</formula>
    </cfRule>
  </conditionalFormatting>
  <conditionalFormatting sqref="I324">
    <cfRule type="expression" dxfId="1456" priority="12146" stopIfTrue="1">
      <formula>I324="REVIEW"</formula>
    </cfRule>
  </conditionalFormatting>
  <conditionalFormatting sqref="I325">
    <cfRule type="expression" dxfId="1455" priority="12147" stopIfTrue="1">
      <formula>I325="REVIEW"</formula>
    </cfRule>
  </conditionalFormatting>
  <conditionalFormatting sqref="I326">
    <cfRule type="expression" dxfId="1454" priority="12148" stopIfTrue="1">
      <formula>I326="REVIEW"</formula>
    </cfRule>
  </conditionalFormatting>
  <conditionalFormatting sqref="I327">
    <cfRule type="expression" dxfId="1453" priority="12149" stopIfTrue="1">
      <formula>I327="REVIEW"</formula>
    </cfRule>
  </conditionalFormatting>
  <conditionalFormatting sqref="I328">
    <cfRule type="expression" dxfId="1452" priority="12150" stopIfTrue="1">
      <formula>I328="REVIEW"</formula>
    </cfRule>
  </conditionalFormatting>
  <conditionalFormatting sqref="I329">
    <cfRule type="expression" dxfId="1451" priority="12151" stopIfTrue="1">
      <formula>I329="REVIEW"</formula>
    </cfRule>
  </conditionalFormatting>
  <conditionalFormatting sqref="I330">
    <cfRule type="expression" dxfId="1450" priority="12152" stopIfTrue="1">
      <formula>I330="REVIEW"</formula>
    </cfRule>
  </conditionalFormatting>
  <conditionalFormatting sqref="I331">
    <cfRule type="expression" dxfId="1449" priority="12153" stopIfTrue="1">
      <formula>I331="REVIEW"</formula>
    </cfRule>
  </conditionalFormatting>
  <conditionalFormatting sqref="I332">
    <cfRule type="expression" dxfId="1448" priority="12154" stopIfTrue="1">
      <formula>I332="REVIEW"</formula>
    </cfRule>
  </conditionalFormatting>
  <conditionalFormatting sqref="I333">
    <cfRule type="expression" dxfId="1447" priority="12155" stopIfTrue="1">
      <formula>I333="REVIEW"</formula>
    </cfRule>
  </conditionalFormatting>
  <conditionalFormatting sqref="I334">
    <cfRule type="expression" dxfId="1446" priority="12156" stopIfTrue="1">
      <formula>I334="REVIEW"</formula>
    </cfRule>
  </conditionalFormatting>
  <conditionalFormatting sqref="I335">
    <cfRule type="expression" dxfId="1445" priority="12157" stopIfTrue="1">
      <formula>I335="REVIEW"</formula>
    </cfRule>
  </conditionalFormatting>
  <conditionalFormatting sqref="I336">
    <cfRule type="expression" dxfId="1444" priority="12158" stopIfTrue="1">
      <formula>I336="REVIEW"</formula>
    </cfRule>
  </conditionalFormatting>
  <conditionalFormatting sqref="I337">
    <cfRule type="expression" dxfId="1443" priority="12159" stopIfTrue="1">
      <formula>I337="REVIEW"</formula>
    </cfRule>
  </conditionalFormatting>
  <conditionalFormatting sqref="I338">
    <cfRule type="expression" dxfId="1442" priority="12160" stopIfTrue="1">
      <formula>I338="REVIEW"</formula>
    </cfRule>
  </conditionalFormatting>
  <conditionalFormatting sqref="I339">
    <cfRule type="expression" dxfId="1441" priority="12161" stopIfTrue="1">
      <formula>I339="REVIEW"</formula>
    </cfRule>
  </conditionalFormatting>
  <conditionalFormatting sqref="I340">
    <cfRule type="expression" dxfId="1440" priority="12162" stopIfTrue="1">
      <formula>I340="REVIEW"</formula>
    </cfRule>
  </conditionalFormatting>
  <conditionalFormatting sqref="I341">
    <cfRule type="expression" dxfId="1439" priority="12163" stopIfTrue="1">
      <formula>I341="REVIEW"</formula>
    </cfRule>
  </conditionalFormatting>
  <conditionalFormatting sqref="I342">
    <cfRule type="expression" dxfId="1438" priority="12164" stopIfTrue="1">
      <formula>I342="REVIEW"</formula>
    </cfRule>
  </conditionalFormatting>
  <conditionalFormatting sqref="I343">
    <cfRule type="expression" dxfId="1437" priority="12165" stopIfTrue="1">
      <formula>I343="REVIEW"</formula>
    </cfRule>
  </conditionalFormatting>
  <conditionalFormatting sqref="I344">
    <cfRule type="expression" dxfId="1436" priority="12166" stopIfTrue="1">
      <formula>I344="REVIEW"</formula>
    </cfRule>
  </conditionalFormatting>
  <conditionalFormatting sqref="I345">
    <cfRule type="expression" dxfId="1435" priority="12167" stopIfTrue="1">
      <formula>I345="REVIEW"</formula>
    </cfRule>
  </conditionalFormatting>
  <conditionalFormatting sqref="I346">
    <cfRule type="expression" dxfId="1434" priority="12168" stopIfTrue="1">
      <formula>I346="REVIEW"</formula>
    </cfRule>
  </conditionalFormatting>
  <conditionalFormatting sqref="I347">
    <cfRule type="expression" dxfId="1433" priority="12169" stopIfTrue="1">
      <formula>I347="REVIEW"</formula>
    </cfRule>
  </conditionalFormatting>
  <conditionalFormatting sqref="I348">
    <cfRule type="expression" dxfId="1432" priority="12170" stopIfTrue="1">
      <formula>I348="REVIEW"</formula>
    </cfRule>
  </conditionalFormatting>
  <conditionalFormatting sqref="I349">
    <cfRule type="expression" dxfId="1431" priority="12171" stopIfTrue="1">
      <formula>I349="REVIEW"</formula>
    </cfRule>
  </conditionalFormatting>
  <conditionalFormatting sqref="I350">
    <cfRule type="expression" dxfId="1430" priority="12172" stopIfTrue="1">
      <formula>I350="REVIEW"</formula>
    </cfRule>
  </conditionalFormatting>
  <conditionalFormatting sqref="I351">
    <cfRule type="expression" dxfId="1429" priority="12173" stopIfTrue="1">
      <formula>I351="REVIEW"</formula>
    </cfRule>
  </conditionalFormatting>
  <conditionalFormatting sqref="I352">
    <cfRule type="expression" dxfId="1428" priority="12174" stopIfTrue="1">
      <formula>I352="REVIEW"</formula>
    </cfRule>
  </conditionalFormatting>
  <conditionalFormatting sqref="I353">
    <cfRule type="expression" dxfId="1427" priority="12175" stopIfTrue="1">
      <formula>I353="REVIEW"</formula>
    </cfRule>
  </conditionalFormatting>
  <conditionalFormatting sqref="I354">
    <cfRule type="expression" dxfId="1426" priority="12176" stopIfTrue="1">
      <formula>I354="REVIEW"</formula>
    </cfRule>
  </conditionalFormatting>
  <conditionalFormatting sqref="I355">
    <cfRule type="expression" dxfId="1425" priority="12177" stopIfTrue="1">
      <formula>I355="REVIEW"</formula>
    </cfRule>
  </conditionalFormatting>
  <conditionalFormatting sqref="I356">
    <cfRule type="expression" dxfId="1424" priority="12178" stopIfTrue="1">
      <formula>I356="REVIEW"</formula>
    </cfRule>
  </conditionalFormatting>
  <conditionalFormatting sqref="I357">
    <cfRule type="expression" dxfId="1423" priority="12179" stopIfTrue="1">
      <formula>I357="REVIEW"</formula>
    </cfRule>
  </conditionalFormatting>
  <conditionalFormatting sqref="I358">
    <cfRule type="expression" dxfId="1422" priority="12180" stopIfTrue="1">
      <formula>I358="REVIEW"</formula>
    </cfRule>
  </conditionalFormatting>
  <conditionalFormatting sqref="I359">
    <cfRule type="expression" dxfId="1421" priority="12181" stopIfTrue="1">
      <formula>I359="REVIEW"</formula>
    </cfRule>
  </conditionalFormatting>
  <conditionalFormatting sqref="I360">
    <cfRule type="expression" dxfId="1420" priority="12182" stopIfTrue="1">
      <formula>I360="REVIEW"</formula>
    </cfRule>
  </conditionalFormatting>
  <conditionalFormatting sqref="I361">
    <cfRule type="expression" dxfId="1419" priority="12183" stopIfTrue="1">
      <formula>I361="REVIEW"</formula>
    </cfRule>
  </conditionalFormatting>
  <conditionalFormatting sqref="I362">
    <cfRule type="expression" dxfId="1418" priority="12184" stopIfTrue="1">
      <formula>I362="REVIEW"</formula>
    </cfRule>
  </conditionalFormatting>
  <conditionalFormatting sqref="I363">
    <cfRule type="expression" dxfId="1417" priority="12185" stopIfTrue="1">
      <formula>I363="REVIEW"</formula>
    </cfRule>
  </conditionalFormatting>
  <conditionalFormatting sqref="I364">
    <cfRule type="expression" dxfId="1416" priority="12186" stopIfTrue="1">
      <formula>I364="REVIEW"</formula>
    </cfRule>
  </conditionalFormatting>
  <conditionalFormatting sqref="I365">
    <cfRule type="expression" dxfId="1415" priority="12187" stopIfTrue="1">
      <formula>I365="REVIEW"</formula>
    </cfRule>
  </conditionalFormatting>
  <conditionalFormatting sqref="I366">
    <cfRule type="expression" dxfId="1414" priority="12188" stopIfTrue="1">
      <formula>I366="REVIEW"</formula>
    </cfRule>
  </conditionalFormatting>
  <conditionalFormatting sqref="I367">
    <cfRule type="expression" dxfId="1413" priority="12189" stopIfTrue="1">
      <formula>I367="REVIEW"</formula>
    </cfRule>
  </conditionalFormatting>
  <conditionalFormatting sqref="I368">
    <cfRule type="expression" dxfId="1412" priority="12190" stopIfTrue="1">
      <formula>I368="REVIEW"</formula>
    </cfRule>
  </conditionalFormatting>
  <conditionalFormatting sqref="I369">
    <cfRule type="expression" dxfId="1411" priority="12191" stopIfTrue="1">
      <formula>I369="REVIEW"</formula>
    </cfRule>
  </conditionalFormatting>
  <conditionalFormatting sqref="I370">
    <cfRule type="expression" dxfId="1410" priority="12192" stopIfTrue="1">
      <formula>I370="REVIEW"</formula>
    </cfRule>
  </conditionalFormatting>
  <conditionalFormatting sqref="I371">
    <cfRule type="expression" dxfId="1409" priority="12193" stopIfTrue="1">
      <formula>I371="REVIEW"</formula>
    </cfRule>
  </conditionalFormatting>
  <conditionalFormatting sqref="I372">
    <cfRule type="expression" dxfId="1408" priority="12194" stopIfTrue="1">
      <formula>I372="REVIEW"</formula>
    </cfRule>
  </conditionalFormatting>
  <conditionalFormatting sqref="I373">
    <cfRule type="expression" dxfId="1407" priority="12195" stopIfTrue="1">
      <formula>I373="REVIEW"</formula>
    </cfRule>
  </conditionalFormatting>
  <conditionalFormatting sqref="I374">
    <cfRule type="expression" dxfId="1406" priority="12196" stopIfTrue="1">
      <formula>I374="REVIEW"</formula>
    </cfRule>
  </conditionalFormatting>
  <conditionalFormatting sqref="I375">
    <cfRule type="expression" dxfId="1405" priority="12197" stopIfTrue="1">
      <formula>I375="REVIEW"</formula>
    </cfRule>
  </conditionalFormatting>
  <conditionalFormatting sqref="I376">
    <cfRule type="expression" dxfId="1404" priority="12198" stopIfTrue="1">
      <formula>I376="REVIEW"</formula>
    </cfRule>
  </conditionalFormatting>
  <conditionalFormatting sqref="I377">
    <cfRule type="expression" dxfId="1403" priority="12199" stopIfTrue="1">
      <formula>I377="REVIEW"</formula>
    </cfRule>
  </conditionalFormatting>
  <conditionalFormatting sqref="I378">
    <cfRule type="expression" dxfId="1402" priority="12200" stopIfTrue="1">
      <formula>I378="REVIEW"</formula>
    </cfRule>
  </conditionalFormatting>
  <conditionalFormatting sqref="I379">
    <cfRule type="expression" dxfId="1401" priority="12201" stopIfTrue="1">
      <formula>I379="REVIEW"</formula>
    </cfRule>
  </conditionalFormatting>
  <conditionalFormatting sqref="I380">
    <cfRule type="expression" dxfId="1400" priority="12202" stopIfTrue="1">
      <formula>I380="REVIEW"</formula>
    </cfRule>
  </conditionalFormatting>
  <conditionalFormatting sqref="I381">
    <cfRule type="expression" dxfId="1399" priority="12203" stopIfTrue="1">
      <formula>I381="REVIEW"</formula>
    </cfRule>
  </conditionalFormatting>
  <conditionalFormatting sqref="I382">
    <cfRule type="expression" dxfId="1398" priority="12204" stopIfTrue="1">
      <formula>I382="REVIEW"</formula>
    </cfRule>
  </conditionalFormatting>
  <conditionalFormatting sqref="I383">
    <cfRule type="expression" dxfId="1397" priority="12205" stopIfTrue="1">
      <formula>I383="REVIEW"</formula>
    </cfRule>
  </conditionalFormatting>
  <conditionalFormatting sqref="I384">
    <cfRule type="expression" dxfId="1396" priority="12206" stopIfTrue="1">
      <formula>I384="REVIEW"</formula>
    </cfRule>
  </conditionalFormatting>
  <conditionalFormatting sqref="I385">
    <cfRule type="expression" dxfId="1395" priority="12207" stopIfTrue="1">
      <formula>I385="REVIEW"</formula>
    </cfRule>
  </conditionalFormatting>
  <conditionalFormatting sqref="I386">
    <cfRule type="expression" dxfId="1394" priority="12208" stopIfTrue="1">
      <formula>I386="REVIEW"</formula>
    </cfRule>
  </conditionalFormatting>
  <conditionalFormatting sqref="I387">
    <cfRule type="expression" dxfId="1393" priority="12209" stopIfTrue="1">
      <formula>I387="REVIEW"</formula>
    </cfRule>
  </conditionalFormatting>
  <conditionalFormatting sqref="I388">
    <cfRule type="expression" dxfId="1392" priority="12210" stopIfTrue="1">
      <formula>I388="REVIEW"</formula>
    </cfRule>
  </conditionalFormatting>
  <conditionalFormatting sqref="I389">
    <cfRule type="expression" dxfId="1391" priority="12211" stopIfTrue="1">
      <formula>I389="REVIEW"</formula>
    </cfRule>
  </conditionalFormatting>
  <conditionalFormatting sqref="I390">
    <cfRule type="expression" dxfId="1390" priority="12212" stopIfTrue="1">
      <formula>I390="REVIEW"</formula>
    </cfRule>
  </conditionalFormatting>
  <conditionalFormatting sqref="I391">
    <cfRule type="expression" dxfId="1389" priority="12213" stopIfTrue="1">
      <formula>I391="REVIEW"</formula>
    </cfRule>
  </conditionalFormatting>
  <conditionalFormatting sqref="I392">
    <cfRule type="expression" dxfId="1388" priority="12214" stopIfTrue="1">
      <formula>I392="REVIEW"</formula>
    </cfRule>
  </conditionalFormatting>
  <conditionalFormatting sqref="I393">
    <cfRule type="expression" dxfId="1387" priority="12215" stopIfTrue="1">
      <formula>I393="REVIEW"</formula>
    </cfRule>
  </conditionalFormatting>
  <conditionalFormatting sqref="I394">
    <cfRule type="expression" dxfId="1386" priority="12216" stopIfTrue="1">
      <formula>I394="REVIEW"</formula>
    </cfRule>
  </conditionalFormatting>
  <conditionalFormatting sqref="I395">
    <cfRule type="expression" dxfId="1385" priority="12217" stopIfTrue="1">
      <formula>I395="REVIEW"</formula>
    </cfRule>
  </conditionalFormatting>
  <conditionalFormatting sqref="I396">
    <cfRule type="expression" dxfId="1384" priority="12218" stopIfTrue="1">
      <formula>I396="REVIEW"</formula>
    </cfRule>
  </conditionalFormatting>
  <conditionalFormatting sqref="I397">
    <cfRule type="expression" dxfId="1383" priority="12219" stopIfTrue="1">
      <formula>I397="REVIEW"</formula>
    </cfRule>
  </conditionalFormatting>
  <conditionalFormatting sqref="I398">
    <cfRule type="expression" dxfId="1382" priority="12220" stopIfTrue="1">
      <formula>I398="REVIEW"</formula>
    </cfRule>
  </conditionalFormatting>
  <conditionalFormatting sqref="I399">
    <cfRule type="expression" dxfId="1381" priority="12221" stopIfTrue="1">
      <formula>I399="REVIEW"</formula>
    </cfRule>
  </conditionalFormatting>
  <conditionalFormatting sqref="I400">
    <cfRule type="expression" dxfId="1380" priority="12222" stopIfTrue="1">
      <formula>I400="REVIEW"</formula>
    </cfRule>
  </conditionalFormatting>
  <conditionalFormatting sqref="I401">
    <cfRule type="expression" dxfId="1379" priority="12223" stopIfTrue="1">
      <formula>I401="REVIEW"</formula>
    </cfRule>
  </conditionalFormatting>
  <conditionalFormatting sqref="I402">
    <cfRule type="expression" dxfId="1378" priority="12224" stopIfTrue="1">
      <formula>I402="REVIEW"</formula>
    </cfRule>
  </conditionalFormatting>
  <conditionalFormatting sqref="I403">
    <cfRule type="expression" dxfId="1377" priority="12225" stopIfTrue="1">
      <formula>I403="REVIEW"</formula>
    </cfRule>
  </conditionalFormatting>
  <conditionalFormatting sqref="I404">
    <cfRule type="expression" dxfId="1376" priority="12226" stopIfTrue="1">
      <formula>I404="REVIEW"</formula>
    </cfRule>
  </conditionalFormatting>
  <conditionalFormatting sqref="I405">
    <cfRule type="expression" dxfId="1375" priority="12227" stopIfTrue="1">
      <formula>I405="REVIEW"</formula>
    </cfRule>
  </conditionalFormatting>
  <conditionalFormatting sqref="I406">
    <cfRule type="expression" dxfId="1374" priority="12228" stopIfTrue="1">
      <formula>I406="REVIEW"</formula>
    </cfRule>
  </conditionalFormatting>
  <conditionalFormatting sqref="I407">
    <cfRule type="expression" dxfId="1373" priority="12229" stopIfTrue="1">
      <formula>I407="REVIEW"</formula>
    </cfRule>
  </conditionalFormatting>
  <conditionalFormatting sqref="I408">
    <cfRule type="expression" dxfId="1372" priority="12230" stopIfTrue="1">
      <formula>I408="REVIEW"</formula>
    </cfRule>
  </conditionalFormatting>
  <conditionalFormatting sqref="I409">
    <cfRule type="expression" dxfId="1371" priority="12231" stopIfTrue="1">
      <formula>I409="REVIEW"</formula>
    </cfRule>
  </conditionalFormatting>
  <conditionalFormatting sqref="I410">
    <cfRule type="expression" dxfId="1370" priority="12232" stopIfTrue="1">
      <formula>I410="REVIEW"</formula>
    </cfRule>
  </conditionalFormatting>
  <conditionalFormatting sqref="I411">
    <cfRule type="expression" dxfId="1369" priority="12233" stopIfTrue="1">
      <formula>I411="REVIEW"</formula>
    </cfRule>
  </conditionalFormatting>
  <conditionalFormatting sqref="I412">
    <cfRule type="expression" dxfId="1368" priority="12234" stopIfTrue="1">
      <formula>I412="REVIEW"</formula>
    </cfRule>
  </conditionalFormatting>
  <conditionalFormatting sqref="I413">
    <cfRule type="expression" dxfId="1367" priority="12235" stopIfTrue="1">
      <formula>I413="REVIEW"</formula>
    </cfRule>
  </conditionalFormatting>
  <conditionalFormatting sqref="I414">
    <cfRule type="expression" dxfId="1366" priority="12236" stopIfTrue="1">
      <formula>I414="REVIEW"</formula>
    </cfRule>
  </conditionalFormatting>
  <conditionalFormatting sqref="I415">
    <cfRule type="expression" dxfId="1365" priority="12237" stopIfTrue="1">
      <formula>I415="REVIEW"</formula>
    </cfRule>
  </conditionalFormatting>
  <conditionalFormatting sqref="I416">
    <cfRule type="expression" dxfId="1364" priority="12238" stopIfTrue="1">
      <formula>I416="REVIEW"</formula>
    </cfRule>
  </conditionalFormatting>
  <conditionalFormatting sqref="I417">
    <cfRule type="expression" dxfId="1363" priority="12239" stopIfTrue="1">
      <formula>I417="REVIEW"</formula>
    </cfRule>
  </conditionalFormatting>
  <conditionalFormatting sqref="I418">
    <cfRule type="expression" dxfId="1362" priority="12240" stopIfTrue="1">
      <formula>I418="REVIEW"</formula>
    </cfRule>
  </conditionalFormatting>
  <conditionalFormatting sqref="I419">
    <cfRule type="expression" dxfId="1361" priority="12241" stopIfTrue="1">
      <formula>I419="REVIEW"</formula>
    </cfRule>
  </conditionalFormatting>
  <conditionalFormatting sqref="I420">
    <cfRule type="expression" dxfId="1360" priority="12242" stopIfTrue="1">
      <formula>I420="REVIEW"</formula>
    </cfRule>
  </conditionalFormatting>
  <conditionalFormatting sqref="I421">
    <cfRule type="expression" dxfId="1359" priority="12243" stopIfTrue="1">
      <formula>I421="REVIEW"</formula>
    </cfRule>
  </conditionalFormatting>
  <conditionalFormatting sqref="I422">
    <cfRule type="expression" dxfId="1358" priority="12244" stopIfTrue="1">
      <formula>I422="REVIEW"</formula>
    </cfRule>
  </conditionalFormatting>
  <conditionalFormatting sqref="I423">
    <cfRule type="expression" dxfId="1357" priority="12245" stopIfTrue="1">
      <formula>I423="REVIEW"</formula>
    </cfRule>
  </conditionalFormatting>
  <conditionalFormatting sqref="I424">
    <cfRule type="expression" dxfId="1356" priority="12246" stopIfTrue="1">
      <formula>I424="REVIEW"</formula>
    </cfRule>
  </conditionalFormatting>
  <conditionalFormatting sqref="I425">
    <cfRule type="expression" dxfId="1355" priority="12247" stopIfTrue="1">
      <formula>I425="REVIEW"</formula>
    </cfRule>
  </conditionalFormatting>
  <conditionalFormatting sqref="I426">
    <cfRule type="expression" dxfId="1354" priority="12248" stopIfTrue="1">
      <formula>I426="REVIEW"</formula>
    </cfRule>
  </conditionalFormatting>
  <conditionalFormatting sqref="I427">
    <cfRule type="expression" dxfId="1353" priority="12249" stopIfTrue="1">
      <formula>I427="REVIEW"</formula>
    </cfRule>
  </conditionalFormatting>
  <conditionalFormatting sqref="I428">
    <cfRule type="expression" dxfId="1352" priority="12250" stopIfTrue="1">
      <formula>I428="REVIEW"</formula>
    </cfRule>
  </conditionalFormatting>
  <conditionalFormatting sqref="I429">
    <cfRule type="expression" dxfId="1351" priority="12251" stopIfTrue="1">
      <formula>I429="REVIEW"</formula>
    </cfRule>
  </conditionalFormatting>
  <conditionalFormatting sqref="I430">
    <cfRule type="expression" dxfId="1350" priority="12252" stopIfTrue="1">
      <formula>I430="REVIEW"</formula>
    </cfRule>
  </conditionalFormatting>
  <conditionalFormatting sqref="I431">
    <cfRule type="expression" dxfId="1349" priority="12253" stopIfTrue="1">
      <formula>I431="REVIEW"</formula>
    </cfRule>
  </conditionalFormatting>
  <conditionalFormatting sqref="I432">
    <cfRule type="expression" dxfId="1348" priority="12254" stopIfTrue="1">
      <formula>I432="REVIEW"</formula>
    </cfRule>
  </conditionalFormatting>
  <conditionalFormatting sqref="I433">
    <cfRule type="expression" dxfId="1347" priority="12255" stopIfTrue="1">
      <formula>I433="REVIEW"</formula>
    </cfRule>
  </conditionalFormatting>
  <conditionalFormatting sqref="I434">
    <cfRule type="expression" dxfId="1346" priority="12256" stopIfTrue="1">
      <formula>I434="REVIEW"</formula>
    </cfRule>
  </conditionalFormatting>
  <conditionalFormatting sqref="I435">
    <cfRule type="expression" dxfId="1345" priority="12257" stopIfTrue="1">
      <formula>I435="REVIEW"</formula>
    </cfRule>
  </conditionalFormatting>
  <conditionalFormatting sqref="I436">
    <cfRule type="expression" dxfId="1344" priority="12258" stopIfTrue="1">
      <formula>I436="REVIEW"</formula>
    </cfRule>
  </conditionalFormatting>
  <conditionalFormatting sqref="I437">
    <cfRule type="expression" dxfId="1343" priority="12259" stopIfTrue="1">
      <formula>I437="REVIEW"</formula>
    </cfRule>
  </conditionalFormatting>
  <conditionalFormatting sqref="I438">
    <cfRule type="expression" dxfId="1342" priority="12260" stopIfTrue="1">
      <formula>I438="REVIEW"</formula>
    </cfRule>
  </conditionalFormatting>
  <conditionalFormatting sqref="I439">
    <cfRule type="expression" dxfId="1341" priority="12261" stopIfTrue="1">
      <formula>I439="REVIEW"</formula>
    </cfRule>
  </conditionalFormatting>
  <conditionalFormatting sqref="I440">
    <cfRule type="expression" dxfId="1340" priority="12262" stopIfTrue="1">
      <formula>I440="REVIEW"</formula>
    </cfRule>
  </conditionalFormatting>
  <conditionalFormatting sqref="I441">
    <cfRule type="expression" dxfId="1339" priority="12263" stopIfTrue="1">
      <formula>I441="REVIEW"</formula>
    </cfRule>
  </conditionalFormatting>
  <conditionalFormatting sqref="I442">
    <cfRule type="expression" dxfId="1338" priority="12264" stopIfTrue="1">
      <formula>I442="REVIEW"</formula>
    </cfRule>
  </conditionalFormatting>
  <conditionalFormatting sqref="I443">
    <cfRule type="expression" dxfId="1337" priority="12265" stopIfTrue="1">
      <formula>I443="REVIEW"</formula>
    </cfRule>
  </conditionalFormatting>
  <conditionalFormatting sqref="I444">
    <cfRule type="expression" dxfId="1336" priority="12266" stopIfTrue="1">
      <formula>I444="REVIEW"</formula>
    </cfRule>
  </conditionalFormatting>
  <conditionalFormatting sqref="I445">
    <cfRule type="expression" dxfId="1335" priority="12267" stopIfTrue="1">
      <formula>I445="REVIEW"</formula>
    </cfRule>
  </conditionalFormatting>
  <conditionalFormatting sqref="I446">
    <cfRule type="expression" dxfId="1334" priority="12268" stopIfTrue="1">
      <formula>I446="REVIEW"</formula>
    </cfRule>
  </conditionalFormatting>
  <conditionalFormatting sqref="I447">
    <cfRule type="expression" dxfId="1333" priority="12269" stopIfTrue="1">
      <formula>I447="REVIEW"</formula>
    </cfRule>
  </conditionalFormatting>
  <conditionalFormatting sqref="I448">
    <cfRule type="expression" dxfId="1332" priority="12270" stopIfTrue="1">
      <formula>I448="REVIEW"</formula>
    </cfRule>
  </conditionalFormatting>
  <conditionalFormatting sqref="I449">
    <cfRule type="expression" dxfId="1331" priority="12271" stopIfTrue="1">
      <formula>I449="REVIEW"</formula>
    </cfRule>
  </conditionalFormatting>
  <conditionalFormatting sqref="I450">
    <cfRule type="expression" dxfId="1330" priority="12272" stopIfTrue="1">
      <formula>I450="REVIEW"</formula>
    </cfRule>
  </conditionalFormatting>
  <conditionalFormatting sqref="I451">
    <cfRule type="expression" dxfId="1329" priority="12273" stopIfTrue="1">
      <formula>I451="REVIEW"</formula>
    </cfRule>
  </conditionalFormatting>
  <conditionalFormatting sqref="I452">
    <cfRule type="expression" dxfId="1328" priority="12274" stopIfTrue="1">
      <formula>I452="REVIEW"</formula>
    </cfRule>
  </conditionalFormatting>
  <conditionalFormatting sqref="I453">
    <cfRule type="expression" dxfId="1327" priority="12275" stopIfTrue="1">
      <formula>I453="REVIEW"</formula>
    </cfRule>
  </conditionalFormatting>
  <conditionalFormatting sqref="I454">
    <cfRule type="expression" dxfId="1326" priority="12276" stopIfTrue="1">
      <formula>I454="REVIEW"</formula>
    </cfRule>
  </conditionalFormatting>
  <conditionalFormatting sqref="I455">
    <cfRule type="expression" dxfId="1325" priority="12277" stopIfTrue="1">
      <formula>I455="REVIEW"</formula>
    </cfRule>
  </conditionalFormatting>
  <conditionalFormatting sqref="I456">
    <cfRule type="expression" dxfId="1324" priority="12278" stopIfTrue="1">
      <formula>I456="REVIEW"</formula>
    </cfRule>
  </conditionalFormatting>
  <conditionalFormatting sqref="I457">
    <cfRule type="expression" dxfId="1323" priority="12279" stopIfTrue="1">
      <formula>I457="REVIEW"</formula>
    </cfRule>
  </conditionalFormatting>
  <conditionalFormatting sqref="I458">
    <cfRule type="expression" dxfId="1322" priority="12280" stopIfTrue="1">
      <formula>I458="REVIEW"</formula>
    </cfRule>
  </conditionalFormatting>
  <conditionalFormatting sqref="I459">
    <cfRule type="expression" dxfId="1321" priority="12281" stopIfTrue="1">
      <formula>I459="REVIEW"</formula>
    </cfRule>
  </conditionalFormatting>
  <conditionalFormatting sqref="I460">
    <cfRule type="expression" dxfId="1320" priority="12282" stopIfTrue="1">
      <formula>I460="REVIEW"</formula>
    </cfRule>
  </conditionalFormatting>
  <conditionalFormatting sqref="I461">
    <cfRule type="expression" dxfId="1319" priority="12283" stopIfTrue="1">
      <formula>I461="REVIEW"</formula>
    </cfRule>
  </conditionalFormatting>
  <conditionalFormatting sqref="I462">
    <cfRule type="expression" dxfId="1318" priority="12284" stopIfTrue="1">
      <formula>I462="REVIEW"</formula>
    </cfRule>
  </conditionalFormatting>
  <conditionalFormatting sqref="I463">
    <cfRule type="expression" dxfId="1317" priority="12285" stopIfTrue="1">
      <formula>I463="REVIEW"</formula>
    </cfRule>
  </conditionalFormatting>
  <conditionalFormatting sqref="I464">
    <cfRule type="expression" dxfId="1316" priority="12286" stopIfTrue="1">
      <formula>I464="REVIEW"</formula>
    </cfRule>
  </conditionalFormatting>
  <conditionalFormatting sqref="I465">
    <cfRule type="expression" dxfId="1315" priority="12287" stopIfTrue="1">
      <formula>I465="REVIEW"</formula>
    </cfRule>
  </conditionalFormatting>
  <conditionalFormatting sqref="I466">
    <cfRule type="expression" dxfId="1314" priority="12288" stopIfTrue="1">
      <formula>I466="REVIEW"</formula>
    </cfRule>
  </conditionalFormatting>
  <conditionalFormatting sqref="I467">
    <cfRule type="expression" dxfId="1313" priority="12289" stopIfTrue="1">
      <formula>I467="REVIEW"</formula>
    </cfRule>
  </conditionalFormatting>
  <conditionalFormatting sqref="I468">
    <cfRule type="expression" dxfId="1312" priority="12290" stopIfTrue="1">
      <formula>I468="REVIEW"</formula>
    </cfRule>
  </conditionalFormatting>
  <conditionalFormatting sqref="I469">
    <cfRule type="expression" dxfId="1311" priority="12291" stopIfTrue="1">
      <formula>I469="REVIEW"</formula>
    </cfRule>
  </conditionalFormatting>
  <conditionalFormatting sqref="I470">
    <cfRule type="expression" dxfId="1310" priority="12292" stopIfTrue="1">
      <formula>I470="REVIEW"</formula>
    </cfRule>
  </conditionalFormatting>
  <conditionalFormatting sqref="I471">
    <cfRule type="expression" dxfId="1309" priority="12293" stopIfTrue="1">
      <formula>I471="REVIEW"</formula>
    </cfRule>
  </conditionalFormatting>
  <conditionalFormatting sqref="I472">
    <cfRule type="expression" dxfId="1308" priority="12294" stopIfTrue="1">
      <formula>I472="REVIEW"</formula>
    </cfRule>
  </conditionalFormatting>
  <conditionalFormatting sqref="I473">
    <cfRule type="expression" dxfId="1307" priority="12295" stopIfTrue="1">
      <formula>I473="REVIEW"</formula>
    </cfRule>
  </conditionalFormatting>
  <conditionalFormatting sqref="I474">
    <cfRule type="expression" dxfId="1306" priority="12296" stopIfTrue="1">
      <formula>I474="REVIEW"</formula>
    </cfRule>
  </conditionalFormatting>
  <conditionalFormatting sqref="I475">
    <cfRule type="expression" dxfId="1305" priority="12297" stopIfTrue="1">
      <formula>I475="REVIEW"</formula>
    </cfRule>
  </conditionalFormatting>
  <conditionalFormatting sqref="I476">
    <cfRule type="expression" dxfId="1304" priority="12298" stopIfTrue="1">
      <formula>I476="REVIEW"</formula>
    </cfRule>
  </conditionalFormatting>
  <conditionalFormatting sqref="I477">
    <cfRule type="expression" dxfId="1303" priority="12299" stopIfTrue="1">
      <formula>I477="REVIEW"</formula>
    </cfRule>
  </conditionalFormatting>
  <conditionalFormatting sqref="I478">
    <cfRule type="expression" dxfId="1302" priority="12300" stopIfTrue="1">
      <formula>I478="REVIEW"</formula>
    </cfRule>
  </conditionalFormatting>
  <conditionalFormatting sqref="I479">
    <cfRule type="expression" dxfId="1301" priority="12301" stopIfTrue="1">
      <formula>I479="REVIEW"</formula>
    </cfRule>
  </conditionalFormatting>
  <conditionalFormatting sqref="I480">
    <cfRule type="expression" dxfId="1300" priority="12302" stopIfTrue="1">
      <formula>I480="REVIEW"</formula>
    </cfRule>
  </conditionalFormatting>
  <conditionalFormatting sqref="I481">
    <cfRule type="expression" dxfId="1299" priority="12303" stopIfTrue="1">
      <formula>I481="REVIEW"</formula>
    </cfRule>
  </conditionalFormatting>
  <conditionalFormatting sqref="I482">
    <cfRule type="expression" dxfId="1298" priority="12304" stopIfTrue="1">
      <formula>I482="REVIEW"</formula>
    </cfRule>
  </conditionalFormatting>
  <conditionalFormatting sqref="I483">
    <cfRule type="expression" dxfId="1297" priority="12305" stopIfTrue="1">
      <formula>I483="REVIEW"</formula>
    </cfRule>
  </conditionalFormatting>
  <conditionalFormatting sqref="I484">
    <cfRule type="expression" dxfId="1296" priority="12306" stopIfTrue="1">
      <formula>I484="REVIEW"</formula>
    </cfRule>
  </conditionalFormatting>
  <conditionalFormatting sqref="I485">
    <cfRule type="expression" dxfId="1295" priority="12307" stopIfTrue="1">
      <formula>I485="REVIEW"</formula>
    </cfRule>
  </conditionalFormatting>
  <conditionalFormatting sqref="I486">
    <cfRule type="expression" dxfId="1294" priority="12308" stopIfTrue="1">
      <formula>I486="REVIEW"</formula>
    </cfRule>
  </conditionalFormatting>
  <conditionalFormatting sqref="I487">
    <cfRule type="expression" dxfId="1293" priority="12309" stopIfTrue="1">
      <formula>I487="REVIEW"</formula>
    </cfRule>
  </conditionalFormatting>
  <conditionalFormatting sqref="I488">
    <cfRule type="expression" dxfId="1292" priority="12310" stopIfTrue="1">
      <formula>I488="REVIEW"</formula>
    </cfRule>
  </conditionalFormatting>
  <conditionalFormatting sqref="I489">
    <cfRule type="expression" dxfId="1291" priority="12311" stopIfTrue="1">
      <formula>I489="REVIEW"</formula>
    </cfRule>
  </conditionalFormatting>
  <conditionalFormatting sqref="I490">
    <cfRule type="expression" dxfId="1290" priority="12312" stopIfTrue="1">
      <formula>I490="REVIEW"</formula>
    </cfRule>
  </conditionalFormatting>
  <conditionalFormatting sqref="I491">
    <cfRule type="expression" dxfId="1289" priority="12313" stopIfTrue="1">
      <formula>I491="REVIEW"</formula>
    </cfRule>
  </conditionalFormatting>
  <conditionalFormatting sqref="I492">
    <cfRule type="expression" dxfId="1288" priority="12314" stopIfTrue="1">
      <formula>I492="REVIEW"</formula>
    </cfRule>
  </conditionalFormatting>
  <conditionalFormatting sqref="I493">
    <cfRule type="expression" dxfId="1287" priority="12315" stopIfTrue="1">
      <formula>I493="REVIEW"</formula>
    </cfRule>
  </conditionalFormatting>
  <conditionalFormatting sqref="I494">
    <cfRule type="expression" dxfId="1286" priority="12316" stopIfTrue="1">
      <formula>I494="REVIEW"</formula>
    </cfRule>
  </conditionalFormatting>
  <conditionalFormatting sqref="I495">
    <cfRule type="expression" dxfId="1285" priority="12317" stopIfTrue="1">
      <formula>I495="REVIEW"</formula>
    </cfRule>
  </conditionalFormatting>
  <conditionalFormatting sqref="I496">
    <cfRule type="expression" dxfId="1284" priority="12318" stopIfTrue="1">
      <formula>I496="REVIEW"</formula>
    </cfRule>
  </conditionalFormatting>
  <conditionalFormatting sqref="I497">
    <cfRule type="expression" dxfId="1283" priority="12319" stopIfTrue="1">
      <formula>I497="REVIEW"</formula>
    </cfRule>
  </conditionalFormatting>
  <conditionalFormatting sqref="I498">
    <cfRule type="expression" dxfId="1282" priority="12320" stopIfTrue="1">
      <formula>I498="REVIEW"</formula>
    </cfRule>
  </conditionalFormatting>
  <conditionalFormatting sqref="I499">
    <cfRule type="expression" dxfId="1281" priority="12321" stopIfTrue="1">
      <formula>I499="REVIEW"</formula>
    </cfRule>
  </conditionalFormatting>
  <conditionalFormatting sqref="I500">
    <cfRule type="expression" dxfId="1280" priority="12322" stopIfTrue="1">
      <formula>I500="REVIEW"</formula>
    </cfRule>
  </conditionalFormatting>
  <conditionalFormatting sqref="I501">
    <cfRule type="expression" dxfId="1279" priority="12323" stopIfTrue="1">
      <formula>I501="REVIEW"</formula>
    </cfRule>
  </conditionalFormatting>
  <conditionalFormatting sqref="I502">
    <cfRule type="expression" dxfId="1278" priority="12324" stopIfTrue="1">
      <formula>I502="REVIEW"</formula>
    </cfRule>
  </conditionalFormatting>
  <conditionalFormatting sqref="I503">
    <cfRule type="expression" dxfId="1277" priority="12325" stopIfTrue="1">
      <formula>I503="REVIEW"</formula>
    </cfRule>
  </conditionalFormatting>
  <conditionalFormatting sqref="I504">
    <cfRule type="expression" dxfId="1276" priority="12326" stopIfTrue="1">
      <formula>I504="REVIEW"</formula>
    </cfRule>
  </conditionalFormatting>
  <conditionalFormatting sqref="I505">
    <cfRule type="expression" dxfId="1275" priority="12327" stopIfTrue="1">
      <formula>I505="REVIEW"</formula>
    </cfRule>
  </conditionalFormatting>
  <conditionalFormatting sqref="I506">
    <cfRule type="expression" dxfId="1274" priority="12328" stopIfTrue="1">
      <formula>I506="REVIEW"</formula>
    </cfRule>
  </conditionalFormatting>
  <conditionalFormatting sqref="I507">
    <cfRule type="expression" dxfId="1273" priority="12329" stopIfTrue="1">
      <formula>I507="REVIEW"</formula>
    </cfRule>
  </conditionalFormatting>
  <conditionalFormatting sqref="I508">
    <cfRule type="expression" dxfId="1272" priority="12330" stopIfTrue="1">
      <formula>I508="REVIEW"</formula>
    </cfRule>
  </conditionalFormatting>
  <conditionalFormatting sqref="I509">
    <cfRule type="expression" dxfId="1271" priority="12331" stopIfTrue="1">
      <formula>I509="REVIEW"</formula>
    </cfRule>
  </conditionalFormatting>
  <conditionalFormatting sqref="I510">
    <cfRule type="expression" dxfId="1270" priority="12332" stopIfTrue="1">
      <formula>I510="REVIEW"</formula>
    </cfRule>
  </conditionalFormatting>
  <conditionalFormatting sqref="I511">
    <cfRule type="expression" dxfId="1269" priority="12333" stopIfTrue="1">
      <formula>I511="REVIEW"</formula>
    </cfRule>
  </conditionalFormatting>
  <conditionalFormatting sqref="I512">
    <cfRule type="expression" dxfId="1268" priority="12334" stopIfTrue="1">
      <formula>I512="REVIEW"</formula>
    </cfRule>
  </conditionalFormatting>
  <conditionalFormatting sqref="I513">
    <cfRule type="expression" dxfId="1267" priority="12335" stopIfTrue="1">
      <formula>I513="REVIEW"</formula>
    </cfRule>
  </conditionalFormatting>
  <conditionalFormatting sqref="I514">
    <cfRule type="expression" dxfId="1266" priority="12336" stopIfTrue="1">
      <formula>I514="REVIEW"</formula>
    </cfRule>
  </conditionalFormatting>
  <conditionalFormatting sqref="I515">
    <cfRule type="expression" dxfId="1265" priority="12337" stopIfTrue="1">
      <formula>I515="REVIEW"</formula>
    </cfRule>
  </conditionalFormatting>
  <conditionalFormatting sqref="I516">
    <cfRule type="expression" dxfId="1264" priority="12338" stopIfTrue="1">
      <formula>I516="REVIEW"</formula>
    </cfRule>
  </conditionalFormatting>
  <conditionalFormatting sqref="I517">
    <cfRule type="expression" dxfId="1263" priority="12339" stopIfTrue="1">
      <formula>I517="REVIEW"</formula>
    </cfRule>
  </conditionalFormatting>
  <conditionalFormatting sqref="I518">
    <cfRule type="expression" dxfId="1262" priority="12340" stopIfTrue="1">
      <formula>I518="REVIEW"</formula>
    </cfRule>
  </conditionalFormatting>
  <conditionalFormatting sqref="I519">
    <cfRule type="expression" dxfId="1261" priority="12341" stopIfTrue="1">
      <formula>I519="REVIEW"</formula>
    </cfRule>
  </conditionalFormatting>
  <conditionalFormatting sqref="I520">
    <cfRule type="expression" dxfId="1260" priority="12342" stopIfTrue="1">
      <formula>I520="REVIEW"</formula>
    </cfRule>
  </conditionalFormatting>
  <conditionalFormatting sqref="I521">
    <cfRule type="expression" dxfId="1259" priority="12343" stopIfTrue="1">
      <formula>I521="REVIEW"</formula>
    </cfRule>
  </conditionalFormatting>
  <conditionalFormatting sqref="I522">
    <cfRule type="expression" dxfId="1258" priority="12344" stopIfTrue="1">
      <formula>I522="REVIEW"</formula>
    </cfRule>
  </conditionalFormatting>
  <conditionalFormatting sqref="I523">
    <cfRule type="expression" dxfId="1257" priority="12345" stopIfTrue="1">
      <formula>I523="REVIEW"</formula>
    </cfRule>
  </conditionalFormatting>
  <conditionalFormatting sqref="I524">
    <cfRule type="expression" dxfId="1256" priority="12346" stopIfTrue="1">
      <formula>I524="REVIEW"</formula>
    </cfRule>
  </conditionalFormatting>
  <conditionalFormatting sqref="I525">
    <cfRule type="expression" dxfId="1255" priority="12347" stopIfTrue="1">
      <formula>I525="REVIEW"</formula>
    </cfRule>
  </conditionalFormatting>
  <conditionalFormatting sqref="I526">
    <cfRule type="expression" dxfId="1254" priority="12348" stopIfTrue="1">
      <formula>I526="REVIEW"</formula>
    </cfRule>
  </conditionalFormatting>
  <conditionalFormatting sqref="I527">
    <cfRule type="expression" dxfId="1253" priority="12349" stopIfTrue="1">
      <formula>I527="REVIEW"</formula>
    </cfRule>
  </conditionalFormatting>
  <conditionalFormatting sqref="I528">
    <cfRule type="expression" dxfId="1252" priority="12350" stopIfTrue="1">
      <formula>I528="REVIEW"</formula>
    </cfRule>
  </conditionalFormatting>
  <conditionalFormatting sqref="I529">
    <cfRule type="expression" dxfId="1251" priority="12351" stopIfTrue="1">
      <formula>I529="REVIEW"</formula>
    </cfRule>
  </conditionalFormatting>
  <conditionalFormatting sqref="I530">
    <cfRule type="expression" dxfId="1250" priority="12352" stopIfTrue="1">
      <formula>I530="REVIEW"</formula>
    </cfRule>
  </conditionalFormatting>
  <conditionalFormatting sqref="I531">
    <cfRule type="expression" dxfId="1249" priority="12353" stopIfTrue="1">
      <formula>I531="REVIEW"</formula>
    </cfRule>
  </conditionalFormatting>
  <conditionalFormatting sqref="I532">
    <cfRule type="expression" dxfId="1248" priority="12354" stopIfTrue="1">
      <formula>I532="REVIEW"</formula>
    </cfRule>
  </conditionalFormatting>
  <conditionalFormatting sqref="I533">
    <cfRule type="expression" dxfId="1247" priority="12355" stopIfTrue="1">
      <formula>I533="REVIEW"</formula>
    </cfRule>
  </conditionalFormatting>
  <conditionalFormatting sqref="I534">
    <cfRule type="expression" dxfId="1246" priority="12356" stopIfTrue="1">
      <formula>I534="REVIEW"</formula>
    </cfRule>
  </conditionalFormatting>
  <conditionalFormatting sqref="I535">
    <cfRule type="expression" dxfId="1245" priority="12357" stopIfTrue="1">
      <formula>I535="REVIEW"</formula>
    </cfRule>
  </conditionalFormatting>
  <conditionalFormatting sqref="I536">
    <cfRule type="expression" dxfId="1244" priority="12358" stopIfTrue="1">
      <formula>I536="REVIEW"</formula>
    </cfRule>
  </conditionalFormatting>
  <conditionalFormatting sqref="I537">
    <cfRule type="expression" dxfId="1243" priority="12359" stopIfTrue="1">
      <formula>I537="REVIEW"</formula>
    </cfRule>
  </conditionalFormatting>
  <conditionalFormatting sqref="I538">
    <cfRule type="expression" dxfId="1242" priority="12360" stopIfTrue="1">
      <formula>I538="REVIEW"</formula>
    </cfRule>
  </conditionalFormatting>
  <conditionalFormatting sqref="I539">
    <cfRule type="expression" dxfId="1241" priority="12361" stopIfTrue="1">
      <formula>I539="REVIEW"</formula>
    </cfRule>
  </conditionalFormatting>
  <conditionalFormatting sqref="I540">
    <cfRule type="expression" dxfId="1240" priority="12362" stopIfTrue="1">
      <formula>I540="REVIEW"</formula>
    </cfRule>
  </conditionalFormatting>
  <conditionalFormatting sqref="I541">
    <cfRule type="expression" dxfId="1239" priority="12363" stopIfTrue="1">
      <formula>I541="REVIEW"</formula>
    </cfRule>
  </conditionalFormatting>
  <conditionalFormatting sqref="I542">
    <cfRule type="expression" dxfId="1238" priority="12364" stopIfTrue="1">
      <formula>I542="REVIEW"</formula>
    </cfRule>
  </conditionalFormatting>
  <conditionalFormatting sqref="I543">
    <cfRule type="expression" dxfId="1237" priority="12365" stopIfTrue="1">
      <formula>I543="REVIEW"</formula>
    </cfRule>
  </conditionalFormatting>
  <conditionalFormatting sqref="I544">
    <cfRule type="expression" dxfId="1236" priority="12366" stopIfTrue="1">
      <formula>I544="REVIEW"</formula>
    </cfRule>
  </conditionalFormatting>
  <conditionalFormatting sqref="I545">
    <cfRule type="expression" dxfId="1235" priority="12367" stopIfTrue="1">
      <formula>I545="REVIEW"</formula>
    </cfRule>
  </conditionalFormatting>
  <conditionalFormatting sqref="I546">
    <cfRule type="expression" dxfId="1234" priority="12368" stopIfTrue="1">
      <formula>I546="REVIEW"</formula>
    </cfRule>
  </conditionalFormatting>
  <conditionalFormatting sqref="I547">
    <cfRule type="expression" dxfId="1233" priority="12369" stopIfTrue="1">
      <formula>I547="REVIEW"</formula>
    </cfRule>
  </conditionalFormatting>
  <conditionalFormatting sqref="I548">
    <cfRule type="expression" dxfId="1232" priority="12370" stopIfTrue="1">
      <formula>I548="REVIEW"</formula>
    </cfRule>
  </conditionalFormatting>
  <conditionalFormatting sqref="I549">
    <cfRule type="expression" dxfId="1231" priority="12371" stopIfTrue="1">
      <formula>I549="REVIEW"</formula>
    </cfRule>
  </conditionalFormatting>
  <conditionalFormatting sqref="I550">
    <cfRule type="expression" dxfId="1230" priority="12372" stopIfTrue="1">
      <formula>I550="REVIEW"</formula>
    </cfRule>
  </conditionalFormatting>
  <conditionalFormatting sqref="I551">
    <cfRule type="expression" dxfId="1229" priority="12373" stopIfTrue="1">
      <formula>I551="REVIEW"</formula>
    </cfRule>
  </conditionalFormatting>
  <conditionalFormatting sqref="I552">
    <cfRule type="expression" dxfId="1228" priority="12374" stopIfTrue="1">
      <formula>I552="REVIEW"</formula>
    </cfRule>
  </conditionalFormatting>
  <conditionalFormatting sqref="I553">
    <cfRule type="expression" dxfId="1227" priority="12375" stopIfTrue="1">
      <formula>I553="REVIEW"</formula>
    </cfRule>
  </conditionalFormatting>
  <conditionalFormatting sqref="I554">
    <cfRule type="expression" dxfId="1226" priority="12376" stopIfTrue="1">
      <formula>I554="REVIEW"</formula>
    </cfRule>
  </conditionalFormatting>
  <conditionalFormatting sqref="I555">
    <cfRule type="expression" dxfId="1225" priority="12377" stopIfTrue="1">
      <formula>I555="REVIEW"</formula>
    </cfRule>
  </conditionalFormatting>
  <conditionalFormatting sqref="I556">
    <cfRule type="expression" dxfId="1224" priority="12378" stopIfTrue="1">
      <formula>I556="REVIEW"</formula>
    </cfRule>
  </conditionalFormatting>
  <conditionalFormatting sqref="I557">
    <cfRule type="expression" dxfId="1223" priority="12379" stopIfTrue="1">
      <formula>I557="REVIEW"</formula>
    </cfRule>
  </conditionalFormatting>
  <conditionalFormatting sqref="I558">
    <cfRule type="expression" dxfId="1222" priority="12380" stopIfTrue="1">
      <formula>I558="REVIEW"</formula>
    </cfRule>
  </conditionalFormatting>
  <conditionalFormatting sqref="I559">
    <cfRule type="expression" dxfId="1221" priority="12381" stopIfTrue="1">
      <formula>I559="REVIEW"</formula>
    </cfRule>
  </conditionalFormatting>
  <conditionalFormatting sqref="I560">
    <cfRule type="expression" dxfId="1220" priority="12382" stopIfTrue="1">
      <formula>I560="REVIEW"</formula>
    </cfRule>
  </conditionalFormatting>
  <conditionalFormatting sqref="I561">
    <cfRule type="expression" dxfId="1219" priority="12383" stopIfTrue="1">
      <formula>I561="REVIEW"</formula>
    </cfRule>
  </conditionalFormatting>
  <conditionalFormatting sqref="I562">
    <cfRule type="expression" dxfId="1218" priority="12384" stopIfTrue="1">
      <formula>I562="REVIEW"</formula>
    </cfRule>
  </conditionalFormatting>
  <conditionalFormatting sqref="I563">
    <cfRule type="expression" dxfId="1217" priority="12385" stopIfTrue="1">
      <formula>I563="REVIEW"</formula>
    </cfRule>
  </conditionalFormatting>
  <conditionalFormatting sqref="I564">
    <cfRule type="expression" dxfId="1216" priority="12386" stopIfTrue="1">
      <formula>I564="REVIEW"</formula>
    </cfRule>
  </conditionalFormatting>
  <conditionalFormatting sqref="I565">
    <cfRule type="expression" dxfId="1215" priority="12387" stopIfTrue="1">
      <formula>I565="REVIEW"</formula>
    </cfRule>
  </conditionalFormatting>
  <conditionalFormatting sqref="I566">
    <cfRule type="expression" dxfId="1214" priority="12388" stopIfTrue="1">
      <formula>I566="REVIEW"</formula>
    </cfRule>
  </conditionalFormatting>
  <conditionalFormatting sqref="I567">
    <cfRule type="expression" dxfId="1213" priority="12389" stopIfTrue="1">
      <formula>I567="REVIEW"</formula>
    </cfRule>
  </conditionalFormatting>
  <conditionalFormatting sqref="I568">
    <cfRule type="expression" dxfId="1212" priority="12390" stopIfTrue="1">
      <formula>I568="REVIEW"</formula>
    </cfRule>
  </conditionalFormatting>
  <conditionalFormatting sqref="I569">
    <cfRule type="expression" dxfId="1211" priority="12391" stopIfTrue="1">
      <formula>I569="REVIEW"</formula>
    </cfRule>
  </conditionalFormatting>
  <conditionalFormatting sqref="I570">
    <cfRule type="expression" dxfId="1210" priority="12392" stopIfTrue="1">
      <formula>I570="REVIEW"</formula>
    </cfRule>
  </conditionalFormatting>
  <conditionalFormatting sqref="I571">
    <cfRule type="expression" dxfId="1209" priority="12393" stopIfTrue="1">
      <formula>I571="REVIEW"</formula>
    </cfRule>
  </conditionalFormatting>
  <conditionalFormatting sqref="I572">
    <cfRule type="expression" dxfId="1208" priority="12394" stopIfTrue="1">
      <formula>I572="REVIEW"</formula>
    </cfRule>
  </conditionalFormatting>
  <conditionalFormatting sqref="I573">
    <cfRule type="expression" dxfId="1207" priority="12395" stopIfTrue="1">
      <formula>I573="REVIEW"</formula>
    </cfRule>
  </conditionalFormatting>
  <conditionalFormatting sqref="I574">
    <cfRule type="expression" dxfId="1206" priority="12396" stopIfTrue="1">
      <formula>I574="REVIEW"</formula>
    </cfRule>
  </conditionalFormatting>
  <conditionalFormatting sqref="I575">
    <cfRule type="expression" dxfId="1205" priority="12397" stopIfTrue="1">
      <formula>I575="REVIEW"</formula>
    </cfRule>
  </conditionalFormatting>
  <conditionalFormatting sqref="I576">
    <cfRule type="expression" dxfId="1204" priority="12398" stopIfTrue="1">
      <formula>I576="REVIEW"</formula>
    </cfRule>
  </conditionalFormatting>
  <conditionalFormatting sqref="I577">
    <cfRule type="expression" dxfId="1203" priority="12399" stopIfTrue="1">
      <formula>I577="REVIEW"</formula>
    </cfRule>
  </conditionalFormatting>
  <conditionalFormatting sqref="I578">
    <cfRule type="expression" dxfId="1202" priority="12400" stopIfTrue="1">
      <formula>I578="REVIEW"</formula>
    </cfRule>
  </conditionalFormatting>
  <conditionalFormatting sqref="I579">
    <cfRule type="expression" dxfId="1201" priority="12401" stopIfTrue="1">
      <formula>I579="REVIEW"</formula>
    </cfRule>
  </conditionalFormatting>
  <conditionalFormatting sqref="I580">
    <cfRule type="expression" dxfId="1200" priority="12402" stopIfTrue="1">
      <formula>I580="REVIEW"</formula>
    </cfRule>
  </conditionalFormatting>
  <conditionalFormatting sqref="I581">
    <cfRule type="expression" dxfId="1199" priority="12403" stopIfTrue="1">
      <formula>I581="REVIEW"</formula>
    </cfRule>
  </conditionalFormatting>
  <conditionalFormatting sqref="I582">
    <cfRule type="expression" dxfId="1198" priority="12404" stopIfTrue="1">
      <formula>I582="REVIEW"</formula>
    </cfRule>
  </conditionalFormatting>
  <conditionalFormatting sqref="I583">
    <cfRule type="expression" dxfId="1197" priority="12405" stopIfTrue="1">
      <formula>I583="REVIEW"</formula>
    </cfRule>
  </conditionalFormatting>
  <conditionalFormatting sqref="I584">
    <cfRule type="expression" dxfId="1196" priority="12406" stopIfTrue="1">
      <formula>I584="REVIEW"</formula>
    </cfRule>
  </conditionalFormatting>
  <conditionalFormatting sqref="I585">
    <cfRule type="expression" dxfId="1195" priority="12407" stopIfTrue="1">
      <formula>I585="REVIEW"</formula>
    </cfRule>
  </conditionalFormatting>
  <conditionalFormatting sqref="I586">
    <cfRule type="expression" dxfId="1194" priority="12408" stopIfTrue="1">
      <formula>I586="REVIEW"</formula>
    </cfRule>
  </conditionalFormatting>
  <conditionalFormatting sqref="I587">
    <cfRule type="expression" dxfId="1193" priority="12409" stopIfTrue="1">
      <formula>I587="REVIEW"</formula>
    </cfRule>
  </conditionalFormatting>
  <conditionalFormatting sqref="I588">
    <cfRule type="expression" dxfId="1192" priority="12410" stopIfTrue="1">
      <formula>I588="REVIEW"</formula>
    </cfRule>
  </conditionalFormatting>
  <conditionalFormatting sqref="I589">
    <cfRule type="expression" dxfId="1191" priority="12411" stopIfTrue="1">
      <formula>I589="REVIEW"</formula>
    </cfRule>
  </conditionalFormatting>
  <conditionalFormatting sqref="I590">
    <cfRule type="expression" dxfId="1190" priority="12412" stopIfTrue="1">
      <formula>I590="REVIEW"</formula>
    </cfRule>
  </conditionalFormatting>
  <conditionalFormatting sqref="I591">
    <cfRule type="expression" dxfId="1189" priority="12413" stopIfTrue="1">
      <formula>I591="REVIEW"</formula>
    </cfRule>
  </conditionalFormatting>
  <conditionalFormatting sqref="I592">
    <cfRule type="expression" dxfId="1188" priority="12414" stopIfTrue="1">
      <formula>I592="REVIEW"</formula>
    </cfRule>
  </conditionalFormatting>
  <conditionalFormatting sqref="I593">
    <cfRule type="expression" dxfId="1187" priority="12415" stopIfTrue="1">
      <formula>I593="REVIEW"</formula>
    </cfRule>
  </conditionalFormatting>
  <conditionalFormatting sqref="I594">
    <cfRule type="expression" dxfId="1186" priority="12416" stopIfTrue="1">
      <formula>I594="REVIEW"</formula>
    </cfRule>
  </conditionalFormatting>
  <conditionalFormatting sqref="I595">
    <cfRule type="expression" dxfId="1185" priority="12417" stopIfTrue="1">
      <formula>I595="REVIEW"</formula>
    </cfRule>
  </conditionalFormatting>
  <conditionalFormatting sqref="I596">
    <cfRule type="expression" dxfId="1184" priority="12418" stopIfTrue="1">
      <formula>I596="REVIEW"</formula>
    </cfRule>
  </conditionalFormatting>
  <conditionalFormatting sqref="I597">
    <cfRule type="expression" dxfId="1183" priority="12419" stopIfTrue="1">
      <formula>I597="REVIEW"</formula>
    </cfRule>
  </conditionalFormatting>
  <conditionalFormatting sqref="I598">
    <cfRule type="expression" dxfId="1182" priority="12420" stopIfTrue="1">
      <formula>I598="REVIEW"</formula>
    </cfRule>
  </conditionalFormatting>
  <conditionalFormatting sqref="I599">
    <cfRule type="expression" dxfId="1181" priority="12421" stopIfTrue="1">
      <formula>I599="REVIEW"</formula>
    </cfRule>
  </conditionalFormatting>
  <conditionalFormatting sqref="I600">
    <cfRule type="expression" dxfId="1180" priority="12422" stopIfTrue="1">
      <formula>I600="REVIEW"</formula>
    </cfRule>
  </conditionalFormatting>
  <conditionalFormatting sqref="I601">
    <cfRule type="expression" dxfId="1179" priority="12423" stopIfTrue="1">
      <formula>I601="REVIEW"</formula>
    </cfRule>
  </conditionalFormatting>
  <conditionalFormatting sqref="I602">
    <cfRule type="expression" dxfId="1178" priority="12424" stopIfTrue="1">
      <formula>I602="REVIEW"</formula>
    </cfRule>
  </conditionalFormatting>
  <conditionalFormatting sqref="I603">
    <cfRule type="expression" dxfId="1177" priority="12425" stopIfTrue="1">
      <formula>I603="REVIEW"</formula>
    </cfRule>
  </conditionalFormatting>
  <conditionalFormatting sqref="I604">
    <cfRule type="expression" dxfId="1176" priority="12426" stopIfTrue="1">
      <formula>I604="REVIEW"</formula>
    </cfRule>
  </conditionalFormatting>
  <conditionalFormatting sqref="I605">
    <cfRule type="expression" dxfId="1175" priority="12427" stopIfTrue="1">
      <formula>I605="REVIEW"</formula>
    </cfRule>
  </conditionalFormatting>
  <conditionalFormatting sqref="I606">
    <cfRule type="expression" dxfId="1174" priority="12428" stopIfTrue="1">
      <formula>I606="REVIEW"</formula>
    </cfRule>
  </conditionalFormatting>
  <conditionalFormatting sqref="I607">
    <cfRule type="expression" dxfId="1173" priority="12429" stopIfTrue="1">
      <formula>I607="REVIEW"</formula>
    </cfRule>
  </conditionalFormatting>
  <conditionalFormatting sqref="I608">
    <cfRule type="expression" dxfId="1172" priority="12430" stopIfTrue="1">
      <formula>I608="REVIEW"</formula>
    </cfRule>
  </conditionalFormatting>
  <conditionalFormatting sqref="I609">
    <cfRule type="expression" dxfId="1171" priority="12431" stopIfTrue="1">
      <formula>I609="REVIEW"</formula>
    </cfRule>
  </conditionalFormatting>
  <conditionalFormatting sqref="I610">
    <cfRule type="expression" dxfId="1170" priority="12432" stopIfTrue="1">
      <formula>I610="REVIEW"</formula>
    </cfRule>
  </conditionalFormatting>
  <conditionalFormatting sqref="I611">
    <cfRule type="expression" dxfId="1169" priority="12433" stopIfTrue="1">
      <formula>I611="REVIEW"</formula>
    </cfRule>
  </conditionalFormatting>
  <conditionalFormatting sqref="I612">
    <cfRule type="expression" dxfId="1168" priority="12434" stopIfTrue="1">
      <formula>I612="REVIEW"</formula>
    </cfRule>
  </conditionalFormatting>
  <conditionalFormatting sqref="I613">
    <cfRule type="expression" dxfId="1167" priority="12435" stopIfTrue="1">
      <formula>I613="REVIEW"</formula>
    </cfRule>
  </conditionalFormatting>
  <conditionalFormatting sqref="I614">
    <cfRule type="expression" dxfId="1166" priority="12436" stopIfTrue="1">
      <formula>I614="REVIEW"</formula>
    </cfRule>
  </conditionalFormatting>
  <conditionalFormatting sqref="I615">
    <cfRule type="expression" dxfId="1165" priority="12437" stopIfTrue="1">
      <formula>I615="REVIEW"</formula>
    </cfRule>
  </conditionalFormatting>
  <conditionalFormatting sqref="I616">
    <cfRule type="expression" dxfId="1164" priority="12438" stopIfTrue="1">
      <formula>I616="REVIEW"</formula>
    </cfRule>
  </conditionalFormatting>
  <conditionalFormatting sqref="I617">
    <cfRule type="expression" dxfId="1163" priority="12439" stopIfTrue="1">
      <formula>I617="REVIEW"</formula>
    </cfRule>
  </conditionalFormatting>
  <conditionalFormatting sqref="I618">
    <cfRule type="expression" dxfId="1162" priority="12440" stopIfTrue="1">
      <formula>I618="REVIEW"</formula>
    </cfRule>
  </conditionalFormatting>
  <conditionalFormatting sqref="I619">
    <cfRule type="expression" dxfId="1161" priority="12441" stopIfTrue="1">
      <formula>I619="REVIEW"</formula>
    </cfRule>
  </conditionalFormatting>
  <conditionalFormatting sqref="I620">
    <cfRule type="expression" dxfId="1160" priority="12442" stopIfTrue="1">
      <formula>I620="REVIEW"</formula>
    </cfRule>
  </conditionalFormatting>
  <conditionalFormatting sqref="I621">
    <cfRule type="expression" dxfId="1159" priority="12443" stopIfTrue="1">
      <formula>I621="REVIEW"</formula>
    </cfRule>
  </conditionalFormatting>
  <conditionalFormatting sqref="I622">
    <cfRule type="expression" dxfId="1158" priority="12444" stopIfTrue="1">
      <formula>I622="REVIEW"</formula>
    </cfRule>
  </conditionalFormatting>
  <conditionalFormatting sqref="I623">
    <cfRule type="expression" dxfId="1157" priority="12445" stopIfTrue="1">
      <formula>I623="REVIEW"</formula>
    </cfRule>
  </conditionalFormatting>
  <conditionalFormatting sqref="I624">
    <cfRule type="expression" dxfId="1156" priority="12446" stopIfTrue="1">
      <formula>I624="REVIEW"</formula>
    </cfRule>
  </conditionalFormatting>
  <conditionalFormatting sqref="I625">
    <cfRule type="expression" dxfId="1155" priority="12447" stopIfTrue="1">
      <formula>I625="REVIEW"</formula>
    </cfRule>
  </conditionalFormatting>
  <conditionalFormatting sqref="I626">
    <cfRule type="expression" dxfId="1154" priority="12448" stopIfTrue="1">
      <formula>I626="REVIEW"</formula>
    </cfRule>
  </conditionalFormatting>
  <conditionalFormatting sqref="I627">
    <cfRule type="expression" dxfId="1153" priority="12449" stopIfTrue="1">
      <formula>I627="REVIEW"</formula>
    </cfRule>
  </conditionalFormatting>
  <conditionalFormatting sqref="I628">
    <cfRule type="expression" dxfId="1152" priority="12450" stopIfTrue="1">
      <formula>I628="REVIEW"</formula>
    </cfRule>
  </conditionalFormatting>
  <conditionalFormatting sqref="I629">
    <cfRule type="expression" dxfId="1151" priority="12451" stopIfTrue="1">
      <formula>I629="REVIEW"</formula>
    </cfRule>
  </conditionalFormatting>
  <conditionalFormatting sqref="I630">
    <cfRule type="expression" dxfId="1150" priority="12452" stopIfTrue="1">
      <formula>I630="REVIEW"</formula>
    </cfRule>
  </conditionalFormatting>
  <conditionalFormatting sqref="I631">
    <cfRule type="expression" dxfId="1149" priority="12453" stopIfTrue="1">
      <formula>I631="REVIEW"</formula>
    </cfRule>
  </conditionalFormatting>
  <conditionalFormatting sqref="I632">
    <cfRule type="expression" dxfId="1148" priority="12454" stopIfTrue="1">
      <formula>I632="REVIEW"</formula>
    </cfRule>
  </conditionalFormatting>
  <conditionalFormatting sqref="I633">
    <cfRule type="expression" dxfId="1147" priority="12455" stopIfTrue="1">
      <formula>I633="REVIEW"</formula>
    </cfRule>
  </conditionalFormatting>
  <conditionalFormatting sqref="I634">
    <cfRule type="expression" dxfId="1146" priority="12456" stopIfTrue="1">
      <formula>I634="REVIEW"</formula>
    </cfRule>
  </conditionalFormatting>
  <conditionalFormatting sqref="I635">
    <cfRule type="expression" dxfId="1145" priority="12457" stopIfTrue="1">
      <formula>I635="REVIEW"</formula>
    </cfRule>
  </conditionalFormatting>
  <conditionalFormatting sqref="I636">
    <cfRule type="expression" dxfId="1144" priority="12458" stopIfTrue="1">
      <formula>I636="REVIEW"</formula>
    </cfRule>
  </conditionalFormatting>
  <conditionalFormatting sqref="I637">
    <cfRule type="expression" dxfId="1143" priority="12459" stopIfTrue="1">
      <formula>I637="REVIEW"</formula>
    </cfRule>
  </conditionalFormatting>
  <conditionalFormatting sqref="I638">
    <cfRule type="expression" dxfId="1142" priority="12460" stopIfTrue="1">
      <formula>I638="REVIEW"</formula>
    </cfRule>
  </conditionalFormatting>
  <conditionalFormatting sqref="I639">
    <cfRule type="expression" dxfId="1141" priority="12461" stopIfTrue="1">
      <formula>I639="REVIEW"</formula>
    </cfRule>
  </conditionalFormatting>
  <conditionalFormatting sqref="I640">
    <cfRule type="expression" dxfId="1140" priority="12462" stopIfTrue="1">
      <formula>I640="REVIEW"</formula>
    </cfRule>
  </conditionalFormatting>
  <conditionalFormatting sqref="I641">
    <cfRule type="expression" dxfId="1139" priority="12463" stopIfTrue="1">
      <formula>I641="REVIEW"</formula>
    </cfRule>
  </conditionalFormatting>
  <conditionalFormatting sqref="I642">
    <cfRule type="expression" dxfId="1138" priority="12464" stopIfTrue="1">
      <formula>I642="REVIEW"</formula>
    </cfRule>
  </conditionalFormatting>
  <conditionalFormatting sqref="I643">
    <cfRule type="expression" dxfId="1137" priority="12465" stopIfTrue="1">
      <formula>I643="REVIEW"</formula>
    </cfRule>
  </conditionalFormatting>
  <conditionalFormatting sqref="I644">
    <cfRule type="expression" dxfId="1136" priority="12466" stopIfTrue="1">
      <formula>I644="REVIEW"</formula>
    </cfRule>
  </conditionalFormatting>
  <conditionalFormatting sqref="I645">
    <cfRule type="expression" dxfId="1135" priority="12467" stopIfTrue="1">
      <formula>I645="REVIEW"</formula>
    </cfRule>
  </conditionalFormatting>
  <conditionalFormatting sqref="I646">
    <cfRule type="expression" dxfId="1134" priority="12468" stopIfTrue="1">
      <formula>I646="REVIEW"</formula>
    </cfRule>
  </conditionalFormatting>
  <conditionalFormatting sqref="I647">
    <cfRule type="expression" dxfId="1133" priority="12469" stopIfTrue="1">
      <formula>I647="REVIEW"</formula>
    </cfRule>
  </conditionalFormatting>
  <conditionalFormatting sqref="I648">
    <cfRule type="expression" dxfId="1132" priority="12470" stopIfTrue="1">
      <formula>I648="REVIEW"</formula>
    </cfRule>
  </conditionalFormatting>
  <conditionalFormatting sqref="I649">
    <cfRule type="expression" dxfId="1131" priority="12471" stopIfTrue="1">
      <formula>I649="REVIEW"</formula>
    </cfRule>
  </conditionalFormatting>
  <conditionalFormatting sqref="I650">
    <cfRule type="expression" dxfId="1130" priority="12472" stopIfTrue="1">
      <formula>I650="REVIEW"</formula>
    </cfRule>
  </conditionalFormatting>
  <conditionalFormatting sqref="I651">
    <cfRule type="expression" dxfId="1129" priority="12473" stopIfTrue="1">
      <formula>I651="REVIEW"</formula>
    </cfRule>
  </conditionalFormatting>
  <conditionalFormatting sqref="I652">
    <cfRule type="expression" dxfId="1128" priority="12474" stopIfTrue="1">
      <formula>I652="REVIEW"</formula>
    </cfRule>
  </conditionalFormatting>
  <conditionalFormatting sqref="I653">
    <cfRule type="expression" dxfId="1127" priority="12475" stopIfTrue="1">
      <formula>I653="REVIEW"</formula>
    </cfRule>
  </conditionalFormatting>
  <conditionalFormatting sqref="I654">
    <cfRule type="expression" dxfId="1126" priority="12476" stopIfTrue="1">
      <formula>I654="REVIEW"</formula>
    </cfRule>
  </conditionalFormatting>
  <conditionalFormatting sqref="I655">
    <cfRule type="expression" dxfId="1125" priority="12477" stopIfTrue="1">
      <formula>I655="REVIEW"</formula>
    </cfRule>
  </conditionalFormatting>
  <conditionalFormatting sqref="I656">
    <cfRule type="expression" dxfId="1124" priority="12478" stopIfTrue="1">
      <formula>I656="REVIEW"</formula>
    </cfRule>
  </conditionalFormatting>
  <conditionalFormatting sqref="I657">
    <cfRule type="expression" dxfId="1123" priority="12479" stopIfTrue="1">
      <formula>I657="REVIEW"</formula>
    </cfRule>
  </conditionalFormatting>
  <conditionalFormatting sqref="I658">
    <cfRule type="expression" dxfId="1122" priority="12480" stopIfTrue="1">
      <formula>I658="REVIEW"</formula>
    </cfRule>
  </conditionalFormatting>
  <conditionalFormatting sqref="I659">
    <cfRule type="expression" dxfId="1121" priority="12481" stopIfTrue="1">
      <formula>I659="REVIEW"</formula>
    </cfRule>
  </conditionalFormatting>
  <conditionalFormatting sqref="I660">
    <cfRule type="expression" dxfId="1120" priority="12482" stopIfTrue="1">
      <formula>I660="REVIEW"</formula>
    </cfRule>
  </conditionalFormatting>
  <conditionalFormatting sqref="I661">
    <cfRule type="expression" dxfId="1119" priority="12483" stopIfTrue="1">
      <formula>I661="REVIEW"</formula>
    </cfRule>
  </conditionalFormatting>
  <conditionalFormatting sqref="I662">
    <cfRule type="expression" dxfId="1118" priority="12484" stopIfTrue="1">
      <formula>I662="REVIEW"</formula>
    </cfRule>
  </conditionalFormatting>
  <conditionalFormatting sqref="I663">
    <cfRule type="expression" dxfId="1117" priority="12485" stopIfTrue="1">
      <formula>I663="REVIEW"</formula>
    </cfRule>
  </conditionalFormatting>
  <conditionalFormatting sqref="I664">
    <cfRule type="expression" dxfId="1116" priority="12486" stopIfTrue="1">
      <formula>I664="REVIEW"</formula>
    </cfRule>
  </conditionalFormatting>
  <conditionalFormatting sqref="I665">
    <cfRule type="expression" dxfId="1115" priority="12487" stopIfTrue="1">
      <formula>I665="REVIEW"</formula>
    </cfRule>
  </conditionalFormatting>
  <conditionalFormatting sqref="I666">
    <cfRule type="expression" dxfId="1114" priority="12488" stopIfTrue="1">
      <formula>I666="REVIEW"</formula>
    </cfRule>
  </conditionalFormatting>
  <conditionalFormatting sqref="I667">
    <cfRule type="expression" dxfId="1113" priority="12489" stopIfTrue="1">
      <formula>I667="REVIEW"</formula>
    </cfRule>
  </conditionalFormatting>
  <conditionalFormatting sqref="I668">
    <cfRule type="expression" dxfId="1112" priority="12490" stopIfTrue="1">
      <formula>I668="REVIEW"</formula>
    </cfRule>
  </conditionalFormatting>
  <conditionalFormatting sqref="I669">
    <cfRule type="expression" dxfId="1111" priority="12491" stopIfTrue="1">
      <formula>I669="REVIEW"</formula>
    </cfRule>
  </conditionalFormatting>
  <conditionalFormatting sqref="I670">
    <cfRule type="expression" dxfId="1110" priority="12492" stopIfTrue="1">
      <formula>I670="REVIEW"</formula>
    </cfRule>
  </conditionalFormatting>
  <conditionalFormatting sqref="I671">
    <cfRule type="expression" dxfId="1109" priority="12493" stopIfTrue="1">
      <formula>I671="REVIEW"</formula>
    </cfRule>
  </conditionalFormatting>
  <conditionalFormatting sqref="I672">
    <cfRule type="expression" dxfId="1108" priority="12494" stopIfTrue="1">
      <formula>I672="REVIEW"</formula>
    </cfRule>
  </conditionalFormatting>
  <conditionalFormatting sqref="I673">
    <cfRule type="expression" dxfId="1107" priority="12495" stopIfTrue="1">
      <formula>I673="REVIEW"</formula>
    </cfRule>
  </conditionalFormatting>
  <conditionalFormatting sqref="I674">
    <cfRule type="expression" dxfId="1106" priority="12496" stopIfTrue="1">
      <formula>I674="REVIEW"</formula>
    </cfRule>
  </conditionalFormatting>
  <conditionalFormatting sqref="I675">
    <cfRule type="expression" dxfId="1105" priority="12497" stopIfTrue="1">
      <formula>I675="REVIEW"</formula>
    </cfRule>
  </conditionalFormatting>
  <conditionalFormatting sqref="I676">
    <cfRule type="expression" dxfId="1104" priority="12498" stopIfTrue="1">
      <formula>I676="REVIEW"</formula>
    </cfRule>
  </conditionalFormatting>
  <conditionalFormatting sqref="I677">
    <cfRule type="expression" dxfId="1103" priority="12499" stopIfTrue="1">
      <formula>I677="REVIEW"</formula>
    </cfRule>
  </conditionalFormatting>
  <conditionalFormatting sqref="I678">
    <cfRule type="expression" dxfId="1102" priority="12500" stopIfTrue="1">
      <formula>I678="REVIEW"</formula>
    </cfRule>
  </conditionalFormatting>
  <conditionalFormatting sqref="I679">
    <cfRule type="expression" dxfId="1101" priority="12501" stopIfTrue="1">
      <formula>I679="REVIEW"</formula>
    </cfRule>
  </conditionalFormatting>
  <conditionalFormatting sqref="I680">
    <cfRule type="expression" dxfId="1100" priority="12502" stopIfTrue="1">
      <formula>I680="REVIEW"</formula>
    </cfRule>
  </conditionalFormatting>
  <conditionalFormatting sqref="I681">
    <cfRule type="expression" dxfId="1099" priority="12503" stopIfTrue="1">
      <formula>I681="REVIEW"</formula>
    </cfRule>
  </conditionalFormatting>
  <conditionalFormatting sqref="I682">
    <cfRule type="expression" dxfId="1098" priority="12504" stopIfTrue="1">
      <formula>I682="REVIEW"</formula>
    </cfRule>
  </conditionalFormatting>
  <conditionalFormatting sqref="I683">
    <cfRule type="expression" dxfId="1097" priority="12505" stopIfTrue="1">
      <formula>I683="REVIEW"</formula>
    </cfRule>
  </conditionalFormatting>
  <conditionalFormatting sqref="I684">
    <cfRule type="expression" dxfId="1096" priority="12506" stopIfTrue="1">
      <formula>I684="REVIEW"</formula>
    </cfRule>
  </conditionalFormatting>
  <conditionalFormatting sqref="I685">
    <cfRule type="expression" dxfId="1095" priority="12507" stopIfTrue="1">
      <formula>I685="REVIEW"</formula>
    </cfRule>
  </conditionalFormatting>
  <conditionalFormatting sqref="I686">
    <cfRule type="expression" dxfId="1094" priority="12508" stopIfTrue="1">
      <formula>I686="REVIEW"</formula>
    </cfRule>
  </conditionalFormatting>
  <conditionalFormatting sqref="I687">
    <cfRule type="expression" dxfId="1093" priority="12509" stopIfTrue="1">
      <formula>I687="REVIEW"</formula>
    </cfRule>
  </conditionalFormatting>
  <conditionalFormatting sqref="I688">
    <cfRule type="expression" dxfId="1092" priority="12510" stopIfTrue="1">
      <formula>I688="REVIEW"</formula>
    </cfRule>
  </conditionalFormatting>
  <conditionalFormatting sqref="I689">
    <cfRule type="expression" dxfId="1091" priority="12511" stopIfTrue="1">
      <formula>I689="REVIEW"</formula>
    </cfRule>
  </conditionalFormatting>
  <conditionalFormatting sqref="I690">
    <cfRule type="expression" dxfId="1090" priority="12512" stopIfTrue="1">
      <formula>I690="REVIEW"</formula>
    </cfRule>
  </conditionalFormatting>
  <conditionalFormatting sqref="I691">
    <cfRule type="expression" dxfId="1089" priority="12513" stopIfTrue="1">
      <formula>I691="REVIEW"</formula>
    </cfRule>
  </conditionalFormatting>
  <conditionalFormatting sqref="I692">
    <cfRule type="expression" dxfId="1088" priority="12514" stopIfTrue="1">
      <formula>I692="REVIEW"</formula>
    </cfRule>
  </conditionalFormatting>
  <conditionalFormatting sqref="I693">
    <cfRule type="expression" dxfId="1087" priority="12515" stopIfTrue="1">
      <formula>I693="REVIEW"</formula>
    </cfRule>
  </conditionalFormatting>
  <conditionalFormatting sqref="I694">
    <cfRule type="expression" dxfId="1086" priority="12516" stopIfTrue="1">
      <formula>I694="REVIEW"</formula>
    </cfRule>
  </conditionalFormatting>
  <conditionalFormatting sqref="I695">
    <cfRule type="expression" dxfId="1085" priority="12517" stopIfTrue="1">
      <formula>I695="REVIEW"</formula>
    </cfRule>
  </conditionalFormatting>
  <conditionalFormatting sqref="I696">
    <cfRule type="expression" dxfId="1084" priority="12518" stopIfTrue="1">
      <formula>I696="REVIEW"</formula>
    </cfRule>
  </conditionalFormatting>
  <conditionalFormatting sqref="I697">
    <cfRule type="expression" dxfId="1083" priority="12519" stopIfTrue="1">
      <formula>I697="REVIEW"</formula>
    </cfRule>
  </conditionalFormatting>
  <conditionalFormatting sqref="I698">
    <cfRule type="expression" dxfId="1082" priority="12520" stopIfTrue="1">
      <formula>I698="REVIEW"</formula>
    </cfRule>
  </conditionalFormatting>
  <conditionalFormatting sqref="I699">
    <cfRule type="expression" dxfId="1081" priority="12521" stopIfTrue="1">
      <formula>I699="REVIEW"</formula>
    </cfRule>
  </conditionalFormatting>
  <conditionalFormatting sqref="I700">
    <cfRule type="expression" dxfId="1080" priority="12522" stopIfTrue="1">
      <formula>I700="REVIEW"</formula>
    </cfRule>
  </conditionalFormatting>
  <conditionalFormatting sqref="I701">
    <cfRule type="expression" dxfId="1079" priority="12523" stopIfTrue="1">
      <formula>I701="REVIEW"</formula>
    </cfRule>
  </conditionalFormatting>
  <conditionalFormatting sqref="I702">
    <cfRule type="expression" dxfId="1078" priority="12524" stopIfTrue="1">
      <formula>I702="REVIEW"</formula>
    </cfRule>
  </conditionalFormatting>
  <conditionalFormatting sqref="I703">
    <cfRule type="expression" dxfId="1077" priority="12525" stopIfTrue="1">
      <formula>I703="REVIEW"</formula>
    </cfRule>
  </conditionalFormatting>
  <conditionalFormatting sqref="I704">
    <cfRule type="expression" dxfId="1076" priority="12526" stopIfTrue="1">
      <formula>I704="REVIEW"</formula>
    </cfRule>
  </conditionalFormatting>
  <conditionalFormatting sqref="I705">
    <cfRule type="expression" dxfId="1075" priority="12527" stopIfTrue="1">
      <formula>I705="REVIEW"</formula>
    </cfRule>
  </conditionalFormatting>
  <conditionalFormatting sqref="I706">
    <cfRule type="expression" dxfId="1074" priority="12528" stopIfTrue="1">
      <formula>I706="REVIEW"</formula>
    </cfRule>
  </conditionalFormatting>
  <conditionalFormatting sqref="I707">
    <cfRule type="expression" dxfId="1073" priority="12529" stopIfTrue="1">
      <formula>I707="REVIEW"</formula>
    </cfRule>
  </conditionalFormatting>
  <conditionalFormatting sqref="I708">
    <cfRule type="expression" dxfId="1072" priority="12530" stopIfTrue="1">
      <formula>I708="REVIEW"</formula>
    </cfRule>
  </conditionalFormatting>
  <conditionalFormatting sqref="I709">
    <cfRule type="expression" dxfId="1071" priority="12531" stopIfTrue="1">
      <formula>I709="REVIEW"</formula>
    </cfRule>
  </conditionalFormatting>
  <conditionalFormatting sqref="I710">
    <cfRule type="expression" dxfId="1070" priority="12532" stopIfTrue="1">
      <formula>I710="REVIEW"</formula>
    </cfRule>
  </conditionalFormatting>
  <conditionalFormatting sqref="I711">
    <cfRule type="expression" dxfId="1069" priority="12533" stopIfTrue="1">
      <formula>I711="REVIEW"</formula>
    </cfRule>
  </conditionalFormatting>
  <conditionalFormatting sqref="I712">
    <cfRule type="expression" dxfId="1068" priority="12534" stopIfTrue="1">
      <formula>I712="REVIEW"</formula>
    </cfRule>
  </conditionalFormatting>
  <conditionalFormatting sqref="I713">
    <cfRule type="expression" dxfId="1067" priority="12535" stopIfTrue="1">
      <formula>I713="REVIEW"</formula>
    </cfRule>
  </conditionalFormatting>
  <conditionalFormatting sqref="I714">
    <cfRule type="expression" dxfId="1066" priority="12536" stopIfTrue="1">
      <formula>I714="REVIEW"</formula>
    </cfRule>
  </conditionalFormatting>
  <conditionalFormatting sqref="I715">
    <cfRule type="expression" dxfId="1065" priority="12537" stopIfTrue="1">
      <formula>I715="REVIEW"</formula>
    </cfRule>
  </conditionalFormatting>
  <conditionalFormatting sqref="I716">
    <cfRule type="expression" dxfId="1064" priority="12538" stopIfTrue="1">
      <formula>I716="REVIEW"</formula>
    </cfRule>
  </conditionalFormatting>
  <conditionalFormatting sqref="I717">
    <cfRule type="expression" dxfId="1063" priority="12539" stopIfTrue="1">
      <formula>I717="REVIEW"</formula>
    </cfRule>
  </conditionalFormatting>
  <conditionalFormatting sqref="I718">
    <cfRule type="expression" dxfId="1062" priority="12540" stopIfTrue="1">
      <formula>I718="REVIEW"</formula>
    </cfRule>
  </conditionalFormatting>
  <conditionalFormatting sqref="I719">
    <cfRule type="expression" dxfId="1061" priority="12541" stopIfTrue="1">
      <formula>I719="REVIEW"</formula>
    </cfRule>
  </conditionalFormatting>
  <conditionalFormatting sqref="I720">
    <cfRule type="expression" dxfId="1060" priority="12542" stopIfTrue="1">
      <formula>I720="REVIEW"</formula>
    </cfRule>
  </conditionalFormatting>
  <conditionalFormatting sqref="I721">
    <cfRule type="expression" dxfId="1059" priority="12543" stopIfTrue="1">
      <formula>I721="REVIEW"</formula>
    </cfRule>
  </conditionalFormatting>
  <conditionalFormatting sqref="I722">
    <cfRule type="expression" dxfId="1058" priority="12544" stopIfTrue="1">
      <formula>I722="REVIEW"</formula>
    </cfRule>
  </conditionalFormatting>
  <conditionalFormatting sqref="I723">
    <cfRule type="expression" dxfId="1057" priority="12545" stopIfTrue="1">
      <formula>I723="REVIEW"</formula>
    </cfRule>
  </conditionalFormatting>
  <conditionalFormatting sqref="I724">
    <cfRule type="expression" dxfId="1056" priority="12546" stopIfTrue="1">
      <formula>I724="REVIEW"</formula>
    </cfRule>
  </conditionalFormatting>
  <conditionalFormatting sqref="I725">
    <cfRule type="expression" dxfId="1055" priority="12547" stopIfTrue="1">
      <formula>I725="REVIEW"</formula>
    </cfRule>
  </conditionalFormatting>
  <conditionalFormatting sqref="I726">
    <cfRule type="expression" dxfId="1054" priority="12548" stopIfTrue="1">
      <formula>I726="REVIEW"</formula>
    </cfRule>
  </conditionalFormatting>
  <conditionalFormatting sqref="I727">
    <cfRule type="expression" dxfId="1053" priority="12549" stopIfTrue="1">
      <formula>I727="REVIEW"</formula>
    </cfRule>
  </conditionalFormatting>
  <conditionalFormatting sqref="I728">
    <cfRule type="expression" dxfId="1052" priority="12550" stopIfTrue="1">
      <formula>I728="REVIEW"</formula>
    </cfRule>
  </conditionalFormatting>
  <conditionalFormatting sqref="I729">
    <cfRule type="expression" dxfId="1051" priority="12551" stopIfTrue="1">
      <formula>I729="REVIEW"</formula>
    </cfRule>
  </conditionalFormatting>
  <conditionalFormatting sqref="I730">
    <cfRule type="expression" dxfId="1050" priority="12552" stopIfTrue="1">
      <formula>I730="REVIEW"</formula>
    </cfRule>
  </conditionalFormatting>
  <conditionalFormatting sqref="I731">
    <cfRule type="expression" dxfId="1049" priority="12553" stopIfTrue="1">
      <formula>I731="REVIEW"</formula>
    </cfRule>
  </conditionalFormatting>
  <conditionalFormatting sqref="I732">
    <cfRule type="expression" dxfId="1048" priority="12554" stopIfTrue="1">
      <formula>I732="REVIEW"</formula>
    </cfRule>
  </conditionalFormatting>
  <conditionalFormatting sqref="I733">
    <cfRule type="expression" dxfId="1047" priority="12555" stopIfTrue="1">
      <formula>I733="REVIEW"</formula>
    </cfRule>
  </conditionalFormatting>
  <conditionalFormatting sqref="I734">
    <cfRule type="expression" dxfId="1046" priority="12556" stopIfTrue="1">
      <formula>I734="REVIEW"</formula>
    </cfRule>
  </conditionalFormatting>
  <conditionalFormatting sqref="I735">
    <cfRule type="expression" dxfId="1045" priority="12557" stopIfTrue="1">
      <formula>I735="REVIEW"</formula>
    </cfRule>
  </conditionalFormatting>
  <conditionalFormatting sqref="I736">
    <cfRule type="expression" dxfId="1044" priority="12558" stopIfTrue="1">
      <formula>I736="REVIEW"</formula>
    </cfRule>
  </conditionalFormatting>
  <conditionalFormatting sqref="I737">
    <cfRule type="expression" dxfId="1043" priority="12559" stopIfTrue="1">
      <formula>I737="REVIEW"</formula>
    </cfRule>
  </conditionalFormatting>
  <conditionalFormatting sqref="I738">
    <cfRule type="expression" dxfId="1042" priority="12560" stopIfTrue="1">
      <formula>I738="REVIEW"</formula>
    </cfRule>
  </conditionalFormatting>
  <conditionalFormatting sqref="I739">
    <cfRule type="expression" dxfId="1041" priority="12561" stopIfTrue="1">
      <formula>I739="REVIEW"</formula>
    </cfRule>
  </conditionalFormatting>
  <conditionalFormatting sqref="I740">
    <cfRule type="expression" dxfId="1040" priority="12562" stopIfTrue="1">
      <formula>I740="REVIEW"</formula>
    </cfRule>
  </conditionalFormatting>
  <conditionalFormatting sqref="I741">
    <cfRule type="expression" dxfId="1039" priority="12563" stopIfTrue="1">
      <formula>I741="REVIEW"</formula>
    </cfRule>
  </conditionalFormatting>
  <conditionalFormatting sqref="I742">
    <cfRule type="expression" dxfId="1038" priority="12564" stopIfTrue="1">
      <formula>I742="REVIEW"</formula>
    </cfRule>
  </conditionalFormatting>
  <conditionalFormatting sqref="I743">
    <cfRule type="expression" dxfId="1037" priority="12565" stopIfTrue="1">
      <formula>I743="REVIEW"</formula>
    </cfRule>
  </conditionalFormatting>
  <conditionalFormatting sqref="I744">
    <cfRule type="expression" dxfId="1036" priority="12566" stopIfTrue="1">
      <formula>I744="REVIEW"</formula>
    </cfRule>
  </conditionalFormatting>
  <conditionalFormatting sqref="I745">
    <cfRule type="expression" dxfId="1035" priority="12567" stopIfTrue="1">
      <formula>I745="REVIEW"</formula>
    </cfRule>
  </conditionalFormatting>
  <conditionalFormatting sqref="I746">
    <cfRule type="expression" dxfId="1034" priority="12568" stopIfTrue="1">
      <formula>I746="REVIEW"</formula>
    </cfRule>
  </conditionalFormatting>
  <conditionalFormatting sqref="I747">
    <cfRule type="expression" dxfId="1033" priority="12569" stopIfTrue="1">
      <formula>I747="REVIEW"</formula>
    </cfRule>
  </conditionalFormatting>
  <conditionalFormatting sqref="I748">
    <cfRule type="expression" dxfId="1032" priority="12570" stopIfTrue="1">
      <formula>I748="REVIEW"</formula>
    </cfRule>
  </conditionalFormatting>
  <conditionalFormatting sqref="I749">
    <cfRule type="expression" dxfId="1031" priority="12571" stopIfTrue="1">
      <formula>I749="REVIEW"</formula>
    </cfRule>
  </conditionalFormatting>
  <conditionalFormatting sqref="I750">
    <cfRule type="expression" dxfId="1030" priority="12572" stopIfTrue="1">
      <formula>I750="REVIEW"</formula>
    </cfRule>
  </conditionalFormatting>
  <conditionalFormatting sqref="I751">
    <cfRule type="expression" dxfId="1029" priority="12573" stopIfTrue="1">
      <formula>I751="REVIEW"</formula>
    </cfRule>
  </conditionalFormatting>
  <conditionalFormatting sqref="I752">
    <cfRule type="expression" dxfId="1028" priority="12574" stopIfTrue="1">
      <formula>I752="REVIEW"</formula>
    </cfRule>
  </conditionalFormatting>
  <conditionalFormatting sqref="I753">
    <cfRule type="expression" dxfId="1027" priority="12575" stopIfTrue="1">
      <formula>I753="REVIEW"</formula>
    </cfRule>
  </conditionalFormatting>
  <conditionalFormatting sqref="I754">
    <cfRule type="expression" dxfId="1026" priority="12576" stopIfTrue="1">
      <formula>I754="REVIEW"</formula>
    </cfRule>
  </conditionalFormatting>
  <conditionalFormatting sqref="I755">
    <cfRule type="expression" dxfId="1025" priority="12577" stopIfTrue="1">
      <formula>I755="REVIEW"</formula>
    </cfRule>
  </conditionalFormatting>
  <conditionalFormatting sqref="I756">
    <cfRule type="expression" dxfId="1024" priority="12578" stopIfTrue="1">
      <formula>I756="REVIEW"</formula>
    </cfRule>
  </conditionalFormatting>
  <conditionalFormatting sqref="I757">
    <cfRule type="expression" dxfId="1023" priority="12579" stopIfTrue="1">
      <formula>I757="REVIEW"</formula>
    </cfRule>
  </conditionalFormatting>
  <conditionalFormatting sqref="I758">
    <cfRule type="expression" dxfId="1022" priority="12580" stopIfTrue="1">
      <formula>I758="REVIEW"</formula>
    </cfRule>
  </conditionalFormatting>
  <conditionalFormatting sqref="I759">
    <cfRule type="expression" dxfId="1021" priority="12581" stopIfTrue="1">
      <formula>I759="REVIEW"</formula>
    </cfRule>
  </conditionalFormatting>
  <conditionalFormatting sqref="I760">
    <cfRule type="expression" dxfId="1020" priority="12582" stopIfTrue="1">
      <formula>I760="REVIEW"</formula>
    </cfRule>
  </conditionalFormatting>
  <conditionalFormatting sqref="I761">
    <cfRule type="expression" dxfId="1019" priority="12583" stopIfTrue="1">
      <formula>I761="REVIEW"</formula>
    </cfRule>
  </conditionalFormatting>
  <conditionalFormatting sqref="I762">
    <cfRule type="expression" dxfId="1018" priority="12584" stopIfTrue="1">
      <formula>I762="REVIEW"</formula>
    </cfRule>
  </conditionalFormatting>
  <conditionalFormatting sqref="I763">
    <cfRule type="expression" dxfId="1017" priority="12585" stopIfTrue="1">
      <formula>I763="REVIEW"</formula>
    </cfRule>
  </conditionalFormatting>
  <conditionalFormatting sqref="I764">
    <cfRule type="expression" dxfId="1016" priority="12586" stopIfTrue="1">
      <formula>I764="REVIEW"</formula>
    </cfRule>
  </conditionalFormatting>
  <conditionalFormatting sqref="I765">
    <cfRule type="expression" dxfId="1015" priority="12587" stopIfTrue="1">
      <formula>I765="REVIEW"</formula>
    </cfRule>
  </conditionalFormatting>
  <conditionalFormatting sqref="I766">
    <cfRule type="expression" dxfId="1014" priority="12588" stopIfTrue="1">
      <formula>I766="REVIEW"</formula>
    </cfRule>
  </conditionalFormatting>
  <conditionalFormatting sqref="I767">
    <cfRule type="expression" dxfId="1013" priority="12589" stopIfTrue="1">
      <formula>I767="REVIEW"</formula>
    </cfRule>
  </conditionalFormatting>
  <conditionalFormatting sqref="I768">
    <cfRule type="expression" dxfId="1012" priority="12590" stopIfTrue="1">
      <formula>I768="REVIEW"</formula>
    </cfRule>
  </conditionalFormatting>
  <conditionalFormatting sqref="I769">
    <cfRule type="expression" dxfId="1011" priority="12591" stopIfTrue="1">
      <formula>I769="REVIEW"</formula>
    </cfRule>
  </conditionalFormatting>
  <conditionalFormatting sqref="I770">
    <cfRule type="expression" dxfId="1010" priority="12592" stopIfTrue="1">
      <formula>I770="REVIEW"</formula>
    </cfRule>
  </conditionalFormatting>
  <conditionalFormatting sqref="I771">
    <cfRule type="expression" dxfId="1009" priority="12593" stopIfTrue="1">
      <formula>I771="REVIEW"</formula>
    </cfRule>
  </conditionalFormatting>
  <conditionalFormatting sqref="I772">
    <cfRule type="expression" dxfId="1008" priority="12594" stopIfTrue="1">
      <formula>I772="REVIEW"</formula>
    </cfRule>
  </conditionalFormatting>
  <conditionalFormatting sqref="I773">
    <cfRule type="expression" dxfId="1007" priority="12595" stopIfTrue="1">
      <formula>I773="REVIEW"</formula>
    </cfRule>
  </conditionalFormatting>
  <conditionalFormatting sqref="I774">
    <cfRule type="expression" dxfId="1006" priority="12596" stopIfTrue="1">
      <formula>I774="REVIEW"</formula>
    </cfRule>
  </conditionalFormatting>
  <conditionalFormatting sqref="I775">
    <cfRule type="expression" dxfId="1005" priority="12597" stopIfTrue="1">
      <formula>I775="REVIEW"</formula>
    </cfRule>
  </conditionalFormatting>
  <conditionalFormatting sqref="I776">
    <cfRule type="expression" dxfId="1004" priority="12598" stopIfTrue="1">
      <formula>I776="REVIEW"</formula>
    </cfRule>
  </conditionalFormatting>
  <conditionalFormatting sqref="I777">
    <cfRule type="expression" dxfId="1003" priority="12599" stopIfTrue="1">
      <formula>I777="REVIEW"</formula>
    </cfRule>
  </conditionalFormatting>
  <conditionalFormatting sqref="I778">
    <cfRule type="expression" dxfId="1002" priority="12600" stopIfTrue="1">
      <formula>I778="REVIEW"</formula>
    </cfRule>
  </conditionalFormatting>
  <conditionalFormatting sqref="I779">
    <cfRule type="expression" dxfId="1001" priority="12601" stopIfTrue="1">
      <formula>I779="REVIEW"</formula>
    </cfRule>
  </conditionalFormatting>
  <conditionalFormatting sqref="I780">
    <cfRule type="expression" dxfId="1000" priority="12602" stopIfTrue="1">
      <formula>I780="REVIEW"</formula>
    </cfRule>
  </conditionalFormatting>
  <conditionalFormatting sqref="I781">
    <cfRule type="expression" dxfId="999" priority="12603" stopIfTrue="1">
      <formula>I781="REVIEW"</formula>
    </cfRule>
  </conditionalFormatting>
  <conditionalFormatting sqref="I782">
    <cfRule type="expression" dxfId="998" priority="12604" stopIfTrue="1">
      <formula>I782="REVIEW"</formula>
    </cfRule>
  </conditionalFormatting>
  <conditionalFormatting sqref="I783">
    <cfRule type="expression" dxfId="997" priority="12605" stopIfTrue="1">
      <formula>I783="REVIEW"</formula>
    </cfRule>
  </conditionalFormatting>
  <conditionalFormatting sqref="I784">
    <cfRule type="expression" dxfId="996" priority="12606" stopIfTrue="1">
      <formula>I784="REVIEW"</formula>
    </cfRule>
  </conditionalFormatting>
  <conditionalFormatting sqref="I785">
    <cfRule type="expression" dxfId="995" priority="12607" stopIfTrue="1">
      <formula>I785="REVIEW"</formula>
    </cfRule>
  </conditionalFormatting>
  <conditionalFormatting sqref="I786">
    <cfRule type="expression" dxfId="994" priority="12608" stopIfTrue="1">
      <formula>I786="REVIEW"</formula>
    </cfRule>
  </conditionalFormatting>
  <conditionalFormatting sqref="I787">
    <cfRule type="expression" dxfId="993" priority="12609" stopIfTrue="1">
      <formula>I787="REVIEW"</formula>
    </cfRule>
  </conditionalFormatting>
  <conditionalFormatting sqref="I788">
    <cfRule type="expression" dxfId="992" priority="12610" stopIfTrue="1">
      <formula>I788="REVIEW"</formula>
    </cfRule>
  </conditionalFormatting>
  <conditionalFormatting sqref="I789">
    <cfRule type="expression" dxfId="991" priority="12611" stopIfTrue="1">
      <formula>I789="REVIEW"</formula>
    </cfRule>
  </conditionalFormatting>
  <conditionalFormatting sqref="I790">
    <cfRule type="expression" dxfId="990" priority="12612" stopIfTrue="1">
      <formula>I790="REVIEW"</formula>
    </cfRule>
  </conditionalFormatting>
  <conditionalFormatting sqref="I791">
    <cfRule type="expression" dxfId="989" priority="12613" stopIfTrue="1">
      <formula>I791="REVIEW"</formula>
    </cfRule>
  </conditionalFormatting>
  <conditionalFormatting sqref="I792">
    <cfRule type="expression" dxfId="988" priority="12614" stopIfTrue="1">
      <formula>I792="REVIEW"</formula>
    </cfRule>
  </conditionalFormatting>
  <conditionalFormatting sqref="I793">
    <cfRule type="expression" dxfId="987" priority="12615" stopIfTrue="1">
      <formula>I793="REVIEW"</formula>
    </cfRule>
  </conditionalFormatting>
  <conditionalFormatting sqref="I794">
    <cfRule type="expression" dxfId="986" priority="12616" stopIfTrue="1">
      <formula>I794="REVIEW"</formula>
    </cfRule>
  </conditionalFormatting>
  <conditionalFormatting sqref="I795">
    <cfRule type="expression" dxfId="985" priority="12617" stopIfTrue="1">
      <formula>I795="REVIEW"</formula>
    </cfRule>
  </conditionalFormatting>
  <conditionalFormatting sqref="I796">
    <cfRule type="expression" dxfId="984" priority="12618" stopIfTrue="1">
      <formula>I796="REVIEW"</formula>
    </cfRule>
  </conditionalFormatting>
  <conditionalFormatting sqref="I797">
    <cfRule type="expression" dxfId="983" priority="12619" stopIfTrue="1">
      <formula>I797="REVIEW"</formula>
    </cfRule>
  </conditionalFormatting>
  <conditionalFormatting sqref="I798">
    <cfRule type="expression" dxfId="982" priority="12620" stopIfTrue="1">
      <formula>I798="REVIEW"</formula>
    </cfRule>
  </conditionalFormatting>
  <conditionalFormatting sqref="I799">
    <cfRule type="expression" dxfId="981" priority="12621" stopIfTrue="1">
      <formula>I799="REVIEW"</formula>
    </cfRule>
  </conditionalFormatting>
  <conditionalFormatting sqref="I800">
    <cfRule type="expression" dxfId="980" priority="12622" stopIfTrue="1">
      <formula>I800="REVIEW"</formula>
    </cfRule>
  </conditionalFormatting>
  <conditionalFormatting sqref="I801">
    <cfRule type="expression" dxfId="979" priority="12623" stopIfTrue="1">
      <formula>I801="REVIEW"</formula>
    </cfRule>
  </conditionalFormatting>
  <conditionalFormatting sqref="I802">
    <cfRule type="expression" dxfId="978" priority="12624" stopIfTrue="1">
      <formula>I802="REVIEW"</formula>
    </cfRule>
  </conditionalFormatting>
  <conditionalFormatting sqref="I803">
    <cfRule type="expression" dxfId="977" priority="12625" stopIfTrue="1">
      <formula>I803="REVIEW"</formula>
    </cfRule>
  </conditionalFormatting>
  <conditionalFormatting sqref="I804">
    <cfRule type="expression" dxfId="976" priority="12626" stopIfTrue="1">
      <formula>I804="REVIEW"</formula>
    </cfRule>
  </conditionalFormatting>
  <conditionalFormatting sqref="I805">
    <cfRule type="expression" dxfId="975" priority="12627" stopIfTrue="1">
      <formula>I805="REVIEW"</formula>
    </cfRule>
  </conditionalFormatting>
  <conditionalFormatting sqref="I806">
    <cfRule type="expression" dxfId="974" priority="12628" stopIfTrue="1">
      <formula>I806="REVIEW"</formula>
    </cfRule>
  </conditionalFormatting>
  <conditionalFormatting sqref="I807">
    <cfRule type="expression" dxfId="973" priority="12629" stopIfTrue="1">
      <formula>I807="REVIEW"</formula>
    </cfRule>
  </conditionalFormatting>
  <conditionalFormatting sqref="I808">
    <cfRule type="expression" dxfId="972" priority="12630" stopIfTrue="1">
      <formula>I808="REVIEW"</formula>
    </cfRule>
  </conditionalFormatting>
  <conditionalFormatting sqref="I809">
    <cfRule type="expression" dxfId="971" priority="12631" stopIfTrue="1">
      <formula>I809="REVIEW"</formula>
    </cfRule>
  </conditionalFormatting>
  <conditionalFormatting sqref="I810">
    <cfRule type="expression" dxfId="970" priority="12632" stopIfTrue="1">
      <formula>I810="REVIEW"</formula>
    </cfRule>
  </conditionalFormatting>
  <conditionalFormatting sqref="I811">
    <cfRule type="expression" dxfId="969" priority="12633" stopIfTrue="1">
      <formula>I811="REVIEW"</formula>
    </cfRule>
  </conditionalFormatting>
  <conditionalFormatting sqref="I812">
    <cfRule type="expression" dxfId="968" priority="12634" stopIfTrue="1">
      <formula>I812="REVIEW"</formula>
    </cfRule>
  </conditionalFormatting>
  <conditionalFormatting sqref="I813">
    <cfRule type="expression" dxfId="967" priority="12635" stopIfTrue="1">
      <formula>I813="REVIEW"</formula>
    </cfRule>
  </conditionalFormatting>
  <conditionalFormatting sqref="I814">
    <cfRule type="expression" dxfId="966" priority="12636" stopIfTrue="1">
      <formula>I814="REVIEW"</formula>
    </cfRule>
  </conditionalFormatting>
  <conditionalFormatting sqref="I815">
    <cfRule type="expression" dxfId="965" priority="12637" stopIfTrue="1">
      <formula>I815="REVIEW"</formula>
    </cfRule>
  </conditionalFormatting>
  <conditionalFormatting sqref="I816">
    <cfRule type="expression" dxfId="964" priority="12638" stopIfTrue="1">
      <formula>I816="REVIEW"</formula>
    </cfRule>
  </conditionalFormatting>
  <conditionalFormatting sqref="I817">
    <cfRule type="expression" dxfId="963" priority="12639" stopIfTrue="1">
      <formula>I817="REVIEW"</formula>
    </cfRule>
  </conditionalFormatting>
  <conditionalFormatting sqref="I818">
    <cfRule type="expression" dxfId="962" priority="12640" stopIfTrue="1">
      <formula>I818="REVIEW"</formula>
    </cfRule>
  </conditionalFormatting>
  <conditionalFormatting sqref="I819">
    <cfRule type="expression" dxfId="961" priority="12641" stopIfTrue="1">
      <formula>I819="REVIEW"</formula>
    </cfRule>
  </conditionalFormatting>
  <conditionalFormatting sqref="I820">
    <cfRule type="expression" dxfId="960" priority="12642" stopIfTrue="1">
      <formula>I820="REVIEW"</formula>
    </cfRule>
  </conditionalFormatting>
  <conditionalFormatting sqref="I821">
    <cfRule type="expression" dxfId="959" priority="12643" stopIfTrue="1">
      <formula>I821="REVIEW"</formula>
    </cfRule>
  </conditionalFormatting>
  <conditionalFormatting sqref="I822">
    <cfRule type="expression" dxfId="958" priority="12644" stopIfTrue="1">
      <formula>I822="REVIEW"</formula>
    </cfRule>
  </conditionalFormatting>
  <conditionalFormatting sqref="I823">
    <cfRule type="expression" dxfId="957" priority="12645" stopIfTrue="1">
      <formula>I823="REVIEW"</formula>
    </cfRule>
  </conditionalFormatting>
  <conditionalFormatting sqref="I824">
    <cfRule type="expression" dxfId="956" priority="12646" stopIfTrue="1">
      <formula>I824="REVIEW"</formula>
    </cfRule>
  </conditionalFormatting>
  <conditionalFormatting sqref="I825">
    <cfRule type="expression" dxfId="955" priority="12647" stopIfTrue="1">
      <formula>I825="REVIEW"</formula>
    </cfRule>
  </conditionalFormatting>
  <conditionalFormatting sqref="I826">
    <cfRule type="expression" dxfId="954" priority="12648" stopIfTrue="1">
      <formula>I826="REVIEW"</formula>
    </cfRule>
  </conditionalFormatting>
  <conditionalFormatting sqref="I827">
    <cfRule type="expression" dxfId="953" priority="12649" stopIfTrue="1">
      <formula>I827="REVIEW"</formula>
    </cfRule>
  </conditionalFormatting>
  <conditionalFormatting sqref="I828">
    <cfRule type="expression" dxfId="952" priority="12650" stopIfTrue="1">
      <formula>I828="REVIEW"</formula>
    </cfRule>
  </conditionalFormatting>
  <conditionalFormatting sqref="I829">
    <cfRule type="expression" dxfId="951" priority="12651" stopIfTrue="1">
      <formula>I829="REVIEW"</formula>
    </cfRule>
  </conditionalFormatting>
  <conditionalFormatting sqref="I830">
    <cfRule type="expression" dxfId="950" priority="12652" stopIfTrue="1">
      <formula>I830="REVIEW"</formula>
    </cfRule>
  </conditionalFormatting>
  <conditionalFormatting sqref="I831">
    <cfRule type="expression" dxfId="949" priority="12653" stopIfTrue="1">
      <formula>I831="REVIEW"</formula>
    </cfRule>
  </conditionalFormatting>
  <conditionalFormatting sqref="I832">
    <cfRule type="expression" dxfId="948" priority="12654" stopIfTrue="1">
      <formula>I832="REVIEW"</formula>
    </cfRule>
  </conditionalFormatting>
  <conditionalFormatting sqref="I833">
    <cfRule type="expression" dxfId="947" priority="12655" stopIfTrue="1">
      <formula>I833="REVIEW"</formula>
    </cfRule>
  </conditionalFormatting>
  <conditionalFormatting sqref="I834">
    <cfRule type="expression" dxfId="946" priority="12656" stopIfTrue="1">
      <formula>I834="REVIEW"</formula>
    </cfRule>
  </conditionalFormatting>
  <conditionalFormatting sqref="I835">
    <cfRule type="expression" dxfId="945" priority="12657" stopIfTrue="1">
      <formula>I835="REVIEW"</formula>
    </cfRule>
  </conditionalFormatting>
  <conditionalFormatting sqref="I836">
    <cfRule type="expression" dxfId="944" priority="12658" stopIfTrue="1">
      <formula>I836="REVIEW"</formula>
    </cfRule>
  </conditionalFormatting>
  <conditionalFormatting sqref="I837">
    <cfRule type="expression" dxfId="943" priority="12659" stopIfTrue="1">
      <formula>I837="REVIEW"</formula>
    </cfRule>
  </conditionalFormatting>
  <conditionalFormatting sqref="I838">
    <cfRule type="expression" dxfId="942" priority="12660" stopIfTrue="1">
      <formula>I838="REVIEW"</formula>
    </cfRule>
  </conditionalFormatting>
  <conditionalFormatting sqref="I839">
    <cfRule type="expression" dxfId="941" priority="12661" stopIfTrue="1">
      <formula>I839="REVIEW"</formula>
    </cfRule>
  </conditionalFormatting>
  <conditionalFormatting sqref="I840">
    <cfRule type="expression" dxfId="940" priority="12662" stopIfTrue="1">
      <formula>I840="REVIEW"</formula>
    </cfRule>
  </conditionalFormatting>
  <conditionalFormatting sqref="I841">
    <cfRule type="expression" dxfId="939" priority="12663" stopIfTrue="1">
      <formula>I841="REVIEW"</formula>
    </cfRule>
  </conditionalFormatting>
  <conditionalFormatting sqref="I842">
    <cfRule type="expression" dxfId="938" priority="12664" stopIfTrue="1">
      <formula>I842="REVIEW"</formula>
    </cfRule>
  </conditionalFormatting>
  <conditionalFormatting sqref="I843">
    <cfRule type="expression" dxfId="937" priority="12665" stopIfTrue="1">
      <formula>I843="REVIEW"</formula>
    </cfRule>
  </conditionalFormatting>
  <conditionalFormatting sqref="I844">
    <cfRule type="expression" dxfId="936" priority="12666" stopIfTrue="1">
      <formula>I844="REVIEW"</formula>
    </cfRule>
  </conditionalFormatting>
  <conditionalFormatting sqref="I845">
    <cfRule type="expression" dxfId="935" priority="12667" stopIfTrue="1">
      <formula>I845="REVIEW"</formula>
    </cfRule>
  </conditionalFormatting>
  <conditionalFormatting sqref="I846">
    <cfRule type="expression" dxfId="934" priority="12668" stopIfTrue="1">
      <formula>I846="REVIEW"</formula>
    </cfRule>
  </conditionalFormatting>
  <conditionalFormatting sqref="I847">
    <cfRule type="expression" dxfId="933" priority="12669" stopIfTrue="1">
      <formula>I847="REVIEW"</formula>
    </cfRule>
  </conditionalFormatting>
  <conditionalFormatting sqref="I848">
    <cfRule type="expression" dxfId="932" priority="12670" stopIfTrue="1">
      <formula>I848="REVIEW"</formula>
    </cfRule>
  </conditionalFormatting>
  <conditionalFormatting sqref="I849">
    <cfRule type="expression" dxfId="931" priority="12671" stopIfTrue="1">
      <formula>I849="REVIEW"</formula>
    </cfRule>
  </conditionalFormatting>
  <conditionalFormatting sqref="I850">
    <cfRule type="expression" dxfId="930" priority="12672" stopIfTrue="1">
      <formula>I850="REVIEW"</formula>
    </cfRule>
  </conditionalFormatting>
  <conditionalFormatting sqref="I851">
    <cfRule type="expression" dxfId="929" priority="12673" stopIfTrue="1">
      <formula>I851="REVIEW"</formula>
    </cfRule>
  </conditionalFormatting>
  <conditionalFormatting sqref="I852">
    <cfRule type="expression" dxfId="928" priority="12674" stopIfTrue="1">
      <formula>I852="REVIEW"</formula>
    </cfRule>
  </conditionalFormatting>
  <conditionalFormatting sqref="I853">
    <cfRule type="expression" dxfId="927" priority="12675" stopIfTrue="1">
      <formula>I853="REVIEW"</formula>
    </cfRule>
  </conditionalFormatting>
  <conditionalFormatting sqref="I854">
    <cfRule type="expression" dxfId="926" priority="12676" stopIfTrue="1">
      <formula>I854="REVIEW"</formula>
    </cfRule>
  </conditionalFormatting>
  <conditionalFormatting sqref="I855">
    <cfRule type="expression" dxfId="925" priority="12677" stopIfTrue="1">
      <formula>I855="REVIEW"</formula>
    </cfRule>
  </conditionalFormatting>
  <conditionalFormatting sqref="I856">
    <cfRule type="expression" dxfId="924" priority="12678" stopIfTrue="1">
      <formula>I856="REVIEW"</formula>
    </cfRule>
  </conditionalFormatting>
  <conditionalFormatting sqref="I857">
    <cfRule type="expression" dxfId="923" priority="12679" stopIfTrue="1">
      <formula>I857="REVIEW"</formula>
    </cfRule>
  </conditionalFormatting>
  <conditionalFormatting sqref="I858">
    <cfRule type="expression" dxfId="922" priority="12680" stopIfTrue="1">
      <formula>I858="REVIEW"</formula>
    </cfRule>
  </conditionalFormatting>
  <conditionalFormatting sqref="I859">
    <cfRule type="expression" dxfId="921" priority="12681" stopIfTrue="1">
      <formula>I859="REVIEW"</formula>
    </cfRule>
  </conditionalFormatting>
  <conditionalFormatting sqref="I860">
    <cfRule type="expression" dxfId="920" priority="12682" stopIfTrue="1">
      <formula>I860="REVIEW"</formula>
    </cfRule>
  </conditionalFormatting>
  <conditionalFormatting sqref="I861">
    <cfRule type="expression" dxfId="919" priority="12683" stopIfTrue="1">
      <formula>I861="REVIEW"</formula>
    </cfRule>
  </conditionalFormatting>
  <conditionalFormatting sqref="I862">
    <cfRule type="expression" dxfId="918" priority="12684" stopIfTrue="1">
      <formula>I862="REVIEW"</formula>
    </cfRule>
  </conditionalFormatting>
  <conditionalFormatting sqref="I863">
    <cfRule type="expression" dxfId="917" priority="12685" stopIfTrue="1">
      <formula>I863="REVIEW"</formula>
    </cfRule>
  </conditionalFormatting>
  <conditionalFormatting sqref="I864">
    <cfRule type="expression" dxfId="916" priority="12686" stopIfTrue="1">
      <formula>I864="REVIEW"</formula>
    </cfRule>
  </conditionalFormatting>
  <conditionalFormatting sqref="I865">
    <cfRule type="expression" dxfId="915" priority="12687" stopIfTrue="1">
      <formula>I865="REVIEW"</formula>
    </cfRule>
  </conditionalFormatting>
  <conditionalFormatting sqref="I866">
    <cfRule type="expression" dxfId="914" priority="12688" stopIfTrue="1">
      <formula>I866="REVIEW"</formula>
    </cfRule>
  </conditionalFormatting>
  <conditionalFormatting sqref="I867">
    <cfRule type="expression" dxfId="913" priority="12689" stopIfTrue="1">
      <formula>I867="REVIEW"</formula>
    </cfRule>
  </conditionalFormatting>
  <conditionalFormatting sqref="I868">
    <cfRule type="expression" dxfId="912" priority="12690" stopIfTrue="1">
      <formula>I868="REVIEW"</formula>
    </cfRule>
  </conditionalFormatting>
  <conditionalFormatting sqref="I869">
    <cfRule type="expression" dxfId="911" priority="12691" stopIfTrue="1">
      <formula>I869="REVIEW"</formula>
    </cfRule>
  </conditionalFormatting>
  <conditionalFormatting sqref="I870">
    <cfRule type="expression" dxfId="910" priority="12692" stopIfTrue="1">
      <formula>I870="REVIEW"</formula>
    </cfRule>
  </conditionalFormatting>
  <conditionalFormatting sqref="I871">
    <cfRule type="expression" dxfId="909" priority="12693" stopIfTrue="1">
      <formula>I871="REVIEW"</formula>
    </cfRule>
  </conditionalFormatting>
  <conditionalFormatting sqref="I872">
    <cfRule type="expression" dxfId="908" priority="12694" stopIfTrue="1">
      <formula>I872="REVIEW"</formula>
    </cfRule>
  </conditionalFormatting>
  <conditionalFormatting sqref="I873">
    <cfRule type="expression" dxfId="907" priority="12695" stopIfTrue="1">
      <formula>I873="REVIEW"</formula>
    </cfRule>
  </conditionalFormatting>
  <conditionalFormatting sqref="I874">
    <cfRule type="expression" dxfId="906" priority="12696" stopIfTrue="1">
      <formula>I874="REVIEW"</formula>
    </cfRule>
  </conditionalFormatting>
  <conditionalFormatting sqref="I875">
    <cfRule type="expression" dxfId="905" priority="12697" stopIfTrue="1">
      <formula>I875="REVIEW"</formula>
    </cfRule>
  </conditionalFormatting>
  <conditionalFormatting sqref="I876">
    <cfRule type="expression" dxfId="904" priority="12698" stopIfTrue="1">
      <formula>I876="REVIEW"</formula>
    </cfRule>
  </conditionalFormatting>
  <conditionalFormatting sqref="I877">
    <cfRule type="expression" dxfId="903" priority="12699" stopIfTrue="1">
      <formula>I877="REVIEW"</formula>
    </cfRule>
  </conditionalFormatting>
  <conditionalFormatting sqref="I878">
    <cfRule type="expression" dxfId="902" priority="12700" stopIfTrue="1">
      <formula>I878="REVIEW"</formula>
    </cfRule>
  </conditionalFormatting>
  <conditionalFormatting sqref="I879">
    <cfRule type="expression" dxfId="901" priority="12701" stopIfTrue="1">
      <formula>I879="REVIEW"</formula>
    </cfRule>
  </conditionalFormatting>
  <conditionalFormatting sqref="I880">
    <cfRule type="expression" dxfId="900" priority="12702" stopIfTrue="1">
      <formula>I880="REVIEW"</formula>
    </cfRule>
  </conditionalFormatting>
  <conditionalFormatting sqref="I881">
    <cfRule type="expression" dxfId="899" priority="12703" stopIfTrue="1">
      <formula>I881="REVIEW"</formula>
    </cfRule>
  </conditionalFormatting>
  <conditionalFormatting sqref="I882">
    <cfRule type="expression" dxfId="898" priority="12704" stopIfTrue="1">
      <formula>I882="REVIEW"</formula>
    </cfRule>
  </conditionalFormatting>
  <conditionalFormatting sqref="I883">
    <cfRule type="expression" dxfId="897" priority="12705" stopIfTrue="1">
      <formula>I883="REVIEW"</formula>
    </cfRule>
  </conditionalFormatting>
  <conditionalFormatting sqref="I884">
    <cfRule type="expression" dxfId="896" priority="12706" stopIfTrue="1">
      <formula>I884="REVIEW"</formula>
    </cfRule>
  </conditionalFormatting>
  <conditionalFormatting sqref="I885">
    <cfRule type="expression" dxfId="895" priority="12707" stopIfTrue="1">
      <formula>I885="REVIEW"</formula>
    </cfRule>
  </conditionalFormatting>
  <conditionalFormatting sqref="I886">
    <cfRule type="expression" dxfId="894" priority="12708" stopIfTrue="1">
      <formula>I886="REVIEW"</formula>
    </cfRule>
  </conditionalFormatting>
  <conditionalFormatting sqref="I887">
    <cfRule type="expression" dxfId="893" priority="12709" stopIfTrue="1">
      <formula>I887="REVIEW"</formula>
    </cfRule>
  </conditionalFormatting>
  <conditionalFormatting sqref="I888">
    <cfRule type="expression" dxfId="892" priority="12710" stopIfTrue="1">
      <formula>I888="REVIEW"</formula>
    </cfRule>
  </conditionalFormatting>
  <conditionalFormatting sqref="I889">
    <cfRule type="expression" dxfId="891" priority="12711" stopIfTrue="1">
      <formula>I889="REVIEW"</formula>
    </cfRule>
  </conditionalFormatting>
  <conditionalFormatting sqref="I890">
    <cfRule type="expression" dxfId="890" priority="12712" stopIfTrue="1">
      <formula>I890="REVIEW"</formula>
    </cfRule>
  </conditionalFormatting>
  <conditionalFormatting sqref="I891">
    <cfRule type="expression" dxfId="889" priority="12713" stopIfTrue="1">
      <formula>I891="REVIEW"</formula>
    </cfRule>
  </conditionalFormatting>
  <conditionalFormatting sqref="I892">
    <cfRule type="expression" dxfId="888" priority="12714" stopIfTrue="1">
      <formula>I892="REVIEW"</formula>
    </cfRule>
  </conditionalFormatting>
  <conditionalFormatting sqref="I2">
    <cfRule type="expression" dxfId="887" priority="12715" stopIfTrue="1">
      <formula>I2="REVIEW"</formula>
    </cfRule>
  </conditionalFormatting>
  <conditionalFormatting sqref="I3">
    <cfRule type="expression" dxfId="886" priority="12716" stopIfTrue="1">
      <formula>I3="REVIEW"</formula>
    </cfRule>
  </conditionalFormatting>
  <conditionalFormatting sqref="I4">
    <cfRule type="expression" dxfId="885" priority="12717" stopIfTrue="1">
      <formula>I4="REVIEW"</formula>
    </cfRule>
  </conditionalFormatting>
  <conditionalFormatting sqref="I5">
    <cfRule type="expression" dxfId="884" priority="12718" stopIfTrue="1">
      <formula>I5="REVIEW"</formula>
    </cfRule>
  </conditionalFormatting>
  <conditionalFormatting sqref="I6">
    <cfRule type="expression" dxfId="883" priority="12719" stopIfTrue="1">
      <formula>I6="REVIEW"</formula>
    </cfRule>
  </conditionalFormatting>
  <conditionalFormatting sqref="I7">
    <cfRule type="expression" dxfId="882" priority="12720" stopIfTrue="1">
      <formula>I7="REVIEW"</formula>
    </cfRule>
  </conditionalFormatting>
  <conditionalFormatting sqref="I8">
    <cfRule type="expression" dxfId="881" priority="12721" stopIfTrue="1">
      <formula>I8="REVIEW"</formula>
    </cfRule>
  </conditionalFormatting>
  <conditionalFormatting sqref="I9">
    <cfRule type="expression" dxfId="880" priority="12722" stopIfTrue="1">
      <formula>I9="REVIEW"</formula>
    </cfRule>
  </conditionalFormatting>
  <conditionalFormatting sqref="I10">
    <cfRule type="expression" dxfId="879" priority="12723" stopIfTrue="1">
      <formula>I10="REVIEW"</formula>
    </cfRule>
  </conditionalFormatting>
  <conditionalFormatting sqref="I11">
    <cfRule type="expression" dxfId="878" priority="12724" stopIfTrue="1">
      <formula>I11="REVIEW"</formula>
    </cfRule>
  </conditionalFormatting>
  <conditionalFormatting sqref="I12">
    <cfRule type="expression" dxfId="877" priority="12725" stopIfTrue="1">
      <formula>I12="REVIEW"</formula>
    </cfRule>
  </conditionalFormatting>
  <conditionalFormatting sqref="I13">
    <cfRule type="expression" dxfId="876" priority="12726" stopIfTrue="1">
      <formula>I13="REVIEW"</formula>
    </cfRule>
  </conditionalFormatting>
  <conditionalFormatting sqref="I14">
    <cfRule type="expression" dxfId="875" priority="12727" stopIfTrue="1">
      <formula>I14="REVIEW"</formula>
    </cfRule>
  </conditionalFormatting>
  <conditionalFormatting sqref="I15">
    <cfRule type="expression" dxfId="874" priority="12728" stopIfTrue="1">
      <formula>I15="REVIEW"</formula>
    </cfRule>
  </conditionalFormatting>
  <conditionalFormatting sqref="I16">
    <cfRule type="expression" dxfId="873" priority="12729" stopIfTrue="1">
      <formula>I16="REVIEW"</formula>
    </cfRule>
  </conditionalFormatting>
  <conditionalFormatting sqref="I17">
    <cfRule type="expression" dxfId="872" priority="12730" stopIfTrue="1">
      <formula>I17="REVIEW"</formula>
    </cfRule>
  </conditionalFormatting>
  <conditionalFormatting sqref="I18">
    <cfRule type="expression" dxfId="871" priority="12731" stopIfTrue="1">
      <formula>I18="REVIEW"</formula>
    </cfRule>
  </conditionalFormatting>
  <conditionalFormatting sqref="I19">
    <cfRule type="expression" dxfId="870" priority="12732" stopIfTrue="1">
      <formula>I19="REVIEW"</formula>
    </cfRule>
  </conditionalFormatting>
  <conditionalFormatting sqref="I20">
    <cfRule type="expression" dxfId="869" priority="12733" stopIfTrue="1">
      <formula>I20="REVIEW"</formula>
    </cfRule>
  </conditionalFormatting>
  <conditionalFormatting sqref="I21">
    <cfRule type="expression" dxfId="868" priority="12734" stopIfTrue="1">
      <formula>I21="REVIEW"</formula>
    </cfRule>
  </conditionalFormatting>
  <conditionalFormatting sqref="I22">
    <cfRule type="expression" dxfId="867" priority="12735" stopIfTrue="1">
      <formula>I22="REVIEW"</formula>
    </cfRule>
  </conditionalFormatting>
  <conditionalFormatting sqref="I23">
    <cfRule type="expression" dxfId="866" priority="12736" stopIfTrue="1">
      <formula>I23="REVIEW"</formula>
    </cfRule>
  </conditionalFormatting>
  <conditionalFormatting sqref="I24">
    <cfRule type="expression" dxfId="865" priority="12737" stopIfTrue="1">
      <formula>I24="REVIEW"</formula>
    </cfRule>
  </conditionalFormatting>
  <conditionalFormatting sqref="I25">
    <cfRule type="expression" dxfId="864" priority="12738" stopIfTrue="1">
      <formula>I25="REVIEW"</formula>
    </cfRule>
  </conditionalFormatting>
  <conditionalFormatting sqref="I26">
    <cfRule type="expression" dxfId="863" priority="12739" stopIfTrue="1">
      <formula>I26="REVIEW"</formula>
    </cfRule>
  </conditionalFormatting>
  <conditionalFormatting sqref="I27">
    <cfRule type="expression" dxfId="862" priority="12740" stopIfTrue="1">
      <formula>I27="REVIEW"</formula>
    </cfRule>
  </conditionalFormatting>
  <conditionalFormatting sqref="I31">
    <cfRule type="expression" dxfId="861" priority="12744" stopIfTrue="1">
      <formula>I31="REVIEW"</formula>
    </cfRule>
  </conditionalFormatting>
  <conditionalFormatting sqref="I32">
    <cfRule type="expression" dxfId="860" priority="12745" stopIfTrue="1">
      <formula>I32="REVIEW"</formula>
    </cfRule>
  </conditionalFormatting>
  <conditionalFormatting sqref="I33">
    <cfRule type="expression" dxfId="859" priority="12746" stopIfTrue="1">
      <formula>I33="REVIEW"</formula>
    </cfRule>
  </conditionalFormatting>
  <conditionalFormatting sqref="I34">
    <cfRule type="expression" dxfId="858" priority="12747" stopIfTrue="1">
      <formula>I34="REVIEW"</formula>
    </cfRule>
  </conditionalFormatting>
  <conditionalFormatting sqref="I35">
    <cfRule type="expression" dxfId="857" priority="12748" stopIfTrue="1">
      <formula>I35="REVIEW"</formula>
    </cfRule>
  </conditionalFormatting>
  <conditionalFormatting sqref="I36">
    <cfRule type="expression" dxfId="856" priority="12749" stopIfTrue="1">
      <formula>I36="REVIEW"</formula>
    </cfRule>
  </conditionalFormatting>
  <conditionalFormatting sqref="I37">
    <cfRule type="expression" dxfId="855" priority="12750" stopIfTrue="1">
      <formula>I37="REVIEW"</formula>
    </cfRule>
  </conditionalFormatting>
  <conditionalFormatting sqref="I38">
    <cfRule type="expression" dxfId="854" priority="12751" stopIfTrue="1">
      <formula>I38="REVIEW"</formula>
    </cfRule>
  </conditionalFormatting>
  <conditionalFormatting sqref="I39">
    <cfRule type="expression" dxfId="853" priority="12752" stopIfTrue="1">
      <formula>I39="REVIEW"</formula>
    </cfRule>
  </conditionalFormatting>
  <conditionalFormatting sqref="I40">
    <cfRule type="expression" dxfId="852" priority="12753" stopIfTrue="1">
      <formula>I40="REVIEW"</formula>
    </cfRule>
  </conditionalFormatting>
  <conditionalFormatting sqref="I41">
    <cfRule type="expression" dxfId="851" priority="12754" stopIfTrue="1">
      <formula>I41="REVIEW"</formula>
    </cfRule>
  </conditionalFormatting>
  <conditionalFormatting sqref="I42">
    <cfRule type="expression" dxfId="850" priority="12755" stopIfTrue="1">
      <formula>I42="REVIEW"</formula>
    </cfRule>
  </conditionalFormatting>
  <conditionalFormatting sqref="I43">
    <cfRule type="expression" dxfId="849" priority="12756" stopIfTrue="1">
      <formula>I43="REVIEW"</formula>
    </cfRule>
  </conditionalFormatting>
  <conditionalFormatting sqref="I44">
    <cfRule type="expression" dxfId="848" priority="12757" stopIfTrue="1">
      <formula>I44="REVIEW"</formula>
    </cfRule>
  </conditionalFormatting>
  <conditionalFormatting sqref="I45">
    <cfRule type="expression" dxfId="847" priority="12758" stopIfTrue="1">
      <formula>I45="REVIEW"</formula>
    </cfRule>
  </conditionalFormatting>
  <conditionalFormatting sqref="I46">
    <cfRule type="expression" dxfId="846" priority="12759" stopIfTrue="1">
      <formula>I46="REVIEW"</formula>
    </cfRule>
  </conditionalFormatting>
  <conditionalFormatting sqref="I47">
    <cfRule type="expression" dxfId="845" priority="12760" stopIfTrue="1">
      <formula>I47="REVIEW"</formula>
    </cfRule>
  </conditionalFormatting>
  <conditionalFormatting sqref="I48">
    <cfRule type="expression" dxfId="844" priority="12761" stopIfTrue="1">
      <formula>I48="REVIEW"</formula>
    </cfRule>
  </conditionalFormatting>
  <conditionalFormatting sqref="I49">
    <cfRule type="expression" dxfId="843" priority="12762" stopIfTrue="1">
      <formula>I49="REVIEW"</formula>
    </cfRule>
  </conditionalFormatting>
  <conditionalFormatting sqref="I50">
    <cfRule type="expression" dxfId="842" priority="12763" stopIfTrue="1">
      <formula>I50="REVIEW"</formula>
    </cfRule>
  </conditionalFormatting>
  <conditionalFormatting sqref="I51">
    <cfRule type="expression" dxfId="841" priority="12764" stopIfTrue="1">
      <formula>I51="REVIEW"</formula>
    </cfRule>
  </conditionalFormatting>
  <conditionalFormatting sqref="I52">
    <cfRule type="expression" dxfId="840" priority="12765" stopIfTrue="1">
      <formula>I52="REVIEW"</formula>
    </cfRule>
  </conditionalFormatting>
  <conditionalFormatting sqref="I53">
    <cfRule type="expression" dxfId="839" priority="12766" stopIfTrue="1">
      <formula>I53="REVIEW"</formula>
    </cfRule>
  </conditionalFormatting>
  <conditionalFormatting sqref="I54">
    <cfRule type="expression" dxfId="838" priority="12767" stopIfTrue="1">
      <formula>I54="REVIEW"</formula>
    </cfRule>
  </conditionalFormatting>
  <conditionalFormatting sqref="I55">
    <cfRule type="expression" dxfId="837" priority="12768" stopIfTrue="1">
      <formula>I55="REVIEW"</formula>
    </cfRule>
  </conditionalFormatting>
  <conditionalFormatting sqref="I56">
    <cfRule type="expression" dxfId="836" priority="12769" stopIfTrue="1">
      <formula>I56="REVIEW"</formula>
    </cfRule>
  </conditionalFormatting>
  <conditionalFormatting sqref="I57">
    <cfRule type="expression" dxfId="835" priority="12770" stopIfTrue="1">
      <formula>I57="REVIEW"</formula>
    </cfRule>
  </conditionalFormatting>
  <conditionalFormatting sqref="I58">
    <cfRule type="expression" dxfId="834" priority="12771" stopIfTrue="1">
      <formula>I58="REVIEW"</formula>
    </cfRule>
  </conditionalFormatting>
  <conditionalFormatting sqref="I59">
    <cfRule type="expression" dxfId="833" priority="12772" stopIfTrue="1">
      <formula>I59="REVIEW"</formula>
    </cfRule>
  </conditionalFormatting>
  <conditionalFormatting sqref="I60">
    <cfRule type="expression" dxfId="832" priority="12773" stopIfTrue="1">
      <formula>I60="REVIEW"</formula>
    </cfRule>
  </conditionalFormatting>
  <conditionalFormatting sqref="I61">
    <cfRule type="expression" dxfId="831" priority="12774" stopIfTrue="1">
      <formula>I61="REVIEW"</formula>
    </cfRule>
  </conditionalFormatting>
  <conditionalFormatting sqref="I62">
    <cfRule type="expression" dxfId="830" priority="12775" stopIfTrue="1">
      <formula>I62="REVIEW"</formula>
    </cfRule>
  </conditionalFormatting>
  <conditionalFormatting sqref="I63">
    <cfRule type="expression" dxfId="829" priority="12776" stopIfTrue="1">
      <formula>I63="REVIEW"</formula>
    </cfRule>
  </conditionalFormatting>
  <conditionalFormatting sqref="I64">
    <cfRule type="expression" dxfId="828" priority="12777" stopIfTrue="1">
      <formula>I64="REVIEW"</formula>
    </cfRule>
  </conditionalFormatting>
  <conditionalFormatting sqref="I65">
    <cfRule type="expression" dxfId="827" priority="12778" stopIfTrue="1">
      <formula>I65="REVIEW"</formula>
    </cfRule>
  </conditionalFormatting>
  <conditionalFormatting sqref="I66">
    <cfRule type="expression" dxfId="826" priority="12779" stopIfTrue="1">
      <formula>I66="REVIEW"</formula>
    </cfRule>
  </conditionalFormatting>
  <conditionalFormatting sqref="I67">
    <cfRule type="expression" dxfId="825" priority="12780" stopIfTrue="1">
      <formula>I67="REVIEW"</formula>
    </cfRule>
  </conditionalFormatting>
  <conditionalFormatting sqref="I68">
    <cfRule type="expression" dxfId="824" priority="12781" stopIfTrue="1">
      <formula>I68="REVIEW"</formula>
    </cfRule>
  </conditionalFormatting>
  <conditionalFormatting sqref="I69">
    <cfRule type="expression" dxfId="823" priority="12782" stopIfTrue="1">
      <formula>I69="REVIEW"</formula>
    </cfRule>
  </conditionalFormatting>
  <conditionalFormatting sqref="I70">
    <cfRule type="expression" dxfId="822" priority="12783" stopIfTrue="1">
      <formula>I70="REVIEW"</formula>
    </cfRule>
  </conditionalFormatting>
  <conditionalFormatting sqref="I71">
    <cfRule type="expression" dxfId="821" priority="12784" stopIfTrue="1">
      <formula>I71="REVIEW"</formula>
    </cfRule>
  </conditionalFormatting>
  <conditionalFormatting sqref="I72">
    <cfRule type="expression" dxfId="820" priority="12785" stopIfTrue="1">
      <formula>I72="REVIEW"</formula>
    </cfRule>
  </conditionalFormatting>
  <conditionalFormatting sqref="I73">
    <cfRule type="expression" dxfId="819" priority="12786" stopIfTrue="1">
      <formula>I73="REVIEW"</formula>
    </cfRule>
  </conditionalFormatting>
  <conditionalFormatting sqref="I74">
    <cfRule type="expression" dxfId="818" priority="12787" stopIfTrue="1">
      <formula>I74="REVIEW"</formula>
    </cfRule>
  </conditionalFormatting>
  <conditionalFormatting sqref="I75">
    <cfRule type="expression" dxfId="817" priority="12788" stopIfTrue="1">
      <formula>I75="REVIEW"</formula>
    </cfRule>
  </conditionalFormatting>
  <conditionalFormatting sqref="I76">
    <cfRule type="expression" dxfId="816" priority="12789" stopIfTrue="1">
      <formula>I76="REVIEW"</formula>
    </cfRule>
  </conditionalFormatting>
  <conditionalFormatting sqref="I77">
    <cfRule type="expression" dxfId="815" priority="12790" stopIfTrue="1">
      <formula>I77="REVIEW"</formula>
    </cfRule>
  </conditionalFormatting>
  <conditionalFormatting sqref="I78">
    <cfRule type="expression" dxfId="814" priority="12791" stopIfTrue="1">
      <formula>I78="REVIEW"</formula>
    </cfRule>
  </conditionalFormatting>
  <conditionalFormatting sqref="I79">
    <cfRule type="expression" dxfId="813" priority="12792" stopIfTrue="1">
      <formula>I79="REVIEW"</formula>
    </cfRule>
  </conditionalFormatting>
  <conditionalFormatting sqref="I80">
    <cfRule type="expression" dxfId="812" priority="12793" stopIfTrue="1">
      <formula>I80="REVIEW"</formula>
    </cfRule>
  </conditionalFormatting>
  <conditionalFormatting sqref="I81">
    <cfRule type="expression" dxfId="811" priority="12794" stopIfTrue="1">
      <formula>I81="REVIEW"</formula>
    </cfRule>
  </conditionalFormatting>
  <conditionalFormatting sqref="I82">
    <cfRule type="expression" dxfId="810" priority="12795" stopIfTrue="1">
      <formula>I82="REVIEW"</formula>
    </cfRule>
  </conditionalFormatting>
  <conditionalFormatting sqref="I83">
    <cfRule type="expression" dxfId="809" priority="12796" stopIfTrue="1">
      <formula>I83="REVIEW"</formula>
    </cfRule>
  </conditionalFormatting>
  <conditionalFormatting sqref="I84">
    <cfRule type="expression" dxfId="808" priority="12797" stopIfTrue="1">
      <formula>I84="REVIEW"</formula>
    </cfRule>
  </conditionalFormatting>
  <conditionalFormatting sqref="I85">
    <cfRule type="expression" dxfId="807" priority="12798" stopIfTrue="1">
      <formula>I85="REVIEW"</formula>
    </cfRule>
  </conditionalFormatting>
  <conditionalFormatting sqref="I86">
    <cfRule type="expression" dxfId="806" priority="12799" stopIfTrue="1">
      <formula>I86="REVIEW"</formula>
    </cfRule>
  </conditionalFormatting>
  <conditionalFormatting sqref="I87">
    <cfRule type="expression" dxfId="805" priority="12800" stopIfTrue="1">
      <formula>I87="REVIEW"</formula>
    </cfRule>
  </conditionalFormatting>
  <conditionalFormatting sqref="I88">
    <cfRule type="expression" dxfId="804" priority="12801" stopIfTrue="1">
      <formula>I88="REVIEW"</formula>
    </cfRule>
  </conditionalFormatting>
  <conditionalFormatting sqref="I89">
    <cfRule type="expression" dxfId="803" priority="12802" stopIfTrue="1">
      <formula>I89="REVIEW"</formula>
    </cfRule>
  </conditionalFormatting>
  <conditionalFormatting sqref="I90">
    <cfRule type="expression" dxfId="802" priority="12803" stopIfTrue="1">
      <formula>I90="REVIEW"</formula>
    </cfRule>
  </conditionalFormatting>
  <conditionalFormatting sqref="I91">
    <cfRule type="expression" dxfId="801" priority="12804" stopIfTrue="1">
      <formula>I91="REVIEW"</formula>
    </cfRule>
  </conditionalFormatting>
  <conditionalFormatting sqref="I92">
    <cfRule type="expression" dxfId="800" priority="12805" stopIfTrue="1">
      <formula>I92="REVIEW"</formula>
    </cfRule>
  </conditionalFormatting>
  <conditionalFormatting sqref="I93">
    <cfRule type="expression" dxfId="799" priority="12806" stopIfTrue="1">
      <formula>I93="REVIEW"</formula>
    </cfRule>
  </conditionalFormatting>
  <conditionalFormatting sqref="I94">
    <cfRule type="expression" dxfId="798" priority="12807" stopIfTrue="1">
      <formula>I94="REVIEW"</formula>
    </cfRule>
  </conditionalFormatting>
  <conditionalFormatting sqref="I95">
    <cfRule type="expression" dxfId="797" priority="12808" stopIfTrue="1">
      <formula>I95="REVIEW"</formula>
    </cfRule>
  </conditionalFormatting>
  <conditionalFormatting sqref="I96">
    <cfRule type="expression" dxfId="796" priority="12809" stopIfTrue="1">
      <formula>I96="REVIEW"</formula>
    </cfRule>
  </conditionalFormatting>
  <conditionalFormatting sqref="I97">
    <cfRule type="expression" dxfId="795" priority="12810" stopIfTrue="1">
      <formula>I97="REVIEW"</formula>
    </cfRule>
  </conditionalFormatting>
  <conditionalFormatting sqref="I98">
    <cfRule type="expression" dxfId="794" priority="12811" stopIfTrue="1">
      <formula>I98="REVIEW"</formula>
    </cfRule>
  </conditionalFormatting>
  <conditionalFormatting sqref="I99">
    <cfRule type="expression" dxfId="793" priority="12812" stopIfTrue="1">
      <formula>I99="REVIEW"</formula>
    </cfRule>
  </conditionalFormatting>
  <conditionalFormatting sqref="I100">
    <cfRule type="expression" dxfId="792" priority="12813" stopIfTrue="1">
      <formula>I100="REVIEW"</formula>
    </cfRule>
  </conditionalFormatting>
  <conditionalFormatting sqref="I101">
    <cfRule type="expression" dxfId="791" priority="12814" stopIfTrue="1">
      <formula>I101="REVIEW"</formula>
    </cfRule>
  </conditionalFormatting>
  <conditionalFormatting sqref="I102">
    <cfRule type="expression" dxfId="790" priority="12815" stopIfTrue="1">
      <formula>I102="REVIEW"</formula>
    </cfRule>
  </conditionalFormatting>
  <conditionalFormatting sqref="I103">
    <cfRule type="expression" dxfId="789" priority="12816" stopIfTrue="1">
      <formula>I103="REVIEW"</formula>
    </cfRule>
  </conditionalFormatting>
  <conditionalFormatting sqref="I104">
    <cfRule type="expression" dxfId="788" priority="12817" stopIfTrue="1">
      <formula>I104="REVIEW"</formula>
    </cfRule>
  </conditionalFormatting>
  <conditionalFormatting sqref="I105">
    <cfRule type="expression" dxfId="787" priority="12818" stopIfTrue="1">
      <formula>I105="REVIEW"</formula>
    </cfRule>
  </conditionalFormatting>
  <conditionalFormatting sqref="I106">
    <cfRule type="expression" dxfId="786" priority="12819" stopIfTrue="1">
      <formula>I106="REVIEW"</formula>
    </cfRule>
  </conditionalFormatting>
  <conditionalFormatting sqref="I107">
    <cfRule type="expression" dxfId="785" priority="12820" stopIfTrue="1">
      <formula>I107="REVIEW"</formula>
    </cfRule>
  </conditionalFormatting>
  <conditionalFormatting sqref="I108">
    <cfRule type="expression" dxfId="784" priority="12821" stopIfTrue="1">
      <formula>I108="REVIEW"</formula>
    </cfRule>
  </conditionalFormatting>
  <conditionalFormatting sqref="I109">
    <cfRule type="expression" dxfId="783" priority="12822" stopIfTrue="1">
      <formula>I109="REVIEW"</formula>
    </cfRule>
  </conditionalFormatting>
  <conditionalFormatting sqref="I110">
    <cfRule type="expression" dxfId="782" priority="12823" stopIfTrue="1">
      <formula>I110="REVIEW"</formula>
    </cfRule>
  </conditionalFormatting>
  <conditionalFormatting sqref="I111">
    <cfRule type="expression" dxfId="781" priority="12824" stopIfTrue="1">
      <formula>I111="REVIEW"</formula>
    </cfRule>
  </conditionalFormatting>
  <conditionalFormatting sqref="I112">
    <cfRule type="expression" dxfId="780" priority="12825" stopIfTrue="1">
      <formula>I112="REVIEW"</formula>
    </cfRule>
  </conditionalFormatting>
  <conditionalFormatting sqref="I113">
    <cfRule type="expression" dxfId="779" priority="12826" stopIfTrue="1">
      <formula>I113="REVIEW"</formula>
    </cfRule>
  </conditionalFormatting>
  <conditionalFormatting sqref="I114">
    <cfRule type="expression" dxfId="778" priority="12827" stopIfTrue="1">
      <formula>I114="REVIEW"</formula>
    </cfRule>
  </conditionalFormatting>
  <conditionalFormatting sqref="I115">
    <cfRule type="expression" dxfId="777" priority="12828" stopIfTrue="1">
      <formula>I115="REVIEW"</formula>
    </cfRule>
  </conditionalFormatting>
  <conditionalFormatting sqref="I116">
    <cfRule type="expression" dxfId="776" priority="12829" stopIfTrue="1">
      <formula>I116="REVIEW"</formula>
    </cfRule>
  </conditionalFormatting>
  <conditionalFormatting sqref="I117">
    <cfRule type="expression" dxfId="775" priority="12830" stopIfTrue="1">
      <formula>I117="REVIEW"</formula>
    </cfRule>
  </conditionalFormatting>
  <conditionalFormatting sqref="I118">
    <cfRule type="expression" dxfId="774" priority="12831" stopIfTrue="1">
      <formula>I118="REVIEW"</formula>
    </cfRule>
  </conditionalFormatting>
  <conditionalFormatting sqref="I119">
    <cfRule type="expression" dxfId="773" priority="12832" stopIfTrue="1">
      <formula>I119="REVIEW"</formula>
    </cfRule>
  </conditionalFormatting>
  <conditionalFormatting sqref="I120">
    <cfRule type="expression" dxfId="772" priority="12833" stopIfTrue="1">
      <formula>I120="REVIEW"</formula>
    </cfRule>
  </conditionalFormatting>
  <conditionalFormatting sqref="I121">
    <cfRule type="expression" dxfId="771" priority="12834" stopIfTrue="1">
      <formula>I121="REVIEW"</formula>
    </cfRule>
  </conditionalFormatting>
  <conditionalFormatting sqref="I122">
    <cfRule type="expression" dxfId="770" priority="12835" stopIfTrue="1">
      <formula>I122="REVIEW"</formula>
    </cfRule>
  </conditionalFormatting>
  <conditionalFormatting sqref="I123">
    <cfRule type="expression" dxfId="769" priority="12836" stopIfTrue="1">
      <formula>I123="REVIEW"</formula>
    </cfRule>
  </conditionalFormatting>
  <conditionalFormatting sqref="I124">
    <cfRule type="expression" dxfId="768" priority="12837" stopIfTrue="1">
      <formula>I124="REVIEW"</formula>
    </cfRule>
  </conditionalFormatting>
  <conditionalFormatting sqref="I125">
    <cfRule type="expression" dxfId="767" priority="12838" stopIfTrue="1">
      <formula>I125="REVIEW"</formula>
    </cfRule>
  </conditionalFormatting>
  <conditionalFormatting sqref="I126">
    <cfRule type="expression" dxfId="766" priority="12839" stopIfTrue="1">
      <formula>I126="REVIEW"</formula>
    </cfRule>
  </conditionalFormatting>
  <conditionalFormatting sqref="I127">
    <cfRule type="expression" dxfId="765" priority="12840" stopIfTrue="1">
      <formula>I127="REVIEW"</formula>
    </cfRule>
  </conditionalFormatting>
  <conditionalFormatting sqref="I128">
    <cfRule type="expression" dxfId="764" priority="12841" stopIfTrue="1">
      <formula>I128="REVIEW"</formula>
    </cfRule>
  </conditionalFormatting>
  <conditionalFormatting sqref="I129">
    <cfRule type="expression" dxfId="763" priority="12842" stopIfTrue="1">
      <formula>I129="REVIEW"</formula>
    </cfRule>
  </conditionalFormatting>
  <conditionalFormatting sqref="I130">
    <cfRule type="expression" dxfId="762" priority="12843" stopIfTrue="1">
      <formula>I130="REVIEW"</formula>
    </cfRule>
  </conditionalFormatting>
  <conditionalFormatting sqref="I131">
    <cfRule type="expression" dxfId="761" priority="12844" stopIfTrue="1">
      <formula>I131="REVIEW"</formula>
    </cfRule>
  </conditionalFormatting>
  <conditionalFormatting sqref="I132">
    <cfRule type="expression" dxfId="760" priority="12845" stopIfTrue="1">
      <formula>I132="REVIEW"</formula>
    </cfRule>
  </conditionalFormatting>
  <conditionalFormatting sqref="I133">
    <cfRule type="expression" dxfId="759" priority="12846" stopIfTrue="1">
      <formula>I133="REVIEW"</formula>
    </cfRule>
  </conditionalFormatting>
  <conditionalFormatting sqref="I134">
    <cfRule type="expression" dxfId="758" priority="12847" stopIfTrue="1">
      <formula>I134="REVIEW"</formula>
    </cfRule>
  </conditionalFormatting>
  <conditionalFormatting sqref="I135">
    <cfRule type="expression" dxfId="757" priority="12848" stopIfTrue="1">
      <formula>I135="REVIEW"</formula>
    </cfRule>
  </conditionalFormatting>
  <conditionalFormatting sqref="I136">
    <cfRule type="expression" dxfId="756" priority="12849" stopIfTrue="1">
      <formula>I136="REVIEW"</formula>
    </cfRule>
  </conditionalFormatting>
  <conditionalFormatting sqref="I137">
    <cfRule type="expression" dxfId="755" priority="12850" stopIfTrue="1">
      <formula>I137="REVIEW"</formula>
    </cfRule>
  </conditionalFormatting>
  <conditionalFormatting sqref="I138">
    <cfRule type="expression" dxfId="754" priority="12851" stopIfTrue="1">
      <formula>I138="REVIEW"</formula>
    </cfRule>
  </conditionalFormatting>
  <conditionalFormatting sqref="I139">
    <cfRule type="expression" dxfId="753" priority="12852" stopIfTrue="1">
      <formula>I139="REVIEW"</formula>
    </cfRule>
  </conditionalFormatting>
  <conditionalFormatting sqref="I140">
    <cfRule type="expression" dxfId="752" priority="12853" stopIfTrue="1">
      <formula>I140="REVIEW"</formula>
    </cfRule>
  </conditionalFormatting>
  <conditionalFormatting sqref="I141">
    <cfRule type="expression" dxfId="751" priority="12854" stopIfTrue="1">
      <formula>I141="REVIEW"</formula>
    </cfRule>
  </conditionalFormatting>
  <conditionalFormatting sqref="I142">
    <cfRule type="expression" dxfId="750" priority="12855" stopIfTrue="1">
      <formula>I142="REVIEW"</formula>
    </cfRule>
  </conditionalFormatting>
  <conditionalFormatting sqref="I143">
    <cfRule type="expression" dxfId="749" priority="12856" stopIfTrue="1">
      <formula>I143="REVIEW"</formula>
    </cfRule>
  </conditionalFormatting>
  <conditionalFormatting sqref="I144">
    <cfRule type="expression" dxfId="748" priority="12857" stopIfTrue="1">
      <formula>I144="REVIEW"</formula>
    </cfRule>
  </conditionalFormatting>
  <conditionalFormatting sqref="I145">
    <cfRule type="expression" dxfId="747" priority="12858" stopIfTrue="1">
      <formula>I145="REVIEW"</formula>
    </cfRule>
  </conditionalFormatting>
  <conditionalFormatting sqref="I146">
    <cfRule type="expression" dxfId="746" priority="12859" stopIfTrue="1">
      <formula>I146="REVIEW"</formula>
    </cfRule>
  </conditionalFormatting>
  <conditionalFormatting sqref="I147">
    <cfRule type="expression" dxfId="745" priority="12860" stopIfTrue="1">
      <formula>I147="REVIEW"</formula>
    </cfRule>
  </conditionalFormatting>
  <conditionalFormatting sqref="I148">
    <cfRule type="expression" dxfId="744" priority="12861" stopIfTrue="1">
      <formula>I148="REVIEW"</formula>
    </cfRule>
  </conditionalFormatting>
  <conditionalFormatting sqref="I149">
    <cfRule type="expression" dxfId="743" priority="12862" stopIfTrue="1">
      <formula>I149="REVIEW"</formula>
    </cfRule>
  </conditionalFormatting>
  <conditionalFormatting sqref="I150">
    <cfRule type="expression" dxfId="742" priority="12863" stopIfTrue="1">
      <formula>I150="REVIEW"</formula>
    </cfRule>
  </conditionalFormatting>
  <conditionalFormatting sqref="I151">
    <cfRule type="expression" dxfId="741" priority="12864" stopIfTrue="1">
      <formula>I151="REVIEW"</formula>
    </cfRule>
  </conditionalFormatting>
  <conditionalFormatting sqref="I152">
    <cfRule type="expression" dxfId="740" priority="12865" stopIfTrue="1">
      <formula>I152="REVIEW"</formula>
    </cfRule>
  </conditionalFormatting>
  <conditionalFormatting sqref="I153">
    <cfRule type="expression" dxfId="739" priority="12866" stopIfTrue="1">
      <formula>I153="REVIEW"</formula>
    </cfRule>
  </conditionalFormatting>
  <conditionalFormatting sqref="I154">
    <cfRule type="expression" dxfId="738" priority="12867" stopIfTrue="1">
      <formula>I154="REVIEW"</formula>
    </cfRule>
  </conditionalFormatting>
  <conditionalFormatting sqref="I155">
    <cfRule type="expression" dxfId="737" priority="12868" stopIfTrue="1">
      <formula>I155="REVIEW"</formula>
    </cfRule>
  </conditionalFormatting>
  <conditionalFormatting sqref="I156">
    <cfRule type="expression" dxfId="736" priority="12869" stopIfTrue="1">
      <formula>I156="REVIEW"</formula>
    </cfRule>
  </conditionalFormatting>
  <conditionalFormatting sqref="I157">
    <cfRule type="expression" dxfId="735" priority="12870" stopIfTrue="1">
      <formula>I157="REVIEW"</formula>
    </cfRule>
  </conditionalFormatting>
  <conditionalFormatting sqref="I158">
    <cfRule type="expression" dxfId="734" priority="12871" stopIfTrue="1">
      <formula>I158="REVIEW"</formula>
    </cfRule>
  </conditionalFormatting>
  <conditionalFormatting sqref="I159">
    <cfRule type="expression" dxfId="733" priority="12872" stopIfTrue="1">
      <formula>I159="REVIEW"</formula>
    </cfRule>
  </conditionalFormatting>
  <conditionalFormatting sqref="I160">
    <cfRule type="expression" dxfId="732" priority="12873" stopIfTrue="1">
      <formula>I160="REVIEW"</formula>
    </cfRule>
  </conditionalFormatting>
  <conditionalFormatting sqref="I161">
    <cfRule type="expression" dxfId="731" priority="12874" stopIfTrue="1">
      <formula>I161="REVIEW"</formula>
    </cfRule>
  </conditionalFormatting>
  <conditionalFormatting sqref="I162">
    <cfRule type="expression" dxfId="730" priority="12875" stopIfTrue="1">
      <formula>I162="REVIEW"</formula>
    </cfRule>
  </conditionalFormatting>
  <conditionalFormatting sqref="I163">
    <cfRule type="expression" dxfId="729" priority="12876" stopIfTrue="1">
      <formula>I163="REVIEW"</formula>
    </cfRule>
  </conditionalFormatting>
  <conditionalFormatting sqref="I164">
    <cfRule type="expression" dxfId="728" priority="12877" stopIfTrue="1">
      <formula>I164="REVIEW"</formula>
    </cfRule>
  </conditionalFormatting>
  <conditionalFormatting sqref="I165">
    <cfRule type="expression" dxfId="727" priority="12878" stopIfTrue="1">
      <formula>I165="REVIEW"</formula>
    </cfRule>
  </conditionalFormatting>
  <conditionalFormatting sqref="I166">
    <cfRule type="expression" dxfId="726" priority="12879" stopIfTrue="1">
      <formula>I166="REVIEW"</formula>
    </cfRule>
  </conditionalFormatting>
  <conditionalFormatting sqref="I167">
    <cfRule type="expression" dxfId="725" priority="12880" stopIfTrue="1">
      <formula>I167="REVIEW"</formula>
    </cfRule>
  </conditionalFormatting>
  <conditionalFormatting sqref="I168">
    <cfRule type="expression" dxfId="724" priority="12881" stopIfTrue="1">
      <formula>I168="REVIEW"</formula>
    </cfRule>
  </conditionalFormatting>
  <conditionalFormatting sqref="I169">
    <cfRule type="expression" dxfId="723" priority="12882" stopIfTrue="1">
      <formula>I169="REVIEW"</formula>
    </cfRule>
  </conditionalFormatting>
  <conditionalFormatting sqref="I170">
    <cfRule type="expression" dxfId="722" priority="12883" stopIfTrue="1">
      <formula>I170="REVIEW"</formula>
    </cfRule>
  </conditionalFormatting>
  <conditionalFormatting sqref="I171">
    <cfRule type="expression" dxfId="721" priority="12884" stopIfTrue="1">
      <formula>I171="REVIEW"</formula>
    </cfRule>
  </conditionalFormatting>
  <conditionalFormatting sqref="I172">
    <cfRule type="expression" dxfId="720" priority="12885" stopIfTrue="1">
      <formula>I172="REVIEW"</formula>
    </cfRule>
  </conditionalFormatting>
  <conditionalFormatting sqref="I173">
    <cfRule type="expression" dxfId="719" priority="12886" stopIfTrue="1">
      <formula>I173="REVIEW"</formula>
    </cfRule>
  </conditionalFormatting>
  <conditionalFormatting sqref="I174">
    <cfRule type="expression" dxfId="718" priority="12887" stopIfTrue="1">
      <formula>I174="REVIEW"</formula>
    </cfRule>
  </conditionalFormatting>
  <conditionalFormatting sqref="I175">
    <cfRule type="expression" dxfId="717" priority="12888" stopIfTrue="1">
      <formula>I175="REVIEW"</formula>
    </cfRule>
  </conditionalFormatting>
  <conditionalFormatting sqref="I176">
    <cfRule type="expression" dxfId="716" priority="12889" stopIfTrue="1">
      <formula>I176="REVIEW"</formula>
    </cfRule>
  </conditionalFormatting>
  <conditionalFormatting sqref="I177">
    <cfRule type="expression" dxfId="715" priority="12890" stopIfTrue="1">
      <formula>I177="REVIEW"</formula>
    </cfRule>
  </conditionalFormatting>
  <conditionalFormatting sqref="I178">
    <cfRule type="expression" dxfId="714" priority="12891" stopIfTrue="1">
      <formula>I178="REVIEW"</formula>
    </cfRule>
  </conditionalFormatting>
  <conditionalFormatting sqref="I179">
    <cfRule type="expression" dxfId="713" priority="12892" stopIfTrue="1">
      <formula>I179="REVIEW"</formula>
    </cfRule>
  </conditionalFormatting>
  <conditionalFormatting sqref="I180">
    <cfRule type="expression" dxfId="712" priority="12893" stopIfTrue="1">
      <formula>I180="REVIEW"</formula>
    </cfRule>
  </conditionalFormatting>
  <conditionalFormatting sqref="I181">
    <cfRule type="expression" dxfId="711" priority="12894" stopIfTrue="1">
      <formula>I181="REVIEW"</formula>
    </cfRule>
  </conditionalFormatting>
  <conditionalFormatting sqref="I182">
    <cfRule type="expression" dxfId="710" priority="12895" stopIfTrue="1">
      <formula>I182="REVIEW"</formula>
    </cfRule>
  </conditionalFormatting>
  <conditionalFormatting sqref="I183">
    <cfRule type="expression" dxfId="709" priority="12896" stopIfTrue="1">
      <formula>I183="REVIEW"</formula>
    </cfRule>
  </conditionalFormatting>
  <conditionalFormatting sqref="I184">
    <cfRule type="expression" dxfId="708" priority="12897" stopIfTrue="1">
      <formula>I184="REVIEW"</formula>
    </cfRule>
  </conditionalFormatting>
  <conditionalFormatting sqref="I185">
    <cfRule type="expression" dxfId="707" priority="12898" stopIfTrue="1">
      <formula>I185="REVIEW"</formula>
    </cfRule>
  </conditionalFormatting>
  <conditionalFormatting sqref="I186">
    <cfRule type="expression" dxfId="706" priority="12899" stopIfTrue="1">
      <formula>I186="REVIEW"</formula>
    </cfRule>
  </conditionalFormatting>
  <conditionalFormatting sqref="I187">
    <cfRule type="expression" dxfId="705" priority="12900" stopIfTrue="1">
      <formula>I187="REVIEW"</formula>
    </cfRule>
  </conditionalFormatting>
  <conditionalFormatting sqref="I188">
    <cfRule type="expression" dxfId="704" priority="12901" stopIfTrue="1">
      <formula>I188="REVIEW"</formula>
    </cfRule>
  </conditionalFormatting>
  <conditionalFormatting sqref="I189">
    <cfRule type="expression" dxfId="703" priority="12902" stopIfTrue="1">
      <formula>I189="REVIEW"</formula>
    </cfRule>
  </conditionalFormatting>
  <conditionalFormatting sqref="I190">
    <cfRule type="expression" dxfId="702" priority="12903" stopIfTrue="1">
      <formula>I190="REVIEW"</formula>
    </cfRule>
  </conditionalFormatting>
  <conditionalFormatting sqref="I191">
    <cfRule type="expression" dxfId="701" priority="12904" stopIfTrue="1">
      <formula>I191="REVIEW"</formula>
    </cfRule>
  </conditionalFormatting>
  <conditionalFormatting sqref="I192">
    <cfRule type="expression" dxfId="700" priority="12905" stopIfTrue="1">
      <formula>I192="REVIEW"</formula>
    </cfRule>
  </conditionalFormatting>
  <conditionalFormatting sqref="I193">
    <cfRule type="expression" dxfId="699" priority="12906" stopIfTrue="1">
      <formula>I193="REVIEW"</formula>
    </cfRule>
  </conditionalFormatting>
  <conditionalFormatting sqref="I194">
    <cfRule type="expression" dxfId="698" priority="12907" stopIfTrue="1">
      <formula>I194="REVIEW"</formula>
    </cfRule>
  </conditionalFormatting>
  <conditionalFormatting sqref="I195">
    <cfRule type="expression" dxfId="697" priority="12908" stopIfTrue="1">
      <formula>I195="REVIEW"</formula>
    </cfRule>
  </conditionalFormatting>
  <conditionalFormatting sqref="I196">
    <cfRule type="expression" dxfId="696" priority="12909" stopIfTrue="1">
      <formula>I196="REVIEW"</formula>
    </cfRule>
  </conditionalFormatting>
  <conditionalFormatting sqref="I197">
    <cfRule type="expression" dxfId="695" priority="12910" stopIfTrue="1">
      <formula>I197="REVIEW"</formula>
    </cfRule>
  </conditionalFormatting>
  <conditionalFormatting sqref="I198">
    <cfRule type="expression" dxfId="694" priority="12911" stopIfTrue="1">
      <formula>I198="REVIEW"</formula>
    </cfRule>
  </conditionalFormatting>
  <conditionalFormatting sqref="I199">
    <cfRule type="expression" dxfId="693" priority="12912" stopIfTrue="1">
      <formula>I199="REVIEW"</formula>
    </cfRule>
  </conditionalFormatting>
  <conditionalFormatting sqref="I200">
    <cfRule type="expression" dxfId="692" priority="12913" stopIfTrue="1">
      <formula>I200="REVIEW"</formula>
    </cfRule>
  </conditionalFormatting>
  <conditionalFormatting sqref="I201">
    <cfRule type="expression" dxfId="691" priority="12914" stopIfTrue="1">
      <formula>I201="REVIEW"</formula>
    </cfRule>
  </conditionalFormatting>
  <conditionalFormatting sqref="I202">
    <cfRule type="expression" dxfId="690" priority="12915" stopIfTrue="1">
      <formula>I202="REVIEW"</formula>
    </cfRule>
  </conditionalFormatting>
  <conditionalFormatting sqref="I203">
    <cfRule type="expression" dxfId="689" priority="12916" stopIfTrue="1">
      <formula>I203="REVIEW"</formula>
    </cfRule>
  </conditionalFormatting>
  <conditionalFormatting sqref="I204">
    <cfRule type="expression" dxfId="688" priority="12917" stopIfTrue="1">
      <formula>I204="REVIEW"</formula>
    </cfRule>
  </conditionalFormatting>
  <conditionalFormatting sqref="I205">
    <cfRule type="expression" dxfId="687" priority="12918" stopIfTrue="1">
      <formula>I205="REVIEW"</formula>
    </cfRule>
  </conditionalFormatting>
  <conditionalFormatting sqref="I206">
    <cfRule type="expression" dxfId="686" priority="12919" stopIfTrue="1">
      <formula>I206="REVIEW"</formula>
    </cfRule>
  </conditionalFormatting>
  <conditionalFormatting sqref="I207">
    <cfRule type="expression" dxfId="685" priority="12920" stopIfTrue="1">
      <formula>I207="REVIEW"</formula>
    </cfRule>
  </conditionalFormatting>
  <conditionalFormatting sqref="I208">
    <cfRule type="expression" dxfId="684" priority="12921" stopIfTrue="1">
      <formula>I208="REVIEW"</formula>
    </cfRule>
  </conditionalFormatting>
  <conditionalFormatting sqref="I209">
    <cfRule type="expression" dxfId="683" priority="12922" stopIfTrue="1">
      <formula>I209="REVIEW"</formula>
    </cfRule>
  </conditionalFormatting>
  <conditionalFormatting sqref="I210">
    <cfRule type="expression" dxfId="682" priority="12923" stopIfTrue="1">
      <formula>I210="REVIEW"</formula>
    </cfRule>
  </conditionalFormatting>
  <conditionalFormatting sqref="I211">
    <cfRule type="expression" dxfId="681" priority="12924" stopIfTrue="1">
      <formula>I211="REVIEW"</formula>
    </cfRule>
  </conditionalFormatting>
  <conditionalFormatting sqref="I212">
    <cfRule type="expression" dxfId="680" priority="12925" stopIfTrue="1">
      <formula>I212="REVIEW"</formula>
    </cfRule>
  </conditionalFormatting>
  <conditionalFormatting sqref="I213">
    <cfRule type="expression" dxfId="679" priority="12926" stopIfTrue="1">
      <formula>I213="REVIEW"</formula>
    </cfRule>
  </conditionalFormatting>
  <conditionalFormatting sqref="I214">
    <cfRule type="expression" dxfId="678" priority="12927" stopIfTrue="1">
      <formula>I214="REVIEW"</formula>
    </cfRule>
  </conditionalFormatting>
  <conditionalFormatting sqref="I215">
    <cfRule type="expression" dxfId="677" priority="12928" stopIfTrue="1">
      <formula>I215="REVIEW"</formula>
    </cfRule>
  </conditionalFormatting>
  <conditionalFormatting sqref="I216">
    <cfRule type="expression" dxfId="676" priority="12929" stopIfTrue="1">
      <formula>I216="REVIEW"</formula>
    </cfRule>
  </conditionalFormatting>
  <conditionalFormatting sqref="I217">
    <cfRule type="expression" dxfId="675" priority="12930" stopIfTrue="1">
      <formula>I217="REVIEW"</formula>
    </cfRule>
  </conditionalFormatting>
  <conditionalFormatting sqref="I218">
    <cfRule type="expression" dxfId="674" priority="12931" stopIfTrue="1">
      <formula>I218="REVIEW"</formula>
    </cfRule>
  </conditionalFormatting>
  <conditionalFormatting sqref="I219">
    <cfRule type="expression" dxfId="673" priority="12932" stopIfTrue="1">
      <formula>I219="REVIEW"</formula>
    </cfRule>
  </conditionalFormatting>
  <conditionalFormatting sqref="I220">
    <cfRule type="expression" dxfId="672" priority="12933" stopIfTrue="1">
      <formula>I220="REVIEW"</formula>
    </cfRule>
  </conditionalFormatting>
  <conditionalFormatting sqref="I221">
    <cfRule type="expression" dxfId="671" priority="12934" stopIfTrue="1">
      <formula>I221="REVIEW"</formula>
    </cfRule>
  </conditionalFormatting>
  <conditionalFormatting sqref="I222">
    <cfRule type="expression" dxfId="670" priority="12935" stopIfTrue="1">
      <formula>I222="REVIEW"</formula>
    </cfRule>
  </conditionalFormatting>
  <conditionalFormatting sqref="I223">
    <cfRule type="expression" dxfId="669" priority="12936" stopIfTrue="1">
      <formula>I223="REVIEW"</formula>
    </cfRule>
  </conditionalFormatting>
  <conditionalFormatting sqref="I224">
    <cfRule type="expression" dxfId="668" priority="12937" stopIfTrue="1">
      <formula>I224="REVIEW"</formula>
    </cfRule>
  </conditionalFormatting>
  <conditionalFormatting sqref="I225">
    <cfRule type="expression" dxfId="667" priority="12938" stopIfTrue="1">
      <formula>I225="REVIEW"</formula>
    </cfRule>
  </conditionalFormatting>
  <conditionalFormatting sqref="I226">
    <cfRule type="expression" dxfId="666" priority="12939" stopIfTrue="1">
      <formula>I226="REVIEW"</formula>
    </cfRule>
  </conditionalFormatting>
  <conditionalFormatting sqref="I227">
    <cfRule type="expression" dxfId="665" priority="12940" stopIfTrue="1">
      <formula>I227="REVIEW"</formula>
    </cfRule>
  </conditionalFormatting>
  <conditionalFormatting sqref="I228">
    <cfRule type="expression" dxfId="664" priority="12941" stopIfTrue="1">
      <formula>I228="REVIEW"</formula>
    </cfRule>
  </conditionalFormatting>
  <conditionalFormatting sqref="I229">
    <cfRule type="expression" dxfId="663" priority="12942" stopIfTrue="1">
      <formula>I229="REVIEW"</formula>
    </cfRule>
  </conditionalFormatting>
  <conditionalFormatting sqref="I230">
    <cfRule type="expression" dxfId="662" priority="12943" stopIfTrue="1">
      <formula>I230="REVIEW"</formula>
    </cfRule>
  </conditionalFormatting>
  <conditionalFormatting sqref="I231">
    <cfRule type="expression" dxfId="661" priority="12944" stopIfTrue="1">
      <formula>I231="REVIEW"</formula>
    </cfRule>
  </conditionalFormatting>
  <conditionalFormatting sqref="I232">
    <cfRule type="expression" dxfId="660" priority="12945" stopIfTrue="1">
      <formula>I232="REVIEW"</formula>
    </cfRule>
  </conditionalFormatting>
  <conditionalFormatting sqref="I233">
    <cfRule type="expression" dxfId="659" priority="12946" stopIfTrue="1">
      <formula>I233="REVIEW"</formula>
    </cfRule>
  </conditionalFormatting>
  <conditionalFormatting sqref="I234">
    <cfRule type="expression" dxfId="658" priority="12947" stopIfTrue="1">
      <formula>I234="REVIEW"</formula>
    </cfRule>
  </conditionalFormatting>
  <conditionalFormatting sqref="I235">
    <cfRule type="expression" dxfId="657" priority="12948" stopIfTrue="1">
      <formula>I235="REVIEW"</formula>
    </cfRule>
  </conditionalFormatting>
  <conditionalFormatting sqref="I236">
    <cfRule type="expression" dxfId="656" priority="12949" stopIfTrue="1">
      <formula>I236="REVIEW"</formula>
    </cfRule>
  </conditionalFormatting>
  <conditionalFormatting sqref="I237">
    <cfRule type="expression" dxfId="655" priority="12950" stopIfTrue="1">
      <formula>I237="REVIEW"</formula>
    </cfRule>
  </conditionalFormatting>
  <conditionalFormatting sqref="I238">
    <cfRule type="expression" dxfId="654" priority="12951" stopIfTrue="1">
      <formula>I238="REVIEW"</formula>
    </cfRule>
  </conditionalFormatting>
  <conditionalFormatting sqref="I239">
    <cfRule type="expression" dxfId="653" priority="12952" stopIfTrue="1">
      <formula>I239="REVIEW"</formula>
    </cfRule>
  </conditionalFormatting>
  <conditionalFormatting sqref="I240">
    <cfRule type="expression" dxfId="652" priority="12953" stopIfTrue="1">
      <formula>I240="REVIEW"</formula>
    </cfRule>
  </conditionalFormatting>
  <conditionalFormatting sqref="I241">
    <cfRule type="expression" dxfId="651" priority="12954" stopIfTrue="1">
      <formula>I241="REVIEW"</formula>
    </cfRule>
  </conditionalFormatting>
  <conditionalFormatting sqref="I242">
    <cfRule type="expression" dxfId="650" priority="12955" stopIfTrue="1">
      <formula>I242="REVIEW"</formula>
    </cfRule>
  </conditionalFormatting>
  <conditionalFormatting sqref="I243">
    <cfRule type="expression" dxfId="649" priority="12956" stopIfTrue="1">
      <formula>I243="REVIEW"</formula>
    </cfRule>
  </conditionalFormatting>
  <conditionalFormatting sqref="I244">
    <cfRule type="expression" dxfId="648" priority="12957" stopIfTrue="1">
      <formula>I244="REVIEW"</formula>
    </cfRule>
  </conditionalFormatting>
  <conditionalFormatting sqref="I245">
    <cfRule type="expression" dxfId="647" priority="12958" stopIfTrue="1">
      <formula>I245="REVIEW"</formula>
    </cfRule>
  </conditionalFormatting>
  <conditionalFormatting sqref="I246">
    <cfRule type="expression" dxfId="646" priority="12959" stopIfTrue="1">
      <formula>I246="REVIEW"</formula>
    </cfRule>
  </conditionalFormatting>
  <conditionalFormatting sqref="I247">
    <cfRule type="expression" dxfId="645" priority="12960" stopIfTrue="1">
      <formula>I247="REVIEW"</formula>
    </cfRule>
  </conditionalFormatting>
  <conditionalFormatting sqref="I248">
    <cfRule type="expression" dxfId="644" priority="12961" stopIfTrue="1">
      <formula>I248="REVIEW"</formula>
    </cfRule>
  </conditionalFormatting>
  <conditionalFormatting sqref="I249">
    <cfRule type="expression" dxfId="643" priority="12962" stopIfTrue="1">
      <formula>I249="REVIEW"</formula>
    </cfRule>
  </conditionalFormatting>
  <conditionalFormatting sqref="I250">
    <cfRule type="expression" dxfId="642" priority="12963" stopIfTrue="1">
      <formula>I250="REVIEW"</formula>
    </cfRule>
  </conditionalFormatting>
  <conditionalFormatting sqref="I251">
    <cfRule type="expression" dxfId="641" priority="12964" stopIfTrue="1">
      <formula>I251="REVIEW"</formula>
    </cfRule>
  </conditionalFormatting>
  <conditionalFormatting sqref="I252">
    <cfRule type="expression" dxfId="640" priority="12965" stopIfTrue="1">
      <formula>I252="REVIEW"</formula>
    </cfRule>
  </conditionalFormatting>
  <conditionalFormatting sqref="I253">
    <cfRule type="expression" dxfId="639" priority="12966" stopIfTrue="1">
      <formula>I253="REVIEW"</formula>
    </cfRule>
  </conditionalFormatting>
  <conditionalFormatting sqref="I254">
    <cfRule type="expression" dxfId="638" priority="12967" stopIfTrue="1">
      <formula>I254="REVIEW"</formula>
    </cfRule>
  </conditionalFormatting>
  <conditionalFormatting sqref="I255">
    <cfRule type="expression" dxfId="637" priority="12968" stopIfTrue="1">
      <formula>I255="REVIEW"</formula>
    </cfRule>
  </conditionalFormatting>
  <conditionalFormatting sqref="I256">
    <cfRule type="expression" dxfId="636" priority="12969" stopIfTrue="1">
      <formula>I256="REVIEW"</formula>
    </cfRule>
  </conditionalFormatting>
  <conditionalFormatting sqref="I257">
    <cfRule type="expression" dxfId="635" priority="12970" stopIfTrue="1">
      <formula>I257="REVIEW"</formula>
    </cfRule>
  </conditionalFormatting>
  <conditionalFormatting sqref="I258">
    <cfRule type="expression" dxfId="634" priority="12971" stopIfTrue="1">
      <formula>I258="REVIEW"</formula>
    </cfRule>
  </conditionalFormatting>
  <conditionalFormatting sqref="I259">
    <cfRule type="expression" dxfId="633" priority="12972" stopIfTrue="1">
      <formula>I259="REVIEW"</formula>
    </cfRule>
  </conditionalFormatting>
  <conditionalFormatting sqref="I260">
    <cfRule type="expression" dxfId="632" priority="12973" stopIfTrue="1">
      <formula>I260="REVIEW"</formula>
    </cfRule>
  </conditionalFormatting>
  <conditionalFormatting sqref="I261">
    <cfRule type="expression" dxfId="631" priority="12974" stopIfTrue="1">
      <formula>I261="REVIEW"</formula>
    </cfRule>
  </conditionalFormatting>
  <conditionalFormatting sqref="I262">
    <cfRule type="expression" dxfId="630" priority="12975" stopIfTrue="1">
      <formula>I262="REVIEW"</formula>
    </cfRule>
  </conditionalFormatting>
  <conditionalFormatting sqref="I263">
    <cfRule type="expression" dxfId="629" priority="12976" stopIfTrue="1">
      <formula>I263="REVIEW"</formula>
    </cfRule>
  </conditionalFormatting>
  <conditionalFormatting sqref="I264">
    <cfRule type="expression" dxfId="628" priority="12977" stopIfTrue="1">
      <formula>I264="REVIEW"</formula>
    </cfRule>
  </conditionalFormatting>
  <conditionalFormatting sqref="I265">
    <cfRule type="expression" dxfId="627" priority="12978" stopIfTrue="1">
      <formula>I265="REVIEW"</formula>
    </cfRule>
  </conditionalFormatting>
  <conditionalFormatting sqref="I266">
    <cfRule type="expression" dxfId="626" priority="12979" stopIfTrue="1">
      <formula>I266="REVIEW"</formula>
    </cfRule>
  </conditionalFormatting>
  <conditionalFormatting sqref="I267">
    <cfRule type="expression" dxfId="625" priority="12980" stopIfTrue="1">
      <formula>I267="REVIEW"</formula>
    </cfRule>
  </conditionalFormatting>
  <conditionalFormatting sqref="I268">
    <cfRule type="expression" dxfId="624" priority="12981" stopIfTrue="1">
      <formula>I268="REVIEW"</formula>
    </cfRule>
  </conditionalFormatting>
  <conditionalFormatting sqref="I269">
    <cfRule type="expression" dxfId="623" priority="12982" stopIfTrue="1">
      <formula>I269="REVIEW"</formula>
    </cfRule>
  </conditionalFormatting>
  <conditionalFormatting sqref="I270">
    <cfRule type="expression" dxfId="622" priority="12983" stopIfTrue="1">
      <formula>I270="REVIEW"</formula>
    </cfRule>
  </conditionalFormatting>
  <conditionalFormatting sqref="I271">
    <cfRule type="expression" dxfId="621" priority="12984" stopIfTrue="1">
      <formula>I271="REVIEW"</formula>
    </cfRule>
  </conditionalFormatting>
  <conditionalFormatting sqref="I272">
    <cfRule type="expression" dxfId="620" priority="12985" stopIfTrue="1">
      <formula>I272="REVIEW"</formula>
    </cfRule>
  </conditionalFormatting>
  <conditionalFormatting sqref="I273">
    <cfRule type="expression" dxfId="619" priority="12986" stopIfTrue="1">
      <formula>I273="REVIEW"</formula>
    </cfRule>
  </conditionalFormatting>
  <conditionalFormatting sqref="I274">
    <cfRule type="expression" dxfId="618" priority="12987" stopIfTrue="1">
      <formula>I274="REVIEW"</formula>
    </cfRule>
  </conditionalFormatting>
  <conditionalFormatting sqref="I275">
    <cfRule type="expression" dxfId="617" priority="12988" stopIfTrue="1">
      <formula>I275="REVIEW"</formula>
    </cfRule>
  </conditionalFormatting>
  <conditionalFormatting sqref="I276">
    <cfRule type="expression" dxfId="616" priority="12989" stopIfTrue="1">
      <formula>I276="REVIEW"</formula>
    </cfRule>
  </conditionalFormatting>
  <conditionalFormatting sqref="I277">
    <cfRule type="expression" dxfId="615" priority="12990" stopIfTrue="1">
      <formula>I277="REVIEW"</formula>
    </cfRule>
  </conditionalFormatting>
  <conditionalFormatting sqref="I278">
    <cfRule type="expression" dxfId="614" priority="12991" stopIfTrue="1">
      <formula>I278="REVIEW"</formula>
    </cfRule>
  </conditionalFormatting>
  <conditionalFormatting sqref="I279">
    <cfRule type="expression" dxfId="613" priority="12992" stopIfTrue="1">
      <formula>I279="REVIEW"</formula>
    </cfRule>
  </conditionalFormatting>
  <conditionalFormatting sqref="I280">
    <cfRule type="expression" dxfId="612" priority="12993" stopIfTrue="1">
      <formula>I280="REVIEW"</formula>
    </cfRule>
  </conditionalFormatting>
  <conditionalFormatting sqref="I281">
    <cfRule type="expression" dxfId="611" priority="12994" stopIfTrue="1">
      <formula>I281="REVIEW"</formula>
    </cfRule>
  </conditionalFormatting>
  <conditionalFormatting sqref="I282">
    <cfRule type="expression" dxfId="610" priority="12995" stopIfTrue="1">
      <formula>I282="REVIEW"</formula>
    </cfRule>
  </conditionalFormatting>
  <conditionalFormatting sqref="I283">
    <cfRule type="expression" dxfId="609" priority="12996" stopIfTrue="1">
      <formula>I283="REVIEW"</formula>
    </cfRule>
  </conditionalFormatting>
  <conditionalFormatting sqref="I284">
    <cfRule type="expression" dxfId="608" priority="12997" stopIfTrue="1">
      <formula>I284="REVIEW"</formula>
    </cfRule>
  </conditionalFormatting>
  <conditionalFormatting sqref="I285">
    <cfRule type="expression" dxfId="607" priority="12998" stopIfTrue="1">
      <formula>I285="REVIEW"</formula>
    </cfRule>
  </conditionalFormatting>
  <conditionalFormatting sqref="I286">
    <cfRule type="expression" dxfId="606" priority="12999" stopIfTrue="1">
      <formula>I286="REVIEW"</formula>
    </cfRule>
  </conditionalFormatting>
  <conditionalFormatting sqref="I287">
    <cfRule type="expression" dxfId="605" priority="13000" stopIfTrue="1">
      <formula>I287="REVIEW"</formula>
    </cfRule>
  </conditionalFormatting>
  <conditionalFormatting sqref="I288">
    <cfRule type="expression" dxfId="604" priority="13001" stopIfTrue="1">
      <formula>I288="REVIEW"</formula>
    </cfRule>
  </conditionalFormatting>
  <conditionalFormatting sqref="I289">
    <cfRule type="expression" dxfId="603" priority="13002" stopIfTrue="1">
      <formula>I289="REVIEW"</formula>
    </cfRule>
  </conditionalFormatting>
  <conditionalFormatting sqref="I290">
    <cfRule type="expression" dxfId="602" priority="13003" stopIfTrue="1">
      <formula>I290="REVIEW"</formula>
    </cfRule>
  </conditionalFormatting>
  <conditionalFormatting sqref="I291">
    <cfRule type="expression" dxfId="601" priority="13004" stopIfTrue="1">
      <formula>I291="REVIEW"</formula>
    </cfRule>
  </conditionalFormatting>
  <conditionalFormatting sqref="I292">
    <cfRule type="expression" dxfId="600" priority="13005" stopIfTrue="1">
      <formula>I292="REVIEW"</formula>
    </cfRule>
  </conditionalFormatting>
  <conditionalFormatting sqref="I293">
    <cfRule type="expression" dxfId="599" priority="13006" stopIfTrue="1">
      <formula>I293="REVIEW"</formula>
    </cfRule>
  </conditionalFormatting>
  <conditionalFormatting sqref="I294">
    <cfRule type="expression" dxfId="598" priority="13007" stopIfTrue="1">
      <formula>I294="REVIEW"</formula>
    </cfRule>
  </conditionalFormatting>
  <conditionalFormatting sqref="I295">
    <cfRule type="expression" dxfId="597" priority="13008" stopIfTrue="1">
      <formula>I295="REVIEW"</formula>
    </cfRule>
  </conditionalFormatting>
  <conditionalFormatting sqref="I296">
    <cfRule type="expression" dxfId="596" priority="13009" stopIfTrue="1">
      <formula>I296="REVIEW"</formula>
    </cfRule>
  </conditionalFormatting>
  <conditionalFormatting sqref="I297">
    <cfRule type="expression" dxfId="595" priority="13010" stopIfTrue="1">
      <formula>I297="REVIEW"</formula>
    </cfRule>
  </conditionalFormatting>
  <conditionalFormatting sqref="I298">
    <cfRule type="expression" dxfId="594" priority="13011" stopIfTrue="1">
      <formula>I298="REVIEW"</formula>
    </cfRule>
  </conditionalFormatting>
  <conditionalFormatting sqref="I299">
    <cfRule type="expression" dxfId="593" priority="13012" stopIfTrue="1">
      <formula>I299="REVIEW"</formula>
    </cfRule>
  </conditionalFormatting>
  <conditionalFormatting sqref="I300">
    <cfRule type="expression" dxfId="592" priority="13013" stopIfTrue="1">
      <formula>I300="REVIEW"</formula>
    </cfRule>
  </conditionalFormatting>
  <conditionalFormatting sqref="I301">
    <cfRule type="expression" dxfId="591" priority="13014" stopIfTrue="1">
      <formula>I301="REVIEW"</formula>
    </cfRule>
  </conditionalFormatting>
  <conditionalFormatting sqref="I302">
    <cfRule type="expression" dxfId="590" priority="13015" stopIfTrue="1">
      <formula>I302="REVIEW"</formula>
    </cfRule>
  </conditionalFormatting>
  <conditionalFormatting sqref="I303">
    <cfRule type="expression" dxfId="589" priority="13016" stopIfTrue="1">
      <formula>I303="REVIEW"</formula>
    </cfRule>
  </conditionalFormatting>
  <conditionalFormatting sqref="I304">
    <cfRule type="expression" dxfId="588" priority="13017" stopIfTrue="1">
      <formula>I304="REVIEW"</formula>
    </cfRule>
  </conditionalFormatting>
  <conditionalFormatting sqref="I305">
    <cfRule type="expression" dxfId="587" priority="13018" stopIfTrue="1">
      <formula>I305="REVIEW"</formula>
    </cfRule>
  </conditionalFormatting>
  <conditionalFormatting sqref="I306">
    <cfRule type="expression" dxfId="586" priority="13019" stopIfTrue="1">
      <formula>I306="REVIEW"</formula>
    </cfRule>
  </conditionalFormatting>
  <conditionalFormatting sqref="I307">
    <cfRule type="expression" dxfId="585" priority="13020" stopIfTrue="1">
      <formula>I307="REVIEW"</formula>
    </cfRule>
  </conditionalFormatting>
  <conditionalFormatting sqref="I308">
    <cfRule type="expression" dxfId="584" priority="13021" stopIfTrue="1">
      <formula>I308="REVIEW"</formula>
    </cfRule>
  </conditionalFormatting>
  <conditionalFormatting sqref="I309">
    <cfRule type="expression" dxfId="583" priority="13022" stopIfTrue="1">
      <formula>I309="REVIEW"</formula>
    </cfRule>
  </conditionalFormatting>
  <conditionalFormatting sqref="I310">
    <cfRule type="expression" dxfId="582" priority="13023" stopIfTrue="1">
      <formula>I310="REVIEW"</formula>
    </cfRule>
  </conditionalFormatting>
  <conditionalFormatting sqref="I311">
    <cfRule type="expression" dxfId="581" priority="13024" stopIfTrue="1">
      <formula>I311="REVIEW"</formula>
    </cfRule>
  </conditionalFormatting>
  <conditionalFormatting sqref="I312">
    <cfRule type="expression" dxfId="580" priority="13025" stopIfTrue="1">
      <formula>I312="REVIEW"</formula>
    </cfRule>
  </conditionalFormatting>
  <conditionalFormatting sqref="I313">
    <cfRule type="expression" dxfId="579" priority="13026" stopIfTrue="1">
      <formula>I313="REVIEW"</formula>
    </cfRule>
  </conditionalFormatting>
  <conditionalFormatting sqref="I314">
    <cfRule type="expression" dxfId="578" priority="13027" stopIfTrue="1">
      <formula>I314="REVIEW"</formula>
    </cfRule>
  </conditionalFormatting>
  <conditionalFormatting sqref="I315">
    <cfRule type="expression" dxfId="577" priority="13028" stopIfTrue="1">
      <formula>I315="REVIEW"</formula>
    </cfRule>
  </conditionalFormatting>
  <conditionalFormatting sqref="I316">
    <cfRule type="expression" dxfId="576" priority="13029" stopIfTrue="1">
      <formula>I316="REVIEW"</formula>
    </cfRule>
  </conditionalFormatting>
  <conditionalFormatting sqref="I317">
    <cfRule type="expression" dxfId="575" priority="13030" stopIfTrue="1">
      <formula>I317="REVIEW"</formula>
    </cfRule>
  </conditionalFormatting>
  <conditionalFormatting sqref="I318">
    <cfRule type="expression" dxfId="574" priority="13031" stopIfTrue="1">
      <formula>I318="REVIEW"</formula>
    </cfRule>
  </conditionalFormatting>
  <conditionalFormatting sqref="I319">
    <cfRule type="expression" dxfId="573" priority="13032" stopIfTrue="1">
      <formula>I319="REVIEW"</formula>
    </cfRule>
  </conditionalFormatting>
  <conditionalFormatting sqref="I320">
    <cfRule type="expression" dxfId="572" priority="13033" stopIfTrue="1">
      <formula>I320="REVIEW"</formula>
    </cfRule>
  </conditionalFormatting>
  <conditionalFormatting sqref="I321">
    <cfRule type="expression" dxfId="571" priority="13034" stopIfTrue="1">
      <formula>I321="REVIEW"</formula>
    </cfRule>
  </conditionalFormatting>
  <conditionalFormatting sqref="I322">
    <cfRule type="expression" dxfId="570" priority="13035" stopIfTrue="1">
      <formula>I322="REVIEW"</formula>
    </cfRule>
  </conditionalFormatting>
  <conditionalFormatting sqref="I323">
    <cfRule type="expression" dxfId="569" priority="13036" stopIfTrue="1">
      <formula>I323="REVIEW"</formula>
    </cfRule>
  </conditionalFormatting>
  <conditionalFormatting sqref="I324">
    <cfRule type="expression" dxfId="568" priority="13037" stopIfTrue="1">
      <formula>I324="REVIEW"</formula>
    </cfRule>
  </conditionalFormatting>
  <conditionalFormatting sqref="I325">
    <cfRule type="expression" dxfId="567" priority="13038" stopIfTrue="1">
      <formula>I325="REVIEW"</formula>
    </cfRule>
  </conditionalFormatting>
  <conditionalFormatting sqref="I326">
    <cfRule type="expression" dxfId="566" priority="13039" stopIfTrue="1">
      <formula>I326="REVIEW"</formula>
    </cfRule>
  </conditionalFormatting>
  <conditionalFormatting sqref="I327">
    <cfRule type="expression" dxfId="565" priority="13040" stopIfTrue="1">
      <formula>I327="REVIEW"</formula>
    </cfRule>
  </conditionalFormatting>
  <conditionalFormatting sqref="I328">
    <cfRule type="expression" dxfId="564" priority="13041" stopIfTrue="1">
      <formula>I328="REVIEW"</formula>
    </cfRule>
  </conditionalFormatting>
  <conditionalFormatting sqref="I329">
    <cfRule type="expression" dxfId="563" priority="13042" stopIfTrue="1">
      <formula>I329="REVIEW"</formula>
    </cfRule>
  </conditionalFormatting>
  <conditionalFormatting sqref="I330">
    <cfRule type="expression" dxfId="562" priority="13043" stopIfTrue="1">
      <formula>I330="REVIEW"</formula>
    </cfRule>
  </conditionalFormatting>
  <conditionalFormatting sqref="I331">
    <cfRule type="expression" dxfId="561" priority="13044" stopIfTrue="1">
      <formula>I331="REVIEW"</formula>
    </cfRule>
  </conditionalFormatting>
  <conditionalFormatting sqref="I332">
    <cfRule type="expression" dxfId="560" priority="13045" stopIfTrue="1">
      <formula>I332="REVIEW"</formula>
    </cfRule>
  </conditionalFormatting>
  <conditionalFormatting sqref="I333">
    <cfRule type="expression" dxfId="559" priority="13046" stopIfTrue="1">
      <formula>I333="REVIEW"</formula>
    </cfRule>
  </conditionalFormatting>
  <conditionalFormatting sqref="I334">
    <cfRule type="expression" dxfId="558" priority="13047" stopIfTrue="1">
      <formula>I334="REVIEW"</formula>
    </cfRule>
  </conditionalFormatting>
  <conditionalFormatting sqref="I335">
    <cfRule type="expression" dxfId="557" priority="13048" stopIfTrue="1">
      <formula>I335="REVIEW"</formula>
    </cfRule>
  </conditionalFormatting>
  <conditionalFormatting sqref="I336">
    <cfRule type="expression" dxfId="556" priority="13049" stopIfTrue="1">
      <formula>I336="REVIEW"</formula>
    </cfRule>
  </conditionalFormatting>
  <conditionalFormatting sqref="I337">
    <cfRule type="expression" dxfId="555" priority="13050" stopIfTrue="1">
      <formula>I337="REVIEW"</formula>
    </cfRule>
  </conditionalFormatting>
  <conditionalFormatting sqref="I338">
    <cfRule type="expression" dxfId="554" priority="13051" stopIfTrue="1">
      <formula>I338="REVIEW"</formula>
    </cfRule>
  </conditionalFormatting>
  <conditionalFormatting sqref="I339">
    <cfRule type="expression" dxfId="553" priority="13052" stopIfTrue="1">
      <formula>I339="REVIEW"</formula>
    </cfRule>
  </conditionalFormatting>
  <conditionalFormatting sqref="I340">
    <cfRule type="expression" dxfId="552" priority="13053" stopIfTrue="1">
      <formula>I340="REVIEW"</formula>
    </cfRule>
  </conditionalFormatting>
  <conditionalFormatting sqref="I341">
    <cfRule type="expression" dxfId="551" priority="13054" stopIfTrue="1">
      <formula>I341="REVIEW"</formula>
    </cfRule>
  </conditionalFormatting>
  <conditionalFormatting sqref="I342">
    <cfRule type="expression" dxfId="550" priority="13055" stopIfTrue="1">
      <formula>I342="REVIEW"</formula>
    </cfRule>
  </conditionalFormatting>
  <conditionalFormatting sqref="I343">
    <cfRule type="expression" dxfId="549" priority="13056" stopIfTrue="1">
      <formula>I343="REVIEW"</formula>
    </cfRule>
  </conditionalFormatting>
  <conditionalFormatting sqref="I344">
    <cfRule type="expression" dxfId="548" priority="13057" stopIfTrue="1">
      <formula>I344="REVIEW"</formula>
    </cfRule>
  </conditionalFormatting>
  <conditionalFormatting sqref="I345">
    <cfRule type="expression" dxfId="547" priority="13058" stopIfTrue="1">
      <formula>I345="REVIEW"</formula>
    </cfRule>
  </conditionalFormatting>
  <conditionalFormatting sqref="I346">
    <cfRule type="expression" dxfId="546" priority="13059" stopIfTrue="1">
      <formula>I346="REVIEW"</formula>
    </cfRule>
  </conditionalFormatting>
  <conditionalFormatting sqref="I347">
    <cfRule type="expression" dxfId="545" priority="13060" stopIfTrue="1">
      <formula>I347="REVIEW"</formula>
    </cfRule>
  </conditionalFormatting>
  <conditionalFormatting sqref="I348">
    <cfRule type="expression" dxfId="544" priority="13061" stopIfTrue="1">
      <formula>I348="REVIEW"</formula>
    </cfRule>
  </conditionalFormatting>
  <conditionalFormatting sqref="I349">
    <cfRule type="expression" dxfId="543" priority="13062" stopIfTrue="1">
      <formula>I349="REVIEW"</formula>
    </cfRule>
  </conditionalFormatting>
  <conditionalFormatting sqref="I350">
    <cfRule type="expression" dxfId="542" priority="13063" stopIfTrue="1">
      <formula>I350="REVIEW"</formula>
    </cfRule>
  </conditionalFormatting>
  <conditionalFormatting sqref="I351">
    <cfRule type="expression" dxfId="541" priority="13064" stopIfTrue="1">
      <formula>I351="REVIEW"</formula>
    </cfRule>
  </conditionalFormatting>
  <conditionalFormatting sqref="I352">
    <cfRule type="expression" dxfId="540" priority="13065" stopIfTrue="1">
      <formula>I352="REVIEW"</formula>
    </cfRule>
  </conditionalFormatting>
  <conditionalFormatting sqref="I353">
    <cfRule type="expression" dxfId="539" priority="13066" stopIfTrue="1">
      <formula>I353="REVIEW"</formula>
    </cfRule>
  </conditionalFormatting>
  <conditionalFormatting sqref="I354">
    <cfRule type="expression" dxfId="538" priority="13067" stopIfTrue="1">
      <formula>I354="REVIEW"</formula>
    </cfRule>
  </conditionalFormatting>
  <conditionalFormatting sqref="I355">
    <cfRule type="expression" dxfId="537" priority="13068" stopIfTrue="1">
      <formula>I355="REVIEW"</formula>
    </cfRule>
  </conditionalFormatting>
  <conditionalFormatting sqref="I356">
    <cfRule type="expression" dxfId="536" priority="13069" stopIfTrue="1">
      <formula>I356="REVIEW"</formula>
    </cfRule>
  </conditionalFormatting>
  <conditionalFormatting sqref="I357">
    <cfRule type="expression" dxfId="535" priority="13070" stopIfTrue="1">
      <formula>I357="REVIEW"</formula>
    </cfRule>
  </conditionalFormatting>
  <conditionalFormatting sqref="I358">
    <cfRule type="expression" dxfId="534" priority="13071" stopIfTrue="1">
      <formula>I358="REVIEW"</formula>
    </cfRule>
  </conditionalFormatting>
  <conditionalFormatting sqref="I359">
    <cfRule type="expression" dxfId="533" priority="13072" stopIfTrue="1">
      <formula>I359="REVIEW"</formula>
    </cfRule>
  </conditionalFormatting>
  <conditionalFormatting sqref="I360">
    <cfRule type="expression" dxfId="532" priority="13073" stopIfTrue="1">
      <formula>I360="REVIEW"</formula>
    </cfRule>
  </conditionalFormatting>
  <conditionalFormatting sqref="I361">
    <cfRule type="expression" dxfId="531" priority="13074" stopIfTrue="1">
      <formula>I361="REVIEW"</formula>
    </cfRule>
  </conditionalFormatting>
  <conditionalFormatting sqref="I362">
    <cfRule type="expression" dxfId="530" priority="13075" stopIfTrue="1">
      <formula>I362="REVIEW"</formula>
    </cfRule>
  </conditionalFormatting>
  <conditionalFormatting sqref="I363">
    <cfRule type="expression" dxfId="529" priority="13076" stopIfTrue="1">
      <formula>I363="REVIEW"</formula>
    </cfRule>
  </conditionalFormatting>
  <conditionalFormatting sqref="I364">
    <cfRule type="expression" dxfId="528" priority="13077" stopIfTrue="1">
      <formula>I364="REVIEW"</formula>
    </cfRule>
  </conditionalFormatting>
  <conditionalFormatting sqref="I365">
    <cfRule type="expression" dxfId="527" priority="13078" stopIfTrue="1">
      <formula>I365="REVIEW"</formula>
    </cfRule>
  </conditionalFormatting>
  <conditionalFormatting sqref="I366">
    <cfRule type="expression" dxfId="526" priority="13079" stopIfTrue="1">
      <formula>I366="REVIEW"</formula>
    </cfRule>
  </conditionalFormatting>
  <conditionalFormatting sqref="I367">
    <cfRule type="expression" dxfId="525" priority="13080" stopIfTrue="1">
      <formula>I367="REVIEW"</formula>
    </cfRule>
  </conditionalFormatting>
  <conditionalFormatting sqref="I368">
    <cfRule type="expression" dxfId="524" priority="13081" stopIfTrue="1">
      <formula>I368="REVIEW"</formula>
    </cfRule>
  </conditionalFormatting>
  <conditionalFormatting sqref="I369">
    <cfRule type="expression" dxfId="523" priority="13082" stopIfTrue="1">
      <formula>I369="REVIEW"</formula>
    </cfRule>
  </conditionalFormatting>
  <conditionalFormatting sqref="I370">
    <cfRule type="expression" dxfId="522" priority="13083" stopIfTrue="1">
      <formula>I370="REVIEW"</formula>
    </cfRule>
  </conditionalFormatting>
  <conditionalFormatting sqref="I371">
    <cfRule type="expression" dxfId="521" priority="13084" stopIfTrue="1">
      <formula>I371="REVIEW"</formula>
    </cfRule>
  </conditionalFormatting>
  <conditionalFormatting sqref="I372">
    <cfRule type="expression" dxfId="520" priority="13085" stopIfTrue="1">
      <formula>I372="REVIEW"</formula>
    </cfRule>
  </conditionalFormatting>
  <conditionalFormatting sqref="I373">
    <cfRule type="expression" dxfId="519" priority="13086" stopIfTrue="1">
      <formula>I373="REVIEW"</formula>
    </cfRule>
  </conditionalFormatting>
  <conditionalFormatting sqref="I374">
    <cfRule type="expression" dxfId="518" priority="13087" stopIfTrue="1">
      <formula>I374="REVIEW"</formula>
    </cfRule>
  </conditionalFormatting>
  <conditionalFormatting sqref="I375">
    <cfRule type="expression" dxfId="517" priority="13088" stopIfTrue="1">
      <formula>I375="REVIEW"</formula>
    </cfRule>
  </conditionalFormatting>
  <conditionalFormatting sqref="I376">
    <cfRule type="expression" dxfId="516" priority="13089" stopIfTrue="1">
      <formula>I376="REVIEW"</formula>
    </cfRule>
  </conditionalFormatting>
  <conditionalFormatting sqref="I377">
    <cfRule type="expression" dxfId="515" priority="13090" stopIfTrue="1">
      <formula>I377="REVIEW"</formula>
    </cfRule>
  </conditionalFormatting>
  <conditionalFormatting sqref="I378">
    <cfRule type="expression" dxfId="514" priority="13091" stopIfTrue="1">
      <formula>I378="REVIEW"</formula>
    </cfRule>
  </conditionalFormatting>
  <conditionalFormatting sqref="I379">
    <cfRule type="expression" dxfId="513" priority="13092" stopIfTrue="1">
      <formula>I379="REVIEW"</formula>
    </cfRule>
  </conditionalFormatting>
  <conditionalFormatting sqref="I380">
    <cfRule type="expression" dxfId="512" priority="13093" stopIfTrue="1">
      <formula>I380="REVIEW"</formula>
    </cfRule>
  </conditionalFormatting>
  <conditionalFormatting sqref="I381">
    <cfRule type="expression" dxfId="511" priority="13094" stopIfTrue="1">
      <formula>I381="REVIEW"</formula>
    </cfRule>
  </conditionalFormatting>
  <conditionalFormatting sqref="I382">
    <cfRule type="expression" dxfId="510" priority="13095" stopIfTrue="1">
      <formula>I382="REVIEW"</formula>
    </cfRule>
  </conditionalFormatting>
  <conditionalFormatting sqref="I383">
    <cfRule type="expression" dxfId="509" priority="13096" stopIfTrue="1">
      <formula>I383="REVIEW"</formula>
    </cfRule>
  </conditionalFormatting>
  <conditionalFormatting sqref="I384">
    <cfRule type="expression" dxfId="508" priority="13097" stopIfTrue="1">
      <formula>I384="REVIEW"</formula>
    </cfRule>
  </conditionalFormatting>
  <conditionalFormatting sqref="I385">
    <cfRule type="expression" dxfId="507" priority="13098" stopIfTrue="1">
      <formula>I385="REVIEW"</formula>
    </cfRule>
  </conditionalFormatting>
  <conditionalFormatting sqref="I386">
    <cfRule type="expression" dxfId="506" priority="13099" stopIfTrue="1">
      <formula>I386="REVIEW"</formula>
    </cfRule>
  </conditionalFormatting>
  <conditionalFormatting sqref="I387">
    <cfRule type="expression" dxfId="505" priority="13100" stopIfTrue="1">
      <formula>I387="REVIEW"</formula>
    </cfRule>
  </conditionalFormatting>
  <conditionalFormatting sqref="I388">
    <cfRule type="expression" dxfId="504" priority="13101" stopIfTrue="1">
      <formula>I388="REVIEW"</formula>
    </cfRule>
  </conditionalFormatting>
  <conditionalFormatting sqref="I389">
    <cfRule type="expression" dxfId="503" priority="13102" stopIfTrue="1">
      <formula>I389="REVIEW"</formula>
    </cfRule>
  </conditionalFormatting>
  <conditionalFormatting sqref="I390">
    <cfRule type="expression" dxfId="502" priority="13103" stopIfTrue="1">
      <formula>I390="REVIEW"</formula>
    </cfRule>
  </conditionalFormatting>
  <conditionalFormatting sqref="I391">
    <cfRule type="expression" dxfId="501" priority="13104" stopIfTrue="1">
      <formula>I391="REVIEW"</formula>
    </cfRule>
  </conditionalFormatting>
  <conditionalFormatting sqref="I392">
    <cfRule type="expression" dxfId="500" priority="13105" stopIfTrue="1">
      <formula>I392="REVIEW"</formula>
    </cfRule>
  </conditionalFormatting>
  <conditionalFormatting sqref="I393">
    <cfRule type="expression" dxfId="499" priority="13106" stopIfTrue="1">
      <formula>I393="REVIEW"</formula>
    </cfRule>
  </conditionalFormatting>
  <conditionalFormatting sqref="I394">
    <cfRule type="expression" dxfId="498" priority="13107" stopIfTrue="1">
      <formula>I394="REVIEW"</formula>
    </cfRule>
  </conditionalFormatting>
  <conditionalFormatting sqref="I395">
    <cfRule type="expression" dxfId="497" priority="13108" stopIfTrue="1">
      <formula>I395="REVIEW"</formula>
    </cfRule>
  </conditionalFormatting>
  <conditionalFormatting sqref="I396">
    <cfRule type="expression" dxfId="496" priority="13109" stopIfTrue="1">
      <formula>I396="REVIEW"</formula>
    </cfRule>
  </conditionalFormatting>
  <conditionalFormatting sqref="I397">
    <cfRule type="expression" dxfId="495" priority="13110" stopIfTrue="1">
      <formula>I397="REVIEW"</formula>
    </cfRule>
  </conditionalFormatting>
  <conditionalFormatting sqref="I398">
    <cfRule type="expression" dxfId="494" priority="13111" stopIfTrue="1">
      <formula>I398="REVIEW"</formula>
    </cfRule>
  </conditionalFormatting>
  <conditionalFormatting sqref="I399">
    <cfRule type="expression" dxfId="493" priority="13112" stopIfTrue="1">
      <formula>I399="REVIEW"</formula>
    </cfRule>
  </conditionalFormatting>
  <conditionalFormatting sqref="I400">
    <cfRule type="expression" dxfId="492" priority="13113" stopIfTrue="1">
      <formula>I400="REVIEW"</formula>
    </cfRule>
  </conditionalFormatting>
  <conditionalFormatting sqref="I401">
    <cfRule type="expression" dxfId="491" priority="13114" stopIfTrue="1">
      <formula>I401="REVIEW"</formula>
    </cfRule>
  </conditionalFormatting>
  <conditionalFormatting sqref="I402">
    <cfRule type="expression" dxfId="490" priority="13115" stopIfTrue="1">
      <formula>I402="REVIEW"</formula>
    </cfRule>
  </conditionalFormatting>
  <conditionalFormatting sqref="I403">
    <cfRule type="expression" dxfId="489" priority="13116" stopIfTrue="1">
      <formula>I403="REVIEW"</formula>
    </cfRule>
  </conditionalFormatting>
  <conditionalFormatting sqref="I404">
    <cfRule type="expression" dxfId="488" priority="13117" stopIfTrue="1">
      <formula>I404="REVIEW"</formula>
    </cfRule>
  </conditionalFormatting>
  <conditionalFormatting sqref="I405">
    <cfRule type="expression" dxfId="487" priority="13118" stopIfTrue="1">
      <formula>I405="REVIEW"</formula>
    </cfRule>
  </conditionalFormatting>
  <conditionalFormatting sqref="I406">
    <cfRule type="expression" dxfId="486" priority="13119" stopIfTrue="1">
      <formula>I406="REVIEW"</formula>
    </cfRule>
  </conditionalFormatting>
  <conditionalFormatting sqref="I407">
    <cfRule type="expression" dxfId="485" priority="13120" stopIfTrue="1">
      <formula>I407="REVIEW"</formula>
    </cfRule>
  </conditionalFormatting>
  <conditionalFormatting sqref="I408">
    <cfRule type="expression" dxfId="484" priority="13121" stopIfTrue="1">
      <formula>I408="REVIEW"</formula>
    </cfRule>
  </conditionalFormatting>
  <conditionalFormatting sqref="I409">
    <cfRule type="expression" dxfId="483" priority="13122" stopIfTrue="1">
      <formula>I409="REVIEW"</formula>
    </cfRule>
  </conditionalFormatting>
  <conditionalFormatting sqref="I410">
    <cfRule type="expression" dxfId="482" priority="13123" stopIfTrue="1">
      <formula>I410="REVIEW"</formula>
    </cfRule>
  </conditionalFormatting>
  <conditionalFormatting sqref="I411">
    <cfRule type="expression" dxfId="481" priority="13124" stopIfTrue="1">
      <formula>I411="REVIEW"</formula>
    </cfRule>
  </conditionalFormatting>
  <conditionalFormatting sqref="I412">
    <cfRule type="expression" dxfId="480" priority="13125" stopIfTrue="1">
      <formula>I412="REVIEW"</formula>
    </cfRule>
  </conditionalFormatting>
  <conditionalFormatting sqref="I413">
    <cfRule type="expression" dxfId="479" priority="13126" stopIfTrue="1">
      <formula>I413="REVIEW"</formula>
    </cfRule>
  </conditionalFormatting>
  <conditionalFormatting sqref="I414">
    <cfRule type="expression" dxfId="478" priority="13127" stopIfTrue="1">
      <formula>I414="REVIEW"</formula>
    </cfRule>
  </conditionalFormatting>
  <conditionalFormatting sqref="I415">
    <cfRule type="expression" dxfId="477" priority="13128" stopIfTrue="1">
      <formula>I415="REVIEW"</formula>
    </cfRule>
  </conditionalFormatting>
  <conditionalFormatting sqref="I416">
    <cfRule type="expression" dxfId="476" priority="13129" stopIfTrue="1">
      <formula>I416="REVIEW"</formula>
    </cfRule>
  </conditionalFormatting>
  <conditionalFormatting sqref="I417">
    <cfRule type="expression" dxfId="475" priority="13130" stopIfTrue="1">
      <formula>I417="REVIEW"</formula>
    </cfRule>
  </conditionalFormatting>
  <conditionalFormatting sqref="I418">
    <cfRule type="expression" dxfId="474" priority="13131" stopIfTrue="1">
      <formula>I418="REVIEW"</formula>
    </cfRule>
  </conditionalFormatting>
  <conditionalFormatting sqref="I419">
    <cfRule type="expression" dxfId="473" priority="13132" stopIfTrue="1">
      <formula>I419="REVIEW"</formula>
    </cfRule>
  </conditionalFormatting>
  <conditionalFormatting sqref="I420">
    <cfRule type="expression" dxfId="472" priority="13133" stopIfTrue="1">
      <formula>I420="REVIEW"</formula>
    </cfRule>
  </conditionalFormatting>
  <conditionalFormatting sqref="I421">
    <cfRule type="expression" dxfId="471" priority="13134" stopIfTrue="1">
      <formula>I421="REVIEW"</formula>
    </cfRule>
  </conditionalFormatting>
  <conditionalFormatting sqref="I422">
    <cfRule type="expression" dxfId="470" priority="13135" stopIfTrue="1">
      <formula>I422="REVIEW"</formula>
    </cfRule>
  </conditionalFormatting>
  <conditionalFormatting sqref="I423">
    <cfRule type="expression" dxfId="469" priority="13136" stopIfTrue="1">
      <formula>I423="REVIEW"</formula>
    </cfRule>
  </conditionalFormatting>
  <conditionalFormatting sqref="I424">
    <cfRule type="expression" dxfId="468" priority="13137" stopIfTrue="1">
      <formula>I424="REVIEW"</formula>
    </cfRule>
  </conditionalFormatting>
  <conditionalFormatting sqref="I425">
    <cfRule type="expression" dxfId="467" priority="13138" stopIfTrue="1">
      <formula>I425="REVIEW"</formula>
    </cfRule>
  </conditionalFormatting>
  <conditionalFormatting sqref="I426">
    <cfRule type="expression" dxfId="466" priority="13139" stopIfTrue="1">
      <formula>I426="REVIEW"</formula>
    </cfRule>
  </conditionalFormatting>
  <conditionalFormatting sqref="I427">
    <cfRule type="expression" dxfId="465" priority="13140" stopIfTrue="1">
      <formula>I427="REVIEW"</formula>
    </cfRule>
  </conditionalFormatting>
  <conditionalFormatting sqref="I428">
    <cfRule type="expression" dxfId="464" priority="13141" stopIfTrue="1">
      <formula>I428="REVIEW"</formula>
    </cfRule>
  </conditionalFormatting>
  <conditionalFormatting sqref="I429">
    <cfRule type="expression" dxfId="463" priority="13142" stopIfTrue="1">
      <formula>I429="REVIEW"</formula>
    </cfRule>
  </conditionalFormatting>
  <conditionalFormatting sqref="I430">
    <cfRule type="expression" dxfId="462" priority="13143" stopIfTrue="1">
      <formula>I430="REVIEW"</formula>
    </cfRule>
  </conditionalFormatting>
  <conditionalFormatting sqref="I431">
    <cfRule type="expression" dxfId="461" priority="13144" stopIfTrue="1">
      <formula>I431="REVIEW"</formula>
    </cfRule>
  </conditionalFormatting>
  <conditionalFormatting sqref="I432">
    <cfRule type="expression" dxfId="460" priority="13145" stopIfTrue="1">
      <formula>I432="REVIEW"</formula>
    </cfRule>
  </conditionalFormatting>
  <conditionalFormatting sqref="I433">
    <cfRule type="expression" dxfId="459" priority="13146" stopIfTrue="1">
      <formula>I433="REVIEW"</formula>
    </cfRule>
  </conditionalFormatting>
  <conditionalFormatting sqref="I434">
    <cfRule type="expression" dxfId="458" priority="13147" stopIfTrue="1">
      <formula>I434="REVIEW"</formula>
    </cfRule>
  </conditionalFormatting>
  <conditionalFormatting sqref="I435">
    <cfRule type="expression" dxfId="457" priority="13148" stopIfTrue="1">
      <formula>I435="REVIEW"</formula>
    </cfRule>
  </conditionalFormatting>
  <conditionalFormatting sqref="I436">
    <cfRule type="expression" dxfId="456" priority="13149" stopIfTrue="1">
      <formula>I436="REVIEW"</formula>
    </cfRule>
  </conditionalFormatting>
  <conditionalFormatting sqref="I437">
    <cfRule type="expression" dxfId="455" priority="13150" stopIfTrue="1">
      <formula>I437="REVIEW"</formula>
    </cfRule>
  </conditionalFormatting>
  <conditionalFormatting sqref="I438">
    <cfRule type="expression" dxfId="454" priority="13151" stopIfTrue="1">
      <formula>I438="REVIEW"</formula>
    </cfRule>
  </conditionalFormatting>
  <conditionalFormatting sqref="I439">
    <cfRule type="expression" dxfId="453" priority="13152" stopIfTrue="1">
      <formula>I439="REVIEW"</formula>
    </cfRule>
  </conditionalFormatting>
  <conditionalFormatting sqref="I440">
    <cfRule type="expression" dxfId="452" priority="13153" stopIfTrue="1">
      <formula>I440="REVIEW"</formula>
    </cfRule>
  </conditionalFormatting>
  <conditionalFormatting sqref="I441">
    <cfRule type="expression" dxfId="451" priority="13154" stopIfTrue="1">
      <formula>I441="REVIEW"</formula>
    </cfRule>
  </conditionalFormatting>
  <conditionalFormatting sqref="I442">
    <cfRule type="expression" dxfId="450" priority="13155" stopIfTrue="1">
      <formula>I442="REVIEW"</formula>
    </cfRule>
  </conditionalFormatting>
  <conditionalFormatting sqref="I443">
    <cfRule type="expression" dxfId="449" priority="13156" stopIfTrue="1">
      <formula>I443="REVIEW"</formula>
    </cfRule>
  </conditionalFormatting>
  <conditionalFormatting sqref="I444">
    <cfRule type="expression" dxfId="448" priority="13157" stopIfTrue="1">
      <formula>I444="REVIEW"</formula>
    </cfRule>
  </conditionalFormatting>
  <conditionalFormatting sqref="I445">
    <cfRule type="expression" dxfId="447" priority="13158" stopIfTrue="1">
      <formula>I445="REVIEW"</formula>
    </cfRule>
  </conditionalFormatting>
  <conditionalFormatting sqref="I446">
    <cfRule type="expression" dxfId="446" priority="13159" stopIfTrue="1">
      <formula>I446="REVIEW"</formula>
    </cfRule>
  </conditionalFormatting>
  <conditionalFormatting sqref="I447">
    <cfRule type="expression" dxfId="445" priority="13160" stopIfTrue="1">
      <formula>I447="REVIEW"</formula>
    </cfRule>
  </conditionalFormatting>
  <conditionalFormatting sqref="I448">
    <cfRule type="expression" dxfId="444" priority="13161" stopIfTrue="1">
      <formula>I448="REVIEW"</formula>
    </cfRule>
  </conditionalFormatting>
  <conditionalFormatting sqref="I449">
    <cfRule type="expression" dxfId="443" priority="13162" stopIfTrue="1">
      <formula>I449="REVIEW"</formula>
    </cfRule>
  </conditionalFormatting>
  <conditionalFormatting sqref="I450">
    <cfRule type="expression" dxfId="442" priority="13163" stopIfTrue="1">
      <formula>I450="REVIEW"</formula>
    </cfRule>
  </conditionalFormatting>
  <conditionalFormatting sqref="I451">
    <cfRule type="expression" dxfId="441" priority="13164" stopIfTrue="1">
      <formula>I451="REVIEW"</formula>
    </cfRule>
  </conditionalFormatting>
  <conditionalFormatting sqref="I452">
    <cfRule type="expression" dxfId="440" priority="13165" stopIfTrue="1">
      <formula>I452="REVIEW"</formula>
    </cfRule>
  </conditionalFormatting>
  <conditionalFormatting sqref="I453">
    <cfRule type="expression" dxfId="439" priority="13166" stopIfTrue="1">
      <formula>I453="REVIEW"</formula>
    </cfRule>
  </conditionalFormatting>
  <conditionalFormatting sqref="I454">
    <cfRule type="expression" dxfId="438" priority="13167" stopIfTrue="1">
      <formula>I454="REVIEW"</formula>
    </cfRule>
  </conditionalFormatting>
  <conditionalFormatting sqref="I455">
    <cfRule type="expression" dxfId="437" priority="13168" stopIfTrue="1">
      <formula>I455="REVIEW"</formula>
    </cfRule>
  </conditionalFormatting>
  <conditionalFormatting sqref="I456">
    <cfRule type="expression" dxfId="436" priority="13169" stopIfTrue="1">
      <formula>I456="REVIEW"</formula>
    </cfRule>
  </conditionalFormatting>
  <conditionalFormatting sqref="I457">
    <cfRule type="expression" dxfId="435" priority="13170" stopIfTrue="1">
      <formula>I457="REVIEW"</formula>
    </cfRule>
  </conditionalFormatting>
  <conditionalFormatting sqref="I458">
    <cfRule type="expression" dxfId="434" priority="13171" stopIfTrue="1">
      <formula>I458="REVIEW"</formula>
    </cfRule>
  </conditionalFormatting>
  <conditionalFormatting sqref="I459">
    <cfRule type="expression" dxfId="433" priority="13172" stopIfTrue="1">
      <formula>I459="REVIEW"</formula>
    </cfRule>
  </conditionalFormatting>
  <conditionalFormatting sqref="I460">
    <cfRule type="expression" dxfId="432" priority="13173" stopIfTrue="1">
      <formula>I460="REVIEW"</formula>
    </cfRule>
  </conditionalFormatting>
  <conditionalFormatting sqref="I461">
    <cfRule type="expression" dxfId="431" priority="13174" stopIfTrue="1">
      <formula>I461="REVIEW"</formula>
    </cfRule>
  </conditionalFormatting>
  <conditionalFormatting sqref="I462">
    <cfRule type="expression" dxfId="430" priority="13175" stopIfTrue="1">
      <formula>I462="REVIEW"</formula>
    </cfRule>
  </conditionalFormatting>
  <conditionalFormatting sqref="I463">
    <cfRule type="expression" dxfId="429" priority="13176" stopIfTrue="1">
      <formula>I463="REVIEW"</formula>
    </cfRule>
  </conditionalFormatting>
  <conditionalFormatting sqref="I464">
    <cfRule type="expression" dxfId="428" priority="13177" stopIfTrue="1">
      <formula>I464="REVIEW"</formula>
    </cfRule>
  </conditionalFormatting>
  <conditionalFormatting sqref="I465">
    <cfRule type="expression" dxfId="427" priority="13178" stopIfTrue="1">
      <formula>I465="REVIEW"</formula>
    </cfRule>
  </conditionalFormatting>
  <conditionalFormatting sqref="I466">
    <cfRule type="expression" dxfId="426" priority="13179" stopIfTrue="1">
      <formula>I466="REVIEW"</formula>
    </cfRule>
  </conditionalFormatting>
  <conditionalFormatting sqref="I467">
    <cfRule type="expression" dxfId="425" priority="13180" stopIfTrue="1">
      <formula>I467="REVIEW"</formula>
    </cfRule>
  </conditionalFormatting>
  <conditionalFormatting sqref="I468">
    <cfRule type="expression" dxfId="424" priority="13181" stopIfTrue="1">
      <formula>I468="REVIEW"</formula>
    </cfRule>
  </conditionalFormatting>
  <conditionalFormatting sqref="I469">
    <cfRule type="expression" dxfId="423" priority="13182" stopIfTrue="1">
      <formula>I469="REVIEW"</formula>
    </cfRule>
  </conditionalFormatting>
  <conditionalFormatting sqref="I470">
    <cfRule type="expression" dxfId="422" priority="13183" stopIfTrue="1">
      <formula>I470="REVIEW"</formula>
    </cfRule>
  </conditionalFormatting>
  <conditionalFormatting sqref="I471">
    <cfRule type="expression" dxfId="421" priority="13184" stopIfTrue="1">
      <formula>I471="REVIEW"</formula>
    </cfRule>
  </conditionalFormatting>
  <conditionalFormatting sqref="I472">
    <cfRule type="expression" dxfId="420" priority="13185" stopIfTrue="1">
      <formula>I472="REVIEW"</formula>
    </cfRule>
  </conditionalFormatting>
  <conditionalFormatting sqref="I473">
    <cfRule type="expression" dxfId="419" priority="13186" stopIfTrue="1">
      <formula>I473="REVIEW"</formula>
    </cfRule>
  </conditionalFormatting>
  <conditionalFormatting sqref="I474">
    <cfRule type="expression" dxfId="418" priority="13187" stopIfTrue="1">
      <formula>I474="REVIEW"</formula>
    </cfRule>
  </conditionalFormatting>
  <conditionalFormatting sqref="I475">
    <cfRule type="expression" dxfId="417" priority="13188" stopIfTrue="1">
      <formula>I475="REVIEW"</formula>
    </cfRule>
  </conditionalFormatting>
  <conditionalFormatting sqref="I476">
    <cfRule type="expression" dxfId="416" priority="13189" stopIfTrue="1">
      <formula>I476="REVIEW"</formula>
    </cfRule>
  </conditionalFormatting>
  <conditionalFormatting sqref="I477">
    <cfRule type="expression" dxfId="415" priority="13190" stopIfTrue="1">
      <formula>I477="REVIEW"</formula>
    </cfRule>
  </conditionalFormatting>
  <conditionalFormatting sqref="I478">
    <cfRule type="expression" dxfId="414" priority="13191" stopIfTrue="1">
      <formula>I478="REVIEW"</formula>
    </cfRule>
  </conditionalFormatting>
  <conditionalFormatting sqref="I479">
    <cfRule type="expression" dxfId="413" priority="13192" stopIfTrue="1">
      <formula>I479="REVIEW"</formula>
    </cfRule>
  </conditionalFormatting>
  <conditionalFormatting sqref="I480">
    <cfRule type="expression" dxfId="412" priority="13193" stopIfTrue="1">
      <formula>I480="REVIEW"</formula>
    </cfRule>
  </conditionalFormatting>
  <conditionalFormatting sqref="I481">
    <cfRule type="expression" dxfId="411" priority="13194" stopIfTrue="1">
      <formula>I481="REVIEW"</formula>
    </cfRule>
  </conditionalFormatting>
  <conditionalFormatting sqref="I482">
    <cfRule type="expression" dxfId="410" priority="13195" stopIfTrue="1">
      <formula>I482="REVIEW"</formula>
    </cfRule>
  </conditionalFormatting>
  <conditionalFormatting sqref="I483">
    <cfRule type="expression" dxfId="409" priority="13196" stopIfTrue="1">
      <formula>I483="REVIEW"</formula>
    </cfRule>
  </conditionalFormatting>
  <conditionalFormatting sqref="I484">
    <cfRule type="expression" dxfId="408" priority="13197" stopIfTrue="1">
      <formula>I484="REVIEW"</formula>
    </cfRule>
  </conditionalFormatting>
  <conditionalFormatting sqref="I485">
    <cfRule type="expression" dxfId="407" priority="13198" stopIfTrue="1">
      <formula>I485="REVIEW"</formula>
    </cfRule>
  </conditionalFormatting>
  <conditionalFormatting sqref="I486">
    <cfRule type="expression" dxfId="406" priority="13199" stopIfTrue="1">
      <formula>I486="REVIEW"</formula>
    </cfRule>
  </conditionalFormatting>
  <conditionalFormatting sqref="I487">
    <cfRule type="expression" dxfId="405" priority="13200" stopIfTrue="1">
      <formula>I487="REVIEW"</formula>
    </cfRule>
  </conditionalFormatting>
  <conditionalFormatting sqref="I488">
    <cfRule type="expression" dxfId="404" priority="13201" stopIfTrue="1">
      <formula>I488="REVIEW"</formula>
    </cfRule>
  </conditionalFormatting>
  <conditionalFormatting sqref="I489">
    <cfRule type="expression" dxfId="403" priority="13202" stopIfTrue="1">
      <formula>I489="REVIEW"</formula>
    </cfRule>
  </conditionalFormatting>
  <conditionalFormatting sqref="I490">
    <cfRule type="expression" dxfId="402" priority="13203" stopIfTrue="1">
      <formula>I490="REVIEW"</formula>
    </cfRule>
  </conditionalFormatting>
  <conditionalFormatting sqref="I491">
    <cfRule type="expression" dxfId="401" priority="13204" stopIfTrue="1">
      <formula>I491="REVIEW"</formula>
    </cfRule>
  </conditionalFormatting>
  <conditionalFormatting sqref="I492">
    <cfRule type="expression" dxfId="400" priority="13205" stopIfTrue="1">
      <formula>I492="REVIEW"</formula>
    </cfRule>
  </conditionalFormatting>
  <conditionalFormatting sqref="I493">
    <cfRule type="expression" dxfId="399" priority="13206" stopIfTrue="1">
      <formula>I493="REVIEW"</formula>
    </cfRule>
  </conditionalFormatting>
  <conditionalFormatting sqref="I494">
    <cfRule type="expression" dxfId="398" priority="13207" stopIfTrue="1">
      <formula>I494="REVIEW"</formula>
    </cfRule>
  </conditionalFormatting>
  <conditionalFormatting sqref="I495">
    <cfRule type="expression" dxfId="397" priority="13208" stopIfTrue="1">
      <formula>I495="REVIEW"</formula>
    </cfRule>
  </conditionalFormatting>
  <conditionalFormatting sqref="I496">
    <cfRule type="expression" dxfId="396" priority="13209" stopIfTrue="1">
      <formula>I496="REVIEW"</formula>
    </cfRule>
  </conditionalFormatting>
  <conditionalFormatting sqref="I497">
    <cfRule type="expression" dxfId="395" priority="13210" stopIfTrue="1">
      <formula>I497="REVIEW"</formula>
    </cfRule>
  </conditionalFormatting>
  <conditionalFormatting sqref="I498">
    <cfRule type="expression" dxfId="394" priority="13211" stopIfTrue="1">
      <formula>I498="REVIEW"</formula>
    </cfRule>
  </conditionalFormatting>
  <conditionalFormatting sqref="I499">
    <cfRule type="expression" dxfId="393" priority="13212" stopIfTrue="1">
      <formula>I499="REVIEW"</formula>
    </cfRule>
  </conditionalFormatting>
  <conditionalFormatting sqref="I500">
    <cfRule type="expression" dxfId="392" priority="13213" stopIfTrue="1">
      <formula>I500="REVIEW"</formula>
    </cfRule>
  </conditionalFormatting>
  <conditionalFormatting sqref="I501">
    <cfRule type="expression" dxfId="391" priority="13214" stopIfTrue="1">
      <formula>I501="REVIEW"</formula>
    </cfRule>
  </conditionalFormatting>
  <conditionalFormatting sqref="I502">
    <cfRule type="expression" dxfId="390" priority="13215" stopIfTrue="1">
      <formula>I502="REVIEW"</formula>
    </cfRule>
  </conditionalFormatting>
  <conditionalFormatting sqref="I503">
    <cfRule type="expression" dxfId="389" priority="13216" stopIfTrue="1">
      <formula>I503="REVIEW"</formula>
    </cfRule>
  </conditionalFormatting>
  <conditionalFormatting sqref="I504">
    <cfRule type="expression" dxfId="388" priority="13217" stopIfTrue="1">
      <formula>I504="REVIEW"</formula>
    </cfRule>
  </conditionalFormatting>
  <conditionalFormatting sqref="I505">
    <cfRule type="expression" dxfId="387" priority="13218" stopIfTrue="1">
      <formula>I505="REVIEW"</formula>
    </cfRule>
  </conditionalFormatting>
  <conditionalFormatting sqref="I506">
    <cfRule type="expression" dxfId="386" priority="13219" stopIfTrue="1">
      <formula>I506="REVIEW"</formula>
    </cfRule>
  </conditionalFormatting>
  <conditionalFormatting sqref="I507">
    <cfRule type="expression" dxfId="385" priority="13220" stopIfTrue="1">
      <formula>I507="REVIEW"</formula>
    </cfRule>
  </conditionalFormatting>
  <conditionalFormatting sqref="I508">
    <cfRule type="expression" dxfId="384" priority="13221" stopIfTrue="1">
      <formula>I508="REVIEW"</formula>
    </cfRule>
  </conditionalFormatting>
  <conditionalFormatting sqref="I509">
    <cfRule type="expression" dxfId="383" priority="13222" stopIfTrue="1">
      <formula>I509="REVIEW"</formula>
    </cfRule>
  </conditionalFormatting>
  <conditionalFormatting sqref="I510">
    <cfRule type="expression" dxfId="382" priority="13223" stopIfTrue="1">
      <formula>I510="REVIEW"</formula>
    </cfRule>
  </conditionalFormatting>
  <conditionalFormatting sqref="I511">
    <cfRule type="expression" dxfId="381" priority="13224" stopIfTrue="1">
      <formula>I511="REVIEW"</formula>
    </cfRule>
  </conditionalFormatting>
  <conditionalFormatting sqref="I512">
    <cfRule type="expression" dxfId="380" priority="13225" stopIfTrue="1">
      <formula>I512="REVIEW"</formula>
    </cfRule>
  </conditionalFormatting>
  <conditionalFormatting sqref="I513">
    <cfRule type="expression" dxfId="379" priority="13226" stopIfTrue="1">
      <formula>I513="REVIEW"</formula>
    </cfRule>
  </conditionalFormatting>
  <conditionalFormatting sqref="I514">
    <cfRule type="expression" dxfId="378" priority="13227" stopIfTrue="1">
      <formula>I514="REVIEW"</formula>
    </cfRule>
  </conditionalFormatting>
  <conditionalFormatting sqref="I515">
    <cfRule type="expression" dxfId="377" priority="13228" stopIfTrue="1">
      <formula>I515="REVIEW"</formula>
    </cfRule>
  </conditionalFormatting>
  <conditionalFormatting sqref="I516">
    <cfRule type="expression" dxfId="376" priority="13229" stopIfTrue="1">
      <formula>I516="REVIEW"</formula>
    </cfRule>
  </conditionalFormatting>
  <conditionalFormatting sqref="I517">
    <cfRule type="expression" dxfId="375" priority="13230" stopIfTrue="1">
      <formula>I517="REVIEW"</formula>
    </cfRule>
  </conditionalFormatting>
  <conditionalFormatting sqref="I518">
    <cfRule type="expression" dxfId="374" priority="13231" stopIfTrue="1">
      <formula>I518="REVIEW"</formula>
    </cfRule>
  </conditionalFormatting>
  <conditionalFormatting sqref="I519">
    <cfRule type="expression" dxfId="373" priority="13232" stopIfTrue="1">
      <formula>I519="REVIEW"</formula>
    </cfRule>
  </conditionalFormatting>
  <conditionalFormatting sqref="I520">
    <cfRule type="expression" dxfId="372" priority="13233" stopIfTrue="1">
      <formula>I520="REVIEW"</formula>
    </cfRule>
  </conditionalFormatting>
  <conditionalFormatting sqref="I521">
    <cfRule type="expression" dxfId="371" priority="13234" stopIfTrue="1">
      <formula>I521="REVIEW"</formula>
    </cfRule>
  </conditionalFormatting>
  <conditionalFormatting sqref="I522">
    <cfRule type="expression" dxfId="370" priority="13235" stopIfTrue="1">
      <formula>I522="REVIEW"</formula>
    </cfRule>
  </conditionalFormatting>
  <conditionalFormatting sqref="I523">
    <cfRule type="expression" dxfId="369" priority="13236" stopIfTrue="1">
      <formula>I523="REVIEW"</formula>
    </cfRule>
  </conditionalFormatting>
  <conditionalFormatting sqref="I524">
    <cfRule type="expression" dxfId="368" priority="13237" stopIfTrue="1">
      <formula>I524="REVIEW"</formula>
    </cfRule>
  </conditionalFormatting>
  <conditionalFormatting sqref="I525">
    <cfRule type="expression" dxfId="367" priority="13238" stopIfTrue="1">
      <formula>I525="REVIEW"</formula>
    </cfRule>
  </conditionalFormatting>
  <conditionalFormatting sqref="I526">
    <cfRule type="expression" dxfId="366" priority="13239" stopIfTrue="1">
      <formula>I526="REVIEW"</formula>
    </cfRule>
  </conditionalFormatting>
  <conditionalFormatting sqref="I527">
    <cfRule type="expression" dxfId="365" priority="13240" stopIfTrue="1">
      <formula>I527="REVIEW"</formula>
    </cfRule>
  </conditionalFormatting>
  <conditionalFormatting sqref="I528">
    <cfRule type="expression" dxfId="364" priority="13241" stopIfTrue="1">
      <formula>I528="REVIEW"</formula>
    </cfRule>
  </conditionalFormatting>
  <conditionalFormatting sqref="I529">
    <cfRule type="expression" dxfId="363" priority="13242" stopIfTrue="1">
      <formula>I529="REVIEW"</formula>
    </cfRule>
  </conditionalFormatting>
  <conditionalFormatting sqref="I530">
    <cfRule type="expression" dxfId="362" priority="13243" stopIfTrue="1">
      <formula>I530="REVIEW"</formula>
    </cfRule>
  </conditionalFormatting>
  <conditionalFormatting sqref="I531">
    <cfRule type="expression" dxfId="361" priority="13244" stopIfTrue="1">
      <formula>I531="REVIEW"</formula>
    </cfRule>
  </conditionalFormatting>
  <conditionalFormatting sqref="I532">
    <cfRule type="expression" dxfId="360" priority="13245" stopIfTrue="1">
      <formula>I532="REVIEW"</formula>
    </cfRule>
  </conditionalFormatting>
  <conditionalFormatting sqref="I533">
    <cfRule type="expression" dxfId="359" priority="13246" stopIfTrue="1">
      <formula>I533="REVIEW"</formula>
    </cfRule>
  </conditionalFormatting>
  <conditionalFormatting sqref="I534">
    <cfRule type="expression" dxfId="358" priority="13247" stopIfTrue="1">
      <formula>I534="REVIEW"</formula>
    </cfRule>
  </conditionalFormatting>
  <conditionalFormatting sqref="I535">
    <cfRule type="expression" dxfId="357" priority="13248" stopIfTrue="1">
      <formula>I535="REVIEW"</formula>
    </cfRule>
  </conditionalFormatting>
  <conditionalFormatting sqref="I536">
    <cfRule type="expression" dxfId="356" priority="13249" stopIfTrue="1">
      <formula>I536="REVIEW"</formula>
    </cfRule>
  </conditionalFormatting>
  <conditionalFormatting sqref="I537">
    <cfRule type="expression" dxfId="355" priority="13250" stopIfTrue="1">
      <formula>I537="REVIEW"</formula>
    </cfRule>
  </conditionalFormatting>
  <conditionalFormatting sqref="I538">
    <cfRule type="expression" dxfId="354" priority="13251" stopIfTrue="1">
      <formula>I538="REVIEW"</formula>
    </cfRule>
  </conditionalFormatting>
  <conditionalFormatting sqref="I539">
    <cfRule type="expression" dxfId="353" priority="13252" stopIfTrue="1">
      <formula>I539="REVIEW"</formula>
    </cfRule>
  </conditionalFormatting>
  <conditionalFormatting sqref="I540">
    <cfRule type="expression" dxfId="352" priority="13253" stopIfTrue="1">
      <formula>I540="REVIEW"</formula>
    </cfRule>
  </conditionalFormatting>
  <conditionalFormatting sqref="I541">
    <cfRule type="expression" dxfId="351" priority="13254" stopIfTrue="1">
      <formula>I541="REVIEW"</formula>
    </cfRule>
  </conditionalFormatting>
  <conditionalFormatting sqref="I542">
    <cfRule type="expression" dxfId="350" priority="13255" stopIfTrue="1">
      <formula>I542="REVIEW"</formula>
    </cfRule>
  </conditionalFormatting>
  <conditionalFormatting sqref="I543">
    <cfRule type="expression" dxfId="349" priority="13256" stopIfTrue="1">
      <formula>I543="REVIEW"</formula>
    </cfRule>
  </conditionalFormatting>
  <conditionalFormatting sqref="I544">
    <cfRule type="expression" dxfId="348" priority="13257" stopIfTrue="1">
      <formula>I544="REVIEW"</formula>
    </cfRule>
  </conditionalFormatting>
  <conditionalFormatting sqref="I545">
    <cfRule type="expression" dxfId="347" priority="13258" stopIfTrue="1">
      <formula>I545="REVIEW"</formula>
    </cfRule>
  </conditionalFormatting>
  <conditionalFormatting sqref="I546">
    <cfRule type="expression" dxfId="346" priority="13259" stopIfTrue="1">
      <formula>I546="REVIEW"</formula>
    </cfRule>
  </conditionalFormatting>
  <conditionalFormatting sqref="I547">
    <cfRule type="expression" dxfId="345" priority="13260" stopIfTrue="1">
      <formula>I547="REVIEW"</formula>
    </cfRule>
  </conditionalFormatting>
  <conditionalFormatting sqref="I548">
    <cfRule type="expression" dxfId="344" priority="13261" stopIfTrue="1">
      <formula>I548="REVIEW"</formula>
    </cfRule>
  </conditionalFormatting>
  <conditionalFormatting sqref="I549">
    <cfRule type="expression" dxfId="343" priority="13262" stopIfTrue="1">
      <formula>I549="REVIEW"</formula>
    </cfRule>
  </conditionalFormatting>
  <conditionalFormatting sqref="I550">
    <cfRule type="expression" dxfId="342" priority="13263" stopIfTrue="1">
      <formula>I550="REVIEW"</formula>
    </cfRule>
  </conditionalFormatting>
  <conditionalFormatting sqref="I551">
    <cfRule type="expression" dxfId="341" priority="13264" stopIfTrue="1">
      <formula>I551="REVIEW"</formula>
    </cfRule>
  </conditionalFormatting>
  <conditionalFormatting sqref="I552">
    <cfRule type="expression" dxfId="340" priority="13265" stopIfTrue="1">
      <formula>I552="REVIEW"</formula>
    </cfRule>
  </conditionalFormatting>
  <conditionalFormatting sqref="I553">
    <cfRule type="expression" dxfId="339" priority="13266" stopIfTrue="1">
      <formula>I553="REVIEW"</formula>
    </cfRule>
  </conditionalFormatting>
  <conditionalFormatting sqref="I554">
    <cfRule type="expression" dxfId="338" priority="13267" stopIfTrue="1">
      <formula>I554="REVIEW"</formula>
    </cfRule>
  </conditionalFormatting>
  <conditionalFormatting sqref="I555">
    <cfRule type="expression" dxfId="337" priority="13268" stopIfTrue="1">
      <formula>I555="REVIEW"</formula>
    </cfRule>
  </conditionalFormatting>
  <conditionalFormatting sqref="I556">
    <cfRule type="expression" dxfId="336" priority="13269" stopIfTrue="1">
      <formula>I556="REVIEW"</formula>
    </cfRule>
  </conditionalFormatting>
  <conditionalFormatting sqref="I557">
    <cfRule type="expression" dxfId="335" priority="13270" stopIfTrue="1">
      <formula>I557="REVIEW"</formula>
    </cfRule>
  </conditionalFormatting>
  <conditionalFormatting sqref="I558">
    <cfRule type="expression" dxfId="334" priority="13271" stopIfTrue="1">
      <formula>I558="REVIEW"</formula>
    </cfRule>
  </conditionalFormatting>
  <conditionalFormatting sqref="I559">
    <cfRule type="expression" dxfId="333" priority="13272" stopIfTrue="1">
      <formula>I559="REVIEW"</formula>
    </cfRule>
  </conditionalFormatting>
  <conditionalFormatting sqref="I560">
    <cfRule type="expression" dxfId="332" priority="13273" stopIfTrue="1">
      <formula>I560="REVIEW"</formula>
    </cfRule>
  </conditionalFormatting>
  <conditionalFormatting sqref="I561">
    <cfRule type="expression" dxfId="331" priority="13274" stopIfTrue="1">
      <formula>I561="REVIEW"</formula>
    </cfRule>
  </conditionalFormatting>
  <conditionalFormatting sqref="I562">
    <cfRule type="expression" dxfId="330" priority="13275" stopIfTrue="1">
      <formula>I562="REVIEW"</formula>
    </cfRule>
  </conditionalFormatting>
  <conditionalFormatting sqref="I563">
    <cfRule type="expression" dxfId="329" priority="13276" stopIfTrue="1">
      <formula>I563="REVIEW"</formula>
    </cfRule>
  </conditionalFormatting>
  <conditionalFormatting sqref="I564">
    <cfRule type="expression" dxfId="328" priority="13277" stopIfTrue="1">
      <formula>I564="REVIEW"</formula>
    </cfRule>
  </conditionalFormatting>
  <conditionalFormatting sqref="I565">
    <cfRule type="expression" dxfId="327" priority="13278" stopIfTrue="1">
      <formula>I565="REVIEW"</formula>
    </cfRule>
  </conditionalFormatting>
  <conditionalFormatting sqref="I566">
    <cfRule type="expression" dxfId="326" priority="13279" stopIfTrue="1">
      <formula>I566="REVIEW"</formula>
    </cfRule>
  </conditionalFormatting>
  <conditionalFormatting sqref="I567">
    <cfRule type="expression" dxfId="325" priority="13280" stopIfTrue="1">
      <formula>I567="REVIEW"</formula>
    </cfRule>
  </conditionalFormatting>
  <conditionalFormatting sqref="I568">
    <cfRule type="expression" dxfId="324" priority="13281" stopIfTrue="1">
      <formula>I568="REVIEW"</formula>
    </cfRule>
  </conditionalFormatting>
  <conditionalFormatting sqref="I569">
    <cfRule type="expression" dxfId="323" priority="13282" stopIfTrue="1">
      <formula>I569="REVIEW"</formula>
    </cfRule>
  </conditionalFormatting>
  <conditionalFormatting sqref="I570">
    <cfRule type="expression" dxfId="322" priority="13283" stopIfTrue="1">
      <formula>I570="REVIEW"</formula>
    </cfRule>
  </conditionalFormatting>
  <conditionalFormatting sqref="I571">
    <cfRule type="expression" dxfId="321" priority="13284" stopIfTrue="1">
      <formula>I571="REVIEW"</formula>
    </cfRule>
  </conditionalFormatting>
  <conditionalFormatting sqref="I572">
    <cfRule type="expression" dxfId="320" priority="13285" stopIfTrue="1">
      <formula>I572="REVIEW"</formula>
    </cfRule>
  </conditionalFormatting>
  <conditionalFormatting sqref="I573">
    <cfRule type="expression" dxfId="319" priority="13286" stopIfTrue="1">
      <formula>I573="REVIEW"</formula>
    </cfRule>
  </conditionalFormatting>
  <conditionalFormatting sqref="I574">
    <cfRule type="expression" dxfId="318" priority="13287" stopIfTrue="1">
      <formula>I574="REVIEW"</formula>
    </cfRule>
  </conditionalFormatting>
  <conditionalFormatting sqref="I575">
    <cfRule type="expression" dxfId="317" priority="13288" stopIfTrue="1">
      <formula>I575="REVIEW"</formula>
    </cfRule>
  </conditionalFormatting>
  <conditionalFormatting sqref="I576">
    <cfRule type="expression" dxfId="316" priority="13289" stopIfTrue="1">
      <formula>I576="REVIEW"</formula>
    </cfRule>
  </conditionalFormatting>
  <conditionalFormatting sqref="I577">
    <cfRule type="expression" dxfId="315" priority="13290" stopIfTrue="1">
      <formula>I577="REVIEW"</formula>
    </cfRule>
  </conditionalFormatting>
  <conditionalFormatting sqref="I578">
    <cfRule type="expression" dxfId="314" priority="13291" stopIfTrue="1">
      <formula>I578="REVIEW"</formula>
    </cfRule>
  </conditionalFormatting>
  <conditionalFormatting sqref="I579">
    <cfRule type="expression" dxfId="313" priority="13292" stopIfTrue="1">
      <formula>I579="REVIEW"</formula>
    </cfRule>
  </conditionalFormatting>
  <conditionalFormatting sqref="I580">
    <cfRule type="expression" dxfId="312" priority="13293" stopIfTrue="1">
      <formula>I580="REVIEW"</formula>
    </cfRule>
  </conditionalFormatting>
  <conditionalFormatting sqref="I581">
    <cfRule type="expression" dxfId="311" priority="13294" stopIfTrue="1">
      <formula>I581="REVIEW"</formula>
    </cfRule>
  </conditionalFormatting>
  <conditionalFormatting sqref="I582">
    <cfRule type="expression" dxfId="310" priority="13295" stopIfTrue="1">
      <formula>I582="REVIEW"</formula>
    </cfRule>
  </conditionalFormatting>
  <conditionalFormatting sqref="I583">
    <cfRule type="expression" dxfId="309" priority="13296" stopIfTrue="1">
      <formula>I583="REVIEW"</formula>
    </cfRule>
  </conditionalFormatting>
  <conditionalFormatting sqref="I584">
    <cfRule type="expression" dxfId="308" priority="13297" stopIfTrue="1">
      <formula>I584="REVIEW"</formula>
    </cfRule>
  </conditionalFormatting>
  <conditionalFormatting sqref="I585">
    <cfRule type="expression" dxfId="307" priority="13298" stopIfTrue="1">
      <formula>I585="REVIEW"</formula>
    </cfRule>
  </conditionalFormatting>
  <conditionalFormatting sqref="I586">
    <cfRule type="expression" dxfId="306" priority="13299" stopIfTrue="1">
      <formula>I586="REVIEW"</formula>
    </cfRule>
  </conditionalFormatting>
  <conditionalFormatting sqref="I587">
    <cfRule type="expression" dxfId="305" priority="13300" stopIfTrue="1">
      <formula>I587="REVIEW"</formula>
    </cfRule>
  </conditionalFormatting>
  <conditionalFormatting sqref="I588">
    <cfRule type="expression" dxfId="304" priority="13301" stopIfTrue="1">
      <formula>I588="REVIEW"</formula>
    </cfRule>
  </conditionalFormatting>
  <conditionalFormatting sqref="I589">
    <cfRule type="expression" dxfId="303" priority="13302" stopIfTrue="1">
      <formula>I589="REVIEW"</formula>
    </cfRule>
  </conditionalFormatting>
  <conditionalFormatting sqref="I590">
    <cfRule type="expression" dxfId="302" priority="13303" stopIfTrue="1">
      <formula>I590="REVIEW"</formula>
    </cfRule>
  </conditionalFormatting>
  <conditionalFormatting sqref="I591">
    <cfRule type="expression" dxfId="301" priority="13304" stopIfTrue="1">
      <formula>I591="REVIEW"</formula>
    </cfRule>
  </conditionalFormatting>
  <conditionalFormatting sqref="I592">
    <cfRule type="expression" dxfId="300" priority="13305" stopIfTrue="1">
      <formula>I592="REVIEW"</formula>
    </cfRule>
  </conditionalFormatting>
  <conditionalFormatting sqref="I593">
    <cfRule type="expression" dxfId="299" priority="13306" stopIfTrue="1">
      <formula>I593="REVIEW"</formula>
    </cfRule>
  </conditionalFormatting>
  <conditionalFormatting sqref="I594">
    <cfRule type="expression" dxfId="298" priority="13307" stopIfTrue="1">
      <formula>I594="REVIEW"</formula>
    </cfRule>
  </conditionalFormatting>
  <conditionalFormatting sqref="I595">
    <cfRule type="expression" dxfId="297" priority="13308" stopIfTrue="1">
      <formula>I595="REVIEW"</formula>
    </cfRule>
  </conditionalFormatting>
  <conditionalFormatting sqref="I596">
    <cfRule type="expression" dxfId="296" priority="13309" stopIfTrue="1">
      <formula>I596="REVIEW"</formula>
    </cfRule>
  </conditionalFormatting>
  <conditionalFormatting sqref="I597">
    <cfRule type="expression" dxfId="295" priority="13310" stopIfTrue="1">
      <formula>I597="REVIEW"</formula>
    </cfRule>
  </conditionalFormatting>
  <conditionalFormatting sqref="I598">
    <cfRule type="expression" dxfId="294" priority="13311" stopIfTrue="1">
      <formula>I598="REVIEW"</formula>
    </cfRule>
  </conditionalFormatting>
  <conditionalFormatting sqref="I599">
    <cfRule type="expression" dxfId="293" priority="13312" stopIfTrue="1">
      <formula>I599="REVIEW"</formula>
    </cfRule>
  </conditionalFormatting>
  <conditionalFormatting sqref="I600">
    <cfRule type="expression" dxfId="292" priority="13313" stopIfTrue="1">
      <formula>I600="REVIEW"</formula>
    </cfRule>
  </conditionalFormatting>
  <conditionalFormatting sqref="I601">
    <cfRule type="expression" dxfId="291" priority="13314" stopIfTrue="1">
      <formula>I601="REVIEW"</formula>
    </cfRule>
  </conditionalFormatting>
  <conditionalFormatting sqref="I602">
    <cfRule type="expression" dxfId="290" priority="13315" stopIfTrue="1">
      <formula>I602="REVIEW"</formula>
    </cfRule>
  </conditionalFormatting>
  <conditionalFormatting sqref="I603">
    <cfRule type="expression" dxfId="289" priority="13316" stopIfTrue="1">
      <formula>I603="REVIEW"</formula>
    </cfRule>
  </conditionalFormatting>
  <conditionalFormatting sqref="I604">
    <cfRule type="expression" dxfId="288" priority="13317" stopIfTrue="1">
      <formula>I604="REVIEW"</formula>
    </cfRule>
  </conditionalFormatting>
  <conditionalFormatting sqref="I605">
    <cfRule type="expression" dxfId="287" priority="13318" stopIfTrue="1">
      <formula>I605="REVIEW"</formula>
    </cfRule>
  </conditionalFormatting>
  <conditionalFormatting sqref="I606">
    <cfRule type="expression" dxfId="286" priority="13319" stopIfTrue="1">
      <formula>I606="REVIEW"</formula>
    </cfRule>
  </conditionalFormatting>
  <conditionalFormatting sqref="I607">
    <cfRule type="expression" dxfId="285" priority="13320" stopIfTrue="1">
      <formula>I607="REVIEW"</formula>
    </cfRule>
  </conditionalFormatting>
  <conditionalFormatting sqref="I608">
    <cfRule type="expression" dxfId="284" priority="13321" stopIfTrue="1">
      <formula>I608="REVIEW"</formula>
    </cfRule>
  </conditionalFormatting>
  <conditionalFormatting sqref="I609">
    <cfRule type="expression" dxfId="283" priority="13322" stopIfTrue="1">
      <formula>I609="REVIEW"</formula>
    </cfRule>
  </conditionalFormatting>
  <conditionalFormatting sqref="I610">
    <cfRule type="expression" dxfId="282" priority="13323" stopIfTrue="1">
      <formula>I610="REVIEW"</formula>
    </cfRule>
  </conditionalFormatting>
  <conditionalFormatting sqref="I611">
    <cfRule type="expression" dxfId="281" priority="13324" stopIfTrue="1">
      <formula>I611="REVIEW"</formula>
    </cfRule>
  </conditionalFormatting>
  <conditionalFormatting sqref="I612">
    <cfRule type="expression" dxfId="280" priority="13325" stopIfTrue="1">
      <formula>I612="REVIEW"</formula>
    </cfRule>
  </conditionalFormatting>
  <conditionalFormatting sqref="I613">
    <cfRule type="expression" dxfId="279" priority="13326" stopIfTrue="1">
      <formula>I613="REVIEW"</formula>
    </cfRule>
  </conditionalFormatting>
  <conditionalFormatting sqref="I614">
    <cfRule type="expression" dxfId="278" priority="13327" stopIfTrue="1">
      <formula>I614="REVIEW"</formula>
    </cfRule>
  </conditionalFormatting>
  <conditionalFormatting sqref="I615">
    <cfRule type="expression" dxfId="277" priority="13328" stopIfTrue="1">
      <formula>I615="REVIEW"</formula>
    </cfRule>
  </conditionalFormatting>
  <conditionalFormatting sqref="I616">
    <cfRule type="expression" dxfId="276" priority="13329" stopIfTrue="1">
      <formula>I616="REVIEW"</formula>
    </cfRule>
  </conditionalFormatting>
  <conditionalFormatting sqref="I617">
    <cfRule type="expression" dxfId="275" priority="13330" stopIfTrue="1">
      <formula>I617="REVIEW"</formula>
    </cfRule>
  </conditionalFormatting>
  <conditionalFormatting sqref="I618">
    <cfRule type="expression" dxfId="274" priority="13331" stopIfTrue="1">
      <formula>I618="REVIEW"</formula>
    </cfRule>
  </conditionalFormatting>
  <conditionalFormatting sqref="I619">
    <cfRule type="expression" dxfId="273" priority="13332" stopIfTrue="1">
      <formula>I619="REVIEW"</formula>
    </cfRule>
  </conditionalFormatting>
  <conditionalFormatting sqref="I620">
    <cfRule type="expression" dxfId="272" priority="13333" stopIfTrue="1">
      <formula>I620="REVIEW"</formula>
    </cfRule>
  </conditionalFormatting>
  <conditionalFormatting sqref="I621">
    <cfRule type="expression" dxfId="271" priority="13334" stopIfTrue="1">
      <formula>I621="REVIEW"</formula>
    </cfRule>
  </conditionalFormatting>
  <conditionalFormatting sqref="I622">
    <cfRule type="expression" dxfId="270" priority="13335" stopIfTrue="1">
      <formula>I622="REVIEW"</formula>
    </cfRule>
  </conditionalFormatting>
  <conditionalFormatting sqref="I623">
    <cfRule type="expression" dxfId="269" priority="13336" stopIfTrue="1">
      <formula>I623="REVIEW"</formula>
    </cfRule>
  </conditionalFormatting>
  <conditionalFormatting sqref="I624">
    <cfRule type="expression" dxfId="268" priority="13337" stopIfTrue="1">
      <formula>I624="REVIEW"</formula>
    </cfRule>
  </conditionalFormatting>
  <conditionalFormatting sqref="I625">
    <cfRule type="expression" dxfId="267" priority="13338" stopIfTrue="1">
      <formula>I625="REVIEW"</formula>
    </cfRule>
  </conditionalFormatting>
  <conditionalFormatting sqref="I626">
    <cfRule type="expression" dxfId="266" priority="13339" stopIfTrue="1">
      <formula>I626="REVIEW"</formula>
    </cfRule>
  </conditionalFormatting>
  <conditionalFormatting sqref="I627">
    <cfRule type="expression" dxfId="265" priority="13340" stopIfTrue="1">
      <formula>I627="REVIEW"</formula>
    </cfRule>
  </conditionalFormatting>
  <conditionalFormatting sqref="I628">
    <cfRule type="expression" dxfId="264" priority="13341" stopIfTrue="1">
      <formula>I628="REVIEW"</formula>
    </cfRule>
  </conditionalFormatting>
  <conditionalFormatting sqref="I629">
    <cfRule type="expression" dxfId="263" priority="13342" stopIfTrue="1">
      <formula>I629="REVIEW"</formula>
    </cfRule>
  </conditionalFormatting>
  <conditionalFormatting sqref="I630">
    <cfRule type="expression" dxfId="262" priority="13343" stopIfTrue="1">
      <formula>I630="REVIEW"</formula>
    </cfRule>
  </conditionalFormatting>
  <conditionalFormatting sqref="I631">
    <cfRule type="expression" dxfId="261" priority="13344" stopIfTrue="1">
      <formula>I631="REVIEW"</formula>
    </cfRule>
  </conditionalFormatting>
  <conditionalFormatting sqref="I632">
    <cfRule type="expression" dxfId="260" priority="13345" stopIfTrue="1">
      <formula>I632="REVIEW"</formula>
    </cfRule>
  </conditionalFormatting>
  <conditionalFormatting sqref="I633">
    <cfRule type="expression" dxfId="259" priority="13346" stopIfTrue="1">
      <formula>I633="REVIEW"</formula>
    </cfRule>
  </conditionalFormatting>
  <conditionalFormatting sqref="I634">
    <cfRule type="expression" dxfId="258" priority="13347" stopIfTrue="1">
      <formula>I634="REVIEW"</formula>
    </cfRule>
  </conditionalFormatting>
  <conditionalFormatting sqref="I635">
    <cfRule type="expression" dxfId="257" priority="13348" stopIfTrue="1">
      <formula>I635="REVIEW"</formula>
    </cfRule>
  </conditionalFormatting>
  <conditionalFormatting sqref="I636">
    <cfRule type="expression" dxfId="256" priority="13349" stopIfTrue="1">
      <formula>I636="REVIEW"</formula>
    </cfRule>
  </conditionalFormatting>
  <conditionalFormatting sqref="I637">
    <cfRule type="expression" dxfId="255" priority="13350" stopIfTrue="1">
      <formula>I637="REVIEW"</formula>
    </cfRule>
  </conditionalFormatting>
  <conditionalFormatting sqref="I638">
    <cfRule type="expression" dxfId="254" priority="13351" stopIfTrue="1">
      <formula>I638="REVIEW"</formula>
    </cfRule>
  </conditionalFormatting>
  <conditionalFormatting sqref="I639">
    <cfRule type="expression" dxfId="253" priority="13352" stopIfTrue="1">
      <formula>I639="REVIEW"</formula>
    </cfRule>
  </conditionalFormatting>
  <conditionalFormatting sqref="I640">
    <cfRule type="expression" dxfId="252" priority="13353" stopIfTrue="1">
      <formula>I640="REVIEW"</formula>
    </cfRule>
  </conditionalFormatting>
  <conditionalFormatting sqref="I641">
    <cfRule type="expression" dxfId="251" priority="13354" stopIfTrue="1">
      <formula>I641="REVIEW"</formula>
    </cfRule>
  </conditionalFormatting>
  <conditionalFormatting sqref="I642">
    <cfRule type="expression" dxfId="250" priority="13355" stopIfTrue="1">
      <formula>I642="REVIEW"</formula>
    </cfRule>
  </conditionalFormatting>
  <conditionalFormatting sqref="I643">
    <cfRule type="expression" dxfId="249" priority="13356" stopIfTrue="1">
      <formula>I643="REVIEW"</formula>
    </cfRule>
  </conditionalFormatting>
  <conditionalFormatting sqref="I644">
    <cfRule type="expression" dxfId="248" priority="13357" stopIfTrue="1">
      <formula>I644="REVIEW"</formula>
    </cfRule>
  </conditionalFormatting>
  <conditionalFormatting sqref="I645">
    <cfRule type="expression" dxfId="247" priority="13358" stopIfTrue="1">
      <formula>I645="REVIEW"</formula>
    </cfRule>
  </conditionalFormatting>
  <conditionalFormatting sqref="I646">
    <cfRule type="expression" dxfId="246" priority="13359" stopIfTrue="1">
      <formula>I646="REVIEW"</formula>
    </cfRule>
  </conditionalFormatting>
  <conditionalFormatting sqref="I647">
    <cfRule type="expression" dxfId="245" priority="13360" stopIfTrue="1">
      <formula>I647="REVIEW"</formula>
    </cfRule>
  </conditionalFormatting>
  <conditionalFormatting sqref="I648">
    <cfRule type="expression" dxfId="244" priority="13361" stopIfTrue="1">
      <formula>I648="REVIEW"</formula>
    </cfRule>
  </conditionalFormatting>
  <conditionalFormatting sqref="I649">
    <cfRule type="expression" dxfId="243" priority="13362" stopIfTrue="1">
      <formula>I649="REVIEW"</formula>
    </cfRule>
  </conditionalFormatting>
  <conditionalFormatting sqref="I650">
    <cfRule type="expression" dxfId="242" priority="13363" stopIfTrue="1">
      <formula>I650="REVIEW"</formula>
    </cfRule>
  </conditionalFormatting>
  <conditionalFormatting sqref="I651">
    <cfRule type="expression" dxfId="241" priority="13364" stopIfTrue="1">
      <formula>I651="REVIEW"</formula>
    </cfRule>
  </conditionalFormatting>
  <conditionalFormatting sqref="I652">
    <cfRule type="expression" dxfId="240" priority="13365" stopIfTrue="1">
      <formula>I652="REVIEW"</formula>
    </cfRule>
  </conditionalFormatting>
  <conditionalFormatting sqref="I653">
    <cfRule type="expression" dxfId="239" priority="13366" stopIfTrue="1">
      <formula>I653="REVIEW"</formula>
    </cfRule>
  </conditionalFormatting>
  <conditionalFormatting sqref="I654">
    <cfRule type="expression" dxfId="238" priority="13367" stopIfTrue="1">
      <formula>I654="REVIEW"</formula>
    </cfRule>
  </conditionalFormatting>
  <conditionalFormatting sqref="I655">
    <cfRule type="expression" dxfId="237" priority="13368" stopIfTrue="1">
      <formula>I655="REVIEW"</formula>
    </cfRule>
  </conditionalFormatting>
  <conditionalFormatting sqref="I656">
    <cfRule type="expression" dxfId="236" priority="13369" stopIfTrue="1">
      <formula>I656="REVIEW"</formula>
    </cfRule>
  </conditionalFormatting>
  <conditionalFormatting sqref="I657">
    <cfRule type="expression" dxfId="235" priority="13370" stopIfTrue="1">
      <formula>I657="REVIEW"</formula>
    </cfRule>
  </conditionalFormatting>
  <conditionalFormatting sqref="I658">
    <cfRule type="expression" dxfId="234" priority="13371" stopIfTrue="1">
      <formula>I658="REVIEW"</formula>
    </cfRule>
  </conditionalFormatting>
  <conditionalFormatting sqref="I659">
    <cfRule type="expression" dxfId="233" priority="13372" stopIfTrue="1">
      <formula>I659="REVIEW"</formula>
    </cfRule>
  </conditionalFormatting>
  <conditionalFormatting sqref="I660">
    <cfRule type="expression" dxfId="232" priority="13373" stopIfTrue="1">
      <formula>I660="REVIEW"</formula>
    </cfRule>
  </conditionalFormatting>
  <conditionalFormatting sqref="I661">
    <cfRule type="expression" dxfId="231" priority="13374" stopIfTrue="1">
      <formula>I661="REVIEW"</formula>
    </cfRule>
  </conditionalFormatting>
  <conditionalFormatting sqref="I662">
    <cfRule type="expression" dxfId="230" priority="13375" stopIfTrue="1">
      <formula>I662="REVIEW"</formula>
    </cfRule>
  </conditionalFormatting>
  <conditionalFormatting sqref="I663">
    <cfRule type="expression" dxfId="229" priority="13376" stopIfTrue="1">
      <formula>I663="REVIEW"</formula>
    </cfRule>
  </conditionalFormatting>
  <conditionalFormatting sqref="I664">
    <cfRule type="expression" dxfId="228" priority="13377" stopIfTrue="1">
      <formula>I664="REVIEW"</formula>
    </cfRule>
  </conditionalFormatting>
  <conditionalFormatting sqref="I665">
    <cfRule type="expression" dxfId="227" priority="13378" stopIfTrue="1">
      <formula>I665="REVIEW"</formula>
    </cfRule>
  </conditionalFormatting>
  <conditionalFormatting sqref="I666">
    <cfRule type="expression" dxfId="226" priority="13379" stopIfTrue="1">
      <formula>I666="REVIEW"</formula>
    </cfRule>
  </conditionalFormatting>
  <conditionalFormatting sqref="I667">
    <cfRule type="expression" dxfId="225" priority="13380" stopIfTrue="1">
      <formula>I667="REVIEW"</formula>
    </cfRule>
  </conditionalFormatting>
  <conditionalFormatting sqref="I668">
    <cfRule type="expression" dxfId="224" priority="13381" stopIfTrue="1">
      <formula>I668="REVIEW"</formula>
    </cfRule>
  </conditionalFormatting>
  <conditionalFormatting sqref="I669">
    <cfRule type="expression" dxfId="223" priority="13382" stopIfTrue="1">
      <formula>I669="REVIEW"</formula>
    </cfRule>
  </conditionalFormatting>
  <conditionalFormatting sqref="I670">
    <cfRule type="expression" dxfId="222" priority="13383" stopIfTrue="1">
      <formula>I670="REVIEW"</formula>
    </cfRule>
  </conditionalFormatting>
  <conditionalFormatting sqref="I671">
    <cfRule type="expression" dxfId="221" priority="13384" stopIfTrue="1">
      <formula>I671="REVIEW"</formula>
    </cfRule>
  </conditionalFormatting>
  <conditionalFormatting sqref="I672">
    <cfRule type="expression" dxfId="220" priority="13385" stopIfTrue="1">
      <formula>I672="REVIEW"</formula>
    </cfRule>
  </conditionalFormatting>
  <conditionalFormatting sqref="I673">
    <cfRule type="expression" dxfId="219" priority="13386" stopIfTrue="1">
      <formula>I673="REVIEW"</formula>
    </cfRule>
  </conditionalFormatting>
  <conditionalFormatting sqref="I674">
    <cfRule type="expression" dxfId="218" priority="13387" stopIfTrue="1">
      <formula>I674="REVIEW"</formula>
    </cfRule>
  </conditionalFormatting>
  <conditionalFormatting sqref="I675">
    <cfRule type="expression" dxfId="217" priority="13388" stopIfTrue="1">
      <formula>I675="REVIEW"</formula>
    </cfRule>
  </conditionalFormatting>
  <conditionalFormatting sqref="I676">
    <cfRule type="expression" dxfId="216" priority="13389" stopIfTrue="1">
      <formula>I676="REVIEW"</formula>
    </cfRule>
  </conditionalFormatting>
  <conditionalFormatting sqref="I677">
    <cfRule type="expression" dxfId="215" priority="13390" stopIfTrue="1">
      <formula>I677="REVIEW"</formula>
    </cfRule>
  </conditionalFormatting>
  <conditionalFormatting sqref="I678">
    <cfRule type="expression" dxfId="214" priority="13391" stopIfTrue="1">
      <formula>I678="REVIEW"</formula>
    </cfRule>
  </conditionalFormatting>
  <conditionalFormatting sqref="I679">
    <cfRule type="expression" dxfId="213" priority="13392" stopIfTrue="1">
      <formula>I679="REVIEW"</formula>
    </cfRule>
  </conditionalFormatting>
  <conditionalFormatting sqref="I680">
    <cfRule type="expression" dxfId="212" priority="13393" stopIfTrue="1">
      <formula>I680="REVIEW"</formula>
    </cfRule>
  </conditionalFormatting>
  <conditionalFormatting sqref="I681">
    <cfRule type="expression" dxfId="211" priority="13394" stopIfTrue="1">
      <formula>I681="REVIEW"</formula>
    </cfRule>
  </conditionalFormatting>
  <conditionalFormatting sqref="I682">
    <cfRule type="expression" dxfId="210" priority="13395" stopIfTrue="1">
      <formula>I682="REVIEW"</formula>
    </cfRule>
  </conditionalFormatting>
  <conditionalFormatting sqref="I683">
    <cfRule type="expression" dxfId="209" priority="13396" stopIfTrue="1">
      <formula>I683="REVIEW"</formula>
    </cfRule>
  </conditionalFormatting>
  <conditionalFormatting sqref="I684">
    <cfRule type="expression" dxfId="208" priority="13397" stopIfTrue="1">
      <formula>I684="REVIEW"</formula>
    </cfRule>
  </conditionalFormatting>
  <conditionalFormatting sqref="I685">
    <cfRule type="expression" dxfId="207" priority="13398" stopIfTrue="1">
      <formula>I685="REVIEW"</formula>
    </cfRule>
  </conditionalFormatting>
  <conditionalFormatting sqref="I686">
    <cfRule type="expression" dxfId="206" priority="13399" stopIfTrue="1">
      <formula>I686="REVIEW"</formula>
    </cfRule>
  </conditionalFormatting>
  <conditionalFormatting sqref="I687">
    <cfRule type="expression" dxfId="205" priority="13400" stopIfTrue="1">
      <formula>I687="REVIEW"</formula>
    </cfRule>
  </conditionalFormatting>
  <conditionalFormatting sqref="I688">
    <cfRule type="expression" dxfId="204" priority="13401" stopIfTrue="1">
      <formula>I688="REVIEW"</formula>
    </cfRule>
  </conditionalFormatting>
  <conditionalFormatting sqref="I689">
    <cfRule type="expression" dxfId="203" priority="13402" stopIfTrue="1">
      <formula>I689="REVIEW"</formula>
    </cfRule>
  </conditionalFormatting>
  <conditionalFormatting sqref="I690">
    <cfRule type="expression" dxfId="202" priority="13403" stopIfTrue="1">
      <formula>I690="REVIEW"</formula>
    </cfRule>
  </conditionalFormatting>
  <conditionalFormatting sqref="I691">
    <cfRule type="expression" dxfId="201" priority="13404" stopIfTrue="1">
      <formula>I691="REVIEW"</formula>
    </cfRule>
  </conditionalFormatting>
  <conditionalFormatting sqref="I692">
    <cfRule type="expression" dxfId="200" priority="13405" stopIfTrue="1">
      <formula>I692="REVIEW"</formula>
    </cfRule>
  </conditionalFormatting>
  <conditionalFormatting sqref="I693">
    <cfRule type="expression" dxfId="199" priority="13406" stopIfTrue="1">
      <formula>I693="REVIEW"</formula>
    </cfRule>
  </conditionalFormatting>
  <conditionalFormatting sqref="I694">
    <cfRule type="expression" dxfId="198" priority="13407" stopIfTrue="1">
      <formula>I694="REVIEW"</formula>
    </cfRule>
  </conditionalFormatting>
  <conditionalFormatting sqref="I695">
    <cfRule type="expression" dxfId="197" priority="13408" stopIfTrue="1">
      <formula>I695="REVIEW"</formula>
    </cfRule>
  </conditionalFormatting>
  <conditionalFormatting sqref="I696">
    <cfRule type="expression" dxfId="196" priority="13409" stopIfTrue="1">
      <formula>I696="REVIEW"</formula>
    </cfRule>
  </conditionalFormatting>
  <conditionalFormatting sqref="I697">
    <cfRule type="expression" dxfId="195" priority="13410" stopIfTrue="1">
      <formula>I697="REVIEW"</formula>
    </cfRule>
  </conditionalFormatting>
  <conditionalFormatting sqref="I698">
    <cfRule type="expression" dxfId="194" priority="13411" stopIfTrue="1">
      <formula>I698="REVIEW"</formula>
    </cfRule>
  </conditionalFormatting>
  <conditionalFormatting sqref="I699">
    <cfRule type="expression" dxfId="193" priority="13412" stopIfTrue="1">
      <formula>I699="REVIEW"</formula>
    </cfRule>
  </conditionalFormatting>
  <conditionalFormatting sqref="I700">
    <cfRule type="expression" dxfId="192" priority="13413" stopIfTrue="1">
      <formula>I700="REVIEW"</formula>
    </cfRule>
  </conditionalFormatting>
  <conditionalFormatting sqref="I701">
    <cfRule type="expression" dxfId="191" priority="13414" stopIfTrue="1">
      <formula>I701="REVIEW"</formula>
    </cfRule>
  </conditionalFormatting>
  <conditionalFormatting sqref="I702">
    <cfRule type="expression" dxfId="190" priority="13415" stopIfTrue="1">
      <formula>I702="REVIEW"</formula>
    </cfRule>
  </conditionalFormatting>
  <conditionalFormatting sqref="I703">
    <cfRule type="expression" dxfId="189" priority="13416" stopIfTrue="1">
      <formula>I703="REVIEW"</formula>
    </cfRule>
  </conditionalFormatting>
  <conditionalFormatting sqref="I704">
    <cfRule type="expression" dxfId="188" priority="13417" stopIfTrue="1">
      <formula>I704="REVIEW"</formula>
    </cfRule>
  </conditionalFormatting>
  <conditionalFormatting sqref="I705">
    <cfRule type="expression" dxfId="187" priority="13418" stopIfTrue="1">
      <formula>I705="REVIEW"</formula>
    </cfRule>
  </conditionalFormatting>
  <conditionalFormatting sqref="I706">
    <cfRule type="expression" dxfId="186" priority="13419" stopIfTrue="1">
      <formula>I706="REVIEW"</formula>
    </cfRule>
  </conditionalFormatting>
  <conditionalFormatting sqref="I707">
    <cfRule type="expression" dxfId="185" priority="13420" stopIfTrue="1">
      <formula>I707="REVIEW"</formula>
    </cfRule>
  </conditionalFormatting>
  <conditionalFormatting sqref="I708">
    <cfRule type="expression" dxfId="184" priority="13421" stopIfTrue="1">
      <formula>I708="REVIEW"</formula>
    </cfRule>
  </conditionalFormatting>
  <conditionalFormatting sqref="I709">
    <cfRule type="expression" dxfId="183" priority="13422" stopIfTrue="1">
      <formula>I709="REVIEW"</formula>
    </cfRule>
  </conditionalFormatting>
  <conditionalFormatting sqref="I710">
    <cfRule type="expression" dxfId="182" priority="13423" stopIfTrue="1">
      <formula>I710="REVIEW"</formula>
    </cfRule>
  </conditionalFormatting>
  <conditionalFormatting sqref="I711">
    <cfRule type="expression" dxfId="181" priority="13424" stopIfTrue="1">
      <formula>I711="REVIEW"</formula>
    </cfRule>
  </conditionalFormatting>
  <conditionalFormatting sqref="I712">
    <cfRule type="expression" dxfId="180" priority="13425" stopIfTrue="1">
      <formula>I712="REVIEW"</formula>
    </cfRule>
  </conditionalFormatting>
  <conditionalFormatting sqref="I713">
    <cfRule type="expression" dxfId="179" priority="13426" stopIfTrue="1">
      <formula>I713="REVIEW"</formula>
    </cfRule>
  </conditionalFormatting>
  <conditionalFormatting sqref="I714">
    <cfRule type="expression" dxfId="178" priority="13427" stopIfTrue="1">
      <formula>I714="REVIEW"</formula>
    </cfRule>
  </conditionalFormatting>
  <conditionalFormatting sqref="I715">
    <cfRule type="expression" dxfId="177" priority="13428" stopIfTrue="1">
      <formula>I715="REVIEW"</formula>
    </cfRule>
  </conditionalFormatting>
  <conditionalFormatting sqref="I716">
    <cfRule type="expression" dxfId="176" priority="13429" stopIfTrue="1">
      <formula>I716="REVIEW"</formula>
    </cfRule>
  </conditionalFormatting>
  <conditionalFormatting sqref="I717">
    <cfRule type="expression" dxfId="175" priority="13430" stopIfTrue="1">
      <formula>I717="REVIEW"</formula>
    </cfRule>
  </conditionalFormatting>
  <conditionalFormatting sqref="I718">
    <cfRule type="expression" dxfId="174" priority="13431" stopIfTrue="1">
      <formula>I718="REVIEW"</formula>
    </cfRule>
  </conditionalFormatting>
  <conditionalFormatting sqref="I719">
    <cfRule type="expression" dxfId="173" priority="13432" stopIfTrue="1">
      <formula>I719="REVIEW"</formula>
    </cfRule>
  </conditionalFormatting>
  <conditionalFormatting sqref="I720">
    <cfRule type="expression" dxfId="172" priority="13433" stopIfTrue="1">
      <formula>I720="REVIEW"</formula>
    </cfRule>
  </conditionalFormatting>
  <conditionalFormatting sqref="I721">
    <cfRule type="expression" dxfId="171" priority="13434" stopIfTrue="1">
      <formula>I721="REVIEW"</formula>
    </cfRule>
  </conditionalFormatting>
  <conditionalFormatting sqref="I722">
    <cfRule type="expression" dxfId="170" priority="13435" stopIfTrue="1">
      <formula>I722="REVIEW"</formula>
    </cfRule>
  </conditionalFormatting>
  <conditionalFormatting sqref="I723">
    <cfRule type="expression" dxfId="169" priority="13436" stopIfTrue="1">
      <formula>I723="REVIEW"</formula>
    </cfRule>
  </conditionalFormatting>
  <conditionalFormatting sqref="I724">
    <cfRule type="expression" dxfId="168" priority="13437" stopIfTrue="1">
      <formula>I724="REVIEW"</formula>
    </cfRule>
  </conditionalFormatting>
  <conditionalFormatting sqref="I725">
    <cfRule type="expression" dxfId="167" priority="13438" stopIfTrue="1">
      <formula>I725="REVIEW"</formula>
    </cfRule>
  </conditionalFormatting>
  <conditionalFormatting sqref="I726">
    <cfRule type="expression" dxfId="166" priority="13439" stopIfTrue="1">
      <formula>I726="REVIEW"</formula>
    </cfRule>
  </conditionalFormatting>
  <conditionalFormatting sqref="I727">
    <cfRule type="expression" dxfId="165" priority="13440" stopIfTrue="1">
      <formula>I727="REVIEW"</formula>
    </cfRule>
  </conditionalFormatting>
  <conditionalFormatting sqref="I728">
    <cfRule type="expression" dxfId="164" priority="13441" stopIfTrue="1">
      <formula>I728="REVIEW"</formula>
    </cfRule>
  </conditionalFormatting>
  <conditionalFormatting sqref="I729">
    <cfRule type="expression" dxfId="163" priority="13442" stopIfTrue="1">
      <formula>I729="REVIEW"</formula>
    </cfRule>
  </conditionalFormatting>
  <conditionalFormatting sqref="I730">
    <cfRule type="expression" dxfId="162" priority="13443" stopIfTrue="1">
      <formula>I730="REVIEW"</formula>
    </cfRule>
  </conditionalFormatting>
  <conditionalFormatting sqref="I731">
    <cfRule type="expression" dxfId="161" priority="13444" stopIfTrue="1">
      <formula>I731="REVIEW"</formula>
    </cfRule>
  </conditionalFormatting>
  <conditionalFormatting sqref="I732">
    <cfRule type="expression" dxfId="160" priority="13445" stopIfTrue="1">
      <formula>I732="REVIEW"</formula>
    </cfRule>
  </conditionalFormatting>
  <conditionalFormatting sqref="I733">
    <cfRule type="expression" dxfId="159" priority="13446" stopIfTrue="1">
      <formula>I733="REVIEW"</formula>
    </cfRule>
  </conditionalFormatting>
  <conditionalFormatting sqref="I734">
    <cfRule type="expression" dxfId="158" priority="13447" stopIfTrue="1">
      <formula>I734="REVIEW"</formula>
    </cfRule>
  </conditionalFormatting>
  <conditionalFormatting sqref="I735">
    <cfRule type="expression" dxfId="157" priority="13448" stopIfTrue="1">
      <formula>I735="REVIEW"</formula>
    </cfRule>
  </conditionalFormatting>
  <conditionalFormatting sqref="I736">
    <cfRule type="expression" dxfId="156" priority="13449" stopIfTrue="1">
      <formula>I736="REVIEW"</formula>
    </cfRule>
  </conditionalFormatting>
  <conditionalFormatting sqref="I737">
    <cfRule type="expression" dxfId="155" priority="13450" stopIfTrue="1">
      <formula>I737="REVIEW"</formula>
    </cfRule>
  </conditionalFormatting>
  <conditionalFormatting sqref="I738">
    <cfRule type="expression" dxfId="154" priority="13451" stopIfTrue="1">
      <formula>I738="REVIEW"</formula>
    </cfRule>
  </conditionalFormatting>
  <conditionalFormatting sqref="I739">
    <cfRule type="expression" dxfId="153" priority="13452" stopIfTrue="1">
      <formula>I739="REVIEW"</formula>
    </cfRule>
  </conditionalFormatting>
  <conditionalFormatting sqref="I740">
    <cfRule type="expression" dxfId="152" priority="13453" stopIfTrue="1">
      <formula>I740="REVIEW"</formula>
    </cfRule>
  </conditionalFormatting>
  <conditionalFormatting sqref="I741">
    <cfRule type="expression" dxfId="151" priority="13454" stopIfTrue="1">
      <formula>I741="REVIEW"</formula>
    </cfRule>
  </conditionalFormatting>
  <conditionalFormatting sqref="I742">
    <cfRule type="expression" dxfId="150" priority="13455" stopIfTrue="1">
      <formula>I742="REVIEW"</formula>
    </cfRule>
  </conditionalFormatting>
  <conditionalFormatting sqref="I743">
    <cfRule type="expression" dxfId="149" priority="13456" stopIfTrue="1">
      <formula>I743="REVIEW"</formula>
    </cfRule>
  </conditionalFormatting>
  <conditionalFormatting sqref="I744">
    <cfRule type="expression" dxfId="148" priority="13457" stopIfTrue="1">
      <formula>I744="REVIEW"</formula>
    </cfRule>
  </conditionalFormatting>
  <conditionalFormatting sqref="I745">
    <cfRule type="expression" dxfId="147" priority="13458" stopIfTrue="1">
      <formula>I745="REVIEW"</formula>
    </cfRule>
  </conditionalFormatting>
  <conditionalFormatting sqref="I746">
    <cfRule type="expression" dxfId="146" priority="13459" stopIfTrue="1">
      <formula>I746="REVIEW"</formula>
    </cfRule>
  </conditionalFormatting>
  <conditionalFormatting sqref="I747">
    <cfRule type="expression" dxfId="145" priority="13460" stopIfTrue="1">
      <formula>I747="REVIEW"</formula>
    </cfRule>
  </conditionalFormatting>
  <conditionalFormatting sqref="I748">
    <cfRule type="expression" dxfId="144" priority="13461" stopIfTrue="1">
      <formula>I748="REVIEW"</formula>
    </cfRule>
  </conditionalFormatting>
  <conditionalFormatting sqref="I749">
    <cfRule type="expression" dxfId="143" priority="13462" stopIfTrue="1">
      <formula>I749="REVIEW"</formula>
    </cfRule>
  </conditionalFormatting>
  <conditionalFormatting sqref="I750">
    <cfRule type="expression" dxfId="142" priority="13463" stopIfTrue="1">
      <formula>I750="REVIEW"</formula>
    </cfRule>
  </conditionalFormatting>
  <conditionalFormatting sqref="I751">
    <cfRule type="expression" dxfId="141" priority="13464" stopIfTrue="1">
      <formula>I751="REVIEW"</formula>
    </cfRule>
  </conditionalFormatting>
  <conditionalFormatting sqref="I752">
    <cfRule type="expression" dxfId="140" priority="13465" stopIfTrue="1">
      <formula>I752="REVIEW"</formula>
    </cfRule>
  </conditionalFormatting>
  <conditionalFormatting sqref="I753">
    <cfRule type="expression" dxfId="139" priority="13466" stopIfTrue="1">
      <formula>I753="REVIEW"</formula>
    </cfRule>
  </conditionalFormatting>
  <conditionalFormatting sqref="I754">
    <cfRule type="expression" dxfId="138" priority="13467" stopIfTrue="1">
      <formula>I754="REVIEW"</formula>
    </cfRule>
  </conditionalFormatting>
  <conditionalFormatting sqref="I755">
    <cfRule type="expression" dxfId="137" priority="13468" stopIfTrue="1">
      <formula>I755="REVIEW"</formula>
    </cfRule>
  </conditionalFormatting>
  <conditionalFormatting sqref="I756">
    <cfRule type="expression" dxfId="136" priority="13469" stopIfTrue="1">
      <formula>I756="REVIEW"</formula>
    </cfRule>
  </conditionalFormatting>
  <conditionalFormatting sqref="I757">
    <cfRule type="expression" dxfId="135" priority="13470" stopIfTrue="1">
      <formula>I757="REVIEW"</formula>
    </cfRule>
  </conditionalFormatting>
  <conditionalFormatting sqref="I758">
    <cfRule type="expression" dxfId="134" priority="13471" stopIfTrue="1">
      <formula>I758="REVIEW"</formula>
    </cfRule>
  </conditionalFormatting>
  <conditionalFormatting sqref="I759">
    <cfRule type="expression" dxfId="133" priority="13472" stopIfTrue="1">
      <formula>I759="REVIEW"</formula>
    </cfRule>
  </conditionalFormatting>
  <conditionalFormatting sqref="I760">
    <cfRule type="expression" dxfId="132" priority="13473" stopIfTrue="1">
      <formula>I760="REVIEW"</formula>
    </cfRule>
  </conditionalFormatting>
  <conditionalFormatting sqref="I761">
    <cfRule type="expression" dxfId="131" priority="13474" stopIfTrue="1">
      <formula>I761="REVIEW"</formula>
    </cfRule>
  </conditionalFormatting>
  <conditionalFormatting sqref="I762">
    <cfRule type="expression" dxfId="130" priority="13475" stopIfTrue="1">
      <formula>I762="REVIEW"</formula>
    </cfRule>
  </conditionalFormatting>
  <conditionalFormatting sqref="I763">
    <cfRule type="expression" dxfId="129" priority="13476" stopIfTrue="1">
      <formula>I763="REVIEW"</formula>
    </cfRule>
  </conditionalFormatting>
  <conditionalFormatting sqref="I764">
    <cfRule type="expression" dxfId="128" priority="13477" stopIfTrue="1">
      <formula>I764="REVIEW"</formula>
    </cfRule>
  </conditionalFormatting>
  <conditionalFormatting sqref="I765">
    <cfRule type="expression" dxfId="127" priority="13478" stopIfTrue="1">
      <formula>I765="REVIEW"</formula>
    </cfRule>
  </conditionalFormatting>
  <conditionalFormatting sqref="I766">
    <cfRule type="expression" dxfId="126" priority="13479" stopIfTrue="1">
      <formula>I766="REVIEW"</formula>
    </cfRule>
  </conditionalFormatting>
  <conditionalFormatting sqref="I767">
    <cfRule type="expression" dxfId="125" priority="13480" stopIfTrue="1">
      <formula>I767="REVIEW"</formula>
    </cfRule>
  </conditionalFormatting>
  <conditionalFormatting sqref="I768">
    <cfRule type="expression" dxfId="124" priority="13481" stopIfTrue="1">
      <formula>I768="REVIEW"</formula>
    </cfRule>
  </conditionalFormatting>
  <conditionalFormatting sqref="I769">
    <cfRule type="expression" dxfId="123" priority="13482" stopIfTrue="1">
      <formula>I769="REVIEW"</formula>
    </cfRule>
  </conditionalFormatting>
  <conditionalFormatting sqref="I770">
    <cfRule type="expression" dxfId="122" priority="13483" stopIfTrue="1">
      <formula>I770="REVIEW"</formula>
    </cfRule>
  </conditionalFormatting>
  <conditionalFormatting sqref="I771">
    <cfRule type="expression" dxfId="121" priority="13484" stopIfTrue="1">
      <formula>I771="REVIEW"</formula>
    </cfRule>
  </conditionalFormatting>
  <conditionalFormatting sqref="I772">
    <cfRule type="expression" dxfId="120" priority="13485" stopIfTrue="1">
      <formula>I772="REVIEW"</formula>
    </cfRule>
  </conditionalFormatting>
  <conditionalFormatting sqref="I773">
    <cfRule type="expression" dxfId="119" priority="13486" stopIfTrue="1">
      <formula>I773="REVIEW"</formula>
    </cfRule>
  </conditionalFormatting>
  <conditionalFormatting sqref="I774">
    <cfRule type="expression" dxfId="118" priority="13487" stopIfTrue="1">
      <formula>I774="REVIEW"</formula>
    </cfRule>
  </conditionalFormatting>
  <conditionalFormatting sqref="I775">
    <cfRule type="expression" dxfId="117" priority="13488" stopIfTrue="1">
      <formula>I775="REVIEW"</formula>
    </cfRule>
  </conditionalFormatting>
  <conditionalFormatting sqref="I776">
    <cfRule type="expression" dxfId="116" priority="13489" stopIfTrue="1">
      <formula>I776="REVIEW"</formula>
    </cfRule>
  </conditionalFormatting>
  <conditionalFormatting sqref="I777">
    <cfRule type="expression" dxfId="115" priority="13490" stopIfTrue="1">
      <formula>I777="REVIEW"</formula>
    </cfRule>
  </conditionalFormatting>
  <conditionalFormatting sqref="I778">
    <cfRule type="expression" dxfId="114" priority="13491" stopIfTrue="1">
      <formula>I778="REVIEW"</formula>
    </cfRule>
  </conditionalFormatting>
  <conditionalFormatting sqref="I779">
    <cfRule type="expression" dxfId="113" priority="13492" stopIfTrue="1">
      <formula>I779="REVIEW"</formula>
    </cfRule>
  </conditionalFormatting>
  <conditionalFormatting sqref="I780">
    <cfRule type="expression" dxfId="112" priority="13493" stopIfTrue="1">
      <formula>I780="REVIEW"</formula>
    </cfRule>
  </conditionalFormatting>
  <conditionalFormatting sqref="I781">
    <cfRule type="expression" dxfId="111" priority="13494" stopIfTrue="1">
      <formula>I781="REVIEW"</formula>
    </cfRule>
  </conditionalFormatting>
  <conditionalFormatting sqref="I782">
    <cfRule type="expression" dxfId="110" priority="13495" stopIfTrue="1">
      <formula>I782="REVIEW"</formula>
    </cfRule>
  </conditionalFormatting>
  <conditionalFormatting sqref="I783">
    <cfRule type="expression" dxfId="109" priority="13496" stopIfTrue="1">
      <formula>I783="REVIEW"</formula>
    </cfRule>
  </conditionalFormatting>
  <conditionalFormatting sqref="I784">
    <cfRule type="expression" dxfId="108" priority="13497" stopIfTrue="1">
      <formula>I784="REVIEW"</formula>
    </cfRule>
  </conditionalFormatting>
  <conditionalFormatting sqref="I785">
    <cfRule type="expression" dxfId="107" priority="13498" stopIfTrue="1">
      <formula>I785="REVIEW"</formula>
    </cfRule>
  </conditionalFormatting>
  <conditionalFormatting sqref="I786">
    <cfRule type="expression" dxfId="106" priority="13499" stopIfTrue="1">
      <formula>I786="REVIEW"</formula>
    </cfRule>
  </conditionalFormatting>
  <conditionalFormatting sqref="I787">
    <cfRule type="expression" dxfId="105" priority="13500" stopIfTrue="1">
      <formula>I787="REVIEW"</formula>
    </cfRule>
  </conditionalFormatting>
  <conditionalFormatting sqref="I788">
    <cfRule type="expression" dxfId="104" priority="13501" stopIfTrue="1">
      <formula>I788="REVIEW"</formula>
    </cfRule>
  </conditionalFormatting>
  <conditionalFormatting sqref="I789">
    <cfRule type="expression" dxfId="103" priority="13502" stopIfTrue="1">
      <formula>I789="REVIEW"</formula>
    </cfRule>
  </conditionalFormatting>
  <conditionalFormatting sqref="I790">
    <cfRule type="expression" dxfId="102" priority="13503" stopIfTrue="1">
      <formula>I790="REVIEW"</formula>
    </cfRule>
  </conditionalFormatting>
  <conditionalFormatting sqref="I791">
    <cfRule type="expression" dxfId="101" priority="13504" stopIfTrue="1">
      <formula>I791="REVIEW"</formula>
    </cfRule>
  </conditionalFormatting>
  <conditionalFormatting sqref="I792">
    <cfRule type="expression" dxfId="100" priority="13505" stopIfTrue="1">
      <formula>I792="REVIEW"</formula>
    </cfRule>
  </conditionalFormatting>
  <conditionalFormatting sqref="I793">
    <cfRule type="expression" dxfId="99" priority="13506" stopIfTrue="1">
      <formula>I793="REVIEW"</formula>
    </cfRule>
  </conditionalFormatting>
  <conditionalFormatting sqref="I794">
    <cfRule type="expression" dxfId="98" priority="13507" stopIfTrue="1">
      <formula>I794="REVIEW"</formula>
    </cfRule>
  </conditionalFormatting>
  <conditionalFormatting sqref="I795">
    <cfRule type="expression" dxfId="97" priority="13508" stopIfTrue="1">
      <formula>I795="REVIEW"</formula>
    </cfRule>
  </conditionalFormatting>
  <conditionalFormatting sqref="I796">
    <cfRule type="expression" dxfId="96" priority="13509" stopIfTrue="1">
      <formula>I796="REVIEW"</formula>
    </cfRule>
  </conditionalFormatting>
  <conditionalFormatting sqref="I797">
    <cfRule type="expression" dxfId="95" priority="13510" stopIfTrue="1">
      <formula>I797="REVIEW"</formula>
    </cfRule>
  </conditionalFormatting>
  <conditionalFormatting sqref="I798">
    <cfRule type="expression" dxfId="94" priority="13511" stopIfTrue="1">
      <formula>I798="REVIEW"</formula>
    </cfRule>
  </conditionalFormatting>
  <conditionalFormatting sqref="I799">
    <cfRule type="expression" dxfId="93" priority="13512" stopIfTrue="1">
      <formula>I799="REVIEW"</formula>
    </cfRule>
  </conditionalFormatting>
  <conditionalFormatting sqref="I800">
    <cfRule type="expression" dxfId="92" priority="13513" stopIfTrue="1">
      <formula>I800="REVIEW"</formula>
    </cfRule>
  </conditionalFormatting>
  <conditionalFormatting sqref="I801">
    <cfRule type="expression" dxfId="91" priority="13514" stopIfTrue="1">
      <formula>I801="REVIEW"</formula>
    </cfRule>
  </conditionalFormatting>
  <conditionalFormatting sqref="I802">
    <cfRule type="expression" dxfId="90" priority="13515" stopIfTrue="1">
      <formula>I802="REVIEW"</formula>
    </cfRule>
  </conditionalFormatting>
  <conditionalFormatting sqref="I803">
    <cfRule type="expression" dxfId="89" priority="13516" stopIfTrue="1">
      <formula>I803="REVIEW"</formula>
    </cfRule>
  </conditionalFormatting>
  <conditionalFormatting sqref="I804">
    <cfRule type="expression" dxfId="88" priority="13517" stopIfTrue="1">
      <formula>I804="REVIEW"</formula>
    </cfRule>
  </conditionalFormatting>
  <conditionalFormatting sqref="I805">
    <cfRule type="expression" dxfId="87" priority="13518" stopIfTrue="1">
      <formula>I805="REVIEW"</formula>
    </cfRule>
  </conditionalFormatting>
  <conditionalFormatting sqref="I806">
    <cfRule type="expression" dxfId="86" priority="13519" stopIfTrue="1">
      <formula>I806="REVIEW"</formula>
    </cfRule>
  </conditionalFormatting>
  <conditionalFormatting sqref="I807">
    <cfRule type="expression" dxfId="85" priority="13520" stopIfTrue="1">
      <formula>I807="REVIEW"</formula>
    </cfRule>
  </conditionalFormatting>
  <conditionalFormatting sqref="I808">
    <cfRule type="expression" dxfId="84" priority="13521" stopIfTrue="1">
      <formula>I808="REVIEW"</formula>
    </cfRule>
  </conditionalFormatting>
  <conditionalFormatting sqref="I809">
    <cfRule type="expression" dxfId="83" priority="13522" stopIfTrue="1">
      <formula>I809="REVIEW"</formula>
    </cfRule>
  </conditionalFormatting>
  <conditionalFormatting sqref="I810">
    <cfRule type="expression" dxfId="82" priority="13523" stopIfTrue="1">
      <formula>I810="REVIEW"</formula>
    </cfRule>
  </conditionalFormatting>
  <conditionalFormatting sqref="I811">
    <cfRule type="expression" dxfId="81" priority="13524" stopIfTrue="1">
      <formula>I811="REVIEW"</formula>
    </cfRule>
  </conditionalFormatting>
  <conditionalFormatting sqref="I812">
    <cfRule type="expression" dxfId="80" priority="13525" stopIfTrue="1">
      <formula>I812="REVIEW"</formula>
    </cfRule>
  </conditionalFormatting>
  <conditionalFormatting sqref="I813">
    <cfRule type="expression" dxfId="79" priority="13526" stopIfTrue="1">
      <formula>I813="REVIEW"</formula>
    </cfRule>
  </conditionalFormatting>
  <conditionalFormatting sqref="I814">
    <cfRule type="expression" dxfId="78" priority="13527" stopIfTrue="1">
      <formula>I814="REVIEW"</formula>
    </cfRule>
  </conditionalFormatting>
  <conditionalFormatting sqref="I815">
    <cfRule type="expression" dxfId="77" priority="13528" stopIfTrue="1">
      <formula>I815="REVIEW"</formula>
    </cfRule>
  </conditionalFormatting>
  <conditionalFormatting sqref="I816">
    <cfRule type="expression" dxfId="76" priority="13529" stopIfTrue="1">
      <formula>I816="REVIEW"</formula>
    </cfRule>
  </conditionalFormatting>
  <conditionalFormatting sqref="I817">
    <cfRule type="expression" dxfId="75" priority="13530" stopIfTrue="1">
      <formula>I817="REVIEW"</formula>
    </cfRule>
  </conditionalFormatting>
  <conditionalFormatting sqref="I818">
    <cfRule type="expression" dxfId="74" priority="13531" stopIfTrue="1">
      <formula>I818="REVIEW"</formula>
    </cfRule>
  </conditionalFormatting>
  <conditionalFormatting sqref="I819">
    <cfRule type="expression" dxfId="73" priority="13532" stopIfTrue="1">
      <formula>I819="REVIEW"</formula>
    </cfRule>
  </conditionalFormatting>
  <conditionalFormatting sqref="I820">
    <cfRule type="expression" dxfId="72" priority="13533" stopIfTrue="1">
      <formula>I820="REVIEW"</formula>
    </cfRule>
  </conditionalFormatting>
  <conditionalFormatting sqref="I821">
    <cfRule type="expression" dxfId="71" priority="13534" stopIfTrue="1">
      <formula>I821="REVIEW"</formula>
    </cfRule>
  </conditionalFormatting>
  <conditionalFormatting sqref="I822">
    <cfRule type="expression" dxfId="70" priority="13535" stopIfTrue="1">
      <formula>I822="REVIEW"</formula>
    </cfRule>
  </conditionalFormatting>
  <conditionalFormatting sqref="I823">
    <cfRule type="expression" dxfId="69" priority="13536" stopIfTrue="1">
      <formula>I823="REVIEW"</formula>
    </cfRule>
  </conditionalFormatting>
  <conditionalFormatting sqref="I824">
    <cfRule type="expression" dxfId="68" priority="13537" stopIfTrue="1">
      <formula>I824="REVIEW"</formula>
    </cfRule>
  </conditionalFormatting>
  <conditionalFormatting sqref="I825">
    <cfRule type="expression" dxfId="67" priority="13538" stopIfTrue="1">
      <formula>I825="REVIEW"</formula>
    </cfRule>
  </conditionalFormatting>
  <conditionalFormatting sqref="I826">
    <cfRule type="expression" dxfId="66" priority="13539" stopIfTrue="1">
      <formula>I826="REVIEW"</formula>
    </cfRule>
  </conditionalFormatting>
  <conditionalFormatting sqref="I827">
    <cfRule type="expression" dxfId="65" priority="13540" stopIfTrue="1">
      <formula>I827="REVIEW"</formula>
    </cfRule>
  </conditionalFormatting>
  <conditionalFormatting sqref="I828">
    <cfRule type="expression" dxfId="64" priority="13541" stopIfTrue="1">
      <formula>I828="REVIEW"</formula>
    </cfRule>
  </conditionalFormatting>
  <conditionalFormatting sqref="I829">
    <cfRule type="expression" dxfId="63" priority="13542" stopIfTrue="1">
      <formula>I829="REVIEW"</formula>
    </cfRule>
  </conditionalFormatting>
  <conditionalFormatting sqref="I830">
    <cfRule type="expression" dxfId="62" priority="13543" stopIfTrue="1">
      <formula>I830="REVIEW"</formula>
    </cfRule>
  </conditionalFormatting>
  <conditionalFormatting sqref="I831">
    <cfRule type="expression" dxfId="61" priority="13544" stopIfTrue="1">
      <formula>I831="REVIEW"</formula>
    </cfRule>
  </conditionalFormatting>
  <conditionalFormatting sqref="I832">
    <cfRule type="expression" dxfId="60" priority="13545" stopIfTrue="1">
      <formula>I832="REVIEW"</formula>
    </cfRule>
  </conditionalFormatting>
  <conditionalFormatting sqref="I833">
    <cfRule type="expression" dxfId="59" priority="13546" stopIfTrue="1">
      <formula>I833="REVIEW"</formula>
    </cfRule>
  </conditionalFormatting>
  <conditionalFormatting sqref="I834">
    <cfRule type="expression" dxfId="58" priority="13547" stopIfTrue="1">
      <formula>I834="REVIEW"</formula>
    </cfRule>
  </conditionalFormatting>
  <conditionalFormatting sqref="I835">
    <cfRule type="expression" dxfId="57" priority="13548" stopIfTrue="1">
      <formula>I835="REVIEW"</formula>
    </cfRule>
  </conditionalFormatting>
  <conditionalFormatting sqref="I836">
    <cfRule type="expression" dxfId="56" priority="13549" stopIfTrue="1">
      <formula>I836="REVIEW"</formula>
    </cfRule>
  </conditionalFormatting>
  <conditionalFormatting sqref="I837">
    <cfRule type="expression" dxfId="55" priority="13550" stopIfTrue="1">
      <formula>I837="REVIEW"</formula>
    </cfRule>
  </conditionalFormatting>
  <conditionalFormatting sqref="I838">
    <cfRule type="expression" dxfId="54" priority="13551" stopIfTrue="1">
      <formula>I838="REVIEW"</formula>
    </cfRule>
  </conditionalFormatting>
  <conditionalFormatting sqref="I839">
    <cfRule type="expression" dxfId="53" priority="13552" stopIfTrue="1">
      <formula>I839="REVIEW"</formula>
    </cfRule>
  </conditionalFormatting>
  <conditionalFormatting sqref="I840">
    <cfRule type="expression" dxfId="52" priority="13553" stopIfTrue="1">
      <formula>I840="REVIEW"</formula>
    </cfRule>
  </conditionalFormatting>
  <conditionalFormatting sqref="I841">
    <cfRule type="expression" dxfId="51" priority="13554" stopIfTrue="1">
      <formula>I841="REVIEW"</formula>
    </cfRule>
  </conditionalFormatting>
  <conditionalFormatting sqref="I842">
    <cfRule type="expression" dxfId="50" priority="13555" stopIfTrue="1">
      <formula>I842="REVIEW"</formula>
    </cfRule>
  </conditionalFormatting>
  <conditionalFormatting sqref="I843">
    <cfRule type="expression" dxfId="49" priority="13556" stopIfTrue="1">
      <formula>I843="REVIEW"</formula>
    </cfRule>
  </conditionalFormatting>
  <conditionalFormatting sqref="I844">
    <cfRule type="expression" dxfId="48" priority="13557" stopIfTrue="1">
      <formula>I844="REVIEW"</formula>
    </cfRule>
  </conditionalFormatting>
  <conditionalFormatting sqref="I845">
    <cfRule type="expression" dxfId="47" priority="13558" stopIfTrue="1">
      <formula>I845="REVIEW"</formula>
    </cfRule>
  </conditionalFormatting>
  <conditionalFormatting sqref="I846">
    <cfRule type="expression" dxfId="46" priority="13559" stopIfTrue="1">
      <formula>I846="REVIEW"</formula>
    </cfRule>
  </conditionalFormatting>
  <conditionalFormatting sqref="I847">
    <cfRule type="expression" dxfId="45" priority="13560" stopIfTrue="1">
      <formula>I847="REVIEW"</formula>
    </cfRule>
  </conditionalFormatting>
  <conditionalFormatting sqref="I848">
    <cfRule type="expression" dxfId="44" priority="13561" stopIfTrue="1">
      <formula>I848="REVIEW"</formula>
    </cfRule>
  </conditionalFormatting>
  <conditionalFormatting sqref="I849">
    <cfRule type="expression" dxfId="43" priority="13562" stopIfTrue="1">
      <formula>I849="REVIEW"</formula>
    </cfRule>
  </conditionalFormatting>
  <conditionalFormatting sqref="I850">
    <cfRule type="expression" dxfId="42" priority="13563" stopIfTrue="1">
      <formula>I850="REVIEW"</formula>
    </cfRule>
  </conditionalFormatting>
  <conditionalFormatting sqref="I851">
    <cfRule type="expression" dxfId="41" priority="13564" stopIfTrue="1">
      <formula>I851="REVIEW"</formula>
    </cfRule>
  </conditionalFormatting>
  <conditionalFormatting sqref="I852">
    <cfRule type="expression" dxfId="40" priority="13565" stopIfTrue="1">
      <formula>I852="REVIEW"</formula>
    </cfRule>
  </conditionalFormatting>
  <conditionalFormatting sqref="I853">
    <cfRule type="expression" dxfId="39" priority="13566" stopIfTrue="1">
      <formula>I853="REVIEW"</formula>
    </cfRule>
  </conditionalFormatting>
  <conditionalFormatting sqref="I854">
    <cfRule type="expression" dxfId="38" priority="13567" stopIfTrue="1">
      <formula>I854="REVIEW"</formula>
    </cfRule>
  </conditionalFormatting>
  <conditionalFormatting sqref="I855">
    <cfRule type="expression" dxfId="37" priority="13568" stopIfTrue="1">
      <formula>I855="REVIEW"</formula>
    </cfRule>
  </conditionalFormatting>
  <conditionalFormatting sqref="I856">
    <cfRule type="expression" dxfId="36" priority="13569" stopIfTrue="1">
      <formula>I856="REVIEW"</formula>
    </cfRule>
  </conditionalFormatting>
  <conditionalFormatting sqref="I857">
    <cfRule type="expression" dxfId="35" priority="13570" stopIfTrue="1">
      <formula>I857="REVIEW"</formula>
    </cfRule>
  </conditionalFormatting>
  <conditionalFormatting sqref="I858">
    <cfRule type="expression" dxfId="34" priority="13571" stopIfTrue="1">
      <formula>I858="REVIEW"</formula>
    </cfRule>
  </conditionalFormatting>
  <conditionalFormatting sqref="I859">
    <cfRule type="expression" dxfId="33" priority="13572" stopIfTrue="1">
      <formula>I859="REVIEW"</formula>
    </cfRule>
  </conditionalFormatting>
  <conditionalFormatting sqref="I860">
    <cfRule type="expression" dxfId="32" priority="13573" stopIfTrue="1">
      <formula>I860="REVIEW"</formula>
    </cfRule>
  </conditionalFormatting>
  <conditionalFormatting sqref="I861">
    <cfRule type="expression" dxfId="31" priority="13574" stopIfTrue="1">
      <formula>I861="REVIEW"</formula>
    </cfRule>
  </conditionalFormatting>
  <conditionalFormatting sqref="I862">
    <cfRule type="expression" dxfId="30" priority="13575" stopIfTrue="1">
      <formula>I862="REVIEW"</formula>
    </cfRule>
  </conditionalFormatting>
  <conditionalFormatting sqref="I863">
    <cfRule type="expression" dxfId="29" priority="13576" stopIfTrue="1">
      <formula>I863="REVIEW"</formula>
    </cfRule>
  </conditionalFormatting>
  <conditionalFormatting sqref="I864">
    <cfRule type="expression" dxfId="28" priority="13577" stopIfTrue="1">
      <formula>I864="REVIEW"</formula>
    </cfRule>
  </conditionalFormatting>
  <conditionalFormatting sqref="I865">
    <cfRule type="expression" dxfId="27" priority="13578" stopIfTrue="1">
      <formula>I865="REVIEW"</formula>
    </cfRule>
  </conditionalFormatting>
  <conditionalFormatting sqref="I866">
    <cfRule type="expression" dxfId="26" priority="13579" stopIfTrue="1">
      <formula>I866="REVIEW"</formula>
    </cfRule>
  </conditionalFormatting>
  <conditionalFormatting sqref="I867">
    <cfRule type="expression" dxfId="25" priority="13580" stopIfTrue="1">
      <formula>I867="REVIEW"</formula>
    </cfRule>
  </conditionalFormatting>
  <conditionalFormatting sqref="I868">
    <cfRule type="expression" dxfId="24" priority="13581" stopIfTrue="1">
      <formula>I868="REVIEW"</formula>
    </cfRule>
  </conditionalFormatting>
  <conditionalFormatting sqref="I869">
    <cfRule type="expression" dxfId="23" priority="13582" stopIfTrue="1">
      <formula>I869="REVIEW"</formula>
    </cfRule>
  </conditionalFormatting>
  <conditionalFormatting sqref="I870">
    <cfRule type="expression" dxfId="22" priority="13583" stopIfTrue="1">
      <formula>I870="REVIEW"</formula>
    </cfRule>
  </conditionalFormatting>
  <conditionalFormatting sqref="I871">
    <cfRule type="expression" dxfId="21" priority="13584" stopIfTrue="1">
      <formula>I871="REVIEW"</formula>
    </cfRule>
  </conditionalFormatting>
  <conditionalFormatting sqref="I872">
    <cfRule type="expression" dxfId="20" priority="13585" stopIfTrue="1">
      <formula>I872="REVIEW"</formula>
    </cfRule>
  </conditionalFormatting>
  <conditionalFormatting sqref="I873">
    <cfRule type="expression" dxfId="19" priority="13586" stopIfTrue="1">
      <formula>I873="REVIEW"</formula>
    </cfRule>
  </conditionalFormatting>
  <conditionalFormatting sqref="I874">
    <cfRule type="expression" dxfId="18" priority="13587" stopIfTrue="1">
      <formula>I874="REVIEW"</formula>
    </cfRule>
  </conditionalFormatting>
  <conditionalFormatting sqref="I875">
    <cfRule type="expression" dxfId="17" priority="13588" stopIfTrue="1">
      <formula>I875="REVIEW"</formula>
    </cfRule>
  </conditionalFormatting>
  <conditionalFormatting sqref="I876">
    <cfRule type="expression" dxfId="16" priority="13589" stopIfTrue="1">
      <formula>I876="REVIEW"</formula>
    </cfRule>
  </conditionalFormatting>
  <conditionalFormatting sqref="I877">
    <cfRule type="expression" dxfId="15" priority="13590" stopIfTrue="1">
      <formula>I877="REVIEW"</formula>
    </cfRule>
  </conditionalFormatting>
  <conditionalFormatting sqref="I878">
    <cfRule type="expression" dxfId="14" priority="13591" stopIfTrue="1">
      <formula>I878="REVIEW"</formula>
    </cfRule>
  </conditionalFormatting>
  <conditionalFormatting sqref="I879">
    <cfRule type="expression" dxfId="13" priority="13592" stopIfTrue="1">
      <formula>I879="REVIEW"</formula>
    </cfRule>
  </conditionalFormatting>
  <conditionalFormatting sqref="I880">
    <cfRule type="expression" dxfId="12" priority="13593" stopIfTrue="1">
      <formula>I880="REVIEW"</formula>
    </cfRule>
  </conditionalFormatting>
  <conditionalFormatting sqref="I881">
    <cfRule type="expression" dxfId="11" priority="13594" stopIfTrue="1">
      <formula>I881="REVIEW"</formula>
    </cfRule>
  </conditionalFormatting>
  <conditionalFormatting sqref="I882">
    <cfRule type="expression" dxfId="10" priority="13595" stopIfTrue="1">
      <formula>I882="REVIEW"</formula>
    </cfRule>
  </conditionalFormatting>
  <conditionalFormatting sqref="I883">
    <cfRule type="expression" dxfId="9" priority="13596" stopIfTrue="1">
      <formula>I883="REVIEW"</formula>
    </cfRule>
  </conditionalFormatting>
  <conditionalFormatting sqref="I884">
    <cfRule type="expression" dxfId="8" priority="13597" stopIfTrue="1">
      <formula>I884="REVIEW"</formula>
    </cfRule>
  </conditionalFormatting>
  <conditionalFormatting sqref="I885">
    <cfRule type="expression" dxfId="7" priority="13598" stopIfTrue="1">
      <formula>I885="REVIEW"</formula>
    </cfRule>
  </conditionalFormatting>
  <conditionalFormatting sqref="I886">
    <cfRule type="expression" dxfId="6" priority="13599" stopIfTrue="1">
      <formula>I886="REVIEW"</formula>
    </cfRule>
  </conditionalFormatting>
  <conditionalFormatting sqref="I887">
    <cfRule type="expression" dxfId="5" priority="13600" stopIfTrue="1">
      <formula>I887="REVIEW"</formula>
    </cfRule>
  </conditionalFormatting>
  <conditionalFormatting sqref="I888">
    <cfRule type="expression" dxfId="4" priority="13601" stopIfTrue="1">
      <formula>I888="REVIEW"</formula>
    </cfRule>
  </conditionalFormatting>
  <conditionalFormatting sqref="I889">
    <cfRule type="expression" dxfId="3" priority="13602" stopIfTrue="1">
      <formula>I889="REVIEW"</formula>
    </cfRule>
  </conditionalFormatting>
  <conditionalFormatting sqref="I890">
    <cfRule type="expression" dxfId="2" priority="13603" stopIfTrue="1">
      <formula>I890="REVIEW"</formula>
    </cfRule>
  </conditionalFormatting>
  <conditionalFormatting sqref="I891">
    <cfRule type="expression" dxfId="1" priority="13604" stopIfTrue="1">
      <formula>I891="REVIEW"</formula>
    </cfRule>
  </conditionalFormatting>
  <conditionalFormatting sqref="I892">
    <cfRule type="expression" dxfId="0" priority="13605" stopIfTrue="1">
      <formula>I892="REVIEW"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6CF3B-DF2F-4D04-B6BE-D4751AF3F5F7}">
  <sheetPr codeName="Sheet9"/>
  <dimension ref="A1:V28"/>
  <sheetViews>
    <sheetView workbookViewId="0">
      <selection sqref="A1:K28"/>
    </sheetView>
  </sheetViews>
  <sheetFormatPr defaultRowHeight="15"/>
  <cols>
    <col min="1" max="1" width="9.5703125" bestFit="1" customWidth="1"/>
    <col min="2" max="2" width="29.42578125" bestFit="1" customWidth="1"/>
    <col min="3" max="3" width="12.42578125" bestFit="1" customWidth="1"/>
    <col min="4" max="4" width="20.5703125" bestFit="1" customWidth="1"/>
    <col min="5" max="5" width="5.28515625" bestFit="1" customWidth="1"/>
    <col min="6" max="6" width="15.5703125" bestFit="1" customWidth="1"/>
    <col min="7" max="7" width="38.85546875" bestFit="1" customWidth="1"/>
    <col min="8" max="8" width="10" bestFit="1" customWidth="1"/>
    <col min="9" max="9" width="10.7109375" bestFit="1" customWidth="1"/>
    <col min="10" max="10" width="11.28515625" bestFit="1" customWidth="1"/>
    <col min="11" max="11" width="11.85546875" bestFit="1" customWidth="1"/>
    <col min="14" max="14" width="9" bestFit="1" customWidth="1"/>
    <col min="15" max="15" width="9.28515625" bestFit="1" customWidth="1"/>
  </cols>
  <sheetData>
    <row r="1" spans="1:22">
      <c r="A1" t="s">
        <v>3</v>
      </c>
      <c r="B1" t="s">
        <v>3</v>
      </c>
      <c r="C1" t="s">
        <v>4</v>
      </c>
      <c r="D1" s="13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s="13" t="s">
        <v>8502</v>
      </c>
      <c r="K1" s="13" t="s">
        <v>8503</v>
      </c>
      <c r="N1" t="s">
        <v>8495</v>
      </c>
      <c r="O1" t="s">
        <v>8496</v>
      </c>
    </row>
    <row r="2" spans="1:22">
      <c r="A2" s="2">
        <v>479144</v>
      </c>
      <c r="B2" t="s">
        <v>343</v>
      </c>
      <c r="C2" t="s">
        <v>343</v>
      </c>
      <c r="D2" t="s">
        <v>5245</v>
      </c>
      <c r="E2" t="s">
        <v>3407</v>
      </c>
      <c r="F2" s="12">
        <v>19014</v>
      </c>
      <c r="G2" s="12" t="s">
        <v>7767</v>
      </c>
      <c r="H2">
        <v>39.882227</v>
      </c>
      <c r="I2">
        <v>-75.453924999999998</v>
      </c>
      <c r="J2">
        <f>(H2-N$2)/N$6</f>
        <v>-0.54562533680778835</v>
      </c>
      <c r="K2">
        <f>(I2-O$2)/O$6</f>
        <v>-0.89961990818968895</v>
      </c>
      <c r="M2" s="19" t="s">
        <v>8497</v>
      </c>
      <c r="N2" s="20">
        <f>AVERAGE(H2:H28)</f>
        <v>39.926657296296298</v>
      </c>
      <c r="O2" s="20">
        <f>AVERAGE(I2:I28)</f>
        <v>-75.354326814814826</v>
      </c>
      <c r="P2" s="4"/>
      <c r="Q2" s="5"/>
      <c r="R2" s="6"/>
      <c r="S2" s="5"/>
      <c r="T2" s="5"/>
      <c r="V2" s="18"/>
    </row>
    <row r="3" spans="1:22">
      <c r="A3" s="2">
        <v>322083</v>
      </c>
      <c r="B3" t="s">
        <v>1456</v>
      </c>
      <c r="C3" t="s">
        <v>1457</v>
      </c>
      <c r="D3" t="s">
        <v>5469</v>
      </c>
      <c r="E3" t="s">
        <v>3407</v>
      </c>
      <c r="F3" s="12">
        <v>19317</v>
      </c>
      <c r="G3" s="12" t="s">
        <v>7992</v>
      </c>
      <c r="H3">
        <v>39.882412000000002</v>
      </c>
      <c r="I3">
        <v>-75.555278000000001</v>
      </c>
      <c r="J3">
        <f t="shared" ref="J3:J28" si="0">(H3-N$2)/N$6</f>
        <v>-0.54335344812540576</v>
      </c>
      <c r="K3">
        <f t="shared" ref="K3:K28" si="1">(I3-O$2)/O$6</f>
        <v>-1.815090168869967</v>
      </c>
      <c r="M3" s="19" t="s">
        <v>8498</v>
      </c>
      <c r="N3" s="20">
        <f>MEDIAN(H2:H28)</f>
        <v>39.906191999999997</v>
      </c>
      <c r="O3" s="20">
        <f>MEDIAN(I2:I28)</f>
        <v>-75.332462000000007</v>
      </c>
      <c r="P3" s="4"/>
      <c r="Q3" s="5"/>
      <c r="R3" s="6"/>
      <c r="S3" s="5"/>
      <c r="T3" s="5"/>
      <c r="V3" s="18"/>
    </row>
    <row r="4" spans="1:22">
      <c r="A4" s="2">
        <v>281212</v>
      </c>
      <c r="B4" t="s">
        <v>1481</v>
      </c>
      <c r="C4" t="s">
        <v>1122</v>
      </c>
      <c r="D4" t="s">
        <v>5364</v>
      </c>
      <c r="E4" t="s">
        <v>3407</v>
      </c>
      <c r="F4" s="12">
        <v>19064</v>
      </c>
      <c r="G4" s="12" t="s">
        <v>7886</v>
      </c>
      <c r="H4">
        <v>39.947690999999999</v>
      </c>
      <c r="I4">
        <v>-75.348466999999999</v>
      </c>
      <c r="J4">
        <f t="shared" si="0"/>
        <v>0.25830396428401037</v>
      </c>
      <c r="K4">
        <f t="shared" si="1"/>
        <v>5.292873616042007E-2</v>
      </c>
      <c r="M4" s="19" t="s">
        <v>8499</v>
      </c>
      <c r="N4" s="20">
        <f>MAX(H2:H28)</f>
        <v>40.156984999999999</v>
      </c>
      <c r="O4" s="20">
        <f>MAX(I2:I28)</f>
        <v>-75.177879000000004</v>
      </c>
      <c r="P4" s="4"/>
      <c r="Q4" s="5"/>
      <c r="R4" s="6"/>
      <c r="S4" s="5"/>
      <c r="T4" s="5"/>
      <c r="V4" s="18"/>
    </row>
    <row r="5" spans="1:22">
      <c r="A5" s="2">
        <v>345060</v>
      </c>
      <c r="B5" t="s">
        <v>336</v>
      </c>
      <c r="C5" t="s">
        <v>20</v>
      </c>
      <c r="D5" t="s">
        <v>5240</v>
      </c>
      <c r="E5" t="s">
        <v>3407</v>
      </c>
      <c r="F5" s="12">
        <v>19013</v>
      </c>
      <c r="G5" s="12" t="s">
        <v>7762</v>
      </c>
      <c r="H5">
        <v>39.838726999999999</v>
      </c>
      <c r="I5">
        <v>-75.399327</v>
      </c>
      <c r="J5">
        <f t="shared" si="0"/>
        <v>-1.0798261891464065</v>
      </c>
      <c r="K5">
        <f t="shared" si="1"/>
        <v>-0.40646385664095352</v>
      </c>
      <c r="M5" s="19" t="s">
        <v>8500</v>
      </c>
      <c r="N5" s="20">
        <f>MIN(H2:H28)</f>
        <v>39.836320000000001</v>
      </c>
      <c r="O5" s="20">
        <f>MIN(I2:I28)</f>
        <v>-75.708588000000006</v>
      </c>
      <c r="P5" s="4"/>
      <c r="Q5" s="5"/>
      <c r="R5" s="6"/>
      <c r="S5" s="5"/>
      <c r="T5" s="5"/>
      <c r="V5" s="18"/>
    </row>
    <row r="6" spans="1:22">
      <c r="A6" s="2">
        <v>345212</v>
      </c>
      <c r="B6" t="s">
        <v>342</v>
      </c>
      <c r="C6" t="s">
        <v>343</v>
      </c>
      <c r="D6" t="s">
        <v>5246</v>
      </c>
      <c r="E6" t="s">
        <v>3407</v>
      </c>
      <c r="F6" s="12">
        <v>19014</v>
      </c>
      <c r="G6" s="12" t="s">
        <v>7768</v>
      </c>
      <c r="H6">
        <v>39.870432000000001</v>
      </c>
      <c r="I6">
        <v>-75.417815000000004</v>
      </c>
      <c r="J6">
        <f t="shared" si="0"/>
        <v>-0.6904735909074069</v>
      </c>
      <c r="K6">
        <f t="shared" si="1"/>
        <v>-0.57345658679655798</v>
      </c>
      <c r="M6" s="19" t="s">
        <v>8501</v>
      </c>
      <c r="N6" s="21">
        <f>_xlfn.STDEV.P(H:H)</f>
        <v>8.1430046038990511E-2</v>
      </c>
      <c r="O6" s="21">
        <f>_xlfn.STDEV.P(I:I)</f>
        <v>0.11071140631557884</v>
      </c>
      <c r="P6" s="4"/>
      <c r="Q6" s="5"/>
      <c r="R6" s="6"/>
      <c r="S6" s="5"/>
      <c r="T6" s="5"/>
      <c r="V6" s="18"/>
    </row>
    <row r="7" spans="1:22">
      <c r="A7" s="2">
        <v>479161</v>
      </c>
      <c r="B7" t="s">
        <v>1766</v>
      </c>
      <c r="C7" t="s">
        <v>20</v>
      </c>
      <c r="D7" t="s">
        <v>5241</v>
      </c>
      <c r="E7" t="s">
        <v>3407</v>
      </c>
      <c r="F7" s="12">
        <v>19013</v>
      </c>
      <c r="G7" s="12" t="s">
        <v>7763</v>
      </c>
      <c r="H7">
        <v>39.844014999999999</v>
      </c>
      <c r="I7">
        <v>-75.401073999999994</v>
      </c>
      <c r="J7">
        <f t="shared" si="0"/>
        <v>-1.0148870142690134</v>
      </c>
      <c r="K7">
        <f t="shared" si="1"/>
        <v>-0.42224362187141995</v>
      </c>
      <c r="M7" s="3"/>
      <c r="N7" s="3"/>
      <c r="O7" s="4"/>
      <c r="P7" s="4"/>
      <c r="Q7" s="5"/>
      <c r="R7" s="6"/>
      <c r="S7" s="5"/>
      <c r="T7" s="5"/>
      <c r="V7" s="18"/>
    </row>
    <row r="8" spans="1:22">
      <c r="A8" s="2">
        <v>296933</v>
      </c>
      <c r="B8" t="s">
        <v>346</v>
      </c>
      <c r="C8" t="s">
        <v>347</v>
      </c>
      <c r="D8" t="s">
        <v>5379</v>
      </c>
      <c r="E8" t="s">
        <v>3407</v>
      </c>
      <c r="F8" s="12">
        <v>19070</v>
      </c>
      <c r="G8" s="12" t="s">
        <v>7901</v>
      </c>
      <c r="H8">
        <v>39.906191999999997</v>
      </c>
      <c r="I8">
        <v>-75.332462000000007</v>
      </c>
      <c r="J8">
        <f t="shared" si="0"/>
        <v>-0.25132364884703329</v>
      </c>
      <c r="K8">
        <f t="shared" si="1"/>
        <v>0.19749378625445507</v>
      </c>
      <c r="M8" s="3"/>
      <c r="N8" s="3"/>
      <c r="O8" s="4"/>
      <c r="P8" s="4"/>
      <c r="Q8" s="5"/>
      <c r="R8" s="6"/>
      <c r="S8" s="5"/>
      <c r="T8" s="5"/>
      <c r="V8" s="18"/>
    </row>
    <row r="9" spans="1:22">
      <c r="A9" s="2">
        <v>345424</v>
      </c>
      <c r="B9" t="s">
        <v>346</v>
      </c>
      <c r="C9" t="s">
        <v>347</v>
      </c>
      <c r="D9" t="s">
        <v>5379</v>
      </c>
      <c r="E9" t="s">
        <v>3407</v>
      </c>
      <c r="F9" s="12">
        <v>19070</v>
      </c>
      <c r="G9" s="12" t="s">
        <v>7901</v>
      </c>
      <c r="H9">
        <v>39.906191999999997</v>
      </c>
      <c r="I9">
        <v>-75.332462000000007</v>
      </c>
      <c r="J9">
        <f t="shared" si="0"/>
        <v>-0.25132364884703329</v>
      </c>
      <c r="K9">
        <f t="shared" si="1"/>
        <v>0.19749378625445507</v>
      </c>
      <c r="M9" s="3"/>
      <c r="N9" s="3"/>
      <c r="O9" s="4"/>
      <c r="P9" s="4"/>
      <c r="Q9" s="5"/>
      <c r="R9" s="6"/>
      <c r="S9" s="5"/>
      <c r="T9" s="5"/>
      <c r="V9" s="18"/>
    </row>
    <row r="10" spans="1:22">
      <c r="A10" s="2">
        <v>462665</v>
      </c>
      <c r="B10" t="s">
        <v>3138</v>
      </c>
      <c r="C10" t="s">
        <v>3139</v>
      </c>
      <c r="D10" t="s">
        <v>5387</v>
      </c>
      <c r="E10" t="s">
        <v>3407</v>
      </c>
      <c r="F10" s="12">
        <v>19081</v>
      </c>
      <c r="G10" s="12" t="s">
        <v>7909</v>
      </c>
      <c r="H10">
        <v>39.905617999999997</v>
      </c>
      <c r="I10">
        <v>-75.355286000000007</v>
      </c>
      <c r="J10">
        <f t="shared" si="0"/>
        <v>-0.25837264400203358</v>
      </c>
      <c r="K10">
        <f t="shared" si="1"/>
        <v>-8.6638334486220606E-3</v>
      </c>
      <c r="M10" s="3"/>
      <c r="N10" s="3"/>
      <c r="O10" s="4"/>
      <c r="P10" s="4"/>
      <c r="Q10" s="5"/>
      <c r="R10" s="6"/>
      <c r="S10" s="5"/>
      <c r="T10" s="5"/>
      <c r="V10" s="18"/>
    </row>
    <row r="11" spans="1:22">
      <c r="A11" s="2">
        <v>479156</v>
      </c>
      <c r="B11" t="s">
        <v>348</v>
      </c>
      <c r="C11" t="s">
        <v>348</v>
      </c>
      <c r="D11" t="s">
        <v>5277</v>
      </c>
      <c r="E11" t="s">
        <v>3407</v>
      </c>
      <c r="F11" s="12">
        <v>19032</v>
      </c>
      <c r="G11" s="12" t="s">
        <v>7799</v>
      </c>
      <c r="H11">
        <v>39.892327999999999</v>
      </c>
      <c r="I11">
        <v>-75.279820999999998</v>
      </c>
      <c r="J11">
        <f t="shared" si="0"/>
        <v>-0.42158021475097135</v>
      </c>
      <c r="K11">
        <f t="shared" si="1"/>
        <v>0.67297324904763034</v>
      </c>
      <c r="M11" s="3"/>
      <c r="N11" s="3"/>
      <c r="O11" s="4"/>
      <c r="P11" s="4"/>
      <c r="Q11" s="5"/>
      <c r="R11" s="6"/>
      <c r="S11" s="5"/>
      <c r="T11" s="5"/>
      <c r="V11" s="18"/>
    </row>
    <row r="12" spans="1:22">
      <c r="A12" s="2">
        <v>336489</v>
      </c>
      <c r="B12" t="s">
        <v>1968</v>
      </c>
      <c r="C12" t="s">
        <v>1969</v>
      </c>
      <c r="D12" t="s">
        <v>5356</v>
      </c>
      <c r="E12" t="s">
        <v>3407</v>
      </c>
      <c r="F12" s="12">
        <v>19060</v>
      </c>
      <c r="G12" s="12" t="s">
        <v>7878</v>
      </c>
      <c r="H12">
        <v>39.836320000000001</v>
      </c>
      <c r="I12">
        <v>-75.481300000000005</v>
      </c>
      <c r="J12">
        <f t="shared" si="0"/>
        <v>-1.109385302975785</v>
      </c>
      <c r="K12">
        <f t="shared" si="1"/>
        <v>-1.1468844034303594</v>
      </c>
      <c r="M12" s="3"/>
      <c r="N12" s="3"/>
      <c r="O12" s="4"/>
      <c r="P12" s="4"/>
      <c r="Q12" s="5"/>
      <c r="R12" s="6"/>
      <c r="S12" s="5"/>
      <c r="T12" s="5"/>
      <c r="V12" s="18"/>
    </row>
    <row r="13" spans="1:22">
      <c r="A13" s="2">
        <v>285884</v>
      </c>
      <c r="B13" t="s">
        <v>693</v>
      </c>
      <c r="C13" t="s">
        <v>343</v>
      </c>
      <c r="D13" t="s">
        <v>5247</v>
      </c>
      <c r="E13" t="s">
        <v>3407</v>
      </c>
      <c r="F13" s="12">
        <v>19014</v>
      </c>
      <c r="G13" s="12" t="s">
        <v>7769</v>
      </c>
      <c r="H13">
        <v>39.880749000000002</v>
      </c>
      <c r="I13">
        <v>-75.460982999999999</v>
      </c>
      <c r="J13">
        <f t="shared" si="0"/>
        <v>-0.56377588530792133</v>
      </c>
      <c r="K13">
        <f t="shared" si="1"/>
        <v>-0.96337124362013327</v>
      </c>
      <c r="M13" s="3"/>
      <c r="N13" s="3"/>
      <c r="O13" s="4"/>
      <c r="P13" s="4"/>
      <c r="Q13" s="5"/>
      <c r="R13" s="6"/>
      <c r="S13" s="5"/>
      <c r="T13" s="5"/>
      <c r="V13" s="18"/>
    </row>
    <row r="14" spans="1:22">
      <c r="A14" s="2">
        <v>417692</v>
      </c>
      <c r="B14" t="s">
        <v>19</v>
      </c>
      <c r="C14" t="s">
        <v>20</v>
      </c>
      <c r="D14" t="s">
        <v>5239</v>
      </c>
      <c r="E14" t="s">
        <v>3407</v>
      </c>
      <c r="F14" s="12">
        <v>19013</v>
      </c>
      <c r="G14" s="12" t="s">
        <v>7761</v>
      </c>
      <c r="H14">
        <v>39.845356000000002</v>
      </c>
      <c r="I14">
        <v>-75.356891000000005</v>
      </c>
      <c r="J14">
        <f t="shared" si="0"/>
        <v>-0.99841889144170359</v>
      </c>
      <c r="K14">
        <f t="shared" si="1"/>
        <v>-2.3160984676408512E-2</v>
      </c>
      <c r="M14" s="3"/>
      <c r="N14" s="3"/>
      <c r="O14" s="4"/>
      <c r="P14" s="4"/>
      <c r="Q14" s="5"/>
      <c r="R14" s="6"/>
      <c r="S14" s="5"/>
      <c r="T14" s="5"/>
      <c r="V14" s="18"/>
    </row>
    <row r="15" spans="1:22">
      <c r="A15" s="2">
        <v>455462</v>
      </c>
      <c r="B15" t="s">
        <v>2292</v>
      </c>
      <c r="C15" t="s">
        <v>2293</v>
      </c>
      <c r="D15" t="s">
        <v>5337</v>
      </c>
      <c r="E15" t="s">
        <v>3407</v>
      </c>
      <c r="F15" s="12">
        <v>19050</v>
      </c>
      <c r="G15" s="12" t="s">
        <v>7859</v>
      </c>
      <c r="H15">
        <v>39.936669999999999</v>
      </c>
      <c r="I15">
        <v>-75.279640000000001</v>
      </c>
      <c r="J15">
        <f t="shared" si="0"/>
        <v>0.12296080121220754</v>
      </c>
      <c r="K15">
        <f t="shared" si="1"/>
        <v>0.67460813027641564</v>
      </c>
      <c r="M15" s="3"/>
      <c r="N15" s="3"/>
      <c r="O15" s="4"/>
      <c r="P15" s="4"/>
      <c r="Q15" s="5"/>
      <c r="R15" s="6"/>
      <c r="S15" s="5"/>
      <c r="T15" s="5"/>
      <c r="V15" s="18"/>
    </row>
    <row r="16" spans="1:22">
      <c r="A16" s="2">
        <v>479160</v>
      </c>
      <c r="B16" t="s">
        <v>1765</v>
      </c>
      <c r="C16" t="s">
        <v>20</v>
      </c>
      <c r="D16" t="s">
        <v>5242</v>
      </c>
      <c r="E16" t="s">
        <v>3407</v>
      </c>
      <c r="F16" s="12">
        <v>19013</v>
      </c>
      <c r="G16" s="12" t="s">
        <v>7764</v>
      </c>
      <c r="H16">
        <v>39.849454000000001</v>
      </c>
      <c r="I16">
        <v>-75.357624999999999</v>
      </c>
      <c r="J16">
        <f t="shared" si="0"/>
        <v>-0.94809348700761009</v>
      </c>
      <c r="K16">
        <f t="shared" si="1"/>
        <v>-2.9790834521346791E-2</v>
      </c>
      <c r="M16" s="3"/>
      <c r="N16" s="3"/>
      <c r="O16" s="4"/>
      <c r="P16" s="4"/>
      <c r="Q16" s="5"/>
      <c r="R16" s="6"/>
      <c r="S16" s="5"/>
      <c r="T16" s="5"/>
      <c r="V16" s="18"/>
    </row>
    <row r="17" spans="1:22">
      <c r="A17" s="2">
        <v>479159</v>
      </c>
      <c r="B17" t="s">
        <v>1765</v>
      </c>
      <c r="C17" t="s">
        <v>20</v>
      </c>
      <c r="D17" t="s">
        <v>5243</v>
      </c>
      <c r="E17" t="s">
        <v>3407</v>
      </c>
      <c r="F17" s="12">
        <v>19013</v>
      </c>
      <c r="G17" s="12" t="s">
        <v>7765</v>
      </c>
      <c r="H17">
        <v>39.849215000000001</v>
      </c>
      <c r="I17">
        <v>-75.358722999999998</v>
      </c>
      <c r="J17">
        <f t="shared" si="0"/>
        <v>-0.951028521575638</v>
      </c>
      <c r="K17">
        <f t="shared" si="1"/>
        <v>-3.9708511809892148E-2</v>
      </c>
      <c r="M17" s="3"/>
      <c r="N17" s="3"/>
      <c r="O17" s="4"/>
      <c r="P17" s="4"/>
      <c r="Q17" s="5"/>
      <c r="R17" s="6"/>
      <c r="S17" s="5"/>
      <c r="T17" s="5"/>
      <c r="V17" s="18"/>
    </row>
    <row r="18" spans="1:22">
      <c r="A18" s="2">
        <v>333733</v>
      </c>
      <c r="B18" t="s">
        <v>2396</v>
      </c>
      <c r="C18" t="s">
        <v>438</v>
      </c>
      <c r="D18" t="s">
        <v>5572</v>
      </c>
      <c r="E18" t="s">
        <v>3407</v>
      </c>
      <c r="F18" s="12">
        <v>19380</v>
      </c>
      <c r="G18" s="12" t="s">
        <v>8095</v>
      </c>
      <c r="H18">
        <v>39.953946999999999</v>
      </c>
      <c r="I18">
        <v>-75.708588000000006</v>
      </c>
      <c r="J18">
        <f t="shared" si="0"/>
        <v>0.33513064318586155</v>
      </c>
      <c r="K18">
        <f>(I18-O$2)/O$6</f>
        <v>-3.1998616671472098</v>
      </c>
      <c r="M18" s="3"/>
      <c r="N18" s="3"/>
      <c r="O18" s="4"/>
      <c r="P18" s="4"/>
      <c r="Q18" s="5"/>
      <c r="R18" s="6"/>
      <c r="S18" s="5"/>
      <c r="T18" s="5"/>
      <c r="V18" s="18"/>
    </row>
    <row r="19" spans="1:22">
      <c r="A19" s="2">
        <v>481647</v>
      </c>
      <c r="B19" t="s">
        <v>1509</v>
      </c>
      <c r="C19" t="s">
        <v>1510</v>
      </c>
      <c r="D19" t="s">
        <v>5384</v>
      </c>
      <c r="E19" t="s">
        <v>3407</v>
      </c>
      <c r="F19" s="12">
        <v>19075</v>
      </c>
      <c r="G19" s="12" t="s">
        <v>7906</v>
      </c>
      <c r="H19">
        <v>40.10671</v>
      </c>
      <c r="I19">
        <v>-75.188213000000005</v>
      </c>
      <c r="J19">
        <f t="shared" si="0"/>
        <v>2.2111335122847429</v>
      </c>
      <c r="K19">
        <f t="shared" si="1"/>
        <v>1.5004218656686532</v>
      </c>
      <c r="M19" s="3"/>
      <c r="N19" s="3"/>
      <c r="O19" s="4"/>
      <c r="P19" s="4"/>
      <c r="Q19" s="5"/>
      <c r="R19" s="6"/>
      <c r="S19" s="5"/>
      <c r="T19" s="5"/>
      <c r="V19" s="18"/>
    </row>
    <row r="20" spans="1:22">
      <c r="A20" s="2">
        <v>244097</v>
      </c>
      <c r="B20" t="s">
        <v>2678</v>
      </c>
      <c r="C20" t="s">
        <v>1510</v>
      </c>
      <c r="D20" t="s">
        <v>5383</v>
      </c>
      <c r="E20" t="s">
        <v>3407</v>
      </c>
      <c r="F20" s="12">
        <v>19075</v>
      </c>
      <c r="G20" s="12" t="s">
        <v>7905</v>
      </c>
      <c r="H20">
        <v>40.111128999999998</v>
      </c>
      <c r="I20">
        <v>-75.177879000000004</v>
      </c>
      <c r="J20">
        <f t="shared" si="0"/>
        <v>2.2654009505947093</v>
      </c>
      <c r="K20">
        <f t="shared" si="1"/>
        <v>1.5937636480911761</v>
      </c>
      <c r="M20" s="3"/>
      <c r="N20" s="3"/>
      <c r="O20" s="4"/>
      <c r="P20" s="4"/>
      <c r="Q20" s="5"/>
      <c r="R20" s="6"/>
      <c r="S20" s="5"/>
      <c r="T20" s="5"/>
      <c r="V20" s="18"/>
    </row>
    <row r="21" spans="1:22">
      <c r="A21" s="2">
        <v>310872</v>
      </c>
      <c r="B21" t="s">
        <v>2990</v>
      </c>
      <c r="C21" t="s">
        <v>1122</v>
      </c>
      <c r="D21" t="s">
        <v>5365</v>
      </c>
      <c r="E21" t="s">
        <v>3407</v>
      </c>
      <c r="F21" s="12">
        <v>19064</v>
      </c>
      <c r="G21" s="12" t="s">
        <v>7887</v>
      </c>
      <c r="H21">
        <v>39.921275000000001</v>
      </c>
      <c r="I21">
        <v>-75.319709000000003</v>
      </c>
      <c r="J21">
        <f t="shared" si="0"/>
        <v>-6.6097178598175738E-2</v>
      </c>
      <c r="K21">
        <f t="shared" si="1"/>
        <v>0.31268516918794981</v>
      </c>
      <c r="M21" s="3"/>
      <c r="N21" s="3"/>
      <c r="O21" s="4"/>
      <c r="P21" s="4"/>
      <c r="Q21" s="5"/>
      <c r="R21" s="6"/>
      <c r="S21" s="5"/>
      <c r="T21" s="5"/>
      <c r="V21" s="18"/>
    </row>
    <row r="22" spans="1:22">
      <c r="A22" s="2">
        <v>479158</v>
      </c>
      <c r="B22" t="s">
        <v>1763</v>
      </c>
      <c r="C22" t="s">
        <v>1764</v>
      </c>
      <c r="D22" t="s">
        <v>5385</v>
      </c>
      <c r="E22" t="s">
        <v>3407</v>
      </c>
      <c r="F22" s="12">
        <v>19079</v>
      </c>
      <c r="G22" s="12" t="s">
        <v>7907</v>
      </c>
      <c r="H22">
        <v>39.906824999999998</v>
      </c>
      <c r="I22">
        <v>-75.270729000000003</v>
      </c>
      <c r="J22">
        <f t="shared" si="0"/>
        <v>-0.24355010540954763</v>
      </c>
      <c r="K22">
        <f t="shared" si="1"/>
        <v>0.75509667519289148</v>
      </c>
      <c r="M22" s="3"/>
      <c r="N22" s="3"/>
      <c r="O22" s="4"/>
      <c r="P22" s="4"/>
      <c r="Q22" s="5"/>
      <c r="R22" s="6"/>
      <c r="S22" s="5"/>
      <c r="T22" s="5"/>
      <c r="V22" s="18"/>
    </row>
    <row r="23" spans="1:22">
      <c r="A23" s="2">
        <v>313903</v>
      </c>
      <c r="B23" t="s">
        <v>833</v>
      </c>
      <c r="C23" t="s">
        <v>835</v>
      </c>
      <c r="D23" t="s">
        <v>5264</v>
      </c>
      <c r="E23" t="s">
        <v>3407</v>
      </c>
      <c r="F23" s="12">
        <v>19026</v>
      </c>
      <c r="G23" s="12" t="s">
        <v>7786</v>
      </c>
      <c r="H23">
        <v>39.958849999999998</v>
      </c>
      <c r="I23">
        <v>-75.303417999999994</v>
      </c>
      <c r="J23">
        <f t="shared" si="0"/>
        <v>0.39534183350805668</v>
      </c>
      <c r="K23">
        <f t="shared" si="1"/>
        <v>0.45983351227350955</v>
      </c>
      <c r="M23" s="3"/>
      <c r="N23" s="3"/>
      <c r="O23" s="4"/>
      <c r="P23" s="4"/>
      <c r="Q23" s="5"/>
      <c r="R23" s="6"/>
      <c r="S23" s="5"/>
      <c r="T23" s="5"/>
      <c r="V23" s="18"/>
    </row>
    <row r="24" spans="1:22">
      <c r="A24" s="2">
        <v>471594</v>
      </c>
      <c r="B24" t="s">
        <v>3086</v>
      </c>
      <c r="C24" t="s">
        <v>835</v>
      </c>
      <c r="D24" t="s">
        <v>5261</v>
      </c>
      <c r="E24" t="s">
        <v>3407</v>
      </c>
      <c r="F24" s="12">
        <v>19026</v>
      </c>
      <c r="G24" s="12" t="s">
        <v>7783</v>
      </c>
      <c r="H24">
        <v>39.959175999999999</v>
      </c>
      <c r="I24">
        <v>-75.304036999999994</v>
      </c>
      <c r="J24">
        <f t="shared" si="0"/>
        <v>0.39934526978076934</v>
      </c>
      <c r="K24">
        <f t="shared" si="1"/>
        <v>0.4542423991208509</v>
      </c>
      <c r="M24" s="3"/>
      <c r="N24" s="3"/>
      <c r="O24" s="4"/>
      <c r="P24" s="4"/>
      <c r="Q24" s="5"/>
      <c r="R24" s="6"/>
      <c r="S24" s="5"/>
      <c r="T24" s="5"/>
      <c r="V24" s="18"/>
    </row>
    <row r="25" spans="1:22">
      <c r="A25" s="2">
        <v>270093</v>
      </c>
      <c r="B25" t="s">
        <v>3090</v>
      </c>
      <c r="C25" t="s">
        <v>835</v>
      </c>
      <c r="D25" t="s">
        <v>5260</v>
      </c>
      <c r="E25" t="s">
        <v>3407</v>
      </c>
      <c r="F25" s="12">
        <v>19026</v>
      </c>
      <c r="G25" s="12" t="s">
        <v>7782</v>
      </c>
      <c r="H25">
        <v>39.956449999999997</v>
      </c>
      <c r="I25">
        <v>-75.319986</v>
      </c>
      <c r="J25">
        <f t="shared" si="0"/>
        <v>0.36586868303418441</v>
      </c>
      <c r="K25">
        <f t="shared" si="1"/>
        <v>0.31018316863339629</v>
      </c>
      <c r="M25" s="3"/>
      <c r="N25" s="3"/>
      <c r="O25" s="4"/>
      <c r="P25" s="4"/>
      <c r="Q25" s="5"/>
      <c r="R25" s="6"/>
      <c r="S25" s="5"/>
      <c r="T25" s="5"/>
      <c r="V25" s="18"/>
    </row>
    <row r="26" spans="1:22">
      <c r="A26" s="2">
        <v>447600</v>
      </c>
      <c r="B26" t="s">
        <v>3091</v>
      </c>
      <c r="C26" t="s">
        <v>835</v>
      </c>
      <c r="D26" t="s">
        <v>5263</v>
      </c>
      <c r="E26" t="s">
        <v>3407</v>
      </c>
      <c r="F26" s="12">
        <v>19026</v>
      </c>
      <c r="G26" s="12" t="s">
        <v>7785</v>
      </c>
      <c r="H26">
        <v>39.956246999999998</v>
      </c>
      <c r="I26">
        <v>-75.319400999999999</v>
      </c>
      <c r="J26">
        <f t="shared" si="0"/>
        <v>0.36337574572328246</v>
      </c>
      <c r="K26">
        <f t="shared" si="1"/>
        <v>0.31546717702484811</v>
      </c>
      <c r="M26" s="3"/>
      <c r="N26" s="3"/>
      <c r="O26" s="4"/>
      <c r="P26" s="4"/>
      <c r="Q26" s="5"/>
      <c r="R26" s="6"/>
      <c r="S26" s="5"/>
      <c r="T26" s="5"/>
      <c r="V26" s="18"/>
    </row>
    <row r="27" spans="1:22">
      <c r="A27" s="2">
        <v>462592</v>
      </c>
      <c r="B27" t="s">
        <v>834</v>
      </c>
      <c r="C27" t="s">
        <v>835</v>
      </c>
      <c r="D27" t="s">
        <v>5262</v>
      </c>
      <c r="E27" t="s">
        <v>3407</v>
      </c>
      <c r="F27" s="12">
        <v>19026</v>
      </c>
      <c r="G27" s="12" t="s">
        <v>7784</v>
      </c>
      <c r="H27">
        <v>39.958554999999997</v>
      </c>
      <c r="I27">
        <v>-75.303225999999995</v>
      </c>
      <c r="J27">
        <f t="shared" si="0"/>
        <v>0.39171909209562994</v>
      </c>
      <c r="K27">
        <f t="shared" si="1"/>
        <v>0.46156775092504587</v>
      </c>
      <c r="M27" s="3"/>
      <c r="N27" s="3"/>
      <c r="O27" s="4"/>
      <c r="P27" s="4"/>
      <c r="Q27" s="5"/>
      <c r="R27" s="6"/>
      <c r="S27" s="5"/>
      <c r="T27" s="5"/>
      <c r="V27" s="18"/>
    </row>
    <row r="28" spans="1:22">
      <c r="A28" s="2">
        <v>334799</v>
      </c>
      <c r="B28" t="s">
        <v>856</v>
      </c>
      <c r="C28" t="s">
        <v>857</v>
      </c>
      <c r="D28" t="s">
        <v>5259</v>
      </c>
      <c r="E28" t="s">
        <v>3407</v>
      </c>
      <c r="F28" s="12">
        <v>19025</v>
      </c>
      <c r="G28" s="12" t="s">
        <v>7781</v>
      </c>
      <c r="H28">
        <v>40.156984999999999</v>
      </c>
      <c r="I28">
        <v>-75.180559000000002</v>
      </c>
      <c r="J28">
        <f t="shared" si="0"/>
        <v>2.8285346123151469</v>
      </c>
      <c r="K28">
        <f t="shared" si="1"/>
        <v>1.5695565669133003</v>
      </c>
      <c r="M28" s="3"/>
      <c r="N28" s="3"/>
      <c r="O28" s="4"/>
      <c r="P28" s="4"/>
      <c r="Q28" s="5"/>
      <c r="R28" s="6"/>
      <c r="S28" s="5"/>
      <c r="T28" s="5"/>
      <c r="V28" s="1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C0B02-A44C-4958-B846-4B75471B15C4}">
  <sheetPr codeName="Sheet10"/>
  <dimension ref="A1:O89"/>
  <sheetViews>
    <sheetView workbookViewId="0">
      <selection activeCell="I89" sqref="A1:I89"/>
    </sheetView>
  </sheetViews>
  <sheetFormatPr defaultRowHeight="15"/>
  <cols>
    <col min="1" max="1" width="9.5703125" bestFit="1" customWidth="1"/>
    <col min="2" max="2" width="35.140625" bestFit="1" customWidth="1"/>
    <col min="3" max="3" width="15.5703125" bestFit="1" customWidth="1"/>
    <col min="4" max="4" width="31.5703125" bestFit="1" customWidth="1"/>
    <col min="5" max="5" width="5.28515625" bestFit="1" customWidth="1"/>
    <col min="6" max="6" width="15.5703125" bestFit="1" customWidth="1"/>
    <col min="7" max="7" width="49.7109375" bestFit="1" customWidth="1"/>
    <col min="8" max="8" width="12" bestFit="1" customWidth="1"/>
    <col min="9" max="9" width="12.7109375" bestFit="1" customWidth="1"/>
    <col min="10" max="10" width="10.28515625" bestFit="1" customWidth="1"/>
    <col min="11" max="11" width="10.7109375" bestFit="1" customWidth="1"/>
    <col min="15" max="15" width="9.28515625" bestFit="1" customWidth="1"/>
  </cols>
  <sheetData>
    <row r="1" spans="1:15">
      <c r="A1" s="1" t="s">
        <v>3</v>
      </c>
      <c r="B1" s="1" t="s">
        <v>3</v>
      </c>
      <c r="C1" s="1" t="s">
        <v>4</v>
      </c>
      <c r="D1" s="17" t="s">
        <v>3399</v>
      </c>
      <c r="E1" s="1" t="s">
        <v>3405</v>
      </c>
      <c r="F1" s="1" t="s">
        <v>5</v>
      </c>
      <c r="G1" s="1" t="s">
        <v>3404</v>
      </c>
      <c r="H1" t="s">
        <v>3400</v>
      </c>
      <c r="I1" t="s">
        <v>3401</v>
      </c>
      <c r="J1" s="13" t="s">
        <v>8504</v>
      </c>
      <c r="K1" s="13" t="s">
        <v>8505</v>
      </c>
      <c r="N1" t="s">
        <v>8495</v>
      </c>
      <c r="O1" t="s">
        <v>8496</v>
      </c>
    </row>
    <row r="2" spans="1:15">
      <c r="A2" s="2">
        <v>325399</v>
      </c>
      <c r="B2" t="s">
        <v>1220</v>
      </c>
      <c r="C2" t="s">
        <v>438</v>
      </c>
      <c r="D2" t="s">
        <v>5578</v>
      </c>
      <c r="E2" t="s">
        <v>3407</v>
      </c>
      <c r="F2" s="12">
        <v>19382</v>
      </c>
      <c r="G2" s="12" t="s">
        <v>8101</v>
      </c>
      <c r="H2">
        <v>39.962823</v>
      </c>
      <c r="I2">
        <v>-75.519326000000007</v>
      </c>
      <c r="J2">
        <f>(H2-N$2)/N$6</f>
        <v>-0.55504795120117367</v>
      </c>
      <c r="K2">
        <f>(I2-O$2)/O$6</f>
        <v>-0.70281794155355992</v>
      </c>
      <c r="M2" s="19" t="s">
        <v>8497</v>
      </c>
      <c r="N2" s="20">
        <f>AVERAGE(H:H)</f>
        <v>39.992321717059312</v>
      </c>
      <c r="O2" s="20">
        <f>AVERAGE(I:I)</f>
        <v>-75.446639610882485</v>
      </c>
    </row>
    <row r="3" spans="1:15">
      <c r="A3" s="2">
        <v>245745</v>
      </c>
      <c r="B3" t="s">
        <v>1020</v>
      </c>
      <c r="C3" t="s">
        <v>1021</v>
      </c>
      <c r="D3" t="s">
        <v>5390</v>
      </c>
      <c r="E3" t="s">
        <v>3407</v>
      </c>
      <c r="F3" s="12">
        <v>19087</v>
      </c>
      <c r="G3" s="12" t="s">
        <v>7912</v>
      </c>
      <c r="H3">
        <v>40.046349999999997</v>
      </c>
      <c r="I3">
        <v>-75.353767000000005</v>
      </c>
      <c r="J3">
        <f t="shared" ref="J3:J66" si="0">(H3-N$2)/N$6</f>
        <v>1.0165963385068022</v>
      </c>
      <c r="K3">
        <f t="shared" ref="K3:K66" si="1">(I3-O$2)/O$6</f>
        <v>0.89800219820515825</v>
      </c>
      <c r="M3" s="19" t="s">
        <v>8498</v>
      </c>
      <c r="N3" s="20">
        <f>MEDIAN(H:H)</f>
        <v>40.001401000000001</v>
      </c>
      <c r="O3" s="20">
        <f>MEDIAN(I:I)</f>
        <v>-75.430684999999997</v>
      </c>
    </row>
    <row r="4" spans="1:15">
      <c r="A4" s="2">
        <v>319931</v>
      </c>
      <c r="B4" t="s">
        <v>1294</v>
      </c>
      <c r="C4" t="s">
        <v>47</v>
      </c>
      <c r="D4" t="s">
        <v>5480</v>
      </c>
      <c r="E4" t="s">
        <v>3407</v>
      </c>
      <c r="F4" s="12">
        <v>19333</v>
      </c>
      <c r="G4" s="12" t="s">
        <v>8003</v>
      </c>
      <c r="H4">
        <v>40.044398999999999</v>
      </c>
      <c r="I4">
        <v>-75.425315999999995</v>
      </c>
      <c r="J4">
        <f t="shared" si="0"/>
        <v>0.97988631648736346</v>
      </c>
      <c r="K4">
        <f t="shared" si="1"/>
        <v>0.20618187928815712</v>
      </c>
      <c r="M4" s="19" t="s">
        <v>8499</v>
      </c>
      <c r="N4" s="20">
        <f>MAX(H:H)</f>
        <v>40.081271000000001</v>
      </c>
      <c r="O4" s="20">
        <f>MAX(I:I)</f>
        <v>-75.224189999999993</v>
      </c>
    </row>
    <row r="5" spans="1:15">
      <c r="A5" s="2">
        <v>245124</v>
      </c>
      <c r="B5" t="s">
        <v>1303</v>
      </c>
      <c r="C5" t="s">
        <v>438</v>
      </c>
      <c r="D5" t="s">
        <v>5568</v>
      </c>
      <c r="E5" t="s">
        <v>3407</v>
      </c>
      <c r="F5" s="12">
        <v>19380</v>
      </c>
      <c r="G5" s="12" t="s">
        <v>8091</v>
      </c>
      <c r="H5">
        <v>40.002206999999999</v>
      </c>
      <c r="I5">
        <v>-75.608339999999998</v>
      </c>
      <c r="J5">
        <f t="shared" si="0"/>
        <v>0.18600151431128098</v>
      </c>
      <c r="K5">
        <f t="shared" si="1"/>
        <v>-1.5635105280059287</v>
      </c>
      <c r="M5" s="19" t="s">
        <v>8500</v>
      </c>
      <c r="N5" s="20">
        <f>MIN(H:H)</f>
        <v>39.867570000000001</v>
      </c>
      <c r="O5" s="20">
        <f>MIN(I:I)</f>
        <v>-75.629649999999998</v>
      </c>
    </row>
    <row r="6" spans="1:15">
      <c r="A6" s="2">
        <v>453879</v>
      </c>
      <c r="B6" t="s">
        <v>832</v>
      </c>
      <c r="C6" t="s">
        <v>641</v>
      </c>
      <c r="D6" t="s">
        <v>5234</v>
      </c>
      <c r="E6" t="s">
        <v>3407</v>
      </c>
      <c r="F6" s="12">
        <v>19008</v>
      </c>
      <c r="G6" s="12" t="s">
        <v>7756</v>
      </c>
      <c r="H6">
        <v>39.958677000000002</v>
      </c>
      <c r="I6">
        <v>-75.341069000000005</v>
      </c>
      <c r="J6">
        <f t="shared" si="0"/>
        <v>-0.63305909999291066</v>
      </c>
      <c r="K6">
        <f t="shared" si="1"/>
        <v>1.0207814740805652</v>
      </c>
      <c r="M6" s="19" t="s">
        <v>8501</v>
      </c>
      <c r="N6" s="21">
        <f>_xlfn.STDEV.P(H:H)</f>
        <v>5.3146249788822486E-2</v>
      </c>
      <c r="O6" s="21">
        <f>_xlfn.STDEV.P(I:I)</f>
        <v>0.10342136251793752</v>
      </c>
    </row>
    <row r="7" spans="1:15">
      <c r="A7" s="2">
        <v>297728</v>
      </c>
      <c r="B7" t="s">
        <v>1179</v>
      </c>
      <c r="C7" t="s">
        <v>438</v>
      </c>
      <c r="D7" t="s">
        <v>5565</v>
      </c>
      <c r="E7" t="s">
        <v>3407</v>
      </c>
      <c r="F7" s="12">
        <v>19380</v>
      </c>
      <c r="G7" s="12" t="s">
        <v>8088</v>
      </c>
      <c r="H7">
        <v>39.981588000000002</v>
      </c>
      <c r="I7">
        <v>-75.569514999999996</v>
      </c>
      <c r="J7">
        <f t="shared" si="0"/>
        <v>-0.20196565330499169</v>
      </c>
      <c r="K7">
        <f t="shared" si="1"/>
        <v>-1.1881045281742313</v>
      </c>
    </row>
    <row r="8" spans="1:15">
      <c r="A8" s="2">
        <v>471995</v>
      </c>
      <c r="B8" t="s">
        <v>289</v>
      </c>
      <c r="C8" t="s">
        <v>290</v>
      </c>
      <c r="D8" t="s">
        <v>5213</v>
      </c>
      <c r="E8" t="s">
        <v>3407</v>
      </c>
      <c r="F8" s="12">
        <v>19004</v>
      </c>
      <c r="G8" s="12" t="s">
        <v>7735</v>
      </c>
      <c r="H8">
        <v>40.005721999999999</v>
      </c>
      <c r="I8">
        <v>-75.231791000000001</v>
      </c>
      <c r="J8">
        <f t="shared" si="0"/>
        <v>0.25213976515620545</v>
      </c>
      <c r="K8">
        <f t="shared" si="1"/>
        <v>2.0774103691122856</v>
      </c>
    </row>
    <row r="9" spans="1:15">
      <c r="A9" s="2">
        <v>481004</v>
      </c>
      <c r="B9" t="s">
        <v>1375</v>
      </c>
      <c r="C9" t="s">
        <v>438</v>
      </c>
      <c r="D9" t="s">
        <v>5582</v>
      </c>
      <c r="E9" t="s">
        <v>3407</v>
      </c>
      <c r="F9" s="12">
        <v>19382</v>
      </c>
      <c r="G9" s="12" t="s">
        <v>8105</v>
      </c>
      <c r="H9">
        <v>39.952077000000003</v>
      </c>
      <c r="I9">
        <v>-75.579888999999994</v>
      </c>
      <c r="J9">
        <f t="shared" si="0"/>
        <v>-0.7572447203560414</v>
      </c>
      <c r="K9">
        <f t="shared" si="1"/>
        <v>-1.2884126245619529</v>
      </c>
    </row>
    <row r="10" spans="1:15">
      <c r="A10" s="2">
        <v>416397</v>
      </c>
      <c r="B10" t="s">
        <v>1375</v>
      </c>
      <c r="C10" t="s">
        <v>438</v>
      </c>
      <c r="D10" t="s">
        <v>5583</v>
      </c>
      <c r="E10" t="s">
        <v>3407</v>
      </c>
      <c r="F10" s="12">
        <v>19382</v>
      </c>
      <c r="G10" s="12" t="s">
        <v>8106</v>
      </c>
      <c r="H10">
        <v>39.965575999999999</v>
      </c>
      <c r="I10">
        <v>-75.547793999999996</v>
      </c>
      <c r="J10">
        <f t="shared" si="0"/>
        <v>-0.50324749470729979</v>
      </c>
      <c r="K10">
        <f t="shared" si="1"/>
        <v>-0.97808022109519699</v>
      </c>
    </row>
    <row r="11" spans="1:15">
      <c r="A11" s="2">
        <v>323956</v>
      </c>
      <c r="B11" t="s">
        <v>1415</v>
      </c>
      <c r="C11" t="s">
        <v>641</v>
      </c>
      <c r="D11" t="s">
        <v>5233</v>
      </c>
      <c r="E11" t="s">
        <v>3407</v>
      </c>
      <c r="F11" s="12">
        <v>19008</v>
      </c>
      <c r="G11" s="12" t="s">
        <v>7755</v>
      </c>
      <c r="H11">
        <v>39.982931000000001</v>
      </c>
      <c r="I11">
        <v>-75.364541000000003</v>
      </c>
      <c r="J11">
        <f t="shared" si="0"/>
        <v>-0.1766957611614261</v>
      </c>
      <c r="K11">
        <f t="shared" si="1"/>
        <v>0.79382642892800148</v>
      </c>
    </row>
    <row r="12" spans="1:15">
      <c r="A12" s="2">
        <v>469218</v>
      </c>
      <c r="B12" t="s">
        <v>137</v>
      </c>
      <c r="C12" t="s">
        <v>138</v>
      </c>
      <c r="D12" t="s">
        <v>5237</v>
      </c>
      <c r="E12" t="s">
        <v>3407</v>
      </c>
      <c r="F12" s="12">
        <v>19010</v>
      </c>
      <c r="G12" s="12" t="s">
        <v>7759</v>
      </c>
      <c r="H12">
        <v>40.027290000000001</v>
      </c>
      <c r="I12">
        <v>-75.315470000000005</v>
      </c>
      <c r="J12">
        <f t="shared" si="0"/>
        <v>0.65796331970055888</v>
      </c>
      <c r="K12">
        <f t="shared" si="1"/>
        <v>1.2683028698227627</v>
      </c>
    </row>
    <row r="13" spans="1:15">
      <c r="A13" s="2">
        <v>331272</v>
      </c>
      <c r="B13" t="s">
        <v>1503</v>
      </c>
      <c r="C13" t="s">
        <v>614</v>
      </c>
      <c r="D13" t="s">
        <v>5390</v>
      </c>
      <c r="E13" t="s">
        <v>3407</v>
      </c>
      <c r="F13" s="12">
        <v>19087</v>
      </c>
      <c r="G13" s="12" t="s">
        <v>7915</v>
      </c>
      <c r="H13">
        <v>40.046349999999997</v>
      </c>
      <c r="I13">
        <v>-75.353767000000005</v>
      </c>
      <c r="J13">
        <f t="shared" si="0"/>
        <v>1.0165963385068022</v>
      </c>
      <c r="K13">
        <f t="shared" si="1"/>
        <v>0.89800219820515825</v>
      </c>
    </row>
    <row r="14" spans="1:15">
      <c r="A14" s="2">
        <v>483248</v>
      </c>
      <c r="B14" t="s">
        <v>709</v>
      </c>
      <c r="C14" t="s">
        <v>438</v>
      </c>
      <c r="D14" t="s">
        <v>5567</v>
      </c>
      <c r="E14" t="s">
        <v>3407</v>
      </c>
      <c r="F14" s="12">
        <v>19380</v>
      </c>
      <c r="G14" s="12" t="s">
        <v>8090</v>
      </c>
      <c r="H14">
        <v>39.991872999999998</v>
      </c>
      <c r="I14">
        <v>-75.577248999999995</v>
      </c>
      <c r="J14">
        <f t="shared" si="0"/>
        <v>-8.4430615724852224E-3</v>
      </c>
      <c r="K14">
        <f t="shared" si="1"/>
        <v>-1.2628859834916262</v>
      </c>
    </row>
    <row r="15" spans="1:15">
      <c r="A15" s="2">
        <v>346104</v>
      </c>
      <c r="B15" t="s">
        <v>1522</v>
      </c>
      <c r="C15" t="s">
        <v>438</v>
      </c>
      <c r="D15" s="13" t="s">
        <v>5567</v>
      </c>
      <c r="E15" t="s">
        <v>3407</v>
      </c>
      <c r="F15" s="12">
        <v>19380</v>
      </c>
      <c r="G15" s="12" t="s">
        <v>8090</v>
      </c>
      <c r="H15">
        <v>39.991962384159798</v>
      </c>
      <c r="I15">
        <v>-75.576857146777897</v>
      </c>
      <c r="J15">
        <f t="shared" si="0"/>
        <v>-6.7612089459095715E-3</v>
      </c>
      <c r="K15">
        <f t="shared" si="1"/>
        <v>-1.2590970832822528</v>
      </c>
    </row>
    <row r="16" spans="1:15">
      <c r="A16" s="2">
        <v>460002</v>
      </c>
      <c r="B16" t="s">
        <v>1523</v>
      </c>
      <c r="C16" t="s">
        <v>614</v>
      </c>
      <c r="D16" t="s">
        <v>5393</v>
      </c>
      <c r="E16" t="s">
        <v>3407</v>
      </c>
      <c r="F16" s="12">
        <v>19087</v>
      </c>
      <c r="G16" s="12" t="s">
        <v>7916</v>
      </c>
      <c r="H16">
        <v>40.044600000000003</v>
      </c>
      <c r="I16">
        <v>-75.38776</v>
      </c>
      <c r="J16">
        <f t="shared" si="0"/>
        <v>0.9836683331075915</v>
      </c>
      <c r="K16">
        <f t="shared" si="1"/>
        <v>0.56931768687801831</v>
      </c>
    </row>
    <row r="17" spans="1:11">
      <c r="A17" s="2">
        <v>418143</v>
      </c>
      <c r="B17" t="s">
        <v>2345</v>
      </c>
      <c r="C17" t="s">
        <v>290</v>
      </c>
      <c r="D17" t="s">
        <v>5215</v>
      </c>
      <c r="E17" t="s">
        <v>3407</v>
      </c>
      <c r="F17" s="12">
        <v>19004</v>
      </c>
      <c r="G17" s="12" t="s">
        <v>7737</v>
      </c>
      <c r="H17">
        <v>40.020130000000002</v>
      </c>
      <c r="I17">
        <v>-75.239231000000004</v>
      </c>
      <c r="J17">
        <f t="shared" si="0"/>
        <v>0.52324073760964318</v>
      </c>
      <c r="K17">
        <f t="shared" si="1"/>
        <v>2.0054716533686001</v>
      </c>
    </row>
    <row r="18" spans="1:11">
      <c r="A18" s="2">
        <v>425017</v>
      </c>
      <c r="B18" t="s">
        <v>3207</v>
      </c>
      <c r="C18" t="s">
        <v>1457</v>
      </c>
      <c r="D18" t="s">
        <v>5467</v>
      </c>
      <c r="E18" t="s">
        <v>3407</v>
      </c>
      <c r="F18" s="12">
        <v>19317</v>
      </c>
      <c r="G18" s="12" t="s">
        <v>7990</v>
      </c>
      <c r="H18">
        <v>39.873525000000001</v>
      </c>
      <c r="I18">
        <v>-75.599418</v>
      </c>
      <c r="J18">
        <f t="shared" si="0"/>
        <v>-2.2352793947146208</v>
      </c>
      <c r="K18">
        <f t="shared" si="1"/>
        <v>-1.4772420842068938</v>
      </c>
    </row>
    <row r="19" spans="1:11">
      <c r="A19" s="2">
        <v>274439</v>
      </c>
      <c r="B19" t="s">
        <v>613</v>
      </c>
      <c r="C19" t="s">
        <v>614</v>
      </c>
      <c r="D19" t="s">
        <v>5392</v>
      </c>
      <c r="E19" t="s">
        <v>3407</v>
      </c>
      <c r="F19" s="12">
        <v>19087</v>
      </c>
      <c r="G19" s="12" t="s">
        <v>7914</v>
      </c>
      <c r="H19">
        <v>40.054324999999999</v>
      </c>
      <c r="I19">
        <v>-75.390249999999995</v>
      </c>
      <c r="J19">
        <f t="shared" si="0"/>
        <v>1.1666539631123132</v>
      </c>
      <c r="K19">
        <f t="shared" si="1"/>
        <v>0.54524142314128132</v>
      </c>
    </row>
    <row r="20" spans="1:11">
      <c r="A20" s="2">
        <v>472055</v>
      </c>
      <c r="B20" t="s">
        <v>613</v>
      </c>
      <c r="C20" t="s">
        <v>614</v>
      </c>
      <c r="D20" t="s">
        <v>5392</v>
      </c>
      <c r="E20" t="s">
        <v>3407</v>
      </c>
      <c r="F20" s="12">
        <v>19087</v>
      </c>
      <c r="G20" s="12" t="s">
        <v>7914</v>
      </c>
      <c r="H20">
        <v>40.054324999999999</v>
      </c>
      <c r="I20">
        <v>-75.390249999999995</v>
      </c>
      <c r="J20">
        <f t="shared" si="0"/>
        <v>1.1666539631123132</v>
      </c>
      <c r="K20">
        <f t="shared" si="1"/>
        <v>0.54524142314128132</v>
      </c>
    </row>
    <row r="21" spans="1:11">
      <c r="A21" s="2">
        <v>305077</v>
      </c>
      <c r="B21" t="s">
        <v>1682</v>
      </c>
      <c r="C21" t="s">
        <v>1683</v>
      </c>
      <c r="D21" t="s">
        <v>5514</v>
      </c>
      <c r="E21" t="s">
        <v>3407</v>
      </c>
      <c r="F21" s="12">
        <v>19342</v>
      </c>
      <c r="G21" s="12" t="s">
        <v>8037</v>
      </c>
      <c r="H21">
        <v>39.867570000000001</v>
      </c>
      <c r="I21">
        <v>-75.540450000000007</v>
      </c>
      <c r="J21">
        <f t="shared" si="0"/>
        <v>-2.3473286930877411</v>
      </c>
      <c r="K21">
        <f t="shared" si="1"/>
        <v>-0.90706974684510788</v>
      </c>
    </row>
    <row r="22" spans="1:11">
      <c r="A22" s="2">
        <v>245918</v>
      </c>
      <c r="B22" t="s">
        <v>1719</v>
      </c>
      <c r="C22" t="s">
        <v>1683</v>
      </c>
      <c r="D22" t="s">
        <v>5513</v>
      </c>
      <c r="E22" t="s">
        <v>3407</v>
      </c>
      <c r="F22" s="12">
        <v>19342</v>
      </c>
      <c r="G22" s="12" t="s">
        <v>8036</v>
      </c>
      <c r="H22">
        <v>39.879427</v>
      </c>
      <c r="I22">
        <v>-75.519986000000003</v>
      </c>
      <c r="J22">
        <f t="shared" si="0"/>
        <v>-2.1242273445050452</v>
      </c>
      <c r="K22">
        <f t="shared" si="1"/>
        <v>-0.70919960182110731</v>
      </c>
    </row>
    <row r="23" spans="1:11">
      <c r="A23" s="2">
        <v>243323</v>
      </c>
      <c r="B23" t="s">
        <v>1142</v>
      </c>
      <c r="C23" t="s">
        <v>547</v>
      </c>
      <c r="D23" t="s">
        <v>5461</v>
      </c>
      <c r="E23" t="s">
        <v>3407</v>
      </c>
      <c r="F23" s="12">
        <v>19312</v>
      </c>
      <c r="G23" s="12" t="s">
        <v>7984</v>
      </c>
      <c r="H23">
        <v>40.040371</v>
      </c>
      <c r="I23">
        <v>-75.447419999999994</v>
      </c>
      <c r="J23">
        <f t="shared" si="0"/>
        <v>0.90409545605970454</v>
      </c>
      <c r="K23">
        <f t="shared" si="1"/>
        <v>-7.545724582513698E-3</v>
      </c>
    </row>
    <row r="24" spans="1:11">
      <c r="A24" s="2">
        <v>417073</v>
      </c>
      <c r="B24" t="s">
        <v>1142</v>
      </c>
      <c r="C24" t="s">
        <v>547</v>
      </c>
      <c r="D24" t="s">
        <v>5462</v>
      </c>
      <c r="E24" t="s">
        <v>3407</v>
      </c>
      <c r="F24" s="12">
        <v>19312</v>
      </c>
      <c r="G24" s="12" t="s">
        <v>7985</v>
      </c>
      <c r="H24">
        <v>40.042409999999997</v>
      </c>
      <c r="I24">
        <v>-75.445580000000007</v>
      </c>
      <c r="J24">
        <f t="shared" si="0"/>
        <v>0.94246128635061599</v>
      </c>
      <c r="K24">
        <f t="shared" si="1"/>
        <v>1.0245570708805381E-2</v>
      </c>
    </row>
    <row r="25" spans="1:11">
      <c r="A25" s="2">
        <v>424135</v>
      </c>
      <c r="B25" t="s">
        <v>459</v>
      </c>
      <c r="C25" t="s">
        <v>438</v>
      </c>
      <c r="D25" t="s">
        <v>5566</v>
      </c>
      <c r="E25" t="s">
        <v>3407</v>
      </c>
      <c r="F25" s="12">
        <v>19380</v>
      </c>
      <c r="G25" s="12" t="s">
        <v>8089</v>
      </c>
      <c r="H25">
        <v>39.999476999999999</v>
      </c>
      <c r="I25">
        <v>-75.586648999999994</v>
      </c>
      <c r="J25">
        <f t="shared" si="0"/>
        <v>0.13463382588834658</v>
      </c>
      <c r="K25">
        <f t="shared" si="1"/>
        <v>-1.3537762963935576</v>
      </c>
    </row>
    <row r="26" spans="1:11">
      <c r="A26" s="2">
        <v>267913</v>
      </c>
      <c r="B26" t="s">
        <v>1782</v>
      </c>
      <c r="C26" t="s">
        <v>438</v>
      </c>
      <c r="D26" t="s">
        <v>5581</v>
      </c>
      <c r="E26" t="s">
        <v>3407</v>
      </c>
      <c r="F26" s="12">
        <v>19382</v>
      </c>
      <c r="G26" s="12" t="s">
        <v>8104</v>
      </c>
      <c r="H26">
        <v>39.938183000000002</v>
      </c>
      <c r="I26">
        <v>-75.589309</v>
      </c>
      <c r="J26">
        <f t="shared" si="0"/>
        <v>-1.0186742672235731</v>
      </c>
      <c r="K26">
        <f t="shared" si="1"/>
        <v>-1.3794963211084177</v>
      </c>
    </row>
    <row r="27" spans="1:11">
      <c r="A27" s="2">
        <v>243402</v>
      </c>
      <c r="B27" t="s">
        <v>1904</v>
      </c>
      <c r="C27" t="s">
        <v>855</v>
      </c>
      <c r="D27" t="s">
        <v>5380</v>
      </c>
      <c r="E27" t="s">
        <v>3407</v>
      </c>
      <c r="F27" s="12">
        <v>19073</v>
      </c>
      <c r="G27" s="12" t="s">
        <v>7902</v>
      </c>
      <c r="H27">
        <v>40.004919999999998</v>
      </c>
      <c r="I27">
        <v>-75.428945999999996</v>
      </c>
      <c r="J27">
        <f t="shared" si="0"/>
        <v>0.23704933068177028</v>
      </c>
      <c r="K27">
        <f t="shared" si="1"/>
        <v>0.1710827478164407</v>
      </c>
    </row>
    <row r="28" spans="1:11">
      <c r="A28" s="2">
        <v>243405</v>
      </c>
      <c r="B28" t="s">
        <v>668</v>
      </c>
      <c r="C28" t="s">
        <v>614</v>
      </c>
      <c r="D28" t="s">
        <v>5399</v>
      </c>
      <c r="E28" t="s">
        <v>3407</v>
      </c>
      <c r="F28" s="12">
        <v>19087</v>
      </c>
      <c r="G28" s="12" t="s">
        <v>7922</v>
      </c>
      <c r="H28">
        <v>40.044364999999999</v>
      </c>
      <c r="I28">
        <v>-75.402495000000002</v>
      </c>
      <c r="J28">
        <f t="shared" si="0"/>
        <v>0.97924657238247326</v>
      </c>
      <c r="K28">
        <f t="shared" si="1"/>
        <v>0.4268422868131036</v>
      </c>
    </row>
    <row r="29" spans="1:11">
      <c r="A29" s="2">
        <v>480736</v>
      </c>
      <c r="B29" t="s">
        <v>1058</v>
      </c>
      <c r="C29" t="s">
        <v>438</v>
      </c>
      <c r="D29" t="s">
        <v>5564</v>
      </c>
      <c r="E29" t="s">
        <v>3407</v>
      </c>
      <c r="F29" s="12">
        <v>19380</v>
      </c>
      <c r="G29" s="12" t="s">
        <v>8087</v>
      </c>
      <c r="H29">
        <v>39.997607000000002</v>
      </c>
      <c r="I29">
        <v>-75.592209999999994</v>
      </c>
      <c r="J29">
        <f t="shared" si="0"/>
        <v>9.9447900118848548E-2</v>
      </c>
      <c r="K29">
        <f t="shared" si="1"/>
        <v>-1.407546618739056</v>
      </c>
    </row>
    <row r="30" spans="1:11">
      <c r="A30" s="2">
        <v>483830</v>
      </c>
      <c r="B30" s="13" t="s">
        <v>1923</v>
      </c>
      <c r="C30" t="s">
        <v>438</v>
      </c>
      <c r="D30" s="13" t="s">
        <v>8460</v>
      </c>
      <c r="E30" t="s">
        <v>3407</v>
      </c>
      <c r="F30" s="12">
        <v>19382</v>
      </c>
      <c r="G30" s="12" t="s">
        <v>8516</v>
      </c>
      <c r="J30">
        <f t="shared" si="0"/>
        <v>-752.49564881754543</v>
      </c>
      <c r="K30">
        <f t="shared" si="1"/>
        <v>729.50730655667905</v>
      </c>
    </row>
    <row r="31" spans="1:11">
      <c r="A31" s="2">
        <v>322474</v>
      </c>
      <c r="B31" t="s">
        <v>61</v>
      </c>
      <c r="C31" t="s">
        <v>62</v>
      </c>
      <c r="D31" t="s">
        <v>5302</v>
      </c>
      <c r="E31" t="s">
        <v>3407</v>
      </c>
      <c r="F31" s="12">
        <v>19041</v>
      </c>
      <c r="G31" s="12" t="s">
        <v>7824</v>
      </c>
      <c r="H31">
        <v>40.011389999999999</v>
      </c>
      <c r="I31">
        <v>-75.298180000000002</v>
      </c>
      <c r="J31">
        <f t="shared" si="0"/>
        <v>0.35878887064383441</v>
      </c>
      <c r="K31">
        <f t="shared" si="1"/>
        <v>1.4354830304690114</v>
      </c>
    </row>
    <row r="32" spans="1:11">
      <c r="A32" s="2">
        <v>320926</v>
      </c>
      <c r="B32" t="s">
        <v>1967</v>
      </c>
      <c r="C32" t="s">
        <v>47</v>
      </c>
      <c r="D32" t="s">
        <v>5482</v>
      </c>
      <c r="E32" t="s">
        <v>3407</v>
      </c>
      <c r="F32" s="12">
        <v>19333</v>
      </c>
      <c r="G32" s="12" t="s">
        <v>8005</v>
      </c>
      <c r="H32">
        <v>40.045825000000001</v>
      </c>
      <c r="I32">
        <v>-75.431462999999994</v>
      </c>
      <c r="J32">
        <f t="shared" si="0"/>
        <v>1.0067179368870791</v>
      </c>
      <c r="K32">
        <f t="shared" si="1"/>
        <v>0.14674541615963829</v>
      </c>
    </row>
    <row r="33" spans="1:11">
      <c r="A33" s="2">
        <v>335424</v>
      </c>
      <c r="B33" t="s">
        <v>358</v>
      </c>
      <c r="C33" t="s">
        <v>817</v>
      </c>
      <c r="D33" t="s">
        <v>5363</v>
      </c>
      <c r="E33" t="s">
        <v>3407</v>
      </c>
      <c r="F33" s="12">
        <v>19063</v>
      </c>
      <c r="G33" s="12" t="s">
        <v>7885</v>
      </c>
      <c r="H33">
        <v>39.915258000000001</v>
      </c>
      <c r="I33">
        <v>-75.377746000000002</v>
      </c>
      <c r="J33">
        <f t="shared" si="0"/>
        <v>-1.4500311379546902</v>
      </c>
      <c r="K33">
        <f t="shared" si="1"/>
        <v>0.66614487766523456</v>
      </c>
    </row>
    <row r="34" spans="1:11">
      <c r="A34" s="2">
        <v>279804</v>
      </c>
      <c r="B34" t="s">
        <v>46</v>
      </c>
      <c r="C34" t="s">
        <v>47</v>
      </c>
      <c r="D34" t="s">
        <v>5481</v>
      </c>
      <c r="E34" t="s">
        <v>3407</v>
      </c>
      <c r="F34" s="12">
        <v>19333</v>
      </c>
      <c r="G34" s="12" t="s">
        <v>8004</v>
      </c>
      <c r="H34">
        <v>40.045364999999997</v>
      </c>
      <c r="I34">
        <v>-75.430081000000001</v>
      </c>
      <c r="J34">
        <f t="shared" si="0"/>
        <v>0.99806257546775556</v>
      </c>
      <c r="K34">
        <f t="shared" si="1"/>
        <v>0.16010822599259472</v>
      </c>
    </row>
    <row r="35" spans="1:11">
      <c r="A35" s="2">
        <v>429737</v>
      </c>
      <c r="B35" t="s">
        <v>2020</v>
      </c>
      <c r="C35" t="s">
        <v>1683</v>
      </c>
      <c r="D35" t="s">
        <v>5515</v>
      </c>
      <c r="E35" t="s">
        <v>3407</v>
      </c>
      <c r="F35" s="12">
        <v>19342</v>
      </c>
      <c r="G35" s="12" t="s">
        <v>8038</v>
      </c>
      <c r="H35">
        <v>39.917928000000003</v>
      </c>
      <c r="I35">
        <v>-75.500797000000006</v>
      </c>
      <c r="J35">
        <f t="shared" si="0"/>
        <v>-1.3997924097168326</v>
      </c>
      <c r="K35">
        <f t="shared" si="1"/>
        <v>-0.52365766413227555</v>
      </c>
    </row>
    <row r="36" spans="1:11">
      <c r="A36" s="2">
        <v>299777</v>
      </c>
      <c r="B36" t="s">
        <v>365</v>
      </c>
      <c r="C36" t="s">
        <v>62</v>
      </c>
      <c r="D36" t="s">
        <v>5301</v>
      </c>
      <c r="E36" t="s">
        <v>3407</v>
      </c>
      <c r="F36" s="12">
        <v>19041</v>
      </c>
      <c r="G36" s="12" t="s">
        <v>7823</v>
      </c>
      <c r="H36">
        <v>40.011754000000003</v>
      </c>
      <c r="I36">
        <v>-75.299429000000003</v>
      </c>
      <c r="J36">
        <f t="shared" si="0"/>
        <v>0.36563789576698147</v>
      </c>
      <c r="K36">
        <f t="shared" si="1"/>
        <v>1.4234062218717085</v>
      </c>
    </row>
    <row r="37" spans="1:11">
      <c r="A37" s="2">
        <v>452927</v>
      </c>
      <c r="B37" t="s">
        <v>3182</v>
      </c>
      <c r="C37" t="s">
        <v>62</v>
      </c>
      <c r="D37" t="s">
        <v>5303</v>
      </c>
      <c r="E37" t="s">
        <v>3407</v>
      </c>
      <c r="F37" s="12">
        <v>19041</v>
      </c>
      <c r="G37" s="12" t="s">
        <v>7825</v>
      </c>
      <c r="H37">
        <v>39.993257</v>
      </c>
      <c r="I37">
        <v>-75.343774999999994</v>
      </c>
      <c r="J37">
        <f t="shared" si="0"/>
        <v>1.7598286697636439E-2</v>
      </c>
      <c r="K37">
        <f t="shared" si="1"/>
        <v>0.99461666698357987</v>
      </c>
    </row>
    <row r="38" spans="1:11">
      <c r="A38" s="2">
        <v>247068</v>
      </c>
      <c r="B38" t="s">
        <v>2087</v>
      </c>
      <c r="C38" t="s">
        <v>547</v>
      </c>
      <c r="D38" t="s">
        <v>5464</v>
      </c>
      <c r="E38" t="s">
        <v>3407</v>
      </c>
      <c r="F38" s="12">
        <v>19312</v>
      </c>
      <c r="G38" s="12" t="s">
        <v>7987</v>
      </c>
      <c r="H38">
        <v>40.064461000000001</v>
      </c>
      <c r="I38">
        <v>-75.468812</v>
      </c>
      <c r="J38">
        <f t="shared" si="0"/>
        <v>1.3573729703852322</v>
      </c>
      <c r="K38">
        <f t="shared" si="1"/>
        <v>-0.21438887071004223</v>
      </c>
    </row>
    <row r="39" spans="1:11">
      <c r="A39" s="2">
        <v>272447</v>
      </c>
      <c r="B39" t="s">
        <v>448</v>
      </c>
      <c r="C39" t="s">
        <v>138</v>
      </c>
      <c r="D39" t="s">
        <v>5236</v>
      </c>
      <c r="E39" t="s">
        <v>3407</v>
      </c>
      <c r="F39" s="12">
        <v>19010</v>
      </c>
      <c r="G39" s="12" t="s">
        <v>7758</v>
      </c>
      <c r="H39">
        <v>40.015650999999998</v>
      </c>
      <c r="I39">
        <v>-75.354084</v>
      </c>
      <c r="J39">
        <f t="shared" si="0"/>
        <v>0.43896385979040226</v>
      </c>
      <c r="K39">
        <f t="shared" si="1"/>
        <v>0.89493706744031765</v>
      </c>
    </row>
    <row r="40" spans="1:11">
      <c r="A40" s="2">
        <v>309392</v>
      </c>
      <c r="B40" t="s">
        <v>700</v>
      </c>
      <c r="C40" t="s">
        <v>138</v>
      </c>
      <c r="D40" t="s">
        <v>5235</v>
      </c>
      <c r="E40" t="s">
        <v>3407</v>
      </c>
      <c r="F40" s="12">
        <v>19010</v>
      </c>
      <c r="G40" s="12" t="s">
        <v>7757</v>
      </c>
      <c r="H40">
        <v>40.031834000000003</v>
      </c>
      <c r="I40">
        <v>-75.326818000000003</v>
      </c>
      <c r="J40">
        <f t="shared" si="0"/>
        <v>0.74346323772033307</v>
      </c>
      <c r="K40">
        <f t="shared" si="1"/>
        <v>1.1585769899492511</v>
      </c>
    </row>
    <row r="41" spans="1:11">
      <c r="A41" s="2">
        <v>419196</v>
      </c>
      <c r="B41" t="s">
        <v>1094</v>
      </c>
      <c r="C41" t="s">
        <v>817</v>
      </c>
      <c r="D41" t="s">
        <v>5360</v>
      </c>
      <c r="E41" t="s">
        <v>3407</v>
      </c>
      <c r="F41" s="12">
        <v>19063</v>
      </c>
      <c r="G41" s="12" t="s">
        <v>7882</v>
      </c>
      <c r="H41">
        <v>39.904148999999997</v>
      </c>
      <c r="I41">
        <v>-75.406475999999998</v>
      </c>
      <c r="J41">
        <f t="shared" si="0"/>
        <v>-1.6590581162296671</v>
      </c>
      <c r="K41">
        <f t="shared" si="1"/>
        <v>0.38834927238094946</v>
      </c>
    </row>
    <row r="42" spans="1:11">
      <c r="A42" s="2">
        <v>418446</v>
      </c>
      <c r="B42" t="s">
        <v>2820</v>
      </c>
      <c r="C42" t="s">
        <v>138</v>
      </c>
      <c r="D42" t="s">
        <v>5238</v>
      </c>
      <c r="E42" t="s">
        <v>3407</v>
      </c>
      <c r="F42" s="12">
        <v>19010</v>
      </c>
      <c r="G42" s="12" t="s">
        <v>7760</v>
      </c>
      <c r="H42">
        <v>40.008104000000003</v>
      </c>
      <c r="I42">
        <v>-75.362138999999999</v>
      </c>
      <c r="J42">
        <f t="shared" si="0"/>
        <v>0.29695948450553383</v>
      </c>
      <c r="K42">
        <f t="shared" si="1"/>
        <v>0.81705180462914795</v>
      </c>
    </row>
    <row r="43" spans="1:11">
      <c r="A43" s="2">
        <v>244431</v>
      </c>
      <c r="B43" t="s">
        <v>713</v>
      </c>
      <c r="C43" t="s">
        <v>547</v>
      </c>
      <c r="D43" t="s">
        <v>5463</v>
      </c>
      <c r="E43" t="s">
        <v>3407</v>
      </c>
      <c r="F43" s="12">
        <v>19312</v>
      </c>
      <c r="G43" s="12" t="s">
        <v>7986</v>
      </c>
      <c r="H43">
        <v>40.060043</v>
      </c>
      <c r="I43">
        <v>-75.440303</v>
      </c>
      <c r="J43">
        <f t="shared" si="0"/>
        <v>1.2742438687542397</v>
      </c>
      <c r="K43">
        <f t="shared" si="1"/>
        <v>6.1269845302861219E-2</v>
      </c>
    </row>
    <row r="44" spans="1:11">
      <c r="A44" s="2">
        <v>418850</v>
      </c>
      <c r="B44" t="s">
        <v>3187</v>
      </c>
      <c r="C44" t="s">
        <v>547</v>
      </c>
      <c r="D44" t="s">
        <v>5458</v>
      </c>
      <c r="E44" t="s">
        <v>3407</v>
      </c>
      <c r="F44" s="12">
        <v>19312</v>
      </c>
      <c r="G44" s="12" t="s">
        <v>7981</v>
      </c>
      <c r="H44">
        <v>40.047181999999999</v>
      </c>
      <c r="I44">
        <v>-75.449449999999999</v>
      </c>
      <c r="J44">
        <f t="shared" si="0"/>
        <v>1.0322512530738426</v>
      </c>
      <c r="K44">
        <f t="shared" si="1"/>
        <v>-2.7174164496489652E-2</v>
      </c>
    </row>
    <row r="45" spans="1:11">
      <c r="A45" s="2">
        <v>479155</v>
      </c>
      <c r="B45" t="s">
        <v>640</v>
      </c>
      <c r="C45" t="s">
        <v>641</v>
      </c>
      <c r="D45" t="s">
        <v>5232</v>
      </c>
      <c r="E45" t="s">
        <v>3407</v>
      </c>
      <c r="F45" s="12">
        <v>19008</v>
      </c>
      <c r="G45" s="12" t="s">
        <v>7754</v>
      </c>
      <c r="H45">
        <v>39.988563999999997</v>
      </c>
      <c r="I45">
        <v>-75.367115999999996</v>
      </c>
      <c r="J45">
        <f t="shared" si="0"/>
        <v>-7.0705215781858941E-2</v>
      </c>
      <c r="K45">
        <f t="shared" si="1"/>
        <v>0.76892828470227159</v>
      </c>
    </row>
    <row r="46" spans="1:11">
      <c r="A46" s="2">
        <v>419197</v>
      </c>
      <c r="B46" t="s">
        <v>816</v>
      </c>
      <c r="C46" t="s">
        <v>817</v>
      </c>
      <c r="D46" t="s">
        <v>5359</v>
      </c>
      <c r="E46" t="s">
        <v>3407</v>
      </c>
      <c r="F46" s="12">
        <v>19063</v>
      </c>
      <c r="G46" s="12" t="s">
        <v>7881</v>
      </c>
      <c r="H46">
        <v>39.918349999999997</v>
      </c>
      <c r="I46">
        <v>-75.386420000000001</v>
      </c>
      <c r="J46">
        <f t="shared" si="0"/>
        <v>-1.3918520564149517</v>
      </c>
      <c r="K46">
        <f t="shared" si="1"/>
        <v>0.58227439105764656</v>
      </c>
    </row>
    <row r="47" spans="1:11">
      <c r="A47" s="2">
        <v>284013</v>
      </c>
      <c r="B47" t="s">
        <v>2438</v>
      </c>
      <c r="C47" t="s">
        <v>547</v>
      </c>
      <c r="D47" t="s">
        <v>5460</v>
      </c>
      <c r="E47" t="s">
        <v>3407</v>
      </c>
      <c r="F47" s="12">
        <v>19312</v>
      </c>
      <c r="G47" s="12" t="s">
        <v>7983</v>
      </c>
      <c r="H47">
        <v>39.9998</v>
      </c>
      <c r="I47">
        <v>-75.452749999999995</v>
      </c>
      <c r="J47">
        <f t="shared" si="0"/>
        <v>0.14071139488493756</v>
      </c>
      <c r="K47">
        <f t="shared" si="1"/>
        <v>-5.908246583436369E-2</v>
      </c>
    </row>
    <row r="48" spans="1:11">
      <c r="A48" s="2">
        <v>245956</v>
      </c>
      <c r="B48" t="s">
        <v>2441</v>
      </c>
      <c r="C48" t="s">
        <v>47</v>
      </c>
      <c r="D48" t="s">
        <v>5483</v>
      </c>
      <c r="E48" t="s">
        <v>3407</v>
      </c>
      <c r="F48" s="12">
        <v>19333</v>
      </c>
      <c r="G48" s="12" t="s">
        <v>8006</v>
      </c>
      <c r="H48">
        <v>40.044665999999999</v>
      </c>
      <c r="I48">
        <v>-75.424156999999994</v>
      </c>
      <c r="J48">
        <f t="shared" si="0"/>
        <v>0.98491018931116259</v>
      </c>
      <c r="K48">
        <f t="shared" si="1"/>
        <v>0.21738846148533347</v>
      </c>
    </row>
    <row r="49" spans="1:11">
      <c r="A49" s="2">
        <v>243950</v>
      </c>
      <c r="B49" t="s">
        <v>2447</v>
      </c>
      <c r="C49" t="s">
        <v>1083</v>
      </c>
      <c r="D49" t="s">
        <v>5450</v>
      </c>
      <c r="E49" t="s">
        <v>3407</v>
      </c>
      <c r="F49" s="12">
        <v>19301</v>
      </c>
      <c r="G49" s="12" t="s">
        <v>7973</v>
      </c>
      <c r="H49">
        <v>40.041809000000001</v>
      </c>
      <c r="I49">
        <v>-75.475329000000002</v>
      </c>
      <c r="J49">
        <f t="shared" si="0"/>
        <v>0.93115286849640877</v>
      </c>
      <c r="K49">
        <f t="shared" si="1"/>
        <v>-0.2774029312613332</v>
      </c>
    </row>
    <row r="50" spans="1:11">
      <c r="A50" s="2">
        <v>418079</v>
      </c>
      <c r="B50" t="s">
        <v>2447</v>
      </c>
      <c r="C50" t="s">
        <v>1083</v>
      </c>
      <c r="D50" t="s">
        <v>5451</v>
      </c>
      <c r="E50" t="s">
        <v>3407</v>
      </c>
      <c r="F50" s="12">
        <v>19301</v>
      </c>
      <c r="G50" s="12" t="s">
        <v>7974</v>
      </c>
      <c r="H50">
        <v>40.041676000000002</v>
      </c>
      <c r="I50">
        <v>-75.474191000000005</v>
      </c>
      <c r="J50">
        <f t="shared" si="0"/>
        <v>0.92865034008609493</v>
      </c>
      <c r="K50">
        <f t="shared" si="1"/>
        <v>-0.26639940189088956</v>
      </c>
    </row>
    <row r="51" spans="1:11">
      <c r="A51" s="2">
        <v>483124</v>
      </c>
      <c r="B51" t="s">
        <v>2792</v>
      </c>
      <c r="C51" t="s">
        <v>2793</v>
      </c>
      <c r="D51" t="s">
        <v>5212</v>
      </c>
      <c r="E51" t="s">
        <v>3407</v>
      </c>
      <c r="F51" s="12">
        <v>19003</v>
      </c>
      <c r="G51" s="12" t="s">
        <v>7734</v>
      </c>
      <c r="H51">
        <v>40.007475999999997</v>
      </c>
      <c r="I51">
        <v>-75.291906999999995</v>
      </c>
      <c r="J51">
        <f t="shared" si="0"/>
        <v>0.2851430345678348</v>
      </c>
      <c r="K51">
        <f t="shared" si="1"/>
        <v>1.4961378105577894</v>
      </c>
    </row>
    <row r="52" spans="1:11">
      <c r="A52" s="2">
        <v>285791</v>
      </c>
      <c r="B52" t="s">
        <v>1082</v>
      </c>
      <c r="C52" t="s">
        <v>1083</v>
      </c>
      <c r="D52" t="s">
        <v>5452</v>
      </c>
      <c r="E52" t="s">
        <v>3407</v>
      </c>
      <c r="F52" s="12">
        <v>19301</v>
      </c>
      <c r="G52" s="12" t="s">
        <v>7975</v>
      </c>
      <c r="H52">
        <v>40.040514999999999</v>
      </c>
      <c r="I52">
        <v>-75.481016999999994</v>
      </c>
      <c r="J52">
        <f t="shared" si="0"/>
        <v>0.90680496050396919</v>
      </c>
      <c r="K52">
        <f t="shared" si="1"/>
        <v>-0.3324012397491527</v>
      </c>
    </row>
    <row r="53" spans="1:11">
      <c r="A53" s="2">
        <v>245969</v>
      </c>
      <c r="B53" t="s">
        <v>2692</v>
      </c>
      <c r="C53" t="s">
        <v>1083</v>
      </c>
      <c r="D53" t="s">
        <v>5449</v>
      </c>
      <c r="E53" t="s">
        <v>3407</v>
      </c>
      <c r="F53" s="12">
        <v>19301</v>
      </c>
      <c r="G53" s="12" t="s">
        <v>7972</v>
      </c>
      <c r="H53">
        <v>40.035303999999996</v>
      </c>
      <c r="I53">
        <v>-75.482066000000003</v>
      </c>
      <c r="J53">
        <f t="shared" si="0"/>
        <v>0.8087547684262828</v>
      </c>
      <c r="K53">
        <f t="shared" si="1"/>
        <v>-0.34254421190180656</v>
      </c>
    </row>
    <row r="54" spans="1:11">
      <c r="A54" s="2">
        <v>243087</v>
      </c>
      <c r="B54" t="s">
        <v>2696</v>
      </c>
      <c r="C54" t="s">
        <v>438</v>
      </c>
      <c r="D54" t="s">
        <v>5579</v>
      </c>
      <c r="E54" t="s">
        <v>3407</v>
      </c>
      <c r="F54" s="12">
        <v>19382</v>
      </c>
      <c r="G54" s="12" t="s">
        <v>8102</v>
      </c>
      <c r="H54">
        <v>39.907054000000002</v>
      </c>
      <c r="I54">
        <v>-75.571675999999997</v>
      </c>
      <c r="J54">
        <f t="shared" si="0"/>
        <v>-1.6043976272666913</v>
      </c>
      <c r="K54">
        <f t="shared" si="1"/>
        <v>-1.2089996309594626</v>
      </c>
    </row>
    <row r="55" spans="1:11">
      <c r="A55" s="2">
        <v>305473</v>
      </c>
      <c r="B55" t="s">
        <v>2702</v>
      </c>
      <c r="C55" t="s">
        <v>438</v>
      </c>
      <c r="D55" t="s">
        <v>5575</v>
      </c>
      <c r="E55" t="s">
        <v>3407</v>
      </c>
      <c r="F55" s="12">
        <v>19382</v>
      </c>
      <c r="G55" s="12" t="s">
        <v>8098</v>
      </c>
      <c r="H55">
        <v>39.908520000000003</v>
      </c>
      <c r="I55">
        <v>-75.560590000000005</v>
      </c>
      <c r="J55">
        <f t="shared" si="0"/>
        <v>-1.5768133667435911</v>
      </c>
      <c r="K55">
        <f t="shared" si="1"/>
        <v>-1.1018070768285986</v>
      </c>
    </row>
    <row r="56" spans="1:11">
      <c r="A56" s="2">
        <v>455570</v>
      </c>
      <c r="B56" t="s">
        <v>2702</v>
      </c>
      <c r="C56" t="s">
        <v>438</v>
      </c>
      <c r="D56" t="s">
        <v>5575</v>
      </c>
      <c r="E56" t="s">
        <v>3407</v>
      </c>
      <c r="F56" s="12">
        <v>19382</v>
      </c>
      <c r="G56" s="12" t="s">
        <v>8098</v>
      </c>
      <c r="H56">
        <v>39.908520000000003</v>
      </c>
      <c r="I56">
        <v>-75.560590000000005</v>
      </c>
      <c r="J56">
        <f t="shared" si="0"/>
        <v>-1.5768133667435911</v>
      </c>
      <c r="K56">
        <f t="shared" si="1"/>
        <v>-1.1018070768285986</v>
      </c>
    </row>
    <row r="57" spans="1:11">
      <c r="A57" s="2">
        <v>419200</v>
      </c>
      <c r="B57" t="s">
        <v>2878</v>
      </c>
      <c r="C57" t="s">
        <v>817</v>
      </c>
      <c r="D57" t="s">
        <v>5357</v>
      </c>
      <c r="E57" t="s">
        <v>3407</v>
      </c>
      <c r="F57" s="12">
        <v>19063</v>
      </c>
      <c r="G57" s="12" t="s">
        <v>7879</v>
      </c>
      <c r="H57">
        <v>39.923110999999999</v>
      </c>
      <c r="I57">
        <v>-75.430684999999997</v>
      </c>
      <c r="J57">
        <f t="shared" si="0"/>
        <v>-1.3022690657256757</v>
      </c>
      <c r="K57">
        <f t="shared" si="1"/>
        <v>0.15426803992957655</v>
      </c>
    </row>
    <row r="58" spans="1:11">
      <c r="A58" s="2">
        <v>429836</v>
      </c>
      <c r="B58" t="s">
        <v>1109</v>
      </c>
      <c r="C58" t="s">
        <v>438</v>
      </c>
      <c r="D58" t="s">
        <v>5576</v>
      </c>
      <c r="E58" t="s">
        <v>3407</v>
      </c>
      <c r="F58" s="12">
        <v>19382</v>
      </c>
      <c r="G58" s="12" t="s">
        <v>8099</v>
      </c>
      <c r="H58">
        <v>39.900292999999998</v>
      </c>
      <c r="I58">
        <v>-75.629649999999998</v>
      </c>
      <c r="J58">
        <f t="shared" si="0"/>
        <v>-1.7316126241266654</v>
      </c>
      <c r="K58">
        <f t="shared" si="1"/>
        <v>-1.769560801191062</v>
      </c>
    </row>
    <row r="59" spans="1:11">
      <c r="A59" s="2">
        <v>418443</v>
      </c>
      <c r="B59" t="s">
        <v>2818</v>
      </c>
      <c r="C59" t="s">
        <v>1021</v>
      </c>
      <c r="D59" t="s">
        <v>5391</v>
      </c>
      <c r="E59" t="s">
        <v>3407</v>
      </c>
      <c r="F59" s="12">
        <v>19087</v>
      </c>
      <c r="G59" s="12" t="s">
        <v>7913</v>
      </c>
      <c r="H59">
        <v>40.047454999999999</v>
      </c>
      <c r="I59">
        <v>-75.361363999999995</v>
      </c>
      <c r="J59">
        <f t="shared" si="0"/>
        <v>1.037388021916136</v>
      </c>
      <c r="K59">
        <f t="shared" si="1"/>
        <v>0.82454542085248861</v>
      </c>
    </row>
    <row r="60" spans="1:11">
      <c r="A60" s="2">
        <v>286495</v>
      </c>
      <c r="B60" t="s">
        <v>2817</v>
      </c>
      <c r="C60" t="s">
        <v>614</v>
      </c>
      <c r="D60" t="s">
        <v>5395</v>
      </c>
      <c r="E60" t="s">
        <v>3407</v>
      </c>
      <c r="F60" s="12">
        <v>19087</v>
      </c>
      <c r="G60" s="12" t="s">
        <v>7918</v>
      </c>
      <c r="H60">
        <v>40.043104999999997</v>
      </c>
      <c r="I60">
        <v>-75.387589000000006</v>
      </c>
      <c r="J60">
        <f t="shared" si="0"/>
        <v>0.955538408494924</v>
      </c>
      <c r="K60">
        <f t="shared" si="1"/>
        <v>0.57097111703820336</v>
      </c>
    </row>
    <row r="61" spans="1:11">
      <c r="A61" s="2">
        <v>445960</v>
      </c>
      <c r="B61" t="s">
        <v>2817</v>
      </c>
      <c r="C61" t="s">
        <v>614</v>
      </c>
      <c r="D61" t="s">
        <v>5395</v>
      </c>
      <c r="E61" t="s">
        <v>3407</v>
      </c>
      <c r="F61" s="12">
        <v>19087</v>
      </c>
      <c r="G61" s="12" t="s">
        <v>7918</v>
      </c>
      <c r="H61">
        <v>40.043104999999997</v>
      </c>
      <c r="I61">
        <v>-75.387589000000006</v>
      </c>
      <c r="J61">
        <f t="shared" si="0"/>
        <v>0.955538408494924</v>
      </c>
      <c r="K61">
        <f t="shared" si="1"/>
        <v>0.57097111703820336</v>
      </c>
    </row>
    <row r="62" spans="1:11">
      <c r="A62" s="2">
        <v>418444</v>
      </c>
      <c r="B62" t="s">
        <v>2819</v>
      </c>
      <c r="C62" t="s">
        <v>1021</v>
      </c>
      <c r="D62" t="s">
        <v>5389</v>
      </c>
      <c r="E62" t="s">
        <v>3407</v>
      </c>
      <c r="F62" s="12">
        <v>19087</v>
      </c>
      <c r="G62" s="12" t="s">
        <v>7911</v>
      </c>
      <c r="H62">
        <v>40.039439999999999</v>
      </c>
      <c r="I62">
        <v>-75.360119999999995</v>
      </c>
      <c r="J62">
        <f t="shared" si="0"/>
        <v>0.88657775718724052</v>
      </c>
      <c r="K62">
        <f t="shared" si="1"/>
        <v>0.83657388353865791</v>
      </c>
    </row>
    <row r="63" spans="1:11">
      <c r="A63" s="2">
        <v>437785</v>
      </c>
      <c r="B63" t="s">
        <v>2821</v>
      </c>
      <c r="C63" t="s">
        <v>614</v>
      </c>
      <c r="D63" t="s">
        <v>5397</v>
      </c>
      <c r="E63" t="s">
        <v>3407</v>
      </c>
      <c r="F63" s="12">
        <v>19087</v>
      </c>
      <c r="G63" s="12" t="s">
        <v>7920</v>
      </c>
      <c r="H63">
        <v>40.042147</v>
      </c>
      <c r="I63">
        <v>-75.386099999999999</v>
      </c>
      <c r="J63">
        <f t="shared" si="0"/>
        <v>0.93751267753923551</v>
      </c>
      <c r="K63">
        <f t="shared" si="1"/>
        <v>0.58536852936922212</v>
      </c>
    </row>
    <row r="64" spans="1:11">
      <c r="A64" s="2">
        <v>246088</v>
      </c>
      <c r="B64" t="s">
        <v>1089</v>
      </c>
      <c r="C64" t="s">
        <v>614</v>
      </c>
      <c r="D64" t="s">
        <v>5398</v>
      </c>
      <c r="E64" t="s">
        <v>3407</v>
      </c>
      <c r="F64" s="12">
        <v>19087</v>
      </c>
      <c r="G64" s="12" t="s">
        <v>7921</v>
      </c>
      <c r="H64">
        <v>40.041846</v>
      </c>
      <c r="I64">
        <v>-75.387054000000006</v>
      </c>
      <c r="J64">
        <f t="shared" si="0"/>
        <v>0.93184906061054618</v>
      </c>
      <c r="K64">
        <f t="shared" si="1"/>
        <v>0.57614412952782801</v>
      </c>
    </row>
    <row r="65" spans="1:11">
      <c r="A65" s="2">
        <v>419198</v>
      </c>
      <c r="B65" t="s">
        <v>2876</v>
      </c>
      <c r="C65" t="s">
        <v>817</v>
      </c>
      <c r="D65" t="s">
        <v>5361</v>
      </c>
      <c r="E65" t="s">
        <v>3407</v>
      </c>
      <c r="F65" s="12">
        <v>19063</v>
      </c>
      <c r="G65" s="12" t="s">
        <v>7883</v>
      </c>
      <c r="H65">
        <v>39.933354999999999</v>
      </c>
      <c r="I65">
        <v>-75.388236000000006</v>
      </c>
      <c r="J65">
        <f t="shared" si="0"/>
        <v>-1.1095179301195917</v>
      </c>
      <c r="K65">
        <f t="shared" si="1"/>
        <v>0.56471515613952039</v>
      </c>
    </row>
    <row r="66" spans="1:11">
      <c r="A66" s="2">
        <v>416930</v>
      </c>
      <c r="B66" t="s">
        <v>2875</v>
      </c>
      <c r="C66" t="s">
        <v>817</v>
      </c>
      <c r="D66" t="s">
        <v>5357</v>
      </c>
      <c r="E66" t="s">
        <v>3407</v>
      </c>
      <c r="F66" s="12">
        <v>19063</v>
      </c>
      <c r="G66" s="12" t="s">
        <v>7879</v>
      </c>
      <c r="H66">
        <v>39.923110999999999</v>
      </c>
      <c r="I66">
        <v>-75.430684999999997</v>
      </c>
      <c r="J66">
        <f t="shared" si="0"/>
        <v>-1.3022690657256757</v>
      </c>
      <c r="K66">
        <f t="shared" si="1"/>
        <v>0.15426803992957655</v>
      </c>
    </row>
    <row r="67" spans="1:11">
      <c r="A67" s="2">
        <v>339092</v>
      </c>
      <c r="B67" t="s">
        <v>546</v>
      </c>
      <c r="C67" t="s">
        <v>547</v>
      </c>
      <c r="D67" t="s">
        <v>5459</v>
      </c>
      <c r="E67" t="s">
        <v>3407</v>
      </c>
      <c r="F67" s="12">
        <v>19312</v>
      </c>
      <c r="G67" s="12" t="s">
        <v>7982</v>
      </c>
      <c r="H67">
        <v>40.045946999999998</v>
      </c>
      <c r="I67">
        <v>-75.440398000000002</v>
      </c>
      <c r="J67">
        <f t="shared" ref="J67:J89" si="2">(H67-N$2)/N$6</f>
        <v>1.0090134892634421</v>
      </c>
      <c r="K67">
        <f t="shared" ref="K67:K89" si="3">(I67-O$2)/O$6</f>
        <v>6.0351272991601479E-2</v>
      </c>
    </row>
    <row r="68" spans="1:11">
      <c r="A68" s="2">
        <v>342036</v>
      </c>
      <c r="B68" t="s">
        <v>2979</v>
      </c>
      <c r="C68" t="s">
        <v>438</v>
      </c>
      <c r="D68" t="s">
        <v>5569</v>
      </c>
      <c r="E68" t="s">
        <v>3407</v>
      </c>
      <c r="F68" s="12">
        <v>19380</v>
      </c>
      <c r="G68" s="12" t="s">
        <v>8092</v>
      </c>
      <c r="H68">
        <v>40.001401000000001</v>
      </c>
      <c r="I68">
        <v>-75.574466000000001</v>
      </c>
      <c r="J68">
        <f t="shared" si="2"/>
        <v>0.17083581582456081</v>
      </c>
      <c r="K68">
        <f t="shared" si="3"/>
        <v>-1.235976649363379</v>
      </c>
    </row>
    <row r="69" spans="1:11">
      <c r="A69" s="2">
        <v>246241</v>
      </c>
      <c r="B69" t="s">
        <v>2989</v>
      </c>
      <c r="C69" t="s">
        <v>438</v>
      </c>
      <c r="D69" t="s">
        <v>5574</v>
      </c>
      <c r="E69" t="s">
        <v>3407</v>
      </c>
      <c r="F69" s="12">
        <v>19382</v>
      </c>
      <c r="G69" s="12" t="s">
        <v>8097</v>
      </c>
      <c r="H69">
        <v>39.954438000000003</v>
      </c>
      <c r="I69">
        <v>-75.586223000000004</v>
      </c>
      <c r="J69">
        <f t="shared" si="2"/>
        <v>-0.71282013707157688</v>
      </c>
      <c r="K69">
        <f t="shared" si="3"/>
        <v>-1.3496572247663936</v>
      </c>
    </row>
    <row r="70" spans="1:11">
      <c r="A70" s="2">
        <v>474334</v>
      </c>
      <c r="B70" t="s">
        <v>3004</v>
      </c>
      <c r="C70" t="s">
        <v>438</v>
      </c>
      <c r="D70" t="s">
        <v>5570</v>
      </c>
      <c r="E70" t="s">
        <v>3407</v>
      </c>
      <c r="F70" s="12">
        <v>19380</v>
      </c>
      <c r="G70" s="12" t="s">
        <v>8093</v>
      </c>
      <c r="H70">
        <v>39.971744000000001</v>
      </c>
      <c r="I70">
        <v>-75.599541000000002</v>
      </c>
      <c r="J70">
        <f t="shared" si="2"/>
        <v>-0.3871903876769629</v>
      </c>
      <c r="K70">
        <f t="shared" si="3"/>
        <v>-1.4784313936204181</v>
      </c>
    </row>
    <row r="71" spans="1:11">
      <c r="A71" s="2">
        <v>419199</v>
      </c>
      <c r="B71" t="s">
        <v>2877</v>
      </c>
      <c r="C71" t="s">
        <v>817</v>
      </c>
      <c r="D71" t="s">
        <v>5358</v>
      </c>
      <c r="E71" t="s">
        <v>3407</v>
      </c>
      <c r="F71" s="12">
        <v>19063</v>
      </c>
      <c r="G71" s="12" t="s">
        <v>7880</v>
      </c>
      <c r="H71">
        <v>39.944051999999999</v>
      </c>
      <c r="I71">
        <v>-75.399518</v>
      </c>
      <c r="J71">
        <f t="shared" si="2"/>
        <v>-0.90824314511584991</v>
      </c>
      <c r="K71">
        <f t="shared" si="3"/>
        <v>0.4556274422928045</v>
      </c>
    </row>
    <row r="72" spans="1:11">
      <c r="A72" s="2">
        <v>279103</v>
      </c>
      <c r="B72" t="s">
        <v>1103</v>
      </c>
      <c r="C72" t="s">
        <v>438</v>
      </c>
      <c r="D72" t="s">
        <v>5563</v>
      </c>
      <c r="E72" t="s">
        <v>3407</v>
      </c>
      <c r="F72" s="12">
        <v>19380</v>
      </c>
      <c r="G72" s="12" t="s">
        <v>8086</v>
      </c>
      <c r="H72">
        <v>39.959240999999999</v>
      </c>
      <c r="I72">
        <v>-75.608982999999995</v>
      </c>
      <c r="J72">
        <f t="shared" si="2"/>
        <v>-0.62244687425284084</v>
      </c>
      <c r="K72">
        <f t="shared" si="3"/>
        <v>-1.5697278121756775</v>
      </c>
    </row>
    <row r="73" spans="1:11">
      <c r="A73" s="2">
        <v>246171</v>
      </c>
      <c r="B73" t="s">
        <v>3087</v>
      </c>
      <c r="C73" t="s">
        <v>3088</v>
      </c>
      <c r="D73" t="s">
        <v>5283</v>
      </c>
      <c r="E73" t="s">
        <v>3407</v>
      </c>
      <c r="F73" s="12">
        <v>19035</v>
      </c>
      <c r="G73" s="12" t="s">
        <v>7805</v>
      </c>
      <c r="H73">
        <v>40.033194999999999</v>
      </c>
      <c r="I73">
        <v>-75.277151000000003</v>
      </c>
      <c r="J73">
        <f t="shared" si="2"/>
        <v>0.76907181791938162</v>
      </c>
      <c r="K73">
        <f t="shared" si="3"/>
        <v>1.6388162634492995</v>
      </c>
    </row>
    <row r="74" spans="1:11">
      <c r="A74" s="2">
        <v>481112</v>
      </c>
      <c r="B74" t="s">
        <v>2152</v>
      </c>
      <c r="C74" t="s">
        <v>614</v>
      </c>
      <c r="D74" t="s">
        <v>5394</v>
      </c>
      <c r="E74" t="s">
        <v>3407</v>
      </c>
      <c r="F74" s="12">
        <v>19087</v>
      </c>
      <c r="G74" s="12" t="s">
        <v>7917</v>
      </c>
      <c r="H74">
        <v>40.081271000000001</v>
      </c>
      <c r="I74">
        <v>-75.421974000000006</v>
      </c>
      <c r="J74">
        <f t="shared" si="2"/>
        <v>1.6736699822495569</v>
      </c>
      <c r="K74">
        <f t="shared" si="3"/>
        <v>0.23849628627935932</v>
      </c>
    </row>
    <row r="75" spans="1:11">
      <c r="A75" s="2">
        <v>324863</v>
      </c>
      <c r="B75" t="s">
        <v>3104</v>
      </c>
      <c r="C75" t="s">
        <v>438</v>
      </c>
      <c r="D75" t="s">
        <v>5580</v>
      </c>
      <c r="E75" t="s">
        <v>3407</v>
      </c>
      <c r="F75" s="12">
        <v>19382</v>
      </c>
      <c r="G75" s="12" t="s">
        <v>8103</v>
      </c>
      <c r="H75">
        <v>39.964869</v>
      </c>
      <c r="I75">
        <v>-75.522188</v>
      </c>
      <c r="J75">
        <f t="shared" si="2"/>
        <v>-0.51655040888859649</v>
      </c>
      <c r="K75">
        <f t="shared" si="3"/>
        <v>-0.73049114107746749</v>
      </c>
    </row>
    <row r="76" spans="1:11">
      <c r="A76" s="2">
        <v>343008</v>
      </c>
      <c r="B76" t="s">
        <v>3121</v>
      </c>
      <c r="C76" t="s">
        <v>855</v>
      </c>
      <c r="D76" t="s">
        <v>5381</v>
      </c>
      <c r="E76" t="s">
        <v>3407</v>
      </c>
      <c r="F76" s="12">
        <v>19073</v>
      </c>
      <c r="G76" s="12" t="s">
        <v>7903</v>
      </c>
      <c r="H76">
        <v>39.985709999999997</v>
      </c>
      <c r="I76">
        <v>-75.401167000000001</v>
      </c>
      <c r="J76">
        <f t="shared" si="2"/>
        <v>-0.12440608858736568</v>
      </c>
      <c r="K76">
        <f t="shared" si="3"/>
        <v>0.43968296080606667</v>
      </c>
    </row>
    <row r="77" spans="1:11">
      <c r="A77" s="2">
        <v>254248</v>
      </c>
      <c r="B77" t="s">
        <v>854</v>
      </c>
      <c r="C77" t="s">
        <v>855</v>
      </c>
      <c r="D77" t="s">
        <v>5382</v>
      </c>
      <c r="E77" t="s">
        <v>3407</v>
      </c>
      <c r="F77" s="12">
        <v>19073</v>
      </c>
      <c r="G77" s="12" t="s">
        <v>7904</v>
      </c>
      <c r="H77">
        <v>39.976548000000001</v>
      </c>
      <c r="I77">
        <v>-75.414779999999993</v>
      </c>
      <c r="J77">
        <f t="shared" si="2"/>
        <v>-0.29679830885505532</v>
      </c>
      <c r="K77">
        <f t="shared" si="3"/>
        <v>0.3080563831961336</v>
      </c>
    </row>
    <row r="78" spans="1:11">
      <c r="A78" s="2">
        <v>479157</v>
      </c>
      <c r="B78" t="s">
        <v>1762</v>
      </c>
      <c r="C78" t="s">
        <v>817</v>
      </c>
      <c r="D78" t="s">
        <v>5362</v>
      </c>
      <c r="E78" t="s">
        <v>3407</v>
      </c>
      <c r="F78" s="12">
        <v>19063</v>
      </c>
      <c r="G78" s="12" t="s">
        <v>7884</v>
      </c>
      <c r="H78">
        <v>39.879837999999999</v>
      </c>
      <c r="I78">
        <v>-75.401605000000004</v>
      </c>
      <c r="J78">
        <f t="shared" si="2"/>
        <v>-2.1164939672369814</v>
      </c>
      <c r="K78">
        <f t="shared" si="3"/>
        <v>0.4354478589921002</v>
      </c>
    </row>
    <row r="79" spans="1:11">
      <c r="A79" s="2">
        <v>418570</v>
      </c>
      <c r="B79" t="s">
        <v>2985</v>
      </c>
      <c r="C79" t="s">
        <v>2986</v>
      </c>
      <c r="D79" t="s">
        <v>5388</v>
      </c>
      <c r="E79" t="s">
        <v>3407</v>
      </c>
      <c r="F79" s="12">
        <v>19083</v>
      </c>
      <c r="G79" s="12" t="s">
        <v>7910</v>
      </c>
      <c r="H79">
        <v>39.975769999999997</v>
      </c>
      <c r="I79">
        <v>-75.334999999999994</v>
      </c>
      <c r="J79">
        <f t="shared" si="2"/>
        <v>-0.31143715925551324</v>
      </c>
      <c r="K79">
        <f t="shared" si="3"/>
        <v>1.0794637409957601</v>
      </c>
    </row>
    <row r="80" spans="1:11">
      <c r="A80" s="2">
        <v>418853</v>
      </c>
      <c r="B80" t="s">
        <v>870</v>
      </c>
      <c r="C80" t="s">
        <v>547</v>
      </c>
      <c r="D80" t="s">
        <v>5466</v>
      </c>
      <c r="E80" t="s">
        <v>3407</v>
      </c>
      <c r="F80" s="12">
        <v>19312</v>
      </c>
      <c r="G80" s="12" t="s">
        <v>7989</v>
      </c>
      <c r="H80">
        <v>40.047547999999999</v>
      </c>
      <c r="I80">
        <v>-75.447243</v>
      </c>
      <c r="J80">
        <f t="shared" si="2"/>
        <v>1.0391379102030653</v>
      </c>
      <c r="K80">
        <f t="shared" si="3"/>
        <v>-5.8342793289960278E-3</v>
      </c>
    </row>
    <row r="81" spans="1:11">
      <c r="A81" s="2">
        <v>308449</v>
      </c>
      <c r="B81" t="s">
        <v>3247</v>
      </c>
      <c r="C81" t="s">
        <v>3088</v>
      </c>
      <c r="D81" t="s">
        <v>5284</v>
      </c>
      <c r="E81" t="s">
        <v>3407</v>
      </c>
      <c r="F81" s="12">
        <v>19035</v>
      </c>
      <c r="G81" s="12" t="s">
        <v>7806</v>
      </c>
      <c r="H81">
        <v>40.049768</v>
      </c>
      <c r="I81">
        <v>-75.277479</v>
      </c>
      <c r="J81">
        <f t="shared" si="2"/>
        <v>1.0809094370525125</v>
      </c>
      <c r="K81">
        <f t="shared" si="3"/>
        <v>1.6356447716799929</v>
      </c>
    </row>
    <row r="82" spans="1:11">
      <c r="A82" s="2">
        <v>418990</v>
      </c>
      <c r="B82" t="s">
        <v>1090</v>
      </c>
      <c r="C82" t="s">
        <v>614</v>
      </c>
      <c r="D82" t="s">
        <v>5396</v>
      </c>
      <c r="E82" t="s">
        <v>3407</v>
      </c>
      <c r="F82" s="12">
        <v>19087</v>
      </c>
      <c r="G82" s="12" t="s">
        <v>7919</v>
      </c>
      <c r="H82">
        <v>40.032803000000001</v>
      </c>
      <c r="I82">
        <v>-75.404740000000004</v>
      </c>
      <c r="J82">
        <f t="shared" si="2"/>
        <v>0.76169594470997237</v>
      </c>
      <c r="K82">
        <f t="shared" si="3"/>
        <v>0.40513497272107862</v>
      </c>
    </row>
    <row r="83" spans="1:11">
      <c r="A83" s="2">
        <v>419000</v>
      </c>
      <c r="B83" t="s">
        <v>3262</v>
      </c>
      <c r="C83" t="s">
        <v>438</v>
      </c>
      <c r="D83" t="s">
        <v>5584</v>
      </c>
      <c r="E83" t="s">
        <v>3407</v>
      </c>
      <c r="F83" s="12">
        <v>19382</v>
      </c>
      <c r="G83" s="12" t="s">
        <v>8107</v>
      </c>
      <c r="H83">
        <v>39.961857000000002</v>
      </c>
      <c r="I83">
        <v>-75.589304999999996</v>
      </c>
      <c r="J83">
        <f t="shared" si="2"/>
        <v>-0.57322421018156577</v>
      </c>
      <c r="K83">
        <f t="shared" si="3"/>
        <v>-1.3794576443794835</v>
      </c>
    </row>
    <row r="84" spans="1:11">
      <c r="A84" s="2">
        <v>246533</v>
      </c>
      <c r="B84" t="s">
        <v>436</v>
      </c>
      <c r="C84" t="s">
        <v>438</v>
      </c>
      <c r="D84" t="s">
        <v>5585</v>
      </c>
      <c r="E84" t="s">
        <v>3407</v>
      </c>
      <c r="F84" s="12">
        <v>19383</v>
      </c>
      <c r="G84" s="12" t="s">
        <v>8108</v>
      </c>
      <c r="H84">
        <v>39.952775000000003</v>
      </c>
      <c r="I84">
        <v>-75.597801000000004</v>
      </c>
      <c r="J84">
        <f t="shared" si="2"/>
        <v>-0.7441111502024863</v>
      </c>
      <c r="K84">
        <f t="shared" si="3"/>
        <v>-1.4616070165513546</v>
      </c>
    </row>
    <row r="85" spans="1:11">
      <c r="A85" s="2">
        <v>469311</v>
      </c>
      <c r="B85" t="s">
        <v>436</v>
      </c>
      <c r="C85" t="s">
        <v>438</v>
      </c>
      <c r="D85" t="s">
        <v>5586</v>
      </c>
      <c r="E85" t="s">
        <v>3407</v>
      </c>
      <c r="F85" s="12">
        <v>19383</v>
      </c>
      <c r="G85" s="12" t="s">
        <v>8109</v>
      </c>
      <c r="H85">
        <v>39.952413999999997</v>
      </c>
      <c r="I85">
        <v>-75.603566000000001</v>
      </c>
      <c r="J85">
        <f t="shared" si="2"/>
        <v>-0.75090372731638622</v>
      </c>
      <c r="K85">
        <f t="shared" si="3"/>
        <v>-1.5173498520704363</v>
      </c>
    </row>
    <row r="86" spans="1:11">
      <c r="A86" s="2">
        <v>419003</v>
      </c>
      <c r="B86" t="s">
        <v>437</v>
      </c>
      <c r="C86" t="s">
        <v>438</v>
      </c>
      <c r="D86" t="s">
        <v>5573</v>
      </c>
      <c r="E86" t="s">
        <v>3407</v>
      </c>
      <c r="F86" s="12">
        <v>19382</v>
      </c>
      <c r="G86" s="12" t="s">
        <v>8096</v>
      </c>
      <c r="H86">
        <v>39.952159999999999</v>
      </c>
      <c r="I86">
        <v>-75.591359999999995</v>
      </c>
      <c r="J86">
        <f t="shared" si="2"/>
        <v>-0.75568299210002521</v>
      </c>
      <c r="K86">
        <f t="shared" si="3"/>
        <v>-1.3993278138489891</v>
      </c>
    </row>
    <row r="87" spans="1:11">
      <c r="A87" s="2">
        <v>301231</v>
      </c>
      <c r="B87" t="s">
        <v>892</v>
      </c>
      <c r="C87" t="s">
        <v>290</v>
      </c>
      <c r="D87" t="s">
        <v>5214</v>
      </c>
      <c r="E87" t="s">
        <v>3407</v>
      </c>
      <c r="F87" s="12">
        <v>19004</v>
      </c>
      <c r="G87" s="12" t="s">
        <v>7736</v>
      </c>
      <c r="H87">
        <v>40.009050000000002</v>
      </c>
      <c r="I87">
        <v>-75.224189999999993</v>
      </c>
      <c r="J87">
        <f t="shared" si="2"/>
        <v>0.31475942342423363</v>
      </c>
      <c r="K87">
        <f t="shared" si="3"/>
        <v>2.150905823194027</v>
      </c>
    </row>
    <row r="88" spans="1:11">
      <c r="A88" s="2">
        <v>246526</v>
      </c>
      <c r="B88" t="s">
        <v>3278</v>
      </c>
      <c r="C88" t="s">
        <v>438</v>
      </c>
      <c r="D88" t="s">
        <v>5577</v>
      </c>
      <c r="E88" t="s">
        <v>3407</v>
      </c>
      <c r="F88" s="12">
        <v>19382</v>
      </c>
      <c r="G88" s="12" t="s">
        <v>8100</v>
      </c>
      <c r="H88">
        <v>39.925927000000001</v>
      </c>
      <c r="I88">
        <v>-75.583779000000007</v>
      </c>
      <c r="J88">
        <f t="shared" si="2"/>
        <v>-1.2492832010373442</v>
      </c>
      <c r="K88">
        <f t="shared" si="3"/>
        <v>-1.3260257434119189</v>
      </c>
    </row>
    <row r="89" spans="1:11">
      <c r="A89" s="2">
        <v>484000</v>
      </c>
      <c r="B89" t="s">
        <v>3280</v>
      </c>
      <c r="C89" t="s">
        <v>547</v>
      </c>
      <c r="D89" t="s">
        <v>5465</v>
      </c>
      <c r="E89" t="s">
        <v>3407</v>
      </c>
      <c r="F89" s="12">
        <v>19312</v>
      </c>
      <c r="G89" s="12" t="s">
        <v>7988</v>
      </c>
      <c r="H89">
        <v>40.001179999999998</v>
      </c>
      <c r="I89">
        <v>-75.464110000000005</v>
      </c>
      <c r="J89">
        <f t="shared" si="2"/>
        <v>0.16667747914264053</v>
      </c>
      <c r="K89">
        <f t="shared" si="3"/>
        <v>-0.16892437589467818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FE18-9C0D-4831-BF25-BA1706CFFAA2}">
  <sheetPr codeName="Sheet11"/>
  <dimension ref="A1:O134"/>
  <sheetViews>
    <sheetView topLeftCell="A99" workbookViewId="0">
      <selection sqref="A1:I134"/>
    </sheetView>
  </sheetViews>
  <sheetFormatPr defaultRowHeight="15"/>
  <cols>
    <col min="1" max="1" width="9.5703125" bestFit="1" customWidth="1"/>
    <col min="2" max="2" width="33.28515625" bestFit="1" customWidth="1"/>
    <col min="3" max="3" width="12.7109375" bestFit="1" customWidth="1"/>
    <col min="4" max="4" width="35.42578125" bestFit="1" customWidth="1"/>
    <col min="5" max="5" width="5.28515625" bestFit="1" customWidth="1"/>
    <col min="6" max="6" width="15.5703125" bestFit="1" customWidth="1"/>
    <col min="7" max="7" width="52.7109375" bestFit="1" customWidth="1"/>
    <col min="8" max="8" width="12" bestFit="1" customWidth="1"/>
    <col min="9" max="9" width="12.7109375" bestFit="1" customWidth="1"/>
    <col min="10" max="10" width="10.28515625" bestFit="1" customWidth="1"/>
    <col min="11" max="11" width="10.7109375" bestFit="1" customWidth="1"/>
    <col min="12" max="12" width="12.7109375" customWidth="1"/>
  </cols>
  <sheetData>
    <row r="1" spans="1:15">
      <c r="A1" t="s">
        <v>3</v>
      </c>
      <c r="B1" t="s">
        <v>3</v>
      </c>
      <c r="C1" t="s">
        <v>4</v>
      </c>
      <c r="D1" s="13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 s="2">
        <v>416141</v>
      </c>
      <c r="B2" t="s">
        <v>2723</v>
      </c>
      <c r="C2" t="s">
        <v>1695</v>
      </c>
      <c r="D2" t="s">
        <v>5372</v>
      </c>
      <c r="E2" t="s">
        <v>3407</v>
      </c>
      <c r="F2" s="12">
        <v>19067</v>
      </c>
      <c r="G2" s="12" t="s">
        <v>7894</v>
      </c>
      <c r="H2">
        <v>40.244570000000003</v>
      </c>
      <c r="I2">
        <v>-74.876542000000001</v>
      </c>
      <c r="J2">
        <f>(H2-N$2)/N$6</f>
        <v>-6.7252806395820389E-2</v>
      </c>
      <c r="K2">
        <f>(I2-O$2)/O$6</f>
        <v>0.70517654935808816</v>
      </c>
      <c r="M2" s="19" t="s">
        <v>8497</v>
      </c>
      <c r="N2" s="20">
        <f>AVERAGE(H:H)</f>
        <v>40.251701347676644</v>
      </c>
      <c r="O2" s="20">
        <f>AVERAGE(I:I)</f>
        <v>-74.962828846179988</v>
      </c>
    </row>
    <row r="3" spans="1:15">
      <c r="A3" s="2">
        <v>481123</v>
      </c>
      <c r="B3" t="s">
        <v>1954</v>
      </c>
      <c r="C3" t="s">
        <v>95</v>
      </c>
      <c r="D3" t="s">
        <v>3674</v>
      </c>
      <c r="E3" t="s">
        <v>3406</v>
      </c>
      <c r="F3" s="12">
        <v>8822</v>
      </c>
      <c r="G3" s="12" t="s">
        <v>6193</v>
      </c>
      <c r="H3">
        <v>40.497199999999999</v>
      </c>
      <c r="I3">
        <v>-74.825530000000001</v>
      </c>
      <c r="J3">
        <f t="shared" ref="J3:J66" si="0">(H3-N$2)/N$6</f>
        <v>2.3151968020321188</v>
      </c>
      <c r="K3">
        <f t="shared" ref="K3:K66" si="1">(I3-O$2)/O$6</f>
        <v>1.1220705225231178</v>
      </c>
      <c r="M3" s="19" t="s">
        <v>8498</v>
      </c>
      <c r="N3" s="20">
        <f>MEDIAN(H:H)</f>
        <v>40.228518999999999</v>
      </c>
      <c r="O3" s="20">
        <f>MEDIAN(I:I)</f>
        <v>-74.932417000000001</v>
      </c>
    </row>
    <row r="4" spans="1:15">
      <c r="A4" s="2">
        <v>416361</v>
      </c>
      <c r="B4" t="s">
        <v>1316</v>
      </c>
      <c r="C4" t="s">
        <v>610</v>
      </c>
      <c r="D4" t="s">
        <v>5253</v>
      </c>
      <c r="E4" t="s">
        <v>3407</v>
      </c>
      <c r="F4" s="12">
        <v>19020</v>
      </c>
      <c r="G4" s="12" t="s">
        <v>7775</v>
      </c>
      <c r="H4">
        <v>40.112838000000004</v>
      </c>
      <c r="I4">
        <v>-74.931663999999998</v>
      </c>
      <c r="J4">
        <f t="shared" si="0"/>
        <v>-1.3095631092792177</v>
      </c>
      <c r="K4">
        <f t="shared" si="1"/>
        <v>0.25469372984892213</v>
      </c>
      <c r="M4" s="19" t="s">
        <v>8499</v>
      </c>
      <c r="N4" s="20">
        <f>MAX(H:H)</f>
        <v>40.555965</v>
      </c>
      <c r="O4" s="20">
        <f>MAX(I:I)</f>
        <v>-74.737799999999993</v>
      </c>
    </row>
    <row r="5" spans="1:15">
      <c r="A5" s="2">
        <v>243092</v>
      </c>
      <c r="B5" t="s">
        <v>1374</v>
      </c>
      <c r="C5" t="s">
        <v>1157</v>
      </c>
      <c r="D5" t="s">
        <v>5331</v>
      </c>
      <c r="E5" t="s">
        <v>3407</v>
      </c>
      <c r="F5" s="12">
        <v>19047</v>
      </c>
      <c r="G5" s="12" t="s">
        <v>7853</v>
      </c>
      <c r="H5">
        <v>40.169595999999999</v>
      </c>
      <c r="I5">
        <v>-74.937946999999994</v>
      </c>
      <c r="J5">
        <f t="shared" si="0"/>
        <v>-0.77430175918167199</v>
      </c>
      <c r="K5">
        <f t="shared" si="1"/>
        <v>0.2033461090264819</v>
      </c>
      <c r="M5" s="19" t="s">
        <v>8500</v>
      </c>
      <c r="N5" s="20">
        <f>MIN(H:H)</f>
        <v>40.064475000000002</v>
      </c>
      <c r="O5" s="20">
        <f>MIN(I:I)</f>
        <v>-75.185512000000003</v>
      </c>
    </row>
    <row r="6" spans="1:15">
      <c r="A6" s="2">
        <v>243051</v>
      </c>
      <c r="B6" t="s">
        <v>1422</v>
      </c>
      <c r="C6" t="s">
        <v>274</v>
      </c>
      <c r="D6" t="s">
        <v>5113</v>
      </c>
      <c r="E6" t="s">
        <v>3407</v>
      </c>
      <c r="F6" s="12">
        <v>18940</v>
      </c>
      <c r="G6" s="12" t="s">
        <v>7635</v>
      </c>
      <c r="H6">
        <v>40.239404</v>
      </c>
      <c r="I6">
        <v>-74.967354999999998</v>
      </c>
      <c r="J6">
        <f t="shared" si="0"/>
        <v>-0.11597122731631783</v>
      </c>
      <c r="K6">
        <f t="shared" si="1"/>
        <v>-3.6989850411271931E-2</v>
      </c>
      <c r="M6" t="s">
        <v>8501</v>
      </c>
      <c r="N6">
        <f>_xlfn.STDEV.P(H:H)</f>
        <v>0.10603791958760228</v>
      </c>
      <c r="O6">
        <f>_xlfn.STDEV.P(I:I)</f>
        <v>0.12236204714767297</v>
      </c>
    </row>
    <row r="7" spans="1:15">
      <c r="A7" s="2">
        <v>474555</v>
      </c>
      <c r="B7" t="s">
        <v>299</v>
      </c>
      <c r="C7" t="s">
        <v>162</v>
      </c>
      <c r="D7" t="s">
        <v>5044</v>
      </c>
      <c r="E7" t="s">
        <v>3407</v>
      </c>
      <c r="F7" s="12">
        <v>18901</v>
      </c>
      <c r="G7" s="12" t="s">
        <v>7566</v>
      </c>
      <c r="H7">
        <v>40.315457000000002</v>
      </c>
      <c r="I7">
        <v>-75.134568000000002</v>
      </c>
      <c r="J7">
        <f t="shared" si="0"/>
        <v>0.60125333061336883</v>
      </c>
      <c r="K7">
        <f t="shared" si="1"/>
        <v>-1.4035328586219988</v>
      </c>
    </row>
    <row r="8" spans="1:15">
      <c r="A8" s="2">
        <v>459054</v>
      </c>
      <c r="B8" t="s">
        <v>1713</v>
      </c>
      <c r="C8" t="s">
        <v>162</v>
      </c>
      <c r="D8" t="s">
        <v>5046</v>
      </c>
      <c r="E8" t="s">
        <v>3407</v>
      </c>
      <c r="F8" s="12">
        <v>18901</v>
      </c>
      <c r="G8" s="12" t="s">
        <v>7568</v>
      </c>
      <c r="H8">
        <v>40.312230999999997</v>
      </c>
      <c r="I8">
        <v>-75.131529</v>
      </c>
      <c r="J8">
        <f t="shared" si="0"/>
        <v>0.57083025165678924</v>
      </c>
      <c r="K8">
        <f t="shared" si="1"/>
        <v>-1.3786967262521841</v>
      </c>
    </row>
    <row r="9" spans="1:15">
      <c r="A9" s="2">
        <v>243049</v>
      </c>
      <c r="B9" t="s">
        <v>912</v>
      </c>
      <c r="C9" t="s">
        <v>913</v>
      </c>
      <c r="D9" t="s">
        <v>5270</v>
      </c>
      <c r="E9" t="s">
        <v>3407</v>
      </c>
      <c r="F9" s="12">
        <v>19030</v>
      </c>
      <c r="G9" s="12" t="s">
        <v>7792</v>
      </c>
      <c r="H9">
        <v>40.159889999999997</v>
      </c>
      <c r="I9">
        <v>-74.853210000000004</v>
      </c>
      <c r="J9">
        <f t="shared" si="0"/>
        <v>-0.8658350525332339</v>
      </c>
      <c r="K9">
        <f t="shared" si="1"/>
        <v>0.89585658899356491</v>
      </c>
    </row>
    <row r="10" spans="1:15">
      <c r="A10" s="2">
        <v>286200</v>
      </c>
      <c r="B10" t="s">
        <v>1437</v>
      </c>
      <c r="C10" t="s">
        <v>25</v>
      </c>
      <c r="D10" t="s">
        <v>5190</v>
      </c>
      <c r="E10" t="s">
        <v>3407</v>
      </c>
      <c r="F10" s="12">
        <v>18976</v>
      </c>
      <c r="G10" s="12" t="s">
        <v>7712</v>
      </c>
      <c r="H10">
        <v>40.273040999999999</v>
      </c>
      <c r="I10">
        <v>-75.147730999999993</v>
      </c>
      <c r="J10">
        <f t="shared" si="0"/>
        <v>0.2012454828079307</v>
      </c>
      <c r="K10">
        <f t="shared" si="1"/>
        <v>-1.5111070640789066</v>
      </c>
    </row>
    <row r="11" spans="1:15">
      <c r="A11" s="2">
        <v>442480</v>
      </c>
      <c r="B11" t="s">
        <v>1437</v>
      </c>
      <c r="C11" t="s">
        <v>25</v>
      </c>
      <c r="D11" t="s">
        <v>5191</v>
      </c>
      <c r="E11" t="s">
        <v>3407</v>
      </c>
      <c r="F11" s="12">
        <v>18976</v>
      </c>
      <c r="G11" s="12" t="s">
        <v>7713</v>
      </c>
      <c r="H11">
        <v>40.254381000000002</v>
      </c>
      <c r="I11">
        <v>-75.134279000000006</v>
      </c>
      <c r="J11">
        <f t="shared" si="0"/>
        <v>2.5270698763047383E-2</v>
      </c>
      <c r="K11">
        <f t="shared" si="1"/>
        <v>-1.4011710151686418</v>
      </c>
    </row>
    <row r="12" spans="1:15">
      <c r="A12" s="2">
        <v>272804</v>
      </c>
      <c r="B12" t="s">
        <v>1439</v>
      </c>
      <c r="C12" t="s">
        <v>1440</v>
      </c>
      <c r="D12" t="s">
        <v>5255</v>
      </c>
      <c r="E12" t="s">
        <v>3407</v>
      </c>
      <c r="F12" s="12">
        <v>19021</v>
      </c>
      <c r="G12" s="12" t="s">
        <v>7777</v>
      </c>
      <c r="H12">
        <v>40.091363999999999</v>
      </c>
      <c r="I12">
        <v>-74.906521999999995</v>
      </c>
      <c r="J12">
        <f t="shared" si="0"/>
        <v>-1.5120755697605299</v>
      </c>
      <c r="K12">
        <f t="shared" si="1"/>
        <v>0.46016593782579379</v>
      </c>
    </row>
    <row r="13" spans="1:15">
      <c r="A13" s="2">
        <v>439077</v>
      </c>
      <c r="B13" t="s">
        <v>1439</v>
      </c>
      <c r="C13" t="s">
        <v>1440</v>
      </c>
      <c r="D13" t="s">
        <v>5256</v>
      </c>
      <c r="E13" t="s">
        <v>3407</v>
      </c>
      <c r="F13" s="12">
        <v>19021</v>
      </c>
      <c r="G13" s="12" t="s">
        <v>7778</v>
      </c>
      <c r="H13">
        <v>40.091965000000002</v>
      </c>
      <c r="I13">
        <v>-74.905769000000006</v>
      </c>
      <c r="J13">
        <f t="shared" si="0"/>
        <v>-1.506407785987135</v>
      </c>
      <c r="K13">
        <f t="shared" si="1"/>
        <v>0.46631980675445056</v>
      </c>
    </row>
    <row r="14" spans="1:15">
      <c r="A14" s="2">
        <v>300574</v>
      </c>
      <c r="B14" t="s">
        <v>1028</v>
      </c>
      <c r="C14" t="s">
        <v>1029</v>
      </c>
      <c r="D14" t="s">
        <v>5336</v>
      </c>
      <c r="E14" t="s">
        <v>3407</v>
      </c>
      <c r="F14" s="12">
        <v>19047</v>
      </c>
      <c r="G14" s="12" t="s">
        <v>7858</v>
      </c>
      <c r="H14">
        <v>40.156520999999998</v>
      </c>
      <c r="I14">
        <v>-74.919207999999998</v>
      </c>
      <c r="J14">
        <f t="shared" si="0"/>
        <v>-0.89760670566545153</v>
      </c>
      <c r="K14">
        <f t="shared" si="1"/>
        <v>0.35648999993720926</v>
      </c>
    </row>
    <row r="15" spans="1:15">
      <c r="A15" s="2">
        <v>336898</v>
      </c>
      <c r="B15" t="s">
        <v>1499</v>
      </c>
      <c r="C15" t="s">
        <v>1500</v>
      </c>
      <c r="D15" t="s">
        <v>5104</v>
      </c>
      <c r="E15" t="s">
        <v>3407</v>
      </c>
      <c r="F15" s="12">
        <v>18938</v>
      </c>
      <c r="G15" s="12" t="s">
        <v>7626</v>
      </c>
      <c r="H15">
        <v>40.30321</v>
      </c>
      <c r="I15">
        <v>-75.046629999999993</v>
      </c>
      <c r="J15">
        <f t="shared" si="0"/>
        <v>0.48575691152449402</v>
      </c>
      <c r="K15">
        <f t="shared" si="1"/>
        <v>-0.68486230635606571</v>
      </c>
    </row>
    <row r="16" spans="1:15">
      <c r="A16" s="2">
        <v>282246</v>
      </c>
      <c r="B16" t="s">
        <v>603</v>
      </c>
      <c r="C16" t="s">
        <v>65</v>
      </c>
      <c r="D16" t="s">
        <v>5347</v>
      </c>
      <c r="E16" t="s">
        <v>3407</v>
      </c>
      <c r="F16" s="12">
        <v>19054</v>
      </c>
      <c r="G16" s="12" t="s">
        <v>7869</v>
      </c>
      <c r="H16">
        <v>40.149371000000002</v>
      </c>
      <c r="I16">
        <v>-74.815167000000002</v>
      </c>
      <c r="J16">
        <f t="shared" si="0"/>
        <v>-0.96503541445003738</v>
      </c>
      <c r="K16">
        <f t="shared" si="1"/>
        <v>1.2067618156288265</v>
      </c>
    </row>
    <row r="17" spans="1:11">
      <c r="A17" s="2">
        <v>243123</v>
      </c>
      <c r="B17" t="s">
        <v>1537</v>
      </c>
      <c r="C17" t="s">
        <v>162</v>
      </c>
      <c r="D17" t="s">
        <v>5070</v>
      </c>
      <c r="E17" t="s">
        <v>3407</v>
      </c>
      <c r="F17" s="12">
        <v>18902</v>
      </c>
      <c r="G17" s="12" t="s">
        <v>7592</v>
      </c>
      <c r="H17">
        <v>40.344329999999999</v>
      </c>
      <c r="I17">
        <v>-75.133217000000002</v>
      </c>
      <c r="J17">
        <f t="shared" si="0"/>
        <v>0.87354271645089543</v>
      </c>
      <c r="K17">
        <f t="shared" si="1"/>
        <v>-1.3924918534125226</v>
      </c>
    </row>
    <row r="18" spans="1:11">
      <c r="A18" s="2">
        <v>418156</v>
      </c>
      <c r="B18" t="s">
        <v>2582</v>
      </c>
      <c r="C18" t="s">
        <v>1157</v>
      </c>
      <c r="D18" t="s">
        <v>5328</v>
      </c>
      <c r="E18" t="s">
        <v>3407</v>
      </c>
      <c r="F18" s="12">
        <v>19047</v>
      </c>
      <c r="G18" s="12" t="s">
        <v>7850</v>
      </c>
      <c r="H18">
        <v>40.157806999999998</v>
      </c>
      <c r="I18">
        <v>-74.948453000000001</v>
      </c>
      <c r="J18">
        <f t="shared" si="0"/>
        <v>-0.88547896867285691</v>
      </c>
      <c r="K18">
        <f t="shared" si="1"/>
        <v>0.11748615289705093</v>
      </c>
    </row>
    <row r="19" spans="1:11">
      <c r="A19" s="2">
        <v>418327</v>
      </c>
      <c r="B19" t="s">
        <v>2735</v>
      </c>
      <c r="C19" t="s">
        <v>1157</v>
      </c>
      <c r="D19" t="s">
        <v>5330</v>
      </c>
      <c r="E19" t="s">
        <v>3407</v>
      </c>
      <c r="F19" s="12">
        <v>19047</v>
      </c>
      <c r="G19" s="12" t="s">
        <v>7852</v>
      </c>
      <c r="H19">
        <v>40.191460999999997</v>
      </c>
      <c r="I19">
        <v>-74.849881999999994</v>
      </c>
      <c r="J19">
        <f t="shared" si="0"/>
        <v>-0.56810193854171054</v>
      </c>
      <c r="K19">
        <f t="shared" si="1"/>
        <v>0.92305456481685288</v>
      </c>
    </row>
    <row r="20" spans="1:11">
      <c r="A20" s="2">
        <v>318760</v>
      </c>
      <c r="B20" t="s">
        <v>1584</v>
      </c>
      <c r="C20" t="s">
        <v>274</v>
      </c>
      <c r="D20" t="s">
        <v>5109</v>
      </c>
      <c r="E20" t="s">
        <v>3407</v>
      </c>
      <c r="F20" s="12">
        <v>18940</v>
      </c>
      <c r="G20" s="12" t="s">
        <v>7631</v>
      </c>
      <c r="H20">
        <v>40.221387</v>
      </c>
      <c r="I20">
        <v>-74.939626000000004</v>
      </c>
      <c r="J20">
        <f t="shared" si="0"/>
        <v>-0.28588214286493729</v>
      </c>
      <c r="K20">
        <f t="shared" si="1"/>
        <v>0.18962453408434587</v>
      </c>
    </row>
    <row r="21" spans="1:11">
      <c r="A21" s="2">
        <v>416587</v>
      </c>
      <c r="B21" t="s">
        <v>2724</v>
      </c>
      <c r="C21" t="s">
        <v>1695</v>
      </c>
      <c r="D21" t="s">
        <v>5376</v>
      </c>
      <c r="E21" t="s">
        <v>3407</v>
      </c>
      <c r="F21" s="12">
        <v>19067</v>
      </c>
      <c r="G21" s="12" t="s">
        <v>7898</v>
      </c>
      <c r="H21">
        <v>40.209035999999998</v>
      </c>
      <c r="I21">
        <v>-74.827101999999996</v>
      </c>
      <c r="J21">
        <f t="shared" si="0"/>
        <v>-0.40235934317250061</v>
      </c>
      <c r="K21">
        <f t="shared" si="1"/>
        <v>1.1092234017316625</v>
      </c>
    </row>
    <row r="22" spans="1:11">
      <c r="A22" s="2">
        <v>461034</v>
      </c>
      <c r="B22" t="s">
        <v>2765</v>
      </c>
      <c r="C22" t="s">
        <v>162</v>
      </c>
      <c r="D22" t="s">
        <v>5055</v>
      </c>
      <c r="E22" t="s">
        <v>3407</v>
      </c>
      <c r="F22" s="12">
        <v>18901</v>
      </c>
      <c r="G22" s="12" t="s">
        <v>7577</v>
      </c>
      <c r="H22">
        <v>40.306573999999998</v>
      </c>
      <c r="I22">
        <v>-75.147248000000005</v>
      </c>
      <c r="J22">
        <f t="shared" si="0"/>
        <v>0.51748141171349071</v>
      </c>
      <c r="K22">
        <f t="shared" si="1"/>
        <v>-1.5071597616984098</v>
      </c>
    </row>
    <row r="23" spans="1:11">
      <c r="A23" s="2">
        <v>245170</v>
      </c>
      <c r="B23" t="s">
        <v>609</v>
      </c>
      <c r="C23" t="s">
        <v>610</v>
      </c>
      <c r="D23" t="s">
        <v>5249</v>
      </c>
      <c r="E23" t="s">
        <v>3407</v>
      </c>
      <c r="F23" s="12">
        <v>19020</v>
      </c>
      <c r="G23" s="12" t="s">
        <v>7771</v>
      </c>
      <c r="H23">
        <v>40.129916999999999</v>
      </c>
      <c r="I23">
        <v>-74.943909000000005</v>
      </c>
      <c r="J23">
        <f t="shared" si="0"/>
        <v>-1.1484980858760969</v>
      </c>
      <c r="K23">
        <f t="shared" si="1"/>
        <v>0.15462185065561918</v>
      </c>
    </row>
    <row r="24" spans="1:11">
      <c r="A24" s="2">
        <v>246164</v>
      </c>
      <c r="B24" t="s">
        <v>337</v>
      </c>
      <c r="C24" t="s">
        <v>274</v>
      </c>
      <c r="D24" t="s">
        <v>5112</v>
      </c>
      <c r="E24" t="s">
        <v>3407</v>
      </c>
      <c r="F24" s="12">
        <v>18940</v>
      </c>
      <c r="G24" s="12" t="s">
        <v>7634</v>
      </c>
      <c r="H24">
        <v>40.228789999999996</v>
      </c>
      <c r="I24">
        <v>-74.94753</v>
      </c>
      <c r="J24">
        <f t="shared" si="0"/>
        <v>-0.21606749515411935</v>
      </c>
      <c r="K24">
        <f t="shared" si="1"/>
        <v>0.12502934150426917</v>
      </c>
    </row>
    <row r="25" spans="1:11">
      <c r="A25" s="2">
        <v>416599</v>
      </c>
      <c r="B25" t="s">
        <v>1712</v>
      </c>
      <c r="C25" t="s">
        <v>25</v>
      </c>
      <c r="D25" t="s">
        <v>5187</v>
      </c>
      <c r="E25" t="s">
        <v>3407</v>
      </c>
      <c r="F25" s="12">
        <v>18976</v>
      </c>
      <c r="G25" s="12" t="s">
        <v>7709</v>
      </c>
      <c r="H25">
        <v>40.267364000000001</v>
      </c>
      <c r="I25">
        <v>-75.133725999999996</v>
      </c>
      <c r="J25">
        <f t="shared" si="0"/>
        <v>0.14770803109181513</v>
      </c>
      <c r="K25">
        <f t="shared" si="1"/>
        <v>-1.3966516399791822</v>
      </c>
    </row>
    <row r="26" spans="1:11">
      <c r="A26" s="2">
        <v>283211</v>
      </c>
      <c r="B26" t="s">
        <v>631</v>
      </c>
      <c r="C26" t="s">
        <v>298</v>
      </c>
      <c r="D26" t="s">
        <v>5228</v>
      </c>
      <c r="E26" t="s">
        <v>3407</v>
      </c>
      <c r="F26" s="12">
        <v>19007</v>
      </c>
      <c r="G26" s="12" t="s">
        <v>7750</v>
      </c>
      <c r="H26">
        <v>40.09563</v>
      </c>
      <c r="I26">
        <v>-74.854990999999998</v>
      </c>
      <c r="J26">
        <f t="shared" si="0"/>
        <v>-1.471844678617132</v>
      </c>
      <c r="K26">
        <f t="shared" si="1"/>
        <v>0.88130142224447783</v>
      </c>
    </row>
    <row r="27" spans="1:11">
      <c r="A27" s="2">
        <v>265138</v>
      </c>
      <c r="B27" t="s">
        <v>1694</v>
      </c>
      <c r="C27" t="s">
        <v>1695</v>
      </c>
      <c r="D27" t="s">
        <v>5377</v>
      </c>
      <c r="E27" t="s">
        <v>3407</v>
      </c>
      <c r="F27" s="12">
        <v>19067</v>
      </c>
      <c r="G27" s="12" t="s">
        <v>7899</v>
      </c>
      <c r="H27">
        <v>40.216276999999998</v>
      </c>
      <c r="I27">
        <v>-74.854664999999997</v>
      </c>
      <c r="J27">
        <f t="shared" si="0"/>
        <v>-0.33407245082152037</v>
      </c>
      <c r="K27">
        <f t="shared" si="1"/>
        <v>0.88396564703966873</v>
      </c>
    </row>
    <row r="28" spans="1:11">
      <c r="A28" s="2">
        <v>481122</v>
      </c>
      <c r="B28" t="s">
        <v>1952</v>
      </c>
      <c r="C28" t="s">
        <v>1953</v>
      </c>
      <c r="D28" t="s">
        <v>3636</v>
      </c>
      <c r="E28" t="s">
        <v>3406</v>
      </c>
      <c r="F28" s="12">
        <v>8551</v>
      </c>
      <c r="G28" s="12" t="s">
        <v>6155</v>
      </c>
      <c r="H28">
        <v>40.465040000000002</v>
      </c>
      <c r="I28">
        <v>-74.853859999999997</v>
      </c>
      <c r="J28">
        <f t="shared" si="0"/>
        <v>2.0119090713309444</v>
      </c>
      <c r="K28">
        <f t="shared" si="1"/>
        <v>0.89054448434065159</v>
      </c>
    </row>
    <row r="29" spans="1:11">
      <c r="A29" s="2">
        <v>243232</v>
      </c>
      <c r="B29" t="s">
        <v>1704</v>
      </c>
      <c r="C29" t="s">
        <v>1527</v>
      </c>
      <c r="D29" t="s">
        <v>5086</v>
      </c>
      <c r="E29" t="s">
        <v>3407</v>
      </c>
      <c r="F29" s="12">
        <v>18925</v>
      </c>
      <c r="G29" s="12" t="s">
        <v>7608</v>
      </c>
      <c r="H29">
        <v>40.295889000000003</v>
      </c>
      <c r="I29">
        <v>-75.085280999999995</v>
      </c>
      <c r="J29">
        <f t="shared" si="0"/>
        <v>0.4167155720822458</v>
      </c>
      <c r="K29">
        <f t="shared" si="1"/>
        <v>-1.0007363939590255</v>
      </c>
    </row>
    <row r="30" spans="1:11">
      <c r="A30" s="2">
        <v>416776</v>
      </c>
      <c r="B30" t="s">
        <v>1704</v>
      </c>
      <c r="C30" t="s">
        <v>1527</v>
      </c>
      <c r="D30" t="s">
        <v>5086</v>
      </c>
      <c r="E30" t="s">
        <v>3407</v>
      </c>
      <c r="F30" s="12">
        <v>18925</v>
      </c>
      <c r="G30" s="12" t="s">
        <v>7608</v>
      </c>
      <c r="H30">
        <v>40.295889000000003</v>
      </c>
      <c r="I30">
        <v>-75.085280999999995</v>
      </c>
      <c r="J30">
        <f t="shared" si="0"/>
        <v>0.4167155720822458</v>
      </c>
      <c r="K30">
        <f t="shared" si="1"/>
        <v>-1.0007363939590255</v>
      </c>
    </row>
    <row r="31" spans="1:11">
      <c r="A31" s="2">
        <v>464362</v>
      </c>
      <c r="B31" t="s">
        <v>1704</v>
      </c>
      <c r="C31" t="s">
        <v>1500</v>
      </c>
      <c r="D31" t="s">
        <v>5099</v>
      </c>
      <c r="E31" t="s">
        <v>3407</v>
      </c>
      <c r="F31" s="12">
        <v>18938</v>
      </c>
      <c r="G31" s="12" t="s">
        <v>7621</v>
      </c>
      <c r="H31">
        <v>40.364212999999999</v>
      </c>
      <c r="I31">
        <v>-74.965804000000006</v>
      </c>
      <c r="J31">
        <f t="shared" si="0"/>
        <v>1.0610511104040032</v>
      </c>
      <c r="K31">
        <f t="shared" si="1"/>
        <v>-2.4314351462482214E-2</v>
      </c>
    </row>
    <row r="32" spans="1:11">
      <c r="A32" s="2">
        <v>433181</v>
      </c>
      <c r="B32" t="s">
        <v>636</v>
      </c>
      <c r="C32" t="s">
        <v>162</v>
      </c>
      <c r="D32" t="s">
        <v>5050</v>
      </c>
      <c r="E32" t="s">
        <v>3407</v>
      </c>
      <c r="F32" s="12">
        <v>18901</v>
      </c>
      <c r="G32" s="12" t="s">
        <v>7572</v>
      </c>
      <c r="H32">
        <v>40.322310000000002</v>
      </c>
      <c r="I32">
        <v>-75.128280000000004</v>
      </c>
      <c r="J32">
        <f t="shared" si="0"/>
        <v>0.66588115457155206</v>
      </c>
      <c r="K32">
        <f t="shared" si="1"/>
        <v>-1.3521443754560614</v>
      </c>
    </row>
    <row r="33" spans="1:11">
      <c r="A33" s="2">
        <v>268865</v>
      </c>
      <c r="B33" t="s">
        <v>1757</v>
      </c>
      <c r="C33" t="s">
        <v>65</v>
      </c>
      <c r="D33" t="s">
        <v>5355</v>
      </c>
      <c r="E33" t="s">
        <v>3407</v>
      </c>
      <c r="F33" s="12">
        <v>19057</v>
      </c>
      <c r="G33" s="12" t="s">
        <v>7877</v>
      </c>
      <c r="H33">
        <v>40.140064000000002</v>
      </c>
      <c r="I33">
        <v>-74.860788999999997</v>
      </c>
      <c r="J33">
        <f t="shared" si="0"/>
        <v>-1.0528059029337429</v>
      </c>
      <c r="K33">
        <f t="shared" si="1"/>
        <v>0.83391744874000295</v>
      </c>
    </row>
    <row r="34" spans="1:11">
      <c r="A34" s="2">
        <v>243303</v>
      </c>
      <c r="B34" t="s">
        <v>645</v>
      </c>
      <c r="C34" t="s">
        <v>162</v>
      </c>
      <c r="D34" t="s">
        <v>5057</v>
      </c>
      <c r="E34" t="s">
        <v>3407</v>
      </c>
      <c r="F34" s="12">
        <v>18901</v>
      </c>
      <c r="G34" s="12" t="s">
        <v>7579</v>
      </c>
      <c r="H34">
        <v>40.298214000000002</v>
      </c>
      <c r="I34">
        <v>-75.159964000000002</v>
      </c>
      <c r="J34">
        <f t="shared" si="0"/>
        <v>0.43864169067304148</v>
      </c>
      <c r="K34">
        <f t="shared" si="1"/>
        <v>-1.6110808736478623</v>
      </c>
    </row>
    <row r="35" spans="1:11">
      <c r="A35" s="2">
        <v>346508</v>
      </c>
      <c r="B35" t="s">
        <v>1779</v>
      </c>
      <c r="C35" t="s">
        <v>610</v>
      </c>
      <c r="D35" t="s">
        <v>5254</v>
      </c>
      <c r="E35" t="s">
        <v>3407</v>
      </c>
      <c r="F35" s="12">
        <v>19020</v>
      </c>
      <c r="G35" s="12" t="s">
        <v>7776</v>
      </c>
      <c r="H35">
        <v>40.105260000000001</v>
      </c>
      <c r="I35">
        <v>-74.926559999999995</v>
      </c>
      <c r="J35">
        <f t="shared" si="0"/>
        <v>-1.3810281100023016</v>
      </c>
      <c r="K35">
        <f t="shared" si="1"/>
        <v>0.29640601007779982</v>
      </c>
    </row>
    <row r="36" spans="1:11">
      <c r="A36" s="2">
        <v>469900</v>
      </c>
      <c r="B36" t="s">
        <v>1144</v>
      </c>
      <c r="C36" t="s">
        <v>162</v>
      </c>
      <c r="D36" t="s">
        <v>5053</v>
      </c>
      <c r="E36" t="s">
        <v>3407</v>
      </c>
      <c r="F36" s="12">
        <v>18901</v>
      </c>
      <c r="G36" s="12" t="s">
        <v>7575</v>
      </c>
      <c r="H36">
        <v>40.297091999999999</v>
      </c>
      <c r="I36">
        <v>-75.129204999999999</v>
      </c>
      <c r="J36">
        <f t="shared" si="0"/>
        <v>0.42806057021758631</v>
      </c>
      <c r="K36">
        <f t="shared" si="1"/>
        <v>-1.3597039090006322</v>
      </c>
    </row>
    <row r="37" spans="1:11">
      <c r="A37" s="2">
        <v>430032</v>
      </c>
      <c r="B37" t="s">
        <v>1802</v>
      </c>
      <c r="C37" t="s">
        <v>162</v>
      </c>
      <c r="D37" t="s">
        <v>5058</v>
      </c>
      <c r="E37" t="s">
        <v>3407</v>
      </c>
      <c r="F37" s="12">
        <v>18901</v>
      </c>
      <c r="G37" s="12" t="s">
        <v>7580</v>
      </c>
      <c r="H37">
        <v>40.311230000000002</v>
      </c>
      <c r="I37">
        <v>-75.131345999999994</v>
      </c>
      <c r="J37">
        <f t="shared" si="0"/>
        <v>0.56139023242698738</v>
      </c>
      <c r="K37">
        <f t="shared" si="1"/>
        <v>-1.3772011644805993</v>
      </c>
    </row>
    <row r="38" spans="1:11">
      <c r="A38" s="2">
        <v>333426</v>
      </c>
      <c r="B38" t="s">
        <v>1803</v>
      </c>
      <c r="C38" t="s">
        <v>162</v>
      </c>
      <c r="D38" t="s">
        <v>5055</v>
      </c>
      <c r="E38" t="s">
        <v>3407</v>
      </c>
      <c r="F38" s="12">
        <v>18901</v>
      </c>
      <c r="G38" s="12" t="s">
        <v>7577</v>
      </c>
      <c r="H38">
        <v>40.306573999999998</v>
      </c>
      <c r="I38">
        <v>-75.147248000000005</v>
      </c>
      <c r="J38">
        <f t="shared" si="0"/>
        <v>0.51748141171349071</v>
      </c>
      <c r="K38">
        <f t="shared" si="1"/>
        <v>-1.5071597616984098</v>
      </c>
    </row>
    <row r="39" spans="1:11">
      <c r="A39" s="2">
        <v>243346</v>
      </c>
      <c r="B39" t="s">
        <v>651</v>
      </c>
      <c r="C39" t="s">
        <v>162</v>
      </c>
      <c r="D39" t="s">
        <v>5059</v>
      </c>
      <c r="E39" t="s">
        <v>3407</v>
      </c>
      <c r="F39" s="12">
        <v>18901</v>
      </c>
      <c r="G39" s="12" t="s">
        <v>7581</v>
      </c>
      <c r="H39">
        <v>40.313554000000003</v>
      </c>
      <c r="I39">
        <v>-75.128749999999997</v>
      </c>
      <c r="J39">
        <f t="shared" si="0"/>
        <v>0.58330692042916565</v>
      </c>
      <c r="K39">
        <f t="shared" si="1"/>
        <v>-1.3559854357435346</v>
      </c>
    </row>
    <row r="40" spans="1:11">
      <c r="A40" s="2">
        <v>243347</v>
      </c>
      <c r="B40" t="s">
        <v>1804</v>
      </c>
      <c r="C40" t="s">
        <v>162</v>
      </c>
      <c r="D40" t="s">
        <v>5054</v>
      </c>
      <c r="E40" t="s">
        <v>3407</v>
      </c>
      <c r="F40" s="12">
        <v>18901</v>
      </c>
      <c r="G40" s="12" t="s">
        <v>7576</v>
      </c>
      <c r="H40">
        <v>40.334859999999999</v>
      </c>
      <c r="I40">
        <v>-75.142419000000004</v>
      </c>
      <c r="J40">
        <f t="shared" si="0"/>
        <v>0.78423504201866789</v>
      </c>
      <c r="K40">
        <f t="shared" si="1"/>
        <v>-1.4676949103611896</v>
      </c>
    </row>
    <row r="41" spans="1:11">
      <c r="A41" s="2">
        <v>243344</v>
      </c>
      <c r="B41" t="s">
        <v>1805</v>
      </c>
      <c r="C41" t="s">
        <v>162</v>
      </c>
      <c r="D41" t="s">
        <v>5052</v>
      </c>
      <c r="E41" t="s">
        <v>3407</v>
      </c>
      <c r="F41" s="12">
        <v>18901</v>
      </c>
      <c r="G41" s="12" t="s">
        <v>7574</v>
      </c>
      <c r="H41">
        <v>40.317646000000003</v>
      </c>
      <c r="I41">
        <v>-75.113821000000002</v>
      </c>
      <c r="J41">
        <f t="shared" si="0"/>
        <v>0.62189688914898211</v>
      </c>
      <c r="K41">
        <f t="shared" si="1"/>
        <v>-1.2339786505679158</v>
      </c>
    </row>
    <row r="42" spans="1:11">
      <c r="A42" s="2">
        <v>418322</v>
      </c>
      <c r="B42" t="s">
        <v>2730</v>
      </c>
      <c r="C42" t="s">
        <v>913</v>
      </c>
      <c r="D42" t="s">
        <v>5272</v>
      </c>
      <c r="E42" t="s">
        <v>3407</v>
      </c>
      <c r="F42" s="12">
        <v>19030</v>
      </c>
      <c r="G42" s="12" t="s">
        <v>7794</v>
      </c>
      <c r="H42">
        <v>40.173589999999997</v>
      </c>
      <c r="I42">
        <v>-74.836342000000002</v>
      </c>
      <c r="J42">
        <f t="shared" si="0"/>
        <v>-0.73663598814870568</v>
      </c>
      <c r="K42">
        <f t="shared" si="1"/>
        <v>1.0337097909724851</v>
      </c>
    </row>
    <row r="43" spans="1:11">
      <c r="A43" s="2">
        <v>417133</v>
      </c>
      <c r="B43" t="s">
        <v>2725</v>
      </c>
      <c r="C43" t="s">
        <v>1695</v>
      </c>
      <c r="D43" t="s">
        <v>5370</v>
      </c>
      <c r="E43" t="s">
        <v>3407</v>
      </c>
      <c r="F43" s="12">
        <v>19067</v>
      </c>
      <c r="G43" s="12" t="s">
        <v>7892</v>
      </c>
      <c r="H43">
        <v>40.225588999999999</v>
      </c>
      <c r="I43">
        <v>-74.837260999999998</v>
      </c>
      <c r="J43">
        <f t="shared" si="0"/>
        <v>-0.2462548093945939</v>
      </c>
      <c r="K43">
        <f t="shared" si="1"/>
        <v>1.026199292240088</v>
      </c>
    </row>
    <row r="44" spans="1:11">
      <c r="A44" s="2">
        <v>418512</v>
      </c>
      <c r="B44" t="s">
        <v>2738</v>
      </c>
      <c r="C44" t="s">
        <v>2549</v>
      </c>
      <c r="D44" t="s">
        <v>5368</v>
      </c>
      <c r="E44" t="s">
        <v>3407</v>
      </c>
      <c r="F44" s="12">
        <v>19067</v>
      </c>
      <c r="G44" s="12" t="s">
        <v>7890</v>
      </c>
      <c r="H44">
        <v>40.200786000000001</v>
      </c>
      <c r="I44">
        <v>-74.826369</v>
      </c>
      <c r="J44">
        <f t="shared" si="0"/>
        <v>-0.48016169946242288</v>
      </c>
      <c r="K44">
        <f t="shared" si="1"/>
        <v>1.115213821286446</v>
      </c>
    </row>
    <row r="45" spans="1:11">
      <c r="A45" s="2">
        <v>483221</v>
      </c>
      <c r="B45" t="s">
        <v>1426</v>
      </c>
      <c r="C45" t="s">
        <v>65</v>
      </c>
      <c r="D45" t="s">
        <v>5349</v>
      </c>
      <c r="E45" t="s">
        <v>3407</v>
      </c>
      <c r="F45" s="12">
        <v>19055</v>
      </c>
      <c r="G45" s="12" t="s">
        <v>7871</v>
      </c>
      <c r="H45">
        <v>40.155630000000002</v>
      </c>
      <c r="I45">
        <v>-74.852536999999998</v>
      </c>
      <c r="J45">
        <f t="shared" si="0"/>
        <v>-0.90600936014472644</v>
      </c>
      <c r="K45">
        <f t="shared" si="1"/>
        <v>0.90135666042661244</v>
      </c>
    </row>
    <row r="46" spans="1:11">
      <c r="A46" s="2">
        <v>243426</v>
      </c>
      <c r="B46" t="s">
        <v>1926</v>
      </c>
      <c r="C46" t="s">
        <v>913</v>
      </c>
      <c r="D46" t="s">
        <v>5271</v>
      </c>
      <c r="E46" t="s">
        <v>3407</v>
      </c>
      <c r="F46" s="12">
        <v>19030</v>
      </c>
      <c r="G46" s="12" t="s">
        <v>7793</v>
      </c>
      <c r="H46">
        <v>40.166206000000003</v>
      </c>
      <c r="I46">
        <v>-74.868207999999996</v>
      </c>
      <c r="J46">
        <f t="shared" si="0"/>
        <v>-0.80627145467532413</v>
      </c>
      <c r="K46">
        <f t="shared" si="1"/>
        <v>0.77328590347789161</v>
      </c>
    </row>
    <row r="47" spans="1:11">
      <c r="A47" s="2">
        <v>418323</v>
      </c>
      <c r="B47" t="s">
        <v>2731</v>
      </c>
      <c r="C47" t="s">
        <v>2732</v>
      </c>
      <c r="D47" t="s">
        <v>5342</v>
      </c>
      <c r="E47" t="s">
        <v>3407</v>
      </c>
      <c r="F47" s="12">
        <v>19054</v>
      </c>
      <c r="G47" s="12" t="s">
        <v>7864</v>
      </c>
      <c r="H47">
        <v>40.189326000000001</v>
      </c>
      <c r="I47">
        <v>-74.818043000000003</v>
      </c>
      <c r="J47">
        <f t="shared" si="0"/>
        <v>-0.58823624529064433</v>
      </c>
      <c r="K47">
        <f t="shared" si="1"/>
        <v>1.183257795656607</v>
      </c>
    </row>
    <row r="48" spans="1:11">
      <c r="A48" s="2">
        <v>342615</v>
      </c>
      <c r="B48" t="s">
        <v>1947</v>
      </c>
      <c r="C48" t="s">
        <v>95</v>
      </c>
      <c r="D48" t="s">
        <v>3670</v>
      </c>
      <c r="E48" t="s">
        <v>3406</v>
      </c>
      <c r="F48" s="12">
        <v>8822</v>
      </c>
      <c r="G48" s="12" t="s">
        <v>6189</v>
      </c>
      <c r="H48">
        <v>40.509661000000001</v>
      </c>
      <c r="I48">
        <v>-74.863328999999993</v>
      </c>
      <c r="J48">
        <f t="shared" si="0"/>
        <v>2.4327113670902092</v>
      </c>
      <c r="K48">
        <f t="shared" si="1"/>
        <v>0.81315937824996931</v>
      </c>
    </row>
    <row r="49" spans="1:11">
      <c r="A49" s="2">
        <v>481121</v>
      </c>
      <c r="B49" t="s">
        <v>1951</v>
      </c>
      <c r="C49" t="s">
        <v>95</v>
      </c>
      <c r="D49" t="s">
        <v>3677</v>
      </c>
      <c r="E49" t="s">
        <v>3406</v>
      </c>
      <c r="F49" s="12">
        <v>8822</v>
      </c>
      <c r="G49" s="12" t="s">
        <v>6196</v>
      </c>
      <c r="H49">
        <v>40.542352999999999</v>
      </c>
      <c r="I49">
        <v>-74.861322000000001</v>
      </c>
      <c r="J49">
        <f t="shared" si="0"/>
        <v>2.741016170948503</v>
      </c>
      <c r="K49">
        <f t="shared" si="1"/>
        <v>0.82956152292453267</v>
      </c>
    </row>
    <row r="50" spans="1:11">
      <c r="A50" s="2">
        <v>245599</v>
      </c>
      <c r="B50" t="s">
        <v>1049</v>
      </c>
      <c r="C50" t="s">
        <v>162</v>
      </c>
      <c r="D50" t="s">
        <v>5072</v>
      </c>
      <c r="E50" t="s">
        <v>3407</v>
      </c>
      <c r="F50" s="12">
        <v>18902</v>
      </c>
      <c r="G50" s="12" t="s">
        <v>7594</v>
      </c>
      <c r="H50">
        <v>40.336478</v>
      </c>
      <c r="I50">
        <v>-75.129490000000004</v>
      </c>
      <c r="J50">
        <f t="shared" si="0"/>
        <v>0.79949373444014515</v>
      </c>
      <c r="K50">
        <f t="shared" si="1"/>
        <v>-1.3620330625792842</v>
      </c>
    </row>
    <row r="51" spans="1:11">
      <c r="A51" s="2">
        <v>272471</v>
      </c>
      <c r="B51" t="s">
        <v>1161</v>
      </c>
      <c r="C51" t="s">
        <v>162</v>
      </c>
      <c r="D51" t="s">
        <v>5069</v>
      </c>
      <c r="E51" t="s">
        <v>3407</v>
      </c>
      <c r="F51" s="12">
        <v>18902</v>
      </c>
      <c r="G51" s="12" t="s">
        <v>7591</v>
      </c>
      <c r="H51">
        <v>40.337240000000001</v>
      </c>
      <c r="I51">
        <v>-75.130769999999998</v>
      </c>
      <c r="J51">
        <f t="shared" si="0"/>
        <v>0.80667984298476048</v>
      </c>
      <c r="K51">
        <f t="shared" si="1"/>
        <v>-1.3724938225112375</v>
      </c>
    </row>
    <row r="52" spans="1:11">
      <c r="A52" s="2">
        <v>245707</v>
      </c>
      <c r="B52" t="s">
        <v>1971</v>
      </c>
      <c r="C52" t="s">
        <v>162</v>
      </c>
      <c r="D52" t="s">
        <v>5068</v>
      </c>
      <c r="E52" t="s">
        <v>3407</v>
      </c>
      <c r="F52" s="12">
        <v>18902</v>
      </c>
      <c r="G52" s="12" t="s">
        <v>7590</v>
      </c>
      <c r="H52">
        <v>40.339120000000001</v>
      </c>
      <c r="I52">
        <v>-75.130560000000003</v>
      </c>
      <c r="J52">
        <f t="shared" si="0"/>
        <v>0.82440934963022738</v>
      </c>
      <c r="K52">
        <f t="shared" si="1"/>
        <v>-1.3707776040849295</v>
      </c>
    </row>
    <row r="53" spans="1:11">
      <c r="A53" s="2">
        <v>254632</v>
      </c>
      <c r="B53" t="s">
        <v>688</v>
      </c>
      <c r="C53" t="s">
        <v>162</v>
      </c>
      <c r="D53" t="s">
        <v>5068</v>
      </c>
      <c r="E53" t="s">
        <v>3407</v>
      </c>
      <c r="F53" s="12">
        <v>18902</v>
      </c>
      <c r="G53" s="12" t="s">
        <v>7590</v>
      </c>
      <c r="H53">
        <v>40.339120000000001</v>
      </c>
      <c r="I53">
        <v>-75.130560000000003</v>
      </c>
      <c r="J53">
        <f t="shared" si="0"/>
        <v>0.82440934963022738</v>
      </c>
      <c r="K53">
        <f t="shared" si="1"/>
        <v>-1.3707776040849295</v>
      </c>
    </row>
    <row r="54" spans="1:11">
      <c r="A54" s="2">
        <v>330183</v>
      </c>
      <c r="B54" t="s">
        <v>1972</v>
      </c>
      <c r="C54" t="s">
        <v>1157</v>
      </c>
      <c r="D54" t="s">
        <v>5333</v>
      </c>
      <c r="E54" t="s">
        <v>3407</v>
      </c>
      <c r="F54" s="12">
        <v>19047</v>
      </c>
      <c r="G54" s="12" t="s">
        <v>7855</v>
      </c>
      <c r="H54">
        <v>40.167983999999997</v>
      </c>
      <c r="I54">
        <v>-74.896865000000005</v>
      </c>
      <c r="J54">
        <f t="shared" si="0"/>
        <v>-0.7895038680713109</v>
      </c>
      <c r="K54">
        <f t="shared" si="1"/>
        <v>0.53908746803144214</v>
      </c>
    </row>
    <row r="55" spans="1:11">
      <c r="A55" s="2">
        <v>245832</v>
      </c>
      <c r="B55" t="s">
        <v>953</v>
      </c>
      <c r="C55" t="s">
        <v>162</v>
      </c>
      <c r="D55" t="s">
        <v>5071</v>
      </c>
      <c r="E55" t="s">
        <v>3407</v>
      </c>
      <c r="F55" s="12">
        <v>18902</v>
      </c>
      <c r="G55" s="12" t="s">
        <v>7593</v>
      </c>
      <c r="H55">
        <v>40.336162000000002</v>
      </c>
      <c r="I55">
        <v>-75.132088999999993</v>
      </c>
      <c r="J55">
        <f t="shared" si="0"/>
        <v>0.79651366842954296</v>
      </c>
      <c r="K55">
        <f t="shared" si="1"/>
        <v>-1.3832733087223774</v>
      </c>
    </row>
    <row r="56" spans="1:11">
      <c r="A56" s="2">
        <v>416963</v>
      </c>
      <c r="B56" t="s">
        <v>94</v>
      </c>
      <c r="C56" t="s">
        <v>95</v>
      </c>
      <c r="D56" t="s">
        <v>3672</v>
      </c>
      <c r="E56" t="s">
        <v>3406</v>
      </c>
      <c r="F56" s="12">
        <v>8822</v>
      </c>
      <c r="G56" s="12" t="s">
        <v>6191</v>
      </c>
      <c r="H56">
        <v>40.529670000000003</v>
      </c>
      <c r="I56">
        <v>-74.856840000000005</v>
      </c>
      <c r="J56">
        <f t="shared" si="0"/>
        <v>2.6214080152121242</v>
      </c>
      <c r="K56">
        <f t="shared" si="1"/>
        <v>0.86619052762389648</v>
      </c>
    </row>
    <row r="57" spans="1:11">
      <c r="A57" s="2">
        <v>312233</v>
      </c>
      <c r="B57" t="s">
        <v>1973</v>
      </c>
      <c r="C57" t="s">
        <v>162</v>
      </c>
      <c r="D57" t="s">
        <v>5073</v>
      </c>
      <c r="E57" t="s">
        <v>3407</v>
      </c>
      <c r="F57" s="12">
        <v>18902</v>
      </c>
      <c r="G57" s="12" t="s">
        <v>7595</v>
      </c>
      <c r="H57">
        <v>40.336235000000002</v>
      </c>
      <c r="I57">
        <v>-75.131198999999995</v>
      </c>
      <c r="J57">
        <f t="shared" si="0"/>
        <v>0.79720210140035508</v>
      </c>
      <c r="K57">
        <f t="shared" si="1"/>
        <v>-1.3759998115821721</v>
      </c>
    </row>
    <row r="58" spans="1:11">
      <c r="A58" s="2">
        <v>245286</v>
      </c>
      <c r="B58" t="s">
        <v>690</v>
      </c>
      <c r="C58" t="s">
        <v>25</v>
      </c>
      <c r="D58" t="s">
        <v>5188</v>
      </c>
      <c r="E58" t="s">
        <v>3407</v>
      </c>
      <c r="F58" s="12">
        <v>18976</v>
      </c>
      <c r="G58" s="12" t="s">
        <v>7710</v>
      </c>
      <c r="H58">
        <v>40.252890000000001</v>
      </c>
      <c r="I58">
        <v>-75.131219999999999</v>
      </c>
      <c r="J58">
        <f t="shared" si="0"/>
        <v>1.1209691098994837E-2</v>
      </c>
      <c r="K58">
        <f t="shared" si="1"/>
        <v>-1.3761714334248376</v>
      </c>
    </row>
    <row r="59" spans="1:11">
      <c r="A59" s="2">
        <v>340399</v>
      </c>
      <c r="B59" t="s">
        <v>470</v>
      </c>
      <c r="C59" t="s">
        <v>65</v>
      </c>
      <c r="D59" t="s">
        <v>5353</v>
      </c>
      <c r="E59" t="s">
        <v>3407</v>
      </c>
      <c r="F59" s="12">
        <v>19057</v>
      </c>
      <c r="G59" s="12" t="s">
        <v>7875</v>
      </c>
      <c r="H59">
        <v>40.125781000000003</v>
      </c>
      <c r="I59">
        <v>-74.849266999999998</v>
      </c>
      <c r="J59">
        <f t="shared" si="0"/>
        <v>-1.1875030004960838</v>
      </c>
      <c r="K59">
        <f t="shared" si="1"/>
        <v>0.9280806330654009</v>
      </c>
    </row>
    <row r="60" spans="1:11">
      <c r="A60" s="2">
        <v>329340</v>
      </c>
      <c r="B60" t="s">
        <v>2007</v>
      </c>
      <c r="C60" t="s">
        <v>274</v>
      </c>
      <c r="D60" t="s">
        <v>5106</v>
      </c>
      <c r="E60" t="s">
        <v>3407</v>
      </c>
      <c r="F60" s="12">
        <v>18940</v>
      </c>
      <c r="G60" s="12" t="s">
        <v>7628</v>
      </c>
      <c r="H60">
        <v>40.212989999999998</v>
      </c>
      <c r="I60">
        <v>-74.940820000000002</v>
      </c>
      <c r="J60">
        <f t="shared" si="0"/>
        <v>-0.36507079568516831</v>
      </c>
      <c r="K60">
        <f t="shared" si="1"/>
        <v>0.17986660646029132</v>
      </c>
    </row>
    <row r="61" spans="1:11">
      <c r="A61" s="2">
        <v>243564</v>
      </c>
      <c r="B61" t="s">
        <v>2062</v>
      </c>
      <c r="C61" t="s">
        <v>162</v>
      </c>
      <c r="D61" t="s">
        <v>5047</v>
      </c>
      <c r="E61" t="s">
        <v>3407</v>
      </c>
      <c r="F61" s="12">
        <v>18901</v>
      </c>
      <c r="G61" s="12" t="s">
        <v>7569</v>
      </c>
      <c r="H61">
        <v>40.274248999999998</v>
      </c>
      <c r="I61">
        <v>-75.129638999999997</v>
      </c>
      <c r="J61">
        <f t="shared" si="0"/>
        <v>0.21263763388649218</v>
      </c>
      <c r="K61">
        <f t="shared" si="1"/>
        <v>-1.3632507604150639</v>
      </c>
    </row>
    <row r="62" spans="1:11">
      <c r="A62" s="2">
        <v>293135</v>
      </c>
      <c r="B62" t="s">
        <v>2077</v>
      </c>
      <c r="C62" t="s">
        <v>2078</v>
      </c>
      <c r="D62" t="s">
        <v>5092</v>
      </c>
      <c r="E62" t="s">
        <v>3407</v>
      </c>
      <c r="F62" s="12">
        <v>18929</v>
      </c>
      <c r="G62" s="12" t="s">
        <v>7614</v>
      </c>
      <c r="H62">
        <v>40.269955000000003</v>
      </c>
      <c r="I62">
        <v>-75.083624</v>
      </c>
      <c r="J62">
        <f t="shared" si="0"/>
        <v>0.17214268626120405</v>
      </c>
      <c r="K62">
        <f t="shared" si="1"/>
        <v>-0.98719461332834746</v>
      </c>
    </row>
    <row r="63" spans="1:11">
      <c r="A63" s="2">
        <v>242957</v>
      </c>
      <c r="B63" t="s">
        <v>364</v>
      </c>
      <c r="C63" t="s">
        <v>274</v>
      </c>
      <c r="D63" t="s">
        <v>5111</v>
      </c>
      <c r="E63" t="s">
        <v>3407</v>
      </c>
      <c r="F63" s="12">
        <v>18940</v>
      </c>
      <c r="G63" s="12" t="s">
        <v>7633</v>
      </c>
      <c r="H63">
        <v>40.228155000000001</v>
      </c>
      <c r="I63">
        <v>-74.919060999999999</v>
      </c>
      <c r="J63">
        <f t="shared" si="0"/>
        <v>-0.22205591894124299</v>
      </c>
      <c r="K63">
        <f t="shared" si="1"/>
        <v>0.35769135283563647</v>
      </c>
    </row>
    <row r="64" spans="1:11">
      <c r="A64" s="2">
        <v>417325</v>
      </c>
      <c r="B64" t="s">
        <v>2579</v>
      </c>
      <c r="C64" t="s">
        <v>1157</v>
      </c>
      <c r="D64" t="s">
        <v>5334</v>
      </c>
      <c r="E64" t="s">
        <v>3407</v>
      </c>
      <c r="F64" s="12">
        <v>19047</v>
      </c>
      <c r="G64" s="12" t="s">
        <v>7856</v>
      </c>
      <c r="H64">
        <v>40.147530000000003</v>
      </c>
      <c r="I64">
        <v>-74.903102000000004</v>
      </c>
      <c r="J64">
        <f t="shared" si="0"/>
        <v>-0.98239712813848779</v>
      </c>
      <c r="K64">
        <f t="shared" si="1"/>
        <v>0.48811578076903817</v>
      </c>
    </row>
    <row r="65" spans="1:11">
      <c r="A65" s="2">
        <v>284678</v>
      </c>
      <c r="B65" t="s">
        <v>2123</v>
      </c>
      <c r="C65" t="s">
        <v>65</v>
      </c>
      <c r="D65" t="s">
        <v>5351</v>
      </c>
      <c r="E65" t="s">
        <v>3407</v>
      </c>
      <c r="F65" s="12">
        <v>19056</v>
      </c>
      <c r="G65" s="12" t="s">
        <v>7873</v>
      </c>
      <c r="H65">
        <v>40.164416000000003</v>
      </c>
      <c r="I65">
        <v>-74.879621999999998</v>
      </c>
      <c r="J65">
        <f t="shared" si="0"/>
        <v>-0.823152208343081</v>
      </c>
      <c r="K65">
        <f t="shared" si="1"/>
        <v>0.68000534577173444</v>
      </c>
    </row>
    <row r="66" spans="1:11">
      <c r="A66" s="2">
        <v>481120</v>
      </c>
      <c r="B66" t="s">
        <v>1950</v>
      </c>
      <c r="C66" t="s">
        <v>95</v>
      </c>
      <c r="D66" t="s">
        <v>3675</v>
      </c>
      <c r="E66" t="s">
        <v>3406</v>
      </c>
      <c r="F66" s="12">
        <v>8822</v>
      </c>
      <c r="G66" s="12" t="s">
        <v>6194</v>
      </c>
      <c r="H66">
        <v>40.503622</v>
      </c>
      <c r="I66">
        <v>-74.832942000000003</v>
      </c>
      <c r="J66">
        <f t="shared" si="0"/>
        <v>2.3757600422859517</v>
      </c>
      <c r="K66">
        <f t="shared" si="1"/>
        <v>1.0614961845418562</v>
      </c>
    </row>
    <row r="67" spans="1:11">
      <c r="A67" s="2">
        <v>308404</v>
      </c>
      <c r="B67" t="s">
        <v>376</v>
      </c>
      <c r="C67" t="s">
        <v>2078</v>
      </c>
      <c r="D67" s="13" t="s">
        <v>8463</v>
      </c>
      <c r="E67" t="s">
        <v>3407</v>
      </c>
      <c r="F67" s="12">
        <v>18929</v>
      </c>
      <c r="G67" s="12" t="s">
        <v>8477</v>
      </c>
      <c r="H67">
        <v>40.260577240993001</v>
      </c>
      <c r="I67">
        <v>-75.090046541933702</v>
      </c>
      <c r="J67">
        <f t="shared" ref="J67:J89" si="2">(H67-N$2)/N$6</f>
        <v>8.3704898689801049E-2</v>
      </c>
      <c r="K67">
        <f t="shared" ref="K67:K89" si="3">(I67-O$2)/O$6</f>
        <v>-1.0396826362359</v>
      </c>
    </row>
    <row r="68" spans="1:11">
      <c r="A68" s="2">
        <v>417602</v>
      </c>
      <c r="B68" t="s">
        <v>2167</v>
      </c>
      <c r="C68" t="s">
        <v>65</v>
      </c>
      <c r="D68" t="s">
        <v>5348</v>
      </c>
      <c r="E68" t="s">
        <v>3407</v>
      </c>
      <c r="F68" s="12">
        <v>19054</v>
      </c>
      <c r="G68" s="12" t="s">
        <v>7870</v>
      </c>
      <c r="H68">
        <v>40.143300000000004</v>
      </c>
      <c r="I68">
        <v>-74.818312000000006</v>
      </c>
      <c r="J68">
        <f t="shared" si="2"/>
        <v>-1.0222885180907884</v>
      </c>
      <c r="K68">
        <f t="shared" si="3"/>
        <v>1.1810594015771234</v>
      </c>
    </row>
    <row r="69" spans="1:11">
      <c r="A69" s="2">
        <v>243707</v>
      </c>
      <c r="B69" t="s">
        <v>983</v>
      </c>
      <c r="C69" t="s">
        <v>298</v>
      </c>
      <c r="D69" t="s">
        <v>5229</v>
      </c>
      <c r="E69" t="s">
        <v>3407</v>
      </c>
      <c r="F69" s="12">
        <v>19007</v>
      </c>
      <c r="G69" s="12" t="s">
        <v>7751</v>
      </c>
      <c r="H69">
        <v>40.117448000000003</v>
      </c>
      <c r="I69">
        <v>-74.890822999999997</v>
      </c>
      <c r="J69">
        <f t="shared" si="2"/>
        <v>-1.2660880956432603</v>
      </c>
      <c r="K69">
        <f t="shared" si="3"/>
        <v>0.58846552389803009</v>
      </c>
    </row>
    <row r="70" spans="1:11">
      <c r="A70" s="2">
        <v>480971</v>
      </c>
      <c r="B70" t="s">
        <v>711</v>
      </c>
      <c r="C70" t="s">
        <v>95</v>
      </c>
      <c r="D70" t="s">
        <v>3673</v>
      </c>
      <c r="E70" t="s">
        <v>3406</v>
      </c>
      <c r="F70" s="12">
        <v>8822</v>
      </c>
      <c r="G70" s="12" t="s">
        <v>6192</v>
      </c>
      <c r="H70">
        <v>40.508679999999998</v>
      </c>
      <c r="I70">
        <v>-74.945869999999999</v>
      </c>
      <c r="J70">
        <f t="shared" si="2"/>
        <v>2.4234599596331572</v>
      </c>
      <c r="K70">
        <f t="shared" si="3"/>
        <v>0.13859563954109205</v>
      </c>
    </row>
    <row r="71" spans="1:11">
      <c r="A71" s="2">
        <v>243946</v>
      </c>
      <c r="B71" t="s">
        <v>715</v>
      </c>
      <c r="C71" t="s">
        <v>25</v>
      </c>
      <c r="D71" t="s">
        <v>5189</v>
      </c>
      <c r="E71" t="s">
        <v>3407</v>
      </c>
      <c r="F71" s="12">
        <v>18976</v>
      </c>
      <c r="G71" s="12" t="s">
        <v>7711</v>
      </c>
      <c r="H71">
        <v>40.251933000000001</v>
      </c>
      <c r="I71">
        <v>-75.132563000000005</v>
      </c>
      <c r="J71">
        <f t="shared" si="2"/>
        <v>2.1846177693635861E-3</v>
      </c>
      <c r="K71">
        <f t="shared" si="3"/>
        <v>-1.3871470588847881</v>
      </c>
    </row>
    <row r="72" spans="1:11">
      <c r="A72" s="2">
        <v>452492</v>
      </c>
      <c r="B72" t="s">
        <v>161</v>
      </c>
      <c r="C72" t="s">
        <v>162</v>
      </c>
      <c r="D72" t="s">
        <v>5049</v>
      </c>
      <c r="E72" t="s">
        <v>3407</v>
      </c>
      <c r="F72" s="12">
        <v>18901</v>
      </c>
      <c r="G72" s="12" t="s">
        <v>7571</v>
      </c>
      <c r="H72">
        <v>40.300870000000003</v>
      </c>
      <c r="I72">
        <v>-75.139930000000007</v>
      </c>
      <c r="J72">
        <f t="shared" si="2"/>
        <v>0.46368933410410235</v>
      </c>
      <c r="K72">
        <f t="shared" si="3"/>
        <v>-1.4473536357746895</v>
      </c>
    </row>
    <row r="73" spans="1:11">
      <c r="A73" s="2">
        <v>451932</v>
      </c>
      <c r="B73" t="s">
        <v>228</v>
      </c>
      <c r="C73" t="s">
        <v>229</v>
      </c>
      <c r="D73" t="s">
        <v>3628</v>
      </c>
      <c r="E73" t="s">
        <v>3406</v>
      </c>
      <c r="F73" s="12">
        <v>8530</v>
      </c>
      <c r="G73" s="12" t="s">
        <v>6147</v>
      </c>
      <c r="H73">
        <v>40.365349999999999</v>
      </c>
      <c r="I73">
        <v>-74.946607</v>
      </c>
      <c r="J73">
        <f t="shared" si="2"/>
        <v>1.0717736896890544</v>
      </c>
      <c r="K73">
        <f t="shared" si="3"/>
        <v>0.13257253011148742</v>
      </c>
    </row>
    <row r="74" spans="1:11">
      <c r="A74" s="2">
        <v>243799</v>
      </c>
      <c r="B74" t="s">
        <v>2291</v>
      </c>
      <c r="C74" t="s">
        <v>1157</v>
      </c>
      <c r="D74" t="s">
        <v>5332</v>
      </c>
      <c r="E74" t="s">
        <v>3407</v>
      </c>
      <c r="F74" s="12">
        <v>19047</v>
      </c>
      <c r="G74" s="12" t="s">
        <v>7854</v>
      </c>
      <c r="H74">
        <v>40.171353000000003</v>
      </c>
      <c r="I74">
        <v>-74.917480999999995</v>
      </c>
      <c r="J74">
        <f t="shared" si="2"/>
        <v>-0.75773221493902621</v>
      </c>
      <c r="K74">
        <f t="shared" si="3"/>
        <v>0.37060385337673402</v>
      </c>
    </row>
    <row r="75" spans="1:11">
      <c r="A75" s="2">
        <v>302872</v>
      </c>
      <c r="B75" t="s">
        <v>737</v>
      </c>
      <c r="C75" t="s">
        <v>162</v>
      </c>
      <c r="D75" t="s">
        <v>5051</v>
      </c>
      <c r="E75" t="s">
        <v>3407</v>
      </c>
      <c r="F75" s="12">
        <v>18901</v>
      </c>
      <c r="G75" s="12" t="s">
        <v>7573</v>
      </c>
      <c r="H75">
        <v>40.307228000000002</v>
      </c>
      <c r="I75">
        <v>-75.140269000000004</v>
      </c>
      <c r="J75">
        <f t="shared" si="2"/>
        <v>0.52364901668488084</v>
      </c>
      <c r="K75">
        <f t="shared" si="3"/>
        <v>-1.4501241026629039</v>
      </c>
    </row>
    <row r="76" spans="1:11">
      <c r="A76" s="2">
        <v>453223</v>
      </c>
      <c r="B76" t="s">
        <v>297</v>
      </c>
      <c r="C76" t="s">
        <v>298</v>
      </c>
      <c r="D76" t="s">
        <v>5231</v>
      </c>
      <c r="E76" t="s">
        <v>3407</v>
      </c>
      <c r="F76" s="12">
        <v>19007</v>
      </c>
      <c r="G76" s="12" t="s">
        <v>7753</v>
      </c>
      <c r="H76">
        <v>40.113460000000003</v>
      </c>
      <c r="I76">
        <v>-74.845609999999994</v>
      </c>
      <c r="J76">
        <f t="shared" si="2"/>
        <v>-1.3036972831443883</v>
      </c>
      <c r="K76">
        <f t="shared" si="3"/>
        <v>0.9579673510899086</v>
      </c>
    </row>
    <row r="77" spans="1:11">
      <c r="A77" s="2">
        <v>243861</v>
      </c>
      <c r="B77" t="s">
        <v>296</v>
      </c>
      <c r="C77" t="s">
        <v>298</v>
      </c>
      <c r="D77" t="s">
        <v>5230</v>
      </c>
      <c r="E77" t="s">
        <v>3407</v>
      </c>
      <c r="F77" s="12">
        <v>19007</v>
      </c>
      <c r="G77" s="12" t="s">
        <v>7752</v>
      </c>
      <c r="H77">
        <v>40.113460000000003</v>
      </c>
      <c r="I77">
        <v>-74.845609999999994</v>
      </c>
      <c r="J77">
        <f t="shared" si="2"/>
        <v>-1.3036972831443883</v>
      </c>
      <c r="K77">
        <f t="shared" si="3"/>
        <v>0.9579673510899086</v>
      </c>
    </row>
    <row r="78" spans="1:11">
      <c r="A78" s="2">
        <v>417957</v>
      </c>
      <c r="B78" t="s">
        <v>2726</v>
      </c>
      <c r="C78" t="s">
        <v>1695</v>
      </c>
      <c r="D78" t="s">
        <v>5373</v>
      </c>
      <c r="E78" t="s">
        <v>3407</v>
      </c>
      <c r="F78" s="12">
        <v>19067</v>
      </c>
      <c r="G78" s="12" t="s">
        <v>7895</v>
      </c>
      <c r="H78">
        <v>40.223053999999998</v>
      </c>
      <c r="I78">
        <v>-74.820443999999995</v>
      </c>
      <c r="J78">
        <f t="shared" si="2"/>
        <v>-0.27016135160006849</v>
      </c>
      <c r="K78">
        <f t="shared" si="3"/>
        <v>1.1636356983154748</v>
      </c>
    </row>
    <row r="79" spans="1:11">
      <c r="A79" s="2">
        <v>243874</v>
      </c>
      <c r="B79" t="s">
        <v>2372</v>
      </c>
      <c r="C79" t="s">
        <v>1695</v>
      </c>
      <c r="D79" t="s">
        <v>5378</v>
      </c>
      <c r="E79" t="s">
        <v>3407</v>
      </c>
      <c r="F79" s="12">
        <v>19067</v>
      </c>
      <c r="G79" s="12" t="s">
        <v>7900</v>
      </c>
      <c r="H79">
        <v>40.214390000000002</v>
      </c>
      <c r="I79">
        <v>-74.870750000000001</v>
      </c>
      <c r="J79">
        <f t="shared" si="2"/>
        <v>-0.3518679715874431</v>
      </c>
      <c r="K79">
        <f t="shared" si="3"/>
        <v>0.75251148805038937</v>
      </c>
    </row>
    <row r="80" spans="1:11">
      <c r="A80" s="2">
        <v>417963</v>
      </c>
      <c r="B80" t="s">
        <v>2727</v>
      </c>
      <c r="C80" t="s">
        <v>65</v>
      </c>
      <c r="D80" t="s">
        <v>5344</v>
      </c>
      <c r="E80" t="s">
        <v>3407</v>
      </c>
      <c r="F80" s="12">
        <v>19054</v>
      </c>
      <c r="G80" s="12" t="s">
        <v>7866</v>
      </c>
      <c r="H80">
        <v>40.171660000000003</v>
      </c>
      <c r="I80">
        <v>-74.820898999999997</v>
      </c>
      <c r="J80">
        <f t="shared" si="2"/>
        <v>-0.7548370242261816</v>
      </c>
      <c r="K80">
        <f t="shared" si="3"/>
        <v>1.1599172250583774</v>
      </c>
    </row>
    <row r="81" spans="1:11">
      <c r="A81" s="2">
        <v>417970</v>
      </c>
      <c r="B81" t="s">
        <v>2580</v>
      </c>
      <c r="C81" t="s">
        <v>1157</v>
      </c>
      <c r="D81" t="s">
        <v>5335</v>
      </c>
      <c r="E81" t="s">
        <v>3407</v>
      </c>
      <c r="F81" s="12">
        <v>19047</v>
      </c>
      <c r="G81" s="12" t="s">
        <v>7857</v>
      </c>
      <c r="H81">
        <v>40.205876000000004</v>
      </c>
      <c r="I81">
        <v>-74.898664999999994</v>
      </c>
      <c r="J81">
        <f t="shared" si="2"/>
        <v>-0.43216000327865683</v>
      </c>
      <c r="K81">
        <f t="shared" si="3"/>
        <v>0.52437702437715794</v>
      </c>
    </row>
    <row r="82" spans="1:11">
      <c r="A82" s="2">
        <v>484067</v>
      </c>
      <c r="B82" t="s">
        <v>3333</v>
      </c>
      <c r="C82" t="s">
        <v>2549</v>
      </c>
      <c r="D82" t="s">
        <v>5369</v>
      </c>
      <c r="E82" t="s">
        <v>3407</v>
      </c>
      <c r="F82" s="12">
        <v>19067</v>
      </c>
      <c r="G82" s="12" t="s">
        <v>7891</v>
      </c>
      <c r="H82">
        <v>40.211485000000003</v>
      </c>
      <c r="I82">
        <v>-74.777559999999994</v>
      </c>
      <c r="J82">
        <f t="shared" si="2"/>
        <v>-0.37926383159013244</v>
      </c>
      <c r="K82">
        <f t="shared" si="3"/>
        <v>1.5141038459123037</v>
      </c>
    </row>
    <row r="83" spans="1:11">
      <c r="A83" s="2">
        <v>246234</v>
      </c>
      <c r="B83" t="s">
        <v>2548</v>
      </c>
      <c r="C83" t="s">
        <v>2549</v>
      </c>
      <c r="D83" t="s">
        <v>5367</v>
      </c>
      <c r="E83" t="s">
        <v>3407</v>
      </c>
      <c r="F83" s="12">
        <v>19067</v>
      </c>
      <c r="G83" s="12" t="s">
        <v>7889</v>
      </c>
      <c r="H83">
        <v>40.208801999999999</v>
      </c>
      <c r="I83">
        <v>-74.789079000000001</v>
      </c>
      <c r="J83">
        <f t="shared" si="2"/>
        <v>-0.4045661009145331</v>
      </c>
      <c r="K83">
        <f t="shared" si="3"/>
        <v>1.4199651789929346</v>
      </c>
    </row>
    <row r="84" spans="1:11">
      <c r="A84" s="2">
        <v>418154</v>
      </c>
      <c r="B84" t="s">
        <v>2581</v>
      </c>
      <c r="C84" t="s">
        <v>1157</v>
      </c>
      <c r="D84" t="s">
        <v>5328</v>
      </c>
      <c r="E84" t="s">
        <v>3407</v>
      </c>
      <c r="F84" s="12">
        <v>19047</v>
      </c>
      <c r="G84" s="12" t="s">
        <v>7850</v>
      </c>
      <c r="H84">
        <v>40.157806999999998</v>
      </c>
      <c r="I84">
        <v>-74.948453000000001</v>
      </c>
      <c r="J84">
        <f t="shared" si="2"/>
        <v>-0.88547896867285691</v>
      </c>
      <c r="K84">
        <f t="shared" si="3"/>
        <v>0.11748615289705093</v>
      </c>
    </row>
    <row r="85" spans="1:11">
      <c r="A85" s="2">
        <v>244036</v>
      </c>
      <c r="B85" t="s">
        <v>2578</v>
      </c>
      <c r="C85" t="s">
        <v>1157</v>
      </c>
      <c r="D85" t="s">
        <v>5328</v>
      </c>
      <c r="E85" t="s">
        <v>3407</v>
      </c>
      <c r="F85" s="12">
        <v>19047</v>
      </c>
      <c r="G85" s="12" t="s">
        <v>7850</v>
      </c>
      <c r="H85">
        <v>40.157806999999998</v>
      </c>
      <c r="I85">
        <v>-74.948453000000001</v>
      </c>
      <c r="J85">
        <f t="shared" si="2"/>
        <v>-0.88547896867285691</v>
      </c>
      <c r="K85">
        <f t="shared" si="3"/>
        <v>0.11748615289705093</v>
      </c>
    </row>
    <row r="86" spans="1:11">
      <c r="A86" s="2">
        <v>434258</v>
      </c>
      <c r="B86" t="s">
        <v>2597</v>
      </c>
      <c r="C86" t="s">
        <v>1500</v>
      </c>
      <c r="D86" t="s">
        <v>5100</v>
      </c>
      <c r="E86" t="s">
        <v>3407</v>
      </c>
      <c r="F86" s="12">
        <v>18938</v>
      </c>
      <c r="G86" s="12" t="s">
        <v>7622</v>
      </c>
      <c r="H86">
        <v>40.365929999999999</v>
      </c>
      <c r="I86">
        <v>-74.959190000000007</v>
      </c>
      <c r="J86">
        <f t="shared" si="2"/>
        <v>1.077243431100948</v>
      </c>
      <c r="K86">
        <f t="shared" si="3"/>
        <v>2.9738356498646333E-2</v>
      </c>
    </row>
    <row r="87" spans="1:11">
      <c r="A87" s="2">
        <v>425206</v>
      </c>
      <c r="B87" t="s">
        <v>2596</v>
      </c>
      <c r="C87" t="s">
        <v>1500</v>
      </c>
      <c r="D87" t="s">
        <v>5101</v>
      </c>
      <c r="E87" t="s">
        <v>3407</v>
      </c>
      <c r="F87" s="12">
        <v>18938</v>
      </c>
      <c r="G87" s="12" t="s">
        <v>7623</v>
      </c>
      <c r="H87">
        <v>40.363892999999997</v>
      </c>
      <c r="I87">
        <v>-74.967715999999996</v>
      </c>
      <c r="J87">
        <f t="shared" si="2"/>
        <v>1.0580333220387974</v>
      </c>
      <c r="K87">
        <f t="shared" si="3"/>
        <v>-3.9940111610828222E-2</v>
      </c>
    </row>
    <row r="88" spans="1:11">
      <c r="A88" s="2">
        <v>434259</v>
      </c>
      <c r="B88" t="s">
        <v>2598</v>
      </c>
      <c r="C88" t="s">
        <v>1500</v>
      </c>
      <c r="D88" t="s">
        <v>5100</v>
      </c>
      <c r="E88" t="s">
        <v>3407</v>
      </c>
      <c r="F88" s="12">
        <v>18938</v>
      </c>
      <c r="G88" s="12" t="s">
        <v>7622</v>
      </c>
      <c r="H88">
        <v>40.365929999999999</v>
      </c>
      <c r="I88">
        <v>-74.959190000000007</v>
      </c>
      <c r="J88">
        <f t="shared" si="2"/>
        <v>1.077243431100948</v>
      </c>
      <c r="K88">
        <f t="shared" si="3"/>
        <v>2.9738356498646333E-2</v>
      </c>
    </row>
    <row r="89" spans="1:11">
      <c r="A89" s="2">
        <v>434260</v>
      </c>
      <c r="B89" t="s">
        <v>2599</v>
      </c>
      <c r="C89" t="s">
        <v>1500</v>
      </c>
      <c r="D89" t="s">
        <v>5103</v>
      </c>
      <c r="E89" t="s">
        <v>3407</v>
      </c>
      <c r="F89" s="12">
        <v>18938</v>
      </c>
      <c r="G89" s="12" t="s">
        <v>7625</v>
      </c>
      <c r="H89">
        <v>40.367623999999999</v>
      </c>
      <c r="I89">
        <v>-74.959007999999997</v>
      </c>
      <c r="J89">
        <f t="shared" si="2"/>
        <v>1.0932188482591567</v>
      </c>
      <c r="K89">
        <f t="shared" si="3"/>
        <v>3.1225745801554981E-2</v>
      </c>
    </row>
    <row r="90" spans="1:11">
      <c r="A90" s="2">
        <v>244062</v>
      </c>
      <c r="B90" t="s">
        <v>273</v>
      </c>
      <c r="C90" t="s">
        <v>274</v>
      </c>
      <c r="D90" t="s">
        <v>5107</v>
      </c>
      <c r="E90" t="s">
        <v>3407</v>
      </c>
      <c r="F90" s="12">
        <v>18940</v>
      </c>
      <c r="G90" s="12" t="s">
        <v>7629</v>
      </c>
      <c r="H90">
        <v>40.222909999999999</v>
      </c>
      <c r="I90">
        <v>-74.911809000000005</v>
      </c>
      <c r="J90">
        <f t="shared" ref="J90:J134" si="4">(H90-N$2)/N$6</f>
        <v>-0.27151935636439101</v>
      </c>
      <c r="K90">
        <f t="shared" ref="K90:K134" si="5">(I90-O$2)/O$6</f>
        <v>0.41695809582533117</v>
      </c>
    </row>
    <row r="91" spans="1:11">
      <c r="A91" s="2">
        <v>442560</v>
      </c>
      <c r="B91" t="s">
        <v>1186</v>
      </c>
      <c r="C91" t="s">
        <v>274</v>
      </c>
      <c r="D91" t="s">
        <v>5110</v>
      </c>
      <c r="E91" t="s">
        <v>3407</v>
      </c>
      <c r="F91" s="12">
        <v>18940</v>
      </c>
      <c r="G91" s="12" t="s">
        <v>7632</v>
      </c>
      <c r="H91">
        <v>40.227809000000001</v>
      </c>
      <c r="I91">
        <v>-74.920968000000002</v>
      </c>
      <c r="J91">
        <f t="shared" si="4"/>
        <v>-0.22531890261110418</v>
      </c>
      <c r="K91">
        <f t="shared" si="5"/>
        <v>0.34210645503067166</v>
      </c>
    </row>
    <row r="92" spans="1:11">
      <c r="A92" s="2">
        <v>244896</v>
      </c>
      <c r="B92" t="s">
        <v>48</v>
      </c>
      <c r="C92" t="s">
        <v>49</v>
      </c>
      <c r="D92" t="s">
        <v>5060</v>
      </c>
      <c r="E92" t="s">
        <v>3407</v>
      </c>
      <c r="F92" s="12">
        <v>18901</v>
      </c>
      <c r="G92" s="12" t="s">
        <v>7582</v>
      </c>
      <c r="H92">
        <v>40.295901000000001</v>
      </c>
      <c r="I92">
        <v>-75.185512000000003</v>
      </c>
      <c r="J92">
        <f t="shared" si="4"/>
        <v>0.41682873914592261</v>
      </c>
      <c r="K92">
        <f t="shared" si="5"/>
        <v>-1.8198711039156503</v>
      </c>
    </row>
    <row r="93" spans="1:11">
      <c r="A93" s="2">
        <v>418325</v>
      </c>
      <c r="B93" t="s">
        <v>2734</v>
      </c>
      <c r="C93" t="s">
        <v>913</v>
      </c>
      <c r="D93" t="s">
        <v>5273</v>
      </c>
      <c r="E93" t="s">
        <v>3407</v>
      </c>
      <c r="F93" s="12">
        <v>19030</v>
      </c>
      <c r="G93" s="12" t="s">
        <v>7795</v>
      </c>
      <c r="H93">
        <v>40.178257000000002</v>
      </c>
      <c r="I93">
        <v>-74.851068999999995</v>
      </c>
      <c r="J93">
        <f t="shared" si="4"/>
        <v>-0.69262343096014956</v>
      </c>
      <c r="K93">
        <f t="shared" si="5"/>
        <v>0.9133538444736482</v>
      </c>
    </row>
    <row r="94" spans="1:11">
      <c r="A94" s="2">
        <v>418301</v>
      </c>
      <c r="B94" t="s">
        <v>2728</v>
      </c>
      <c r="C94" t="s">
        <v>65</v>
      </c>
      <c r="D94" t="s">
        <v>5343</v>
      </c>
      <c r="E94" t="s">
        <v>3407</v>
      </c>
      <c r="F94" s="12">
        <v>19054</v>
      </c>
      <c r="G94" s="12" t="s">
        <v>7865</v>
      </c>
      <c r="H94">
        <v>40.162672999999998</v>
      </c>
      <c r="I94">
        <v>-74.817812000000004</v>
      </c>
      <c r="J94">
        <f t="shared" si="4"/>
        <v>-0.83958972434474821</v>
      </c>
      <c r="K94">
        <f t="shared" si="5"/>
        <v>1.1851456359255808</v>
      </c>
    </row>
    <row r="95" spans="1:11">
      <c r="A95" s="2">
        <v>246000</v>
      </c>
      <c r="B95" t="s">
        <v>286</v>
      </c>
      <c r="C95" t="s">
        <v>274</v>
      </c>
      <c r="D95" t="s">
        <v>5105</v>
      </c>
      <c r="E95" t="s">
        <v>3407</v>
      </c>
      <c r="F95" s="12">
        <v>18940</v>
      </c>
      <c r="G95" s="12" t="s">
        <v>7627</v>
      </c>
      <c r="H95">
        <v>40.228518999999999</v>
      </c>
      <c r="I95">
        <v>-74.932417000000001</v>
      </c>
      <c r="J95">
        <f t="shared" si="4"/>
        <v>-0.21862318467586658</v>
      </c>
      <c r="K95">
        <f t="shared" si="5"/>
        <v>0.24853986092014918</v>
      </c>
    </row>
    <row r="96" spans="1:11">
      <c r="A96" s="2">
        <v>418331</v>
      </c>
      <c r="B96" t="s">
        <v>2736</v>
      </c>
      <c r="C96" t="s">
        <v>1695</v>
      </c>
      <c r="D96" t="s">
        <v>5374</v>
      </c>
      <c r="E96" t="s">
        <v>3407</v>
      </c>
      <c r="F96" s="12">
        <v>19067</v>
      </c>
      <c r="G96" s="12" t="s">
        <v>7896</v>
      </c>
      <c r="H96">
        <v>40.211736999999999</v>
      </c>
      <c r="I96">
        <v>-74.823443999999995</v>
      </c>
      <c r="J96">
        <f t="shared" si="4"/>
        <v>-0.37688732325258478</v>
      </c>
      <c r="K96">
        <f t="shared" si="5"/>
        <v>1.1391182922248464</v>
      </c>
    </row>
    <row r="97" spans="1:11">
      <c r="A97" s="2">
        <v>245826</v>
      </c>
      <c r="B97" t="s">
        <v>2759</v>
      </c>
      <c r="C97" t="s">
        <v>229</v>
      </c>
      <c r="D97" t="s">
        <v>3629</v>
      </c>
      <c r="E97" t="s">
        <v>3406</v>
      </c>
      <c r="F97" s="12">
        <v>8530</v>
      </c>
      <c r="G97" s="12" t="s">
        <v>6148</v>
      </c>
      <c r="H97">
        <v>40.378458999999999</v>
      </c>
      <c r="I97">
        <v>-74.929677999999996</v>
      </c>
      <c r="J97">
        <f t="shared" si="4"/>
        <v>1.1953992761866294</v>
      </c>
      <c r="K97">
        <f t="shared" si="5"/>
        <v>0.27092425268093601</v>
      </c>
    </row>
    <row r="98" spans="1:11">
      <c r="A98" s="2">
        <v>299233</v>
      </c>
      <c r="B98" t="s">
        <v>160</v>
      </c>
      <c r="C98" t="s">
        <v>162</v>
      </c>
      <c r="D98" t="s">
        <v>5045</v>
      </c>
      <c r="E98" t="s">
        <v>3407</v>
      </c>
      <c r="F98" s="12">
        <v>18901</v>
      </c>
      <c r="G98" s="12" t="s">
        <v>7567</v>
      </c>
      <c r="H98">
        <v>40.315849999999998</v>
      </c>
      <c r="I98">
        <v>-75.175259999999994</v>
      </c>
      <c r="J98">
        <f t="shared" si="4"/>
        <v>0.60495955194931972</v>
      </c>
      <c r="K98">
        <f t="shared" si="5"/>
        <v>-1.7360869548352111</v>
      </c>
    </row>
    <row r="99" spans="1:11">
      <c r="A99" s="2">
        <v>450387</v>
      </c>
      <c r="B99" t="s">
        <v>2741</v>
      </c>
      <c r="C99" t="s">
        <v>1157</v>
      </c>
      <c r="D99" t="s">
        <v>5330</v>
      </c>
      <c r="E99" t="s">
        <v>3407</v>
      </c>
      <c r="F99" s="12">
        <v>19047</v>
      </c>
      <c r="G99" s="12" t="s">
        <v>7852</v>
      </c>
      <c r="H99">
        <v>40.191460999999997</v>
      </c>
      <c r="I99">
        <v>-74.849881999999994</v>
      </c>
      <c r="J99">
        <f t="shared" si="4"/>
        <v>-0.56810193854171054</v>
      </c>
      <c r="K99">
        <f t="shared" si="5"/>
        <v>0.92305456481685288</v>
      </c>
    </row>
    <row r="100" spans="1:11">
      <c r="A100" s="2">
        <v>424710</v>
      </c>
      <c r="B100" t="s">
        <v>3244</v>
      </c>
      <c r="C100" t="s">
        <v>2078</v>
      </c>
      <c r="D100" t="s">
        <v>5091</v>
      </c>
      <c r="E100" t="s">
        <v>3407</v>
      </c>
      <c r="F100" s="12">
        <v>18929</v>
      </c>
      <c r="G100" s="12" t="s">
        <v>7613</v>
      </c>
      <c r="H100">
        <v>40.259129999999999</v>
      </c>
      <c r="I100">
        <v>-75.107380000000006</v>
      </c>
      <c r="J100">
        <f t="shared" si="4"/>
        <v>7.0056564220106254E-2</v>
      </c>
      <c r="K100">
        <f t="shared" si="5"/>
        <v>-1.1813397796913774</v>
      </c>
    </row>
    <row r="101" spans="1:11">
      <c r="A101" s="2">
        <v>418438</v>
      </c>
      <c r="B101" t="s">
        <v>2737</v>
      </c>
      <c r="C101" t="s">
        <v>1695</v>
      </c>
      <c r="D101" t="s">
        <v>5375</v>
      </c>
      <c r="E101" t="s">
        <v>3407</v>
      </c>
      <c r="F101" s="12">
        <v>19067</v>
      </c>
      <c r="G101" s="12" t="s">
        <v>7897</v>
      </c>
      <c r="H101">
        <v>40.244843000000003</v>
      </c>
      <c r="I101">
        <v>-74.873107000000005</v>
      </c>
      <c r="J101">
        <f t="shared" si="4"/>
        <v>-6.4678255696771353E-2</v>
      </c>
      <c r="K101">
        <f t="shared" si="5"/>
        <v>0.73324897933182454</v>
      </c>
    </row>
    <row r="102" spans="1:11">
      <c r="A102" s="2">
        <v>464105</v>
      </c>
      <c r="B102" t="s">
        <v>2815</v>
      </c>
      <c r="C102" t="s">
        <v>410</v>
      </c>
      <c r="D102" t="s">
        <v>3649</v>
      </c>
      <c r="E102" t="s">
        <v>3406</v>
      </c>
      <c r="F102" s="12">
        <v>8648</v>
      </c>
      <c r="G102" s="12" t="s">
        <v>6168</v>
      </c>
      <c r="H102">
        <v>40.265819999999998</v>
      </c>
      <c r="I102">
        <v>-74.737799999999993</v>
      </c>
      <c r="J102">
        <f t="shared" si="4"/>
        <v>0.13314720222976742</v>
      </c>
      <c r="K102">
        <f t="shared" si="5"/>
        <v>1.8390412013000954</v>
      </c>
    </row>
    <row r="103" spans="1:11">
      <c r="A103" s="2">
        <v>481104</v>
      </c>
      <c r="B103" t="s">
        <v>1949</v>
      </c>
      <c r="C103" t="s">
        <v>95</v>
      </c>
      <c r="D103" t="s">
        <v>3670</v>
      </c>
      <c r="E103" t="s">
        <v>3406</v>
      </c>
      <c r="F103" s="12">
        <v>8822</v>
      </c>
      <c r="G103" s="12" t="s">
        <v>6189</v>
      </c>
      <c r="H103">
        <v>40.509661000000001</v>
      </c>
      <c r="I103">
        <v>-74.863328999999993</v>
      </c>
      <c r="J103">
        <f t="shared" si="4"/>
        <v>2.4327113670902092</v>
      </c>
      <c r="K103">
        <f t="shared" si="5"/>
        <v>0.81315937824996931</v>
      </c>
    </row>
    <row r="104" spans="1:11">
      <c r="A104" s="2">
        <v>481103</v>
      </c>
      <c r="B104" t="s">
        <v>1948</v>
      </c>
      <c r="C104" t="s">
        <v>95</v>
      </c>
      <c r="D104" t="s">
        <v>3676</v>
      </c>
      <c r="E104" t="s">
        <v>3406</v>
      </c>
      <c r="F104" s="12">
        <v>8822</v>
      </c>
      <c r="G104" s="12" t="s">
        <v>6195</v>
      </c>
      <c r="H104">
        <v>40.504009000000003</v>
      </c>
      <c r="I104">
        <v>-74.875688999999994</v>
      </c>
      <c r="J104">
        <f t="shared" si="4"/>
        <v>2.3794096800901317</v>
      </c>
      <c r="K104">
        <f t="shared" si="5"/>
        <v>0.71214766515657579</v>
      </c>
    </row>
    <row r="105" spans="1:11">
      <c r="A105" s="2">
        <v>441315</v>
      </c>
      <c r="B105" t="s">
        <v>2586</v>
      </c>
      <c r="C105" t="s">
        <v>65</v>
      </c>
      <c r="D105" t="s">
        <v>5352</v>
      </c>
      <c r="E105" t="s">
        <v>3407</v>
      </c>
      <c r="F105" s="12">
        <v>19056</v>
      </c>
      <c r="G105" s="12" t="s">
        <v>7874</v>
      </c>
      <c r="H105">
        <v>40.164160000000003</v>
      </c>
      <c r="I105">
        <v>-74.885850000000005</v>
      </c>
      <c r="J105">
        <f t="shared" si="4"/>
        <v>-0.8255664390352323</v>
      </c>
      <c r="K105">
        <f t="shared" si="5"/>
        <v>0.62910721072753284</v>
      </c>
    </row>
    <row r="106" spans="1:11">
      <c r="A106" s="2">
        <v>246720</v>
      </c>
      <c r="B106" t="s">
        <v>24</v>
      </c>
      <c r="C106" t="s">
        <v>25</v>
      </c>
      <c r="D106" t="s">
        <v>5185</v>
      </c>
      <c r="E106" t="s">
        <v>3407</v>
      </c>
      <c r="F106" s="12">
        <v>18976</v>
      </c>
      <c r="G106" s="12" t="s">
        <v>7707</v>
      </c>
      <c r="H106">
        <v>40.218958000000001</v>
      </c>
      <c r="I106">
        <v>-75.142736999999997</v>
      </c>
      <c r="J106">
        <f t="shared" si="4"/>
        <v>-0.30878904267442153</v>
      </c>
      <c r="K106">
        <f t="shared" si="5"/>
        <v>-1.4702937554067383</v>
      </c>
    </row>
    <row r="107" spans="1:11">
      <c r="A107" s="2">
        <v>313002</v>
      </c>
      <c r="B107" t="s">
        <v>3040</v>
      </c>
      <c r="C107" t="s">
        <v>1500</v>
      </c>
      <c r="D107" t="s">
        <v>5102</v>
      </c>
      <c r="E107" t="s">
        <v>3407</v>
      </c>
      <c r="F107" s="12">
        <v>18938</v>
      </c>
      <c r="G107" s="12" t="s">
        <v>7624</v>
      </c>
      <c r="H107">
        <v>40.380088999999998</v>
      </c>
      <c r="I107">
        <v>-74.989948999999996</v>
      </c>
      <c r="J107">
        <f t="shared" si="4"/>
        <v>1.2107711356717836</v>
      </c>
      <c r="K107">
        <f t="shared" si="5"/>
        <v>-0.22163860814846778</v>
      </c>
    </row>
    <row r="108" spans="1:11">
      <c r="A108" s="2">
        <v>418705</v>
      </c>
      <c r="B108" t="s">
        <v>1605</v>
      </c>
      <c r="C108" t="s">
        <v>274</v>
      </c>
      <c r="D108" t="s">
        <v>5108</v>
      </c>
      <c r="E108" t="s">
        <v>3407</v>
      </c>
      <c r="F108" s="12">
        <v>18940</v>
      </c>
      <c r="G108" s="12" t="s">
        <v>7630</v>
      </c>
      <c r="H108">
        <v>40.252260999999997</v>
      </c>
      <c r="I108">
        <v>-74.948491000000004</v>
      </c>
      <c r="J108">
        <f t="shared" si="4"/>
        <v>5.2778508436425939E-3</v>
      </c>
      <c r="K108">
        <f t="shared" si="5"/>
        <v>0.11717559908654075</v>
      </c>
    </row>
    <row r="109" spans="1:11">
      <c r="A109" s="2">
        <v>272530</v>
      </c>
      <c r="B109" t="s">
        <v>839</v>
      </c>
      <c r="C109" t="s">
        <v>610</v>
      </c>
      <c r="D109" t="s">
        <v>5250</v>
      </c>
      <c r="E109" t="s">
        <v>3407</v>
      </c>
      <c r="F109" s="12">
        <v>19020</v>
      </c>
      <c r="G109" s="12" t="s">
        <v>7772</v>
      </c>
      <c r="H109">
        <v>40.125867</v>
      </c>
      <c r="I109">
        <v>-74.927803999999995</v>
      </c>
      <c r="J109">
        <f t="shared" si="4"/>
        <v>-1.1866919698729776</v>
      </c>
      <c r="K109">
        <f t="shared" si="5"/>
        <v>0.28623945901888798</v>
      </c>
    </row>
    <row r="110" spans="1:11">
      <c r="A110" s="2">
        <v>434880</v>
      </c>
      <c r="B110" t="s">
        <v>3092</v>
      </c>
      <c r="C110" t="s">
        <v>610</v>
      </c>
      <c r="D110" t="s">
        <v>5251</v>
      </c>
      <c r="E110" t="s">
        <v>3407</v>
      </c>
      <c r="F110" s="12">
        <v>19020</v>
      </c>
      <c r="G110" s="12" t="s">
        <v>7773</v>
      </c>
      <c r="H110">
        <v>40.125509999999998</v>
      </c>
      <c r="I110">
        <v>-74.926349999999999</v>
      </c>
      <c r="J110">
        <f t="shared" si="4"/>
        <v>-1.1900586900178982</v>
      </c>
      <c r="K110">
        <f t="shared" si="5"/>
        <v>0.2981222285041078</v>
      </c>
    </row>
    <row r="111" spans="1:11">
      <c r="A111" s="2">
        <v>247750</v>
      </c>
      <c r="B111" t="s">
        <v>3093</v>
      </c>
      <c r="C111" t="s">
        <v>913</v>
      </c>
      <c r="D111" t="s">
        <v>5275</v>
      </c>
      <c r="E111" t="s">
        <v>3407</v>
      </c>
      <c r="F111" s="12">
        <v>19030</v>
      </c>
      <c r="G111" s="12" t="s">
        <v>7797</v>
      </c>
      <c r="H111">
        <v>40.173237999999998</v>
      </c>
      <c r="I111">
        <v>-74.856440000000006</v>
      </c>
      <c r="J111">
        <f t="shared" si="4"/>
        <v>-0.73995555535040536</v>
      </c>
      <c r="K111">
        <f t="shared" si="5"/>
        <v>0.86945951510263908</v>
      </c>
    </row>
    <row r="112" spans="1:11">
      <c r="A112" s="2">
        <v>313176</v>
      </c>
      <c r="B112" t="s">
        <v>1156</v>
      </c>
      <c r="C112" t="s">
        <v>1157</v>
      </c>
      <c r="D112" t="s">
        <v>5329</v>
      </c>
      <c r="E112" t="s">
        <v>3407</v>
      </c>
      <c r="F112" s="12">
        <v>19047</v>
      </c>
      <c r="G112" s="12" t="s">
        <v>7851</v>
      </c>
      <c r="H112">
        <v>40.200589000000001</v>
      </c>
      <c r="I112">
        <v>-74.932328999999996</v>
      </c>
      <c r="J112">
        <f t="shared" si="4"/>
        <v>-0.48201952542474058</v>
      </c>
      <c r="K112">
        <f t="shared" si="5"/>
        <v>0.24925903816551673</v>
      </c>
    </row>
    <row r="113" spans="1:11">
      <c r="A113" s="2">
        <v>246191</v>
      </c>
      <c r="B113" t="s">
        <v>3098</v>
      </c>
      <c r="C113" t="s">
        <v>65</v>
      </c>
      <c r="D113" t="s">
        <v>5348</v>
      </c>
      <c r="E113" t="s">
        <v>3407</v>
      </c>
      <c r="F113" s="12">
        <v>19054</v>
      </c>
      <c r="G113" s="12" t="s">
        <v>7870</v>
      </c>
      <c r="H113">
        <v>40.143300000000004</v>
      </c>
      <c r="I113">
        <v>-74.818312000000006</v>
      </c>
      <c r="J113">
        <f t="shared" si="4"/>
        <v>-1.0222885180907884</v>
      </c>
      <c r="K113">
        <f t="shared" si="5"/>
        <v>1.1810594015771234</v>
      </c>
    </row>
    <row r="114" spans="1:11">
      <c r="A114" s="2">
        <v>418544</v>
      </c>
      <c r="B114" t="s">
        <v>3099</v>
      </c>
      <c r="C114" t="s">
        <v>65</v>
      </c>
      <c r="D114" t="s">
        <v>5346</v>
      </c>
      <c r="E114" t="s">
        <v>3407</v>
      </c>
      <c r="F114" s="12">
        <v>19054</v>
      </c>
      <c r="G114" s="12" t="s">
        <v>7868</v>
      </c>
      <c r="H114">
        <v>40.143149000000001</v>
      </c>
      <c r="I114">
        <v>-74.818524999999994</v>
      </c>
      <c r="J114">
        <f t="shared" si="4"/>
        <v>-1.0237125369756337</v>
      </c>
      <c r="K114">
        <f t="shared" si="5"/>
        <v>1.1793186657447867</v>
      </c>
    </row>
    <row r="115" spans="1:11">
      <c r="A115" s="2">
        <v>344307</v>
      </c>
      <c r="B115" t="s">
        <v>250</v>
      </c>
      <c r="C115" t="s">
        <v>25</v>
      </c>
      <c r="D115" t="s">
        <v>5186</v>
      </c>
      <c r="E115" t="s">
        <v>3407</v>
      </c>
      <c r="F115" s="12">
        <v>18976</v>
      </c>
      <c r="G115" s="12" t="s">
        <v>7708</v>
      </c>
      <c r="H115">
        <v>40.233794000000003</v>
      </c>
      <c r="I115">
        <v>-75.132788000000005</v>
      </c>
      <c r="J115">
        <f t="shared" si="4"/>
        <v>-0.16887682959345962</v>
      </c>
      <c r="K115">
        <f t="shared" si="5"/>
        <v>-1.388985864341588</v>
      </c>
    </row>
    <row r="116" spans="1:11">
      <c r="A116" s="2">
        <v>246339</v>
      </c>
      <c r="B116" t="s">
        <v>3126</v>
      </c>
      <c r="C116" t="s">
        <v>274</v>
      </c>
      <c r="D116" t="s">
        <v>5114</v>
      </c>
      <c r="E116" t="s">
        <v>3407</v>
      </c>
      <c r="F116" s="12">
        <v>18940</v>
      </c>
      <c r="G116" s="12" t="s">
        <v>7636</v>
      </c>
      <c r="H116">
        <v>40.292630000000003</v>
      </c>
      <c r="I116">
        <v>-75.009159999999994</v>
      </c>
      <c r="J116">
        <f t="shared" si="4"/>
        <v>0.38598128370055507</v>
      </c>
      <c r="K116">
        <f t="shared" si="5"/>
        <v>-0.37863990428413713</v>
      </c>
    </row>
    <row r="117" spans="1:11">
      <c r="A117" s="2">
        <v>345307</v>
      </c>
      <c r="B117" t="s">
        <v>3131</v>
      </c>
      <c r="C117" t="s">
        <v>1527</v>
      </c>
      <c r="D117" t="s">
        <v>5087</v>
      </c>
      <c r="E117" t="s">
        <v>3407</v>
      </c>
      <c r="F117" s="12">
        <v>18925</v>
      </c>
      <c r="G117" s="12" t="s">
        <v>7609</v>
      </c>
      <c r="H117">
        <v>40.279069999999997</v>
      </c>
      <c r="I117">
        <v>-75.024019999999993</v>
      </c>
      <c r="J117">
        <f t="shared" si="4"/>
        <v>0.25810250172574584</v>
      </c>
      <c r="K117">
        <f t="shared" si="5"/>
        <v>-0.50008278911970161</v>
      </c>
    </row>
    <row r="118" spans="1:11">
      <c r="A118" s="2">
        <v>418758</v>
      </c>
      <c r="B118" t="s">
        <v>2584</v>
      </c>
      <c r="C118" t="s">
        <v>1157</v>
      </c>
      <c r="D118" t="s">
        <v>5340</v>
      </c>
      <c r="E118" t="s">
        <v>3407</v>
      </c>
      <c r="F118" s="12">
        <v>19053</v>
      </c>
      <c r="G118" s="12" t="s">
        <v>7862</v>
      </c>
      <c r="H118">
        <v>40.157589999999999</v>
      </c>
      <c r="I118">
        <v>-74.967640000000003</v>
      </c>
      <c r="J118">
        <f t="shared" si="4"/>
        <v>-0.88752540640799149</v>
      </c>
      <c r="K118">
        <f t="shared" si="5"/>
        <v>-3.9319003989924016E-2</v>
      </c>
    </row>
    <row r="119" spans="1:11">
      <c r="A119" s="2">
        <v>246280</v>
      </c>
      <c r="B119" t="s">
        <v>860</v>
      </c>
      <c r="C119" t="s">
        <v>162</v>
      </c>
      <c r="D119" t="s">
        <v>5056</v>
      </c>
      <c r="E119" t="s">
        <v>3407</v>
      </c>
      <c r="F119" s="12">
        <v>18901</v>
      </c>
      <c r="G119" s="12" t="s">
        <v>7578</v>
      </c>
      <c r="H119">
        <v>40.319070000000004</v>
      </c>
      <c r="I119">
        <v>-75.179417999999998</v>
      </c>
      <c r="J119">
        <f t="shared" si="4"/>
        <v>0.63532604737406095</v>
      </c>
      <c r="K119">
        <f t="shared" si="5"/>
        <v>-1.7700680796768524</v>
      </c>
    </row>
    <row r="120" spans="1:11">
      <c r="A120" s="2">
        <v>474801</v>
      </c>
      <c r="B120" t="s">
        <v>863</v>
      </c>
      <c r="C120" t="s">
        <v>610</v>
      </c>
      <c r="D120" t="s">
        <v>5252</v>
      </c>
      <c r="E120" t="s">
        <v>3407</v>
      </c>
      <c r="F120" s="12">
        <v>19020</v>
      </c>
      <c r="G120" s="12" t="s">
        <v>7774</v>
      </c>
      <c r="H120">
        <v>40.064475000000002</v>
      </c>
      <c r="I120">
        <v>-74.978244000000004</v>
      </c>
      <c r="J120">
        <f t="shared" si="4"/>
        <v>-1.7656546677339011</v>
      </c>
      <c r="K120">
        <f t="shared" si="5"/>
        <v>-0.12597986205160108</v>
      </c>
    </row>
    <row r="121" spans="1:11">
      <c r="A121" s="2">
        <v>246407</v>
      </c>
      <c r="B121" t="s">
        <v>3180</v>
      </c>
      <c r="C121" t="s">
        <v>162</v>
      </c>
      <c r="D121" t="s">
        <v>5048</v>
      </c>
      <c r="E121" t="s">
        <v>3407</v>
      </c>
      <c r="F121" s="12">
        <v>18901</v>
      </c>
      <c r="G121" s="12" t="s">
        <v>7570</v>
      </c>
      <c r="H121">
        <v>40.283056999999999</v>
      </c>
      <c r="I121">
        <v>-75.135817000000003</v>
      </c>
      <c r="J121">
        <f t="shared" si="4"/>
        <v>0.29570225863825633</v>
      </c>
      <c r="K121">
        <f t="shared" si="5"/>
        <v>-1.4137402720244081</v>
      </c>
    </row>
    <row r="122" spans="1:11">
      <c r="A122" s="2">
        <v>481560</v>
      </c>
      <c r="B122" t="s">
        <v>433</v>
      </c>
      <c r="C122" t="s">
        <v>49</v>
      </c>
      <c r="D122" t="s">
        <v>5061</v>
      </c>
      <c r="E122" t="s">
        <v>3407</v>
      </c>
      <c r="F122" s="12">
        <v>18901</v>
      </c>
      <c r="G122" s="12" t="s">
        <v>7583</v>
      </c>
      <c r="H122">
        <v>40.300497</v>
      </c>
      <c r="I122">
        <v>-75.170804000000004</v>
      </c>
      <c r="J122">
        <f t="shared" si="4"/>
        <v>0.46017172454090133</v>
      </c>
      <c r="K122">
        <f t="shared" si="5"/>
        <v>-1.6996704343220104</v>
      </c>
    </row>
    <row r="123" spans="1:11">
      <c r="A123" s="2">
        <v>481583</v>
      </c>
      <c r="B123" t="s">
        <v>3178</v>
      </c>
      <c r="C123" t="s">
        <v>3179</v>
      </c>
      <c r="D123" t="s">
        <v>5077</v>
      </c>
      <c r="E123" t="s">
        <v>3407</v>
      </c>
      <c r="F123" s="12">
        <v>18912</v>
      </c>
      <c r="G123" s="12" t="s">
        <v>7599</v>
      </c>
      <c r="H123">
        <v>40.323210000000003</v>
      </c>
      <c r="I123">
        <v>-75.041110000000003</v>
      </c>
      <c r="J123">
        <f t="shared" si="4"/>
        <v>0.67436868434865149</v>
      </c>
      <c r="K123">
        <f t="shared" si="5"/>
        <v>-0.6397502791493932</v>
      </c>
    </row>
    <row r="124" spans="1:11">
      <c r="A124" s="2">
        <v>246498</v>
      </c>
      <c r="B124" t="s">
        <v>884</v>
      </c>
      <c r="C124" t="s">
        <v>885</v>
      </c>
      <c r="D124" t="s">
        <v>5156</v>
      </c>
      <c r="E124" t="s">
        <v>3407</v>
      </c>
      <c r="F124" s="12">
        <v>18966</v>
      </c>
      <c r="G124" s="12" t="s">
        <v>7678</v>
      </c>
      <c r="H124">
        <v>40.207121999999998</v>
      </c>
      <c r="I124">
        <v>-74.984920000000002</v>
      </c>
      <c r="J124">
        <f t="shared" si="4"/>
        <v>-0.42040948983176313</v>
      </c>
      <c r="K124">
        <f t="shared" si="5"/>
        <v>-0.18053926307193416</v>
      </c>
    </row>
    <row r="125" spans="1:11">
      <c r="A125" s="2">
        <v>418324</v>
      </c>
      <c r="B125" t="s">
        <v>2733</v>
      </c>
      <c r="C125" t="s">
        <v>913</v>
      </c>
      <c r="D125" t="s">
        <v>5274</v>
      </c>
      <c r="E125" t="s">
        <v>3407</v>
      </c>
      <c r="F125" s="12">
        <v>19030</v>
      </c>
      <c r="G125" s="12" t="s">
        <v>7796</v>
      </c>
      <c r="H125">
        <v>40.176265000000001</v>
      </c>
      <c r="I125">
        <v>-74.834731000000005</v>
      </c>
      <c r="J125">
        <f t="shared" si="4"/>
        <v>-0.7114091635334453</v>
      </c>
      <c r="K125">
        <f t="shared" si="5"/>
        <v>1.046875638043127</v>
      </c>
    </row>
    <row r="126" spans="1:11">
      <c r="A126" s="2">
        <v>245549</v>
      </c>
      <c r="B126" t="s">
        <v>886</v>
      </c>
      <c r="C126" t="s">
        <v>885</v>
      </c>
      <c r="D126" t="s">
        <v>5157</v>
      </c>
      <c r="E126" t="s">
        <v>3407</v>
      </c>
      <c r="F126" s="12">
        <v>18966</v>
      </c>
      <c r="G126" s="12" t="s">
        <v>7679</v>
      </c>
      <c r="H126">
        <v>40.208038999999999</v>
      </c>
      <c r="I126">
        <v>-74.945599999999999</v>
      </c>
      <c r="J126">
        <f t="shared" si="4"/>
        <v>-0.41176164004776583</v>
      </c>
      <c r="K126">
        <f t="shared" si="5"/>
        <v>0.14080220608925209</v>
      </c>
    </row>
    <row r="127" spans="1:11">
      <c r="A127" s="2">
        <v>418972</v>
      </c>
      <c r="B127" t="s">
        <v>2739</v>
      </c>
      <c r="C127" t="s">
        <v>65</v>
      </c>
      <c r="D127" t="s">
        <v>5345</v>
      </c>
      <c r="E127" t="s">
        <v>3407</v>
      </c>
      <c r="F127" s="12">
        <v>19054</v>
      </c>
      <c r="G127" s="12" t="s">
        <v>7867</v>
      </c>
      <c r="H127">
        <v>40.153736000000002</v>
      </c>
      <c r="I127">
        <v>-74.818672000000007</v>
      </c>
      <c r="J127">
        <f t="shared" si="4"/>
        <v>-0.92387089503117192</v>
      </c>
      <c r="K127">
        <f t="shared" si="5"/>
        <v>1.1781173128462432</v>
      </c>
    </row>
    <row r="128" spans="1:11">
      <c r="A128" s="2">
        <v>418974</v>
      </c>
      <c r="B128" t="s">
        <v>2585</v>
      </c>
      <c r="C128" t="s">
        <v>65</v>
      </c>
      <c r="D128" t="s">
        <v>5354</v>
      </c>
      <c r="E128" t="s">
        <v>3407</v>
      </c>
      <c r="F128" s="12">
        <v>19057</v>
      </c>
      <c r="G128" s="12" t="s">
        <v>7876</v>
      </c>
      <c r="H128">
        <v>40.146047000000003</v>
      </c>
      <c r="I128">
        <v>-74.873970999999997</v>
      </c>
      <c r="J128">
        <f t="shared" si="4"/>
        <v>-0.99638269109340016</v>
      </c>
      <c r="K128">
        <f t="shared" si="5"/>
        <v>0.72618796637778216</v>
      </c>
    </row>
    <row r="129" spans="1:11">
      <c r="A129" s="2">
        <v>246527</v>
      </c>
      <c r="B129" t="s">
        <v>258</v>
      </c>
      <c r="C129" t="s">
        <v>259</v>
      </c>
      <c r="D129" t="s">
        <v>5341</v>
      </c>
      <c r="E129" t="s">
        <v>3407</v>
      </c>
      <c r="F129" s="12">
        <v>19053</v>
      </c>
      <c r="G129" s="12" t="s">
        <v>7863</v>
      </c>
      <c r="H129">
        <v>40.154439000000004</v>
      </c>
      <c r="I129">
        <v>-74.977265000000003</v>
      </c>
      <c r="J129">
        <f t="shared" si="4"/>
        <v>-0.91724119121639014</v>
      </c>
      <c r="K129">
        <f t="shared" si="5"/>
        <v>-0.11797901519735188</v>
      </c>
    </row>
    <row r="130" spans="1:11">
      <c r="A130" s="2">
        <v>418321</v>
      </c>
      <c r="B130" t="s">
        <v>2729</v>
      </c>
      <c r="C130" t="s">
        <v>913</v>
      </c>
      <c r="D130" t="s">
        <v>5269</v>
      </c>
      <c r="E130" t="s">
        <v>3407</v>
      </c>
      <c r="F130" s="12">
        <v>19030</v>
      </c>
      <c r="G130" s="12" t="s">
        <v>7791</v>
      </c>
      <c r="H130">
        <v>40.177030000000002</v>
      </c>
      <c r="I130">
        <v>-74.842389999999995</v>
      </c>
      <c r="J130">
        <f t="shared" si="4"/>
        <v>-0.70419476322291064</v>
      </c>
      <c r="K130">
        <f t="shared" si="5"/>
        <v>0.98428270029383969</v>
      </c>
    </row>
    <row r="131" spans="1:11">
      <c r="A131" s="2">
        <v>419026</v>
      </c>
      <c r="B131" t="s">
        <v>2740</v>
      </c>
      <c r="C131" t="s">
        <v>1695</v>
      </c>
      <c r="D131" t="s">
        <v>5371</v>
      </c>
      <c r="E131" t="s">
        <v>3407</v>
      </c>
      <c r="F131" s="12">
        <v>19067</v>
      </c>
      <c r="G131" s="12" t="s">
        <v>7893</v>
      </c>
      <c r="H131">
        <v>40.211275000000001</v>
      </c>
      <c r="I131">
        <v>-74.830340000000007</v>
      </c>
      <c r="J131">
        <f t="shared" si="4"/>
        <v>-0.38124425520481131</v>
      </c>
      <c r="K131">
        <f t="shared" si="5"/>
        <v>1.0827609480910945</v>
      </c>
    </row>
    <row r="132" spans="1:11">
      <c r="A132" s="2">
        <v>482919</v>
      </c>
      <c r="B132" t="s">
        <v>3332</v>
      </c>
      <c r="C132" t="s">
        <v>95</v>
      </c>
      <c r="D132" t="s">
        <v>3671</v>
      </c>
      <c r="E132" t="s">
        <v>3406</v>
      </c>
      <c r="F132" s="12">
        <v>8822</v>
      </c>
      <c r="G132" s="12" t="s">
        <v>6190</v>
      </c>
      <c r="H132">
        <v>40.555965</v>
      </c>
      <c r="I132">
        <v>-74.844500999999994</v>
      </c>
      <c r="J132">
        <f t="shared" si="4"/>
        <v>2.8693853435326231</v>
      </c>
      <c r="K132">
        <f t="shared" si="5"/>
        <v>0.96703061887474051</v>
      </c>
    </row>
    <row r="133" spans="1:11">
      <c r="A133" s="2">
        <v>265838</v>
      </c>
      <c r="B133" t="s">
        <v>3330</v>
      </c>
      <c r="C133" t="s">
        <v>162</v>
      </c>
      <c r="D133" t="s">
        <v>5043</v>
      </c>
      <c r="E133" t="s">
        <v>3407</v>
      </c>
      <c r="F133" s="12">
        <v>18901</v>
      </c>
      <c r="G133" s="12" t="s">
        <v>7565</v>
      </c>
      <c r="H133">
        <v>40.301665999999997</v>
      </c>
      <c r="I133">
        <v>-75.142174999999995</v>
      </c>
      <c r="J133">
        <f t="shared" si="4"/>
        <v>0.47119608266244628</v>
      </c>
      <c r="K133">
        <f t="shared" si="5"/>
        <v>-1.4657008279990764</v>
      </c>
    </row>
    <row r="134" spans="1:11">
      <c r="A134" s="2">
        <v>469362</v>
      </c>
      <c r="B134" t="s">
        <v>3331</v>
      </c>
      <c r="C134" t="s">
        <v>913</v>
      </c>
      <c r="D134" t="s">
        <v>5268</v>
      </c>
      <c r="E134" t="s">
        <v>3407</v>
      </c>
      <c r="F134" s="12">
        <v>19030</v>
      </c>
      <c r="G134" s="12" t="s">
        <v>7790</v>
      </c>
      <c r="H134">
        <v>40.16704</v>
      </c>
      <c r="I134">
        <v>-74.84451</v>
      </c>
      <c r="J134">
        <f t="shared" si="4"/>
        <v>-0.79840634374858099</v>
      </c>
      <c r="K134">
        <f t="shared" si="5"/>
        <v>0.966957066656422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8EA38-A6EC-4D03-B3AE-77E73B68C108}">
  <sheetPr codeName="Sheet12"/>
  <dimension ref="A1:O85"/>
  <sheetViews>
    <sheetView topLeftCell="A70" workbookViewId="0">
      <selection sqref="A1:I85"/>
    </sheetView>
  </sheetViews>
  <sheetFormatPr defaultRowHeight="15"/>
  <cols>
    <col min="1" max="1" width="9.5703125" bestFit="1" customWidth="1"/>
    <col min="2" max="2" width="33" bestFit="1" customWidth="1"/>
    <col min="3" max="3" width="17.85546875" bestFit="1" customWidth="1"/>
    <col min="4" max="4" width="26.5703125" bestFit="1" customWidth="1"/>
    <col min="5" max="5" width="5.28515625" bestFit="1" customWidth="1"/>
    <col min="6" max="6" width="15.5703125" bestFit="1" customWidth="1"/>
    <col min="7" max="7" width="50.7109375" bestFit="1" customWidth="1"/>
    <col min="8" max="8" width="12" bestFit="1" customWidth="1"/>
    <col min="9" max="9" width="12.7109375" bestFit="1" customWidth="1"/>
    <col min="10" max="10" width="10.28515625" bestFit="1" customWidth="1"/>
    <col min="11" max="11" width="10.7109375" bestFit="1" customWidth="1"/>
    <col min="15" max="15" width="9.2851562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424421</v>
      </c>
      <c r="B2" t="s">
        <v>1206</v>
      </c>
      <c r="C2" t="s">
        <v>86</v>
      </c>
      <c r="D2" t="s">
        <v>5152</v>
      </c>
      <c r="E2" t="s">
        <v>3407</v>
      </c>
      <c r="F2">
        <v>18966</v>
      </c>
      <c r="G2" t="s">
        <v>7674</v>
      </c>
      <c r="H2">
        <v>40.164132000000002</v>
      </c>
      <c r="I2">
        <v>-75.057850999999999</v>
      </c>
      <c r="J2">
        <f>(H2-N$2)/N$6</f>
        <v>-0.22065209626312379</v>
      </c>
      <c r="K2">
        <f>(I2-O$2)/O$6</f>
        <v>0.33717063605225922</v>
      </c>
      <c r="M2" s="19" t="s">
        <v>8497</v>
      </c>
      <c r="N2" s="20">
        <f>AVERAGE(H:H)</f>
        <v>40.174403057988307</v>
      </c>
      <c r="O2" s="20">
        <f>AVERAGE(I:I)</f>
        <v>-75.080109733436274</v>
      </c>
    </row>
    <row r="3" spans="1:15">
      <c r="A3">
        <v>242862</v>
      </c>
      <c r="B3" t="s">
        <v>553</v>
      </c>
      <c r="C3" t="s">
        <v>554</v>
      </c>
      <c r="D3" t="s">
        <v>5139</v>
      </c>
      <c r="E3" t="s">
        <v>3407</v>
      </c>
      <c r="F3">
        <v>18954</v>
      </c>
      <c r="G3" t="s">
        <v>7661</v>
      </c>
      <c r="H3">
        <v>40.213304000000001</v>
      </c>
      <c r="I3">
        <v>-75.009829999999994</v>
      </c>
      <c r="J3">
        <f t="shared" ref="J3:J66" si="0">(H3-N$2)/N$6</f>
        <v>0.83570498883988364</v>
      </c>
      <c r="K3">
        <f t="shared" ref="K3:K66" si="1">(I3-O$2)/O$6</f>
        <v>1.0645826947941597</v>
      </c>
      <c r="M3" s="19" t="s">
        <v>8498</v>
      </c>
      <c r="N3" s="20">
        <f>MEDIAN(H:H)</f>
        <v>40.172598999999998</v>
      </c>
      <c r="O3" s="20">
        <f>MEDIAN(I:I)</f>
        <v>-75.090203500000001</v>
      </c>
    </row>
    <row r="4" spans="1:15">
      <c r="A4">
        <v>315848</v>
      </c>
      <c r="B4" t="s">
        <v>1243</v>
      </c>
      <c r="C4" t="s">
        <v>601</v>
      </c>
      <c r="D4" t="s">
        <v>5171</v>
      </c>
      <c r="E4" t="s">
        <v>3407</v>
      </c>
      <c r="F4">
        <v>18974</v>
      </c>
      <c r="G4" t="s">
        <v>7693</v>
      </c>
      <c r="H4">
        <v>40.199401999999999</v>
      </c>
      <c r="I4">
        <v>-75.071016999999998</v>
      </c>
      <c r="J4">
        <f t="shared" si="0"/>
        <v>0.53704973387559218</v>
      </c>
      <c r="K4">
        <f t="shared" si="1"/>
        <v>0.1377348232746525</v>
      </c>
      <c r="M4" s="19" t="s">
        <v>8499</v>
      </c>
      <c r="N4" s="20">
        <f>MAX(H:H)</f>
        <v>40.258780000000002</v>
      </c>
      <c r="O4" s="20">
        <f>MAX(I:I)</f>
        <v>-74.843489000000005</v>
      </c>
    </row>
    <row r="5" spans="1:15">
      <c r="A5">
        <v>242924</v>
      </c>
      <c r="B5" t="s">
        <v>1281</v>
      </c>
      <c r="C5" t="s">
        <v>562</v>
      </c>
      <c r="D5" t="s">
        <v>5407</v>
      </c>
      <c r="E5" t="s">
        <v>3407</v>
      </c>
      <c r="F5">
        <v>19090</v>
      </c>
      <c r="G5" t="s">
        <v>7930</v>
      </c>
      <c r="H5">
        <v>40.16357</v>
      </c>
      <c r="I5">
        <v>-75.134688999999995</v>
      </c>
      <c r="J5">
        <f t="shared" si="0"/>
        <v>-0.23272548522086803</v>
      </c>
      <c r="K5">
        <f t="shared" si="1"/>
        <v>-0.82675530821379095</v>
      </c>
      <c r="M5" s="19" t="s">
        <v>8500</v>
      </c>
      <c r="N5" s="20">
        <f>MIN(H:H)</f>
        <v>39.861567000000001</v>
      </c>
      <c r="O5" s="20">
        <f>MIN(I:I)</f>
        <v>-75.437600000000003</v>
      </c>
    </row>
    <row r="6" spans="1:15">
      <c r="A6">
        <v>343079</v>
      </c>
      <c r="B6" t="s">
        <v>561</v>
      </c>
      <c r="C6" t="s">
        <v>562</v>
      </c>
      <c r="D6" t="s">
        <v>5403</v>
      </c>
      <c r="E6" t="s">
        <v>3407</v>
      </c>
      <c r="F6">
        <v>19090</v>
      </c>
      <c r="G6" t="s">
        <v>7926</v>
      </c>
      <c r="H6">
        <v>40.147815999999999</v>
      </c>
      <c r="I6">
        <v>-75.117459999999994</v>
      </c>
      <c r="J6">
        <f t="shared" si="0"/>
        <v>-0.57116706820944796</v>
      </c>
      <c r="K6">
        <f t="shared" si="1"/>
        <v>-0.56577402169199831</v>
      </c>
      <c r="M6" t="s">
        <v>8501</v>
      </c>
      <c r="N6">
        <f>_xlfn.STDEV.P(H:H)</f>
        <v>4.6548653569359839E-2</v>
      </c>
      <c r="O6">
        <f>_xlfn.STDEV.P(I:I)</f>
        <v>6.6016227560291796E-2</v>
      </c>
    </row>
    <row r="7" spans="1:15">
      <c r="A7">
        <v>341164</v>
      </c>
      <c r="B7" t="s">
        <v>1341</v>
      </c>
      <c r="C7" t="s">
        <v>312</v>
      </c>
      <c r="D7" t="s">
        <v>5295</v>
      </c>
      <c r="E7" t="s">
        <v>3407</v>
      </c>
      <c r="F7">
        <v>19040</v>
      </c>
      <c r="G7" t="s">
        <v>7817</v>
      </c>
      <c r="H7">
        <v>40.162160999999998</v>
      </c>
      <c r="I7">
        <v>-75.101907999999995</v>
      </c>
      <c r="J7">
        <f t="shared" si="0"/>
        <v>-0.26299488920916936</v>
      </c>
      <c r="K7">
        <f t="shared" si="1"/>
        <v>-0.33019558022779738</v>
      </c>
    </row>
    <row r="8" spans="1:15">
      <c r="A8">
        <v>456996</v>
      </c>
      <c r="B8" t="s">
        <v>64</v>
      </c>
      <c r="C8" t="s">
        <v>65</v>
      </c>
      <c r="D8" t="s">
        <v>5350</v>
      </c>
      <c r="E8" t="s">
        <v>3407</v>
      </c>
      <c r="F8">
        <v>19056</v>
      </c>
      <c r="G8" t="s">
        <v>7872</v>
      </c>
      <c r="H8">
        <v>40.163958999999998</v>
      </c>
      <c r="I8">
        <v>-74.898771999999994</v>
      </c>
      <c r="J8">
        <f t="shared" si="0"/>
        <v>-0.22436863770391915</v>
      </c>
      <c r="K8">
        <f t="shared" si="1"/>
        <v>2.7468660379096383</v>
      </c>
    </row>
    <row r="9" spans="1:15">
      <c r="A9">
        <v>243501</v>
      </c>
      <c r="B9" t="s">
        <v>584</v>
      </c>
      <c r="C9" t="s">
        <v>361</v>
      </c>
      <c r="D9" t="s">
        <v>5218</v>
      </c>
      <c r="E9" t="s">
        <v>3407</v>
      </c>
      <c r="F9">
        <v>19006</v>
      </c>
      <c r="G9" t="s">
        <v>7740</v>
      </c>
      <c r="H9">
        <v>40.158071</v>
      </c>
      <c r="I9">
        <v>-75.077966000000004</v>
      </c>
      <c r="J9">
        <f t="shared" si="0"/>
        <v>-0.35085994407920168</v>
      </c>
      <c r="K9">
        <f t="shared" si="1"/>
        <v>3.2472825477831535E-2</v>
      </c>
    </row>
    <row r="10" spans="1:15">
      <c r="A10">
        <v>453743</v>
      </c>
      <c r="B10" t="s">
        <v>741</v>
      </c>
      <c r="C10" t="s">
        <v>298</v>
      </c>
      <c r="D10" t="s">
        <v>5227</v>
      </c>
      <c r="E10" t="s">
        <v>3407</v>
      </c>
      <c r="F10">
        <v>19007</v>
      </c>
      <c r="G10" t="s">
        <v>7749</v>
      </c>
      <c r="H10">
        <v>40.116650999999997</v>
      </c>
      <c r="I10">
        <v>-74.843489000000005</v>
      </c>
      <c r="J10">
        <f t="shared" si="0"/>
        <v>-1.2406816000006633</v>
      </c>
      <c r="K10">
        <f t="shared" si="1"/>
        <v>3.5842813529471322</v>
      </c>
    </row>
    <row r="11" spans="1:15">
      <c r="A11">
        <v>253611</v>
      </c>
      <c r="B11" t="s">
        <v>1496</v>
      </c>
      <c r="C11" t="s">
        <v>601</v>
      </c>
      <c r="D11" t="s">
        <v>5179</v>
      </c>
      <c r="E11" t="s">
        <v>3407</v>
      </c>
      <c r="F11">
        <v>18974</v>
      </c>
      <c r="G11" t="s">
        <v>7701</v>
      </c>
      <c r="H11">
        <v>40.189194999999998</v>
      </c>
      <c r="I11">
        <v>-75.091708999999994</v>
      </c>
      <c r="J11">
        <f t="shared" si="0"/>
        <v>0.31777378887339697</v>
      </c>
      <c r="K11">
        <f t="shared" si="1"/>
        <v>-0.17570326255203425</v>
      </c>
    </row>
    <row r="12" spans="1:15">
      <c r="A12">
        <v>341016</v>
      </c>
      <c r="B12" t="s">
        <v>1517</v>
      </c>
      <c r="C12" t="s">
        <v>554</v>
      </c>
      <c r="D12" t="s">
        <v>5137</v>
      </c>
      <c r="E12" t="s">
        <v>3407</v>
      </c>
      <c r="F12">
        <v>18954</v>
      </c>
      <c r="G12" t="s">
        <v>7659</v>
      </c>
      <c r="H12">
        <v>40.208257000000003</v>
      </c>
      <c r="I12">
        <v>-75.014633000000003</v>
      </c>
      <c r="J12">
        <f t="shared" si="0"/>
        <v>0.72728080010417084</v>
      </c>
      <c r="K12">
        <f t="shared" si="1"/>
        <v>0.99182785590817302</v>
      </c>
    </row>
    <row r="13" spans="1:15">
      <c r="A13">
        <v>243116</v>
      </c>
      <c r="B13" t="s">
        <v>600</v>
      </c>
      <c r="C13" t="s">
        <v>601</v>
      </c>
      <c r="D13" t="s">
        <v>5163</v>
      </c>
      <c r="E13" t="s">
        <v>3407</v>
      </c>
      <c r="F13">
        <v>18974</v>
      </c>
      <c r="G13" t="s">
        <v>7685</v>
      </c>
      <c r="H13">
        <v>40.201532</v>
      </c>
      <c r="I13">
        <v>-75.078660999999997</v>
      </c>
      <c r="J13">
        <f t="shared" si="0"/>
        <v>0.58280830768325931</v>
      </c>
      <c r="K13">
        <f t="shared" si="1"/>
        <v>2.1945110919187692E-2</v>
      </c>
    </row>
    <row r="14" spans="1:15">
      <c r="A14">
        <v>470336</v>
      </c>
      <c r="B14" t="s">
        <v>1034</v>
      </c>
      <c r="C14" t="s">
        <v>601</v>
      </c>
      <c r="D14" t="s">
        <v>5174</v>
      </c>
      <c r="E14" t="s">
        <v>3407</v>
      </c>
      <c r="F14">
        <v>18974</v>
      </c>
      <c r="G14" t="s">
        <v>7696</v>
      </c>
      <c r="H14">
        <v>40.189610000000002</v>
      </c>
      <c r="I14">
        <v>-75.073679999999996</v>
      </c>
      <c r="J14">
        <f t="shared" si="0"/>
        <v>0.32668919175149436</v>
      </c>
      <c r="K14">
        <f t="shared" si="1"/>
        <v>9.739625655533761E-2</v>
      </c>
    </row>
    <row r="15" spans="1:15">
      <c r="A15">
        <v>297799</v>
      </c>
      <c r="B15" t="s">
        <v>1602</v>
      </c>
      <c r="C15" t="s">
        <v>312</v>
      </c>
      <c r="D15" t="s">
        <v>5296</v>
      </c>
      <c r="E15" t="s">
        <v>3407</v>
      </c>
      <c r="F15">
        <v>19040</v>
      </c>
      <c r="G15" t="s">
        <v>7818</v>
      </c>
      <c r="H15">
        <v>40.199669999999998</v>
      </c>
      <c r="I15">
        <v>-75.133418000000006</v>
      </c>
      <c r="J15">
        <f t="shared" si="0"/>
        <v>0.54280715067389007</v>
      </c>
      <c r="K15">
        <f t="shared" si="1"/>
        <v>-0.80750246619358179</v>
      </c>
    </row>
    <row r="16" spans="1:15">
      <c r="A16">
        <v>342110</v>
      </c>
      <c r="B16" t="s">
        <v>1697</v>
      </c>
      <c r="C16" t="s">
        <v>361</v>
      </c>
      <c r="D16" t="s">
        <v>5224</v>
      </c>
      <c r="E16" t="s">
        <v>3407</v>
      </c>
      <c r="F16">
        <v>19006</v>
      </c>
      <c r="G16" t="s">
        <v>7746</v>
      </c>
      <c r="H16">
        <v>40.140403999999997</v>
      </c>
      <c r="I16">
        <v>-75.016137000000001</v>
      </c>
      <c r="J16">
        <f t="shared" si="0"/>
        <v>-0.73039831190069548</v>
      </c>
      <c r="K16">
        <f t="shared" si="1"/>
        <v>0.96904557864727559</v>
      </c>
    </row>
    <row r="17" spans="1:11">
      <c r="A17">
        <v>243271</v>
      </c>
      <c r="B17" t="s">
        <v>1740</v>
      </c>
      <c r="C17" t="s">
        <v>86</v>
      </c>
      <c r="D17" t="s">
        <v>5153</v>
      </c>
      <c r="E17" t="s">
        <v>3407</v>
      </c>
      <c r="F17">
        <v>18966</v>
      </c>
      <c r="G17" t="s">
        <v>7675</v>
      </c>
      <c r="H17">
        <v>40.166429999999998</v>
      </c>
      <c r="I17">
        <v>-75.054280000000006</v>
      </c>
      <c r="J17">
        <f t="shared" si="0"/>
        <v>-0.17128439550735433</v>
      </c>
      <c r="K17">
        <f t="shared" si="1"/>
        <v>0.39126339675616983</v>
      </c>
    </row>
    <row r="18" spans="1:11">
      <c r="A18">
        <v>416849</v>
      </c>
      <c r="B18" t="s">
        <v>602</v>
      </c>
      <c r="C18" t="s">
        <v>86</v>
      </c>
      <c r="D18" t="s">
        <v>5154</v>
      </c>
      <c r="E18" t="s">
        <v>3407</v>
      </c>
      <c r="F18">
        <v>18966</v>
      </c>
      <c r="G18" t="s">
        <v>7676</v>
      </c>
      <c r="H18">
        <v>40.186042</v>
      </c>
      <c r="I18">
        <v>-75.038977000000003</v>
      </c>
      <c r="J18">
        <f t="shared" si="0"/>
        <v>0.25003820989903652</v>
      </c>
      <c r="K18">
        <f t="shared" si="1"/>
        <v>0.62307003832815178</v>
      </c>
    </row>
    <row r="19" spans="1:11">
      <c r="A19">
        <v>470672</v>
      </c>
      <c r="B19" t="s">
        <v>1768</v>
      </c>
      <c r="C19" t="s">
        <v>601</v>
      </c>
      <c r="D19" t="s">
        <v>5161</v>
      </c>
      <c r="E19" t="s">
        <v>3407</v>
      </c>
      <c r="F19">
        <v>18974</v>
      </c>
      <c r="G19" t="s">
        <v>7683</v>
      </c>
      <c r="H19">
        <v>40.191040000000001</v>
      </c>
      <c r="I19">
        <v>-75.090869999999995</v>
      </c>
      <c r="J19">
        <f t="shared" si="0"/>
        <v>0.35740973660825126</v>
      </c>
      <c r="K19">
        <f t="shared" si="1"/>
        <v>-0.16299426612789145</v>
      </c>
    </row>
    <row r="20" spans="1:11">
      <c r="A20">
        <v>295270</v>
      </c>
      <c r="B20" t="s">
        <v>652</v>
      </c>
      <c r="C20" t="s">
        <v>601</v>
      </c>
      <c r="D20" t="s">
        <v>5165</v>
      </c>
      <c r="E20" t="s">
        <v>3407</v>
      </c>
      <c r="F20">
        <v>18974</v>
      </c>
      <c r="G20" t="s">
        <v>7687</v>
      </c>
      <c r="H20">
        <v>40.199520999999997</v>
      </c>
      <c r="I20">
        <v>-75.082561999999996</v>
      </c>
      <c r="J20">
        <f t="shared" si="0"/>
        <v>0.53960619879719662</v>
      </c>
      <c r="K20">
        <f t="shared" si="1"/>
        <v>-3.7146420726365814E-2</v>
      </c>
    </row>
    <row r="21" spans="1:11">
      <c r="A21">
        <v>243031</v>
      </c>
      <c r="B21" t="s">
        <v>1816</v>
      </c>
      <c r="C21" t="s">
        <v>103</v>
      </c>
      <c r="D21" t="s">
        <v>5308</v>
      </c>
      <c r="E21" t="s">
        <v>3407</v>
      </c>
      <c r="F21">
        <v>19044</v>
      </c>
      <c r="G21" t="s">
        <v>7830</v>
      </c>
      <c r="H21">
        <v>40.185533</v>
      </c>
      <c r="I21">
        <v>-75.140929</v>
      </c>
      <c r="J21">
        <f t="shared" si="0"/>
        <v>0.23910341456188366</v>
      </c>
      <c r="K21">
        <f t="shared" si="1"/>
        <v>-0.92127752238160965</v>
      </c>
    </row>
    <row r="22" spans="1:11">
      <c r="A22">
        <v>314233</v>
      </c>
      <c r="B22" t="s">
        <v>1864</v>
      </c>
      <c r="C22" t="s">
        <v>312</v>
      </c>
      <c r="D22" t="s">
        <v>5300</v>
      </c>
      <c r="E22" t="s">
        <v>3407</v>
      </c>
      <c r="F22">
        <v>19040</v>
      </c>
      <c r="G22" t="s">
        <v>7822</v>
      </c>
      <c r="H22">
        <v>40.190947999999999</v>
      </c>
      <c r="I22">
        <v>-75.11497</v>
      </c>
      <c r="J22">
        <f t="shared" si="0"/>
        <v>0.35543330994608974</v>
      </c>
      <c r="K22">
        <f t="shared" si="1"/>
        <v>-0.5280560227693778</v>
      </c>
    </row>
    <row r="23" spans="1:11">
      <c r="A23">
        <v>266748</v>
      </c>
      <c r="B23" t="s">
        <v>1869</v>
      </c>
      <c r="C23" t="s">
        <v>601</v>
      </c>
      <c r="D23" t="s">
        <v>5162</v>
      </c>
      <c r="E23" t="s">
        <v>3407</v>
      </c>
      <c r="F23">
        <v>18974</v>
      </c>
      <c r="G23" t="s">
        <v>7684</v>
      </c>
      <c r="H23">
        <v>40.188827000000003</v>
      </c>
      <c r="I23">
        <v>-75.092367999999993</v>
      </c>
      <c r="J23">
        <f t="shared" si="0"/>
        <v>0.3098680822250563</v>
      </c>
      <c r="K23">
        <f t="shared" si="1"/>
        <v>-0.185685656644411</v>
      </c>
    </row>
    <row r="24" spans="1:11">
      <c r="A24">
        <v>457721</v>
      </c>
      <c r="B24" t="s">
        <v>214</v>
      </c>
      <c r="C24" t="s">
        <v>103</v>
      </c>
      <c r="D24" t="s">
        <v>5307</v>
      </c>
      <c r="E24" t="s">
        <v>3407</v>
      </c>
      <c r="F24">
        <v>19044</v>
      </c>
      <c r="G24" t="s">
        <v>7829</v>
      </c>
      <c r="H24">
        <v>40.172339999999998</v>
      </c>
      <c r="I24">
        <v>-75.133920000000003</v>
      </c>
      <c r="J24">
        <f t="shared" si="0"/>
        <v>-4.4320465365016611E-2</v>
      </c>
      <c r="K24">
        <f t="shared" si="1"/>
        <v>-0.81510665714101016</v>
      </c>
    </row>
    <row r="25" spans="1:11">
      <c r="A25">
        <v>418035</v>
      </c>
      <c r="B25" t="s">
        <v>1123</v>
      </c>
      <c r="C25" t="s">
        <v>601</v>
      </c>
      <c r="D25" t="s">
        <v>5169</v>
      </c>
      <c r="E25" t="s">
        <v>3407</v>
      </c>
      <c r="F25">
        <v>18974</v>
      </c>
      <c r="G25" t="s">
        <v>7691</v>
      </c>
      <c r="H25">
        <v>40.190874000000001</v>
      </c>
      <c r="I25">
        <v>-75.065359999999998</v>
      </c>
      <c r="J25">
        <f t="shared" si="0"/>
        <v>0.35384357545704281</v>
      </c>
      <c r="K25">
        <f t="shared" si="1"/>
        <v>0.22342587544561895</v>
      </c>
    </row>
    <row r="26" spans="1:11">
      <c r="A26">
        <v>454719</v>
      </c>
      <c r="B26" t="s">
        <v>684</v>
      </c>
      <c r="C26" t="s">
        <v>601</v>
      </c>
      <c r="D26" t="s">
        <v>5164</v>
      </c>
      <c r="E26" t="s">
        <v>3407</v>
      </c>
      <c r="F26">
        <v>18974</v>
      </c>
      <c r="G26" t="s">
        <v>7686</v>
      </c>
      <c r="H26">
        <v>40.218815999999997</v>
      </c>
      <c r="I26">
        <v>-75.115173999999996</v>
      </c>
      <c r="J26">
        <f t="shared" si="0"/>
        <v>0.95411872537863884</v>
      </c>
      <c r="K26">
        <f t="shared" si="1"/>
        <v>-0.53114617207865533</v>
      </c>
    </row>
    <row r="27" spans="1:11">
      <c r="A27">
        <v>308971</v>
      </c>
      <c r="B27" t="s">
        <v>1955</v>
      </c>
      <c r="C27" t="s">
        <v>601</v>
      </c>
      <c r="D27" t="s">
        <v>5175</v>
      </c>
      <c r="E27" t="s">
        <v>3407</v>
      </c>
      <c r="F27">
        <v>18974</v>
      </c>
      <c r="G27" t="s">
        <v>7697</v>
      </c>
      <c r="H27">
        <v>40.202199999999998</v>
      </c>
      <c r="I27">
        <v>-75.070779999999999</v>
      </c>
      <c r="J27">
        <f t="shared" si="0"/>
        <v>0.59715888388203364</v>
      </c>
      <c r="K27">
        <f t="shared" si="1"/>
        <v>0.14132484967811579</v>
      </c>
    </row>
    <row r="28" spans="1:11">
      <c r="A28">
        <v>322408</v>
      </c>
      <c r="B28" t="s">
        <v>1966</v>
      </c>
      <c r="C28" t="s">
        <v>86</v>
      </c>
      <c r="D28" t="s">
        <v>5151</v>
      </c>
      <c r="E28" t="s">
        <v>3407</v>
      </c>
      <c r="F28">
        <v>18966</v>
      </c>
      <c r="G28" t="s">
        <v>7673</v>
      </c>
      <c r="H28">
        <v>40.168565999999998</v>
      </c>
      <c r="I28">
        <v>-75.034152000000006</v>
      </c>
      <c r="J28">
        <f t="shared" si="0"/>
        <v>-0.1253969243087</v>
      </c>
      <c r="K28">
        <f t="shared" si="1"/>
        <v>0.696158128610047</v>
      </c>
    </row>
    <row r="29" spans="1:11">
      <c r="A29">
        <v>286450</v>
      </c>
      <c r="B29" t="s">
        <v>2002</v>
      </c>
      <c r="C29" t="s">
        <v>601</v>
      </c>
      <c r="D29" t="s">
        <v>5168</v>
      </c>
      <c r="E29" t="s">
        <v>3407</v>
      </c>
      <c r="F29">
        <v>18974</v>
      </c>
      <c r="G29" t="s">
        <v>7690</v>
      </c>
      <c r="H29">
        <v>40.198405999999999</v>
      </c>
      <c r="I29">
        <v>-75.081395999999998</v>
      </c>
      <c r="J29">
        <f t="shared" si="0"/>
        <v>0.51565276696834172</v>
      </c>
      <c r="K29">
        <f t="shared" si="1"/>
        <v>-1.9484096732876689E-2</v>
      </c>
    </row>
    <row r="30" spans="1:11">
      <c r="A30">
        <v>340988</v>
      </c>
      <c r="B30" t="s">
        <v>311</v>
      </c>
      <c r="C30" t="s">
        <v>312</v>
      </c>
      <c r="D30" t="s">
        <v>5289</v>
      </c>
      <c r="E30" t="s">
        <v>3407</v>
      </c>
      <c r="F30">
        <v>19040</v>
      </c>
      <c r="G30" t="s">
        <v>7811</v>
      </c>
      <c r="H30">
        <v>40.161425999999999</v>
      </c>
      <c r="I30">
        <v>-75.109516999999997</v>
      </c>
      <c r="J30">
        <f t="shared" si="0"/>
        <v>-0.2787848196075563</v>
      </c>
      <c r="K30">
        <f t="shared" si="1"/>
        <v>-0.44545511990768888</v>
      </c>
    </row>
    <row r="31" spans="1:11">
      <c r="A31">
        <v>243526</v>
      </c>
      <c r="B31" t="s">
        <v>360</v>
      </c>
      <c r="C31" t="s">
        <v>361</v>
      </c>
      <c r="D31" t="s">
        <v>5217</v>
      </c>
      <c r="E31" t="s">
        <v>3407</v>
      </c>
      <c r="F31">
        <v>19006</v>
      </c>
      <c r="G31" t="s">
        <v>7739</v>
      </c>
      <c r="H31">
        <v>40.114249999999998</v>
      </c>
      <c r="I31">
        <v>-75.070020999999997</v>
      </c>
      <c r="J31">
        <f t="shared" si="0"/>
        <v>-1.292262039302122</v>
      </c>
      <c r="K31">
        <f t="shared" si="1"/>
        <v>0.15282202284374374</v>
      </c>
    </row>
    <row r="32" spans="1:11">
      <c r="A32">
        <v>471948</v>
      </c>
      <c r="B32" t="s">
        <v>2993</v>
      </c>
      <c r="C32" t="s">
        <v>312</v>
      </c>
      <c r="D32" t="s">
        <v>5404</v>
      </c>
      <c r="E32" t="s">
        <v>3407</v>
      </c>
      <c r="F32">
        <v>19040</v>
      </c>
      <c r="G32" t="s">
        <v>8478</v>
      </c>
      <c r="H32">
        <v>40.144943871017901</v>
      </c>
      <c r="I32">
        <v>-75.112284608645894</v>
      </c>
      <c r="J32">
        <f t="shared" si="0"/>
        <v>-0.63286872361433011</v>
      </c>
      <c r="K32">
        <f t="shared" si="1"/>
        <v>-0.48737827650383236</v>
      </c>
    </row>
    <row r="33" spans="1:11">
      <c r="A33">
        <v>304821</v>
      </c>
      <c r="B33" t="s">
        <v>703</v>
      </c>
      <c r="C33" t="s">
        <v>103</v>
      </c>
      <c r="D33" t="s">
        <v>5306</v>
      </c>
      <c r="E33" t="s">
        <v>3407</v>
      </c>
      <c r="F33">
        <v>19044</v>
      </c>
      <c r="G33" t="s">
        <v>7828</v>
      </c>
      <c r="H33">
        <v>40.183830999999998</v>
      </c>
      <c r="I33">
        <v>-75.136796000000004</v>
      </c>
      <c r="J33">
        <f t="shared" si="0"/>
        <v>0.20253952131273562</v>
      </c>
      <c r="K33">
        <f t="shared" si="1"/>
        <v>-0.85867170328627695</v>
      </c>
    </row>
    <row r="34" spans="1:11">
      <c r="A34">
        <v>441248</v>
      </c>
      <c r="B34" t="s">
        <v>2562</v>
      </c>
      <c r="C34" t="s">
        <v>361</v>
      </c>
      <c r="D34" t="s">
        <v>5221</v>
      </c>
      <c r="E34" t="s">
        <v>3407</v>
      </c>
      <c r="F34">
        <v>19006</v>
      </c>
      <c r="G34" t="s">
        <v>7743</v>
      </c>
      <c r="H34">
        <v>40.161664999999999</v>
      </c>
      <c r="I34">
        <v>-75.055729999999997</v>
      </c>
      <c r="J34">
        <f t="shared" si="0"/>
        <v>-0.27365040686574799</v>
      </c>
      <c r="K34">
        <f t="shared" si="1"/>
        <v>0.36929910019488837</v>
      </c>
    </row>
    <row r="35" spans="1:11">
      <c r="A35">
        <v>307934</v>
      </c>
      <c r="B35" t="s">
        <v>2138</v>
      </c>
      <c r="C35" t="s">
        <v>361</v>
      </c>
      <c r="D35" t="s">
        <v>5219</v>
      </c>
      <c r="E35" t="s">
        <v>3407</v>
      </c>
      <c r="F35">
        <v>19006</v>
      </c>
      <c r="G35" t="s">
        <v>7741</v>
      </c>
      <c r="H35">
        <v>40.125120000000003</v>
      </c>
      <c r="I35">
        <v>-75.063800999999998</v>
      </c>
      <c r="J35">
        <f t="shared" si="0"/>
        <v>-1.05874293259354</v>
      </c>
      <c r="K35">
        <f t="shared" si="1"/>
        <v>0.24704128119682603</v>
      </c>
    </row>
    <row r="36" spans="1:11">
      <c r="A36">
        <v>243473</v>
      </c>
      <c r="B36" t="s">
        <v>2180</v>
      </c>
      <c r="C36" t="s">
        <v>554</v>
      </c>
      <c r="D36" t="s">
        <v>5138</v>
      </c>
      <c r="E36" t="s">
        <v>3407</v>
      </c>
      <c r="F36">
        <v>18954</v>
      </c>
      <c r="G36" t="s">
        <v>7660</v>
      </c>
      <c r="H36">
        <v>40.218904999999999</v>
      </c>
      <c r="I36">
        <v>-74.978821999999994</v>
      </c>
      <c r="J36">
        <f t="shared" si="0"/>
        <v>0.95603070334530671</v>
      </c>
      <c r="K36">
        <f t="shared" si="1"/>
        <v>1.5342853898123006</v>
      </c>
    </row>
    <row r="37" spans="1:11">
      <c r="A37">
        <v>346244</v>
      </c>
      <c r="B37" t="s">
        <v>2183</v>
      </c>
      <c r="C37" t="s">
        <v>885</v>
      </c>
      <c r="D37" t="s">
        <v>5148</v>
      </c>
      <c r="E37" t="s">
        <v>3407</v>
      </c>
      <c r="F37">
        <v>18966</v>
      </c>
      <c r="G37" t="s">
        <v>7670</v>
      </c>
      <c r="H37">
        <v>40.171680000000002</v>
      </c>
      <c r="I37">
        <v>-74.986329999999995</v>
      </c>
      <c r="J37">
        <f t="shared" si="0"/>
        <v>-5.8499178375757015E-2</v>
      </c>
      <c r="K37">
        <f t="shared" si="1"/>
        <v>1.4205557769963539</v>
      </c>
    </row>
    <row r="38" spans="1:11">
      <c r="A38">
        <v>243731</v>
      </c>
      <c r="B38" t="s">
        <v>2193</v>
      </c>
      <c r="C38" t="s">
        <v>312</v>
      </c>
      <c r="D38" t="s">
        <v>5293</v>
      </c>
      <c r="E38" t="s">
        <v>3407</v>
      </c>
      <c r="F38">
        <v>19040</v>
      </c>
      <c r="G38" t="s">
        <v>7815</v>
      </c>
      <c r="H38">
        <v>40.175787999999997</v>
      </c>
      <c r="I38">
        <v>-75.090346999999994</v>
      </c>
      <c r="J38">
        <f t="shared" si="0"/>
        <v>2.9752568667237227E-2</v>
      </c>
      <c r="K38">
        <f t="shared" si="1"/>
        <v>-0.15507197157503302</v>
      </c>
    </row>
    <row r="39" spans="1:11">
      <c r="A39">
        <v>298547</v>
      </c>
      <c r="B39" t="s">
        <v>2202</v>
      </c>
      <c r="C39" t="s">
        <v>312</v>
      </c>
      <c r="D39" t="s">
        <v>5294</v>
      </c>
      <c r="E39" t="s">
        <v>3407</v>
      </c>
      <c r="F39">
        <v>19040</v>
      </c>
      <c r="G39" t="s">
        <v>7816</v>
      </c>
      <c r="H39">
        <v>40.193328000000001</v>
      </c>
      <c r="I39">
        <v>-75.119185999999999</v>
      </c>
      <c r="J39">
        <f t="shared" si="0"/>
        <v>0.40656260837909275</v>
      </c>
      <c r="K39">
        <f t="shared" si="1"/>
        <v>-0.59191910849552198</v>
      </c>
    </row>
    <row r="40" spans="1:11">
      <c r="A40">
        <v>243783</v>
      </c>
      <c r="B40" t="s">
        <v>2229</v>
      </c>
      <c r="C40" t="s">
        <v>562</v>
      </c>
      <c r="D40" t="s">
        <v>5406</v>
      </c>
      <c r="E40" t="s">
        <v>3407</v>
      </c>
      <c r="F40">
        <v>19090</v>
      </c>
      <c r="G40" t="s">
        <v>7929</v>
      </c>
      <c r="H40">
        <v>40.144019999999998</v>
      </c>
      <c r="I40">
        <v>-75.113630000000001</v>
      </c>
      <c r="J40">
        <f t="shared" si="0"/>
        <v>-0.65271615092018653</v>
      </c>
      <c r="K40">
        <f t="shared" si="1"/>
        <v>-0.50775798318850052</v>
      </c>
    </row>
    <row r="41" spans="1:11">
      <c r="A41">
        <v>298192</v>
      </c>
      <c r="B41" t="s">
        <v>540</v>
      </c>
      <c r="C41" t="s">
        <v>361</v>
      </c>
      <c r="D41" t="s">
        <v>5220</v>
      </c>
      <c r="E41" t="s">
        <v>3407</v>
      </c>
      <c r="F41">
        <v>19006</v>
      </c>
      <c r="G41" t="s">
        <v>7742</v>
      </c>
      <c r="H41">
        <v>40.162163</v>
      </c>
      <c r="I41">
        <v>-75.057866000000004</v>
      </c>
      <c r="J41">
        <f t="shared" si="0"/>
        <v>-0.2629519234121227</v>
      </c>
      <c r="K41">
        <f t="shared" si="1"/>
        <v>0.33694341919120696</v>
      </c>
    </row>
    <row r="42" spans="1:11">
      <c r="A42">
        <v>417803</v>
      </c>
      <c r="B42" t="s">
        <v>1036</v>
      </c>
      <c r="C42" t="s">
        <v>601</v>
      </c>
      <c r="D42" t="s">
        <v>5177</v>
      </c>
      <c r="E42" t="s">
        <v>3407</v>
      </c>
      <c r="F42">
        <v>18974</v>
      </c>
      <c r="G42" t="s">
        <v>7699</v>
      </c>
      <c r="H42">
        <v>40.217362000000001</v>
      </c>
      <c r="I42">
        <v>-75.105196000000007</v>
      </c>
      <c r="J42">
        <f t="shared" si="0"/>
        <v>0.92288259095793279</v>
      </c>
      <c r="K42">
        <f t="shared" si="1"/>
        <v>-0.38000151615482469</v>
      </c>
    </row>
    <row r="43" spans="1:11">
      <c r="A43">
        <v>462132</v>
      </c>
      <c r="B43" t="s">
        <v>1424</v>
      </c>
      <c r="C43" t="s">
        <v>1425</v>
      </c>
      <c r="D43" t="s">
        <v>5338</v>
      </c>
      <c r="E43" t="s">
        <v>3407</v>
      </c>
      <c r="F43">
        <v>19053</v>
      </c>
      <c r="G43" t="s">
        <v>7860</v>
      </c>
      <c r="H43">
        <v>40.156533000000003</v>
      </c>
      <c r="I43">
        <v>-74.993730999999997</v>
      </c>
      <c r="J43">
        <f t="shared" si="0"/>
        <v>-0.38390064197403528</v>
      </c>
      <c r="K43">
        <f t="shared" si="1"/>
        <v>1.3084469777887304</v>
      </c>
    </row>
    <row r="44" spans="1:11">
      <c r="A44">
        <v>244899</v>
      </c>
      <c r="B44" t="s">
        <v>2359</v>
      </c>
      <c r="C44" t="s">
        <v>312</v>
      </c>
      <c r="D44" t="s">
        <v>5297</v>
      </c>
      <c r="E44" t="s">
        <v>3407</v>
      </c>
      <c r="F44">
        <v>19040</v>
      </c>
      <c r="G44" t="s">
        <v>7819</v>
      </c>
      <c r="H44">
        <v>40.197189000000002</v>
      </c>
      <c r="I44">
        <v>-75.120146000000005</v>
      </c>
      <c r="J44">
        <f t="shared" si="0"/>
        <v>0.48950807949239733</v>
      </c>
      <c r="K44">
        <f t="shared" si="1"/>
        <v>-0.6064609875983461</v>
      </c>
    </row>
    <row r="45" spans="1:11">
      <c r="A45">
        <v>480503</v>
      </c>
      <c r="B45" t="s">
        <v>2413</v>
      </c>
      <c r="C45" t="s">
        <v>601</v>
      </c>
      <c r="D45" t="s">
        <v>5178</v>
      </c>
      <c r="E45" t="s">
        <v>3407</v>
      </c>
      <c r="F45">
        <v>18974</v>
      </c>
      <c r="G45" t="s">
        <v>7700</v>
      </c>
      <c r="H45">
        <v>40.217140999999998</v>
      </c>
      <c r="I45">
        <v>-75.102645999999993</v>
      </c>
      <c r="J45">
        <f t="shared" si="0"/>
        <v>0.91813487038908637</v>
      </c>
      <c r="K45">
        <f t="shared" si="1"/>
        <v>-0.3413746497879952</v>
      </c>
    </row>
    <row r="46" spans="1:11">
      <c r="A46">
        <v>329952</v>
      </c>
      <c r="B46" t="s">
        <v>2440</v>
      </c>
      <c r="C46" t="s">
        <v>601</v>
      </c>
      <c r="D46" t="s">
        <v>5173</v>
      </c>
      <c r="E46" t="s">
        <v>3407</v>
      </c>
      <c r="F46">
        <v>18974</v>
      </c>
      <c r="G46" t="s">
        <v>7695</v>
      </c>
      <c r="H46">
        <v>40.227485999999999</v>
      </c>
      <c r="I46">
        <v>-75.061170000000004</v>
      </c>
      <c r="J46">
        <f t="shared" si="0"/>
        <v>1.1403754553844474</v>
      </c>
      <c r="K46">
        <f t="shared" si="1"/>
        <v>0.28689511861264888</v>
      </c>
    </row>
    <row r="47" spans="1:11">
      <c r="A47">
        <v>284104</v>
      </c>
      <c r="B47" t="s">
        <v>2561</v>
      </c>
      <c r="C47" t="s">
        <v>361</v>
      </c>
      <c r="D47" t="s">
        <v>5216</v>
      </c>
      <c r="E47" t="s">
        <v>3407</v>
      </c>
      <c r="F47">
        <v>19006</v>
      </c>
      <c r="G47" t="s">
        <v>7738</v>
      </c>
      <c r="H47">
        <v>40.161365000000004</v>
      </c>
      <c r="I47">
        <v>-75.055143000000001</v>
      </c>
      <c r="J47">
        <f t="shared" si="0"/>
        <v>-0.28009527641602899</v>
      </c>
      <c r="K47">
        <f t="shared" si="1"/>
        <v>0.37819085335451563</v>
      </c>
    </row>
    <row r="48" spans="1:11">
      <c r="A48">
        <v>295439</v>
      </c>
      <c r="B48" t="s">
        <v>117</v>
      </c>
      <c r="C48" t="s">
        <v>103</v>
      </c>
      <c r="D48" t="s">
        <v>5305</v>
      </c>
      <c r="E48" t="s">
        <v>3407</v>
      </c>
      <c r="F48">
        <v>19044</v>
      </c>
      <c r="G48" t="s">
        <v>7827</v>
      </c>
      <c r="H48">
        <v>40.200870000000002</v>
      </c>
      <c r="I48">
        <v>-75.138760000000005</v>
      </c>
      <c r="J48">
        <f t="shared" si="0"/>
        <v>0.56858662887547218</v>
      </c>
      <c r="K48">
        <f t="shared" si="1"/>
        <v>-0.8884219642839577</v>
      </c>
    </row>
    <row r="49" spans="1:11">
      <c r="A49">
        <v>245916</v>
      </c>
      <c r="B49" t="s">
        <v>2587</v>
      </c>
      <c r="C49" t="s">
        <v>2078</v>
      </c>
      <c r="D49" t="s">
        <v>5090</v>
      </c>
      <c r="E49" t="s">
        <v>3407</v>
      </c>
      <c r="F49">
        <v>18929</v>
      </c>
      <c r="G49" t="s">
        <v>7612</v>
      </c>
      <c r="H49">
        <v>40.252791000000002</v>
      </c>
      <c r="I49">
        <v>-75.085065999999998</v>
      </c>
      <c r="J49">
        <f t="shared" si="0"/>
        <v>1.6840002019584228</v>
      </c>
      <c r="K49">
        <f t="shared" si="1"/>
        <v>-7.5076488719344761E-2</v>
      </c>
    </row>
    <row r="50" spans="1:11">
      <c r="A50">
        <v>244124</v>
      </c>
      <c r="B50" t="s">
        <v>2611</v>
      </c>
      <c r="C50" t="s">
        <v>601</v>
      </c>
      <c r="D50" t="s">
        <v>5181</v>
      </c>
      <c r="E50" t="s">
        <v>3407</v>
      </c>
      <c r="F50">
        <v>18974</v>
      </c>
      <c r="G50" t="s">
        <v>7703</v>
      </c>
      <c r="H50">
        <v>40.21978</v>
      </c>
      <c r="I50">
        <v>-75.105239999999995</v>
      </c>
      <c r="J50">
        <f t="shared" si="0"/>
        <v>0.97482823953390629</v>
      </c>
      <c r="K50">
        <f t="shared" si="1"/>
        <v>-0.3806680189468572</v>
      </c>
    </row>
    <row r="51" spans="1:11">
      <c r="A51">
        <v>244074</v>
      </c>
      <c r="B51" t="s">
        <v>394</v>
      </c>
      <c r="C51" t="s">
        <v>395</v>
      </c>
      <c r="D51" t="s">
        <v>5147</v>
      </c>
      <c r="E51" t="s">
        <v>3407</v>
      </c>
      <c r="F51">
        <v>18966</v>
      </c>
      <c r="G51" t="s">
        <v>7669</v>
      </c>
      <c r="H51">
        <v>40.181170000000002</v>
      </c>
      <c r="I51">
        <v>-75.015600000000006</v>
      </c>
      <c r="J51">
        <f t="shared" si="0"/>
        <v>0.14537352840101314</v>
      </c>
      <c r="K51">
        <f t="shared" si="1"/>
        <v>0.97717994227027727</v>
      </c>
    </row>
    <row r="52" spans="1:11">
      <c r="A52">
        <v>342517</v>
      </c>
      <c r="B52" t="s">
        <v>1171</v>
      </c>
      <c r="C52" t="s">
        <v>554</v>
      </c>
      <c r="D52" t="s">
        <v>5141</v>
      </c>
      <c r="E52" t="s">
        <v>3407</v>
      </c>
      <c r="F52">
        <v>18954</v>
      </c>
      <c r="G52" t="s">
        <v>7663</v>
      </c>
      <c r="H52">
        <v>40.212760000000003</v>
      </c>
      <c r="I52">
        <v>-74.984189999999998</v>
      </c>
      <c r="J52">
        <f t="shared" si="0"/>
        <v>0.8240182920552539</v>
      </c>
      <c r="K52">
        <f t="shared" si="1"/>
        <v>1.4529720491628104</v>
      </c>
    </row>
    <row r="53" spans="1:11">
      <c r="A53">
        <v>312581</v>
      </c>
      <c r="B53" t="s">
        <v>2780</v>
      </c>
      <c r="C53" t="s">
        <v>361</v>
      </c>
      <c r="D53" t="s">
        <v>5223</v>
      </c>
      <c r="E53" t="s">
        <v>3407</v>
      </c>
      <c r="F53">
        <v>19006</v>
      </c>
      <c r="G53" t="s">
        <v>7745</v>
      </c>
      <c r="H53">
        <v>40.12771</v>
      </c>
      <c r="I53">
        <v>-75.090059999999994</v>
      </c>
      <c r="J53">
        <f t="shared" si="0"/>
        <v>-1.0031022254753708</v>
      </c>
      <c r="K53">
        <f t="shared" si="1"/>
        <v>-0.15072455563494414</v>
      </c>
    </row>
    <row r="54" spans="1:11">
      <c r="A54">
        <v>418399</v>
      </c>
      <c r="B54" t="s">
        <v>2583</v>
      </c>
      <c r="C54" t="s">
        <v>1425</v>
      </c>
      <c r="D54" t="s">
        <v>5339</v>
      </c>
      <c r="E54" t="s">
        <v>3407</v>
      </c>
      <c r="F54">
        <v>19053</v>
      </c>
      <c r="G54" t="s">
        <v>7861</v>
      </c>
      <c r="H54">
        <v>40.151269999999997</v>
      </c>
      <c r="I54">
        <v>-74.995630000000006</v>
      </c>
      <c r="J54">
        <f t="shared" si="0"/>
        <v>-0.49696513678620685</v>
      </c>
      <c r="K54">
        <f t="shared" si="1"/>
        <v>1.2796813231885122</v>
      </c>
    </row>
    <row r="55" spans="1:11">
      <c r="A55">
        <v>483220</v>
      </c>
      <c r="B55" t="s">
        <v>1305</v>
      </c>
      <c r="C55" t="s">
        <v>562</v>
      </c>
      <c r="D55" t="s">
        <v>5402</v>
      </c>
      <c r="E55" t="s">
        <v>3407</v>
      </c>
      <c r="F55">
        <v>19090</v>
      </c>
      <c r="G55" t="s">
        <v>7925</v>
      </c>
      <c r="H55">
        <v>40.147438999999999</v>
      </c>
      <c r="I55">
        <v>-75.118410999999995</v>
      </c>
      <c r="J55">
        <f t="shared" si="0"/>
        <v>-0.5792661209444222</v>
      </c>
      <c r="K55">
        <f t="shared" si="1"/>
        <v>-0.58017957067814796</v>
      </c>
    </row>
    <row r="56" spans="1:11">
      <c r="A56">
        <v>482719</v>
      </c>
      <c r="B56" t="s">
        <v>1305</v>
      </c>
      <c r="C56" t="s">
        <v>562</v>
      </c>
      <c r="D56" t="s">
        <v>5402</v>
      </c>
      <c r="E56" t="s">
        <v>3407</v>
      </c>
      <c r="F56">
        <v>19090</v>
      </c>
      <c r="G56" t="s">
        <v>7925</v>
      </c>
      <c r="H56">
        <v>40.147438999999999</v>
      </c>
      <c r="I56">
        <v>-75.118410999999995</v>
      </c>
      <c r="J56">
        <f t="shared" si="0"/>
        <v>-0.5792661209444222</v>
      </c>
      <c r="K56">
        <f t="shared" si="1"/>
        <v>-0.58017957067814796</v>
      </c>
    </row>
    <row r="57" spans="1:11">
      <c r="A57">
        <v>298005</v>
      </c>
      <c r="B57" t="s">
        <v>2812</v>
      </c>
      <c r="C57" t="s">
        <v>562</v>
      </c>
      <c r="D57" t="s">
        <v>5402</v>
      </c>
      <c r="E57" t="s">
        <v>3407</v>
      </c>
      <c r="F57">
        <v>19090</v>
      </c>
      <c r="G57" t="s">
        <v>7925</v>
      </c>
      <c r="H57">
        <v>40.147438999999999</v>
      </c>
      <c r="I57">
        <v>-75.118410999999995</v>
      </c>
      <c r="J57">
        <f t="shared" si="0"/>
        <v>-0.5792661209444222</v>
      </c>
      <c r="K57">
        <f t="shared" si="1"/>
        <v>-0.58017957067814796</v>
      </c>
    </row>
    <row r="58" spans="1:11">
      <c r="A58">
        <v>246118</v>
      </c>
      <c r="B58" t="s">
        <v>2853</v>
      </c>
      <c r="C58" t="s">
        <v>554</v>
      </c>
      <c r="D58" t="s">
        <v>5140</v>
      </c>
      <c r="E58" t="s">
        <v>3407</v>
      </c>
      <c r="F58">
        <v>18954</v>
      </c>
      <c r="G58" t="s">
        <v>7662</v>
      </c>
      <c r="H58">
        <v>40.217993</v>
      </c>
      <c r="I58">
        <v>-75.010903999999996</v>
      </c>
      <c r="J58">
        <f t="shared" si="0"/>
        <v>0.93643829991218364</v>
      </c>
      <c r="K58">
        <f t="shared" si="1"/>
        <v>1.0483139675479412</v>
      </c>
    </row>
    <row r="59" spans="1:11">
      <c r="A59">
        <v>345521</v>
      </c>
      <c r="B59" t="s">
        <v>2873</v>
      </c>
      <c r="C59" t="s">
        <v>312</v>
      </c>
      <c r="D59" t="s">
        <v>5291</v>
      </c>
      <c r="E59" t="s">
        <v>3407</v>
      </c>
      <c r="F59">
        <v>19040</v>
      </c>
      <c r="G59" t="s">
        <v>7813</v>
      </c>
      <c r="H59">
        <v>40.169879999999999</v>
      </c>
      <c r="I59">
        <v>-75.09948</v>
      </c>
      <c r="J59">
        <f t="shared" si="0"/>
        <v>-9.716839567805384E-2</v>
      </c>
      <c r="K59">
        <f t="shared" si="1"/>
        <v>-0.29341674433055825</v>
      </c>
    </row>
    <row r="60" spans="1:11">
      <c r="A60">
        <v>245422</v>
      </c>
      <c r="B60" t="s">
        <v>2874</v>
      </c>
      <c r="C60" t="s">
        <v>312</v>
      </c>
      <c r="D60" t="s">
        <v>5290</v>
      </c>
      <c r="E60" t="s">
        <v>3407</v>
      </c>
      <c r="F60">
        <v>19040</v>
      </c>
      <c r="G60" t="s">
        <v>7812</v>
      </c>
      <c r="H60">
        <v>40.181998999999998</v>
      </c>
      <c r="I60">
        <v>-75.098838999999998</v>
      </c>
      <c r="J60">
        <f t="shared" si="0"/>
        <v>0.16318285125845564</v>
      </c>
      <c r="K60">
        <f t="shared" si="1"/>
        <v>-0.28370701047131508</v>
      </c>
    </row>
    <row r="61" spans="1:11">
      <c r="A61">
        <v>418577</v>
      </c>
      <c r="B61" t="s">
        <v>883</v>
      </c>
      <c r="C61" t="s">
        <v>562</v>
      </c>
      <c r="D61" t="s">
        <v>5401</v>
      </c>
      <c r="E61" t="s">
        <v>3407</v>
      </c>
      <c r="F61">
        <v>19090</v>
      </c>
      <c r="G61" t="s">
        <v>7924</v>
      </c>
      <c r="H61">
        <v>40.157426000000001</v>
      </c>
      <c r="I61">
        <v>-75.108328999999998</v>
      </c>
      <c r="J61">
        <f t="shared" si="0"/>
        <v>-0.36471641361247381</v>
      </c>
      <c r="K61">
        <f t="shared" si="1"/>
        <v>-0.42745954451807583</v>
      </c>
    </row>
    <row r="62" spans="1:11">
      <c r="A62">
        <v>244493</v>
      </c>
      <c r="B62" t="s">
        <v>2991</v>
      </c>
      <c r="C62" t="s">
        <v>601</v>
      </c>
      <c r="D62" t="s">
        <v>5180</v>
      </c>
      <c r="E62" t="s">
        <v>3407</v>
      </c>
      <c r="F62">
        <v>18974</v>
      </c>
      <c r="G62" t="s">
        <v>7702</v>
      </c>
      <c r="H62">
        <v>40.204334000000003</v>
      </c>
      <c r="I62">
        <v>-75.091517999999994</v>
      </c>
      <c r="J62">
        <f t="shared" si="0"/>
        <v>0.64300338928379397</v>
      </c>
      <c r="K62">
        <f t="shared" si="1"/>
        <v>-0.17281003452220625</v>
      </c>
    </row>
    <row r="63" spans="1:11">
      <c r="A63">
        <v>331019</v>
      </c>
      <c r="B63" t="s">
        <v>824</v>
      </c>
      <c r="C63" t="s">
        <v>562</v>
      </c>
      <c r="D63" t="s">
        <v>5404</v>
      </c>
      <c r="E63" t="s">
        <v>3407</v>
      </c>
      <c r="F63">
        <v>19090</v>
      </c>
      <c r="G63" t="s">
        <v>7927</v>
      </c>
      <c r="H63">
        <v>40.144928</v>
      </c>
      <c r="I63">
        <v>-75.112115000000003</v>
      </c>
      <c r="J63">
        <f t="shared" si="0"/>
        <v>-0.63320967908100423</v>
      </c>
      <c r="K63">
        <f t="shared" si="1"/>
        <v>-0.48480908022954117</v>
      </c>
    </row>
    <row r="64" spans="1:11">
      <c r="A64">
        <v>311770</v>
      </c>
      <c r="B64" t="s">
        <v>3003</v>
      </c>
      <c r="C64" t="s">
        <v>361</v>
      </c>
      <c r="D64" t="s">
        <v>5225</v>
      </c>
      <c r="E64" t="s">
        <v>3407</v>
      </c>
      <c r="F64">
        <v>19006</v>
      </c>
      <c r="G64" t="s">
        <v>7747</v>
      </c>
      <c r="H64">
        <v>40.11692</v>
      </c>
      <c r="I64">
        <v>-75.054169999999999</v>
      </c>
      <c r="J64">
        <f t="shared" si="0"/>
        <v>-1.2349027003037658</v>
      </c>
      <c r="K64">
        <f t="shared" si="1"/>
        <v>0.39292965373678923</v>
      </c>
    </row>
    <row r="65" spans="1:11">
      <c r="A65">
        <v>482190</v>
      </c>
      <c r="B65" t="s">
        <v>3003</v>
      </c>
      <c r="C65" t="s">
        <v>361</v>
      </c>
      <c r="D65" t="s">
        <v>5225</v>
      </c>
      <c r="E65" t="s">
        <v>3407</v>
      </c>
      <c r="F65">
        <v>19006</v>
      </c>
      <c r="G65" t="s">
        <v>7747</v>
      </c>
      <c r="H65">
        <v>40.11692</v>
      </c>
      <c r="I65">
        <v>-75.054169999999999</v>
      </c>
      <c r="J65">
        <f t="shared" si="0"/>
        <v>-1.2349027003037658</v>
      </c>
      <c r="K65">
        <f t="shared" si="1"/>
        <v>0.39292965373678923</v>
      </c>
    </row>
    <row r="66" spans="1:11">
      <c r="A66">
        <v>244576</v>
      </c>
      <c r="B66" t="s">
        <v>3042</v>
      </c>
      <c r="C66" t="s">
        <v>56</v>
      </c>
      <c r="D66" t="s">
        <v>5426</v>
      </c>
      <c r="E66" t="s">
        <v>3407</v>
      </c>
      <c r="F66">
        <v>19116</v>
      </c>
      <c r="G66" t="s">
        <v>7949</v>
      </c>
      <c r="H66">
        <v>40.126123999999997</v>
      </c>
      <c r="I66">
        <v>-75.014064000000005</v>
      </c>
      <c r="J66">
        <f t="shared" si="0"/>
        <v>-1.0371741024984082</v>
      </c>
      <c r="K66">
        <f t="shared" si="1"/>
        <v>1.0004469488346668</v>
      </c>
    </row>
    <row r="67" spans="1:11">
      <c r="A67">
        <v>329971</v>
      </c>
      <c r="B67" t="s">
        <v>3063</v>
      </c>
      <c r="C67" t="s">
        <v>86</v>
      </c>
      <c r="D67" t="s">
        <v>5155</v>
      </c>
      <c r="E67" t="s">
        <v>3407</v>
      </c>
      <c r="F67">
        <v>18966</v>
      </c>
      <c r="G67" t="s">
        <v>7677</v>
      </c>
      <c r="H67">
        <v>40.170789999999997</v>
      </c>
      <c r="I67">
        <v>-75.037000000000006</v>
      </c>
      <c r="J67">
        <f t="shared" ref="J67:J85" si="2">(H67-N$2)/N$6</f>
        <v>-7.7618958041977465E-2</v>
      </c>
      <c r="K67">
        <f t="shared" ref="K67:K85" si="3">(I67-O$2)/O$6</f>
        <v>0.65301722060528189</v>
      </c>
    </row>
    <row r="68" spans="1:11">
      <c r="A68">
        <v>245510</v>
      </c>
      <c r="B68" t="s">
        <v>3089</v>
      </c>
      <c r="C68" t="s">
        <v>562</v>
      </c>
      <c r="D68" t="s">
        <v>5405</v>
      </c>
      <c r="E68" t="s">
        <v>3407</v>
      </c>
      <c r="F68">
        <v>19090</v>
      </c>
      <c r="G68" t="s">
        <v>7928</v>
      </c>
      <c r="H68">
        <v>40.146614999999997</v>
      </c>
      <c r="I68">
        <v>-75.118437999999998</v>
      </c>
      <c r="J68">
        <f t="shared" si="2"/>
        <v>-0.59696802930947712</v>
      </c>
      <c r="K68">
        <f t="shared" si="3"/>
        <v>-0.58058856102795597</v>
      </c>
    </row>
    <row r="69" spans="1:11">
      <c r="A69">
        <v>246332</v>
      </c>
      <c r="B69" t="s">
        <v>3123</v>
      </c>
      <c r="C69" t="s">
        <v>312</v>
      </c>
      <c r="D69" t="s">
        <v>5298</v>
      </c>
      <c r="E69" t="s">
        <v>3407</v>
      </c>
      <c r="F69">
        <v>19040</v>
      </c>
      <c r="G69" t="s">
        <v>7820</v>
      </c>
      <c r="H69">
        <v>40.168232000000003</v>
      </c>
      <c r="I69">
        <v>-75.103729999999999</v>
      </c>
      <c r="J69">
        <f t="shared" si="2"/>
        <v>-0.13257221240801084</v>
      </c>
      <c r="K69">
        <f t="shared" si="3"/>
        <v>-0.35779485494158197</v>
      </c>
    </row>
    <row r="70" spans="1:11">
      <c r="A70">
        <v>246365</v>
      </c>
      <c r="B70" t="s">
        <v>1106</v>
      </c>
      <c r="C70" t="s">
        <v>601</v>
      </c>
      <c r="D70" t="s">
        <v>5172</v>
      </c>
      <c r="E70" t="s">
        <v>3407</v>
      </c>
      <c r="F70">
        <v>18974</v>
      </c>
      <c r="G70" t="s">
        <v>7694</v>
      </c>
      <c r="H70">
        <v>40.220230000000001</v>
      </c>
      <c r="I70">
        <v>-75.029420000000002</v>
      </c>
      <c r="J70">
        <f t="shared" si="2"/>
        <v>0.98449554385948046</v>
      </c>
      <c r="K70">
        <f t="shared" si="3"/>
        <v>0.76783747435397787</v>
      </c>
    </row>
    <row r="71" spans="1:11">
      <c r="A71">
        <v>462025</v>
      </c>
      <c r="B71" t="s">
        <v>3220</v>
      </c>
      <c r="C71" t="s">
        <v>562</v>
      </c>
      <c r="D71" t="s">
        <v>5400</v>
      </c>
      <c r="E71" t="s">
        <v>3407</v>
      </c>
      <c r="F71">
        <v>19090</v>
      </c>
      <c r="G71" t="s">
        <v>7923</v>
      </c>
      <c r="H71">
        <v>40.141539999999999</v>
      </c>
      <c r="I71">
        <v>-75.144919999999999</v>
      </c>
      <c r="J71">
        <f t="shared" si="2"/>
        <v>-0.70599373920323238</v>
      </c>
      <c r="K71">
        <f t="shared" si="3"/>
        <v>-0.98173235519304614</v>
      </c>
    </row>
    <row r="72" spans="1:11">
      <c r="A72">
        <v>342246</v>
      </c>
      <c r="B72" t="s">
        <v>3172</v>
      </c>
      <c r="C72" t="s">
        <v>343</v>
      </c>
      <c r="D72" t="s">
        <v>5244</v>
      </c>
      <c r="E72" t="s">
        <v>3407</v>
      </c>
      <c r="F72">
        <v>19014</v>
      </c>
      <c r="G72" t="s">
        <v>7766</v>
      </c>
      <c r="H72">
        <v>39.861567000000001</v>
      </c>
      <c r="I72">
        <v>-75.437600000000003</v>
      </c>
      <c r="J72">
        <f t="shared" si="2"/>
        <v>-6.7206252812912197</v>
      </c>
      <c r="K72">
        <f t="shared" si="3"/>
        <v>-5.4151877466375709</v>
      </c>
    </row>
    <row r="73" spans="1:11">
      <c r="A73">
        <v>246395</v>
      </c>
      <c r="B73" t="s">
        <v>254</v>
      </c>
      <c r="C73" t="s">
        <v>103</v>
      </c>
      <c r="D73" t="s">
        <v>5304</v>
      </c>
      <c r="E73" t="s">
        <v>3407</v>
      </c>
      <c r="F73">
        <v>19044</v>
      </c>
      <c r="G73" t="s">
        <v>7826</v>
      </c>
      <c r="H73">
        <v>40.198191999999999</v>
      </c>
      <c r="I73">
        <v>-75.139306000000005</v>
      </c>
      <c r="J73">
        <f t="shared" si="2"/>
        <v>0.51105542668908222</v>
      </c>
      <c r="K73">
        <f t="shared" si="3"/>
        <v>-0.89669265802363374</v>
      </c>
    </row>
    <row r="74" spans="1:11">
      <c r="A74">
        <v>328563</v>
      </c>
      <c r="B74" t="s">
        <v>3176</v>
      </c>
      <c r="C74" t="s">
        <v>25</v>
      </c>
      <c r="D74" t="s">
        <v>5184</v>
      </c>
      <c r="E74" t="s">
        <v>3407</v>
      </c>
      <c r="F74">
        <v>18976</v>
      </c>
      <c r="G74" t="s">
        <v>7706</v>
      </c>
      <c r="H74">
        <v>40.258780000000002</v>
      </c>
      <c r="I74">
        <v>-75.116896999999994</v>
      </c>
      <c r="J74">
        <f t="shared" si="2"/>
        <v>1.8126612810823479</v>
      </c>
      <c r="K74">
        <f t="shared" si="3"/>
        <v>-0.55724581550988239</v>
      </c>
    </row>
    <row r="75" spans="1:11">
      <c r="A75">
        <v>243866</v>
      </c>
      <c r="B75" t="s">
        <v>871</v>
      </c>
      <c r="C75" t="s">
        <v>86</v>
      </c>
      <c r="D75" t="s">
        <v>5150</v>
      </c>
      <c r="E75" t="s">
        <v>3407</v>
      </c>
      <c r="F75">
        <v>18966</v>
      </c>
      <c r="G75" t="s">
        <v>7672</v>
      </c>
      <c r="H75">
        <v>40.166262000000003</v>
      </c>
      <c r="I75">
        <v>-75.051463999999996</v>
      </c>
      <c r="J75">
        <f t="shared" si="2"/>
        <v>-0.17489352245545675</v>
      </c>
      <c r="K75">
        <f t="shared" si="3"/>
        <v>0.43391957545765814</v>
      </c>
    </row>
    <row r="76" spans="1:11">
      <c r="A76">
        <v>246418</v>
      </c>
      <c r="B76" t="s">
        <v>85</v>
      </c>
      <c r="C76" t="s">
        <v>86</v>
      </c>
      <c r="D76" t="s">
        <v>5149</v>
      </c>
      <c r="E76" t="s">
        <v>3407</v>
      </c>
      <c r="F76">
        <v>18966</v>
      </c>
      <c r="G76" t="s">
        <v>7671</v>
      </c>
      <c r="H76">
        <v>40.165638000000001</v>
      </c>
      <c r="I76">
        <v>-75.045529999999999</v>
      </c>
      <c r="J76">
        <f t="shared" si="2"/>
        <v>-0.18829885112027334</v>
      </c>
      <c r="K76">
        <f t="shared" si="3"/>
        <v>0.52380656566134531</v>
      </c>
    </row>
    <row r="77" spans="1:11">
      <c r="A77">
        <v>423320</v>
      </c>
      <c r="B77" t="s">
        <v>3204</v>
      </c>
      <c r="C77" t="s">
        <v>3205</v>
      </c>
      <c r="D77" t="s">
        <v>5309</v>
      </c>
      <c r="E77" t="s">
        <v>3407</v>
      </c>
      <c r="F77">
        <v>19044</v>
      </c>
      <c r="G77" t="s">
        <v>7831</v>
      </c>
      <c r="H77">
        <v>40.238300000000002</v>
      </c>
      <c r="I77">
        <v>-75.187179999999998</v>
      </c>
      <c r="J77">
        <f t="shared" si="2"/>
        <v>1.3726915197769445</v>
      </c>
      <c r="K77">
        <f t="shared" si="3"/>
        <v>-1.6218779915277386</v>
      </c>
    </row>
    <row r="78" spans="1:11">
      <c r="A78">
        <v>331631</v>
      </c>
      <c r="B78" t="s">
        <v>3210</v>
      </c>
      <c r="C78" t="s">
        <v>361</v>
      </c>
      <c r="D78" t="s">
        <v>5222</v>
      </c>
      <c r="E78" t="s">
        <v>3407</v>
      </c>
      <c r="F78">
        <v>19006</v>
      </c>
      <c r="G78" t="s">
        <v>7744</v>
      </c>
      <c r="H78">
        <v>40.161256000000002</v>
      </c>
      <c r="I78">
        <v>-75.070018000000005</v>
      </c>
      <c r="J78">
        <f t="shared" si="2"/>
        <v>-0.2824369123527054</v>
      </c>
      <c r="K78">
        <f t="shared" si="3"/>
        <v>0.15286746621582503</v>
      </c>
    </row>
    <row r="79" spans="1:11">
      <c r="A79">
        <v>418903</v>
      </c>
      <c r="B79" t="s">
        <v>1110</v>
      </c>
      <c r="C79" t="s">
        <v>312</v>
      </c>
      <c r="D79" t="s">
        <v>5299</v>
      </c>
      <c r="E79" t="s">
        <v>3407</v>
      </c>
      <c r="F79">
        <v>19040</v>
      </c>
      <c r="G79" t="s">
        <v>7821</v>
      </c>
      <c r="H79">
        <v>40.172857999999998</v>
      </c>
      <c r="I79">
        <v>-75.089016000000001</v>
      </c>
      <c r="J79">
        <f t="shared" si="2"/>
        <v>-3.3192323941382773E-2</v>
      </c>
      <c r="K79">
        <f t="shared" si="3"/>
        <v>-0.1349102621108301</v>
      </c>
    </row>
    <row r="80" spans="1:11">
      <c r="A80">
        <v>246473</v>
      </c>
      <c r="B80" t="s">
        <v>882</v>
      </c>
      <c r="C80" t="s">
        <v>562</v>
      </c>
      <c r="D80" t="s">
        <v>5401</v>
      </c>
      <c r="E80" t="s">
        <v>3407</v>
      </c>
      <c r="F80">
        <v>19090</v>
      </c>
      <c r="G80" t="s">
        <v>7924</v>
      </c>
      <c r="H80">
        <v>40.157426000000001</v>
      </c>
      <c r="I80">
        <v>-75.108328999999998</v>
      </c>
      <c r="J80">
        <f t="shared" si="2"/>
        <v>-0.36471641361247381</v>
      </c>
      <c r="K80">
        <f t="shared" si="3"/>
        <v>-0.42745954451807583</v>
      </c>
    </row>
    <row r="81" spans="1:11">
      <c r="A81">
        <v>418904</v>
      </c>
      <c r="B81" t="s">
        <v>3222</v>
      </c>
      <c r="C81" t="s">
        <v>312</v>
      </c>
      <c r="D81" t="s">
        <v>5292</v>
      </c>
      <c r="E81" t="s">
        <v>3407</v>
      </c>
      <c r="F81">
        <v>19040</v>
      </c>
      <c r="G81" t="s">
        <v>7814</v>
      </c>
      <c r="H81">
        <v>40.164029999999997</v>
      </c>
      <c r="I81">
        <v>-75.098029999999994</v>
      </c>
      <c r="J81">
        <f t="shared" si="2"/>
        <v>-0.22284335191036589</v>
      </c>
      <c r="K81">
        <f t="shared" si="3"/>
        <v>-0.27145244776906152</v>
      </c>
    </row>
    <row r="82" spans="1:11">
      <c r="A82">
        <v>246511</v>
      </c>
      <c r="B82" t="s">
        <v>3239</v>
      </c>
      <c r="C82" t="s">
        <v>601</v>
      </c>
      <c r="D82" t="s">
        <v>5166</v>
      </c>
      <c r="E82" t="s">
        <v>3407</v>
      </c>
      <c r="F82">
        <v>18974</v>
      </c>
      <c r="G82" t="s">
        <v>7688</v>
      </c>
      <c r="H82">
        <v>40.205300000000001</v>
      </c>
      <c r="I82">
        <v>-75.107990000000001</v>
      </c>
      <c r="J82">
        <f t="shared" si="2"/>
        <v>0.66375586923595531</v>
      </c>
      <c r="K82">
        <f t="shared" si="3"/>
        <v>-0.42232444345997383</v>
      </c>
    </row>
    <row r="83" spans="1:11">
      <c r="A83">
        <v>246516</v>
      </c>
      <c r="B83" t="s">
        <v>3240</v>
      </c>
      <c r="C83" t="s">
        <v>601</v>
      </c>
      <c r="D83" t="s">
        <v>5170</v>
      </c>
      <c r="E83" t="s">
        <v>3407</v>
      </c>
      <c r="F83">
        <v>18974</v>
      </c>
      <c r="G83" t="s">
        <v>7692</v>
      </c>
      <c r="H83">
        <v>40.223869999999998</v>
      </c>
      <c r="I83">
        <v>-75.091160000000002</v>
      </c>
      <c r="J83">
        <f t="shared" si="2"/>
        <v>1.0626932944039387</v>
      </c>
      <c r="K83">
        <f t="shared" si="3"/>
        <v>-0.1673871254402769</v>
      </c>
    </row>
    <row r="84" spans="1:11">
      <c r="A84">
        <v>419027</v>
      </c>
      <c r="B84" t="s">
        <v>910</v>
      </c>
      <c r="C84" t="s">
        <v>601</v>
      </c>
      <c r="D84" t="s">
        <v>5167</v>
      </c>
      <c r="E84" t="s">
        <v>3407</v>
      </c>
      <c r="F84">
        <v>18974</v>
      </c>
      <c r="G84" t="s">
        <v>7689</v>
      </c>
      <c r="H84">
        <v>40.182580000000002</v>
      </c>
      <c r="I84">
        <v>-75.069810000000004</v>
      </c>
      <c r="J84">
        <f t="shared" si="2"/>
        <v>0.17566441528776144</v>
      </c>
      <c r="K84">
        <f t="shared" si="3"/>
        <v>0.15601820668809283</v>
      </c>
    </row>
    <row r="85" spans="1:11">
      <c r="A85">
        <v>482621</v>
      </c>
      <c r="B85" t="s">
        <v>1520</v>
      </c>
      <c r="C85" t="s">
        <v>601</v>
      </c>
      <c r="D85" t="s">
        <v>5176</v>
      </c>
      <c r="E85" t="s">
        <v>3407</v>
      </c>
      <c r="F85">
        <v>18974</v>
      </c>
      <c r="G85" t="s">
        <v>7698</v>
      </c>
      <c r="H85">
        <v>40.209726000000003</v>
      </c>
      <c r="I85">
        <v>-75.100690999999998</v>
      </c>
      <c r="J85">
        <f t="shared" si="2"/>
        <v>0.75883917800249778</v>
      </c>
      <c r="K85">
        <f t="shared" si="3"/>
        <v>-0.31176071890698887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9C069-EF29-4F65-B8DF-8E990000EFE5}">
  <sheetPr codeName="Sheet13"/>
  <dimension ref="A1:O57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3.85546875" bestFit="1" customWidth="1"/>
    <col min="3" max="3" width="18.28515625" bestFit="1" customWidth="1"/>
    <col min="4" max="4" width="26.28515625" bestFit="1" customWidth="1"/>
    <col min="5" max="5" width="5.28515625" bestFit="1" customWidth="1"/>
    <col min="6" max="6" width="15.5703125" bestFit="1" customWidth="1"/>
    <col min="7" max="7" width="46.28515625" bestFit="1" customWidth="1"/>
    <col min="8" max="8" width="10" bestFit="1" customWidth="1"/>
    <col min="9" max="9" width="10.7109375" bestFit="1" customWidth="1"/>
    <col min="10" max="11" width="12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346226</v>
      </c>
      <c r="B2" t="s">
        <v>1202</v>
      </c>
      <c r="C2" t="s">
        <v>1203</v>
      </c>
      <c r="D2" t="s">
        <v>3646</v>
      </c>
      <c r="E2" t="s">
        <v>3406</v>
      </c>
      <c r="F2">
        <v>8638</v>
      </c>
      <c r="G2" t="s">
        <v>6165</v>
      </c>
      <c r="H2">
        <v>40.234315000000002</v>
      </c>
      <c r="I2">
        <v>-74.766397999999995</v>
      </c>
      <c r="J2">
        <f>(H2-N$2)/N$6</f>
        <v>-0.70718139235589228</v>
      </c>
      <c r="K2">
        <f>(I2-O$2)/O$6</f>
        <v>-1.0202506353445953</v>
      </c>
      <c r="M2" s="19" t="s">
        <v>8497</v>
      </c>
      <c r="N2" s="20">
        <f>AVERAGE(H:H)</f>
        <v>40.354088767857135</v>
      </c>
      <c r="O2" s="20">
        <f>AVERAGE(I:I)</f>
        <v>-74.532771535714303</v>
      </c>
    </row>
    <row r="3" spans="1:15">
      <c r="A3">
        <v>468731</v>
      </c>
      <c r="B3" t="s">
        <v>2116</v>
      </c>
      <c r="C3" t="s">
        <v>999</v>
      </c>
      <c r="D3" t="s">
        <v>3423</v>
      </c>
      <c r="E3" t="s">
        <v>3406</v>
      </c>
      <c r="F3">
        <v>7733</v>
      </c>
      <c r="G3" t="s">
        <v>5941</v>
      </c>
      <c r="H3">
        <v>40.344949999999997</v>
      </c>
      <c r="I3">
        <v>-74.168099999999995</v>
      </c>
      <c r="J3">
        <f t="shared" ref="J3:J57" si="0">(H3-N$2)/N$6</f>
        <v>-5.3958113644190758E-2</v>
      </c>
      <c r="K3">
        <f t="shared" ref="K3:K57" si="1">(I3-O$2)/O$6</f>
        <v>1.5925266306716015</v>
      </c>
      <c r="M3" s="19" t="s">
        <v>8498</v>
      </c>
      <c r="N3" s="20">
        <f>MEDIAN(H:H)</f>
        <v>40.344999999999999</v>
      </c>
      <c r="O3" s="20">
        <f>MEDIAN(I:I)</f>
        <v>-74.6077315</v>
      </c>
    </row>
    <row r="4" spans="1:15">
      <c r="A4">
        <v>431150</v>
      </c>
      <c r="B4" t="s">
        <v>1225</v>
      </c>
      <c r="C4" t="s">
        <v>1224</v>
      </c>
      <c r="D4" t="s">
        <v>3416</v>
      </c>
      <c r="E4" t="s">
        <v>3406</v>
      </c>
      <c r="F4">
        <v>7728</v>
      </c>
      <c r="G4" t="s">
        <v>5934</v>
      </c>
      <c r="H4">
        <v>40.280453000000001</v>
      </c>
      <c r="I4">
        <v>-74.261206000000001</v>
      </c>
      <c r="J4">
        <f t="shared" si="0"/>
        <v>-0.43476836182123962</v>
      </c>
      <c r="K4">
        <f t="shared" si="1"/>
        <v>1.1859311880498318</v>
      </c>
      <c r="M4" s="19" t="s">
        <v>8499</v>
      </c>
      <c r="N4" s="20">
        <f>MAX(H:H)</f>
        <v>40.733319999999999</v>
      </c>
      <c r="O4" s="20">
        <f>MAX(I:I)</f>
        <v>-74.096289999999996</v>
      </c>
    </row>
    <row r="5" spans="1:15">
      <c r="A5">
        <v>266867</v>
      </c>
      <c r="B5" t="s">
        <v>1120</v>
      </c>
      <c r="C5" t="s">
        <v>1224</v>
      </c>
      <c r="D5" t="s">
        <v>3415</v>
      </c>
      <c r="E5" t="s">
        <v>3406</v>
      </c>
      <c r="F5">
        <v>7728</v>
      </c>
      <c r="G5" t="s">
        <v>5933</v>
      </c>
      <c r="H5">
        <v>40.257550000000002</v>
      </c>
      <c r="I5">
        <v>-74.260170000000002</v>
      </c>
      <c r="J5">
        <f t="shared" si="0"/>
        <v>-0.56999476171579766</v>
      </c>
      <c r="K5">
        <f t="shared" si="1"/>
        <v>1.1904554171924842</v>
      </c>
      <c r="M5" s="19" t="s">
        <v>8500</v>
      </c>
      <c r="N5" s="20">
        <f>MIN(H:H)</f>
        <v>39.585768999999999</v>
      </c>
      <c r="O5" s="20">
        <f>MIN(I:I)</f>
        <v>-74.882390000000001</v>
      </c>
    </row>
    <row r="6" spans="1:15">
      <c r="A6">
        <v>482311</v>
      </c>
      <c r="B6" t="s">
        <v>1408</v>
      </c>
      <c r="C6" t="s">
        <v>1409</v>
      </c>
      <c r="D6" t="s">
        <v>3668</v>
      </c>
      <c r="E6" t="s">
        <v>3406</v>
      </c>
      <c r="F6">
        <v>8807</v>
      </c>
      <c r="G6" t="s">
        <v>6187</v>
      </c>
      <c r="H6">
        <v>40.590580000000003</v>
      </c>
      <c r="I6">
        <v>-74.625699999999995</v>
      </c>
      <c r="J6">
        <f t="shared" si="0"/>
        <v>1.3963174225782182</v>
      </c>
      <c r="K6">
        <f t="shared" si="1"/>
        <v>-0.40582014121968069</v>
      </c>
      <c r="M6" t="s">
        <v>8501</v>
      </c>
      <c r="N6">
        <f>_xlfn.STDEV.P(H:H)</f>
        <v>0.16936781588401326</v>
      </c>
      <c r="O6">
        <f>_xlfn.STDEV.P(I:I)</f>
        <v>0.22898928576190808</v>
      </c>
    </row>
    <row r="7" spans="1:15">
      <c r="A7">
        <v>321072</v>
      </c>
      <c r="B7" t="s">
        <v>1408</v>
      </c>
      <c r="C7" t="s">
        <v>1409</v>
      </c>
      <c r="D7" t="s">
        <v>3669</v>
      </c>
      <c r="E7" t="s">
        <v>3406</v>
      </c>
      <c r="F7">
        <v>8807</v>
      </c>
      <c r="G7" t="s">
        <v>6188</v>
      </c>
      <c r="H7">
        <v>40.602494999999998</v>
      </c>
      <c r="I7">
        <v>-74.568010000000001</v>
      </c>
      <c r="J7">
        <f t="shared" si="0"/>
        <v>1.4666672699669006</v>
      </c>
      <c r="K7">
        <f t="shared" si="1"/>
        <v>-0.15388695662528415</v>
      </c>
    </row>
    <row r="8" spans="1:15">
      <c r="A8">
        <v>308164</v>
      </c>
      <c r="B8" t="s">
        <v>598</v>
      </c>
      <c r="C8" t="s">
        <v>599</v>
      </c>
      <c r="D8" t="s">
        <v>3684</v>
      </c>
      <c r="E8" t="s">
        <v>3406</v>
      </c>
      <c r="F8">
        <v>8857</v>
      </c>
      <c r="G8" t="s">
        <v>6203</v>
      </c>
      <c r="H8">
        <v>40.397221999999999</v>
      </c>
      <c r="I8">
        <v>-74.310755</v>
      </c>
      <c r="J8">
        <f t="shared" si="0"/>
        <v>0.25467195120708591</v>
      </c>
      <c r="K8">
        <f t="shared" si="1"/>
        <v>0.96954988516425666</v>
      </c>
    </row>
    <row r="9" spans="1:15">
      <c r="A9">
        <v>479561</v>
      </c>
      <c r="B9" t="s">
        <v>3051</v>
      </c>
      <c r="C9" t="s">
        <v>3050</v>
      </c>
      <c r="D9" t="s">
        <v>3679</v>
      </c>
      <c r="E9" t="s">
        <v>3406</v>
      </c>
      <c r="F9">
        <v>8824</v>
      </c>
      <c r="G9" t="s">
        <v>6198</v>
      </c>
      <c r="H9">
        <v>40.412153000000004</v>
      </c>
      <c r="I9">
        <v>-74.573931000000002</v>
      </c>
      <c r="J9">
        <f t="shared" si="0"/>
        <v>0.34282919597092765</v>
      </c>
      <c r="K9">
        <f t="shared" si="1"/>
        <v>-0.17974406159986842</v>
      </c>
    </row>
    <row r="10" spans="1:15">
      <c r="A10">
        <v>281710</v>
      </c>
      <c r="B10" t="s">
        <v>1722</v>
      </c>
      <c r="C10" t="s">
        <v>1723</v>
      </c>
      <c r="D10" t="s">
        <v>3625</v>
      </c>
      <c r="E10" t="s">
        <v>3406</v>
      </c>
      <c r="F10">
        <v>8512</v>
      </c>
      <c r="G10" t="s">
        <v>6144</v>
      </c>
      <c r="H10">
        <v>40.311996000000001</v>
      </c>
      <c r="I10">
        <v>-74.518404000000004</v>
      </c>
      <c r="J10">
        <f t="shared" si="0"/>
        <v>-0.24852872806696993</v>
      </c>
      <c r="K10">
        <f t="shared" si="1"/>
        <v>6.2743266203460157E-2</v>
      </c>
    </row>
    <row r="11" spans="1:15">
      <c r="A11">
        <v>469954</v>
      </c>
      <c r="B11" t="s">
        <v>459</v>
      </c>
      <c r="C11" t="s">
        <v>1942</v>
      </c>
      <c r="D11" t="s">
        <v>3645</v>
      </c>
      <c r="E11" t="s">
        <v>3406</v>
      </c>
      <c r="F11">
        <v>8619</v>
      </c>
      <c r="G11" t="s">
        <v>6164</v>
      </c>
      <c r="H11">
        <v>40.23122</v>
      </c>
      <c r="I11">
        <v>-74.708100000000002</v>
      </c>
      <c r="J11">
        <f t="shared" si="0"/>
        <v>-0.72545523017949254</v>
      </c>
      <c r="K11">
        <f t="shared" si="1"/>
        <v>-0.76566230468964502</v>
      </c>
    </row>
    <row r="12" spans="1:15">
      <c r="A12">
        <v>472262</v>
      </c>
      <c r="B12" t="s">
        <v>1916</v>
      </c>
      <c r="C12" t="s">
        <v>507</v>
      </c>
      <c r="D12" t="s">
        <v>3647</v>
      </c>
      <c r="E12" t="s">
        <v>3406</v>
      </c>
      <c r="F12">
        <v>8638</v>
      </c>
      <c r="G12" t="s">
        <v>6166</v>
      </c>
      <c r="H12">
        <v>40.265920000000001</v>
      </c>
      <c r="I12">
        <v>-74.759276</v>
      </c>
      <c r="J12">
        <f t="shared" si="0"/>
        <v>-0.52057569141420457</v>
      </c>
      <c r="K12">
        <f t="shared" si="1"/>
        <v>-0.98914874349712889</v>
      </c>
    </row>
    <row r="13" spans="1:15">
      <c r="A13">
        <v>417176</v>
      </c>
      <c r="B13" t="s">
        <v>1912</v>
      </c>
      <c r="C13" t="s">
        <v>507</v>
      </c>
      <c r="D13" t="s">
        <v>3647</v>
      </c>
      <c r="E13" t="s">
        <v>3406</v>
      </c>
      <c r="F13">
        <v>8638</v>
      </c>
      <c r="G13" t="s">
        <v>6166</v>
      </c>
      <c r="H13">
        <v>40.265920000000001</v>
      </c>
      <c r="I13">
        <v>-74.759276</v>
      </c>
      <c r="J13">
        <f t="shared" si="0"/>
        <v>-0.52057569141420457</v>
      </c>
      <c r="K13">
        <f t="shared" si="1"/>
        <v>-0.98914874349712889</v>
      </c>
    </row>
    <row r="14" spans="1:15">
      <c r="A14">
        <v>293697</v>
      </c>
      <c r="B14" t="s">
        <v>1941</v>
      </c>
      <c r="C14" t="s">
        <v>1942</v>
      </c>
      <c r="D14" t="s">
        <v>3641</v>
      </c>
      <c r="E14" t="s">
        <v>3406</v>
      </c>
      <c r="F14">
        <v>8609</v>
      </c>
      <c r="G14" t="s">
        <v>6160</v>
      </c>
      <c r="H14">
        <v>40.225301000000002</v>
      </c>
      <c r="I14">
        <v>-74.733591000000004</v>
      </c>
      <c r="J14">
        <f t="shared" si="0"/>
        <v>-0.76040283795907282</v>
      </c>
      <c r="K14">
        <f t="shared" si="1"/>
        <v>-0.8769819234883458</v>
      </c>
    </row>
    <row r="15" spans="1:15">
      <c r="A15">
        <v>417225</v>
      </c>
      <c r="B15" t="s">
        <v>1914</v>
      </c>
      <c r="C15" t="s">
        <v>507</v>
      </c>
      <c r="D15" t="s">
        <v>3644</v>
      </c>
      <c r="E15" t="s">
        <v>3406</v>
      </c>
      <c r="F15">
        <v>8618</v>
      </c>
      <c r="G15" t="s">
        <v>6163</v>
      </c>
      <c r="H15">
        <v>40.272987000000001</v>
      </c>
      <c r="I15">
        <v>-74.794105999999999</v>
      </c>
      <c r="J15">
        <f t="shared" si="0"/>
        <v>-0.4788499363578903</v>
      </c>
      <c r="K15">
        <f t="shared" si="1"/>
        <v>-1.1412519298279253</v>
      </c>
    </row>
    <row r="16" spans="1:15">
      <c r="A16">
        <v>440578</v>
      </c>
      <c r="B16" t="s">
        <v>691</v>
      </c>
      <c r="C16" t="s">
        <v>692</v>
      </c>
      <c r="D16" t="s">
        <v>3687</v>
      </c>
      <c r="E16" t="s">
        <v>3406</v>
      </c>
      <c r="F16">
        <v>8902</v>
      </c>
      <c r="G16" t="s">
        <v>6206</v>
      </c>
      <c r="H16">
        <v>40.463484999999999</v>
      </c>
      <c r="I16">
        <v>-74.449841000000006</v>
      </c>
      <c r="J16">
        <f t="shared" si="0"/>
        <v>0.6459092099161291</v>
      </c>
      <c r="K16">
        <f t="shared" si="1"/>
        <v>0.36215902171302561</v>
      </c>
    </row>
    <row r="17" spans="1:11">
      <c r="A17">
        <v>267491</v>
      </c>
      <c r="B17" t="s">
        <v>2017</v>
      </c>
      <c r="C17" t="s">
        <v>2018</v>
      </c>
      <c r="D17" t="s">
        <v>3426</v>
      </c>
      <c r="E17" t="s">
        <v>3406</v>
      </c>
      <c r="F17">
        <v>7934</v>
      </c>
      <c r="G17" t="s">
        <v>5944</v>
      </c>
      <c r="H17">
        <v>40.733319999999999</v>
      </c>
      <c r="I17">
        <v>-74.67089</v>
      </c>
      <c r="J17">
        <f t="shared" si="0"/>
        <v>2.2390985569688735</v>
      </c>
      <c r="K17">
        <f t="shared" si="1"/>
        <v>-0.60316561897706156</v>
      </c>
    </row>
    <row r="18" spans="1:11">
      <c r="A18">
        <v>436136</v>
      </c>
      <c r="B18" t="s">
        <v>2019</v>
      </c>
      <c r="C18" t="s">
        <v>2018</v>
      </c>
      <c r="D18" t="s">
        <v>3426</v>
      </c>
      <c r="E18" t="s">
        <v>3406</v>
      </c>
      <c r="F18">
        <v>7934</v>
      </c>
      <c r="G18" t="s">
        <v>5944</v>
      </c>
      <c r="H18">
        <v>40.733319999999999</v>
      </c>
      <c r="I18">
        <v>-74.67089</v>
      </c>
      <c r="J18">
        <f t="shared" si="0"/>
        <v>2.2390985569688735</v>
      </c>
      <c r="K18">
        <f t="shared" si="1"/>
        <v>-0.60316561897706156</v>
      </c>
    </row>
    <row r="19" spans="1:11">
      <c r="A19">
        <v>323792</v>
      </c>
      <c r="B19" t="s">
        <v>917</v>
      </c>
      <c r="C19" t="s">
        <v>918</v>
      </c>
      <c r="D19" t="s">
        <v>3654</v>
      </c>
      <c r="E19" t="s">
        <v>3406</v>
      </c>
      <c r="F19">
        <v>8691</v>
      </c>
      <c r="G19" t="s">
        <v>6173</v>
      </c>
      <c r="H19">
        <v>40.216275000000003</v>
      </c>
      <c r="I19">
        <v>-74.617227</v>
      </c>
      <c r="J19">
        <f t="shared" si="0"/>
        <v>-0.8136951352759364</v>
      </c>
      <c r="K19">
        <f t="shared" si="1"/>
        <v>-0.3688184100172659</v>
      </c>
    </row>
    <row r="20" spans="1:11">
      <c r="A20">
        <v>468563</v>
      </c>
      <c r="B20" t="s">
        <v>3049</v>
      </c>
      <c r="C20" t="s">
        <v>3050</v>
      </c>
      <c r="D20" t="s">
        <v>3678</v>
      </c>
      <c r="E20" t="s">
        <v>3406</v>
      </c>
      <c r="F20">
        <v>8824</v>
      </c>
      <c r="G20" t="s">
        <v>6197</v>
      </c>
      <c r="H20">
        <v>40.427639999999997</v>
      </c>
      <c r="I20">
        <v>-74.550019000000006</v>
      </c>
      <c r="J20">
        <f t="shared" si="0"/>
        <v>0.43426923680252805</v>
      </c>
      <c r="K20">
        <f t="shared" si="1"/>
        <v>-7.5319961928854776E-2</v>
      </c>
    </row>
    <row r="21" spans="1:11">
      <c r="A21">
        <v>417177</v>
      </c>
      <c r="B21" t="s">
        <v>1913</v>
      </c>
      <c r="C21" t="s">
        <v>507</v>
      </c>
      <c r="D21" t="s">
        <v>3647</v>
      </c>
      <c r="E21" t="s">
        <v>3406</v>
      </c>
      <c r="F21">
        <v>8638</v>
      </c>
      <c r="G21" t="s">
        <v>6166</v>
      </c>
      <c r="H21">
        <v>40.265920000000001</v>
      </c>
      <c r="I21">
        <v>-74.759276</v>
      </c>
      <c r="J21">
        <f t="shared" si="0"/>
        <v>-0.52057569141420457</v>
      </c>
      <c r="K21">
        <f t="shared" si="1"/>
        <v>-0.98914874349712889</v>
      </c>
    </row>
    <row r="22" spans="1:11">
      <c r="A22">
        <v>328336</v>
      </c>
      <c r="B22" t="s">
        <v>2071</v>
      </c>
      <c r="C22" t="s">
        <v>1942</v>
      </c>
      <c r="D22" t="s">
        <v>3652</v>
      </c>
      <c r="E22" t="s">
        <v>3406</v>
      </c>
      <c r="F22">
        <v>8690</v>
      </c>
      <c r="G22" t="s">
        <v>6171</v>
      </c>
      <c r="H22">
        <v>40.232219999999998</v>
      </c>
      <c r="I22">
        <v>-74.662560999999997</v>
      </c>
      <c r="J22">
        <f t="shared" si="0"/>
        <v>-0.71955092070500237</v>
      </c>
      <c r="K22">
        <f t="shared" si="1"/>
        <v>-0.56679273815737352</v>
      </c>
    </row>
    <row r="23" spans="1:11">
      <c r="A23">
        <v>417335</v>
      </c>
      <c r="B23" t="s">
        <v>506</v>
      </c>
      <c r="C23" t="s">
        <v>507</v>
      </c>
      <c r="D23" t="s">
        <v>3643</v>
      </c>
      <c r="E23" t="s">
        <v>3406</v>
      </c>
      <c r="F23">
        <v>8618</v>
      </c>
      <c r="G23" t="s">
        <v>6162</v>
      </c>
      <c r="H23">
        <v>40.234338999999999</v>
      </c>
      <c r="I23">
        <v>-74.769479000000004</v>
      </c>
      <c r="J23">
        <f t="shared" si="0"/>
        <v>-0.70703968892852631</v>
      </c>
      <c r="K23">
        <f t="shared" si="1"/>
        <v>-1.0337054133258334</v>
      </c>
    </row>
    <row r="24" spans="1:11">
      <c r="A24">
        <v>482653</v>
      </c>
      <c r="B24" t="s">
        <v>506</v>
      </c>
      <c r="C24" t="s">
        <v>918</v>
      </c>
      <c r="D24" t="s">
        <v>3653</v>
      </c>
      <c r="E24" t="s">
        <v>3406</v>
      </c>
      <c r="F24">
        <v>8691</v>
      </c>
      <c r="G24" t="s">
        <v>6172</v>
      </c>
      <c r="H24">
        <v>40.212789999999998</v>
      </c>
      <c r="I24">
        <v>-74.624219999999994</v>
      </c>
      <c r="J24">
        <f t="shared" si="0"/>
        <v>-0.83427165379461088</v>
      </c>
      <c r="K24">
        <f t="shared" si="1"/>
        <v>-0.39935695673016858</v>
      </c>
    </row>
    <row r="25" spans="1:11">
      <c r="A25">
        <v>243601</v>
      </c>
      <c r="B25" t="s">
        <v>2104</v>
      </c>
      <c r="C25" t="s">
        <v>918</v>
      </c>
      <c r="D25" t="s">
        <v>3653</v>
      </c>
      <c r="E25" t="s">
        <v>3406</v>
      </c>
      <c r="F25">
        <v>8691</v>
      </c>
      <c r="G25" t="s">
        <v>6172</v>
      </c>
      <c r="H25">
        <v>40.212789999999998</v>
      </c>
      <c r="I25">
        <v>-74.624219999999994</v>
      </c>
      <c r="J25">
        <f t="shared" si="0"/>
        <v>-0.83427165379461088</v>
      </c>
      <c r="K25">
        <f t="shared" si="1"/>
        <v>-0.39935695673016858</v>
      </c>
    </row>
    <row r="26" spans="1:11">
      <c r="A26">
        <v>480570</v>
      </c>
      <c r="B26" t="s">
        <v>2117</v>
      </c>
      <c r="C26" t="s">
        <v>999</v>
      </c>
      <c r="D26" t="s">
        <v>3419</v>
      </c>
      <c r="E26" t="s">
        <v>3406</v>
      </c>
      <c r="F26">
        <v>7733</v>
      </c>
      <c r="G26" t="s">
        <v>5937</v>
      </c>
      <c r="H26">
        <v>40.382798999999999</v>
      </c>
      <c r="I26">
        <v>-74.179051000000001</v>
      </c>
      <c r="J26">
        <f t="shared" si="0"/>
        <v>0.16951409565631276</v>
      </c>
      <c r="K26">
        <f t="shared" si="1"/>
        <v>1.5447034324657605</v>
      </c>
    </row>
    <row r="27" spans="1:11">
      <c r="A27">
        <v>468732</v>
      </c>
      <c r="B27" t="s">
        <v>2117</v>
      </c>
      <c r="C27" t="s">
        <v>999</v>
      </c>
      <c r="D27" t="s">
        <v>3419</v>
      </c>
      <c r="E27" t="s">
        <v>3406</v>
      </c>
      <c r="F27">
        <v>7733</v>
      </c>
      <c r="G27" t="s">
        <v>5937</v>
      </c>
      <c r="H27">
        <v>40.382798999999999</v>
      </c>
      <c r="I27">
        <v>-74.179051000000001</v>
      </c>
      <c r="J27">
        <f t="shared" si="0"/>
        <v>0.16951409565631276</v>
      </c>
      <c r="K27">
        <f t="shared" si="1"/>
        <v>1.5447034324657605</v>
      </c>
    </row>
    <row r="28" spans="1:11">
      <c r="A28">
        <v>430805</v>
      </c>
      <c r="B28" t="s">
        <v>2128</v>
      </c>
      <c r="C28" t="s">
        <v>2129</v>
      </c>
      <c r="D28" t="s">
        <v>3630</v>
      </c>
      <c r="E28" t="s">
        <v>3406</v>
      </c>
      <c r="F28">
        <v>8534</v>
      </c>
      <c r="G28" t="s">
        <v>6149</v>
      </c>
      <c r="H28">
        <v>40.317490999999997</v>
      </c>
      <c r="I28">
        <v>-74.789244999999994</v>
      </c>
      <c r="J28">
        <f t="shared" si="0"/>
        <v>-0.21608454750459349</v>
      </c>
      <c r="K28">
        <f t="shared" si="1"/>
        <v>-1.120023862393104</v>
      </c>
    </row>
    <row r="29" spans="1:11">
      <c r="A29">
        <v>245870</v>
      </c>
      <c r="B29" t="s">
        <v>2128</v>
      </c>
      <c r="C29" t="s">
        <v>2129</v>
      </c>
      <c r="D29" t="s">
        <v>3630</v>
      </c>
      <c r="E29" t="s">
        <v>3406</v>
      </c>
      <c r="F29">
        <v>8534</v>
      </c>
      <c r="G29" t="s">
        <v>6149</v>
      </c>
      <c r="H29">
        <v>40.317490999999997</v>
      </c>
      <c r="I29">
        <v>-74.789244999999994</v>
      </c>
      <c r="J29">
        <f t="shared" si="0"/>
        <v>-0.21608454750459349</v>
      </c>
      <c r="K29">
        <f t="shared" si="1"/>
        <v>-1.120023862393104</v>
      </c>
    </row>
    <row r="30" spans="1:11">
      <c r="A30">
        <v>342767</v>
      </c>
      <c r="B30" t="s">
        <v>369</v>
      </c>
      <c r="C30" t="s">
        <v>2143</v>
      </c>
      <c r="D30" t="s">
        <v>3667</v>
      </c>
      <c r="E30" t="s">
        <v>3406</v>
      </c>
      <c r="F30">
        <v>8801</v>
      </c>
      <c r="G30" t="s">
        <v>6186</v>
      </c>
      <c r="H30">
        <v>40.638339999999999</v>
      </c>
      <c r="I30">
        <v>-74.882390000000001</v>
      </c>
      <c r="J30">
        <f t="shared" si="0"/>
        <v>1.6783072430805017</v>
      </c>
      <c r="K30">
        <f t="shared" si="1"/>
        <v>-1.5267896186602097</v>
      </c>
    </row>
    <row r="31" spans="1:11">
      <c r="A31">
        <v>480580</v>
      </c>
      <c r="B31" t="s">
        <v>2118</v>
      </c>
      <c r="C31" t="s">
        <v>999</v>
      </c>
      <c r="D31" t="s">
        <v>3422</v>
      </c>
      <c r="E31" t="s">
        <v>3406</v>
      </c>
      <c r="F31">
        <v>7733</v>
      </c>
      <c r="G31" t="s">
        <v>5940</v>
      </c>
      <c r="H31">
        <v>40.405389999999997</v>
      </c>
      <c r="I31">
        <v>-74.188010000000006</v>
      </c>
      <c r="J31">
        <f t="shared" si="0"/>
        <v>0.30289835099481982</v>
      </c>
      <c r="K31">
        <f t="shared" si="1"/>
        <v>1.5055793312214798</v>
      </c>
    </row>
    <row r="32" spans="1:11">
      <c r="A32">
        <v>468734</v>
      </c>
      <c r="B32" t="s">
        <v>2118</v>
      </c>
      <c r="C32" t="s">
        <v>999</v>
      </c>
      <c r="D32" t="s">
        <v>3422</v>
      </c>
      <c r="E32" t="s">
        <v>3406</v>
      </c>
      <c r="F32">
        <v>7733</v>
      </c>
      <c r="G32" t="s">
        <v>5940</v>
      </c>
      <c r="H32">
        <v>40.405389999999997</v>
      </c>
      <c r="I32">
        <v>-74.188010000000006</v>
      </c>
      <c r="J32">
        <f t="shared" si="0"/>
        <v>0.30289835099481982</v>
      </c>
      <c r="K32">
        <f t="shared" si="1"/>
        <v>1.5055793312214798</v>
      </c>
    </row>
    <row r="33" spans="1:11">
      <c r="A33">
        <v>245430</v>
      </c>
      <c r="B33" t="s">
        <v>2393</v>
      </c>
      <c r="C33" t="s">
        <v>2394</v>
      </c>
      <c r="D33" t="s">
        <v>3680</v>
      </c>
      <c r="E33" t="s">
        <v>3406</v>
      </c>
      <c r="F33">
        <v>8835</v>
      </c>
      <c r="G33" t="s">
        <v>6199</v>
      </c>
      <c r="H33">
        <v>40.544477000000001</v>
      </c>
      <c r="I33">
        <v>-74.598236</v>
      </c>
      <c r="J33">
        <f t="shared" si="0"/>
        <v>1.1241110428751551</v>
      </c>
      <c r="K33">
        <f t="shared" si="1"/>
        <v>-0.28588439877385041</v>
      </c>
    </row>
    <row r="34" spans="1:11">
      <c r="A34">
        <v>430116</v>
      </c>
      <c r="B34" t="s">
        <v>2469</v>
      </c>
      <c r="C34" t="s">
        <v>2470</v>
      </c>
      <c r="D34" t="s">
        <v>3683</v>
      </c>
      <c r="E34" t="s">
        <v>3406</v>
      </c>
      <c r="F34">
        <v>8854</v>
      </c>
      <c r="G34" t="s">
        <v>6202</v>
      </c>
      <c r="H34">
        <v>40.52543</v>
      </c>
      <c r="I34">
        <v>-74.428120000000007</v>
      </c>
      <c r="J34">
        <f t="shared" si="0"/>
        <v>1.0116516603142776</v>
      </c>
      <c r="K34">
        <f t="shared" si="1"/>
        <v>0.45701498812965469</v>
      </c>
    </row>
    <row r="35" spans="1:11">
      <c r="A35">
        <v>470820</v>
      </c>
      <c r="B35" t="s">
        <v>2473</v>
      </c>
      <c r="C35" t="s">
        <v>285</v>
      </c>
      <c r="D35" t="s">
        <v>3424</v>
      </c>
      <c r="E35" t="s">
        <v>3406</v>
      </c>
      <c r="F35">
        <v>7748</v>
      </c>
      <c r="G35" t="s">
        <v>5942</v>
      </c>
      <c r="H35">
        <v>40.399880000000003</v>
      </c>
      <c r="I35">
        <v>-74.096289999999996</v>
      </c>
      <c r="J35">
        <f t="shared" si="0"/>
        <v>0.27036560579033964</v>
      </c>
      <c r="K35">
        <f t="shared" si="1"/>
        <v>1.9061220889091708</v>
      </c>
    </row>
    <row r="36" spans="1:11">
      <c r="A36">
        <v>299938</v>
      </c>
      <c r="B36" t="s">
        <v>2473</v>
      </c>
      <c r="C36" t="s">
        <v>285</v>
      </c>
      <c r="D36" t="s">
        <v>3425</v>
      </c>
      <c r="E36" t="s">
        <v>3406</v>
      </c>
      <c r="F36">
        <v>7748</v>
      </c>
      <c r="G36" t="s">
        <v>5943</v>
      </c>
      <c r="H36">
        <v>40.401893000000001</v>
      </c>
      <c r="I36">
        <v>-74.099941000000001</v>
      </c>
      <c r="J36">
        <f t="shared" si="0"/>
        <v>0.28225098076250432</v>
      </c>
      <c r="K36">
        <f t="shared" si="1"/>
        <v>1.8901781114961791</v>
      </c>
    </row>
    <row r="37" spans="1:11">
      <c r="A37">
        <v>418271</v>
      </c>
      <c r="B37" t="s">
        <v>1915</v>
      </c>
      <c r="C37" t="s">
        <v>1203</v>
      </c>
      <c r="D37" t="s">
        <v>3642</v>
      </c>
      <c r="E37" t="s">
        <v>3406</v>
      </c>
      <c r="F37">
        <v>8618</v>
      </c>
      <c r="G37" t="s">
        <v>6161</v>
      </c>
      <c r="H37">
        <v>40.242086999999998</v>
      </c>
      <c r="I37">
        <v>-74.778661999999997</v>
      </c>
      <c r="J37">
        <f t="shared" si="0"/>
        <v>-0.66129309912007406</v>
      </c>
      <c r="K37">
        <f t="shared" si="1"/>
        <v>-1.0738077262765846</v>
      </c>
    </row>
    <row r="38" spans="1:11">
      <c r="A38">
        <v>307454</v>
      </c>
      <c r="B38" t="s">
        <v>2760</v>
      </c>
      <c r="C38" t="s">
        <v>2761</v>
      </c>
      <c r="D38" t="s">
        <v>3686</v>
      </c>
      <c r="E38" t="s">
        <v>3406</v>
      </c>
      <c r="F38">
        <v>8890</v>
      </c>
      <c r="G38" t="s">
        <v>6205</v>
      </c>
      <c r="H38">
        <v>40.536709000000002</v>
      </c>
      <c r="I38">
        <v>-74.572445000000002</v>
      </c>
      <c r="J38">
        <f t="shared" si="0"/>
        <v>1.0782463668772171</v>
      </c>
      <c r="K38">
        <f t="shared" si="1"/>
        <v>-0.17325467501107863</v>
      </c>
    </row>
    <row r="39" spans="1:11">
      <c r="A39">
        <v>293699</v>
      </c>
      <c r="B39" t="s">
        <v>409</v>
      </c>
      <c r="C39" t="s">
        <v>410</v>
      </c>
      <c r="D39" t="s">
        <v>3650</v>
      </c>
      <c r="E39" t="s">
        <v>3406</v>
      </c>
      <c r="F39">
        <v>8648</v>
      </c>
      <c r="G39" t="s">
        <v>6169</v>
      </c>
      <c r="H39">
        <v>40.276806999999998</v>
      </c>
      <c r="I39">
        <v>-74.705136999999993</v>
      </c>
      <c r="J39">
        <f t="shared" si="0"/>
        <v>-0.45629547416530047</v>
      </c>
      <c r="K39">
        <f t="shared" si="1"/>
        <v>-0.75272283466095102</v>
      </c>
    </row>
    <row r="40" spans="1:11">
      <c r="A40">
        <v>451388</v>
      </c>
      <c r="B40" t="s">
        <v>2795</v>
      </c>
      <c r="C40" t="s">
        <v>84</v>
      </c>
      <c r="D40" t="s">
        <v>3633</v>
      </c>
      <c r="E40" t="s">
        <v>3406</v>
      </c>
      <c r="F40">
        <v>8540</v>
      </c>
      <c r="G40" t="s">
        <v>6152</v>
      </c>
      <c r="H40">
        <v>40.357711999999999</v>
      </c>
      <c r="I40">
        <v>-74.683361000000005</v>
      </c>
      <c r="J40">
        <f t="shared" si="0"/>
        <v>2.1392683869439898E-2</v>
      </c>
      <c r="K40">
        <f t="shared" si="1"/>
        <v>-0.65762668233428667</v>
      </c>
    </row>
    <row r="41" spans="1:11">
      <c r="A41">
        <v>278582</v>
      </c>
      <c r="B41" t="s">
        <v>2796</v>
      </c>
      <c r="C41" t="s">
        <v>410</v>
      </c>
      <c r="D41" t="s">
        <v>3651</v>
      </c>
      <c r="E41" t="s">
        <v>3406</v>
      </c>
      <c r="F41">
        <v>8648</v>
      </c>
      <c r="G41" t="s">
        <v>6170</v>
      </c>
      <c r="H41">
        <v>40.310617999999998</v>
      </c>
      <c r="I41">
        <v>-74.708409000000003</v>
      </c>
      <c r="J41">
        <f t="shared" si="0"/>
        <v>-0.25666486652285125</v>
      </c>
      <c r="K41">
        <f t="shared" si="1"/>
        <v>-0.76701171280266356</v>
      </c>
    </row>
    <row r="42" spans="1:11">
      <c r="A42">
        <v>329625</v>
      </c>
      <c r="B42" t="s">
        <v>2861</v>
      </c>
      <c r="C42" t="s">
        <v>918</v>
      </c>
      <c r="D42" t="s">
        <v>3655</v>
      </c>
      <c r="E42" t="s">
        <v>3406</v>
      </c>
      <c r="F42">
        <v>8691</v>
      </c>
      <c r="G42" t="s">
        <v>6174</v>
      </c>
      <c r="H42">
        <v>40.238022000000001</v>
      </c>
      <c r="I42">
        <v>-74.618263999999996</v>
      </c>
      <c r="J42">
        <f t="shared" si="0"/>
        <v>-0.68529411713391497</v>
      </c>
      <c r="K42">
        <f t="shared" si="1"/>
        <v>-0.37334700617645405</v>
      </c>
    </row>
    <row r="43" spans="1:11">
      <c r="A43">
        <v>304916</v>
      </c>
      <c r="B43" t="s">
        <v>2974</v>
      </c>
      <c r="C43" t="s">
        <v>507</v>
      </c>
      <c r="D43" t="s">
        <v>3648</v>
      </c>
      <c r="E43" t="s">
        <v>3406</v>
      </c>
      <c r="F43">
        <v>8638</v>
      </c>
      <c r="G43" t="s">
        <v>6167</v>
      </c>
      <c r="H43">
        <v>40.232080000000003</v>
      </c>
      <c r="I43">
        <v>-74.767910000000001</v>
      </c>
      <c r="J43">
        <f t="shared" si="0"/>
        <v>-0.72037752403140165</v>
      </c>
      <c r="K43">
        <f t="shared" si="1"/>
        <v>-1.0268535643636296</v>
      </c>
    </row>
    <row r="44" spans="1:11">
      <c r="A44">
        <v>418647</v>
      </c>
      <c r="B44" t="s">
        <v>1093</v>
      </c>
      <c r="C44" t="s">
        <v>918</v>
      </c>
      <c r="D44" t="s">
        <v>3656</v>
      </c>
      <c r="E44" t="s">
        <v>3406</v>
      </c>
      <c r="F44">
        <v>8691</v>
      </c>
      <c r="G44" t="s">
        <v>6175</v>
      </c>
      <c r="H44">
        <v>40.213830000000002</v>
      </c>
      <c r="I44">
        <v>-74.576800000000006</v>
      </c>
      <c r="J44">
        <f t="shared" si="0"/>
        <v>-0.82813117194110764</v>
      </c>
      <c r="K44">
        <f t="shared" si="1"/>
        <v>-0.19227303207312912</v>
      </c>
    </row>
    <row r="45" spans="1:11">
      <c r="A45">
        <v>416891</v>
      </c>
      <c r="B45" t="s">
        <v>3048</v>
      </c>
      <c r="C45" t="s">
        <v>3047</v>
      </c>
      <c r="D45" t="s">
        <v>3682</v>
      </c>
      <c r="E45" t="s">
        <v>3406</v>
      </c>
      <c r="F45">
        <v>8852</v>
      </c>
      <c r="G45" t="s">
        <v>6201</v>
      </c>
      <c r="H45">
        <v>40.374848</v>
      </c>
      <c r="I45">
        <v>-74.565720999999996</v>
      </c>
      <c r="J45">
        <f t="shared" si="0"/>
        <v>0.12256893102454172</v>
      </c>
      <c r="K45">
        <f t="shared" si="1"/>
        <v>-0.14389085574926047</v>
      </c>
    </row>
    <row r="46" spans="1:11">
      <c r="A46">
        <v>307799</v>
      </c>
      <c r="B46" t="s">
        <v>3046</v>
      </c>
      <c r="C46" t="s">
        <v>3047</v>
      </c>
      <c r="D46" t="s">
        <v>3681</v>
      </c>
      <c r="E46" t="s">
        <v>3406</v>
      </c>
      <c r="F46">
        <v>8852</v>
      </c>
      <c r="G46" t="s">
        <v>6200</v>
      </c>
      <c r="H46">
        <v>40.414785000000002</v>
      </c>
      <c r="I46">
        <v>-74.533818999999994</v>
      </c>
      <c r="J46">
        <f t="shared" si="0"/>
        <v>0.35836933850781238</v>
      </c>
      <c r="K46">
        <f t="shared" si="1"/>
        <v>-4.5742938679658694E-3</v>
      </c>
    </row>
    <row r="47" spans="1:11">
      <c r="A47">
        <v>300554</v>
      </c>
      <c r="B47" t="s">
        <v>83</v>
      </c>
      <c r="C47" t="s">
        <v>84</v>
      </c>
      <c r="D47" t="s">
        <v>3632</v>
      </c>
      <c r="E47" t="s">
        <v>3406</v>
      </c>
      <c r="F47">
        <v>8540</v>
      </c>
      <c r="G47" t="s">
        <v>6151</v>
      </c>
      <c r="H47">
        <v>40.383235999999997</v>
      </c>
      <c r="I47">
        <v>-74.647844000000006</v>
      </c>
      <c r="J47">
        <f t="shared" si="0"/>
        <v>0.17209427889665926</v>
      </c>
      <c r="K47">
        <f t="shared" si="1"/>
        <v>-0.5025233556357287</v>
      </c>
    </row>
    <row r="48" spans="1:11">
      <c r="A48">
        <v>284279</v>
      </c>
      <c r="B48" t="s">
        <v>3122</v>
      </c>
      <c r="C48" t="s">
        <v>84</v>
      </c>
      <c r="D48" t="s">
        <v>3634</v>
      </c>
      <c r="E48" t="s">
        <v>3406</v>
      </c>
      <c r="F48">
        <v>8540</v>
      </c>
      <c r="G48" t="s">
        <v>6153</v>
      </c>
      <c r="H48">
        <v>40.367341000000003</v>
      </c>
      <c r="I48">
        <v>-74.686345000000003</v>
      </c>
      <c r="J48">
        <f t="shared" si="0"/>
        <v>7.8245279799460221E-2</v>
      </c>
      <c r="K48">
        <f t="shared" si="1"/>
        <v>-0.67065785971042169</v>
      </c>
    </row>
    <row r="49" spans="1:11">
      <c r="A49">
        <v>243650</v>
      </c>
      <c r="B49" t="s">
        <v>3156</v>
      </c>
      <c r="C49" t="s">
        <v>84</v>
      </c>
      <c r="D49" t="s">
        <v>3635</v>
      </c>
      <c r="E49" t="s">
        <v>3406</v>
      </c>
      <c r="F49">
        <v>8540</v>
      </c>
      <c r="G49" t="s">
        <v>6154</v>
      </c>
      <c r="H49">
        <v>40.336599</v>
      </c>
      <c r="I49">
        <v>-74.684808000000004</v>
      </c>
      <c r="J49">
        <f t="shared" si="0"/>
        <v>-0.10326500206575782</v>
      </c>
      <c r="K49">
        <f t="shared" si="1"/>
        <v>-0.66394575527774047</v>
      </c>
    </row>
    <row r="50" spans="1:11">
      <c r="A50">
        <v>282110</v>
      </c>
      <c r="B50" t="s">
        <v>3160</v>
      </c>
      <c r="C50" t="s">
        <v>2129</v>
      </c>
      <c r="D50" t="s">
        <v>3631</v>
      </c>
      <c r="E50" t="s">
        <v>3406</v>
      </c>
      <c r="F50">
        <v>8534</v>
      </c>
      <c r="G50" t="s">
        <v>6150</v>
      </c>
      <c r="H50">
        <v>39.585768999999999</v>
      </c>
      <c r="I50">
        <v>-74.227791999999994</v>
      </c>
      <c r="J50">
        <f t="shared" si="0"/>
        <v>-4.536397684807473</v>
      </c>
      <c r="K50">
        <f t="shared" si="1"/>
        <v>1.331850678950161</v>
      </c>
    </row>
    <row r="51" spans="1:11">
      <c r="A51">
        <v>343239</v>
      </c>
      <c r="B51" t="s">
        <v>3191</v>
      </c>
      <c r="C51" t="s">
        <v>507</v>
      </c>
      <c r="D51" t="s">
        <v>3640</v>
      </c>
      <c r="E51" t="s">
        <v>3406</v>
      </c>
      <c r="F51">
        <v>8608</v>
      </c>
      <c r="G51" t="s">
        <v>6159</v>
      </c>
      <c r="H51">
        <v>40.220024000000002</v>
      </c>
      <c r="I51">
        <v>-74.758938999999998</v>
      </c>
      <c r="J51">
        <f t="shared" si="0"/>
        <v>-0.79155987905602676</v>
      </c>
      <c r="K51">
        <f t="shared" si="1"/>
        <v>-0.98767705892079372</v>
      </c>
    </row>
    <row r="52" spans="1:11">
      <c r="A52">
        <v>480581</v>
      </c>
      <c r="B52" t="s">
        <v>2119</v>
      </c>
      <c r="C52" t="s">
        <v>999</v>
      </c>
      <c r="D52" t="s">
        <v>3421</v>
      </c>
      <c r="E52" t="s">
        <v>3406</v>
      </c>
      <c r="F52">
        <v>7733</v>
      </c>
      <c r="G52" t="s">
        <v>5939</v>
      </c>
      <c r="H52">
        <v>40.344999999999999</v>
      </c>
      <c r="I52">
        <v>-74.170289999999994</v>
      </c>
      <c r="J52">
        <f t="shared" si="0"/>
        <v>-5.3662898170455768E-2</v>
      </c>
      <c r="K52">
        <f t="shared" si="1"/>
        <v>1.5829628644337528</v>
      </c>
    </row>
    <row r="53" spans="1:11">
      <c r="A53">
        <v>468736</v>
      </c>
      <c r="B53" t="s">
        <v>2119</v>
      </c>
      <c r="C53" t="s">
        <v>999</v>
      </c>
      <c r="D53" t="s">
        <v>3421</v>
      </c>
      <c r="E53" t="s">
        <v>3406</v>
      </c>
      <c r="F53">
        <v>7733</v>
      </c>
      <c r="G53" t="s">
        <v>5939</v>
      </c>
      <c r="H53">
        <v>40.344999999999999</v>
      </c>
      <c r="I53">
        <v>-74.170289999999994</v>
      </c>
      <c r="J53">
        <f t="shared" si="0"/>
        <v>-5.3662898170455768E-2</v>
      </c>
      <c r="K53">
        <f t="shared" si="1"/>
        <v>1.5829628644337528</v>
      </c>
    </row>
    <row r="54" spans="1:11">
      <c r="A54">
        <v>337510</v>
      </c>
      <c r="B54" t="s">
        <v>3245</v>
      </c>
      <c r="C54" t="s">
        <v>3246</v>
      </c>
      <c r="D54" t="s">
        <v>3412</v>
      </c>
      <c r="E54" t="s">
        <v>3406</v>
      </c>
      <c r="F54">
        <v>7059</v>
      </c>
      <c r="G54" t="s">
        <v>8457</v>
      </c>
      <c r="H54">
        <v>40.651922999999996</v>
      </c>
      <c r="I54">
        <v>-74.475785000000002</v>
      </c>
      <c r="J54">
        <f t="shared" si="0"/>
        <v>1.7585054786726697</v>
      </c>
      <c r="K54">
        <f t="shared" si="1"/>
        <v>0.24886114441857946</v>
      </c>
    </row>
    <row r="55" spans="1:11">
      <c r="A55">
        <v>480572</v>
      </c>
      <c r="B55" t="s">
        <v>998</v>
      </c>
      <c r="C55" t="s">
        <v>999</v>
      </c>
      <c r="D55" t="s">
        <v>3420</v>
      </c>
      <c r="E55" t="s">
        <v>3406</v>
      </c>
      <c r="F55">
        <v>7733</v>
      </c>
      <c r="G55" t="s">
        <v>5938</v>
      </c>
      <c r="H55">
        <v>40.357050000000001</v>
      </c>
      <c r="I55">
        <v>-74.153949999999995</v>
      </c>
      <c r="J55">
        <f t="shared" si="0"/>
        <v>1.7484030997327888E-2</v>
      </c>
      <c r="K55">
        <f t="shared" si="1"/>
        <v>1.6543199148111627</v>
      </c>
    </row>
    <row r="56" spans="1:11">
      <c r="A56">
        <v>468733</v>
      </c>
      <c r="B56" t="s">
        <v>998</v>
      </c>
      <c r="C56" t="s">
        <v>999</v>
      </c>
      <c r="D56" t="s">
        <v>3420</v>
      </c>
      <c r="E56" t="s">
        <v>3406</v>
      </c>
      <c r="F56">
        <v>7733</v>
      </c>
      <c r="G56" t="s">
        <v>5938</v>
      </c>
      <c r="H56">
        <v>40.357050000000001</v>
      </c>
      <c r="I56">
        <v>-74.153949999999995</v>
      </c>
      <c r="J56">
        <f t="shared" si="0"/>
        <v>1.7484030997327888E-2</v>
      </c>
      <c r="K56">
        <f t="shared" si="1"/>
        <v>1.6543199148111627</v>
      </c>
    </row>
    <row r="57" spans="1:11">
      <c r="A57">
        <v>457337</v>
      </c>
      <c r="B57" t="s">
        <v>2762</v>
      </c>
      <c r="C57" t="s">
        <v>2763</v>
      </c>
      <c r="D57" t="s">
        <v>3685</v>
      </c>
      <c r="E57" t="s">
        <v>3406</v>
      </c>
      <c r="F57">
        <v>8873</v>
      </c>
      <c r="G57" t="s">
        <v>6204</v>
      </c>
      <c r="H57">
        <v>40.535939999999997</v>
      </c>
      <c r="I57">
        <v>-74.571449999999999</v>
      </c>
      <c r="J57">
        <f t="shared" si="0"/>
        <v>1.073705952891292</v>
      </c>
      <c r="K57">
        <f t="shared" si="1"/>
        <v>-0.16890949354683432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ADFC0-6244-48CF-B7DB-A675FAF49649}">
  <sheetPr codeName="Sheet14"/>
  <dimension ref="A1:O51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0.7109375" bestFit="1" customWidth="1"/>
    <col min="3" max="3" width="16" bestFit="1" customWidth="1"/>
    <col min="4" max="4" width="26.7109375" bestFit="1" customWidth="1"/>
    <col min="5" max="5" width="5.28515625" bestFit="1" customWidth="1"/>
    <col min="6" max="6" width="15.5703125" bestFit="1" customWidth="1"/>
    <col min="7" max="7" width="46.710937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s="1" t="s">
        <v>3</v>
      </c>
      <c r="B1" s="1" t="s">
        <v>3</v>
      </c>
      <c r="C1" s="1" t="s">
        <v>4</v>
      </c>
      <c r="D1" s="17" t="s">
        <v>3399</v>
      </c>
      <c r="E1" s="1" t="s">
        <v>3405</v>
      </c>
      <c r="F1" s="1" t="s">
        <v>5</v>
      </c>
      <c r="G1" s="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 s="2">
        <v>452323</v>
      </c>
      <c r="B2" t="s">
        <v>35</v>
      </c>
      <c r="C2" t="s">
        <v>36</v>
      </c>
      <c r="D2" t="s">
        <v>5890</v>
      </c>
      <c r="E2" t="s">
        <v>8347</v>
      </c>
      <c r="F2" s="12">
        <v>19801</v>
      </c>
      <c r="G2" s="12" t="s">
        <v>8415</v>
      </c>
      <c r="H2">
        <v>39.738430000000001</v>
      </c>
      <c r="I2">
        <v>-75.555976000000001</v>
      </c>
      <c r="J2">
        <f>(H2-N$2)/N$6</f>
        <v>0.47750916514556419</v>
      </c>
      <c r="K2">
        <f>(I2-O$2)/O$6</f>
        <v>1.4336460946996496E-2</v>
      </c>
      <c r="M2" s="19" t="s">
        <v>8497</v>
      </c>
      <c r="N2" s="20">
        <f>AVERAGE(H:H)</f>
        <v>39.698827180000009</v>
      </c>
      <c r="O2" s="20">
        <f>AVERAGE(I:I)</f>
        <v>-75.556854280000024</v>
      </c>
    </row>
    <row r="3" spans="1:15">
      <c r="A3" s="2">
        <v>329086</v>
      </c>
      <c r="B3" t="s">
        <v>555</v>
      </c>
      <c r="C3" t="s">
        <v>295</v>
      </c>
      <c r="D3" t="s">
        <v>5880</v>
      </c>
      <c r="E3" t="s">
        <v>8347</v>
      </c>
      <c r="F3" s="12">
        <v>19720</v>
      </c>
      <c r="G3" s="12" t="s">
        <v>8405</v>
      </c>
      <c r="H3">
        <v>39.637909999999998</v>
      </c>
      <c r="I3">
        <v>-75.619339999999994</v>
      </c>
      <c r="J3">
        <f t="shared" ref="J3:J51" si="0">(H3-N$2)/N$6</f>
        <v>-0.73450607216439201</v>
      </c>
      <c r="K3">
        <f t="shared" ref="K3:K51" si="1">(I3-O$2)/O$6</f>
        <v>-1.0199755026879032</v>
      </c>
      <c r="M3" s="19" t="s">
        <v>8498</v>
      </c>
      <c r="N3" s="20">
        <f>MEDIAN(H:H)</f>
        <v>39.696465500000002</v>
      </c>
      <c r="O3" s="20">
        <f>MEDIAN(I:I)</f>
        <v>-75.55770050000001</v>
      </c>
    </row>
    <row r="4" spans="1:15">
      <c r="A4" s="2">
        <v>302608</v>
      </c>
      <c r="B4" t="s">
        <v>504</v>
      </c>
      <c r="C4" t="s">
        <v>295</v>
      </c>
      <c r="D4" t="s">
        <v>5870</v>
      </c>
      <c r="E4" t="s">
        <v>8347</v>
      </c>
      <c r="F4" s="12">
        <v>19720</v>
      </c>
      <c r="G4" s="12" t="s">
        <v>8395</v>
      </c>
      <c r="H4">
        <v>39.660246999999998</v>
      </c>
      <c r="I4">
        <v>-75.610730000000004</v>
      </c>
      <c r="J4">
        <f t="shared" si="0"/>
        <v>-0.46517873078166222</v>
      </c>
      <c r="K4">
        <f t="shared" si="1"/>
        <v>-0.8794315659590447</v>
      </c>
      <c r="M4" s="19" t="s">
        <v>8499</v>
      </c>
      <c r="N4" s="20">
        <f>MAX(H:H)</f>
        <v>39.830334999999998</v>
      </c>
      <c r="O4" s="20">
        <f>MAX(I:I)</f>
        <v>-75.375923</v>
      </c>
    </row>
    <row r="5" spans="1:15">
      <c r="A5" s="2">
        <v>243586</v>
      </c>
      <c r="B5" t="s">
        <v>916</v>
      </c>
      <c r="C5" t="s">
        <v>295</v>
      </c>
      <c r="D5" t="s">
        <v>5869</v>
      </c>
      <c r="E5" t="s">
        <v>8347</v>
      </c>
      <c r="F5" s="12">
        <v>19720</v>
      </c>
      <c r="G5" s="12" t="s">
        <v>8394</v>
      </c>
      <c r="H5">
        <v>39.695458000000002</v>
      </c>
      <c r="I5">
        <v>-75.596875999999995</v>
      </c>
      <c r="J5">
        <f t="shared" si="0"/>
        <v>-4.0623731568328811E-2</v>
      </c>
      <c r="K5">
        <f t="shared" si="1"/>
        <v>-0.65328804685973019</v>
      </c>
      <c r="M5" s="19" t="s">
        <v>8500</v>
      </c>
      <c r="N5" s="20">
        <f>MIN(H:H)</f>
        <v>39.489899999999999</v>
      </c>
      <c r="O5" s="20">
        <f>MIN(I:I)</f>
        <v>-75.694475999999995</v>
      </c>
    </row>
    <row r="6" spans="1:15">
      <c r="A6" s="2">
        <v>281483</v>
      </c>
      <c r="B6" t="s">
        <v>1329</v>
      </c>
      <c r="C6" t="s">
        <v>1330</v>
      </c>
      <c r="D6" t="s">
        <v>3501</v>
      </c>
      <c r="E6" t="s">
        <v>3406</v>
      </c>
      <c r="F6" s="12">
        <v>8079</v>
      </c>
      <c r="G6" s="12" t="s">
        <v>6020</v>
      </c>
      <c r="H6">
        <v>39.573889999999999</v>
      </c>
      <c r="I6">
        <v>-75.480549999999994</v>
      </c>
      <c r="J6">
        <f t="shared" si="0"/>
        <v>-1.5064242525521776</v>
      </c>
      <c r="K6">
        <f t="shared" si="1"/>
        <v>1.2455405227035505</v>
      </c>
      <c r="M6" t="s">
        <v>8501</v>
      </c>
      <c r="N6">
        <f>_xlfn.STDEV.P(H:H)</f>
        <v>8.293625105168248E-2</v>
      </c>
      <c r="O6">
        <f>_xlfn.STDEV.P(I:I)</f>
        <v>6.1261981131216656E-2</v>
      </c>
    </row>
    <row r="7" spans="1:15">
      <c r="A7" s="2">
        <v>416544</v>
      </c>
      <c r="B7" t="s">
        <v>1656</v>
      </c>
      <c r="C7" t="s">
        <v>295</v>
      </c>
      <c r="D7" t="s">
        <v>5875</v>
      </c>
      <c r="E7" t="s">
        <v>8347</v>
      </c>
      <c r="F7" s="12">
        <v>19720</v>
      </c>
      <c r="G7" s="12" t="s">
        <v>8400</v>
      </c>
      <c r="H7">
        <v>39.697473000000002</v>
      </c>
      <c r="I7">
        <v>-75.558356000000003</v>
      </c>
      <c r="J7">
        <f t="shared" si="0"/>
        <v>-1.6327962535503414E-2</v>
      </c>
      <c r="K7">
        <f t="shared" si="1"/>
        <v>-2.4513082539110526E-2</v>
      </c>
    </row>
    <row r="8" spans="1:15">
      <c r="A8" s="2">
        <v>416566</v>
      </c>
      <c r="B8" t="s">
        <v>1657</v>
      </c>
      <c r="C8" t="s">
        <v>295</v>
      </c>
      <c r="D8" t="s">
        <v>5877</v>
      </c>
      <c r="E8" t="s">
        <v>8347</v>
      </c>
      <c r="F8" s="12">
        <v>19720</v>
      </c>
      <c r="G8" s="12" t="s">
        <v>8402</v>
      </c>
      <c r="H8">
        <v>39.681007999999999</v>
      </c>
      <c r="I8">
        <v>-75.567846000000003</v>
      </c>
      <c r="J8">
        <f t="shared" si="0"/>
        <v>-0.21485393629507704</v>
      </c>
      <c r="K8">
        <f t="shared" si="1"/>
        <v>-0.17942155635540749</v>
      </c>
    </row>
    <row r="9" spans="1:15">
      <c r="A9" s="2">
        <v>244999</v>
      </c>
      <c r="B9" t="s">
        <v>1035</v>
      </c>
      <c r="C9" t="s">
        <v>36</v>
      </c>
      <c r="D9" t="s">
        <v>5892</v>
      </c>
      <c r="E9" t="s">
        <v>8347</v>
      </c>
      <c r="F9" s="12">
        <v>19801</v>
      </c>
      <c r="G9" s="12" t="s">
        <v>8417</v>
      </c>
      <c r="H9">
        <v>39.732854000000003</v>
      </c>
      <c r="I9">
        <v>-75.550940999999995</v>
      </c>
      <c r="J9">
        <f t="shared" si="0"/>
        <v>0.41027680379222708</v>
      </c>
      <c r="K9">
        <f t="shared" si="1"/>
        <v>9.6524465759020558E-2</v>
      </c>
    </row>
    <row r="10" spans="1:15">
      <c r="A10" s="2">
        <v>416673</v>
      </c>
      <c r="B10" t="s">
        <v>1395</v>
      </c>
      <c r="C10" t="s">
        <v>1396</v>
      </c>
      <c r="D10" t="s">
        <v>5835</v>
      </c>
      <c r="E10" t="s">
        <v>8347</v>
      </c>
      <c r="F10" s="12">
        <v>19703</v>
      </c>
      <c r="G10" s="12" t="s">
        <v>8360</v>
      </c>
      <c r="H10">
        <v>39.803744999999999</v>
      </c>
      <c r="I10">
        <v>-75.463920999999999</v>
      </c>
      <c r="J10">
        <f t="shared" si="0"/>
        <v>1.2650417479638616</v>
      </c>
      <c r="K10">
        <f t="shared" si="1"/>
        <v>1.5169813036403785</v>
      </c>
    </row>
    <row r="11" spans="1:15">
      <c r="A11" s="2">
        <v>416731</v>
      </c>
      <c r="B11" t="s">
        <v>1397</v>
      </c>
      <c r="C11" t="s">
        <v>36</v>
      </c>
      <c r="D11" t="s">
        <v>5907</v>
      </c>
      <c r="E11" t="s">
        <v>8347</v>
      </c>
      <c r="F11" s="12">
        <v>19810</v>
      </c>
      <c r="G11" s="12" t="s">
        <v>8432</v>
      </c>
      <c r="H11">
        <v>39.830334999999998</v>
      </c>
      <c r="I11">
        <v>-75.524754000000001</v>
      </c>
      <c r="J11">
        <f t="shared" si="0"/>
        <v>1.5856494395682117</v>
      </c>
      <c r="K11">
        <f t="shared" si="1"/>
        <v>0.52398370746887168</v>
      </c>
    </row>
    <row r="12" spans="1:15">
      <c r="A12" s="2">
        <v>243243</v>
      </c>
      <c r="B12" t="s">
        <v>1720</v>
      </c>
      <c r="C12" t="s">
        <v>1721</v>
      </c>
      <c r="D12" t="s">
        <v>3511</v>
      </c>
      <c r="E12" t="s">
        <v>3406</v>
      </c>
      <c r="F12" s="12">
        <v>8098</v>
      </c>
      <c r="G12" s="12" t="s">
        <v>6030</v>
      </c>
      <c r="H12">
        <v>39.660511</v>
      </c>
      <c r="I12">
        <v>-75.375923</v>
      </c>
      <c r="J12">
        <f t="shared" si="0"/>
        <v>-0.46199556302746919</v>
      </c>
      <c r="K12">
        <f t="shared" si="1"/>
        <v>2.9534023656938002</v>
      </c>
    </row>
    <row r="13" spans="1:15">
      <c r="A13" s="2">
        <v>342744</v>
      </c>
      <c r="B13" t="s">
        <v>294</v>
      </c>
      <c r="C13" t="s">
        <v>295</v>
      </c>
      <c r="D13" t="s">
        <v>5865</v>
      </c>
      <c r="E13" t="s">
        <v>8347</v>
      </c>
      <c r="F13" s="12">
        <v>19720</v>
      </c>
      <c r="G13" s="12" t="s">
        <v>8390</v>
      </c>
      <c r="H13">
        <v>39.690531</v>
      </c>
      <c r="I13">
        <v>-75.571653999999995</v>
      </c>
      <c r="J13">
        <f t="shared" si="0"/>
        <v>-0.10003080552603422</v>
      </c>
      <c r="K13">
        <f t="shared" si="1"/>
        <v>-0.24158082593299315</v>
      </c>
    </row>
    <row r="14" spans="1:15">
      <c r="A14" s="2">
        <v>446148</v>
      </c>
      <c r="B14" t="s">
        <v>439</v>
      </c>
      <c r="C14" t="s">
        <v>36</v>
      </c>
      <c r="D14" t="s">
        <v>5904</v>
      </c>
      <c r="E14" t="s">
        <v>8347</v>
      </c>
      <c r="F14" s="12">
        <v>19807</v>
      </c>
      <c r="G14" s="12" t="s">
        <v>8429</v>
      </c>
      <c r="H14">
        <v>39.822056000000003</v>
      </c>
      <c r="I14">
        <v>-75.617276000000004</v>
      </c>
      <c r="J14">
        <f t="shared" si="0"/>
        <v>1.4858257810954474</v>
      </c>
      <c r="K14">
        <f t="shared" si="1"/>
        <v>-0.98628413388333891</v>
      </c>
    </row>
    <row r="15" spans="1:15">
      <c r="A15" s="2">
        <v>417281</v>
      </c>
      <c r="B15" t="s">
        <v>1659</v>
      </c>
      <c r="C15" t="s">
        <v>295</v>
      </c>
      <c r="D15" t="s">
        <v>5876</v>
      </c>
      <c r="E15" t="s">
        <v>8347</v>
      </c>
      <c r="F15" s="12">
        <v>19720</v>
      </c>
      <c r="G15" s="12" t="s">
        <v>8401</v>
      </c>
      <c r="H15">
        <v>39.676991000000001</v>
      </c>
      <c r="I15">
        <v>-75.586130999999995</v>
      </c>
      <c r="J15">
        <f t="shared" si="0"/>
        <v>-0.26328872746370924</v>
      </c>
      <c r="K15">
        <f t="shared" si="1"/>
        <v>-0.47789378435644359</v>
      </c>
    </row>
    <row r="16" spans="1:15">
      <c r="A16" s="2">
        <v>417417</v>
      </c>
      <c r="B16" t="s">
        <v>1660</v>
      </c>
      <c r="C16" t="s">
        <v>295</v>
      </c>
      <c r="D16" t="s">
        <v>5866</v>
      </c>
      <c r="E16" t="s">
        <v>8347</v>
      </c>
      <c r="F16" s="12">
        <v>19720</v>
      </c>
      <c r="G16" s="12" t="s">
        <v>8391</v>
      </c>
      <c r="H16">
        <v>39.564098999999999</v>
      </c>
      <c r="I16">
        <v>-75.630799999999994</v>
      </c>
      <c r="J16">
        <f t="shared" si="0"/>
        <v>-1.6244787808898344</v>
      </c>
      <c r="K16">
        <f t="shared" si="1"/>
        <v>-1.207040951574603</v>
      </c>
    </row>
    <row r="17" spans="1:11">
      <c r="A17" s="2">
        <v>417437</v>
      </c>
      <c r="B17" t="s">
        <v>1398</v>
      </c>
      <c r="C17" t="s">
        <v>36</v>
      </c>
      <c r="D17" t="s">
        <v>5896</v>
      </c>
      <c r="E17" t="s">
        <v>8347</v>
      </c>
      <c r="F17" s="12">
        <v>19802</v>
      </c>
      <c r="G17" s="12" t="s">
        <v>8421</v>
      </c>
      <c r="H17">
        <v>39.763041000000001</v>
      </c>
      <c r="I17">
        <v>-75.529803000000001</v>
      </c>
      <c r="J17">
        <f t="shared" si="0"/>
        <v>0.77425515604722184</v>
      </c>
      <c r="K17">
        <f t="shared" si="1"/>
        <v>0.44156717593057199</v>
      </c>
    </row>
    <row r="18" spans="1:11">
      <c r="A18" s="2">
        <v>417148</v>
      </c>
      <c r="B18" t="s">
        <v>1658</v>
      </c>
      <c r="C18" t="s">
        <v>295</v>
      </c>
      <c r="D18" t="s">
        <v>5879</v>
      </c>
      <c r="E18" t="s">
        <v>8347</v>
      </c>
      <c r="F18" s="12">
        <v>19720</v>
      </c>
      <c r="G18" s="12" t="s">
        <v>8404</v>
      </c>
      <c r="H18">
        <v>39.689616999999998</v>
      </c>
      <c r="I18">
        <v>-75.559329000000005</v>
      </c>
      <c r="J18">
        <f t="shared" si="0"/>
        <v>-0.11105131812952854</v>
      </c>
      <c r="K18">
        <f t="shared" si="1"/>
        <v>-4.0395690023152325E-2</v>
      </c>
    </row>
    <row r="19" spans="1:11">
      <c r="A19" s="2">
        <v>417333</v>
      </c>
      <c r="B19" t="s">
        <v>506</v>
      </c>
      <c r="C19" t="s">
        <v>295</v>
      </c>
      <c r="D19" t="s">
        <v>5864</v>
      </c>
      <c r="E19" t="s">
        <v>8347</v>
      </c>
      <c r="F19" s="12">
        <v>19720</v>
      </c>
      <c r="G19" s="12" t="s">
        <v>8389</v>
      </c>
      <c r="H19">
        <v>39.673302</v>
      </c>
      <c r="I19">
        <v>-75.555147000000005</v>
      </c>
      <c r="J19">
        <f t="shared" si="0"/>
        <v>-0.30776867384689638</v>
      </c>
      <c r="K19">
        <f t="shared" si="1"/>
        <v>2.7868507816658478E-2</v>
      </c>
    </row>
    <row r="20" spans="1:11">
      <c r="A20" s="2">
        <v>243403</v>
      </c>
      <c r="B20" t="s">
        <v>706</v>
      </c>
      <c r="C20" t="s">
        <v>36</v>
      </c>
      <c r="D20" t="s">
        <v>5903</v>
      </c>
      <c r="E20" t="s">
        <v>8347</v>
      </c>
      <c r="F20" s="12">
        <v>19806</v>
      </c>
      <c r="G20" s="12" t="s">
        <v>8428</v>
      </c>
      <c r="H20">
        <v>39.751683</v>
      </c>
      <c r="I20">
        <v>-75.560882000000007</v>
      </c>
      <c r="J20">
        <f t="shared" si="0"/>
        <v>0.63730659789593203</v>
      </c>
      <c r="K20">
        <f t="shared" si="1"/>
        <v>-6.5745833314713314E-2</v>
      </c>
    </row>
    <row r="21" spans="1:11">
      <c r="A21" s="2">
        <v>437096</v>
      </c>
      <c r="B21" t="s">
        <v>2146</v>
      </c>
      <c r="C21" t="s">
        <v>36</v>
      </c>
      <c r="D21" t="s">
        <v>5891</v>
      </c>
      <c r="E21" t="s">
        <v>8347</v>
      </c>
      <c r="F21" s="12">
        <v>19801</v>
      </c>
      <c r="G21" s="12" t="s">
        <v>8416</v>
      </c>
      <c r="H21">
        <v>39.740423999999997</v>
      </c>
      <c r="I21">
        <v>-75.550458000000006</v>
      </c>
      <c r="J21">
        <f t="shared" si="0"/>
        <v>0.50155172765244316</v>
      </c>
      <c r="K21">
        <f t="shared" si="1"/>
        <v>0.10440863781924059</v>
      </c>
    </row>
    <row r="22" spans="1:11">
      <c r="A22" s="2">
        <v>430561</v>
      </c>
      <c r="B22" t="s">
        <v>1665</v>
      </c>
      <c r="C22" t="s">
        <v>650</v>
      </c>
      <c r="D22" t="s">
        <v>5828</v>
      </c>
      <c r="E22" t="s">
        <v>8347</v>
      </c>
      <c r="F22" s="12">
        <v>19701</v>
      </c>
      <c r="G22" s="12" t="s">
        <v>8353</v>
      </c>
      <c r="H22">
        <v>39.583224999999999</v>
      </c>
      <c r="I22">
        <v>-75.666876000000002</v>
      </c>
      <c r="J22">
        <f t="shared" si="0"/>
        <v>-1.393867923062641</v>
      </c>
      <c r="K22">
        <f t="shared" si="1"/>
        <v>-1.7959216788030854</v>
      </c>
    </row>
    <row r="23" spans="1:11">
      <c r="A23" s="2">
        <v>483939</v>
      </c>
      <c r="B23" t="s">
        <v>865</v>
      </c>
      <c r="C23" t="s">
        <v>36</v>
      </c>
      <c r="D23" t="s">
        <v>5894</v>
      </c>
      <c r="E23" t="s">
        <v>8347</v>
      </c>
      <c r="F23" s="12">
        <v>19802</v>
      </c>
      <c r="G23" s="12" t="s">
        <v>8419</v>
      </c>
      <c r="H23">
        <v>39.742496000000003</v>
      </c>
      <c r="I23">
        <v>-75.536118000000002</v>
      </c>
      <c r="J23">
        <f t="shared" si="0"/>
        <v>0.52653477154134787</v>
      </c>
      <c r="K23">
        <f t="shared" si="1"/>
        <v>0.33848529899168101</v>
      </c>
    </row>
    <row r="24" spans="1:11">
      <c r="A24" s="2">
        <v>243845</v>
      </c>
      <c r="B24" t="s">
        <v>743</v>
      </c>
      <c r="C24" t="s">
        <v>295</v>
      </c>
      <c r="D24" t="s">
        <v>5867</v>
      </c>
      <c r="E24" t="s">
        <v>8347</v>
      </c>
      <c r="F24" s="12">
        <v>19720</v>
      </c>
      <c r="G24" s="12" t="s">
        <v>8392</v>
      </c>
      <c r="H24">
        <v>39.693027999999998</v>
      </c>
      <c r="I24">
        <v>-75.598152999999996</v>
      </c>
      <c r="J24">
        <f t="shared" si="0"/>
        <v>-6.9923343851136868E-2</v>
      </c>
      <c r="K24">
        <f t="shared" si="1"/>
        <v>-0.67413294897392317</v>
      </c>
    </row>
    <row r="25" spans="1:11">
      <c r="A25" s="2">
        <v>417804</v>
      </c>
      <c r="B25" t="s">
        <v>1399</v>
      </c>
      <c r="C25" t="s">
        <v>36</v>
      </c>
      <c r="D25" t="s">
        <v>5899</v>
      </c>
      <c r="E25" t="s">
        <v>8347</v>
      </c>
      <c r="F25" s="12">
        <v>19803</v>
      </c>
      <c r="G25" s="12" t="s">
        <v>8424</v>
      </c>
      <c r="H25">
        <v>39.784371</v>
      </c>
      <c r="I25">
        <v>-75.535111999999998</v>
      </c>
      <c r="J25">
        <f t="shared" si="0"/>
        <v>1.0314406416403308</v>
      </c>
      <c r="K25">
        <f t="shared" si="1"/>
        <v>0.3549065766165278</v>
      </c>
    </row>
    <row r="26" spans="1:11">
      <c r="A26" s="2">
        <v>417968</v>
      </c>
      <c r="B26" t="s">
        <v>1400</v>
      </c>
      <c r="C26" t="s">
        <v>1396</v>
      </c>
      <c r="D26" t="s">
        <v>5836</v>
      </c>
      <c r="E26" t="s">
        <v>8347</v>
      </c>
      <c r="F26" s="12">
        <v>19703</v>
      </c>
      <c r="G26" s="12" t="s">
        <v>8361</v>
      </c>
      <c r="H26">
        <v>39.792493</v>
      </c>
      <c r="I26">
        <v>-75.472148000000004</v>
      </c>
      <c r="J26">
        <f t="shared" si="0"/>
        <v>1.1293712798957167</v>
      </c>
      <c r="K26">
        <f t="shared" si="1"/>
        <v>1.382689205211767</v>
      </c>
    </row>
    <row r="27" spans="1:11">
      <c r="A27" s="2">
        <v>260316</v>
      </c>
      <c r="B27" t="s">
        <v>2423</v>
      </c>
      <c r="C27" t="s">
        <v>2424</v>
      </c>
      <c r="D27" t="s">
        <v>3490</v>
      </c>
      <c r="E27" t="s">
        <v>3406</v>
      </c>
      <c r="F27" s="12">
        <v>8069</v>
      </c>
      <c r="G27" s="12" t="s">
        <v>6009</v>
      </c>
      <c r="H27">
        <v>39.684975999999999</v>
      </c>
      <c r="I27">
        <v>-75.436820999999995</v>
      </c>
      <c r="J27">
        <f t="shared" si="0"/>
        <v>-0.16700996035351054</v>
      </c>
      <c r="K27">
        <f t="shared" si="1"/>
        <v>1.9593437525784732</v>
      </c>
    </row>
    <row r="28" spans="1:11">
      <c r="A28" s="2">
        <v>274142</v>
      </c>
      <c r="B28" t="s">
        <v>765</v>
      </c>
      <c r="C28" t="s">
        <v>36</v>
      </c>
      <c r="D28" t="s">
        <v>5906</v>
      </c>
      <c r="E28" t="s">
        <v>8347</v>
      </c>
      <c r="F28" s="12">
        <v>19808</v>
      </c>
      <c r="G28" s="12" t="s">
        <v>8431</v>
      </c>
      <c r="H28">
        <v>39.733334999999997</v>
      </c>
      <c r="I28">
        <v>-75.667940000000002</v>
      </c>
      <c r="J28">
        <f t="shared" si="0"/>
        <v>0.41607643898062946</v>
      </c>
      <c r="K28">
        <f t="shared" si="1"/>
        <v>-1.8132897100086147</v>
      </c>
    </row>
    <row r="29" spans="1:11">
      <c r="A29" s="2">
        <v>425319</v>
      </c>
      <c r="B29" t="s">
        <v>2537</v>
      </c>
      <c r="C29" t="s">
        <v>36</v>
      </c>
      <c r="D29" t="s">
        <v>5905</v>
      </c>
      <c r="E29" t="s">
        <v>8347</v>
      </c>
      <c r="F29" s="12">
        <v>19808</v>
      </c>
      <c r="G29" s="12" t="s">
        <v>8430</v>
      </c>
      <c r="H29">
        <v>39.723331000000002</v>
      </c>
      <c r="I29">
        <v>-75.694475999999995</v>
      </c>
      <c r="J29">
        <f t="shared" si="0"/>
        <v>0.29545367302318426</v>
      </c>
      <c r="K29">
        <f t="shared" si="1"/>
        <v>-2.2464457965405815</v>
      </c>
    </row>
    <row r="30" spans="1:11">
      <c r="A30" s="2">
        <v>418173</v>
      </c>
      <c r="B30" t="s">
        <v>1661</v>
      </c>
      <c r="C30" t="s">
        <v>295</v>
      </c>
      <c r="D30" t="s">
        <v>5878</v>
      </c>
      <c r="E30" t="s">
        <v>8347</v>
      </c>
      <c r="F30" s="12">
        <v>19720</v>
      </c>
      <c r="G30" s="12" t="s">
        <v>8403</v>
      </c>
      <c r="H30">
        <v>39.664447000000003</v>
      </c>
      <c r="I30">
        <v>-75.570690999999997</v>
      </c>
      <c r="J30">
        <f t="shared" si="0"/>
        <v>-0.41453742560152868</v>
      </c>
      <c r="K30">
        <f t="shared" si="1"/>
        <v>-0.22586145182499506</v>
      </c>
    </row>
    <row r="31" spans="1:11">
      <c r="A31" s="2">
        <v>424854</v>
      </c>
      <c r="B31" t="s">
        <v>121</v>
      </c>
      <c r="C31" t="s">
        <v>36</v>
      </c>
      <c r="D31" t="s">
        <v>5889</v>
      </c>
      <c r="E31" t="s">
        <v>8347</v>
      </c>
      <c r="F31" s="12">
        <v>19801</v>
      </c>
      <c r="G31" s="12" t="s">
        <v>8414</v>
      </c>
      <c r="H31">
        <v>39.736981</v>
      </c>
      <c r="I31">
        <v>-75.558473000000006</v>
      </c>
      <c r="J31">
        <f t="shared" si="0"/>
        <v>0.46003791485842543</v>
      </c>
      <c r="K31">
        <f t="shared" si="1"/>
        <v>-2.6422913038265126E-2</v>
      </c>
    </row>
    <row r="32" spans="1:11">
      <c r="A32" s="2">
        <v>243285</v>
      </c>
      <c r="B32" t="s">
        <v>2677</v>
      </c>
      <c r="C32" t="s">
        <v>36</v>
      </c>
      <c r="D32" t="s">
        <v>5901</v>
      </c>
      <c r="E32" t="s">
        <v>8347</v>
      </c>
      <c r="F32" s="12">
        <v>19804</v>
      </c>
      <c r="G32" s="12" t="s">
        <v>8426</v>
      </c>
      <c r="H32">
        <v>39.727370000000001</v>
      </c>
      <c r="I32">
        <v>-75.582890000000006</v>
      </c>
      <c r="J32">
        <f t="shared" si="0"/>
        <v>0.34415372817134682</v>
      </c>
      <c r="K32">
        <f t="shared" si="1"/>
        <v>-0.42498984719765948</v>
      </c>
    </row>
    <row r="33" spans="1:11">
      <c r="A33" s="2">
        <v>298365</v>
      </c>
      <c r="B33" t="s">
        <v>789</v>
      </c>
      <c r="C33" t="s">
        <v>295</v>
      </c>
      <c r="D33" t="s">
        <v>5872</v>
      </c>
      <c r="E33" t="s">
        <v>8347</v>
      </c>
      <c r="F33" s="12">
        <v>19720</v>
      </c>
      <c r="G33" s="12" t="s">
        <v>8397</v>
      </c>
      <c r="H33">
        <v>39.686210000000003</v>
      </c>
      <c r="I33">
        <v>-75.586308000000002</v>
      </c>
      <c r="J33">
        <f t="shared" si="0"/>
        <v>-0.15213106259341341</v>
      </c>
      <c r="K33">
        <f t="shared" si="1"/>
        <v>-0.48078301511162846</v>
      </c>
    </row>
    <row r="34" spans="1:11">
      <c r="A34" s="2">
        <v>418422</v>
      </c>
      <c r="B34" t="s">
        <v>1401</v>
      </c>
      <c r="C34" t="s">
        <v>36</v>
      </c>
      <c r="D34" t="s">
        <v>5895</v>
      </c>
      <c r="E34" t="s">
        <v>8347</v>
      </c>
      <c r="F34" s="12">
        <v>19802</v>
      </c>
      <c r="G34" s="12" t="s">
        <v>8420</v>
      </c>
      <c r="H34">
        <v>39.764260999999998</v>
      </c>
      <c r="I34">
        <v>-75.533052999999995</v>
      </c>
      <c r="J34">
        <f t="shared" si="0"/>
        <v>0.78896524945663082</v>
      </c>
      <c r="K34">
        <f t="shared" si="1"/>
        <v>0.38851632873330216</v>
      </c>
    </row>
    <row r="35" spans="1:11">
      <c r="A35" s="2">
        <v>437966</v>
      </c>
      <c r="B35" t="s">
        <v>1130</v>
      </c>
      <c r="C35" t="s">
        <v>1131</v>
      </c>
      <c r="D35" t="s">
        <v>3491</v>
      </c>
      <c r="E35" t="s">
        <v>3406</v>
      </c>
      <c r="F35" s="12">
        <v>8070</v>
      </c>
      <c r="G35" s="12" t="s">
        <v>6010</v>
      </c>
      <c r="H35">
        <v>39.641359999999999</v>
      </c>
      <c r="I35">
        <v>-75.529499999999999</v>
      </c>
      <c r="J35">
        <f t="shared" si="0"/>
        <v>-0.69290785719503034</v>
      </c>
      <c r="K35">
        <f t="shared" si="1"/>
        <v>0.44651314722316521</v>
      </c>
    </row>
    <row r="36" spans="1:11">
      <c r="A36" s="2">
        <v>418383</v>
      </c>
      <c r="B36" t="s">
        <v>1662</v>
      </c>
      <c r="C36" t="s">
        <v>295</v>
      </c>
      <c r="D36" t="s">
        <v>5871</v>
      </c>
      <c r="E36" t="s">
        <v>8347</v>
      </c>
      <c r="F36" s="12">
        <v>19720</v>
      </c>
      <c r="G36" s="12" t="s">
        <v>8396</v>
      </c>
      <c r="H36">
        <v>39.667586999999997</v>
      </c>
      <c r="I36">
        <v>-75.625731000000002</v>
      </c>
      <c r="J36">
        <f t="shared" si="0"/>
        <v>-0.37667702125267416</v>
      </c>
      <c r="K36">
        <f t="shared" si="1"/>
        <v>-1.1242979532844479</v>
      </c>
    </row>
    <row r="37" spans="1:11">
      <c r="A37" s="2">
        <v>418423</v>
      </c>
      <c r="B37" t="s">
        <v>800</v>
      </c>
      <c r="C37" t="s">
        <v>801</v>
      </c>
      <c r="D37" t="s">
        <v>3456</v>
      </c>
      <c r="E37" t="s">
        <v>3406</v>
      </c>
      <c r="F37" s="12">
        <v>8038</v>
      </c>
      <c r="G37" s="12" t="s">
        <v>5975</v>
      </c>
      <c r="H37">
        <v>39.489899999999999</v>
      </c>
      <c r="I37">
        <v>-75.468630000000005</v>
      </c>
      <c r="J37">
        <f t="shared" si="0"/>
        <v>-2.5191297816176386</v>
      </c>
      <c r="K37">
        <f t="shared" si="1"/>
        <v>1.4401147068857092</v>
      </c>
    </row>
    <row r="38" spans="1:11">
      <c r="A38" s="2">
        <v>430839</v>
      </c>
      <c r="B38" t="s">
        <v>2799</v>
      </c>
      <c r="C38" t="s">
        <v>413</v>
      </c>
      <c r="D38" t="s">
        <v>3456</v>
      </c>
      <c r="E38" t="s">
        <v>3406</v>
      </c>
      <c r="F38" s="12">
        <v>8038</v>
      </c>
      <c r="G38" s="12" t="s">
        <v>5974</v>
      </c>
      <c r="H38">
        <v>39.489899999999999</v>
      </c>
      <c r="I38">
        <v>-75.468630000000005</v>
      </c>
      <c r="J38">
        <f t="shared" si="0"/>
        <v>-2.5191297816176386</v>
      </c>
      <c r="K38">
        <f t="shared" si="1"/>
        <v>1.4401147068857092</v>
      </c>
    </row>
    <row r="39" spans="1:11">
      <c r="A39" s="2">
        <v>418427</v>
      </c>
      <c r="B39" t="s">
        <v>412</v>
      </c>
      <c r="C39" t="s">
        <v>413</v>
      </c>
      <c r="D39" t="s">
        <v>3455</v>
      </c>
      <c r="E39" t="s">
        <v>3406</v>
      </c>
      <c r="F39" s="12">
        <v>8038</v>
      </c>
      <c r="G39" s="12" t="s">
        <v>5973</v>
      </c>
      <c r="H39">
        <v>39.505389999999998</v>
      </c>
      <c r="I39">
        <v>-75.461865000000003</v>
      </c>
      <c r="J39">
        <f t="shared" si="0"/>
        <v>-2.3323598251320599</v>
      </c>
      <c r="K39">
        <f t="shared" si="1"/>
        <v>1.5505420857442471</v>
      </c>
    </row>
    <row r="40" spans="1:11">
      <c r="A40" s="2">
        <v>430284</v>
      </c>
      <c r="B40" t="s">
        <v>2572</v>
      </c>
      <c r="C40" t="s">
        <v>36</v>
      </c>
      <c r="D40" t="s">
        <v>5891</v>
      </c>
      <c r="E40" t="s">
        <v>8347</v>
      </c>
      <c r="F40" s="12">
        <v>19801</v>
      </c>
      <c r="G40" s="12" t="s">
        <v>8416</v>
      </c>
      <c r="H40">
        <v>39.740423999999997</v>
      </c>
      <c r="I40">
        <v>-75.550458000000006</v>
      </c>
      <c r="J40">
        <f t="shared" si="0"/>
        <v>0.50155172765244316</v>
      </c>
      <c r="K40">
        <f t="shared" si="1"/>
        <v>0.10440863781924059</v>
      </c>
    </row>
    <row r="41" spans="1:11">
      <c r="A41" s="2">
        <v>344903</v>
      </c>
      <c r="B41" t="s">
        <v>1155</v>
      </c>
      <c r="C41" t="s">
        <v>36</v>
      </c>
      <c r="D41" t="s">
        <v>5893</v>
      </c>
      <c r="E41" t="s">
        <v>8347</v>
      </c>
      <c r="F41" s="12">
        <v>19801</v>
      </c>
      <c r="G41" s="12" t="s">
        <v>8418</v>
      </c>
      <c r="H41">
        <v>39.710087000000001</v>
      </c>
      <c r="I41">
        <v>-75.557045000000002</v>
      </c>
      <c r="J41">
        <f t="shared" si="0"/>
        <v>0.13576475735532825</v>
      </c>
      <c r="K41">
        <f t="shared" si="1"/>
        <v>-3.1131869465545218E-3</v>
      </c>
    </row>
    <row r="42" spans="1:11">
      <c r="A42" s="2">
        <v>465169</v>
      </c>
      <c r="B42" t="s">
        <v>43</v>
      </c>
      <c r="C42" t="s">
        <v>36</v>
      </c>
      <c r="D42" t="s">
        <v>5890</v>
      </c>
      <c r="E42" t="s">
        <v>8347</v>
      </c>
      <c r="F42" s="12">
        <v>19801</v>
      </c>
      <c r="G42" s="12" t="s">
        <v>8415</v>
      </c>
      <c r="H42">
        <v>39.738430000000001</v>
      </c>
      <c r="I42">
        <v>-75.555976000000001</v>
      </c>
      <c r="J42">
        <f t="shared" si="0"/>
        <v>0.47750916514556419</v>
      </c>
      <c r="K42">
        <f t="shared" si="1"/>
        <v>1.4336460946996496E-2</v>
      </c>
    </row>
    <row r="43" spans="1:11">
      <c r="A43" s="2">
        <v>418689</v>
      </c>
      <c r="B43" t="s">
        <v>1663</v>
      </c>
      <c r="C43" t="s">
        <v>295</v>
      </c>
      <c r="D43" t="s">
        <v>5873</v>
      </c>
      <c r="E43" t="s">
        <v>8347</v>
      </c>
      <c r="F43" s="12">
        <v>19720</v>
      </c>
      <c r="G43" s="12" t="s">
        <v>8398</v>
      </c>
      <c r="H43">
        <v>39.564960999999997</v>
      </c>
      <c r="I43">
        <v>-75.626169000000004</v>
      </c>
      <c r="J43">
        <f t="shared" si="0"/>
        <v>-1.6140852558743288</v>
      </c>
      <c r="K43">
        <f t="shared" si="1"/>
        <v>-1.1314475751529351</v>
      </c>
    </row>
    <row r="44" spans="1:11">
      <c r="A44" s="2">
        <v>418696</v>
      </c>
      <c r="B44" t="s">
        <v>1402</v>
      </c>
      <c r="C44" t="s">
        <v>36</v>
      </c>
      <c r="D44" t="s">
        <v>5900</v>
      </c>
      <c r="E44" t="s">
        <v>8347</v>
      </c>
      <c r="F44" s="12">
        <v>19803</v>
      </c>
      <c r="G44" s="12" t="s">
        <v>8425</v>
      </c>
      <c r="H44">
        <v>39.804909000000002</v>
      </c>
      <c r="I44">
        <v>-75.536703000000003</v>
      </c>
      <c r="J44">
        <f t="shared" si="0"/>
        <v>1.2790766239709466</v>
      </c>
      <c r="K44">
        <f t="shared" si="1"/>
        <v>0.32893614649613995</v>
      </c>
    </row>
    <row r="45" spans="1:11">
      <c r="A45" s="2">
        <v>418753</v>
      </c>
      <c r="B45" t="s">
        <v>1403</v>
      </c>
      <c r="C45" t="s">
        <v>36</v>
      </c>
      <c r="D45" t="s">
        <v>5908</v>
      </c>
      <c r="E45" t="s">
        <v>8347</v>
      </c>
      <c r="F45" s="12">
        <v>19810</v>
      </c>
      <c r="G45" s="12" t="s">
        <v>8433</v>
      </c>
      <c r="H45">
        <v>39.822861000000003</v>
      </c>
      <c r="I45">
        <v>-75.472547000000006</v>
      </c>
      <c r="J45">
        <f t="shared" si="0"/>
        <v>1.4955320312549594</v>
      </c>
      <c r="K45">
        <f t="shared" si="1"/>
        <v>1.3761761935096646</v>
      </c>
    </row>
    <row r="46" spans="1:11">
      <c r="A46" s="2">
        <v>323920</v>
      </c>
      <c r="B46" t="s">
        <v>253</v>
      </c>
      <c r="C46" t="s">
        <v>36</v>
      </c>
      <c r="D46" t="s">
        <v>5897</v>
      </c>
      <c r="E46" t="s">
        <v>8347</v>
      </c>
      <c r="F46" s="12">
        <v>19803</v>
      </c>
      <c r="G46" s="12" t="s">
        <v>8422</v>
      </c>
      <c r="H46">
        <v>39.807375</v>
      </c>
      <c r="I46">
        <v>-75.548599999999993</v>
      </c>
      <c r="J46">
        <f t="shared" si="0"/>
        <v>1.3088103045838018</v>
      </c>
      <c r="K46">
        <f t="shared" si="1"/>
        <v>0.13473739907874271</v>
      </c>
    </row>
    <row r="47" spans="1:11">
      <c r="A47" s="2">
        <v>260179</v>
      </c>
      <c r="B47" t="s">
        <v>3234</v>
      </c>
      <c r="C47" t="s">
        <v>295</v>
      </c>
      <c r="D47" t="s">
        <v>5874</v>
      </c>
      <c r="E47" t="s">
        <v>8347</v>
      </c>
      <c r="F47" s="12">
        <v>19720</v>
      </c>
      <c r="G47" s="12" t="s">
        <v>8399</v>
      </c>
      <c r="H47">
        <v>39.651031000000003</v>
      </c>
      <c r="I47">
        <v>-75.623891</v>
      </c>
      <c r="J47">
        <f t="shared" si="0"/>
        <v>-0.57630022329103514</v>
      </c>
      <c r="K47">
        <f t="shared" si="1"/>
        <v>-1.0942630121019172</v>
      </c>
    </row>
    <row r="48" spans="1:11">
      <c r="A48" s="2">
        <v>419025</v>
      </c>
      <c r="B48" t="s">
        <v>1617</v>
      </c>
      <c r="C48" t="s">
        <v>295</v>
      </c>
      <c r="D48" t="s">
        <v>5868</v>
      </c>
      <c r="E48" t="s">
        <v>8347</v>
      </c>
      <c r="F48" s="12">
        <v>19720</v>
      </c>
      <c r="G48" s="12" t="s">
        <v>8393</v>
      </c>
      <c r="H48">
        <v>39.667484999999999</v>
      </c>
      <c r="I48">
        <v>-75.585154000000003</v>
      </c>
      <c r="J48">
        <f t="shared" si="0"/>
        <v>-0.37790688152131235</v>
      </c>
      <c r="K48">
        <f t="shared" si="1"/>
        <v>-0.46194588352216986</v>
      </c>
    </row>
    <row r="49" spans="1:11">
      <c r="A49" s="2">
        <v>419040</v>
      </c>
      <c r="B49" t="s">
        <v>1664</v>
      </c>
      <c r="C49" t="s">
        <v>295</v>
      </c>
      <c r="D49" t="s">
        <v>5881</v>
      </c>
      <c r="E49" t="s">
        <v>8347</v>
      </c>
      <c r="F49" s="12">
        <v>19720</v>
      </c>
      <c r="G49" s="12" t="s">
        <v>8406</v>
      </c>
      <c r="H49">
        <v>39.683832000000002</v>
      </c>
      <c r="I49">
        <v>-75.583453000000006</v>
      </c>
      <c r="J49">
        <f t="shared" si="0"/>
        <v>-0.18080368728823282</v>
      </c>
      <c r="K49">
        <f t="shared" si="1"/>
        <v>-0.43417988626599718</v>
      </c>
    </row>
    <row r="50" spans="1:11">
      <c r="A50" s="2">
        <v>246567</v>
      </c>
      <c r="B50" t="s">
        <v>128</v>
      </c>
      <c r="C50" t="s">
        <v>36</v>
      </c>
      <c r="D50" t="s">
        <v>5902</v>
      </c>
      <c r="E50" t="s">
        <v>8347</v>
      </c>
      <c r="F50" s="12">
        <v>19805</v>
      </c>
      <c r="G50" s="12" t="s">
        <v>8427</v>
      </c>
      <c r="H50">
        <v>39.755454</v>
      </c>
      <c r="I50">
        <v>-75.594252999999995</v>
      </c>
      <c r="J50">
        <f t="shared" si="0"/>
        <v>0.68277525547548035</v>
      </c>
      <c r="K50">
        <f t="shared" si="1"/>
        <v>-0.61047193233706021</v>
      </c>
    </row>
    <row r="51" spans="1:11">
      <c r="A51" s="2">
        <v>245529</v>
      </c>
      <c r="B51" t="s">
        <v>440</v>
      </c>
      <c r="C51" t="s">
        <v>36</v>
      </c>
      <c r="D51" t="s">
        <v>5898</v>
      </c>
      <c r="E51" t="s">
        <v>8347</v>
      </c>
      <c r="F51" s="12">
        <v>19803</v>
      </c>
      <c r="G51" s="12" t="s">
        <v>8423</v>
      </c>
      <c r="H51">
        <v>39.800243999999999</v>
      </c>
      <c r="I51">
        <v>-75.548356999999996</v>
      </c>
      <c r="J51">
        <f t="shared" si="0"/>
        <v>1.2228286028601807</v>
      </c>
      <c r="K51">
        <f t="shared" si="1"/>
        <v>0.13870397011530566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CC0BB-989E-453F-8A9B-6927B94ECA89}">
  <sheetPr codeName="Sheet15"/>
  <dimension ref="A1:O55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1" bestFit="1" customWidth="1"/>
    <col min="3" max="3" width="14.42578125" bestFit="1" customWidth="1"/>
    <col min="4" max="4" width="20.7109375" bestFit="1" customWidth="1"/>
    <col min="5" max="5" width="5.28515625" bestFit="1" customWidth="1"/>
    <col min="6" max="6" width="15.5703125" bestFit="1" customWidth="1"/>
    <col min="7" max="7" width="41.28515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318590</v>
      </c>
      <c r="B2" t="s">
        <v>200</v>
      </c>
      <c r="C2" t="s">
        <v>201</v>
      </c>
      <c r="D2" t="s">
        <v>5457</v>
      </c>
      <c r="E2" t="s">
        <v>3407</v>
      </c>
      <c r="F2">
        <v>19311</v>
      </c>
      <c r="G2" t="s">
        <v>7980</v>
      </c>
      <c r="H2">
        <v>39.813675000000003</v>
      </c>
      <c r="I2">
        <v>-75.734499999999997</v>
      </c>
      <c r="J2">
        <f>(H2-N$2)/N$6</f>
        <v>0.55643360633627248</v>
      </c>
      <c r="K2">
        <f>(I2-O$2)/O$6</f>
        <v>0.33380489830328558</v>
      </c>
      <c r="M2" s="19" t="s">
        <v>8497</v>
      </c>
      <c r="N2" s="20">
        <f>AVERAGE(H:H)</f>
        <v>39.75823851851851</v>
      </c>
      <c r="O2" s="20">
        <f>AVERAGE(I:I)</f>
        <v>-75.767138574074082</v>
      </c>
    </row>
    <row r="3" spans="1:15">
      <c r="A3">
        <v>482654</v>
      </c>
      <c r="B3" t="s">
        <v>2088</v>
      </c>
      <c r="C3" t="s">
        <v>650</v>
      </c>
      <c r="D3" t="s">
        <v>5824</v>
      </c>
      <c r="E3" t="s">
        <v>8347</v>
      </c>
      <c r="F3">
        <v>19701</v>
      </c>
      <c r="G3" t="s">
        <v>8349</v>
      </c>
      <c r="H3">
        <v>39.658769999999997</v>
      </c>
      <c r="I3">
        <v>-75.655263000000005</v>
      </c>
      <c r="J3">
        <f t="shared" ref="J3:J55" si="0">(H3-N$2)/N$6</f>
        <v>-0.99839717451512244</v>
      </c>
      <c r="K3">
        <f t="shared" ref="K3:K55" si="1">(I3-O$2)/O$6</f>
        <v>1.1441864629763603</v>
      </c>
      <c r="M3" s="19" t="s">
        <v>8498</v>
      </c>
      <c r="N3" s="20">
        <f>MEDIAN(H:H)</f>
        <v>39.8101585</v>
      </c>
      <c r="O3" s="20">
        <f>MEDIAN(I:I)</f>
        <v>-75.745350999999999</v>
      </c>
    </row>
    <row r="4" spans="1:15">
      <c r="A4">
        <v>239217</v>
      </c>
      <c r="B4" t="s">
        <v>1282</v>
      </c>
      <c r="C4" t="s">
        <v>100</v>
      </c>
      <c r="D4" t="s">
        <v>5591</v>
      </c>
      <c r="E4" t="s">
        <v>3407</v>
      </c>
      <c r="F4">
        <v>19390</v>
      </c>
      <c r="G4" t="s">
        <v>8114</v>
      </c>
      <c r="H4">
        <v>39.817163999999998</v>
      </c>
      <c r="I4">
        <v>-75.817755000000005</v>
      </c>
      <c r="J4">
        <f t="shared" si="0"/>
        <v>0.59145380965044647</v>
      </c>
      <c r="K4">
        <f t="shared" si="1"/>
        <v>-0.51767000820340137</v>
      </c>
      <c r="M4" s="19" t="s">
        <v>8499</v>
      </c>
      <c r="N4" s="20">
        <f>MAX(H:H)</f>
        <v>39.893909000000001</v>
      </c>
      <c r="O4" s="20">
        <f>MAX(I:I)</f>
        <v>-75.634322999999995</v>
      </c>
    </row>
    <row r="5" spans="1:15">
      <c r="A5">
        <v>331652</v>
      </c>
      <c r="B5" t="s">
        <v>1283</v>
      </c>
      <c r="C5" t="s">
        <v>100</v>
      </c>
      <c r="D5" t="s">
        <v>5587</v>
      </c>
      <c r="E5" t="s">
        <v>3407</v>
      </c>
      <c r="F5">
        <v>19390</v>
      </c>
      <c r="G5" t="s">
        <v>8110</v>
      </c>
      <c r="H5">
        <v>39.817157999999999</v>
      </c>
      <c r="I5">
        <v>-75.817751000000001</v>
      </c>
      <c r="J5">
        <f t="shared" si="0"/>
        <v>0.59139358574105905</v>
      </c>
      <c r="K5">
        <f t="shared" si="1"/>
        <v>-0.51762909895315179</v>
      </c>
      <c r="M5" s="19" t="s">
        <v>8500</v>
      </c>
      <c r="N5" s="20">
        <f>MIN(H:H)</f>
        <v>39.560650000000003</v>
      </c>
      <c r="O5" s="20">
        <f>MIN(I:I)</f>
        <v>-76.093209999999999</v>
      </c>
    </row>
    <row r="6" spans="1:15">
      <c r="A6">
        <v>460582</v>
      </c>
      <c r="B6" t="s">
        <v>1283</v>
      </c>
      <c r="C6" t="s">
        <v>100</v>
      </c>
      <c r="D6" t="s">
        <v>5587</v>
      </c>
      <c r="E6" t="s">
        <v>3407</v>
      </c>
      <c r="F6">
        <v>19390</v>
      </c>
      <c r="G6" t="s">
        <v>8110</v>
      </c>
      <c r="H6">
        <v>39.817157999999999</v>
      </c>
      <c r="I6">
        <v>-75.817751000000001</v>
      </c>
      <c r="J6">
        <f t="shared" si="0"/>
        <v>0.59139358574105905</v>
      </c>
      <c r="K6">
        <f t="shared" si="1"/>
        <v>-0.51762909895315179</v>
      </c>
      <c r="M6" t="s">
        <v>8501</v>
      </c>
      <c r="N6">
        <f>_xlfn.STDEV.P(H:H)</f>
        <v>9.9628205144731932E-2</v>
      </c>
      <c r="O6">
        <f>_xlfn.STDEV.P(I:I)</f>
        <v>9.7777397036367578E-2</v>
      </c>
    </row>
    <row r="7" spans="1:15">
      <c r="A7">
        <v>480898</v>
      </c>
      <c r="B7" t="s">
        <v>1591</v>
      </c>
      <c r="C7" t="s">
        <v>100</v>
      </c>
      <c r="D7" t="s">
        <v>5587</v>
      </c>
      <c r="E7" t="s">
        <v>3407</v>
      </c>
      <c r="F7">
        <v>19390</v>
      </c>
      <c r="G7" t="s">
        <v>8110</v>
      </c>
      <c r="H7">
        <v>39.817157999999999</v>
      </c>
      <c r="I7">
        <v>-75.817751000000001</v>
      </c>
      <c r="J7">
        <f t="shared" si="0"/>
        <v>0.59139358574105905</v>
      </c>
      <c r="K7">
        <f t="shared" si="1"/>
        <v>-0.51762909895315179</v>
      </c>
    </row>
    <row r="8" spans="1:15">
      <c r="A8">
        <v>431539</v>
      </c>
      <c r="B8" t="s">
        <v>1300</v>
      </c>
      <c r="C8" t="s">
        <v>100</v>
      </c>
      <c r="D8" t="s">
        <v>5593</v>
      </c>
      <c r="E8" t="s">
        <v>3407</v>
      </c>
      <c r="F8">
        <v>19390</v>
      </c>
      <c r="G8" t="s">
        <v>8116</v>
      </c>
      <c r="H8">
        <v>39.815815000000001</v>
      </c>
      <c r="I8">
        <v>-75.813868999999997</v>
      </c>
      <c r="J8">
        <f t="shared" si="0"/>
        <v>0.57791346735442817</v>
      </c>
      <c r="K8">
        <f t="shared" si="1"/>
        <v>-0.47792667162671665</v>
      </c>
    </row>
    <row r="9" spans="1:15">
      <c r="A9">
        <v>446362</v>
      </c>
      <c r="B9" t="s">
        <v>2213</v>
      </c>
      <c r="C9" t="s">
        <v>432</v>
      </c>
      <c r="D9" t="s">
        <v>5522</v>
      </c>
      <c r="E9" t="s">
        <v>3407</v>
      </c>
      <c r="F9">
        <v>19348</v>
      </c>
      <c r="G9" t="s">
        <v>8045</v>
      </c>
      <c r="H9">
        <v>39.846820000000001</v>
      </c>
      <c r="I9">
        <v>-75.752448999999999</v>
      </c>
      <c r="J9">
        <f t="shared" si="0"/>
        <v>0.88912051916228507</v>
      </c>
      <c r="K9">
        <f t="shared" si="1"/>
        <v>0.15023486530961172</v>
      </c>
    </row>
    <row r="10" spans="1:15">
      <c r="A10">
        <v>242958</v>
      </c>
      <c r="B10" t="s">
        <v>1312</v>
      </c>
      <c r="C10" t="s">
        <v>23</v>
      </c>
      <c r="D10" t="s">
        <v>5833</v>
      </c>
      <c r="E10" t="s">
        <v>8347</v>
      </c>
      <c r="F10">
        <v>19702</v>
      </c>
      <c r="G10" t="s">
        <v>8358</v>
      </c>
      <c r="H10">
        <v>39.647629000000002</v>
      </c>
      <c r="I10">
        <v>-75.714391000000006</v>
      </c>
      <c r="J10">
        <f t="shared" si="0"/>
        <v>-1.1102229369466567</v>
      </c>
      <c r="K10">
        <f t="shared" si="1"/>
        <v>0.53946592640890634</v>
      </c>
    </row>
    <row r="11" spans="1:15">
      <c r="A11">
        <v>306315</v>
      </c>
      <c r="B11" t="s">
        <v>1413</v>
      </c>
      <c r="C11" t="s">
        <v>23</v>
      </c>
      <c r="D11" t="s">
        <v>5830</v>
      </c>
      <c r="E11" t="s">
        <v>8347</v>
      </c>
      <c r="F11">
        <v>19702</v>
      </c>
      <c r="G11" t="s">
        <v>8355</v>
      </c>
      <c r="H11">
        <v>39.615960000000001</v>
      </c>
      <c r="I11">
        <v>-75.755594000000002</v>
      </c>
      <c r="J11">
        <f t="shared" si="0"/>
        <v>-1.4280947680610951</v>
      </c>
      <c r="K11">
        <f t="shared" si="1"/>
        <v>0.11806996733391958</v>
      </c>
    </row>
    <row r="12" spans="1:15">
      <c r="A12">
        <v>244609</v>
      </c>
      <c r="B12" t="s">
        <v>332</v>
      </c>
      <c r="C12" t="s">
        <v>23</v>
      </c>
      <c r="D12" t="s">
        <v>5832</v>
      </c>
      <c r="E12" t="s">
        <v>8347</v>
      </c>
      <c r="F12">
        <v>19702</v>
      </c>
      <c r="G12" t="s">
        <v>8357</v>
      </c>
      <c r="H12">
        <v>39.602628000000003</v>
      </c>
      <c r="I12">
        <v>-75.744764000000004</v>
      </c>
      <c r="J12">
        <f t="shared" si="0"/>
        <v>-1.5619122947407202</v>
      </c>
      <c r="K12">
        <f t="shared" si="1"/>
        <v>0.22883176227074353</v>
      </c>
    </row>
    <row r="13" spans="1:15">
      <c r="A13">
        <v>418879</v>
      </c>
      <c r="B13" t="s">
        <v>936</v>
      </c>
      <c r="C13" t="s">
        <v>432</v>
      </c>
      <c r="D13" t="s">
        <v>5526</v>
      </c>
      <c r="E13" t="s">
        <v>3407</v>
      </c>
      <c r="F13">
        <v>19348</v>
      </c>
      <c r="G13" t="s">
        <v>8049</v>
      </c>
      <c r="H13">
        <v>39.885787999999998</v>
      </c>
      <c r="I13">
        <v>-75.720330000000004</v>
      </c>
      <c r="J13">
        <f t="shared" si="0"/>
        <v>1.280254736057866</v>
      </c>
      <c r="K13">
        <f t="shared" si="1"/>
        <v>0.47872591716332424</v>
      </c>
    </row>
    <row r="14" spans="1:15">
      <c r="A14">
        <v>482476</v>
      </c>
      <c r="B14" t="s">
        <v>67</v>
      </c>
      <c r="C14" t="s">
        <v>23</v>
      </c>
      <c r="D14" t="s">
        <v>5829</v>
      </c>
      <c r="E14" t="s">
        <v>8347</v>
      </c>
      <c r="F14">
        <v>19702</v>
      </c>
      <c r="G14" t="s">
        <v>8354</v>
      </c>
      <c r="H14">
        <v>39.68638</v>
      </c>
      <c r="I14">
        <v>-75.634322999999995</v>
      </c>
      <c r="J14">
        <f t="shared" si="0"/>
        <v>-0.72126681810758519</v>
      </c>
      <c r="K14">
        <f t="shared" si="1"/>
        <v>1.3583463878127895</v>
      </c>
    </row>
    <row r="15" spans="1:15">
      <c r="A15">
        <v>265863</v>
      </c>
      <c r="B15" t="s">
        <v>1736</v>
      </c>
      <c r="C15" t="s">
        <v>1737</v>
      </c>
      <c r="D15" t="s">
        <v>5558</v>
      </c>
      <c r="E15" t="s">
        <v>3407</v>
      </c>
      <c r="F15">
        <v>19363</v>
      </c>
      <c r="G15" t="s">
        <v>8081</v>
      </c>
      <c r="H15">
        <v>39.809936</v>
      </c>
      <c r="I15">
        <v>-75.979189000000005</v>
      </c>
      <c r="J15">
        <f t="shared" si="0"/>
        <v>0.51890407346381606</v>
      </c>
      <c r="K15">
        <f t="shared" si="1"/>
        <v>-2.1687059827032713</v>
      </c>
    </row>
    <row r="16" spans="1:15">
      <c r="A16">
        <v>474309</v>
      </c>
      <c r="B16" t="s">
        <v>649</v>
      </c>
      <c r="C16" t="s">
        <v>650</v>
      </c>
      <c r="D16" t="s">
        <v>5826</v>
      </c>
      <c r="E16" t="s">
        <v>8347</v>
      </c>
      <c r="F16">
        <v>19701</v>
      </c>
      <c r="G16" t="s">
        <v>8351</v>
      </c>
      <c r="H16">
        <v>39.586953999999999</v>
      </c>
      <c r="I16">
        <v>-75.679153999999997</v>
      </c>
      <c r="J16">
        <f t="shared" si="0"/>
        <v>-1.7192372207216133</v>
      </c>
      <c r="K16">
        <f t="shared" si="1"/>
        <v>0.89984573879952612</v>
      </c>
    </row>
    <row r="17" spans="1:11">
      <c r="A17">
        <v>448988</v>
      </c>
      <c r="B17" t="s">
        <v>980</v>
      </c>
      <c r="C17" t="s">
        <v>981</v>
      </c>
      <c r="D17" t="s">
        <v>5535</v>
      </c>
      <c r="E17" t="s">
        <v>3407</v>
      </c>
      <c r="F17">
        <v>19350</v>
      </c>
      <c r="G17" t="s">
        <v>8058</v>
      </c>
      <c r="H17">
        <v>39.750653999999997</v>
      </c>
      <c r="I17">
        <v>-75.825923000000003</v>
      </c>
      <c r="J17">
        <f t="shared" si="0"/>
        <v>-7.6128226012853142E-2</v>
      </c>
      <c r="K17">
        <f t="shared" si="1"/>
        <v>-0.60120669712711761</v>
      </c>
    </row>
    <row r="18" spans="1:11">
      <c r="A18">
        <v>417403</v>
      </c>
      <c r="B18" t="s">
        <v>2206</v>
      </c>
      <c r="C18" t="s">
        <v>432</v>
      </c>
      <c r="D18" t="s">
        <v>5520</v>
      </c>
      <c r="E18" t="s">
        <v>3407</v>
      </c>
      <c r="F18">
        <v>19348</v>
      </c>
      <c r="G18" t="s">
        <v>8043</v>
      </c>
      <c r="H18">
        <v>39.864480999999998</v>
      </c>
      <c r="I18">
        <v>-75.666745000000006</v>
      </c>
      <c r="J18">
        <f t="shared" si="0"/>
        <v>1.0663895964716708</v>
      </c>
      <c r="K18">
        <f t="shared" si="1"/>
        <v>1.0267564602556882</v>
      </c>
    </row>
    <row r="19" spans="1:11">
      <c r="A19">
        <v>461275</v>
      </c>
      <c r="B19" t="s">
        <v>3208</v>
      </c>
      <c r="C19" t="s">
        <v>1457</v>
      </c>
      <c r="D19" t="s">
        <v>5468</v>
      </c>
      <c r="E19" t="s">
        <v>3407</v>
      </c>
      <c r="F19">
        <v>19317</v>
      </c>
      <c r="G19" t="s">
        <v>7991</v>
      </c>
      <c r="H19">
        <v>39.860703999999998</v>
      </c>
      <c r="I19">
        <v>-75.637766999999997</v>
      </c>
      <c r="J19">
        <f t="shared" si="0"/>
        <v>1.0284786455064039</v>
      </c>
      <c r="K19">
        <f t="shared" si="1"/>
        <v>1.3231235233841034</v>
      </c>
    </row>
    <row r="20" spans="1:11">
      <c r="A20">
        <v>243627</v>
      </c>
      <c r="B20" t="s">
        <v>109</v>
      </c>
      <c r="C20" t="s">
        <v>23</v>
      </c>
      <c r="D20" t="s">
        <v>5862</v>
      </c>
      <c r="E20" t="s">
        <v>8347</v>
      </c>
      <c r="F20">
        <v>19713</v>
      </c>
      <c r="G20" t="s">
        <v>8387</v>
      </c>
      <c r="H20">
        <v>39.664636999999999</v>
      </c>
      <c r="I20">
        <v>-75.718739999999997</v>
      </c>
      <c r="J20">
        <f t="shared" si="0"/>
        <v>-0.93950822844328519</v>
      </c>
      <c r="K20">
        <f t="shared" si="1"/>
        <v>0.49498734412088496</v>
      </c>
    </row>
    <row r="21" spans="1:11">
      <c r="A21">
        <v>417618</v>
      </c>
      <c r="B21" t="s">
        <v>155</v>
      </c>
      <c r="C21" t="s">
        <v>100</v>
      </c>
      <c r="D21" t="s">
        <v>5589</v>
      </c>
      <c r="E21" t="s">
        <v>3407</v>
      </c>
      <c r="F21">
        <v>19390</v>
      </c>
      <c r="G21" t="s">
        <v>8112</v>
      </c>
      <c r="H21">
        <v>39.822982000000003</v>
      </c>
      <c r="I21">
        <v>-75.879763999999994</v>
      </c>
      <c r="J21">
        <f t="shared" si="0"/>
        <v>0.64985092712890602</v>
      </c>
      <c r="K21">
        <f t="shared" si="1"/>
        <v>-1.1518554322326922</v>
      </c>
    </row>
    <row r="22" spans="1:11">
      <c r="A22">
        <v>435918</v>
      </c>
      <c r="B22" t="s">
        <v>99</v>
      </c>
      <c r="C22" t="s">
        <v>100</v>
      </c>
      <c r="D22" t="s">
        <v>5588</v>
      </c>
      <c r="E22" t="s">
        <v>3407</v>
      </c>
      <c r="F22">
        <v>19390</v>
      </c>
      <c r="G22" t="s">
        <v>8111</v>
      </c>
      <c r="H22">
        <v>39.818437000000003</v>
      </c>
      <c r="I22">
        <v>-75.871996999999993</v>
      </c>
      <c r="J22">
        <f t="shared" si="0"/>
        <v>0.60423131576084388</v>
      </c>
      <c r="K22">
        <f t="shared" si="1"/>
        <v>-1.0724198956422437</v>
      </c>
    </row>
    <row r="23" spans="1:11">
      <c r="A23">
        <v>417687</v>
      </c>
      <c r="B23" t="s">
        <v>2210</v>
      </c>
      <c r="C23" t="s">
        <v>432</v>
      </c>
      <c r="D23" t="s">
        <v>5531</v>
      </c>
      <c r="E23" t="s">
        <v>3407</v>
      </c>
      <c r="F23">
        <v>19348</v>
      </c>
      <c r="G23" t="s">
        <v>8054</v>
      </c>
      <c r="H23">
        <v>39.838585999999999</v>
      </c>
      <c r="I23">
        <v>-75.707235999999995</v>
      </c>
      <c r="J23">
        <f t="shared" si="0"/>
        <v>0.80647324083342298</v>
      </c>
      <c r="K23">
        <f t="shared" si="1"/>
        <v>0.61264234771771164</v>
      </c>
    </row>
    <row r="24" spans="1:11">
      <c r="A24">
        <v>436260</v>
      </c>
      <c r="B24" t="s">
        <v>2204</v>
      </c>
      <c r="C24" t="s">
        <v>23</v>
      </c>
      <c r="D24" t="s">
        <v>5863</v>
      </c>
      <c r="E24" t="s">
        <v>8347</v>
      </c>
      <c r="F24">
        <v>19713</v>
      </c>
      <c r="G24" t="s">
        <v>8388</v>
      </c>
      <c r="H24">
        <v>39.652189</v>
      </c>
      <c r="I24">
        <v>-75.724391999999995</v>
      </c>
      <c r="J24">
        <f t="shared" si="0"/>
        <v>-1.0644527658051262</v>
      </c>
      <c r="K24">
        <f t="shared" si="1"/>
        <v>0.43718257357769336</v>
      </c>
    </row>
    <row r="25" spans="1:11">
      <c r="A25">
        <v>244969</v>
      </c>
      <c r="B25" t="s">
        <v>2205</v>
      </c>
      <c r="C25" t="s">
        <v>432</v>
      </c>
      <c r="D25" t="s">
        <v>5532</v>
      </c>
      <c r="E25" t="s">
        <v>3407</v>
      </c>
      <c r="F25">
        <v>19348</v>
      </c>
      <c r="G25" t="s">
        <v>8055</v>
      </c>
      <c r="H25">
        <v>39.838324999999998</v>
      </c>
      <c r="I25">
        <v>-75.705224000000001</v>
      </c>
      <c r="J25">
        <f t="shared" si="0"/>
        <v>0.80385350077464468</v>
      </c>
      <c r="K25">
        <f t="shared" si="1"/>
        <v>0.63321970057202337</v>
      </c>
    </row>
    <row r="26" spans="1:11">
      <c r="A26">
        <v>417688</v>
      </c>
      <c r="B26" t="s">
        <v>2211</v>
      </c>
      <c r="C26" t="s">
        <v>432</v>
      </c>
      <c r="D26" t="s">
        <v>5521</v>
      </c>
      <c r="E26" t="s">
        <v>3407</v>
      </c>
      <c r="F26">
        <v>19348</v>
      </c>
      <c r="G26" t="s">
        <v>8044</v>
      </c>
      <c r="H26">
        <v>39.838766999999997</v>
      </c>
      <c r="I26">
        <v>-75.708466000000001</v>
      </c>
      <c r="J26">
        <f t="shared" si="0"/>
        <v>0.80828999543353675</v>
      </c>
      <c r="K26">
        <f t="shared" si="1"/>
        <v>0.60006275327883296</v>
      </c>
    </row>
    <row r="27" spans="1:11">
      <c r="A27">
        <v>417686</v>
      </c>
      <c r="B27" t="s">
        <v>2209</v>
      </c>
      <c r="C27" t="s">
        <v>981</v>
      </c>
      <c r="D27" t="s">
        <v>5534</v>
      </c>
      <c r="E27" t="s">
        <v>3407</v>
      </c>
      <c r="F27">
        <v>19350</v>
      </c>
      <c r="G27" t="s">
        <v>8057</v>
      </c>
      <c r="H27">
        <v>39.795565000000003</v>
      </c>
      <c r="I27">
        <v>-75.746244000000004</v>
      </c>
      <c r="J27">
        <f t="shared" si="0"/>
        <v>0.37465777314032855</v>
      </c>
      <c r="K27">
        <f t="shared" si="1"/>
        <v>0.21369533969395577</v>
      </c>
    </row>
    <row r="28" spans="1:11">
      <c r="A28">
        <v>483635</v>
      </c>
      <c r="B28" t="s">
        <v>717</v>
      </c>
      <c r="C28" t="s">
        <v>432</v>
      </c>
      <c r="D28" t="s">
        <v>5530</v>
      </c>
      <c r="E28" t="s">
        <v>3407</v>
      </c>
      <c r="F28">
        <v>19348</v>
      </c>
      <c r="G28" t="s">
        <v>8053</v>
      </c>
      <c r="H28">
        <v>39.851858</v>
      </c>
      <c r="I28">
        <v>-75.697794000000002</v>
      </c>
      <c r="J28">
        <f t="shared" si="0"/>
        <v>0.93968852841910333</v>
      </c>
      <c r="K28">
        <f t="shared" si="1"/>
        <v>0.70920863283247049</v>
      </c>
    </row>
    <row r="29" spans="1:11">
      <c r="A29">
        <v>302051</v>
      </c>
      <c r="B29" t="s">
        <v>718</v>
      </c>
      <c r="C29" t="s">
        <v>650</v>
      </c>
      <c r="D29" t="s">
        <v>5827</v>
      </c>
      <c r="E29" t="s">
        <v>8347</v>
      </c>
      <c r="F29">
        <v>19701</v>
      </c>
      <c r="G29" t="s">
        <v>8352</v>
      </c>
      <c r="H29">
        <v>39.595621000000001</v>
      </c>
      <c r="I29">
        <v>-75.696605000000005</v>
      </c>
      <c r="J29">
        <f t="shared" si="0"/>
        <v>-1.6322437835979402</v>
      </c>
      <c r="K29">
        <f t="shared" si="1"/>
        <v>0.72136890745661819</v>
      </c>
    </row>
    <row r="30" spans="1:11">
      <c r="A30">
        <v>452962</v>
      </c>
      <c r="B30" t="s">
        <v>2219</v>
      </c>
      <c r="C30" t="s">
        <v>650</v>
      </c>
      <c r="D30" t="s">
        <v>5825</v>
      </c>
      <c r="E30" t="s">
        <v>8347</v>
      </c>
      <c r="F30">
        <v>19701</v>
      </c>
      <c r="G30" t="s">
        <v>8350</v>
      </c>
      <c r="H30">
        <v>39.636122999999998</v>
      </c>
      <c r="I30">
        <v>-75.662706</v>
      </c>
      <c r="J30">
        <f t="shared" si="0"/>
        <v>-1.225712320533255</v>
      </c>
      <c r="K30">
        <f t="shared" si="1"/>
        <v>1.0680645756527838</v>
      </c>
    </row>
    <row r="31" spans="1:11">
      <c r="A31">
        <v>335532</v>
      </c>
      <c r="B31" t="s">
        <v>1059</v>
      </c>
      <c r="C31" t="s">
        <v>1060</v>
      </c>
      <c r="D31" t="s">
        <v>4251</v>
      </c>
      <c r="E31" t="s">
        <v>3407</v>
      </c>
      <c r="F31">
        <v>17536</v>
      </c>
      <c r="G31" t="s">
        <v>6771</v>
      </c>
      <c r="H31">
        <v>39.816926000000002</v>
      </c>
      <c r="I31">
        <v>-76.041747000000001</v>
      </c>
      <c r="J31">
        <f t="shared" si="0"/>
        <v>0.58906492791108134</v>
      </c>
      <c r="K31">
        <f t="shared" si="1"/>
        <v>-2.8085062013236106</v>
      </c>
    </row>
    <row r="32" spans="1:11">
      <c r="A32">
        <v>319103</v>
      </c>
      <c r="B32" t="s">
        <v>1066</v>
      </c>
      <c r="C32" t="s">
        <v>23</v>
      </c>
      <c r="D32" t="s">
        <v>5858</v>
      </c>
      <c r="E32" t="s">
        <v>8347</v>
      </c>
      <c r="F32">
        <v>19711</v>
      </c>
      <c r="G32" t="s">
        <v>8383</v>
      </c>
      <c r="H32">
        <v>39.687544000000003</v>
      </c>
      <c r="I32">
        <v>-75.702121000000005</v>
      </c>
      <c r="J32">
        <f t="shared" si="0"/>
        <v>-0.70958337968458174</v>
      </c>
      <c r="K32">
        <f t="shared" si="1"/>
        <v>0.66495505142045841</v>
      </c>
    </row>
    <row r="33" spans="1:11">
      <c r="A33">
        <v>244121</v>
      </c>
      <c r="B33" t="s">
        <v>2335</v>
      </c>
      <c r="C33" t="s">
        <v>432</v>
      </c>
      <c r="D33" t="s">
        <v>5523</v>
      </c>
      <c r="E33" t="s">
        <v>3407</v>
      </c>
      <c r="F33">
        <v>19348</v>
      </c>
      <c r="G33" t="s">
        <v>8046</v>
      </c>
      <c r="H33">
        <v>39.873291999999999</v>
      </c>
      <c r="I33">
        <v>-75.676561000000007</v>
      </c>
      <c r="J33">
        <f t="shared" si="0"/>
        <v>1.1548284074208546</v>
      </c>
      <c r="K33">
        <f t="shared" si="1"/>
        <v>0.92636516024644644</v>
      </c>
    </row>
    <row r="34" spans="1:11">
      <c r="A34">
        <v>417813</v>
      </c>
      <c r="B34" t="s">
        <v>2335</v>
      </c>
      <c r="C34" t="s">
        <v>432</v>
      </c>
      <c r="D34" t="s">
        <v>5525</v>
      </c>
      <c r="E34" t="s">
        <v>3407</v>
      </c>
      <c r="F34">
        <v>19348</v>
      </c>
      <c r="G34" t="s">
        <v>8048</v>
      </c>
      <c r="H34">
        <v>39.874470000000002</v>
      </c>
      <c r="I34">
        <v>-75.68141</v>
      </c>
      <c r="J34">
        <f t="shared" si="0"/>
        <v>1.166652368299119</v>
      </c>
      <c r="K34">
        <f t="shared" si="1"/>
        <v>0.87677292168246168</v>
      </c>
    </row>
    <row r="35" spans="1:11">
      <c r="A35">
        <v>253983</v>
      </c>
      <c r="B35" t="s">
        <v>2358</v>
      </c>
      <c r="C35" t="s">
        <v>100</v>
      </c>
      <c r="D35" t="s">
        <v>5590</v>
      </c>
      <c r="E35" t="s">
        <v>3407</v>
      </c>
      <c r="F35">
        <v>19390</v>
      </c>
      <c r="G35" t="s">
        <v>8113</v>
      </c>
      <c r="H35">
        <v>39.818536999999999</v>
      </c>
      <c r="I35">
        <v>-75.875039999999998</v>
      </c>
      <c r="J35">
        <f t="shared" si="0"/>
        <v>0.60523504758408553</v>
      </c>
      <c r="K35">
        <f t="shared" si="1"/>
        <v>-1.1035416077376621</v>
      </c>
    </row>
    <row r="36" spans="1:11">
      <c r="A36">
        <v>425120</v>
      </c>
      <c r="B36" t="s">
        <v>22</v>
      </c>
      <c r="C36" t="s">
        <v>23</v>
      </c>
      <c r="D36" t="s">
        <v>5857</v>
      </c>
      <c r="E36" t="s">
        <v>8347</v>
      </c>
      <c r="F36">
        <v>19711</v>
      </c>
      <c r="G36" t="s">
        <v>8382</v>
      </c>
      <c r="H36">
        <v>39.683154999999999</v>
      </c>
      <c r="I36">
        <v>-75.730940000000004</v>
      </c>
      <c r="J36">
        <f t="shared" si="0"/>
        <v>-0.75363716940835845</v>
      </c>
      <c r="K36">
        <f t="shared" si="1"/>
        <v>0.37021413098790096</v>
      </c>
    </row>
    <row r="37" spans="1:11">
      <c r="A37">
        <v>417995</v>
      </c>
      <c r="B37" t="s">
        <v>2212</v>
      </c>
      <c r="C37" t="s">
        <v>432</v>
      </c>
      <c r="D37" t="s">
        <v>5524</v>
      </c>
      <c r="E37" t="s">
        <v>3407</v>
      </c>
      <c r="F37">
        <v>19348</v>
      </c>
      <c r="G37" t="s">
        <v>8047</v>
      </c>
      <c r="H37">
        <v>39.861654000000001</v>
      </c>
      <c r="I37">
        <v>-75.685704999999999</v>
      </c>
      <c r="J37">
        <f t="shared" si="0"/>
        <v>1.0380140978275918</v>
      </c>
      <c r="K37">
        <f t="shared" si="1"/>
        <v>0.83284661427215545</v>
      </c>
    </row>
    <row r="38" spans="1:11">
      <c r="A38">
        <v>417685</v>
      </c>
      <c r="B38" t="s">
        <v>2207</v>
      </c>
      <c r="C38" t="s">
        <v>2208</v>
      </c>
      <c r="D38" t="s">
        <v>5562</v>
      </c>
      <c r="E38" t="s">
        <v>3407</v>
      </c>
      <c r="F38">
        <v>19374</v>
      </c>
      <c r="G38" t="s">
        <v>8085</v>
      </c>
      <c r="H38">
        <v>39.810381</v>
      </c>
      <c r="I38">
        <v>-75.746198000000007</v>
      </c>
      <c r="J38">
        <f t="shared" si="0"/>
        <v>0.52337068007740184</v>
      </c>
      <c r="K38">
        <f t="shared" si="1"/>
        <v>0.21416579607131708</v>
      </c>
    </row>
    <row r="39" spans="1:11">
      <c r="A39">
        <v>305533</v>
      </c>
      <c r="B39" t="s">
        <v>2605</v>
      </c>
      <c r="C39" t="s">
        <v>23</v>
      </c>
      <c r="D39" t="s">
        <v>5855</v>
      </c>
      <c r="E39" t="s">
        <v>8347</v>
      </c>
      <c r="F39">
        <v>19711</v>
      </c>
      <c r="G39" t="s">
        <v>8380</v>
      </c>
      <c r="H39">
        <v>39.653149999999997</v>
      </c>
      <c r="I39">
        <v>-75.787724999999995</v>
      </c>
      <c r="J39">
        <f t="shared" si="0"/>
        <v>-1.0548069029834424</v>
      </c>
      <c r="K39">
        <f t="shared" si="1"/>
        <v>-0.21054381227039629</v>
      </c>
    </row>
    <row r="40" spans="1:11">
      <c r="A40">
        <v>452079</v>
      </c>
      <c r="B40" t="s">
        <v>2606</v>
      </c>
      <c r="C40" t="s">
        <v>23</v>
      </c>
      <c r="D40" t="s">
        <v>5855</v>
      </c>
      <c r="E40" t="s">
        <v>8347</v>
      </c>
      <c r="F40">
        <v>19711</v>
      </c>
      <c r="G40" t="s">
        <v>8380</v>
      </c>
      <c r="H40">
        <v>39.653149999999997</v>
      </c>
      <c r="I40">
        <v>-75.787724999999995</v>
      </c>
      <c r="J40">
        <f t="shared" si="0"/>
        <v>-1.0548069029834424</v>
      </c>
      <c r="K40">
        <f t="shared" si="1"/>
        <v>-0.21054381227039629</v>
      </c>
    </row>
    <row r="41" spans="1:11">
      <c r="A41">
        <v>305532</v>
      </c>
      <c r="B41" t="s">
        <v>2607</v>
      </c>
      <c r="C41" t="s">
        <v>23</v>
      </c>
      <c r="D41" t="s">
        <v>5856</v>
      </c>
      <c r="E41" t="s">
        <v>8347</v>
      </c>
      <c r="F41">
        <v>19711</v>
      </c>
      <c r="G41" t="s">
        <v>8381</v>
      </c>
      <c r="H41">
        <v>39.659779999999998</v>
      </c>
      <c r="I41">
        <v>-75.778379999999999</v>
      </c>
      <c r="J41">
        <f t="shared" si="0"/>
        <v>-0.98825948309998957</v>
      </c>
      <c r="K41">
        <f t="shared" si="1"/>
        <v>-0.1149695764731357</v>
      </c>
    </row>
    <row r="42" spans="1:11">
      <c r="A42">
        <v>245462</v>
      </c>
      <c r="B42" t="s">
        <v>2608</v>
      </c>
      <c r="C42" t="s">
        <v>23</v>
      </c>
      <c r="D42" t="s">
        <v>5854</v>
      </c>
      <c r="E42" t="s">
        <v>8347</v>
      </c>
      <c r="F42">
        <v>19711</v>
      </c>
      <c r="G42" t="s">
        <v>8379</v>
      </c>
      <c r="H42">
        <v>39.662109000000001</v>
      </c>
      <c r="I42">
        <v>-75.776375000000002</v>
      </c>
      <c r="J42">
        <f t="shared" si="0"/>
        <v>-0.96488256893577529</v>
      </c>
      <c r="K42">
        <f t="shared" si="1"/>
        <v>-9.446381480665178E-2</v>
      </c>
    </row>
    <row r="43" spans="1:11">
      <c r="A43">
        <v>305531</v>
      </c>
      <c r="B43" t="s">
        <v>2609</v>
      </c>
      <c r="C43" t="s">
        <v>23</v>
      </c>
      <c r="D43" t="s">
        <v>5854</v>
      </c>
      <c r="E43" t="s">
        <v>8347</v>
      </c>
      <c r="F43">
        <v>19711</v>
      </c>
      <c r="G43" t="s">
        <v>8379</v>
      </c>
      <c r="H43">
        <v>39.662109000000001</v>
      </c>
      <c r="I43">
        <v>-75.776375000000002</v>
      </c>
      <c r="J43">
        <f t="shared" si="0"/>
        <v>-0.96488256893577529</v>
      </c>
      <c r="K43">
        <f t="shared" si="1"/>
        <v>-9.446381480665178E-2</v>
      </c>
    </row>
    <row r="44" spans="1:11">
      <c r="A44">
        <v>241286</v>
      </c>
      <c r="B44" t="s">
        <v>2654</v>
      </c>
      <c r="C44" t="s">
        <v>2655</v>
      </c>
      <c r="D44" t="s">
        <v>5557</v>
      </c>
      <c r="E44" t="s">
        <v>3407</v>
      </c>
      <c r="F44">
        <v>19362</v>
      </c>
      <c r="G44" t="s">
        <v>8080</v>
      </c>
      <c r="H44">
        <v>39.758313000000001</v>
      </c>
      <c r="I44">
        <v>-76.040069000000003</v>
      </c>
      <c r="J44">
        <f t="shared" si="0"/>
        <v>7.475943321733642E-4</v>
      </c>
      <c r="K44">
        <f t="shared" si="1"/>
        <v>-2.7913447708615768</v>
      </c>
    </row>
    <row r="45" spans="1:11">
      <c r="A45">
        <v>431664</v>
      </c>
      <c r="B45" t="s">
        <v>784</v>
      </c>
      <c r="C45" t="s">
        <v>23</v>
      </c>
      <c r="D45" t="s">
        <v>5831</v>
      </c>
      <c r="E45" t="s">
        <v>8347</v>
      </c>
      <c r="F45">
        <v>19702</v>
      </c>
      <c r="G45" t="s">
        <v>8356</v>
      </c>
      <c r="H45">
        <v>39.612462999999998</v>
      </c>
      <c r="I45">
        <v>-75.763388000000006</v>
      </c>
      <c r="J45">
        <f t="shared" si="0"/>
        <v>-1.4631952699212138</v>
      </c>
      <c r="K45">
        <f t="shared" si="1"/>
        <v>3.8358293304540839E-2</v>
      </c>
    </row>
    <row r="46" spans="1:11">
      <c r="A46">
        <v>418223</v>
      </c>
      <c r="B46" t="s">
        <v>1260</v>
      </c>
      <c r="C46" t="s">
        <v>650</v>
      </c>
      <c r="D46" t="s">
        <v>5823</v>
      </c>
      <c r="E46" t="s">
        <v>8347</v>
      </c>
      <c r="F46">
        <v>19701</v>
      </c>
      <c r="G46" t="s">
        <v>8348</v>
      </c>
      <c r="H46">
        <v>39.560650000000003</v>
      </c>
      <c r="I46">
        <v>-75.740979999999993</v>
      </c>
      <c r="J46">
        <f t="shared" si="0"/>
        <v>-1.9832588395170514</v>
      </c>
      <c r="K46">
        <f t="shared" si="1"/>
        <v>0.26753191296715439</v>
      </c>
    </row>
    <row r="47" spans="1:11">
      <c r="A47">
        <v>274038</v>
      </c>
      <c r="B47" t="s">
        <v>792</v>
      </c>
      <c r="C47" t="s">
        <v>100</v>
      </c>
      <c r="D47" t="s">
        <v>5592</v>
      </c>
      <c r="E47" t="s">
        <v>3407</v>
      </c>
      <c r="F47">
        <v>19390</v>
      </c>
      <c r="G47" t="s">
        <v>8115</v>
      </c>
      <c r="H47">
        <v>39.80827</v>
      </c>
      <c r="I47">
        <v>-75.889660000000006</v>
      </c>
      <c r="J47">
        <f t="shared" si="0"/>
        <v>0.50218190128797557</v>
      </c>
      <c r="K47">
        <f t="shared" si="1"/>
        <v>-1.2530649172461985</v>
      </c>
    </row>
    <row r="48" spans="1:11">
      <c r="A48">
        <v>424852</v>
      </c>
      <c r="B48" t="s">
        <v>43</v>
      </c>
      <c r="C48" t="s">
        <v>23</v>
      </c>
      <c r="D48" t="s">
        <v>5861</v>
      </c>
      <c r="E48" t="s">
        <v>8347</v>
      </c>
      <c r="F48">
        <v>19713</v>
      </c>
      <c r="G48" t="s">
        <v>8386</v>
      </c>
      <c r="H48">
        <v>39.657854</v>
      </c>
      <c r="I48">
        <v>-75.745937999999995</v>
      </c>
      <c r="J48">
        <f t="shared" si="0"/>
        <v>-1.0075913580163298</v>
      </c>
      <c r="K48">
        <f t="shared" si="1"/>
        <v>0.21682489733492272</v>
      </c>
    </row>
    <row r="49" spans="1:11">
      <c r="A49">
        <v>432779</v>
      </c>
      <c r="B49" t="s">
        <v>1595</v>
      </c>
      <c r="C49" t="s">
        <v>23</v>
      </c>
      <c r="D49" t="s">
        <v>5859</v>
      </c>
      <c r="E49" t="s">
        <v>8347</v>
      </c>
      <c r="F49">
        <v>19711</v>
      </c>
      <c r="G49" t="s">
        <v>8384</v>
      </c>
      <c r="H49">
        <v>39.659664999999997</v>
      </c>
      <c r="I49">
        <v>-75.781345000000002</v>
      </c>
      <c r="J49">
        <f t="shared" si="0"/>
        <v>-0.98941377469677094</v>
      </c>
      <c r="K49">
        <f t="shared" si="1"/>
        <v>-0.14529355818948683</v>
      </c>
    </row>
    <row r="50" spans="1:11">
      <c r="A50">
        <v>481208</v>
      </c>
      <c r="B50" t="s">
        <v>3016</v>
      </c>
      <c r="C50" t="s">
        <v>1060</v>
      </c>
      <c r="D50" t="s">
        <v>4252</v>
      </c>
      <c r="E50" t="s">
        <v>3407</v>
      </c>
      <c r="F50">
        <v>17536</v>
      </c>
      <c r="G50" t="s">
        <v>6772</v>
      </c>
      <c r="H50">
        <v>39.854320000000001</v>
      </c>
      <c r="I50">
        <v>-76.093209999999999</v>
      </c>
      <c r="J50">
        <f t="shared" si="0"/>
        <v>0.96440040590826115</v>
      </c>
      <c r="K50">
        <f t="shared" si="1"/>
        <v>-3.3348343871808899</v>
      </c>
    </row>
    <row r="51" spans="1:11">
      <c r="A51">
        <v>436014</v>
      </c>
      <c r="B51" t="s">
        <v>431</v>
      </c>
      <c r="C51" t="s">
        <v>432</v>
      </c>
      <c r="D51" t="s">
        <v>5529</v>
      </c>
      <c r="E51" t="s">
        <v>3407</v>
      </c>
      <c r="F51">
        <v>19348</v>
      </c>
      <c r="G51" t="s">
        <v>8052</v>
      </c>
      <c r="H51">
        <v>39.880389999999998</v>
      </c>
      <c r="I51">
        <v>-75.703590000000005</v>
      </c>
      <c r="J51">
        <f t="shared" si="0"/>
        <v>1.2260732922372353</v>
      </c>
      <c r="K51">
        <f t="shared" si="1"/>
        <v>0.6499311292817479</v>
      </c>
    </row>
    <row r="52" spans="1:11">
      <c r="A52">
        <v>428080</v>
      </c>
      <c r="B52" t="s">
        <v>1000</v>
      </c>
      <c r="C52" t="s">
        <v>432</v>
      </c>
      <c r="D52" t="s">
        <v>5527</v>
      </c>
      <c r="E52" t="s">
        <v>3407</v>
      </c>
      <c r="F52">
        <v>19348</v>
      </c>
      <c r="G52" t="s">
        <v>8050</v>
      </c>
      <c r="H52">
        <v>39.893909000000001</v>
      </c>
      <c r="I52">
        <v>-75.726094000000003</v>
      </c>
      <c r="J52">
        <f t="shared" si="0"/>
        <v>1.3617677974264328</v>
      </c>
      <c r="K52">
        <f t="shared" si="1"/>
        <v>0.4197756876143075</v>
      </c>
    </row>
    <row r="53" spans="1:11">
      <c r="A53">
        <v>418878</v>
      </c>
      <c r="B53" t="s">
        <v>1158</v>
      </c>
      <c r="C53" t="s">
        <v>432</v>
      </c>
      <c r="D53" t="s">
        <v>5528</v>
      </c>
      <c r="E53" t="s">
        <v>3407</v>
      </c>
      <c r="F53">
        <v>19348</v>
      </c>
      <c r="G53" t="s">
        <v>8051</v>
      </c>
      <c r="H53">
        <v>39.883617999999998</v>
      </c>
      <c r="I53">
        <v>-75.720568</v>
      </c>
      <c r="J53">
        <f t="shared" si="0"/>
        <v>1.2584737554927021</v>
      </c>
      <c r="K53">
        <f t="shared" si="1"/>
        <v>0.47629181677601856</v>
      </c>
    </row>
    <row r="54" spans="1:11">
      <c r="A54">
        <v>245598</v>
      </c>
      <c r="B54" t="s">
        <v>935</v>
      </c>
      <c r="C54" t="s">
        <v>432</v>
      </c>
      <c r="D54" t="s">
        <v>5533</v>
      </c>
      <c r="E54" t="s">
        <v>3407</v>
      </c>
      <c r="F54">
        <v>19348</v>
      </c>
      <c r="G54" t="s">
        <v>8056</v>
      </c>
      <c r="H54">
        <v>39.883664000000003</v>
      </c>
      <c r="I54">
        <v>-75.719583</v>
      </c>
      <c r="J54">
        <f t="shared" si="0"/>
        <v>1.2589354721314574</v>
      </c>
      <c r="K54">
        <f t="shared" si="1"/>
        <v>0.4863657196396185</v>
      </c>
    </row>
    <row r="55" spans="1:11">
      <c r="A55">
        <v>419089</v>
      </c>
      <c r="B55" t="s">
        <v>3320</v>
      </c>
      <c r="C55" t="s">
        <v>23</v>
      </c>
      <c r="D55" t="s">
        <v>5860</v>
      </c>
      <c r="E55" t="s">
        <v>8347</v>
      </c>
      <c r="F55">
        <v>19711</v>
      </c>
      <c r="G55" t="s">
        <v>8385</v>
      </c>
      <c r="H55">
        <v>39.707585000000002</v>
      </c>
      <c r="I55">
        <v>-75.750319000000005</v>
      </c>
      <c r="J55">
        <f t="shared" si="0"/>
        <v>-0.50842548498111784</v>
      </c>
      <c r="K55">
        <f t="shared" si="1"/>
        <v>0.17201904104505017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7D05B-0E95-4D77-B8E1-6F21DDDDBABE}">
  <sheetPr codeName="Sheet16"/>
  <dimension ref="A1:O27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0.5703125" bestFit="1" customWidth="1"/>
    <col min="3" max="3" width="13.28515625" bestFit="1" customWidth="1"/>
    <col min="4" max="4" width="26.7109375" bestFit="1" customWidth="1"/>
    <col min="5" max="5" width="5.28515625" bestFit="1" customWidth="1"/>
    <col min="6" max="6" width="15.5703125" bestFit="1" customWidth="1"/>
    <col min="7" max="7" width="4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246935</v>
      </c>
      <c r="B2" t="s">
        <v>1181</v>
      </c>
      <c r="C2" t="s">
        <v>93</v>
      </c>
      <c r="D2" t="s">
        <v>8460</v>
      </c>
      <c r="E2" t="s">
        <v>8347</v>
      </c>
      <c r="F2">
        <v>19904</v>
      </c>
      <c r="G2" t="s">
        <v>8479</v>
      </c>
      <c r="J2">
        <f>(H2-N$2)/N$6</f>
        <v>-155.0773140688141</v>
      </c>
      <c r="K2">
        <f>(I2-O$2)/O$6</f>
        <v>729.1238675478794</v>
      </c>
      <c r="M2" s="19" t="s">
        <v>8497</v>
      </c>
      <c r="N2" s="20">
        <f>AVERAGE(H:H)</f>
        <v>39.115500320000002</v>
      </c>
      <c r="O2" s="20">
        <f>AVERAGE(I:I)</f>
        <v>-75.539012159999984</v>
      </c>
    </row>
    <row r="3" spans="1:15">
      <c r="A3">
        <v>266314</v>
      </c>
      <c r="B3" t="s">
        <v>92</v>
      </c>
      <c r="C3" t="s">
        <v>93</v>
      </c>
      <c r="D3" t="s">
        <v>5916</v>
      </c>
      <c r="E3" t="s">
        <v>8347</v>
      </c>
      <c r="F3">
        <v>19904</v>
      </c>
      <c r="G3" t="s">
        <v>8441</v>
      </c>
      <c r="H3">
        <v>39.161808999999998</v>
      </c>
      <c r="I3">
        <v>-75.544465000000002</v>
      </c>
      <c r="J3">
        <f t="shared" ref="J3:J27" si="0">(H3-N$2)/N$6</f>
        <v>0.18359539450399487</v>
      </c>
      <c r="K3">
        <f t="shared" ref="K3:K27" si="1">(I3-O$2)/O$6</f>
        <v>-5.263235083762715E-2</v>
      </c>
      <c r="M3" s="19" t="s">
        <v>8498</v>
      </c>
      <c r="N3" s="20">
        <f>MEDIAN(H:H)</f>
        <v>39.155847000000001</v>
      </c>
      <c r="O3" s="20">
        <f>MEDIAN(I:I)</f>
        <v>-75.540912000000006</v>
      </c>
    </row>
    <row r="4" spans="1:15">
      <c r="A4">
        <v>484002</v>
      </c>
      <c r="B4" t="s">
        <v>643</v>
      </c>
      <c r="C4" t="s">
        <v>644</v>
      </c>
      <c r="D4" t="s">
        <v>5930</v>
      </c>
      <c r="E4" t="s">
        <v>8347</v>
      </c>
      <c r="F4">
        <v>19977</v>
      </c>
      <c r="G4" t="s">
        <v>8455</v>
      </c>
      <c r="H4">
        <v>39.282620000000001</v>
      </c>
      <c r="I4">
        <v>-75.609219999999993</v>
      </c>
      <c r="J4">
        <f t="shared" si="0"/>
        <v>0.66256268973730348</v>
      </c>
      <c r="K4">
        <f t="shared" si="1"/>
        <v>-0.67766588904502412</v>
      </c>
      <c r="M4" s="19" t="s">
        <v>8499</v>
      </c>
      <c r="N4" s="20">
        <f>MAX(H:H)</f>
        <v>39.618153</v>
      </c>
      <c r="O4" s="20">
        <f>MAX(I:I)</f>
        <v>-75.259658000000002</v>
      </c>
    </row>
    <row r="5" spans="1:15">
      <c r="A5">
        <v>482465</v>
      </c>
      <c r="B5" t="s">
        <v>1309</v>
      </c>
      <c r="C5" t="s">
        <v>929</v>
      </c>
      <c r="D5" t="s">
        <v>5927</v>
      </c>
      <c r="E5" t="s">
        <v>8347</v>
      </c>
      <c r="F5">
        <v>19968</v>
      </c>
      <c r="G5" t="s">
        <v>8452</v>
      </c>
      <c r="H5">
        <v>38.731830000000002</v>
      </c>
      <c r="I5">
        <v>-75.259658000000002</v>
      </c>
      <c r="J5">
        <f t="shared" si="0"/>
        <v>-1.5210993653863722</v>
      </c>
      <c r="K5">
        <f t="shared" si="1"/>
        <v>2.6964052048145888</v>
      </c>
      <c r="M5" s="19" t="s">
        <v>8500</v>
      </c>
      <c r="N5" s="20">
        <f>MIN(H:H)</f>
        <v>38.458590999999998</v>
      </c>
      <c r="O5" s="20">
        <f>MIN(I:I)</f>
        <v>-75.778509</v>
      </c>
    </row>
    <row r="6" spans="1:15">
      <c r="A6">
        <v>483752</v>
      </c>
      <c r="B6" t="s">
        <v>1311</v>
      </c>
      <c r="C6" t="s">
        <v>93</v>
      </c>
      <c r="D6" t="s">
        <v>5913</v>
      </c>
      <c r="E6" t="s">
        <v>8347</v>
      </c>
      <c r="F6">
        <v>19901</v>
      </c>
      <c r="G6" t="s">
        <v>8438</v>
      </c>
      <c r="H6">
        <v>39.153790000000001</v>
      </c>
      <c r="I6">
        <v>-75.503780000000006</v>
      </c>
      <c r="J6">
        <f t="shared" si="0"/>
        <v>0.15180326679646394</v>
      </c>
      <c r="K6">
        <f t="shared" si="1"/>
        <v>0.34007075320019492</v>
      </c>
      <c r="M6" t="s">
        <v>8501</v>
      </c>
      <c r="N6">
        <f>_xlfn.STDEV.P(H:H)</f>
        <v>0.25223225302085683</v>
      </c>
      <c r="O6">
        <f>_xlfn.STDEV.P(I:I)</f>
        <v>0.10360244057576344</v>
      </c>
    </row>
    <row r="7" spans="1:15">
      <c r="A7">
        <v>459625</v>
      </c>
      <c r="B7" t="s">
        <v>1310</v>
      </c>
      <c r="C7" t="s">
        <v>93</v>
      </c>
      <c r="D7" t="s">
        <v>5923</v>
      </c>
      <c r="E7" t="s">
        <v>8347</v>
      </c>
      <c r="F7">
        <v>19904</v>
      </c>
      <c r="G7" t="s">
        <v>8448</v>
      </c>
      <c r="H7">
        <v>39.152909999999999</v>
      </c>
      <c r="I7">
        <v>-75.524649999999994</v>
      </c>
      <c r="J7">
        <f t="shared" si="0"/>
        <v>0.14831441876270576</v>
      </c>
      <c r="K7">
        <f t="shared" si="1"/>
        <v>0.13862762228547548</v>
      </c>
    </row>
    <row r="8" spans="1:15">
      <c r="A8">
        <v>255513</v>
      </c>
      <c r="B8" t="s">
        <v>588</v>
      </c>
      <c r="C8" t="s">
        <v>93</v>
      </c>
      <c r="D8" t="s">
        <v>5914</v>
      </c>
      <c r="E8" t="s">
        <v>8347</v>
      </c>
      <c r="F8">
        <v>19901</v>
      </c>
      <c r="G8" t="s">
        <v>8439</v>
      </c>
      <c r="H8">
        <v>39.119101999999998</v>
      </c>
      <c r="I8">
        <v>-75.513580000000005</v>
      </c>
      <c r="J8">
        <f t="shared" si="0"/>
        <v>1.4279220666112796E-2</v>
      </c>
      <c r="K8">
        <f t="shared" si="1"/>
        <v>0.24547838698241423</v>
      </c>
    </row>
    <row r="9" spans="1:15">
      <c r="A9">
        <v>245140</v>
      </c>
      <c r="B9" t="s">
        <v>589</v>
      </c>
      <c r="C9" t="s">
        <v>93</v>
      </c>
      <c r="D9" t="s">
        <v>5919</v>
      </c>
      <c r="E9" t="s">
        <v>8347</v>
      </c>
      <c r="F9">
        <v>19904</v>
      </c>
      <c r="G9" t="s">
        <v>8444</v>
      </c>
      <c r="H9">
        <v>39.164301000000002</v>
      </c>
      <c r="I9">
        <v>-75.536600000000007</v>
      </c>
      <c r="J9">
        <f t="shared" si="0"/>
        <v>0.19347517779958179</v>
      </c>
      <c r="K9">
        <f t="shared" si="1"/>
        <v>2.3282849193242309E-2</v>
      </c>
    </row>
    <row r="10" spans="1:15">
      <c r="A10">
        <v>243085</v>
      </c>
      <c r="B10" t="s">
        <v>1476</v>
      </c>
      <c r="C10" t="s">
        <v>93</v>
      </c>
      <c r="D10" t="s">
        <v>5922</v>
      </c>
      <c r="E10" t="s">
        <v>8347</v>
      </c>
      <c r="F10">
        <v>19904</v>
      </c>
      <c r="G10" t="s">
        <v>8447</v>
      </c>
      <c r="H10">
        <v>39.152135999999999</v>
      </c>
      <c r="I10">
        <v>-75.551012999999998</v>
      </c>
      <c r="J10">
        <f t="shared" si="0"/>
        <v>0.1452458183330223</v>
      </c>
      <c r="K10">
        <f t="shared" si="1"/>
        <v>-0.1158354951226947</v>
      </c>
    </row>
    <row r="11" spans="1:15">
      <c r="A11">
        <v>346524</v>
      </c>
      <c r="B11" t="s">
        <v>1755</v>
      </c>
      <c r="C11" t="s">
        <v>23</v>
      </c>
      <c r="D11" t="s">
        <v>5834</v>
      </c>
      <c r="E11" t="s">
        <v>8347</v>
      </c>
      <c r="F11">
        <v>19702</v>
      </c>
      <c r="G11" t="s">
        <v>8359</v>
      </c>
      <c r="H11">
        <v>39.618153</v>
      </c>
      <c r="I11">
        <v>-75.778509</v>
      </c>
      <c r="J11">
        <f t="shared" si="0"/>
        <v>1.9928168344055239</v>
      </c>
      <c r="K11">
        <f t="shared" si="1"/>
        <v>-2.311691101763897</v>
      </c>
    </row>
    <row r="12" spans="1:15">
      <c r="A12">
        <v>294829</v>
      </c>
      <c r="B12" t="s">
        <v>1767</v>
      </c>
      <c r="C12" t="s">
        <v>93</v>
      </c>
      <c r="D12" t="s">
        <v>5921</v>
      </c>
      <c r="E12" t="s">
        <v>8347</v>
      </c>
      <c r="F12">
        <v>19904</v>
      </c>
      <c r="G12" t="s">
        <v>8446</v>
      </c>
      <c r="H12">
        <v>39.197074000000001</v>
      </c>
      <c r="I12">
        <v>-75.558811000000006</v>
      </c>
      <c r="J12">
        <f t="shared" si="0"/>
        <v>0.32340701485647422</v>
      </c>
      <c r="K12">
        <f t="shared" si="1"/>
        <v>-0.19110399224179092</v>
      </c>
    </row>
    <row r="13" spans="1:15">
      <c r="A13">
        <v>279680</v>
      </c>
      <c r="B13" t="s">
        <v>1769</v>
      </c>
      <c r="C13" t="s">
        <v>1770</v>
      </c>
      <c r="D13" t="s">
        <v>5924</v>
      </c>
      <c r="E13" t="s">
        <v>8347</v>
      </c>
      <c r="F13">
        <v>19940</v>
      </c>
      <c r="G13" t="s">
        <v>8449</v>
      </c>
      <c r="H13">
        <v>38.458590999999998</v>
      </c>
      <c r="I13">
        <v>-75.566992999999997</v>
      </c>
      <c r="J13">
        <f t="shared" si="0"/>
        <v>-2.6043827152655408</v>
      </c>
      <c r="K13">
        <f t="shared" si="1"/>
        <v>-0.2700789657512942</v>
      </c>
    </row>
    <row r="14" spans="1:15">
      <c r="A14">
        <v>470560</v>
      </c>
      <c r="B14" t="s">
        <v>3165</v>
      </c>
      <c r="C14" t="s">
        <v>93</v>
      </c>
      <c r="D14" t="s">
        <v>5915</v>
      </c>
      <c r="E14" t="s">
        <v>8347</v>
      </c>
      <c r="F14">
        <v>19902</v>
      </c>
      <c r="G14" t="s">
        <v>8440</v>
      </c>
      <c r="H14">
        <v>39.122261000000002</v>
      </c>
      <c r="I14">
        <v>-75.475494999999995</v>
      </c>
      <c r="J14">
        <f t="shared" si="0"/>
        <v>2.6803392187280124E-2</v>
      </c>
      <c r="K14">
        <f t="shared" si="1"/>
        <v>0.61308555712584623</v>
      </c>
    </row>
    <row r="15" spans="1:15">
      <c r="A15">
        <v>416611</v>
      </c>
      <c r="B15" t="s">
        <v>1477</v>
      </c>
      <c r="C15" t="s">
        <v>93</v>
      </c>
      <c r="D15" t="s">
        <v>5917</v>
      </c>
      <c r="E15" t="s">
        <v>8347</v>
      </c>
      <c r="F15">
        <v>19904</v>
      </c>
      <c r="G15" t="s">
        <v>8442</v>
      </c>
      <c r="H15">
        <v>39.157423000000001</v>
      </c>
      <c r="I15">
        <v>-75.573959000000002</v>
      </c>
      <c r="J15">
        <f t="shared" si="0"/>
        <v>0.16620665873579793</v>
      </c>
      <c r="K15">
        <f t="shared" si="1"/>
        <v>-0.33731676402411975</v>
      </c>
    </row>
    <row r="16" spans="1:15">
      <c r="A16">
        <v>271622</v>
      </c>
      <c r="B16" t="s">
        <v>2120</v>
      </c>
      <c r="C16" t="s">
        <v>93</v>
      </c>
      <c r="D16" t="s">
        <v>5909</v>
      </c>
      <c r="E16" t="s">
        <v>8347</v>
      </c>
      <c r="F16">
        <v>19901</v>
      </c>
      <c r="G16" t="s">
        <v>8434</v>
      </c>
      <c r="H16">
        <v>39.150754999999997</v>
      </c>
      <c r="I16">
        <v>-75.520730999999998</v>
      </c>
      <c r="J16">
        <f t="shared" si="0"/>
        <v>0.13977070568005051</v>
      </c>
      <c r="K16">
        <f t="shared" si="1"/>
        <v>0.17645491649029013</v>
      </c>
    </row>
    <row r="17" spans="1:11">
      <c r="A17">
        <v>345262</v>
      </c>
      <c r="B17" t="s">
        <v>2135</v>
      </c>
      <c r="C17" t="s">
        <v>285</v>
      </c>
      <c r="D17" t="s">
        <v>5853</v>
      </c>
      <c r="E17" t="s">
        <v>8347</v>
      </c>
      <c r="F17">
        <v>19709</v>
      </c>
      <c r="G17" t="s">
        <v>8378</v>
      </c>
      <c r="H17">
        <v>39.522969000000003</v>
      </c>
      <c r="I17">
        <v>-75.718556000000007</v>
      </c>
      <c r="J17">
        <f t="shared" si="0"/>
        <v>1.6154503443550803</v>
      </c>
      <c r="K17">
        <f t="shared" si="1"/>
        <v>-1.7330078230032002</v>
      </c>
    </row>
    <row r="18" spans="1:11">
      <c r="A18">
        <v>452964</v>
      </c>
      <c r="B18" t="s">
        <v>719</v>
      </c>
      <c r="C18" t="s">
        <v>93</v>
      </c>
      <c r="D18" t="s">
        <v>5920</v>
      </c>
      <c r="E18" t="s">
        <v>8347</v>
      </c>
      <c r="F18">
        <v>19904</v>
      </c>
      <c r="G18" t="s">
        <v>8445</v>
      </c>
      <c r="H18">
        <v>39.155847000000001</v>
      </c>
      <c r="I18">
        <v>-75.532403000000002</v>
      </c>
      <c r="J18">
        <f t="shared" si="0"/>
        <v>0.15995844907535572</v>
      </c>
      <c r="K18">
        <f t="shared" si="1"/>
        <v>6.3793477868400464E-2</v>
      </c>
    </row>
    <row r="19" spans="1:11">
      <c r="A19">
        <v>453025</v>
      </c>
      <c r="B19" t="s">
        <v>2220</v>
      </c>
      <c r="C19" t="s">
        <v>644</v>
      </c>
      <c r="D19" t="s">
        <v>5928</v>
      </c>
      <c r="E19" t="s">
        <v>8347</v>
      </c>
      <c r="F19">
        <v>19977</v>
      </c>
      <c r="G19" t="s">
        <v>8453</v>
      </c>
      <c r="H19">
        <v>39.297758999999999</v>
      </c>
      <c r="I19">
        <v>-75.618137000000004</v>
      </c>
      <c r="J19">
        <f t="shared" si="0"/>
        <v>0.72258276971789959</v>
      </c>
      <c r="K19">
        <f t="shared" si="1"/>
        <v>-0.76373529002105645</v>
      </c>
    </row>
    <row r="20" spans="1:11">
      <c r="A20">
        <v>468560</v>
      </c>
      <c r="B20" t="s">
        <v>1069</v>
      </c>
      <c r="C20" t="s">
        <v>1070</v>
      </c>
      <c r="D20" t="s">
        <v>5926</v>
      </c>
      <c r="E20" t="s">
        <v>8347</v>
      </c>
      <c r="F20">
        <v>19956</v>
      </c>
      <c r="G20" t="s">
        <v>8451</v>
      </c>
      <c r="H20">
        <v>38.550969000000002</v>
      </c>
      <c r="I20">
        <v>-75.569550000000007</v>
      </c>
      <c r="J20">
        <f t="shared" si="0"/>
        <v>-2.238140892922682</v>
      </c>
      <c r="K20">
        <f t="shared" si="1"/>
        <v>-0.29475985150842293</v>
      </c>
    </row>
    <row r="21" spans="1:11">
      <c r="A21">
        <v>472748</v>
      </c>
      <c r="B21" t="s">
        <v>988</v>
      </c>
      <c r="C21" t="s">
        <v>989</v>
      </c>
      <c r="D21" t="s">
        <v>5925</v>
      </c>
      <c r="E21" t="s">
        <v>8347</v>
      </c>
      <c r="F21">
        <v>19951</v>
      </c>
      <c r="G21" t="s">
        <v>8450</v>
      </c>
      <c r="H21">
        <v>38.726697000000001</v>
      </c>
      <c r="I21">
        <v>-75.269324999999995</v>
      </c>
      <c r="J21">
        <f t="shared" si="0"/>
        <v>-1.5414496573832339</v>
      </c>
      <c r="K21">
        <f t="shared" si="1"/>
        <v>2.6030965921383862</v>
      </c>
    </row>
    <row r="22" spans="1:11">
      <c r="A22">
        <v>246043</v>
      </c>
      <c r="B22" t="s">
        <v>538</v>
      </c>
      <c r="C22" t="s">
        <v>539</v>
      </c>
      <c r="D22" t="s">
        <v>5931</v>
      </c>
      <c r="E22" t="s">
        <v>8347</v>
      </c>
      <c r="F22">
        <v>19980</v>
      </c>
      <c r="G22" t="s">
        <v>8456</v>
      </c>
      <c r="H22">
        <v>39.073140000000002</v>
      </c>
      <c r="I22">
        <v>-75.54777</v>
      </c>
      <c r="J22">
        <f t="shared" si="0"/>
        <v>-0.16794172629658705</v>
      </c>
      <c r="K22">
        <f t="shared" si="1"/>
        <v>-8.4533143730440671E-2</v>
      </c>
    </row>
    <row r="23" spans="1:11">
      <c r="A23">
        <v>317122</v>
      </c>
      <c r="B23" t="s">
        <v>843</v>
      </c>
      <c r="C23" t="s">
        <v>644</v>
      </c>
      <c r="D23" t="s">
        <v>5929</v>
      </c>
      <c r="E23" t="s">
        <v>8347</v>
      </c>
      <c r="F23">
        <v>19977</v>
      </c>
      <c r="G23" t="s">
        <v>8454</v>
      </c>
      <c r="H23">
        <v>39.294249999999998</v>
      </c>
      <c r="I23">
        <v>-75.610500000000002</v>
      </c>
      <c r="J23">
        <f t="shared" si="0"/>
        <v>0.70867098818331953</v>
      </c>
      <c r="K23">
        <f t="shared" si="1"/>
        <v>-0.69002081034702123</v>
      </c>
    </row>
    <row r="24" spans="1:11">
      <c r="A24">
        <v>256101</v>
      </c>
      <c r="B24" t="s">
        <v>844</v>
      </c>
      <c r="C24" t="s">
        <v>93</v>
      </c>
      <c r="D24" t="s">
        <v>5910</v>
      </c>
      <c r="E24" t="s">
        <v>8347</v>
      </c>
      <c r="F24">
        <v>19901</v>
      </c>
      <c r="G24" t="s">
        <v>8435</v>
      </c>
      <c r="H24">
        <v>39.162407000000002</v>
      </c>
      <c r="I24">
        <v>-75.525409999999994</v>
      </c>
      <c r="J24">
        <f t="shared" si="0"/>
        <v>0.1859662253269436</v>
      </c>
      <c r="K24">
        <f t="shared" si="1"/>
        <v>0.13129188776246617</v>
      </c>
    </row>
    <row r="25" spans="1:11">
      <c r="A25">
        <v>317257</v>
      </c>
      <c r="B25" t="s">
        <v>257</v>
      </c>
      <c r="C25" t="s">
        <v>93</v>
      </c>
      <c r="D25" t="s">
        <v>5911</v>
      </c>
      <c r="E25" t="s">
        <v>8347</v>
      </c>
      <c r="F25">
        <v>19901</v>
      </c>
      <c r="G25" t="s">
        <v>8436</v>
      </c>
      <c r="H25">
        <v>39.153771999999996</v>
      </c>
      <c r="I25">
        <v>-75.512387000000004</v>
      </c>
      <c r="J25">
        <f t="shared" si="0"/>
        <v>0.15173190399575659</v>
      </c>
      <c r="K25">
        <f t="shared" si="1"/>
        <v>0.25699355972709714</v>
      </c>
    </row>
    <row r="26" spans="1:11">
      <c r="A26">
        <v>468728</v>
      </c>
      <c r="B26" t="s">
        <v>3235</v>
      </c>
      <c r="C26" t="s">
        <v>93</v>
      </c>
      <c r="D26" t="s">
        <v>5912</v>
      </c>
      <c r="E26" t="s">
        <v>8347</v>
      </c>
      <c r="F26">
        <v>19901</v>
      </c>
      <c r="G26" t="s">
        <v>8437</v>
      </c>
      <c r="H26">
        <v>39.165121999999997</v>
      </c>
      <c r="I26">
        <v>-75.512889999999999</v>
      </c>
      <c r="J26">
        <f t="shared" si="0"/>
        <v>0.19673011443104804</v>
      </c>
      <c r="K26">
        <f t="shared" si="1"/>
        <v>0.25213846174678489</v>
      </c>
    </row>
    <row r="27" spans="1:11">
      <c r="A27">
        <v>419023</v>
      </c>
      <c r="B27" t="s">
        <v>1478</v>
      </c>
      <c r="C27" t="s">
        <v>93</v>
      </c>
      <c r="D27" t="s">
        <v>5918</v>
      </c>
      <c r="E27" t="s">
        <v>8347</v>
      </c>
      <c r="F27">
        <v>19904</v>
      </c>
      <c r="G27" t="s">
        <v>8443</v>
      </c>
      <c r="H27">
        <v>39.161821000000003</v>
      </c>
      <c r="I27">
        <v>-75.540912000000006</v>
      </c>
      <c r="J27">
        <f t="shared" si="0"/>
        <v>0.18364296970447583</v>
      </c>
      <c r="K27">
        <f t="shared" si="1"/>
        <v>-1.8337791942575708E-2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A4EBC-B1C8-451B-A7EA-35DF38706AA7}">
  <sheetPr codeName="Sheet17"/>
  <dimension ref="A1:O65"/>
  <sheetViews>
    <sheetView topLeftCell="A31" workbookViewId="0">
      <selection activeCell="I31" sqref="A1:I1048576"/>
    </sheetView>
  </sheetViews>
  <sheetFormatPr defaultRowHeight="15"/>
  <cols>
    <col min="1" max="1" width="9.5703125" bestFit="1" customWidth="1"/>
    <col min="2" max="2" width="32.28515625" bestFit="1" customWidth="1"/>
    <col min="3" max="3" width="16.85546875" bestFit="1" customWidth="1"/>
    <col min="4" max="4" width="23.85546875" bestFit="1" customWidth="1"/>
    <col min="5" max="5" width="5.28515625" bestFit="1" customWidth="1"/>
    <col min="6" max="6" width="15.5703125" bestFit="1" customWidth="1"/>
    <col min="7" max="7" width="47.710937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468567</v>
      </c>
      <c r="B2" t="s">
        <v>1198</v>
      </c>
      <c r="C2" t="s">
        <v>203</v>
      </c>
      <c r="D2" t="s">
        <v>5194</v>
      </c>
      <c r="E2" t="s">
        <v>3407</v>
      </c>
      <c r="F2">
        <v>19001</v>
      </c>
      <c r="G2" t="s">
        <v>7716</v>
      </c>
      <c r="H2">
        <v>40.112270000000002</v>
      </c>
      <c r="I2">
        <v>-75.131820000000005</v>
      </c>
      <c r="J2">
        <f>(H2-N$2)/N$6</f>
        <v>1.1108231981657022</v>
      </c>
      <c r="K2">
        <f>(I2-O$2)/O$6</f>
        <v>0.16359698743449677</v>
      </c>
      <c r="M2" s="19" t="s">
        <v>8497</v>
      </c>
      <c r="N2" s="20">
        <f>AVERAGE(H:H)</f>
        <v>40.040936515625013</v>
      </c>
      <c r="O2" s="20">
        <f>AVERAGE(I:I)</f>
        <v>-75.140444765625006</v>
      </c>
    </row>
    <row r="3" spans="1:15">
      <c r="A3">
        <v>242852</v>
      </c>
      <c r="B3" t="s">
        <v>1194</v>
      </c>
      <c r="C3" t="s">
        <v>203</v>
      </c>
      <c r="D3" t="s">
        <v>5199</v>
      </c>
      <c r="E3" t="s">
        <v>3407</v>
      </c>
      <c r="F3">
        <v>19001</v>
      </c>
      <c r="G3" t="s">
        <v>7721</v>
      </c>
      <c r="H3">
        <v>40.099930999999998</v>
      </c>
      <c r="I3">
        <v>-75.126138999999995</v>
      </c>
      <c r="J3">
        <f t="shared" ref="J3:J65" si="0">(H3-N$2)/N$6</f>
        <v>0.91867714554728919</v>
      </c>
      <c r="K3">
        <f t="shared" ref="K3:K65" si="1">(I3-O$2)/O$6</f>
        <v>0.27135579805340942</v>
      </c>
      <c r="M3" s="19" t="s">
        <v>8498</v>
      </c>
      <c r="N3" s="20">
        <f>MEDIAN(H:H)</f>
        <v>40.066360000000003</v>
      </c>
      <c r="O3" s="20">
        <f>MEDIAN(I:I)</f>
        <v>-75.13997599999999</v>
      </c>
    </row>
    <row r="4" spans="1:15">
      <c r="A4">
        <v>245288</v>
      </c>
      <c r="B4" t="s">
        <v>1196</v>
      </c>
      <c r="C4" t="s">
        <v>203</v>
      </c>
      <c r="D4" t="s">
        <v>5196</v>
      </c>
      <c r="E4" t="s">
        <v>3407</v>
      </c>
      <c r="F4">
        <v>19001</v>
      </c>
      <c r="G4" t="s">
        <v>7718</v>
      </c>
      <c r="H4">
        <v>40.112996000000003</v>
      </c>
      <c r="I4">
        <v>-75.129060999999993</v>
      </c>
      <c r="J4">
        <f t="shared" si="0"/>
        <v>1.1221286551882292</v>
      </c>
      <c r="K4">
        <f t="shared" si="1"/>
        <v>0.21593047775280863</v>
      </c>
      <c r="M4" s="19" t="s">
        <v>8499</v>
      </c>
      <c r="N4" s="20">
        <f>MAX(H:H)</f>
        <v>40.136024999999997</v>
      </c>
      <c r="O4" s="20">
        <f>MAX(I:I)</f>
        <v>-74.991145000000003</v>
      </c>
    </row>
    <row r="5" spans="1:15">
      <c r="A5">
        <v>246517</v>
      </c>
      <c r="B5" t="s">
        <v>202</v>
      </c>
      <c r="C5" t="s">
        <v>203</v>
      </c>
      <c r="D5" t="s">
        <v>5195</v>
      </c>
      <c r="E5" t="s">
        <v>3407</v>
      </c>
      <c r="F5">
        <v>19001</v>
      </c>
      <c r="G5" t="s">
        <v>7717</v>
      </c>
      <c r="H5">
        <v>40.130850000000002</v>
      </c>
      <c r="I5">
        <v>-75.155169999999998</v>
      </c>
      <c r="J5">
        <f t="shared" si="0"/>
        <v>1.4001556933151367</v>
      </c>
      <c r="K5">
        <f t="shared" si="1"/>
        <v>-0.27931239963583721</v>
      </c>
      <c r="M5" s="19" t="s">
        <v>8500</v>
      </c>
      <c r="N5" s="20">
        <f>MIN(H:H)</f>
        <v>39.914776000000003</v>
      </c>
      <c r="O5" s="20">
        <f>MIN(I:I)</f>
        <v>-75.333663999999999</v>
      </c>
    </row>
    <row r="6" spans="1:15">
      <c r="A6">
        <v>483194</v>
      </c>
      <c r="B6" t="s">
        <v>550</v>
      </c>
      <c r="C6" t="s">
        <v>56</v>
      </c>
      <c r="D6" t="s">
        <v>5432</v>
      </c>
      <c r="E6" t="s">
        <v>3407</v>
      </c>
      <c r="F6">
        <v>19123</v>
      </c>
      <c r="G6" t="s">
        <v>7955</v>
      </c>
      <c r="H6">
        <v>39.964962999999997</v>
      </c>
      <c r="I6">
        <v>-75.142757000000003</v>
      </c>
      <c r="J6">
        <f t="shared" si="0"/>
        <v>-1.1830789473121817</v>
      </c>
      <c r="K6">
        <f t="shared" si="1"/>
        <v>-4.3859113909780874E-2</v>
      </c>
      <c r="M6" t="s">
        <v>8501</v>
      </c>
      <c r="N6">
        <f>_xlfn.STDEV.P(H:H)</f>
        <v>6.4216775894473388E-2</v>
      </c>
      <c r="O6">
        <f>_xlfn.STDEV.P(I:I)</f>
        <v>5.2719587079525058E-2</v>
      </c>
    </row>
    <row r="7" spans="1:15">
      <c r="A7">
        <v>343501</v>
      </c>
      <c r="B7" t="s">
        <v>1276</v>
      </c>
      <c r="C7" t="s">
        <v>119</v>
      </c>
      <c r="D7" t="s">
        <v>5287</v>
      </c>
      <c r="E7" t="s">
        <v>3407</v>
      </c>
      <c r="F7">
        <v>19038</v>
      </c>
      <c r="G7" t="s">
        <v>7809</v>
      </c>
      <c r="H7">
        <v>40.090812999999997</v>
      </c>
      <c r="I7">
        <v>-75.165824999999998</v>
      </c>
      <c r="J7">
        <f t="shared" si="0"/>
        <v>0.77668932580709638</v>
      </c>
      <c r="K7">
        <f t="shared" si="1"/>
        <v>-0.48141944542751397</v>
      </c>
    </row>
    <row r="8" spans="1:15">
      <c r="A8">
        <v>416113</v>
      </c>
      <c r="B8" t="s">
        <v>1197</v>
      </c>
      <c r="C8" t="s">
        <v>203</v>
      </c>
      <c r="D8" t="s">
        <v>5194</v>
      </c>
      <c r="E8" t="s">
        <v>3407</v>
      </c>
      <c r="F8">
        <v>19001</v>
      </c>
      <c r="G8" t="s">
        <v>7716</v>
      </c>
      <c r="H8">
        <v>40.112270000000002</v>
      </c>
      <c r="I8">
        <v>-75.131820000000005</v>
      </c>
      <c r="J8">
        <f t="shared" si="0"/>
        <v>1.1108231981657022</v>
      </c>
      <c r="K8">
        <f t="shared" si="1"/>
        <v>0.16359698743449677</v>
      </c>
    </row>
    <row r="9" spans="1:15">
      <c r="A9">
        <v>465487</v>
      </c>
      <c r="B9" t="s">
        <v>1508</v>
      </c>
      <c r="C9" t="s">
        <v>56</v>
      </c>
      <c r="D9" t="s">
        <v>5428</v>
      </c>
      <c r="E9" t="s">
        <v>3407</v>
      </c>
      <c r="F9">
        <v>19119</v>
      </c>
      <c r="G9" t="s">
        <v>7951</v>
      </c>
      <c r="H9">
        <v>40.06606</v>
      </c>
      <c r="I9">
        <v>-75.188826000000006</v>
      </c>
      <c r="J9">
        <f t="shared" si="0"/>
        <v>0.39122930145655582</v>
      </c>
      <c r="K9">
        <f t="shared" si="1"/>
        <v>-0.9177089020446888</v>
      </c>
    </row>
    <row r="10" spans="1:15">
      <c r="A10">
        <v>482682</v>
      </c>
      <c r="B10" t="s">
        <v>2148</v>
      </c>
      <c r="C10" t="s">
        <v>56</v>
      </c>
      <c r="D10" t="s">
        <v>5437</v>
      </c>
      <c r="E10" t="s">
        <v>3407</v>
      </c>
      <c r="F10">
        <v>19132</v>
      </c>
      <c r="G10" t="s">
        <v>7960</v>
      </c>
      <c r="H10">
        <v>39.996006999999999</v>
      </c>
      <c r="I10">
        <v>-75.164839000000001</v>
      </c>
      <c r="J10">
        <f t="shared" si="0"/>
        <v>-0.69965386768788518</v>
      </c>
      <c r="K10">
        <f t="shared" si="1"/>
        <v>-0.46271671927546437</v>
      </c>
    </row>
    <row r="11" spans="1:15">
      <c r="A11">
        <v>245302</v>
      </c>
      <c r="B11" t="s">
        <v>581</v>
      </c>
      <c r="C11" t="s">
        <v>56</v>
      </c>
      <c r="D11" t="s">
        <v>5433</v>
      </c>
      <c r="E11" t="s">
        <v>3407</v>
      </c>
      <c r="F11">
        <v>19124</v>
      </c>
      <c r="G11" t="s">
        <v>7956</v>
      </c>
      <c r="H11">
        <v>40.013978000000002</v>
      </c>
      <c r="I11">
        <v>-75.117611999999994</v>
      </c>
      <c r="J11">
        <f t="shared" si="0"/>
        <v>-0.41980487574325126</v>
      </c>
      <c r="K11">
        <f t="shared" si="1"/>
        <v>0.43309833953307342</v>
      </c>
    </row>
    <row r="12" spans="1:15">
      <c r="A12">
        <v>459319</v>
      </c>
      <c r="B12" t="s">
        <v>518</v>
      </c>
      <c r="C12" t="s">
        <v>56</v>
      </c>
      <c r="D12" t="s">
        <v>5446</v>
      </c>
      <c r="E12" t="s">
        <v>3407</v>
      </c>
      <c r="F12">
        <v>19148</v>
      </c>
      <c r="G12" t="s">
        <v>7969</v>
      </c>
      <c r="H12">
        <v>39.916333000000002</v>
      </c>
      <c r="I12">
        <v>-75.163229000000001</v>
      </c>
      <c r="J12">
        <f t="shared" si="0"/>
        <v>-1.9403577007629746</v>
      </c>
      <c r="K12">
        <f t="shared" si="1"/>
        <v>-0.43217778509203014</v>
      </c>
    </row>
    <row r="13" spans="1:15">
      <c r="A13">
        <v>330889</v>
      </c>
      <c r="B13" t="s">
        <v>1438</v>
      </c>
      <c r="C13" t="s">
        <v>56</v>
      </c>
      <c r="D13" t="s">
        <v>5445</v>
      </c>
      <c r="E13" t="s">
        <v>3407</v>
      </c>
      <c r="F13">
        <v>19148</v>
      </c>
      <c r="G13" t="s">
        <v>7968</v>
      </c>
      <c r="H13">
        <v>39.925265000000003</v>
      </c>
      <c r="I13">
        <v>-75.160161000000002</v>
      </c>
      <c r="J13">
        <f t="shared" si="0"/>
        <v>-1.8012663204252364</v>
      </c>
      <c r="K13">
        <f t="shared" si="1"/>
        <v>-0.37398309560459114</v>
      </c>
    </row>
    <row r="14" spans="1:15">
      <c r="A14">
        <v>325064</v>
      </c>
      <c r="B14" t="s">
        <v>592</v>
      </c>
      <c r="C14" t="s">
        <v>56</v>
      </c>
      <c r="D14" t="s">
        <v>5424</v>
      </c>
      <c r="E14" t="s">
        <v>3407</v>
      </c>
      <c r="F14">
        <v>19115</v>
      </c>
      <c r="G14" t="s">
        <v>7947</v>
      </c>
      <c r="H14">
        <v>40.081206999999999</v>
      </c>
      <c r="I14">
        <v>-75.032595000000001</v>
      </c>
      <c r="J14">
        <f t="shared" si="0"/>
        <v>0.62710224569919082</v>
      </c>
      <c r="K14">
        <f t="shared" si="1"/>
        <v>2.0457247789577457</v>
      </c>
    </row>
    <row r="15" spans="1:15">
      <c r="A15">
        <v>243100</v>
      </c>
      <c r="B15" t="s">
        <v>279</v>
      </c>
      <c r="C15" t="s">
        <v>56</v>
      </c>
      <c r="D15" t="s">
        <v>5435</v>
      </c>
      <c r="E15" t="s">
        <v>3407</v>
      </c>
      <c r="F15">
        <v>19128</v>
      </c>
      <c r="G15" t="s">
        <v>7958</v>
      </c>
      <c r="H15">
        <v>40.064836999999997</v>
      </c>
      <c r="I15">
        <v>-75.242802999999995</v>
      </c>
      <c r="J15">
        <f t="shared" si="0"/>
        <v>0.37218443377255961</v>
      </c>
      <c r="K15">
        <f t="shared" si="1"/>
        <v>-1.9415598650381443</v>
      </c>
    </row>
    <row r="16" spans="1:15">
      <c r="A16">
        <v>243162</v>
      </c>
      <c r="B16" t="s">
        <v>611</v>
      </c>
      <c r="C16" t="s">
        <v>612</v>
      </c>
      <c r="D16" t="s">
        <v>5265</v>
      </c>
      <c r="E16" t="s">
        <v>3407</v>
      </c>
      <c r="F16">
        <v>19027</v>
      </c>
      <c r="G16" t="s">
        <v>7787</v>
      </c>
      <c r="H16">
        <v>40.073723000000001</v>
      </c>
      <c r="I16">
        <v>-75.129790999999997</v>
      </c>
      <c r="J16">
        <f t="shared" si="0"/>
        <v>0.51055949038714576</v>
      </c>
      <c r="K16">
        <f t="shared" si="1"/>
        <v>0.20208363181861785</v>
      </c>
    </row>
    <row r="17" spans="1:11">
      <c r="A17">
        <v>295872</v>
      </c>
      <c r="B17" t="s">
        <v>1726</v>
      </c>
      <c r="C17" t="s">
        <v>361</v>
      </c>
      <c r="D17" t="s">
        <v>5226</v>
      </c>
      <c r="E17" t="s">
        <v>3407</v>
      </c>
      <c r="F17">
        <v>19006</v>
      </c>
      <c r="G17" t="s">
        <v>7748</v>
      </c>
      <c r="H17">
        <v>40.090848999999999</v>
      </c>
      <c r="I17">
        <v>-75.093738999999999</v>
      </c>
      <c r="J17">
        <f t="shared" si="0"/>
        <v>0.77724992698178996</v>
      </c>
      <c r="K17">
        <f t="shared" si="1"/>
        <v>0.88592813814252358</v>
      </c>
    </row>
    <row r="18" spans="1:11">
      <c r="A18">
        <v>245854</v>
      </c>
      <c r="B18" t="s">
        <v>1753</v>
      </c>
      <c r="C18" t="s">
        <v>1754</v>
      </c>
      <c r="D18" t="s">
        <v>5327</v>
      </c>
      <c r="E18" t="s">
        <v>3407</v>
      </c>
      <c r="F18">
        <v>19046</v>
      </c>
      <c r="G18" t="s">
        <v>7849</v>
      </c>
      <c r="H18">
        <v>40.079656</v>
      </c>
      <c r="I18">
        <v>-75.089110000000005</v>
      </c>
      <c r="J18">
        <f t="shared" si="0"/>
        <v>0.60294967842381209</v>
      </c>
      <c r="K18">
        <f t="shared" si="1"/>
        <v>0.97373231599034304</v>
      </c>
    </row>
    <row r="19" spans="1:11">
      <c r="A19">
        <v>416623</v>
      </c>
      <c r="B19" t="s">
        <v>1808</v>
      </c>
      <c r="C19" t="s">
        <v>56</v>
      </c>
      <c r="D19" t="s">
        <v>5413</v>
      </c>
      <c r="E19" t="s">
        <v>3407</v>
      </c>
      <c r="F19">
        <v>19104</v>
      </c>
      <c r="G19" t="s">
        <v>7936</v>
      </c>
      <c r="H19">
        <v>39.955874000000001</v>
      </c>
      <c r="I19">
        <v>-75.191629000000006</v>
      </c>
      <c r="J19">
        <f t="shared" si="0"/>
        <v>-1.3246151716615908</v>
      </c>
      <c r="K19">
        <f t="shared" si="1"/>
        <v>-0.97087699677524719</v>
      </c>
    </row>
    <row r="20" spans="1:11">
      <c r="A20">
        <v>471946</v>
      </c>
      <c r="B20" t="s">
        <v>2992</v>
      </c>
      <c r="C20" t="s">
        <v>612</v>
      </c>
      <c r="D20" t="s">
        <v>5266</v>
      </c>
      <c r="E20" t="s">
        <v>3407</v>
      </c>
      <c r="F20">
        <v>19027</v>
      </c>
      <c r="G20" t="s">
        <v>7788</v>
      </c>
      <c r="H20">
        <v>40.082949999999997</v>
      </c>
      <c r="I20">
        <v>-75.113735000000005</v>
      </c>
      <c r="J20">
        <f t="shared" si="0"/>
        <v>0.6542446859061215</v>
      </c>
      <c r="K20">
        <f t="shared" si="1"/>
        <v>0.50663836924044403</v>
      </c>
    </row>
    <row r="21" spans="1:11">
      <c r="A21">
        <v>336919</v>
      </c>
      <c r="B21" t="s">
        <v>1905</v>
      </c>
      <c r="C21" t="s">
        <v>56</v>
      </c>
      <c r="D21" t="s">
        <v>5422</v>
      </c>
      <c r="E21" t="s">
        <v>3407</v>
      </c>
      <c r="F21">
        <v>19111</v>
      </c>
      <c r="G21" t="s">
        <v>7945</v>
      </c>
      <c r="H21">
        <v>40.08278</v>
      </c>
      <c r="I21">
        <v>-75.074430000000007</v>
      </c>
      <c r="J21">
        <f t="shared" si="0"/>
        <v>0.65159740258133303</v>
      </c>
      <c r="K21">
        <f t="shared" si="1"/>
        <v>1.2521866972406053</v>
      </c>
    </row>
    <row r="22" spans="1:11">
      <c r="A22">
        <v>460534</v>
      </c>
      <c r="B22" t="s">
        <v>1931</v>
      </c>
      <c r="C22" t="s">
        <v>56</v>
      </c>
      <c r="D22" t="s">
        <v>5440</v>
      </c>
      <c r="E22" t="s">
        <v>3407</v>
      </c>
      <c r="F22">
        <v>19140</v>
      </c>
      <c r="G22" t="s">
        <v>7963</v>
      </c>
      <c r="H22">
        <v>40.006399999999999</v>
      </c>
      <c r="I22">
        <v>-75.137349999999998</v>
      </c>
      <c r="J22">
        <f t="shared" si="0"/>
        <v>-0.53781142301144702</v>
      </c>
      <c r="K22">
        <f t="shared" si="1"/>
        <v>5.8702387413229473E-2</v>
      </c>
    </row>
    <row r="23" spans="1:11">
      <c r="A23">
        <v>313100</v>
      </c>
      <c r="B23" t="s">
        <v>1940</v>
      </c>
      <c r="C23" t="s">
        <v>56</v>
      </c>
      <c r="D23" t="s">
        <v>5429</v>
      </c>
      <c r="E23" t="s">
        <v>3407</v>
      </c>
      <c r="F23">
        <v>19120</v>
      </c>
      <c r="G23" t="s">
        <v>7952</v>
      </c>
      <c r="H23">
        <v>40.028990999999998</v>
      </c>
      <c r="I23">
        <v>-75.131842000000006</v>
      </c>
      <c r="J23">
        <f t="shared" si="0"/>
        <v>-0.1860186136508217</v>
      </c>
      <c r="K23">
        <f t="shared" si="1"/>
        <v>0.16317968522823872</v>
      </c>
    </row>
    <row r="24" spans="1:11">
      <c r="A24">
        <v>244013</v>
      </c>
      <c r="B24" t="s">
        <v>1051</v>
      </c>
      <c r="C24" t="s">
        <v>56</v>
      </c>
      <c r="D24" t="s">
        <v>5434</v>
      </c>
      <c r="E24" t="s">
        <v>3407</v>
      </c>
      <c r="F24">
        <v>19124</v>
      </c>
      <c r="G24" t="s">
        <v>7957</v>
      </c>
      <c r="H24">
        <v>40.018149999999999</v>
      </c>
      <c r="I24">
        <v>-75.093266999999997</v>
      </c>
      <c r="J24">
        <f t="shared" si="0"/>
        <v>-0.35483742850091776</v>
      </c>
      <c r="K24">
        <f t="shared" si="1"/>
        <v>0.89488116729447875</v>
      </c>
    </row>
    <row r="25" spans="1:11">
      <c r="A25">
        <v>344722</v>
      </c>
      <c r="B25" t="s">
        <v>2147</v>
      </c>
      <c r="C25" t="s">
        <v>397</v>
      </c>
      <c r="D25" t="s">
        <v>5323</v>
      </c>
      <c r="E25" t="s">
        <v>3407</v>
      </c>
      <c r="F25">
        <v>19046</v>
      </c>
      <c r="G25" t="s">
        <v>7845</v>
      </c>
      <c r="H25">
        <v>40.096651999999999</v>
      </c>
      <c r="I25">
        <v>-75.126757999999995</v>
      </c>
      <c r="J25">
        <f t="shared" si="0"/>
        <v>0.86761572188772262</v>
      </c>
      <c r="K25">
        <f t="shared" si="1"/>
        <v>0.25961443143256252</v>
      </c>
    </row>
    <row r="26" spans="1:11">
      <c r="A26">
        <v>449489</v>
      </c>
      <c r="B26" t="s">
        <v>2150</v>
      </c>
      <c r="C26" t="s">
        <v>56</v>
      </c>
      <c r="D26" t="s">
        <v>5447</v>
      </c>
      <c r="E26" t="s">
        <v>3407</v>
      </c>
      <c r="F26">
        <v>19150</v>
      </c>
      <c r="G26" t="s">
        <v>7970</v>
      </c>
      <c r="H26">
        <v>40.073073999999998</v>
      </c>
      <c r="I26">
        <v>-75.179779999999994</v>
      </c>
      <c r="J26">
        <f t="shared" si="0"/>
        <v>0.50045309698817975</v>
      </c>
      <c r="K26">
        <f t="shared" si="1"/>
        <v>-0.74612182215412315</v>
      </c>
    </row>
    <row r="27" spans="1:11">
      <c r="A27">
        <v>269161</v>
      </c>
      <c r="B27" t="s">
        <v>2159</v>
      </c>
      <c r="C27" t="s">
        <v>56</v>
      </c>
      <c r="D27" t="s">
        <v>5421</v>
      </c>
      <c r="E27" t="s">
        <v>3407</v>
      </c>
      <c r="F27">
        <v>19111</v>
      </c>
      <c r="G27" t="s">
        <v>7944</v>
      </c>
      <c r="H27">
        <v>40.049435000000003</v>
      </c>
      <c r="I27">
        <v>-75.104579000000001</v>
      </c>
      <c r="J27">
        <f t="shared" si="0"/>
        <v>0.13234056454274187</v>
      </c>
      <c r="K27">
        <f t="shared" si="1"/>
        <v>0.68031196016203033</v>
      </c>
    </row>
    <row r="28" spans="1:11">
      <c r="A28">
        <v>244695</v>
      </c>
      <c r="B28" t="s">
        <v>2163</v>
      </c>
      <c r="C28" t="s">
        <v>2164</v>
      </c>
      <c r="D28" t="s">
        <v>5201</v>
      </c>
      <c r="E28" t="s">
        <v>3407</v>
      </c>
      <c r="F28">
        <v>19001</v>
      </c>
      <c r="G28" t="s">
        <v>7723</v>
      </c>
      <c r="H28">
        <v>40.126015000000002</v>
      </c>
      <c r="I28">
        <v>-75.138104999999996</v>
      </c>
      <c r="J28">
        <f t="shared" si="0"/>
        <v>1.3248638411059068</v>
      </c>
      <c r="K28">
        <f t="shared" si="1"/>
        <v>4.4381334426619769E-2</v>
      </c>
    </row>
    <row r="29" spans="1:11">
      <c r="A29">
        <v>244115</v>
      </c>
      <c r="B29" t="s">
        <v>2170</v>
      </c>
      <c r="C29" t="s">
        <v>612</v>
      </c>
      <c r="D29" t="s">
        <v>5267</v>
      </c>
      <c r="E29" t="s">
        <v>3407</v>
      </c>
      <c r="F29">
        <v>19027</v>
      </c>
      <c r="G29" t="s">
        <v>7789</v>
      </c>
      <c r="H29">
        <v>40.077779999999997</v>
      </c>
      <c r="I29">
        <v>-75.135270000000006</v>
      </c>
      <c r="J29">
        <f t="shared" si="0"/>
        <v>0.57373612832148857</v>
      </c>
      <c r="K29">
        <f t="shared" si="1"/>
        <v>9.815641418424205E-2</v>
      </c>
    </row>
    <row r="30" spans="1:11">
      <c r="A30">
        <v>243823</v>
      </c>
      <c r="B30" t="s">
        <v>2296</v>
      </c>
      <c r="C30" t="s">
        <v>397</v>
      </c>
      <c r="D30" t="s">
        <v>5322</v>
      </c>
      <c r="E30" t="s">
        <v>3407</v>
      </c>
      <c r="F30">
        <v>19046</v>
      </c>
      <c r="G30" t="s">
        <v>7844</v>
      </c>
      <c r="H30">
        <v>40.105960000000003</v>
      </c>
      <c r="I30">
        <v>-75.121750000000006</v>
      </c>
      <c r="J30">
        <f t="shared" si="0"/>
        <v>1.012562270049842</v>
      </c>
      <c r="K30">
        <f t="shared" si="1"/>
        <v>0.35460758819676724</v>
      </c>
    </row>
    <row r="31" spans="1:11">
      <c r="A31">
        <v>315018</v>
      </c>
      <c r="B31" t="s">
        <v>2364</v>
      </c>
      <c r="C31" t="s">
        <v>56</v>
      </c>
      <c r="D31" t="s">
        <v>5420</v>
      </c>
      <c r="E31" t="s">
        <v>3407</v>
      </c>
      <c r="F31">
        <v>19111</v>
      </c>
      <c r="G31" t="s">
        <v>7943</v>
      </c>
      <c r="H31">
        <v>40.043213000000002</v>
      </c>
      <c r="I31">
        <v>-75.077809999999999</v>
      </c>
      <c r="J31">
        <f t="shared" si="0"/>
        <v>3.5449994853824544E-2</v>
      </c>
      <c r="K31">
        <f t="shared" si="1"/>
        <v>1.1880739037376089</v>
      </c>
    </row>
    <row r="32" spans="1:11">
      <c r="A32">
        <v>243918</v>
      </c>
      <c r="B32" t="s">
        <v>756</v>
      </c>
      <c r="C32" t="s">
        <v>56</v>
      </c>
      <c r="D32" t="s">
        <v>5409</v>
      </c>
      <c r="E32" t="s">
        <v>3407</v>
      </c>
      <c r="F32">
        <v>19102</v>
      </c>
      <c r="G32" t="s">
        <v>7932</v>
      </c>
      <c r="H32">
        <v>39.947749999999999</v>
      </c>
      <c r="I32">
        <v>-75.166150999999999</v>
      </c>
      <c r="J32">
        <f t="shared" si="0"/>
        <v>-1.4511241700789561</v>
      </c>
      <c r="K32">
        <f t="shared" si="1"/>
        <v>-0.48760310539263096</v>
      </c>
    </row>
    <row r="33" spans="1:11">
      <c r="A33">
        <v>243952</v>
      </c>
      <c r="B33" t="s">
        <v>763</v>
      </c>
      <c r="C33" t="s">
        <v>56</v>
      </c>
      <c r="D33" t="s">
        <v>5411</v>
      </c>
      <c r="E33" t="s">
        <v>3407</v>
      </c>
      <c r="F33">
        <v>19104</v>
      </c>
      <c r="G33" t="s">
        <v>7934</v>
      </c>
      <c r="H33">
        <v>39.960945000000002</v>
      </c>
      <c r="I33">
        <v>-75.193033</v>
      </c>
      <c r="J33">
        <f t="shared" si="0"/>
        <v>-1.2456482673072824</v>
      </c>
      <c r="K33">
        <f t="shared" si="1"/>
        <v>-0.99750846484566047</v>
      </c>
    </row>
    <row r="34" spans="1:11">
      <c r="A34">
        <v>253928</v>
      </c>
      <c r="B34" t="s">
        <v>2567</v>
      </c>
      <c r="C34" t="s">
        <v>56</v>
      </c>
      <c r="D34" t="s">
        <v>5425</v>
      </c>
      <c r="E34" t="s">
        <v>3407</v>
      </c>
      <c r="F34">
        <v>19115</v>
      </c>
      <c r="G34" t="s">
        <v>7948</v>
      </c>
      <c r="H34">
        <v>40.077232000000002</v>
      </c>
      <c r="I34">
        <v>-75.040531000000001</v>
      </c>
      <c r="J34">
        <f t="shared" si="0"/>
        <v>0.5652025326626936</v>
      </c>
      <c r="K34">
        <f t="shared" si="1"/>
        <v>1.8951924922000793</v>
      </c>
    </row>
    <row r="35" spans="1:11">
      <c r="A35">
        <v>294138</v>
      </c>
      <c r="B35" t="s">
        <v>118</v>
      </c>
      <c r="C35" t="s">
        <v>119</v>
      </c>
      <c r="D35" t="s">
        <v>5286</v>
      </c>
      <c r="E35" t="s">
        <v>3407</v>
      </c>
      <c r="F35">
        <v>19038</v>
      </c>
      <c r="G35" t="s">
        <v>7808</v>
      </c>
      <c r="H35">
        <v>40.114803999999999</v>
      </c>
      <c r="I35">
        <v>-75.139945999999995</v>
      </c>
      <c r="J35">
        <f t="shared" si="0"/>
        <v>1.1502832919605268</v>
      </c>
      <c r="K35">
        <f t="shared" si="1"/>
        <v>9.460727077745661E-3</v>
      </c>
    </row>
    <row r="36" spans="1:11">
      <c r="A36">
        <v>244083</v>
      </c>
      <c r="B36" t="s">
        <v>396</v>
      </c>
      <c r="C36" t="s">
        <v>397</v>
      </c>
      <c r="D36" t="s">
        <v>5324</v>
      </c>
      <c r="E36" t="s">
        <v>3407</v>
      </c>
      <c r="F36">
        <v>19046</v>
      </c>
      <c r="G36" t="s">
        <v>7846</v>
      </c>
      <c r="H36">
        <v>40.099328</v>
      </c>
      <c r="I36">
        <v>-75.125622000000007</v>
      </c>
      <c r="J36">
        <f t="shared" si="0"/>
        <v>0.90928707587158586</v>
      </c>
      <c r="K36">
        <f t="shared" si="1"/>
        <v>0.28116239989966474</v>
      </c>
    </row>
    <row r="37" spans="1:11">
      <c r="A37">
        <v>244085</v>
      </c>
      <c r="B37" t="s">
        <v>785</v>
      </c>
      <c r="C37" t="s">
        <v>56</v>
      </c>
      <c r="D37" t="s">
        <v>5412</v>
      </c>
      <c r="E37" t="s">
        <v>3407</v>
      </c>
      <c r="F37">
        <v>19104</v>
      </c>
      <c r="G37" t="s">
        <v>7935</v>
      </c>
      <c r="H37">
        <v>39.951191999999999</v>
      </c>
      <c r="I37">
        <v>-75.201199000000003</v>
      </c>
      <c r="J37">
        <f t="shared" si="0"/>
        <v>-1.3975244688785109</v>
      </c>
      <c r="K37">
        <f t="shared" si="1"/>
        <v>-1.1524034564867132</v>
      </c>
    </row>
    <row r="38" spans="1:11">
      <c r="A38">
        <v>345026</v>
      </c>
      <c r="B38" t="s">
        <v>786</v>
      </c>
      <c r="C38" t="s">
        <v>56</v>
      </c>
      <c r="D38" t="s">
        <v>5416</v>
      </c>
      <c r="E38" t="s">
        <v>3407</v>
      </c>
      <c r="F38">
        <v>19106</v>
      </c>
      <c r="G38" t="s">
        <v>7939</v>
      </c>
      <c r="H38">
        <v>39.947429999999997</v>
      </c>
      <c r="I38">
        <v>-75.150861000000006</v>
      </c>
      <c r="J38">
        <f t="shared" si="0"/>
        <v>-1.4561072916316162</v>
      </c>
      <c r="K38">
        <f t="shared" si="1"/>
        <v>-0.19757807206054348</v>
      </c>
    </row>
    <row r="39" spans="1:11">
      <c r="A39">
        <v>269602</v>
      </c>
      <c r="B39" t="s">
        <v>2698</v>
      </c>
      <c r="C39" t="s">
        <v>56</v>
      </c>
      <c r="D39" t="s">
        <v>5423</v>
      </c>
      <c r="E39" t="s">
        <v>3407</v>
      </c>
      <c r="F39">
        <v>19115</v>
      </c>
      <c r="G39" t="s">
        <v>7946</v>
      </c>
      <c r="H39">
        <v>40.09684</v>
      </c>
      <c r="I39">
        <v>-75.031102000000004</v>
      </c>
      <c r="J39">
        <f t="shared" si="0"/>
        <v>0.87054330579991324</v>
      </c>
      <c r="K39">
        <f t="shared" si="1"/>
        <v>2.0740444241352449</v>
      </c>
    </row>
    <row r="40" spans="1:11">
      <c r="A40">
        <v>344362</v>
      </c>
      <c r="B40" t="s">
        <v>2758</v>
      </c>
      <c r="C40" t="s">
        <v>56</v>
      </c>
      <c r="D40" t="s">
        <v>5419</v>
      </c>
      <c r="E40" t="s">
        <v>3407</v>
      </c>
      <c r="F40">
        <v>19107</v>
      </c>
      <c r="G40" t="s">
        <v>7942</v>
      </c>
      <c r="H40">
        <v>39.957255000000004</v>
      </c>
      <c r="I40">
        <v>-75.153642000000005</v>
      </c>
      <c r="J40">
        <f t="shared" si="0"/>
        <v>-1.3031098877110003</v>
      </c>
      <c r="K40">
        <f t="shared" si="1"/>
        <v>-0.25032886458484382</v>
      </c>
    </row>
    <row r="41" spans="1:11">
      <c r="A41">
        <v>286760</v>
      </c>
      <c r="B41" t="s">
        <v>1088</v>
      </c>
      <c r="C41" t="s">
        <v>397</v>
      </c>
      <c r="D41" t="s">
        <v>5321</v>
      </c>
      <c r="E41" t="s">
        <v>3407</v>
      </c>
      <c r="F41">
        <v>19046</v>
      </c>
      <c r="G41" t="s">
        <v>7843</v>
      </c>
      <c r="H41">
        <v>40.092311000000002</v>
      </c>
      <c r="I41">
        <v>-75.126168000000007</v>
      </c>
      <c r="J41">
        <f t="shared" si="0"/>
        <v>0.80001656357541329</v>
      </c>
      <c r="K41">
        <f t="shared" si="1"/>
        <v>0.2708057178722369</v>
      </c>
    </row>
    <row r="42" spans="1:11">
      <c r="A42">
        <v>346271</v>
      </c>
      <c r="B42" t="s">
        <v>2798</v>
      </c>
      <c r="C42" t="s">
        <v>56</v>
      </c>
      <c r="D42" t="s">
        <v>5436</v>
      </c>
      <c r="E42" t="s">
        <v>3407</v>
      </c>
      <c r="F42">
        <v>19128</v>
      </c>
      <c r="G42" t="s">
        <v>7959</v>
      </c>
      <c r="H42">
        <v>40.066659999999999</v>
      </c>
      <c r="I42">
        <v>-75.235370000000003</v>
      </c>
      <c r="J42">
        <f t="shared" si="0"/>
        <v>0.40057265436771056</v>
      </c>
      <c r="K42">
        <f t="shared" si="1"/>
        <v>-1.8005686241777128</v>
      </c>
    </row>
    <row r="43" spans="1:11">
      <c r="A43">
        <v>246489</v>
      </c>
      <c r="B43" t="s">
        <v>2828</v>
      </c>
      <c r="C43" t="s">
        <v>397</v>
      </c>
      <c r="D43" t="s">
        <v>5325</v>
      </c>
      <c r="E43" t="s">
        <v>3407</v>
      </c>
      <c r="F43">
        <v>19046</v>
      </c>
      <c r="G43" t="s">
        <v>7847</v>
      </c>
      <c r="H43">
        <v>40.089427999999998</v>
      </c>
      <c r="I43">
        <v>-75.099817999999999</v>
      </c>
      <c r="J43">
        <f t="shared" si="0"/>
        <v>0.75512175283714478</v>
      </c>
      <c r="K43">
        <f t="shared" si="1"/>
        <v>0.77061995124739802</v>
      </c>
    </row>
    <row r="44" spans="1:11">
      <c r="A44">
        <v>246141</v>
      </c>
      <c r="B44" t="s">
        <v>2870</v>
      </c>
      <c r="C44" t="s">
        <v>56</v>
      </c>
      <c r="D44" t="s">
        <v>5417</v>
      </c>
      <c r="E44" t="s">
        <v>3407</v>
      </c>
      <c r="F44">
        <v>19107</v>
      </c>
      <c r="G44" t="s">
        <v>7940</v>
      </c>
      <c r="H44">
        <v>39.95814</v>
      </c>
      <c r="I44">
        <v>-75.161949000000007</v>
      </c>
      <c r="J44">
        <f t="shared" si="0"/>
        <v>-1.2893284421670665</v>
      </c>
      <c r="K44">
        <f t="shared" si="1"/>
        <v>-0.40789838400219697</v>
      </c>
    </row>
    <row r="45" spans="1:11">
      <c r="A45">
        <v>424742</v>
      </c>
      <c r="B45" t="s">
        <v>2870</v>
      </c>
      <c r="C45" t="s">
        <v>56</v>
      </c>
      <c r="D45" t="s">
        <v>5418</v>
      </c>
      <c r="E45" t="s">
        <v>3407</v>
      </c>
      <c r="F45">
        <v>19107</v>
      </c>
      <c r="G45" t="s">
        <v>7941</v>
      </c>
      <c r="H45">
        <v>39.958750000000002</v>
      </c>
      <c r="I45">
        <v>-75.160290000000003</v>
      </c>
      <c r="J45">
        <f t="shared" si="0"/>
        <v>-1.2798293667073426</v>
      </c>
      <c r="K45">
        <f t="shared" si="1"/>
        <v>-0.37643000399570897</v>
      </c>
    </row>
    <row r="46" spans="1:11">
      <c r="A46">
        <v>246143</v>
      </c>
      <c r="B46" t="s">
        <v>2871</v>
      </c>
      <c r="C46" t="s">
        <v>203</v>
      </c>
      <c r="D46" t="s">
        <v>5197</v>
      </c>
      <c r="E46" t="s">
        <v>3407</v>
      </c>
      <c r="F46">
        <v>19001</v>
      </c>
      <c r="G46" t="s">
        <v>7719</v>
      </c>
      <c r="H46">
        <v>40.121613000000004</v>
      </c>
      <c r="I46">
        <v>-75.118145999999996</v>
      </c>
      <c r="J46">
        <f t="shared" si="0"/>
        <v>1.2563147752475918</v>
      </c>
      <c r="K46">
        <f t="shared" si="1"/>
        <v>0.42296927689082819</v>
      </c>
    </row>
    <row r="47" spans="1:11">
      <c r="A47">
        <v>345959</v>
      </c>
      <c r="B47" t="s">
        <v>2988</v>
      </c>
      <c r="C47" t="s">
        <v>56</v>
      </c>
      <c r="D47" t="s">
        <v>5415</v>
      </c>
      <c r="E47" t="s">
        <v>3407</v>
      </c>
      <c r="F47">
        <v>19106</v>
      </c>
      <c r="G47" t="s">
        <v>7938</v>
      </c>
      <c r="H47">
        <v>39.948898</v>
      </c>
      <c r="I47">
        <v>-75.146544000000006</v>
      </c>
      <c r="J47">
        <f t="shared" si="0"/>
        <v>-1.4332472215088958</v>
      </c>
      <c r="K47">
        <f t="shared" si="1"/>
        <v>-0.11569199822828161</v>
      </c>
    </row>
    <row r="48" spans="1:11">
      <c r="A48">
        <v>244718</v>
      </c>
      <c r="B48" t="s">
        <v>2996</v>
      </c>
      <c r="C48" t="s">
        <v>2164</v>
      </c>
      <c r="D48" t="s">
        <v>5200</v>
      </c>
      <c r="E48" t="s">
        <v>3407</v>
      </c>
      <c r="F48">
        <v>19001</v>
      </c>
      <c r="G48" t="s">
        <v>7722</v>
      </c>
      <c r="H48">
        <v>40.136024999999997</v>
      </c>
      <c r="I48">
        <v>-75.136004</v>
      </c>
      <c r="J48">
        <f t="shared" si="0"/>
        <v>1.4807421121739432</v>
      </c>
      <c r="K48">
        <f t="shared" si="1"/>
        <v>8.423369512183676E-2</v>
      </c>
    </row>
    <row r="49" spans="1:11">
      <c r="A49">
        <v>418531</v>
      </c>
      <c r="B49" t="s">
        <v>830</v>
      </c>
      <c r="C49" t="s">
        <v>397</v>
      </c>
      <c r="D49" t="s">
        <v>5326</v>
      </c>
      <c r="E49" t="s">
        <v>3407</v>
      </c>
      <c r="F49">
        <v>19046</v>
      </c>
      <c r="G49" t="s">
        <v>7848</v>
      </c>
      <c r="H49">
        <v>40.099656000000003</v>
      </c>
      <c r="I49">
        <v>-75.140006</v>
      </c>
      <c r="J49">
        <f t="shared" si="0"/>
        <v>0.91439477546307901</v>
      </c>
      <c r="K49">
        <f t="shared" si="1"/>
        <v>8.3226301515628605E-3</v>
      </c>
    </row>
    <row r="50" spans="1:11">
      <c r="A50">
        <v>282323</v>
      </c>
      <c r="B50" t="s">
        <v>963</v>
      </c>
      <c r="C50" t="s">
        <v>56</v>
      </c>
      <c r="D50" t="s">
        <v>5438</v>
      </c>
      <c r="E50" t="s">
        <v>3407</v>
      </c>
      <c r="F50">
        <v>19134</v>
      </c>
      <c r="G50" t="s">
        <v>7961</v>
      </c>
      <c r="H50">
        <v>40.006507999999997</v>
      </c>
      <c r="I50">
        <v>-75.124781999999996</v>
      </c>
      <c r="J50">
        <f t="shared" si="0"/>
        <v>-0.53612961948747673</v>
      </c>
      <c r="K50">
        <f t="shared" si="1"/>
        <v>0.29709575686514572</v>
      </c>
    </row>
    <row r="51" spans="1:11">
      <c r="A51">
        <v>307689</v>
      </c>
      <c r="B51" t="s">
        <v>3094</v>
      </c>
      <c r="C51" t="s">
        <v>56</v>
      </c>
      <c r="D51" t="s">
        <v>5439</v>
      </c>
      <c r="E51" t="s">
        <v>3407</v>
      </c>
      <c r="F51">
        <v>19136</v>
      </c>
      <c r="G51" t="s">
        <v>7962</v>
      </c>
      <c r="H51">
        <v>40.030892999999999</v>
      </c>
      <c r="I51">
        <v>-75.034557000000007</v>
      </c>
      <c r="J51">
        <f t="shared" si="0"/>
        <v>-0.15640018492237368</v>
      </c>
      <c r="K51">
        <f t="shared" si="1"/>
        <v>2.0085090094744524</v>
      </c>
    </row>
    <row r="52" spans="1:11">
      <c r="A52">
        <v>470628</v>
      </c>
      <c r="B52" t="s">
        <v>3127</v>
      </c>
      <c r="C52" t="s">
        <v>3128</v>
      </c>
      <c r="D52" t="s">
        <v>5288</v>
      </c>
      <c r="E52" t="s">
        <v>3407</v>
      </c>
      <c r="F52">
        <v>19038</v>
      </c>
      <c r="G52" t="s">
        <v>7810</v>
      </c>
      <c r="H52">
        <v>40.077438000000001</v>
      </c>
      <c r="I52">
        <v>-75.187529999999995</v>
      </c>
      <c r="J52">
        <f t="shared" si="0"/>
        <v>0.56841041716217577</v>
      </c>
      <c r="K52">
        <f t="shared" si="1"/>
        <v>-0.89312600844091938</v>
      </c>
    </row>
    <row r="53" spans="1:11">
      <c r="A53">
        <v>431164</v>
      </c>
      <c r="B53" t="s">
        <v>1226</v>
      </c>
      <c r="C53" t="s">
        <v>203</v>
      </c>
      <c r="D53" t="s">
        <v>5198</v>
      </c>
      <c r="E53" t="s">
        <v>3407</v>
      </c>
      <c r="F53">
        <v>19001</v>
      </c>
      <c r="G53" t="s">
        <v>7720</v>
      </c>
      <c r="H53">
        <v>40.125126000000002</v>
      </c>
      <c r="I53">
        <v>-75.115874000000005</v>
      </c>
      <c r="J53">
        <f t="shared" si="0"/>
        <v>1.3110201065425009</v>
      </c>
      <c r="K53">
        <f t="shared" si="1"/>
        <v>0.4660652138253023</v>
      </c>
    </row>
    <row r="54" spans="1:11">
      <c r="A54">
        <v>437899</v>
      </c>
      <c r="B54" t="s">
        <v>1227</v>
      </c>
      <c r="C54" t="s">
        <v>1228</v>
      </c>
      <c r="D54" t="s">
        <v>5408</v>
      </c>
      <c r="E54" t="s">
        <v>3407</v>
      </c>
      <c r="F54">
        <v>19095</v>
      </c>
      <c r="G54" t="s">
        <v>7931</v>
      </c>
      <c r="H54">
        <v>40.075664000000003</v>
      </c>
      <c r="I54">
        <v>-75.155108999999996</v>
      </c>
      <c r="J54">
        <f t="shared" si="0"/>
        <v>0.54078523705483605</v>
      </c>
      <c r="K54">
        <f t="shared" si="1"/>
        <v>-0.27815533442760082</v>
      </c>
    </row>
    <row r="55" spans="1:11">
      <c r="A55">
        <v>416684</v>
      </c>
      <c r="B55" t="s">
        <v>1121</v>
      </c>
      <c r="C55" t="s">
        <v>1122</v>
      </c>
      <c r="D55" t="s">
        <v>5366</v>
      </c>
      <c r="E55" t="s">
        <v>3407</v>
      </c>
      <c r="F55">
        <v>19064</v>
      </c>
      <c r="G55" t="s">
        <v>7888</v>
      </c>
      <c r="H55">
        <v>39.914776000000003</v>
      </c>
      <c r="I55">
        <v>-75.333663999999999</v>
      </c>
      <c r="J55">
        <f t="shared" si="0"/>
        <v>-1.9646037015674507</v>
      </c>
      <c r="K55">
        <f t="shared" si="1"/>
        <v>-3.6650369450642879</v>
      </c>
    </row>
    <row r="56" spans="1:11">
      <c r="A56">
        <v>246370</v>
      </c>
      <c r="B56" t="s">
        <v>3141</v>
      </c>
      <c r="C56" t="s">
        <v>56</v>
      </c>
      <c r="D56" t="s">
        <v>5448</v>
      </c>
      <c r="E56" t="s">
        <v>3407</v>
      </c>
      <c r="F56">
        <v>19154</v>
      </c>
      <c r="G56" t="s">
        <v>7971</v>
      </c>
      <c r="H56">
        <v>40.091931000000002</v>
      </c>
      <c r="I56">
        <v>-74.991145000000003</v>
      </c>
      <c r="J56">
        <f t="shared" si="0"/>
        <v>0.79409910673167083</v>
      </c>
      <c r="K56">
        <f t="shared" si="1"/>
        <v>2.8319600720656402</v>
      </c>
    </row>
    <row r="57" spans="1:11">
      <c r="A57">
        <v>305641</v>
      </c>
      <c r="B57" t="s">
        <v>990</v>
      </c>
      <c r="C57" t="s">
        <v>56</v>
      </c>
      <c r="D57" t="s">
        <v>5427</v>
      </c>
      <c r="E57" t="s">
        <v>3407</v>
      </c>
      <c r="F57">
        <v>19118</v>
      </c>
      <c r="G57" t="s">
        <v>7950</v>
      </c>
      <c r="H57">
        <v>40.079273999999998</v>
      </c>
      <c r="I57">
        <v>-75.211888000000002</v>
      </c>
      <c r="J57">
        <f t="shared" si="0"/>
        <v>0.59700107707033367</v>
      </c>
      <c r="K57">
        <f t="shared" si="1"/>
        <v>-1.3551554238698305</v>
      </c>
    </row>
    <row r="58" spans="1:11">
      <c r="A58">
        <v>449067</v>
      </c>
      <c r="B58" t="s">
        <v>3146</v>
      </c>
      <c r="C58" t="s">
        <v>56</v>
      </c>
      <c r="D58" t="s">
        <v>5441</v>
      </c>
      <c r="E58" t="s">
        <v>3407</v>
      </c>
      <c r="F58">
        <v>19140</v>
      </c>
      <c r="G58" t="s">
        <v>7964</v>
      </c>
      <c r="H58">
        <v>40.009469000000003</v>
      </c>
      <c r="I58">
        <v>-75.149878999999999</v>
      </c>
      <c r="J58">
        <f t="shared" si="0"/>
        <v>-0.4900201728707238</v>
      </c>
      <c r="K58">
        <f t="shared" si="1"/>
        <v>-0.17895121903670841</v>
      </c>
    </row>
    <row r="59" spans="1:11">
      <c r="A59">
        <v>297040</v>
      </c>
      <c r="B59" t="s">
        <v>3146</v>
      </c>
      <c r="C59" t="s">
        <v>56</v>
      </c>
      <c r="D59" t="s">
        <v>5442</v>
      </c>
      <c r="E59" t="s">
        <v>3407</v>
      </c>
      <c r="F59">
        <v>19140</v>
      </c>
      <c r="G59" t="s">
        <v>7965</v>
      </c>
      <c r="H59">
        <v>40.002091999999998</v>
      </c>
      <c r="I59">
        <v>-75.152131999999995</v>
      </c>
      <c r="J59">
        <f t="shared" si="0"/>
        <v>-0.60489669691372194</v>
      </c>
      <c r="K59">
        <f t="shared" si="1"/>
        <v>-0.22168675861135487</v>
      </c>
    </row>
    <row r="60" spans="1:11">
      <c r="A60">
        <v>246381</v>
      </c>
      <c r="B60" t="s">
        <v>170</v>
      </c>
      <c r="C60" t="s">
        <v>56</v>
      </c>
      <c r="D60" t="s">
        <v>5430</v>
      </c>
      <c r="E60" t="s">
        <v>3407</v>
      </c>
      <c r="F60">
        <v>19121</v>
      </c>
      <c r="G60" t="s">
        <v>7953</v>
      </c>
      <c r="H60">
        <v>39.975321999999998</v>
      </c>
      <c r="I60">
        <v>-75.167026000000007</v>
      </c>
      <c r="J60">
        <f t="shared" si="0"/>
        <v>-1.0217659593007011</v>
      </c>
      <c r="K60">
        <f t="shared" si="1"/>
        <v>-0.5042003522316062</v>
      </c>
    </row>
    <row r="61" spans="1:11">
      <c r="A61">
        <v>331730</v>
      </c>
      <c r="B61" t="s">
        <v>126</v>
      </c>
      <c r="C61" t="s">
        <v>56</v>
      </c>
      <c r="D61" t="s">
        <v>5431</v>
      </c>
      <c r="E61" t="s">
        <v>3407</v>
      </c>
      <c r="F61">
        <v>19123</v>
      </c>
      <c r="G61" t="s">
        <v>7954</v>
      </c>
      <c r="H61">
        <v>39.958590000000001</v>
      </c>
      <c r="I61">
        <v>-75.155816000000002</v>
      </c>
      <c r="J61">
        <f t="shared" si="0"/>
        <v>-1.2823209274836727</v>
      </c>
      <c r="K61">
        <f t="shared" si="1"/>
        <v>-0.29156590987347991</v>
      </c>
    </row>
    <row r="62" spans="1:11">
      <c r="A62">
        <v>483123</v>
      </c>
      <c r="B62" t="s">
        <v>2791</v>
      </c>
      <c r="C62" t="s">
        <v>56</v>
      </c>
      <c r="D62" t="s">
        <v>5414</v>
      </c>
      <c r="E62" t="s">
        <v>3407</v>
      </c>
      <c r="F62">
        <v>19104</v>
      </c>
      <c r="G62" t="s">
        <v>7937</v>
      </c>
      <c r="H62">
        <v>39.952402999999997</v>
      </c>
      <c r="I62">
        <v>-75.187280000000001</v>
      </c>
      <c r="J62">
        <f t="shared" si="0"/>
        <v>-1.3786664682528198</v>
      </c>
      <c r="K62">
        <f t="shared" si="1"/>
        <v>-0.88838393791565184</v>
      </c>
    </row>
    <row r="63" spans="1:11">
      <c r="A63">
        <v>346519</v>
      </c>
      <c r="B63" t="s">
        <v>3213</v>
      </c>
      <c r="C63" t="s">
        <v>56</v>
      </c>
      <c r="D63" t="s">
        <v>5410</v>
      </c>
      <c r="E63" t="s">
        <v>3407</v>
      </c>
      <c r="F63">
        <v>19104</v>
      </c>
      <c r="G63" t="s">
        <v>7933</v>
      </c>
      <c r="H63">
        <v>39.950507999999999</v>
      </c>
      <c r="I63">
        <v>-75.190888999999999</v>
      </c>
      <c r="J63">
        <f t="shared" si="0"/>
        <v>-1.4081758911972473</v>
      </c>
      <c r="K63">
        <f t="shared" si="1"/>
        <v>-0.95684046801998102</v>
      </c>
    </row>
    <row r="64" spans="1:11">
      <c r="A64">
        <v>472664</v>
      </c>
      <c r="B64" t="s">
        <v>55</v>
      </c>
      <c r="C64" t="s">
        <v>56</v>
      </c>
      <c r="D64" t="s">
        <v>5443</v>
      </c>
      <c r="E64" t="s">
        <v>3407</v>
      </c>
      <c r="F64">
        <v>19141</v>
      </c>
      <c r="G64" t="s">
        <v>7966</v>
      </c>
      <c r="H64">
        <v>40.033859999999997</v>
      </c>
      <c r="I64">
        <v>-75.143730000000005</v>
      </c>
      <c r="J64">
        <f t="shared" si="0"/>
        <v>-0.1101973047766342</v>
      </c>
      <c r="K64">
        <f t="shared" si="1"/>
        <v>-6.2315252394594185E-2</v>
      </c>
    </row>
    <row r="65" spans="1:11">
      <c r="A65">
        <v>419096</v>
      </c>
      <c r="B65" t="s">
        <v>262</v>
      </c>
      <c r="C65" t="s">
        <v>56</v>
      </c>
      <c r="D65" t="s">
        <v>5444</v>
      </c>
      <c r="E65" t="s">
        <v>3407</v>
      </c>
      <c r="F65">
        <v>19144</v>
      </c>
      <c r="G65" t="s">
        <v>7967</v>
      </c>
      <c r="H65">
        <v>40.032544000000001</v>
      </c>
      <c r="I65">
        <v>-75.169179999999997</v>
      </c>
      <c r="J65">
        <f t="shared" si="0"/>
        <v>-0.13069039216174708</v>
      </c>
      <c r="K65">
        <f t="shared" si="1"/>
        <v>-0.54505803187809154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2A673-0B6B-44D6-A4D9-963C19DEB66A}">
  <sheetPr codeName="Sheet18"/>
  <dimension ref="A1:O70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3.7109375" bestFit="1" customWidth="1"/>
    <col min="3" max="3" width="21.140625" bestFit="1" customWidth="1"/>
    <col min="4" max="4" width="25.28515625" bestFit="1" customWidth="1"/>
    <col min="5" max="5" width="5.28515625" bestFit="1" customWidth="1"/>
    <col min="6" max="6" width="15.5703125" bestFit="1" customWidth="1"/>
    <col min="7" max="7" width="49.5703125" bestFit="1" customWidth="1"/>
    <col min="8" max="8" width="12" bestFit="1" customWidth="1"/>
    <col min="9" max="9" width="12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332877</v>
      </c>
      <c r="B2" t="s">
        <v>1233</v>
      </c>
      <c r="C2" t="s">
        <v>1234</v>
      </c>
      <c r="D2" t="s">
        <v>3575</v>
      </c>
      <c r="E2" t="s">
        <v>3406</v>
      </c>
      <c r="F2">
        <v>8251</v>
      </c>
      <c r="G2" t="s">
        <v>6094</v>
      </c>
      <c r="H2">
        <v>39.010874000000001</v>
      </c>
      <c r="I2">
        <v>-74.939121</v>
      </c>
      <c r="J2">
        <f>(H2-N$2)/N$6</f>
        <v>-1.1415725564553485</v>
      </c>
      <c r="K2">
        <f>(I2-O$2)/O$6</f>
        <v>0.11342686627112478</v>
      </c>
      <c r="M2" s="19" t="s">
        <v>8497</v>
      </c>
      <c r="N2" s="20">
        <f>AVERAGE(H:H)</f>
        <v>39.331589880707703</v>
      </c>
      <c r="O2" s="20">
        <f>AVERAGE(I:I)</f>
        <v>-74.95963282251985</v>
      </c>
    </row>
    <row r="3" spans="1:15">
      <c r="A3">
        <v>254678</v>
      </c>
      <c r="B3" t="s">
        <v>1297</v>
      </c>
      <c r="C3" t="s">
        <v>1298</v>
      </c>
      <c r="D3" t="s">
        <v>3525</v>
      </c>
      <c r="E3" t="s">
        <v>3406</v>
      </c>
      <c r="F3">
        <v>8202</v>
      </c>
      <c r="G3" t="s">
        <v>6044</v>
      </c>
      <c r="H3">
        <v>39.095596</v>
      </c>
      <c r="I3">
        <v>-74.724932999999993</v>
      </c>
      <c r="J3">
        <f t="shared" ref="J3:J66" si="0">(H3-N$2)/N$6</f>
        <v>-0.84000872396101778</v>
      </c>
      <c r="K3">
        <f t="shared" ref="K3:K66" si="1">(I3-O$2)/O$6</f>
        <v>1.2978498306064108</v>
      </c>
      <c r="M3" s="19" t="s">
        <v>8498</v>
      </c>
      <c r="N3" s="20">
        <f>MEDIAN(H:H)</f>
        <v>39.271005000000002</v>
      </c>
      <c r="O3" s="20">
        <f>MEDIAN(I:I)</f>
        <v>-74.935239999999993</v>
      </c>
    </row>
    <row r="4" spans="1:15">
      <c r="A4">
        <v>302687</v>
      </c>
      <c r="B4" t="s">
        <v>1349</v>
      </c>
      <c r="C4" t="s">
        <v>310</v>
      </c>
      <c r="D4" t="s">
        <v>3544</v>
      </c>
      <c r="E4" t="s">
        <v>3406</v>
      </c>
      <c r="F4">
        <v>8210</v>
      </c>
      <c r="G4" t="s">
        <v>6063</v>
      </c>
      <c r="H4">
        <v>39.163859000000002</v>
      </c>
      <c r="I4">
        <v>-74.753380000000007</v>
      </c>
      <c r="J4">
        <f t="shared" si="0"/>
        <v>-0.59702990030764336</v>
      </c>
      <c r="K4">
        <f t="shared" si="1"/>
        <v>1.1405427916198128</v>
      </c>
      <c r="M4" s="19" t="s">
        <v>8499</v>
      </c>
      <c r="N4" s="20">
        <f>MAX(H:H)</f>
        <v>39.836986000000003</v>
      </c>
      <c r="O4" s="20">
        <f>MAX(I:I)</f>
        <v>-74.567976000000002</v>
      </c>
    </row>
    <row r="5" spans="1:15">
      <c r="A5">
        <v>480889</v>
      </c>
      <c r="B5" t="s">
        <v>1861</v>
      </c>
      <c r="C5" t="s">
        <v>1154</v>
      </c>
      <c r="D5" t="s">
        <v>3604</v>
      </c>
      <c r="E5" t="s">
        <v>3406</v>
      </c>
      <c r="F5">
        <v>8360</v>
      </c>
      <c r="G5" t="s">
        <v>6123</v>
      </c>
      <c r="H5">
        <v>39.486162999999998</v>
      </c>
      <c r="I5">
        <v>-75.015192999999996</v>
      </c>
      <c r="J5">
        <f t="shared" si="0"/>
        <v>0.55019548941701113</v>
      </c>
      <c r="K5">
        <f t="shared" si="1"/>
        <v>-0.3072382678302561</v>
      </c>
      <c r="M5" s="19" t="s">
        <v>8500</v>
      </c>
      <c r="N5" s="20">
        <f>MIN(H:H)</f>
        <v>38.931404999999998</v>
      </c>
      <c r="O5" s="20">
        <f>MIN(I:I)</f>
        <v>-75.292474999999996</v>
      </c>
    </row>
    <row r="6" spans="1:15">
      <c r="A6">
        <v>482816</v>
      </c>
      <c r="B6" t="s">
        <v>1862</v>
      </c>
      <c r="C6" t="s">
        <v>199</v>
      </c>
      <c r="D6" t="s">
        <v>3582</v>
      </c>
      <c r="E6" t="s">
        <v>3406</v>
      </c>
      <c r="F6">
        <v>8302</v>
      </c>
      <c r="G6" t="s">
        <v>6101</v>
      </c>
      <c r="H6">
        <v>39.430323999999999</v>
      </c>
      <c r="I6">
        <v>-75.249341000000001</v>
      </c>
      <c r="J6">
        <f t="shared" si="0"/>
        <v>0.35143928863503338</v>
      </c>
      <c r="K6">
        <f t="shared" si="1"/>
        <v>-1.6020366143911038</v>
      </c>
      <c r="M6" t="s">
        <v>8501</v>
      </c>
      <c r="N6">
        <f>_xlfn.STDEV.P(H:H)</f>
        <v>0.28094217830844176</v>
      </c>
      <c r="O6">
        <f>_xlfn.STDEV.P(I:I)</f>
        <v>0.18083742586012111</v>
      </c>
    </row>
    <row r="7" spans="1:15">
      <c r="A7">
        <v>343284</v>
      </c>
      <c r="B7" t="s">
        <v>309</v>
      </c>
      <c r="C7" t="s">
        <v>310</v>
      </c>
      <c r="D7" t="s">
        <v>3553</v>
      </c>
      <c r="E7" t="s">
        <v>3406</v>
      </c>
      <c r="F7">
        <v>8210</v>
      </c>
      <c r="G7" t="s">
        <v>6072</v>
      </c>
      <c r="H7">
        <v>39.082993000000002</v>
      </c>
      <c r="I7">
        <v>-74.813890999999998</v>
      </c>
      <c r="J7">
        <f t="shared" si="0"/>
        <v>-0.88486848861394918</v>
      </c>
      <c r="K7">
        <f t="shared" si="1"/>
        <v>0.80592732299001302</v>
      </c>
    </row>
    <row r="8" spans="1:15">
      <c r="A8">
        <v>482858</v>
      </c>
      <c r="B8" t="s">
        <v>819</v>
      </c>
      <c r="C8" t="s">
        <v>820</v>
      </c>
      <c r="D8" t="s">
        <v>3451</v>
      </c>
      <c r="E8" t="s">
        <v>3406</v>
      </c>
      <c r="F8">
        <v>8028</v>
      </c>
      <c r="G8" t="s">
        <v>5969</v>
      </c>
      <c r="H8">
        <v>39.696593</v>
      </c>
      <c r="I8">
        <v>-75.122191000000001</v>
      </c>
      <c r="J8">
        <f t="shared" si="0"/>
        <v>1.2992108251241856</v>
      </c>
      <c r="K8">
        <f t="shared" si="1"/>
        <v>-0.89891888643609708</v>
      </c>
    </row>
    <row r="9" spans="1:15">
      <c r="A9">
        <v>468729</v>
      </c>
      <c r="B9" t="s">
        <v>2417</v>
      </c>
      <c r="C9" t="s">
        <v>1468</v>
      </c>
      <c r="D9" t="s">
        <v>3530</v>
      </c>
      <c r="E9" t="s">
        <v>3406</v>
      </c>
      <c r="F9">
        <v>8204</v>
      </c>
      <c r="G9" t="s">
        <v>6049</v>
      </c>
      <c r="H9">
        <v>38.959344999999999</v>
      </c>
      <c r="I9">
        <v>-74.904567999999998</v>
      </c>
      <c r="J9">
        <f t="shared" si="0"/>
        <v>-1.324987522162026</v>
      </c>
      <c r="K9">
        <f t="shared" si="1"/>
        <v>0.30449903972005155</v>
      </c>
    </row>
    <row r="10" spans="1:15">
      <c r="A10">
        <v>264551</v>
      </c>
      <c r="B10" t="s">
        <v>1467</v>
      </c>
      <c r="C10" t="s">
        <v>1468</v>
      </c>
      <c r="D10" t="s">
        <v>3529</v>
      </c>
      <c r="E10" t="s">
        <v>3406</v>
      </c>
      <c r="F10">
        <v>8204</v>
      </c>
      <c r="G10" t="s">
        <v>6048</v>
      </c>
      <c r="H10">
        <v>38.939255000000003</v>
      </c>
      <c r="I10">
        <v>-74.918847999999997</v>
      </c>
      <c r="J10">
        <f t="shared" si="0"/>
        <v>-1.3964968986499511</v>
      </c>
      <c r="K10">
        <f t="shared" si="1"/>
        <v>0.22553308490135671</v>
      </c>
    </row>
    <row r="11" spans="1:15">
      <c r="A11">
        <v>480440</v>
      </c>
      <c r="B11" t="s">
        <v>1469</v>
      </c>
      <c r="C11" t="s">
        <v>1470</v>
      </c>
      <c r="D11" t="s">
        <v>3533</v>
      </c>
      <c r="E11" t="s">
        <v>3406</v>
      </c>
      <c r="F11">
        <v>8204</v>
      </c>
      <c r="G11" t="s">
        <v>6052</v>
      </c>
      <c r="H11">
        <v>38.943314999999998</v>
      </c>
      <c r="I11">
        <v>-74.931190999999998</v>
      </c>
      <c r="J11">
        <f t="shared" si="0"/>
        <v>-1.3820455263980491</v>
      </c>
      <c r="K11">
        <f t="shared" si="1"/>
        <v>0.1572784084078486</v>
      </c>
    </row>
    <row r="12" spans="1:15">
      <c r="A12">
        <v>266156</v>
      </c>
      <c r="B12" t="s">
        <v>1471</v>
      </c>
      <c r="C12" t="s">
        <v>310</v>
      </c>
      <c r="D12" t="s">
        <v>3559</v>
      </c>
      <c r="E12" t="s">
        <v>3406</v>
      </c>
      <c r="F12">
        <v>8210</v>
      </c>
      <c r="G12" t="s">
        <v>6078</v>
      </c>
      <c r="H12">
        <v>39.100617</v>
      </c>
      <c r="I12">
        <v>-74.802921999999995</v>
      </c>
      <c r="J12">
        <f t="shared" si="0"/>
        <v>-0.82213671901597596</v>
      </c>
      <c r="K12">
        <f t="shared" si="1"/>
        <v>0.86658401475517599</v>
      </c>
    </row>
    <row r="13" spans="1:15">
      <c r="A13">
        <v>265575</v>
      </c>
      <c r="B13" t="s">
        <v>590</v>
      </c>
      <c r="C13" t="s">
        <v>310</v>
      </c>
      <c r="D13" t="s">
        <v>3549</v>
      </c>
      <c r="E13" t="s">
        <v>3406</v>
      </c>
      <c r="F13">
        <v>8210</v>
      </c>
      <c r="G13" t="s">
        <v>6068</v>
      </c>
      <c r="H13">
        <v>39.104318999999997</v>
      </c>
      <c r="I13">
        <v>-74.798182999999995</v>
      </c>
      <c r="J13">
        <f t="shared" si="0"/>
        <v>-0.80895963032716889</v>
      </c>
      <c r="K13">
        <f t="shared" si="1"/>
        <v>0.89278987329060089</v>
      </c>
    </row>
    <row r="14" spans="1:15">
      <c r="A14">
        <v>436939</v>
      </c>
      <c r="B14" t="s">
        <v>2466</v>
      </c>
      <c r="C14" t="s">
        <v>310</v>
      </c>
      <c r="D14" t="s">
        <v>3550</v>
      </c>
      <c r="E14" t="s">
        <v>3406</v>
      </c>
      <c r="F14">
        <v>8210</v>
      </c>
      <c r="G14" t="s">
        <v>6069</v>
      </c>
      <c r="H14">
        <v>39.107999999999997</v>
      </c>
      <c r="I14">
        <v>-74.834159</v>
      </c>
      <c r="J14">
        <f t="shared" si="0"/>
        <v>-0.79585729011551531</v>
      </c>
      <c r="K14">
        <f t="shared" si="1"/>
        <v>0.69384875350363395</v>
      </c>
    </row>
    <row r="15" spans="1:15">
      <c r="A15">
        <v>242996</v>
      </c>
      <c r="B15" t="s">
        <v>619</v>
      </c>
      <c r="C15" t="s">
        <v>621</v>
      </c>
      <c r="D15" t="s">
        <v>3488</v>
      </c>
      <c r="E15" t="s">
        <v>3406</v>
      </c>
      <c r="F15">
        <v>8062</v>
      </c>
      <c r="G15" t="s">
        <v>6007</v>
      </c>
      <c r="H15">
        <v>39.748730000000002</v>
      </c>
      <c r="I15">
        <v>-75.209209999999999</v>
      </c>
      <c r="J15">
        <f t="shared" si="0"/>
        <v>1.4847899372173563</v>
      </c>
      <c r="K15">
        <f t="shared" si="1"/>
        <v>-1.3801190560697199</v>
      </c>
    </row>
    <row r="16" spans="1:15">
      <c r="A16">
        <v>416687</v>
      </c>
      <c r="B16" t="s">
        <v>1629</v>
      </c>
      <c r="C16" t="s">
        <v>621</v>
      </c>
      <c r="D16" t="s">
        <v>3486</v>
      </c>
      <c r="E16" t="s">
        <v>3406</v>
      </c>
      <c r="F16">
        <v>8062</v>
      </c>
      <c r="G16" t="s">
        <v>6005</v>
      </c>
      <c r="H16">
        <v>39.750509999999998</v>
      </c>
      <c r="I16">
        <v>-75.208145000000002</v>
      </c>
      <c r="J16">
        <f t="shared" si="0"/>
        <v>1.4911257605199091</v>
      </c>
      <c r="K16">
        <f t="shared" si="1"/>
        <v>-1.3742297884309471</v>
      </c>
    </row>
    <row r="17" spans="1:11">
      <c r="A17">
        <v>420012</v>
      </c>
      <c r="B17" t="s">
        <v>620</v>
      </c>
      <c r="C17" t="s">
        <v>621</v>
      </c>
      <c r="D17" t="s">
        <v>3487</v>
      </c>
      <c r="E17" t="s">
        <v>3406</v>
      </c>
      <c r="F17">
        <v>8062</v>
      </c>
      <c r="G17" t="s">
        <v>6006</v>
      </c>
      <c r="H17">
        <v>39.751972000000002</v>
      </c>
      <c r="I17">
        <v>-75.203812999999997</v>
      </c>
      <c r="J17">
        <f t="shared" si="0"/>
        <v>1.49632967831113</v>
      </c>
      <c r="K17">
        <f t="shared" si="1"/>
        <v>-1.3502745702044061</v>
      </c>
    </row>
    <row r="18" spans="1:11">
      <c r="A18">
        <v>429989</v>
      </c>
      <c r="B18" t="s">
        <v>1472</v>
      </c>
      <c r="C18" t="s">
        <v>310</v>
      </c>
      <c r="D18" t="s">
        <v>3548</v>
      </c>
      <c r="E18" t="s">
        <v>3406</v>
      </c>
      <c r="F18">
        <v>8210</v>
      </c>
      <c r="G18" t="s">
        <v>6067</v>
      </c>
      <c r="H18">
        <v>39.101301999999997</v>
      </c>
      <c r="I18">
        <v>-74.799026999999995</v>
      </c>
      <c r="J18">
        <f t="shared" si="0"/>
        <v>-0.81969849487988666</v>
      </c>
      <c r="K18">
        <f t="shared" si="1"/>
        <v>0.88812269780971576</v>
      </c>
    </row>
    <row r="19" spans="1:11">
      <c r="A19">
        <v>330258</v>
      </c>
      <c r="B19" t="s">
        <v>1676</v>
      </c>
      <c r="C19" t="s">
        <v>1677</v>
      </c>
      <c r="D19" t="s">
        <v>3601</v>
      </c>
      <c r="E19" t="s">
        <v>3406</v>
      </c>
      <c r="F19">
        <v>8349</v>
      </c>
      <c r="G19" t="s">
        <v>6120</v>
      </c>
      <c r="H19">
        <v>39.282753</v>
      </c>
      <c r="I19">
        <v>-75.023844999999994</v>
      </c>
      <c r="J19">
        <f t="shared" si="0"/>
        <v>-0.1738324982092456</v>
      </c>
      <c r="K19">
        <f t="shared" si="1"/>
        <v>-0.35508234633804386</v>
      </c>
    </row>
    <row r="20" spans="1:11">
      <c r="A20">
        <v>456603</v>
      </c>
      <c r="B20" t="s">
        <v>1474</v>
      </c>
      <c r="C20" t="s">
        <v>1468</v>
      </c>
      <c r="D20" t="s">
        <v>3531</v>
      </c>
      <c r="E20" t="s">
        <v>3406</v>
      </c>
      <c r="F20">
        <v>8204</v>
      </c>
      <c r="G20" t="s">
        <v>6050</v>
      </c>
      <c r="H20">
        <v>38.931404999999998</v>
      </c>
      <c r="I20">
        <v>-74.924430999999998</v>
      </c>
      <c r="J20">
        <f t="shared" si="0"/>
        <v>-1.4244385913045388</v>
      </c>
      <c r="K20">
        <f t="shared" si="1"/>
        <v>0.19466005088504676</v>
      </c>
    </row>
    <row r="21" spans="1:11">
      <c r="A21">
        <v>474941</v>
      </c>
      <c r="B21" t="s">
        <v>634</v>
      </c>
      <c r="C21" t="s">
        <v>199</v>
      </c>
      <c r="D21" t="s">
        <v>3585</v>
      </c>
      <c r="E21" t="s">
        <v>3406</v>
      </c>
      <c r="F21">
        <v>8302</v>
      </c>
      <c r="G21" t="s">
        <v>6104</v>
      </c>
      <c r="H21">
        <v>39.427819999999997</v>
      </c>
      <c r="I21">
        <v>-75.23921</v>
      </c>
      <c r="J21">
        <f t="shared" si="0"/>
        <v>0.34252642259591293</v>
      </c>
      <c r="K21">
        <f t="shared" si="1"/>
        <v>-1.5460139191342182</v>
      </c>
    </row>
    <row r="22" spans="1:11">
      <c r="A22">
        <v>423575</v>
      </c>
      <c r="B22" t="s">
        <v>1015</v>
      </c>
      <c r="C22" t="s">
        <v>199</v>
      </c>
      <c r="D22" t="s">
        <v>3581</v>
      </c>
      <c r="E22" t="s">
        <v>3406</v>
      </c>
      <c r="F22">
        <v>8302</v>
      </c>
      <c r="G22" t="s">
        <v>6100</v>
      </c>
      <c r="H22">
        <v>39.475067000000003</v>
      </c>
      <c r="I22">
        <v>-75.220706000000007</v>
      </c>
      <c r="J22">
        <f t="shared" si="0"/>
        <v>0.51069981786351171</v>
      </c>
      <c r="K22">
        <f t="shared" si="1"/>
        <v>-1.4436899675960784</v>
      </c>
    </row>
    <row r="23" spans="1:11">
      <c r="A23">
        <v>417064</v>
      </c>
      <c r="B23" t="s">
        <v>1164</v>
      </c>
      <c r="C23" t="s">
        <v>1165</v>
      </c>
      <c r="D23" t="s">
        <v>3592</v>
      </c>
      <c r="E23" t="s">
        <v>3406</v>
      </c>
      <c r="F23">
        <v>8322</v>
      </c>
      <c r="G23" t="s">
        <v>6111</v>
      </c>
      <c r="H23">
        <v>39.608333000000002</v>
      </c>
      <c r="I23">
        <v>-75.065472999999997</v>
      </c>
      <c r="J23">
        <f t="shared" si="0"/>
        <v>0.98505365395318734</v>
      </c>
      <c r="K23">
        <f t="shared" si="1"/>
        <v>-0.58527805832634883</v>
      </c>
    </row>
    <row r="24" spans="1:11">
      <c r="A24">
        <v>471057</v>
      </c>
      <c r="B24" t="s">
        <v>1771</v>
      </c>
      <c r="C24" t="s">
        <v>1165</v>
      </c>
      <c r="D24" t="s">
        <v>3592</v>
      </c>
      <c r="E24" t="s">
        <v>3406</v>
      </c>
      <c r="F24">
        <v>8322</v>
      </c>
      <c r="G24" t="s">
        <v>6111</v>
      </c>
      <c r="H24">
        <v>39.608333000000002</v>
      </c>
      <c r="I24">
        <v>-75.065472999999997</v>
      </c>
      <c r="J24">
        <f t="shared" si="0"/>
        <v>0.98505365395318734</v>
      </c>
      <c r="K24">
        <f t="shared" si="1"/>
        <v>-0.58527805832634883</v>
      </c>
    </row>
    <row r="25" spans="1:11">
      <c r="A25">
        <v>417065</v>
      </c>
      <c r="B25" t="s">
        <v>1773</v>
      </c>
      <c r="C25" t="s">
        <v>1774</v>
      </c>
      <c r="D25" t="s">
        <v>3560</v>
      </c>
      <c r="E25" t="s">
        <v>3406</v>
      </c>
      <c r="F25">
        <v>8214</v>
      </c>
      <c r="G25" t="s">
        <v>6079</v>
      </c>
      <c r="H25">
        <v>39.198405999999999</v>
      </c>
      <c r="I25">
        <v>-74.818374000000006</v>
      </c>
      <c r="J25">
        <f t="shared" si="0"/>
        <v>-0.47406153646849153</v>
      </c>
      <c r="K25">
        <f t="shared" si="1"/>
        <v>0.78113710061936725</v>
      </c>
    </row>
    <row r="26" spans="1:11">
      <c r="A26">
        <v>417066</v>
      </c>
      <c r="B26" t="s">
        <v>1775</v>
      </c>
      <c r="C26" t="s">
        <v>310</v>
      </c>
      <c r="D26" t="s">
        <v>3546</v>
      </c>
      <c r="E26" t="s">
        <v>3406</v>
      </c>
      <c r="F26">
        <v>8210</v>
      </c>
      <c r="G26" t="s">
        <v>6065</v>
      </c>
      <c r="H26">
        <v>39.168635000000002</v>
      </c>
      <c r="I26">
        <v>-74.794230999999996</v>
      </c>
      <c r="J26">
        <f t="shared" si="0"/>
        <v>-0.5800299609295263</v>
      </c>
      <c r="K26">
        <f t="shared" si="1"/>
        <v>0.91464375658495323</v>
      </c>
    </row>
    <row r="27" spans="1:11">
      <c r="A27">
        <v>244423</v>
      </c>
      <c r="B27" t="s">
        <v>1906</v>
      </c>
      <c r="C27" t="s">
        <v>1907</v>
      </c>
      <c r="D27" t="s">
        <v>3591</v>
      </c>
      <c r="E27" t="s">
        <v>3406</v>
      </c>
      <c r="F27">
        <v>8319</v>
      </c>
      <c r="G27" t="s">
        <v>6110</v>
      </c>
      <c r="H27">
        <v>39.378898999999997</v>
      </c>
      <c r="I27">
        <v>-74.825930999999997</v>
      </c>
      <c r="J27">
        <f t="shared" si="0"/>
        <v>0.16839450586288879</v>
      </c>
      <c r="K27">
        <f t="shared" si="1"/>
        <v>0.73934818461346941</v>
      </c>
    </row>
    <row r="28" spans="1:11">
      <c r="A28">
        <v>416719</v>
      </c>
      <c r="B28" t="s">
        <v>2460</v>
      </c>
      <c r="C28" t="s">
        <v>310</v>
      </c>
      <c r="D28" t="s">
        <v>3556</v>
      </c>
      <c r="E28" t="s">
        <v>3406</v>
      </c>
      <c r="F28">
        <v>8210</v>
      </c>
      <c r="G28" t="s">
        <v>6075</v>
      </c>
      <c r="H28">
        <v>39.076248</v>
      </c>
      <c r="I28">
        <v>-74.830385000000007</v>
      </c>
      <c r="J28">
        <f t="shared" si="0"/>
        <v>-0.90887698758912616</v>
      </c>
      <c r="K28">
        <f t="shared" si="1"/>
        <v>0.71471832727710738</v>
      </c>
    </row>
    <row r="29" spans="1:11">
      <c r="A29">
        <v>268939</v>
      </c>
      <c r="B29" t="s">
        <v>1925</v>
      </c>
      <c r="C29" t="s">
        <v>199</v>
      </c>
      <c r="D29" t="s">
        <v>3584</v>
      </c>
      <c r="E29" t="s">
        <v>3406</v>
      </c>
      <c r="F29">
        <v>8302</v>
      </c>
      <c r="G29" t="s">
        <v>6103</v>
      </c>
      <c r="H29">
        <v>39.423409999999997</v>
      </c>
      <c r="I29">
        <v>-75.182464999999993</v>
      </c>
      <c r="J29">
        <f t="shared" si="0"/>
        <v>0.32682924239124334</v>
      </c>
      <c r="K29">
        <f t="shared" si="1"/>
        <v>-1.2322237856476959</v>
      </c>
    </row>
    <row r="30" spans="1:11">
      <c r="A30">
        <v>344948</v>
      </c>
      <c r="B30" t="s">
        <v>2015</v>
      </c>
      <c r="C30" t="s">
        <v>2016</v>
      </c>
      <c r="D30" t="s">
        <v>3448</v>
      </c>
      <c r="E30" t="s">
        <v>3406</v>
      </c>
      <c r="F30">
        <v>8026</v>
      </c>
      <c r="G30" t="s">
        <v>5966</v>
      </c>
      <c r="H30">
        <v>39.836986000000003</v>
      </c>
      <c r="I30">
        <v>-74.967803000000004</v>
      </c>
      <c r="J30">
        <f t="shared" si="0"/>
        <v>1.7989328705831908</v>
      </c>
      <c r="K30">
        <f t="shared" si="1"/>
        <v>-4.5179682476086079E-2</v>
      </c>
    </row>
    <row r="31" spans="1:11">
      <c r="A31">
        <v>242998</v>
      </c>
      <c r="B31" t="s">
        <v>994</v>
      </c>
      <c r="C31" t="s">
        <v>820</v>
      </c>
      <c r="D31" t="s">
        <v>3450</v>
      </c>
      <c r="E31" t="s">
        <v>3406</v>
      </c>
      <c r="F31">
        <v>8028</v>
      </c>
      <c r="G31" t="s">
        <v>5968</v>
      </c>
      <c r="H31">
        <v>39.715539999999997</v>
      </c>
      <c r="I31">
        <v>-75.122609999999995</v>
      </c>
      <c r="J31">
        <f t="shared" si="0"/>
        <v>1.366651748783557</v>
      </c>
      <c r="K31">
        <f t="shared" si="1"/>
        <v>-0.90123588469019644</v>
      </c>
    </row>
    <row r="32" spans="1:11">
      <c r="A32">
        <v>336703</v>
      </c>
      <c r="B32" t="s">
        <v>2027</v>
      </c>
      <c r="C32" t="s">
        <v>310</v>
      </c>
      <c r="D32" t="s">
        <v>3558</v>
      </c>
      <c r="E32" t="s">
        <v>3406</v>
      </c>
      <c r="F32">
        <v>8210</v>
      </c>
      <c r="G32" t="s">
        <v>6077</v>
      </c>
      <c r="H32">
        <v>39.138804</v>
      </c>
      <c r="I32">
        <v>-74.854097999999993</v>
      </c>
      <c r="J32">
        <f t="shared" si="0"/>
        <v>-0.68621195246819278</v>
      </c>
      <c r="K32">
        <f t="shared" si="1"/>
        <v>0.58358949768223856</v>
      </c>
    </row>
    <row r="33" spans="1:11">
      <c r="A33">
        <v>244164</v>
      </c>
      <c r="B33" t="s">
        <v>2082</v>
      </c>
      <c r="C33" t="s">
        <v>621</v>
      </c>
      <c r="D33" t="s">
        <v>3485</v>
      </c>
      <c r="E33" t="s">
        <v>3406</v>
      </c>
      <c r="F33">
        <v>8062</v>
      </c>
      <c r="G33" t="s">
        <v>6004</v>
      </c>
      <c r="H33">
        <v>39.746042000000003</v>
      </c>
      <c r="I33">
        <v>-75.223511000000002</v>
      </c>
      <c r="J33">
        <f t="shared" si="0"/>
        <v>1.4752221321402275</v>
      </c>
      <c r="K33">
        <f t="shared" si="1"/>
        <v>-1.4592011372925811</v>
      </c>
    </row>
    <row r="34" spans="1:11">
      <c r="A34">
        <v>332037</v>
      </c>
      <c r="B34" t="s">
        <v>465</v>
      </c>
      <c r="C34" t="s">
        <v>466</v>
      </c>
      <c r="D34" t="s">
        <v>3506</v>
      </c>
      <c r="E34" t="s">
        <v>3406</v>
      </c>
      <c r="F34">
        <v>8085</v>
      </c>
      <c r="G34" t="s">
        <v>6025</v>
      </c>
      <c r="H34">
        <v>39.761493000000002</v>
      </c>
      <c r="I34">
        <v>-75.292474999999996</v>
      </c>
      <c r="J34">
        <f t="shared" si="0"/>
        <v>1.5302192140772635</v>
      </c>
      <c r="K34">
        <f t="shared" si="1"/>
        <v>-1.8405602485052019</v>
      </c>
    </row>
    <row r="35" spans="1:11">
      <c r="A35">
        <v>309689</v>
      </c>
      <c r="B35" t="s">
        <v>2316</v>
      </c>
      <c r="C35" t="s">
        <v>310</v>
      </c>
      <c r="D35" t="s">
        <v>3555</v>
      </c>
      <c r="E35" t="s">
        <v>3406</v>
      </c>
      <c r="F35">
        <v>8210</v>
      </c>
      <c r="G35" t="s">
        <v>6074</v>
      </c>
      <c r="H35">
        <v>39.046886000000001</v>
      </c>
      <c r="I35">
        <v>-74.847981000000004</v>
      </c>
      <c r="J35">
        <f t="shared" si="0"/>
        <v>-1.0133895964710966</v>
      </c>
      <c r="K35">
        <f t="shared" si="1"/>
        <v>0.61741546026102789</v>
      </c>
    </row>
    <row r="36" spans="1:11">
      <c r="A36">
        <v>343882</v>
      </c>
      <c r="B36" t="s">
        <v>2346</v>
      </c>
      <c r="C36" t="s">
        <v>1468</v>
      </c>
      <c r="D36" t="s">
        <v>3528</v>
      </c>
      <c r="E36" t="s">
        <v>3406</v>
      </c>
      <c r="F36">
        <v>8204</v>
      </c>
      <c r="G36" t="s">
        <v>6047</v>
      </c>
      <c r="H36">
        <v>38.966633999999999</v>
      </c>
      <c r="I36">
        <v>-74.920736000000005</v>
      </c>
      <c r="J36">
        <f t="shared" si="0"/>
        <v>-1.2990426816831513</v>
      </c>
      <c r="K36">
        <f t="shared" si="1"/>
        <v>0.21509276818578651</v>
      </c>
    </row>
    <row r="37" spans="1:11">
      <c r="A37">
        <v>416686</v>
      </c>
      <c r="B37" t="s">
        <v>1628</v>
      </c>
      <c r="C37" t="s">
        <v>621</v>
      </c>
      <c r="D37" t="s">
        <v>3488</v>
      </c>
      <c r="E37" t="s">
        <v>3406</v>
      </c>
      <c r="F37">
        <v>8062</v>
      </c>
      <c r="G37" t="s">
        <v>6007</v>
      </c>
      <c r="H37">
        <v>39.749130768830703</v>
      </c>
      <c r="I37">
        <v>-75.208015753868906</v>
      </c>
      <c r="J37">
        <f t="shared" si="0"/>
        <v>1.4862164543502208</v>
      </c>
      <c r="K37">
        <f t="shared" si="1"/>
        <v>-1.3735150794569579</v>
      </c>
    </row>
    <row r="38" spans="1:11">
      <c r="A38">
        <v>322072</v>
      </c>
      <c r="B38" t="s">
        <v>513</v>
      </c>
      <c r="C38" t="s">
        <v>514</v>
      </c>
      <c r="D38" t="s">
        <v>3573</v>
      </c>
      <c r="E38" t="s">
        <v>3406</v>
      </c>
      <c r="F38">
        <v>8242</v>
      </c>
      <c r="G38" t="s">
        <v>6092</v>
      </c>
      <c r="H38">
        <v>39.010973999999997</v>
      </c>
      <c r="I38">
        <v>-74.871165000000005</v>
      </c>
      <c r="J38">
        <f t="shared" si="0"/>
        <v>-1.1412166113260043</v>
      </c>
      <c r="K38">
        <f t="shared" si="1"/>
        <v>0.48921191008478554</v>
      </c>
    </row>
    <row r="39" spans="1:11">
      <c r="A39">
        <v>254506</v>
      </c>
      <c r="B39" t="s">
        <v>2418</v>
      </c>
      <c r="C39" t="s">
        <v>2419</v>
      </c>
      <c r="D39" t="s">
        <v>3600</v>
      </c>
      <c r="E39" t="s">
        <v>3406</v>
      </c>
      <c r="F39">
        <v>8348</v>
      </c>
      <c r="G39" t="s">
        <v>6119</v>
      </c>
      <c r="H39">
        <v>39.308160000000001</v>
      </c>
      <c r="I39">
        <v>-74.980099999999993</v>
      </c>
      <c r="J39">
        <f t="shared" si="0"/>
        <v>-8.3397519193359387E-2</v>
      </c>
      <c r="K39">
        <f t="shared" si="1"/>
        <v>-0.11317998684616362</v>
      </c>
    </row>
    <row r="40" spans="1:11">
      <c r="A40">
        <v>418086</v>
      </c>
      <c r="B40" t="s">
        <v>2463</v>
      </c>
      <c r="C40" t="s">
        <v>310</v>
      </c>
      <c r="D40" t="s">
        <v>3551</v>
      </c>
      <c r="E40" t="s">
        <v>3406</v>
      </c>
      <c r="F40">
        <v>8210</v>
      </c>
      <c r="G40" t="s">
        <v>6070</v>
      </c>
      <c r="H40">
        <v>39.074370000000002</v>
      </c>
      <c r="I40">
        <v>-74.821889999999996</v>
      </c>
      <c r="J40">
        <f t="shared" si="0"/>
        <v>-0.91556163711845384</v>
      </c>
      <c r="K40">
        <f t="shared" si="1"/>
        <v>0.76169422266826114</v>
      </c>
    </row>
    <row r="41" spans="1:11">
      <c r="A41">
        <v>244685</v>
      </c>
      <c r="B41" t="s">
        <v>2459</v>
      </c>
      <c r="C41" t="s">
        <v>310</v>
      </c>
      <c r="D41" t="s">
        <v>3545</v>
      </c>
      <c r="E41" t="s">
        <v>3406</v>
      </c>
      <c r="F41">
        <v>8210</v>
      </c>
      <c r="G41" t="s">
        <v>6064</v>
      </c>
      <c r="H41">
        <v>39.078719</v>
      </c>
      <c r="I41">
        <v>-74.825266999999997</v>
      </c>
      <c r="J41">
        <f t="shared" si="0"/>
        <v>-0.90008158344270062</v>
      </c>
      <c r="K41">
        <f t="shared" si="1"/>
        <v>0.74301999091596593</v>
      </c>
    </row>
    <row r="42" spans="1:11">
      <c r="A42">
        <v>418085</v>
      </c>
      <c r="B42" t="s">
        <v>2462</v>
      </c>
      <c r="C42" t="s">
        <v>310</v>
      </c>
      <c r="D42" t="s">
        <v>3552</v>
      </c>
      <c r="E42" t="s">
        <v>3406</v>
      </c>
      <c r="F42">
        <v>8210</v>
      </c>
      <c r="G42" t="s">
        <v>6071</v>
      </c>
      <c r="H42">
        <v>39.077852999999998</v>
      </c>
      <c r="I42">
        <v>-74.823149999999998</v>
      </c>
      <c r="J42">
        <f t="shared" si="0"/>
        <v>-0.9031640682629446</v>
      </c>
      <c r="K42">
        <f t="shared" si="1"/>
        <v>0.75472663841954124</v>
      </c>
    </row>
    <row r="43" spans="1:11">
      <c r="A43">
        <v>418084</v>
      </c>
      <c r="B43" t="s">
        <v>2461</v>
      </c>
      <c r="C43" t="s">
        <v>310</v>
      </c>
      <c r="D43" t="s">
        <v>3554</v>
      </c>
      <c r="E43" t="s">
        <v>3406</v>
      </c>
      <c r="F43">
        <v>8210</v>
      </c>
      <c r="G43" t="s">
        <v>6073</v>
      </c>
      <c r="H43">
        <v>39.076248</v>
      </c>
      <c r="I43">
        <v>-74.830385000000007</v>
      </c>
      <c r="J43">
        <f t="shared" si="0"/>
        <v>-0.90887698758912616</v>
      </c>
      <c r="K43">
        <f t="shared" si="1"/>
        <v>0.71471832727710738</v>
      </c>
    </row>
    <row r="44" spans="1:11">
      <c r="A44">
        <v>418087</v>
      </c>
      <c r="B44" t="s">
        <v>2464</v>
      </c>
      <c r="C44" t="s">
        <v>310</v>
      </c>
      <c r="D44" t="s">
        <v>3547</v>
      </c>
      <c r="E44" t="s">
        <v>3406</v>
      </c>
      <c r="F44">
        <v>8210</v>
      </c>
      <c r="G44" t="s">
        <v>6066</v>
      </c>
      <c r="H44">
        <v>39.075175000000002</v>
      </c>
      <c r="I44">
        <v>-74.819485</v>
      </c>
      <c r="J44">
        <f t="shared" si="0"/>
        <v>-0.91269627882712634</v>
      </c>
      <c r="K44">
        <f t="shared" si="1"/>
        <v>0.77499346085724241</v>
      </c>
    </row>
    <row r="45" spans="1:11">
      <c r="A45">
        <v>334995</v>
      </c>
      <c r="B45" t="s">
        <v>766</v>
      </c>
      <c r="C45" t="s">
        <v>310</v>
      </c>
      <c r="D45" t="s">
        <v>3557</v>
      </c>
      <c r="E45" t="s">
        <v>3406</v>
      </c>
      <c r="F45">
        <v>8210</v>
      </c>
      <c r="G45" t="s">
        <v>6076</v>
      </c>
      <c r="H45">
        <v>39.07985</v>
      </c>
      <c r="I45">
        <v>-74.824815999999998</v>
      </c>
      <c r="J45">
        <f t="shared" si="0"/>
        <v>-0.89605584402966321</v>
      </c>
      <c r="K45">
        <f t="shared" si="1"/>
        <v>0.74551394369069224</v>
      </c>
    </row>
    <row r="46" spans="1:11">
      <c r="A46">
        <v>418098</v>
      </c>
      <c r="B46" t="s">
        <v>2524</v>
      </c>
      <c r="C46" t="s">
        <v>2525</v>
      </c>
      <c r="D46" t="s">
        <v>3598</v>
      </c>
      <c r="E46" t="s">
        <v>3406</v>
      </c>
      <c r="F46">
        <v>8332</v>
      </c>
      <c r="G46" t="s">
        <v>6117</v>
      </c>
      <c r="H46">
        <v>39.373959999999997</v>
      </c>
      <c r="I46">
        <v>-75.012389999999996</v>
      </c>
      <c r="J46">
        <f t="shared" si="0"/>
        <v>0.15081437592391678</v>
      </c>
      <c r="K46">
        <f t="shared" si="1"/>
        <v>-0.29173815779126311</v>
      </c>
    </row>
    <row r="47" spans="1:11">
      <c r="A47">
        <v>325343</v>
      </c>
      <c r="B47" t="s">
        <v>1170</v>
      </c>
      <c r="C47" t="s">
        <v>1154</v>
      </c>
      <c r="D47" t="s">
        <v>3602</v>
      </c>
      <c r="E47" t="s">
        <v>3406</v>
      </c>
      <c r="F47">
        <v>8360</v>
      </c>
      <c r="G47" t="s">
        <v>6121</v>
      </c>
      <c r="H47">
        <v>39.495069000000001</v>
      </c>
      <c r="I47">
        <v>-75.027648999999997</v>
      </c>
      <c r="J47">
        <f t="shared" si="0"/>
        <v>0.58189596263760901</v>
      </c>
      <c r="K47">
        <f t="shared" si="1"/>
        <v>-0.37611781497463448</v>
      </c>
    </row>
    <row r="48" spans="1:11">
      <c r="A48">
        <v>244268</v>
      </c>
      <c r="B48" t="s">
        <v>2640</v>
      </c>
      <c r="C48" t="s">
        <v>2641</v>
      </c>
      <c r="D48" t="s">
        <v>3576</v>
      </c>
      <c r="E48" t="s">
        <v>3406</v>
      </c>
      <c r="F48">
        <v>8260</v>
      </c>
      <c r="G48" t="s">
        <v>6095</v>
      </c>
      <c r="H48">
        <v>38.999349000000002</v>
      </c>
      <c r="I48">
        <v>-74.798096000000001</v>
      </c>
      <c r="J48">
        <f t="shared" si="0"/>
        <v>-1.1825952326138061</v>
      </c>
      <c r="K48">
        <f t="shared" si="1"/>
        <v>0.89327096839345199</v>
      </c>
    </row>
    <row r="49" spans="1:11">
      <c r="A49">
        <v>418215</v>
      </c>
      <c r="B49" t="s">
        <v>2665</v>
      </c>
      <c r="C49" t="s">
        <v>281</v>
      </c>
      <c r="D49" t="s">
        <v>3569</v>
      </c>
      <c r="E49" t="s">
        <v>3406</v>
      </c>
      <c r="F49">
        <v>8226</v>
      </c>
      <c r="G49" t="s">
        <v>6088</v>
      </c>
      <c r="H49">
        <v>39.280107000000001</v>
      </c>
      <c r="I49">
        <v>-74.567976000000002</v>
      </c>
      <c r="J49">
        <f t="shared" si="0"/>
        <v>-0.18325080633204227</v>
      </c>
      <c r="K49">
        <f t="shared" si="1"/>
        <v>2.1657951646734781</v>
      </c>
    </row>
    <row r="50" spans="1:11">
      <c r="A50">
        <v>418234</v>
      </c>
      <c r="B50" t="s">
        <v>995</v>
      </c>
      <c r="C50" t="s">
        <v>820</v>
      </c>
      <c r="D50" t="s">
        <v>3449</v>
      </c>
      <c r="E50" t="s">
        <v>3406</v>
      </c>
      <c r="F50">
        <v>8028</v>
      </c>
      <c r="G50" t="s">
        <v>5967</v>
      </c>
      <c r="H50">
        <v>39.717495</v>
      </c>
      <c r="I50">
        <v>-75.131460000000004</v>
      </c>
      <c r="J50">
        <f t="shared" si="0"/>
        <v>1.3736104760625063</v>
      </c>
      <c r="K50">
        <f t="shared" si="1"/>
        <v>-0.95017486929427453</v>
      </c>
    </row>
    <row r="51" spans="1:11">
      <c r="A51">
        <v>244110</v>
      </c>
      <c r="B51" t="s">
        <v>406</v>
      </c>
      <c r="C51" t="s">
        <v>408</v>
      </c>
      <c r="D51" t="s">
        <v>3494</v>
      </c>
      <c r="E51" t="s">
        <v>3406</v>
      </c>
      <c r="F51">
        <v>8071</v>
      </c>
      <c r="G51" t="s">
        <v>6013</v>
      </c>
      <c r="H51">
        <v>39.734591999999999</v>
      </c>
      <c r="I51">
        <v>-75.140145000000004</v>
      </c>
      <c r="J51">
        <f t="shared" si="0"/>
        <v>1.4344664148287716</v>
      </c>
      <c r="K51">
        <f t="shared" si="1"/>
        <v>-0.99820143215144397</v>
      </c>
    </row>
    <row r="52" spans="1:11">
      <c r="A52">
        <v>418377</v>
      </c>
      <c r="B52" t="s">
        <v>407</v>
      </c>
      <c r="C52" t="s">
        <v>408</v>
      </c>
      <c r="D52" t="s">
        <v>3492</v>
      </c>
      <c r="E52" t="s">
        <v>3406</v>
      </c>
      <c r="F52">
        <v>8071</v>
      </c>
      <c r="G52" t="s">
        <v>6011</v>
      </c>
      <c r="H52">
        <v>39.740546999999999</v>
      </c>
      <c r="I52">
        <v>-75.127241999999995</v>
      </c>
      <c r="J52">
        <f t="shared" si="0"/>
        <v>1.4556629472820162</v>
      </c>
      <c r="K52">
        <f t="shared" si="1"/>
        <v>-0.92685005154735878</v>
      </c>
    </row>
    <row r="53" spans="1:11">
      <c r="A53">
        <v>473595</v>
      </c>
      <c r="B53" t="s">
        <v>2766</v>
      </c>
      <c r="C53" t="s">
        <v>408</v>
      </c>
      <c r="D53" t="s">
        <v>3495</v>
      </c>
      <c r="E53" t="s">
        <v>3406</v>
      </c>
      <c r="F53">
        <v>8071</v>
      </c>
      <c r="G53" t="s">
        <v>6014</v>
      </c>
      <c r="H53">
        <v>39.735185000000001</v>
      </c>
      <c r="I53">
        <v>-75.127435000000006</v>
      </c>
      <c r="J53">
        <f t="shared" si="0"/>
        <v>1.4365771694458693</v>
      </c>
      <c r="K53">
        <f t="shared" si="1"/>
        <v>-0.92791730849979626</v>
      </c>
    </row>
    <row r="54" spans="1:11">
      <c r="A54">
        <v>418382</v>
      </c>
      <c r="B54" t="s">
        <v>2083</v>
      </c>
      <c r="C54" t="s">
        <v>621</v>
      </c>
      <c r="D54" t="s">
        <v>3489</v>
      </c>
      <c r="E54" t="s">
        <v>3406</v>
      </c>
      <c r="F54">
        <v>8062</v>
      </c>
      <c r="G54" t="s">
        <v>6008</v>
      </c>
      <c r="H54">
        <v>39.746434999999998</v>
      </c>
      <c r="I54">
        <v>-75.209618000000006</v>
      </c>
      <c r="J54">
        <f t="shared" si="0"/>
        <v>1.4766209964985866</v>
      </c>
      <c r="K54">
        <f t="shared" si="1"/>
        <v>-1.3823752262074374</v>
      </c>
    </row>
    <row r="55" spans="1:11">
      <c r="A55">
        <v>341799</v>
      </c>
      <c r="B55" t="s">
        <v>1152</v>
      </c>
      <c r="C55" t="s">
        <v>1154</v>
      </c>
      <c r="D55" t="s">
        <v>3605</v>
      </c>
      <c r="E55" t="s">
        <v>3406</v>
      </c>
      <c r="F55">
        <v>8360</v>
      </c>
      <c r="G55" t="s">
        <v>6124</v>
      </c>
      <c r="H55">
        <v>39.494596000000001</v>
      </c>
      <c r="I55">
        <v>-75.043400000000005</v>
      </c>
      <c r="J55">
        <f t="shared" si="0"/>
        <v>0.58021234217574946</v>
      </c>
      <c r="K55">
        <f t="shared" si="1"/>
        <v>-0.46321814791230981</v>
      </c>
    </row>
    <row r="56" spans="1:11">
      <c r="A56">
        <v>482500</v>
      </c>
      <c r="B56" t="s">
        <v>2860</v>
      </c>
      <c r="C56" t="s">
        <v>1154</v>
      </c>
      <c r="D56" t="s">
        <v>3606</v>
      </c>
      <c r="E56" t="s">
        <v>3406</v>
      </c>
      <c r="F56">
        <v>8360</v>
      </c>
      <c r="G56" t="s">
        <v>6125</v>
      </c>
      <c r="H56">
        <v>39.495879000000002</v>
      </c>
      <c r="I56">
        <v>-75.043190999999993</v>
      </c>
      <c r="J56">
        <f t="shared" si="0"/>
        <v>0.58477911818541017</v>
      </c>
      <c r="K56">
        <f t="shared" si="1"/>
        <v>-0.46206241369955897</v>
      </c>
    </row>
    <row r="57" spans="1:11">
      <c r="A57">
        <v>480313</v>
      </c>
      <c r="B57" t="s">
        <v>1153</v>
      </c>
      <c r="C57" t="s">
        <v>1154</v>
      </c>
      <c r="D57" t="s">
        <v>3603</v>
      </c>
      <c r="E57" t="s">
        <v>3406</v>
      </c>
      <c r="F57">
        <v>8360</v>
      </c>
      <c r="G57" t="s">
        <v>6122</v>
      </c>
      <c r="H57">
        <v>39.497320000000002</v>
      </c>
      <c r="I57">
        <v>-75.044460000000001</v>
      </c>
      <c r="J57">
        <f t="shared" si="0"/>
        <v>0.58990828749945223</v>
      </c>
      <c r="K57">
        <f t="shared" si="1"/>
        <v>-0.46907976640722976</v>
      </c>
    </row>
    <row r="58" spans="1:11">
      <c r="A58">
        <v>273703</v>
      </c>
      <c r="B58" t="s">
        <v>198</v>
      </c>
      <c r="C58" t="s">
        <v>199</v>
      </c>
      <c r="D58" t="s">
        <v>3583</v>
      </c>
      <c r="E58" t="s">
        <v>3406</v>
      </c>
      <c r="F58">
        <v>8302</v>
      </c>
      <c r="G58" t="s">
        <v>6102</v>
      </c>
      <c r="H58">
        <v>39.52243</v>
      </c>
      <c r="I58">
        <v>-75.216427999999993</v>
      </c>
      <c r="J58">
        <f t="shared" si="0"/>
        <v>0.67928610948113455</v>
      </c>
      <c r="K58">
        <f t="shared" si="1"/>
        <v>-1.4200333601230068</v>
      </c>
    </row>
    <row r="59" spans="1:11">
      <c r="A59">
        <v>305603</v>
      </c>
      <c r="B59" t="s">
        <v>859</v>
      </c>
      <c r="C59" t="s">
        <v>474</v>
      </c>
      <c r="D59" t="s">
        <v>3589</v>
      </c>
      <c r="E59" t="s">
        <v>3406</v>
      </c>
      <c r="F59">
        <v>8318</v>
      </c>
      <c r="G59" t="s">
        <v>6108</v>
      </c>
      <c r="H59">
        <v>39.486331</v>
      </c>
      <c r="I59">
        <v>-75.122056999999998</v>
      </c>
      <c r="J59">
        <f t="shared" si="0"/>
        <v>0.55079347723433969</v>
      </c>
      <c r="K59">
        <f t="shared" si="1"/>
        <v>-0.89817788938106047</v>
      </c>
    </row>
    <row r="60" spans="1:11">
      <c r="A60">
        <v>330471</v>
      </c>
      <c r="B60" t="s">
        <v>473</v>
      </c>
      <c r="C60" t="s">
        <v>474</v>
      </c>
      <c r="D60" t="s">
        <v>3590</v>
      </c>
      <c r="E60" t="s">
        <v>3406</v>
      </c>
      <c r="F60">
        <v>8318</v>
      </c>
      <c r="G60" t="s">
        <v>6109</v>
      </c>
      <c r="H60">
        <v>39.528525000000002</v>
      </c>
      <c r="I60">
        <v>-75.155368999999993</v>
      </c>
      <c r="J60">
        <f t="shared" si="0"/>
        <v>0.70098096511548635</v>
      </c>
      <c r="K60">
        <f t="shared" si="1"/>
        <v>-1.0823875453278453</v>
      </c>
    </row>
    <row r="61" spans="1:11">
      <c r="A61">
        <v>335144</v>
      </c>
      <c r="B61" t="s">
        <v>3183</v>
      </c>
      <c r="C61" t="s">
        <v>1234</v>
      </c>
      <c r="D61" t="s">
        <v>3574</v>
      </c>
      <c r="E61" t="s">
        <v>3406</v>
      </c>
      <c r="F61">
        <v>8251</v>
      </c>
      <c r="G61" t="s">
        <v>6093</v>
      </c>
      <c r="H61">
        <v>39.008705999999997</v>
      </c>
      <c r="I61">
        <v>-74.937199000000007</v>
      </c>
      <c r="J61">
        <f t="shared" si="0"/>
        <v>-1.1492894468598371</v>
      </c>
      <c r="K61">
        <f t="shared" si="1"/>
        <v>0.12405519716475294</v>
      </c>
    </row>
    <row r="62" spans="1:11">
      <c r="A62">
        <v>332619</v>
      </c>
      <c r="B62" t="s">
        <v>3206</v>
      </c>
      <c r="C62" t="s">
        <v>408</v>
      </c>
      <c r="D62" t="s">
        <v>3493</v>
      </c>
      <c r="E62" t="s">
        <v>3406</v>
      </c>
      <c r="F62">
        <v>8071</v>
      </c>
      <c r="G62" t="s">
        <v>6012</v>
      </c>
      <c r="H62">
        <v>39.737524000000001</v>
      </c>
      <c r="I62">
        <v>-75.137129000000002</v>
      </c>
      <c r="J62">
        <f t="shared" si="0"/>
        <v>1.4449027260215404</v>
      </c>
      <c r="K62">
        <f t="shared" si="1"/>
        <v>-0.98152346858468076</v>
      </c>
    </row>
    <row r="63" spans="1:11">
      <c r="A63">
        <v>272878</v>
      </c>
      <c r="B63" t="s">
        <v>280</v>
      </c>
      <c r="C63" t="s">
        <v>281</v>
      </c>
      <c r="D63" t="s">
        <v>3568</v>
      </c>
      <c r="E63" t="s">
        <v>3406</v>
      </c>
      <c r="F63">
        <v>8226</v>
      </c>
      <c r="G63" t="s">
        <v>6087</v>
      </c>
      <c r="H63">
        <v>39.266444</v>
      </c>
      <c r="I63">
        <v>-74.597999000000002</v>
      </c>
      <c r="J63">
        <f t="shared" si="0"/>
        <v>-0.23188358935617298</v>
      </c>
      <c r="K63">
        <f t="shared" si="1"/>
        <v>1.999773115547304</v>
      </c>
    </row>
    <row r="64" spans="1:11">
      <c r="A64">
        <v>467245</v>
      </c>
      <c r="B64" t="s">
        <v>3224</v>
      </c>
      <c r="C64" t="s">
        <v>898</v>
      </c>
      <c r="D64" t="s">
        <v>3580</v>
      </c>
      <c r="E64" t="s">
        <v>3406</v>
      </c>
      <c r="F64">
        <v>8270</v>
      </c>
      <c r="G64" t="s">
        <v>6099</v>
      </c>
      <c r="H64">
        <v>39.262540000000001</v>
      </c>
      <c r="I64">
        <v>-74.727230000000006</v>
      </c>
      <c r="J64">
        <f t="shared" si="0"/>
        <v>-0.24577968720628804</v>
      </c>
      <c r="K64">
        <f t="shared" si="1"/>
        <v>1.2851478139243684</v>
      </c>
    </row>
    <row r="65" spans="1:11">
      <c r="A65">
        <v>430532</v>
      </c>
      <c r="B65" t="s">
        <v>3228</v>
      </c>
      <c r="C65" t="s">
        <v>3227</v>
      </c>
      <c r="D65" t="s">
        <v>3563</v>
      </c>
      <c r="E65" t="s">
        <v>3406</v>
      </c>
      <c r="F65">
        <v>8223</v>
      </c>
      <c r="G65" t="s">
        <v>6082</v>
      </c>
      <c r="H65">
        <v>39.269669999999998</v>
      </c>
      <c r="I65">
        <v>-74.648240000000001</v>
      </c>
      <c r="J65">
        <f t="shared" si="0"/>
        <v>-0.22040079948310459</v>
      </c>
      <c r="K65">
        <f t="shared" si="1"/>
        <v>1.7219489883732007</v>
      </c>
    </row>
    <row r="66" spans="1:11">
      <c r="A66">
        <v>418908</v>
      </c>
      <c r="B66" t="s">
        <v>3226</v>
      </c>
      <c r="C66" t="s">
        <v>3227</v>
      </c>
      <c r="D66" t="s">
        <v>3564</v>
      </c>
      <c r="E66" t="s">
        <v>3406</v>
      </c>
      <c r="F66">
        <v>8223</v>
      </c>
      <c r="G66" t="s">
        <v>6083</v>
      </c>
      <c r="H66">
        <v>39.271005000000002</v>
      </c>
      <c r="I66">
        <v>-74.646823999999995</v>
      </c>
      <c r="J66">
        <f t="shared" si="0"/>
        <v>-0.21564893200616472</v>
      </c>
      <c r="K66">
        <f t="shared" si="1"/>
        <v>1.7297792259098783</v>
      </c>
    </row>
    <row r="67" spans="1:11">
      <c r="A67">
        <v>244243</v>
      </c>
      <c r="B67" t="s">
        <v>3225</v>
      </c>
      <c r="C67" t="s">
        <v>898</v>
      </c>
      <c r="D67" t="s">
        <v>3578</v>
      </c>
      <c r="E67" t="s">
        <v>3406</v>
      </c>
      <c r="F67">
        <v>8270</v>
      </c>
      <c r="G67" t="s">
        <v>6097</v>
      </c>
      <c r="H67">
        <v>39.262746999999997</v>
      </c>
      <c r="I67">
        <v>-74.731384000000006</v>
      </c>
      <c r="J67">
        <f t="shared" ref="J67:J70" si="2">(H67-N$2)/N$6</f>
        <v>-0.24504288078853181</v>
      </c>
      <c r="K67">
        <f t="shared" ref="K67:K70" si="3">(I67-O$2)/O$6</f>
        <v>1.2621769052187062</v>
      </c>
    </row>
    <row r="68" spans="1:11">
      <c r="A68">
        <v>335341</v>
      </c>
      <c r="B68" t="s">
        <v>3261</v>
      </c>
      <c r="C68" t="s">
        <v>1470</v>
      </c>
      <c r="D68" t="s">
        <v>3532</v>
      </c>
      <c r="E68" t="s">
        <v>3406</v>
      </c>
      <c r="F68">
        <v>8204</v>
      </c>
      <c r="G68" t="s">
        <v>6051</v>
      </c>
      <c r="H68">
        <v>38.940756</v>
      </c>
      <c r="I68">
        <v>-74.935239999999993</v>
      </c>
      <c r="J68">
        <f t="shared" si="2"/>
        <v>-1.3911541622583026</v>
      </c>
      <c r="K68">
        <f t="shared" si="3"/>
        <v>0.1348881317229394</v>
      </c>
    </row>
    <row r="69" spans="1:11">
      <c r="A69">
        <v>299941</v>
      </c>
      <c r="B69" t="s">
        <v>894</v>
      </c>
      <c r="C69" t="s">
        <v>895</v>
      </c>
      <c r="D69" t="s">
        <v>3577</v>
      </c>
      <c r="E69" t="s">
        <v>3406</v>
      </c>
      <c r="F69">
        <v>8260</v>
      </c>
      <c r="G69" t="s">
        <v>6096</v>
      </c>
      <c r="H69">
        <v>38.981617</v>
      </c>
      <c r="I69">
        <v>-74.817412000000004</v>
      </c>
      <c r="J69">
        <f t="shared" si="2"/>
        <v>-1.2457114229515014</v>
      </c>
      <c r="K69">
        <f t="shared" si="3"/>
        <v>0.78645679589497541</v>
      </c>
    </row>
    <row r="70" spans="1:11">
      <c r="A70">
        <v>266612</v>
      </c>
      <c r="B70" t="s">
        <v>897</v>
      </c>
      <c r="C70" t="s">
        <v>898</v>
      </c>
      <c r="D70" t="s">
        <v>3579</v>
      </c>
      <c r="E70" t="s">
        <v>3406</v>
      </c>
      <c r="F70">
        <v>8270</v>
      </c>
      <c r="G70" t="s">
        <v>6098</v>
      </c>
      <c r="H70">
        <v>39.234932000000001</v>
      </c>
      <c r="I70">
        <v>-74.816963999999999</v>
      </c>
      <c r="J70">
        <f t="shared" si="2"/>
        <v>-0.34404901851933273</v>
      </c>
      <c r="K70">
        <f t="shared" si="3"/>
        <v>0.78893415918343712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C17EA-679F-4E92-A826-D862A5D1A38E}">
  <sheetPr codeName="Sheet19"/>
  <dimension ref="A1:O60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1" bestFit="1" customWidth="1"/>
    <col min="3" max="3" width="16.7109375" bestFit="1" customWidth="1"/>
    <col min="4" max="4" width="24" bestFit="1" customWidth="1"/>
    <col min="5" max="5" width="5.28515625" bestFit="1" customWidth="1"/>
    <col min="6" max="6" width="15.5703125" bestFit="1" customWidth="1"/>
    <col min="7" max="7" width="41.5703125" bestFit="1" customWidth="1"/>
    <col min="8" max="8" width="12" bestFit="1" customWidth="1"/>
    <col min="9" max="9" width="12.7109375" bestFit="1" customWidth="1"/>
    <col min="10" max="10" width="10.28515625" bestFit="1" customWidth="1"/>
    <col min="11" max="11" width="10.7109375" bestFit="1" customWidth="1"/>
    <col min="13" max="13" width="7.28515625" bestFit="1" customWidth="1"/>
    <col min="14" max="14" width="8.5703125" bestFit="1" customWidth="1"/>
    <col min="15" max="15" width="9.28515625" bestFit="1" customWidth="1"/>
  </cols>
  <sheetData>
    <row r="1" spans="1:15">
      <c r="A1" t="s">
        <v>3</v>
      </c>
      <c r="B1" t="s">
        <v>3</v>
      </c>
      <c r="C1" t="s">
        <v>3371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458089</v>
      </c>
      <c r="B2" t="s">
        <v>551</v>
      </c>
      <c r="C2" t="s">
        <v>680</v>
      </c>
      <c r="D2" t="s">
        <v>3499</v>
      </c>
      <c r="E2" t="s">
        <v>3406</v>
      </c>
      <c r="F2">
        <v>8077</v>
      </c>
      <c r="G2" t="s">
        <v>6018</v>
      </c>
      <c r="H2">
        <v>39.993091999999997</v>
      </c>
      <c r="I2">
        <v>-75.001957000000004</v>
      </c>
      <c r="J2">
        <f>(H2-N$2)/N$6</f>
        <v>2.0302907775875716</v>
      </c>
      <c r="K2">
        <f>(I2-O$2)/O$6</f>
        <v>-0.24012877945460787</v>
      </c>
      <c r="M2" s="19" t="s">
        <v>8497</v>
      </c>
      <c r="N2" s="20">
        <f>AVERAGE(H:H)</f>
        <v>39.879224820754864</v>
      </c>
      <c r="O2" s="20">
        <f>AVERAGE(I:I)</f>
        <v>-74.973312432568278</v>
      </c>
    </row>
    <row r="3" spans="1:15">
      <c r="A3">
        <v>452750</v>
      </c>
      <c r="B3" t="s">
        <v>586</v>
      </c>
      <c r="C3" t="s">
        <v>680</v>
      </c>
      <c r="D3" t="s">
        <v>3452</v>
      </c>
      <c r="E3" t="s">
        <v>3406</v>
      </c>
      <c r="F3">
        <v>8030</v>
      </c>
      <c r="G3" t="s">
        <v>5970</v>
      </c>
      <c r="H3">
        <v>39.878014999999998</v>
      </c>
      <c r="I3">
        <v>-75.118482</v>
      </c>
      <c r="J3">
        <f t="shared" ref="J3:J60" si="0">(H3-N$2)/N$6</f>
        <v>-2.1571518126841022E-2</v>
      </c>
      <c r="K3">
        <f t="shared" ref="K3:K60" si="1">(I3-O$2)/O$6</f>
        <v>-1.2169634303055659</v>
      </c>
      <c r="M3" s="19" t="s">
        <v>8498</v>
      </c>
      <c r="N3" s="20">
        <f>MEDIAN(H:H)</f>
        <v>39.882919999999999</v>
      </c>
      <c r="O3" s="20">
        <f>MEDIAN(I:I)</f>
        <v>-75.001957000000004</v>
      </c>
    </row>
    <row r="4" spans="1:15">
      <c r="A4">
        <v>242933</v>
      </c>
      <c r="B4" t="s">
        <v>532</v>
      </c>
      <c r="C4" t="s">
        <v>657</v>
      </c>
      <c r="D4" t="s">
        <v>3517</v>
      </c>
      <c r="E4" t="s">
        <v>3406</v>
      </c>
      <c r="F4">
        <v>8106</v>
      </c>
      <c r="G4" t="s">
        <v>6036</v>
      </c>
      <c r="H4">
        <v>39.884742000000003</v>
      </c>
      <c r="I4">
        <v>-75.076086000000004</v>
      </c>
      <c r="J4">
        <f t="shared" si="0"/>
        <v>9.8373194224725763E-2</v>
      </c>
      <c r="K4">
        <f t="shared" si="1"/>
        <v>-0.86155573360978943</v>
      </c>
      <c r="M4" s="19" t="s">
        <v>8499</v>
      </c>
      <c r="N4" s="20">
        <f>MAX(H:H)</f>
        <v>39.993091999999997</v>
      </c>
      <c r="O4" s="20">
        <f>MAX(I:I)</f>
        <v>-74.744883000000002</v>
      </c>
    </row>
    <row r="5" spans="1:15">
      <c r="A5">
        <v>479890</v>
      </c>
      <c r="B5" t="s">
        <v>533</v>
      </c>
      <c r="C5" t="s">
        <v>657</v>
      </c>
      <c r="D5" t="s">
        <v>3517</v>
      </c>
      <c r="E5" t="s">
        <v>3406</v>
      </c>
      <c r="F5">
        <v>8106</v>
      </c>
      <c r="G5" t="s">
        <v>6036</v>
      </c>
      <c r="H5">
        <v>39.884742000000003</v>
      </c>
      <c r="I5">
        <v>-75.076086000000004</v>
      </c>
      <c r="J5">
        <f t="shared" si="0"/>
        <v>9.8373194224725763E-2</v>
      </c>
      <c r="K5">
        <f t="shared" si="1"/>
        <v>-0.86155573360978943</v>
      </c>
      <c r="M5" s="19" t="s">
        <v>8500</v>
      </c>
      <c r="N5" s="20">
        <f>MIN(H:H)</f>
        <v>39.752090000000003</v>
      </c>
      <c r="O5" s="20">
        <f>MIN(I:I)</f>
        <v>-75.287004999999994</v>
      </c>
    </row>
    <row r="6" spans="1:15">
      <c r="A6">
        <v>311585</v>
      </c>
      <c r="B6" t="s">
        <v>444</v>
      </c>
      <c r="C6" t="s">
        <v>680</v>
      </c>
      <c r="D6" t="s">
        <v>3432</v>
      </c>
      <c r="E6" t="s">
        <v>3406</v>
      </c>
      <c r="F6">
        <v>8009</v>
      </c>
      <c r="G6" t="s">
        <v>5950</v>
      </c>
      <c r="H6">
        <v>39.798223</v>
      </c>
      <c r="I6">
        <v>-74.940455</v>
      </c>
      <c r="J6">
        <f t="shared" si="0"/>
        <v>-1.4442901873625735</v>
      </c>
      <c r="K6">
        <f t="shared" si="1"/>
        <v>0.2754454294846076</v>
      </c>
      <c r="M6" t="s">
        <v>8501</v>
      </c>
      <c r="N6">
        <f>_xlfn.STDEV.P(H:H)</f>
        <v>5.6084173017045567E-2</v>
      </c>
      <c r="O6">
        <f>_xlfn.STDEV.P(I:I)</f>
        <v>0.1192883564260199</v>
      </c>
    </row>
    <row r="7" spans="1:15">
      <c r="A7">
        <v>416382</v>
      </c>
      <c r="B7" t="s">
        <v>1351</v>
      </c>
      <c r="C7" t="s">
        <v>680</v>
      </c>
      <c r="D7" t="s">
        <v>3436</v>
      </c>
      <c r="E7" t="s">
        <v>3406</v>
      </c>
      <c r="F7">
        <v>8012</v>
      </c>
      <c r="G7" t="s">
        <v>5954</v>
      </c>
      <c r="H7">
        <v>39.800145000000001</v>
      </c>
      <c r="I7">
        <v>-75.049328000000003</v>
      </c>
      <c r="J7">
        <f t="shared" si="0"/>
        <v>-1.4100202695478581</v>
      </c>
      <c r="K7">
        <f t="shared" si="1"/>
        <v>-0.63724213920968809</v>
      </c>
    </row>
    <row r="8" spans="1:15">
      <c r="A8">
        <v>242994</v>
      </c>
      <c r="B8" t="s">
        <v>1007</v>
      </c>
      <c r="C8" t="s">
        <v>680</v>
      </c>
      <c r="D8" t="s">
        <v>3435</v>
      </c>
      <c r="E8" t="s">
        <v>3406</v>
      </c>
      <c r="F8">
        <v>8012</v>
      </c>
      <c r="G8" t="s">
        <v>5953</v>
      </c>
      <c r="H8">
        <v>39.79992</v>
      </c>
      <c r="I8">
        <v>-75.047449999999998</v>
      </c>
      <c r="J8">
        <f t="shared" si="0"/>
        <v>-1.4140320965553097</v>
      </c>
      <c r="K8">
        <f t="shared" si="1"/>
        <v>-0.62149877534525566</v>
      </c>
    </row>
    <row r="9" spans="1:15">
      <c r="A9">
        <v>470410</v>
      </c>
      <c r="B9" t="s">
        <v>2356</v>
      </c>
      <c r="C9" t="s">
        <v>680</v>
      </c>
      <c r="D9" t="s">
        <v>3460</v>
      </c>
      <c r="E9" t="s">
        <v>3406</v>
      </c>
      <c r="F9">
        <v>8048</v>
      </c>
      <c r="G9" t="s">
        <v>5979</v>
      </c>
      <c r="H9">
        <v>39.972752</v>
      </c>
      <c r="I9">
        <v>-74.785448000000002</v>
      </c>
      <c r="J9">
        <f t="shared" si="0"/>
        <v>1.6676216161145931</v>
      </c>
      <c r="K9">
        <f t="shared" si="1"/>
        <v>1.5748765277421288</v>
      </c>
    </row>
    <row r="10" spans="1:15">
      <c r="A10">
        <v>263669</v>
      </c>
      <c r="B10" t="s">
        <v>1462</v>
      </c>
      <c r="C10" t="s">
        <v>657</v>
      </c>
      <c r="D10" t="s">
        <v>3513</v>
      </c>
      <c r="E10" t="s">
        <v>3406</v>
      </c>
      <c r="F10">
        <v>8102</v>
      </c>
      <c r="G10" t="s">
        <v>6032</v>
      </c>
      <c r="H10">
        <v>39.948394</v>
      </c>
      <c r="I10">
        <v>-75.126392999999993</v>
      </c>
      <c r="J10">
        <f t="shared" si="0"/>
        <v>1.2333101394597381</v>
      </c>
      <c r="K10">
        <f t="shared" si="1"/>
        <v>-1.2832817218556647</v>
      </c>
    </row>
    <row r="11" spans="1:15">
      <c r="A11">
        <v>433345</v>
      </c>
      <c r="B11" t="s">
        <v>2886</v>
      </c>
      <c r="C11" t="s">
        <v>657</v>
      </c>
      <c r="D11" t="s">
        <v>3512</v>
      </c>
      <c r="E11" t="s">
        <v>3406</v>
      </c>
      <c r="F11">
        <v>8102</v>
      </c>
      <c r="G11" t="s">
        <v>6031</v>
      </c>
      <c r="H11">
        <v>39.94811</v>
      </c>
      <c r="I11">
        <v>-75.124189999999999</v>
      </c>
      <c r="J11">
        <f t="shared" si="0"/>
        <v>1.2282463222592188</v>
      </c>
      <c r="K11">
        <f t="shared" si="1"/>
        <v>-1.2648138674397087</v>
      </c>
    </row>
    <row r="12" spans="1:15">
      <c r="A12">
        <v>298486</v>
      </c>
      <c r="B12" t="s">
        <v>1463</v>
      </c>
      <c r="C12" t="s">
        <v>657</v>
      </c>
      <c r="D12" t="s">
        <v>3516</v>
      </c>
      <c r="E12" t="s">
        <v>3406</v>
      </c>
      <c r="F12">
        <v>8105</v>
      </c>
      <c r="G12" t="s">
        <v>6035</v>
      </c>
      <c r="H12">
        <v>39.957586999999997</v>
      </c>
      <c r="I12">
        <v>-75.085829000000004</v>
      </c>
      <c r="J12">
        <f t="shared" si="0"/>
        <v>1.3972244758127448</v>
      </c>
      <c r="K12">
        <f t="shared" si="1"/>
        <v>-0.94323176882318993</v>
      </c>
    </row>
    <row r="13" spans="1:15">
      <c r="A13">
        <v>244318</v>
      </c>
      <c r="B13" t="s">
        <v>276</v>
      </c>
      <c r="C13" t="s">
        <v>3397</v>
      </c>
      <c r="D13" t="s">
        <v>5248</v>
      </c>
      <c r="E13" t="s">
        <v>3407</v>
      </c>
      <c r="F13">
        <v>19018</v>
      </c>
      <c r="G13" t="s">
        <v>7770</v>
      </c>
      <c r="H13">
        <v>39.931260000000002</v>
      </c>
      <c r="I13">
        <v>-75.287004999999994</v>
      </c>
      <c r="J13">
        <f t="shared" si="0"/>
        <v>0.92780505525726364</v>
      </c>
      <c r="K13">
        <f t="shared" si="1"/>
        <v>-2.6296998033186996</v>
      </c>
    </row>
    <row r="14" spans="1:15">
      <c r="A14">
        <v>339089</v>
      </c>
      <c r="B14" t="s">
        <v>1518</v>
      </c>
      <c r="C14" t="s">
        <v>680</v>
      </c>
      <c r="D14" t="s">
        <v>3434</v>
      </c>
      <c r="E14" t="s">
        <v>3406</v>
      </c>
      <c r="F14">
        <v>8012</v>
      </c>
      <c r="G14" t="s">
        <v>5952</v>
      </c>
      <c r="H14">
        <v>39.810211000000002</v>
      </c>
      <c r="I14">
        <v>-75.058250999999998</v>
      </c>
      <c r="J14">
        <f t="shared" si="0"/>
        <v>-1.2305400444058638</v>
      </c>
      <c r="K14">
        <f t="shared" si="1"/>
        <v>-0.71204407518513801</v>
      </c>
    </row>
    <row r="15" spans="1:15">
      <c r="A15">
        <v>465028</v>
      </c>
      <c r="B15" t="s">
        <v>2434</v>
      </c>
      <c r="C15" t="s">
        <v>3396</v>
      </c>
      <c r="D15" t="s">
        <v>3475</v>
      </c>
      <c r="E15" t="s">
        <v>3406</v>
      </c>
      <c r="F15">
        <v>8055</v>
      </c>
      <c r="G15" t="s">
        <v>5994</v>
      </c>
      <c r="H15">
        <v>39.896239000000001</v>
      </c>
      <c r="I15">
        <v>-74.806410999999997</v>
      </c>
      <c r="J15">
        <f t="shared" si="0"/>
        <v>0.30336863913401013</v>
      </c>
      <c r="K15">
        <f t="shared" si="1"/>
        <v>1.3991426956392818</v>
      </c>
    </row>
    <row r="16" spans="1:15">
      <c r="A16">
        <v>243143</v>
      </c>
      <c r="B16" t="s">
        <v>1588</v>
      </c>
      <c r="C16" t="s">
        <v>680</v>
      </c>
      <c r="D16" t="s">
        <v>3428</v>
      </c>
      <c r="E16" t="s">
        <v>3406</v>
      </c>
      <c r="F16">
        <v>8003</v>
      </c>
      <c r="G16" t="s">
        <v>5946</v>
      </c>
      <c r="H16">
        <v>39.904859000000002</v>
      </c>
      <c r="I16">
        <v>-74.976892000000007</v>
      </c>
      <c r="J16">
        <f t="shared" si="0"/>
        <v>0.45706618937480004</v>
      </c>
      <c r="K16">
        <f t="shared" si="1"/>
        <v>-3.0007685066467185E-2</v>
      </c>
    </row>
    <row r="17" spans="1:11">
      <c r="A17">
        <v>314104</v>
      </c>
      <c r="B17" t="s">
        <v>1630</v>
      </c>
      <c r="C17" t="s">
        <v>680</v>
      </c>
      <c r="D17" t="s">
        <v>3443</v>
      </c>
      <c r="E17" t="s">
        <v>3406</v>
      </c>
      <c r="F17">
        <v>8021</v>
      </c>
      <c r="G17" t="s">
        <v>5961</v>
      </c>
      <c r="H17">
        <v>39.801599000000003</v>
      </c>
      <c r="I17">
        <v>-74.991603999999995</v>
      </c>
      <c r="J17">
        <f t="shared" si="0"/>
        <v>-1.3840949519085912</v>
      </c>
      <c r="K17">
        <f t="shared" si="1"/>
        <v>-0.15333908505195365</v>
      </c>
    </row>
    <row r="18" spans="1:11">
      <c r="A18">
        <v>465066</v>
      </c>
      <c r="B18" t="s">
        <v>2435</v>
      </c>
      <c r="C18" t="s">
        <v>3396</v>
      </c>
      <c r="D18" t="s">
        <v>3473</v>
      </c>
      <c r="E18" t="s">
        <v>3406</v>
      </c>
      <c r="F18">
        <v>8055</v>
      </c>
      <c r="G18" t="s">
        <v>5992</v>
      </c>
      <c r="H18">
        <v>39.854188000000001</v>
      </c>
      <c r="I18">
        <v>-74.844970000000004</v>
      </c>
      <c r="J18">
        <f t="shared" si="0"/>
        <v>-0.44641508304408528</v>
      </c>
      <c r="K18">
        <f t="shared" si="1"/>
        <v>1.0759007535481449</v>
      </c>
    </row>
    <row r="19" spans="1:11">
      <c r="A19">
        <v>329089</v>
      </c>
      <c r="B19" t="s">
        <v>656</v>
      </c>
      <c r="C19" t="s">
        <v>657</v>
      </c>
      <c r="D19" t="s">
        <v>3515</v>
      </c>
      <c r="E19" t="s">
        <v>3406</v>
      </c>
      <c r="F19">
        <v>8104</v>
      </c>
      <c r="G19" t="s">
        <v>6034</v>
      </c>
      <c r="H19">
        <v>39.923088999999997</v>
      </c>
      <c r="I19">
        <v>-75.105127999999993</v>
      </c>
      <c r="J19">
        <f t="shared" si="0"/>
        <v>0.7821133286890396</v>
      </c>
      <c r="K19">
        <f t="shared" si="1"/>
        <v>-1.1050162093017404</v>
      </c>
    </row>
    <row r="20" spans="1:11">
      <c r="A20">
        <v>304899</v>
      </c>
      <c r="B20" t="s">
        <v>487</v>
      </c>
      <c r="C20" t="s">
        <v>680</v>
      </c>
      <c r="D20" t="s">
        <v>3458</v>
      </c>
      <c r="E20" t="s">
        <v>3406</v>
      </c>
      <c r="F20">
        <v>8043</v>
      </c>
      <c r="G20" t="s">
        <v>5977</v>
      </c>
      <c r="H20">
        <v>39.849522999999998</v>
      </c>
      <c r="I20">
        <v>-74.966870999999998</v>
      </c>
      <c r="J20">
        <f t="shared" si="0"/>
        <v>-0.5295936296651611</v>
      </c>
      <c r="K20">
        <f t="shared" si="1"/>
        <v>5.3998837449615519E-2</v>
      </c>
    </row>
    <row r="21" spans="1:11">
      <c r="A21">
        <v>455119</v>
      </c>
      <c r="B21" t="s">
        <v>488</v>
      </c>
      <c r="C21" t="s">
        <v>680</v>
      </c>
      <c r="D21" t="s">
        <v>3458</v>
      </c>
      <c r="E21" t="s">
        <v>3406</v>
      </c>
      <c r="F21">
        <v>8043</v>
      </c>
      <c r="G21" t="s">
        <v>5977</v>
      </c>
      <c r="H21">
        <v>39.849522999999998</v>
      </c>
      <c r="I21">
        <v>-74.966870999999998</v>
      </c>
      <c r="J21">
        <f t="shared" si="0"/>
        <v>-0.5295936296651611</v>
      </c>
      <c r="K21">
        <f t="shared" si="1"/>
        <v>5.3998837449615519E-2</v>
      </c>
    </row>
    <row r="22" spans="1:11">
      <c r="A22">
        <v>482181</v>
      </c>
      <c r="B22" t="s">
        <v>1855</v>
      </c>
      <c r="C22" t="s">
        <v>680</v>
      </c>
      <c r="D22" t="s">
        <v>3459</v>
      </c>
      <c r="E22" t="s">
        <v>3406</v>
      </c>
      <c r="F22">
        <v>8043</v>
      </c>
      <c r="G22" t="s">
        <v>5978</v>
      </c>
      <c r="H22">
        <v>39.848855</v>
      </c>
      <c r="I22">
        <v>-74.971047999999996</v>
      </c>
      <c r="J22">
        <f t="shared" si="0"/>
        <v>-0.54150429829166324</v>
      </c>
      <c r="K22">
        <f t="shared" si="1"/>
        <v>1.8982846575526902E-2</v>
      </c>
    </row>
    <row r="23" spans="1:11">
      <c r="A23">
        <v>340681</v>
      </c>
      <c r="B23" t="s">
        <v>677</v>
      </c>
      <c r="C23" t="s">
        <v>680</v>
      </c>
      <c r="D23" t="s">
        <v>3453</v>
      </c>
      <c r="E23" t="s">
        <v>3406</v>
      </c>
      <c r="F23">
        <v>8035</v>
      </c>
      <c r="G23" t="s">
        <v>5971</v>
      </c>
      <c r="H23">
        <v>39.879550000000002</v>
      </c>
      <c r="I23">
        <v>-75.058368999999999</v>
      </c>
      <c r="J23">
        <f t="shared" si="0"/>
        <v>5.7980572351337524E-3</v>
      </c>
      <c r="K23">
        <f t="shared" si="1"/>
        <v>-0.71303327483157364</v>
      </c>
    </row>
    <row r="24" spans="1:11">
      <c r="A24">
        <v>297463</v>
      </c>
      <c r="B24" t="s">
        <v>679</v>
      </c>
      <c r="C24" t="s">
        <v>680</v>
      </c>
      <c r="D24" t="s">
        <v>8472</v>
      </c>
      <c r="E24" t="s">
        <v>3406</v>
      </c>
      <c r="F24">
        <v>8003</v>
      </c>
      <c r="G24" t="s">
        <v>8480</v>
      </c>
      <c r="H24">
        <v>39.897449762107797</v>
      </c>
      <c r="I24">
        <v>-74.953954138035201</v>
      </c>
      <c r="J24">
        <f t="shared" si="0"/>
        <v>0.32495694190577301</v>
      </c>
      <c r="K24">
        <f t="shared" si="1"/>
        <v>0.16228150938673611</v>
      </c>
    </row>
    <row r="25" spans="1:11">
      <c r="A25">
        <v>483666</v>
      </c>
      <c r="B25" t="s">
        <v>1442</v>
      </c>
      <c r="C25" t="s">
        <v>680</v>
      </c>
      <c r="D25" t="s">
        <v>3468</v>
      </c>
      <c r="E25" t="s">
        <v>3406</v>
      </c>
      <c r="F25">
        <v>8053</v>
      </c>
      <c r="G25" t="s">
        <v>5987</v>
      </c>
      <c r="H25">
        <v>39.883285000000001</v>
      </c>
      <c r="I25">
        <v>-74.923011000000002</v>
      </c>
      <c r="J25">
        <f t="shared" si="0"/>
        <v>7.2394385558701285E-2</v>
      </c>
      <c r="K25">
        <f t="shared" si="1"/>
        <v>0.42167931619941007</v>
      </c>
    </row>
    <row r="26" spans="1:11">
      <c r="A26">
        <v>417340</v>
      </c>
      <c r="B26" t="s">
        <v>1352</v>
      </c>
      <c r="C26" t="s">
        <v>680</v>
      </c>
      <c r="D26" t="s">
        <v>3433</v>
      </c>
      <c r="E26" t="s">
        <v>3406</v>
      </c>
      <c r="F26">
        <v>8012</v>
      </c>
      <c r="G26" t="s">
        <v>5951</v>
      </c>
      <c r="H26">
        <v>39.802152</v>
      </c>
      <c r="I26">
        <v>-75.049764999999994</v>
      </c>
      <c r="J26">
        <f t="shared" si="0"/>
        <v>-1.3742347726414672</v>
      </c>
      <c r="K26">
        <f t="shared" si="1"/>
        <v>-0.64090553112054849</v>
      </c>
    </row>
    <row r="27" spans="1:11">
      <c r="A27">
        <v>457975</v>
      </c>
      <c r="B27" t="s">
        <v>3001</v>
      </c>
      <c r="C27" t="s">
        <v>3396</v>
      </c>
      <c r="D27" t="s">
        <v>3508</v>
      </c>
      <c r="E27" t="s">
        <v>3406</v>
      </c>
      <c r="F27">
        <v>8088</v>
      </c>
      <c r="G27" t="s">
        <v>6027</v>
      </c>
      <c r="H27">
        <v>39.797595999999999</v>
      </c>
      <c r="I27">
        <v>-74.744883000000002</v>
      </c>
      <c r="J27">
        <f t="shared" si="0"/>
        <v>-1.45546981195668</v>
      </c>
      <c r="K27">
        <f t="shared" si="1"/>
        <v>1.9149348638225525</v>
      </c>
    </row>
    <row r="28" spans="1:11">
      <c r="A28">
        <v>417471</v>
      </c>
      <c r="B28" t="s">
        <v>418</v>
      </c>
      <c r="C28" t="s">
        <v>3396</v>
      </c>
      <c r="D28" t="s">
        <v>3507</v>
      </c>
      <c r="E28" t="s">
        <v>3406</v>
      </c>
      <c r="F28">
        <v>8088</v>
      </c>
      <c r="G28" t="s">
        <v>6026</v>
      </c>
      <c r="H28">
        <v>39.818153000000002</v>
      </c>
      <c r="I28">
        <v>-74.765299999999996</v>
      </c>
      <c r="J28">
        <f t="shared" si="0"/>
        <v>-1.0889314662141858</v>
      </c>
      <c r="K28">
        <f t="shared" si="1"/>
        <v>1.743778175846413</v>
      </c>
    </row>
    <row r="29" spans="1:11">
      <c r="A29">
        <v>417566</v>
      </c>
      <c r="B29" t="s">
        <v>2158</v>
      </c>
      <c r="C29" t="s">
        <v>680</v>
      </c>
      <c r="D29" t="s">
        <v>3469</v>
      </c>
      <c r="E29" t="s">
        <v>3406</v>
      </c>
      <c r="F29">
        <v>8053</v>
      </c>
      <c r="G29" t="s">
        <v>5988</v>
      </c>
      <c r="H29">
        <v>39.870420000000003</v>
      </c>
      <c r="I29">
        <v>-74.889210000000006</v>
      </c>
      <c r="J29">
        <f t="shared" si="0"/>
        <v>-0.15699296755583725</v>
      </c>
      <c r="K29">
        <f t="shared" si="1"/>
        <v>0.70503471661486905</v>
      </c>
    </row>
    <row r="30" spans="1:11">
      <c r="A30">
        <v>243690</v>
      </c>
      <c r="B30" t="s">
        <v>2156</v>
      </c>
      <c r="C30" t="s">
        <v>680</v>
      </c>
      <c r="D30" t="s">
        <v>3469</v>
      </c>
      <c r="E30" t="s">
        <v>3406</v>
      </c>
      <c r="F30">
        <v>8053</v>
      </c>
      <c r="G30" t="s">
        <v>5988</v>
      </c>
      <c r="H30">
        <v>39.870420000000003</v>
      </c>
      <c r="I30">
        <v>-74.889210000000006</v>
      </c>
      <c r="J30">
        <f t="shared" si="0"/>
        <v>-0.15699296755583725</v>
      </c>
      <c r="K30">
        <f t="shared" si="1"/>
        <v>0.70503471661486905</v>
      </c>
    </row>
    <row r="31" spans="1:11">
      <c r="A31">
        <v>465027</v>
      </c>
      <c r="B31" t="s">
        <v>2433</v>
      </c>
      <c r="C31" t="s">
        <v>3396</v>
      </c>
      <c r="D31" t="s">
        <v>3476</v>
      </c>
      <c r="E31" t="s">
        <v>3406</v>
      </c>
      <c r="F31">
        <v>8055</v>
      </c>
      <c r="G31" t="s">
        <v>5995</v>
      </c>
      <c r="H31">
        <v>39.904857999999997</v>
      </c>
      <c r="I31">
        <v>-74.849068000000003</v>
      </c>
      <c r="J31">
        <f t="shared" si="0"/>
        <v>0.45704835903246305</v>
      </c>
      <c r="K31">
        <f t="shared" si="1"/>
        <v>1.0415470234542898</v>
      </c>
    </row>
    <row r="32" spans="1:11">
      <c r="A32">
        <v>450163</v>
      </c>
      <c r="B32" t="s">
        <v>1464</v>
      </c>
      <c r="C32" t="s">
        <v>657</v>
      </c>
      <c r="D32" t="s">
        <v>3514</v>
      </c>
      <c r="E32" t="s">
        <v>3406</v>
      </c>
      <c r="F32">
        <v>8103</v>
      </c>
      <c r="G32" t="s">
        <v>6033</v>
      </c>
      <c r="H32">
        <v>39.933714999999999</v>
      </c>
      <c r="I32">
        <v>-75.097601999999995</v>
      </c>
      <c r="J32">
        <f t="shared" si="0"/>
        <v>0.97157854549401024</v>
      </c>
      <c r="K32">
        <f t="shared" si="1"/>
        <v>-1.0419253911742725</v>
      </c>
    </row>
    <row r="33" spans="1:11">
      <c r="A33">
        <v>264398</v>
      </c>
      <c r="B33" t="s">
        <v>2240</v>
      </c>
      <c r="C33" t="s">
        <v>3395</v>
      </c>
      <c r="D33" t="s">
        <v>3503</v>
      </c>
      <c r="E33" t="s">
        <v>3406</v>
      </c>
      <c r="F33">
        <v>8081</v>
      </c>
      <c r="G33" t="s">
        <v>6022</v>
      </c>
      <c r="H33">
        <v>39.752090000000003</v>
      </c>
      <c r="I33">
        <v>-75.026859999999999</v>
      </c>
      <c r="J33">
        <f t="shared" si="0"/>
        <v>-2.2668573666267915</v>
      </c>
      <c r="K33">
        <f t="shared" si="1"/>
        <v>-0.44889182009084216</v>
      </c>
    </row>
    <row r="34" spans="1:11">
      <c r="A34">
        <v>470411</v>
      </c>
      <c r="B34" t="s">
        <v>2357</v>
      </c>
      <c r="C34" t="s">
        <v>680</v>
      </c>
      <c r="D34" t="s">
        <v>3462</v>
      </c>
      <c r="E34" t="s">
        <v>3406</v>
      </c>
      <c r="F34">
        <v>8048</v>
      </c>
      <c r="G34" t="s">
        <v>5981</v>
      </c>
      <c r="H34">
        <v>39.972828</v>
      </c>
      <c r="I34">
        <v>-74.785634000000002</v>
      </c>
      <c r="J34">
        <f t="shared" si="0"/>
        <v>1.6689767221259961</v>
      </c>
      <c r="K34">
        <f t="shared" si="1"/>
        <v>1.5733172808418272</v>
      </c>
    </row>
    <row r="35" spans="1:11">
      <c r="A35">
        <v>312004</v>
      </c>
      <c r="B35" t="s">
        <v>2354</v>
      </c>
      <c r="C35" t="s">
        <v>680</v>
      </c>
      <c r="D35" t="s">
        <v>3461</v>
      </c>
      <c r="E35" t="s">
        <v>3406</v>
      </c>
      <c r="F35">
        <v>8048</v>
      </c>
      <c r="G35" t="s">
        <v>5980</v>
      </c>
      <c r="H35">
        <v>39.965058999999997</v>
      </c>
      <c r="I35">
        <v>-74.799818000000002</v>
      </c>
      <c r="J35">
        <f t="shared" si="0"/>
        <v>1.5304527931444272</v>
      </c>
      <c r="K35">
        <f t="shared" si="1"/>
        <v>1.4544121301216324</v>
      </c>
    </row>
    <row r="36" spans="1:11">
      <c r="A36">
        <v>244639</v>
      </c>
      <c r="B36" t="s">
        <v>2367</v>
      </c>
      <c r="C36" t="s">
        <v>657</v>
      </c>
      <c r="D36" t="s">
        <v>3518</v>
      </c>
      <c r="E36" t="s">
        <v>3406</v>
      </c>
      <c r="F36">
        <v>8107</v>
      </c>
      <c r="G36" t="s">
        <v>6037</v>
      </c>
      <c r="H36">
        <v>39.918993999999998</v>
      </c>
      <c r="I36">
        <v>-75.094243000000006</v>
      </c>
      <c r="J36">
        <f t="shared" si="0"/>
        <v>0.70909807715354978</v>
      </c>
      <c r="K36">
        <f t="shared" si="1"/>
        <v>-1.0137667334424745</v>
      </c>
    </row>
    <row r="37" spans="1:11">
      <c r="A37">
        <v>462115</v>
      </c>
      <c r="B37" t="s">
        <v>2369</v>
      </c>
      <c r="C37" t="s">
        <v>680</v>
      </c>
      <c r="D37" t="s">
        <v>3463</v>
      </c>
      <c r="E37" t="s">
        <v>3406</v>
      </c>
      <c r="F37">
        <v>8049</v>
      </c>
      <c r="G37" t="s">
        <v>5982</v>
      </c>
      <c r="H37">
        <v>39.858243000000002</v>
      </c>
      <c r="I37">
        <v>-75.034243000000004</v>
      </c>
      <c r="J37">
        <f t="shared" si="0"/>
        <v>-0.37411304519878086</v>
      </c>
      <c r="K37">
        <f t="shared" si="1"/>
        <v>-0.51078386237564921</v>
      </c>
    </row>
    <row r="38" spans="1:11">
      <c r="A38">
        <v>463493</v>
      </c>
      <c r="B38" t="s">
        <v>2432</v>
      </c>
      <c r="C38" t="s">
        <v>3396</v>
      </c>
      <c r="D38" t="s">
        <v>3474</v>
      </c>
      <c r="E38" t="s">
        <v>3406</v>
      </c>
      <c r="F38">
        <v>8055</v>
      </c>
      <c r="G38" t="s">
        <v>5993</v>
      </c>
      <c r="H38">
        <v>39.890925000000003</v>
      </c>
      <c r="I38">
        <v>-74.823757000000001</v>
      </c>
      <c r="J38">
        <f t="shared" si="0"/>
        <v>0.2086182003893145</v>
      </c>
      <c r="K38">
        <f t="shared" si="1"/>
        <v>1.2537303476138395</v>
      </c>
    </row>
    <row r="39" spans="1:11">
      <c r="A39">
        <v>345995</v>
      </c>
      <c r="B39" t="s">
        <v>2427</v>
      </c>
      <c r="C39" t="s">
        <v>3396</v>
      </c>
      <c r="D39" t="s">
        <v>3479</v>
      </c>
      <c r="E39" t="s">
        <v>3406</v>
      </c>
      <c r="F39">
        <v>8055</v>
      </c>
      <c r="G39" t="s">
        <v>5998</v>
      </c>
      <c r="H39">
        <v>39.882919999999999</v>
      </c>
      <c r="I39">
        <v>-74.821719999999999</v>
      </c>
      <c r="J39">
        <f t="shared" si="0"/>
        <v>6.5886310635474094E-2</v>
      </c>
      <c r="K39">
        <f t="shared" si="1"/>
        <v>1.2708066160865694</v>
      </c>
    </row>
    <row r="40" spans="1:11">
      <c r="A40">
        <v>463492</v>
      </c>
      <c r="B40" t="s">
        <v>2431</v>
      </c>
      <c r="C40" t="s">
        <v>3396</v>
      </c>
      <c r="D40" t="s">
        <v>3470</v>
      </c>
      <c r="E40" t="s">
        <v>3406</v>
      </c>
      <c r="F40">
        <v>8055</v>
      </c>
      <c r="G40" t="s">
        <v>5989</v>
      </c>
      <c r="H40">
        <v>39.888604999999998</v>
      </c>
      <c r="I40">
        <v>-74.825111000000007</v>
      </c>
      <c r="J40">
        <f t="shared" si="0"/>
        <v>0.16725180635691203</v>
      </c>
      <c r="K40">
        <f t="shared" si="1"/>
        <v>1.2423797008233792</v>
      </c>
    </row>
    <row r="41" spans="1:11">
      <c r="A41">
        <v>458204</v>
      </c>
      <c r="B41" t="s">
        <v>2429</v>
      </c>
      <c r="C41" t="s">
        <v>3396</v>
      </c>
      <c r="D41" t="s">
        <v>3477</v>
      </c>
      <c r="E41" t="s">
        <v>3406</v>
      </c>
      <c r="F41">
        <v>8055</v>
      </c>
      <c r="G41" t="s">
        <v>5996</v>
      </c>
      <c r="H41">
        <v>39.895589999999999</v>
      </c>
      <c r="I41">
        <v>-74.812399999999997</v>
      </c>
      <c r="J41">
        <f t="shared" si="0"/>
        <v>0.29179674701026359</v>
      </c>
      <c r="K41">
        <f t="shared" si="1"/>
        <v>1.3489366220589671</v>
      </c>
    </row>
    <row r="42" spans="1:11">
      <c r="A42">
        <v>244674</v>
      </c>
      <c r="B42" t="s">
        <v>2429</v>
      </c>
      <c r="C42" t="s">
        <v>3396</v>
      </c>
      <c r="D42" t="s">
        <v>3478</v>
      </c>
      <c r="E42" t="s">
        <v>3406</v>
      </c>
      <c r="F42">
        <v>8055</v>
      </c>
      <c r="G42" t="s">
        <v>5997</v>
      </c>
      <c r="H42">
        <v>39.905171000000003</v>
      </c>
      <c r="I42">
        <v>-74.84742</v>
      </c>
      <c r="J42">
        <f t="shared" si="0"/>
        <v>0.4626292561584745</v>
      </c>
      <c r="K42">
        <f t="shared" si="1"/>
        <v>1.0553622863129499</v>
      </c>
    </row>
    <row r="43" spans="1:11">
      <c r="A43">
        <v>246761</v>
      </c>
      <c r="B43" t="s">
        <v>1075</v>
      </c>
      <c r="C43" t="s">
        <v>680</v>
      </c>
      <c r="D43" t="s">
        <v>3427</v>
      </c>
      <c r="E43" t="s">
        <v>3406</v>
      </c>
      <c r="F43">
        <v>8002</v>
      </c>
      <c r="G43" t="s">
        <v>5945</v>
      </c>
      <c r="H43">
        <v>39.920540000000003</v>
      </c>
      <c r="I43">
        <v>-75.039118000000002</v>
      </c>
      <c r="J43">
        <f t="shared" si="0"/>
        <v>0.73666378628034457</v>
      </c>
      <c r="K43">
        <f t="shared" si="1"/>
        <v>-0.55165122064981387</v>
      </c>
    </row>
    <row r="44" spans="1:11">
      <c r="A44">
        <v>463491</v>
      </c>
      <c r="B44" t="s">
        <v>2430</v>
      </c>
      <c r="C44" t="s">
        <v>3396</v>
      </c>
      <c r="D44" t="s">
        <v>3472</v>
      </c>
      <c r="E44" t="s">
        <v>3406</v>
      </c>
      <c r="F44">
        <v>8055</v>
      </c>
      <c r="G44" t="s">
        <v>5991</v>
      </c>
      <c r="H44">
        <v>39.897832999999999</v>
      </c>
      <c r="I44">
        <v>-74.827473999999995</v>
      </c>
      <c r="J44">
        <f t="shared" si="0"/>
        <v>0.33179020468892606</v>
      </c>
      <c r="K44">
        <f t="shared" si="1"/>
        <v>1.2225705587512958</v>
      </c>
    </row>
    <row r="45" spans="1:11">
      <c r="A45">
        <v>244072</v>
      </c>
      <c r="B45" t="s">
        <v>2614</v>
      </c>
      <c r="C45" t="s">
        <v>680</v>
      </c>
      <c r="D45" t="s">
        <v>3509</v>
      </c>
      <c r="E45" t="s">
        <v>3406</v>
      </c>
      <c r="F45">
        <v>8091</v>
      </c>
      <c r="G45" t="s">
        <v>6028</v>
      </c>
      <c r="H45">
        <v>39.810554000000003</v>
      </c>
      <c r="I45">
        <v>-74.923126999999994</v>
      </c>
      <c r="J45">
        <f t="shared" si="0"/>
        <v>-1.2244242370122767</v>
      </c>
      <c r="K45">
        <f t="shared" si="1"/>
        <v>0.42070688264875344</v>
      </c>
    </row>
    <row r="46" spans="1:11">
      <c r="A46">
        <v>299566</v>
      </c>
      <c r="B46" t="s">
        <v>1095</v>
      </c>
      <c r="C46" t="s">
        <v>680</v>
      </c>
      <c r="D46" t="s">
        <v>3431</v>
      </c>
      <c r="E46" t="s">
        <v>3406</v>
      </c>
      <c r="F46">
        <v>8007</v>
      </c>
      <c r="G46" t="s">
        <v>5949</v>
      </c>
      <c r="H46">
        <v>39.866674000000003</v>
      </c>
      <c r="I46">
        <v>-75.051951000000003</v>
      </c>
      <c r="J46">
        <f t="shared" si="0"/>
        <v>-0.22378542964422479</v>
      </c>
      <c r="K46">
        <f t="shared" si="1"/>
        <v>-0.65923087372315714</v>
      </c>
    </row>
    <row r="47" spans="1:11">
      <c r="A47">
        <v>452178</v>
      </c>
      <c r="B47" t="s">
        <v>2884</v>
      </c>
      <c r="C47" t="s">
        <v>657</v>
      </c>
      <c r="D47" t="s">
        <v>3512</v>
      </c>
      <c r="E47" t="s">
        <v>3406</v>
      </c>
      <c r="F47">
        <v>8102</v>
      </c>
      <c r="G47" t="s">
        <v>6031</v>
      </c>
      <c r="H47">
        <v>39.94811</v>
      </c>
      <c r="I47">
        <v>-75.124189999999999</v>
      </c>
      <c r="J47">
        <f t="shared" si="0"/>
        <v>1.2282463222592188</v>
      </c>
      <c r="K47">
        <f t="shared" si="1"/>
        <v>-1.2648138674397087</v>
      </c>
    </row>
    <row r="48" spans="1:11">
      <c r="A48">
        <v>246269</v>
      </c>
      <c r="B48" t="s">
        <v>417</v>
      </c>
      <c r="C48" t="s">
        <v>3396</v>
      </c>
      <c r="D48" t="s">
        <v>3507</v>
      </c>
      <c r="E48" t="s">
        <v>3406</v>
      </c>
      <c r="F48">
        <v>8088</v>
      </c>
      <c r="G48" t="s">
        <v>6026</v>
      </c>
      <c r="H48">
        <v>39.818153000000002</v>
      </c>
      <c r="I48">
        <v>-74.765299999999996</v>
      </c>
      <c r="J48">
        <f t="shared" si="0"/>
        <v>-1.0889314662141858</v>
      </c>
      <c r="K48">
        <f t="shared" si="1"/>
        <v>1.743778175846413</v>
      </c>
    </row>
    <row r="49" spans="1:11">
      <c r="A49">
        <v>433162</v>
      </c>
      <c r="B49" t="s">
        <v>3041</v>
      </c>
      <c r="C49" t="s">
        <v>680</v>
      </c>
      <c r="D49" t="s">
        <v>3505</v>
      </c>
      <c r="E49" t="s">
        <v>3406</v>
      </c>
      <c r="F49">
        <v>8083</v>
      </c>
      <c r="G49" t="s">
        <v>6024</v>
      </c>
      <c r="H49">
        <v>39.849812</v>
      </c>
      <c r="I49">
        <v>-75.021011000000001</v>
      </c>
      <c r="J49">
        <f t="shared" si="0"/>
        <v>-0.52444066075333684</v>
      </c>
      <c r="K49">
        <f t="shared" si="1"/>
        <v>-0.39985937320969833</v>
      </c>
    </row>
    <row r="50" spans="1:11">
      <c r="A50">
        <v>246293</v>
      </c>
      <c r="B50" t="s">
        <v>827</v>
      </c>
      <c r="C50" t="s">
        <v>680</v>
      </c>
      <c r="D50" t="s">
        <v>3505</v>
      </c>
      <c r="E50" t="s">
        <v>3406</v>
      </c>
      <c r="F50">
        <v>8083</v>
      </c>
      <c r="G50" t="s">
        <v>6024</v>
      </c>
      <c r="H50">
        <v>39.849812</v>
      </c>
      <c r="I50">
        <v>-75.021011000000001</v>
      </c>
      <c r="J50">
        <f t="shared" si="0"/>
        <v>-0.52444066075333684</v>
      </c>
      <c r="K50">
        <f t="shared" si="1"/>
        <v>-0.39985937320969833</v>
      </c>
    </row>
    <row r="51" spans="1:11">
      <c r="A51">
        <v>434909</v>
      </c>
      <c r="B51" t="s">
        <v>3118</v>
      </c>
      <c r="C51" t="s">
        <v>680</v>
      </c>
      <c r="D51" t="s">
        <v>3504</v>
      </c>
      <c r="E51" t="s">
        <v>3406</v>
      </c>
      <c r="F51">
        <v>8083</v>
      </c>
      <c r="G51" t="s">
        <v>6023</v>
      </c>
      <c r="H51">
        <v>39.849905999999997</v>
      </c>
      <c r="I51">
        <v>-75.032673000000003</v>
      </c>
      <c r="J51">
        <f t="shared" si="0"/>
        <v>-0.5227646085813884</v>
      </c>
      <c r="K51">
        <f t="shared" si="1"/>
        <v>-0.49762247724939307</v>
      </c>
    </row>
    <row r="52" spans="1:11">
      <c r="A52">
        <v>465067</v>
      </c>
      <c r="B52" t="s">
        <v>2436</v>
      </c>
      <c r="C52" t="s">
        <v>3396</v>
      </c>
      <c r="D52" t="s">
        <v>3471</v>
      </c>
      <c r="E52" t="s">
        <v>3406</v>
      </c>
      <c r="F52">
        <v>8055</v>
      </c>
      <c r="G52" t="s">
        <v>5990</v>
      </c>
      <c r="H52">
        <v>39.880583999999999</v>
      </c>
      <c r="I52">
        <v>-74.844004999999996</v>
      </c>
      <c r="J52">
        <f t="shared" si="0"/>
        <v>2.423463112707348E-2</v>
      </c>
      <c r="K52">
        <f t="shared" si="1"/>
        <v>1.0839903947245353</v>
      </c>
    </row>
    <row r="53" spans="1:11">
      <c r="A53">
        <v>344658</v>
      </c>
      <c r="B53" t="s">
        <v>3167</v>
      </c>
      <c r="C53" t="s">
        <v>680</v>
      </c>
      <c r="D53" t="s">
        <v>8468</v>
      </c>
      <c r="E53" t="s">
        <v>3406</v>
      </c>
      <c r="F53">
        <v>8054</v>
      </c>
      <c r="G53" t="s">
        <v>8481</v>
      </c>
      <c r="H53">
        <v>39.9397716624296</v>
      </c>
      <c r="I53">
        <v>-74.951852383492593</v>
      </c>
      <c r="J53">
        <f t="shared" si="0"/>
        <v>1.0795709095386639</v>
      </c>
      <c r="K53">
        <f t="shared" si="1"/>
        <v>0.17990061828871096</v>
      </c>
    </row>
    <row r="54" spans="1:11">
      <c r="A54">
        <v>418818</v>
      </c>
      <c r="B54" t="s">
        <v>1353</v>
      </c>
      <c r="C54" t="s">
        <v>3395</v>
      </c>
      <c r="D54" t="s">
        <v>3502</v>
      </c>
      <c r="E54" t="s">
        <v>3406</v>
      </c>
      <c r="F54">
        <v>8081</v>
      </c>
      <c r="G54" t="s">
        <v>6021</v>
      </c>
      <c r="H54">
        <v>39.761650000000003</v>
      </c>
      <c r="I54">
        <v>-75.017837999999998</v>
      </c>
      <c r="J54">
        <f t="shared" si="0"/>
        <v>-2.0963992946660102</v>
      </c>
      <c r="K54">
        <f t="shared" si="1"/>
        <v>-0.37325996237808295</v>
      </c>
    </row>
    <row r="55" spans="1:11">
      <c r="A55">
        <v>418857</v>
      </c>
      <c r="B55" t="s">
        <v>1355</v>
      </c>
      <c r="C55" t="s">
        <v>680</v>
      </c>
      <c r="D55" t="s">
        <v>3500</v>
      </c>
      <c r="E55" t="s">
        <v>3406</v>
      </c>
      <c r="F55">
        <v>8078</v>
      </c>
      <c r="G55" t="s">
        <v>6019</v>
      </c>
      <c r="H55">
        <v>39.850026</v>
      </c>
      <c r="I55">
        <v>-75.062726999999995</v>
      </c>
      <c r="J55">
        <f t="shared" si="0"/>
        <v>-0.52062496751070542</v>
      </c>
      <c r="K55">
        <f t="shared" si="1"/>
        <v>-0.74956659736669506</v>
      </c>
    </row>
    <row r="56" spans="1:11">
      <c r="A56">
        <v>332617</v>
      </c>
      <c r="B56" t="s">
        <v>939</v>
      </c>
      <c r="C56" t="s">
        <v>657</v>
      </c>
      <c r="D56" t="s">
        <v>3519</v>
      </c>
      <c r="E56" t="s">
        <v>3406</v>
      </c>
      <c r="F56">
        <v>8108</v>
      </c>
      <c r="G56" t="s">
        <v>6038</v>
      </c>
      <c r="H56">
        <v>39.918123999999999</v>
      </c>
      <c r="I56">
        <v>-75.076599000000002</v>
      </c>
      <c r="J56">
        <f t="shared" si="0"/>
        <v>0.69358567939144633</v>
      </c>
      <c r="K56">
        <f t="shared" si="1"/>
        <v>-0.86585623715739368</v>
      </c>
    </row>
    <row r="57" spans="1:11">
      <c r="A57">
        <v>301690</v>
      </c>
      <c r="B57" t="s">
        <v>887</v>
      </c>
      <c r="C57" t="s">
        <v>680</v>
      </c>
      <c r="D57" t="s">
        <v>3444</v>
      </c>
      <c r="E57" t="s">
        <v>3406</v>
      </c>
      <c r="F57">
        <v>8021</v>
      </c>
      <c r="G57" t="s">
        <v>5962</v>
      </c>
      <c r="H57">
        <v>39.820430000000002</v>
      </c>
      <c r="I57">
        <v>-74.995895000000004</v>
      </c>
      <c r="J57">
        <f t="shared" si="0"/>
        <v>-1.0483317768988529</v>
      </c>
      <c r="K57">
        <f t="shared" si="1"/>
        <v>-0.18931074338115811</v>
      </c>
    </row>
    <row r="58" spans="1:11">
      <c r="A58">
        <v>418977</v>
      </c>
      <c r="B58" t="s">
        <v>2720</v>
      </c>
      <c r="C58" t="s">
        <v>657</v>
      </c>
      <c r="D58" t="s">
        <v>3520</v>
      </c>
      <c r="E58" t="s">
        <v>3406</v>
      </c>
      <c r="F58">
        <v>8110</v>
      </c>
      <c r="G58" t="s">
        <v>6039</v>
      </c>
      <c r="H58">
        <v>39.981212999999997</v>
      </c>
      <c r="I58">
        <v>-75.028638999999998</v>
      </c>
      <c r="J58">
        <f t="shared" si="0"/>
        <v>1.8184841419367248</v>
      </c>
      <c r="K58">
        <f t="shared" si="1"/>
        <v>-0.46380526221796531</v>
      </c>
    </row>
    <row r="59" spans="1:11">
      <c r="A59">
        <v>471997</v>
      </c>
      <c r="B59" t="s">
        <v>1307</v>
      </c>
      <c r="C59" t="s">
        <v>680</v>
      </c>
      <c r="D59" t="s">
        <v>3430</v>
      </c>
      <c r="E59" t="s">
        <v>3406</v>
      </c>
      <c r="F59">
        <v>8007</v>
      </c>
      <c r="G59" t="s">
        <v>5948</v>
      </c>
      <c r="H59">
        <v>39.868986</v>
      </c>
      <c r="I59">
        <v>-75.049447000000001</v>
      </c>
      <c r="J59">
        <f t="shared" si="0"/>
        <v>-0.18256167835001144</v>
      </c>
      <c r="K59">
        <f t="shared" si="1"/>
        <v>-0.63823972190395362</v>
      </c>
    </row>
    <row r="60" spans="1:11">
      <c r="A60">
        <v>455675</v>
      </c>
      <c r="B60" t="s">
        <v>3322</v>
      </c>
      <c r="C60" t="s">
        <v>657</v>
      </c>
      <c r="D60" t="s">
        <v>3518</v>
      </c>
      <c r="E60" t="s">
        <v>3406</v>
      </c>
      <c r="F60">
        <v>8107</v>
      </c>
      <c r="G60" t="s">
        <v>6037</v>
      </c>
      <c r="H60">
        <v>39.918993999999998</v>
      </c>
      <c r="I60">
        <v>-75.094243000000006</v>
      </c>
      <c r="J60">
        <f t="shared" si="0"/>
        <v>0.70909807715354978</v>
      </c>
      <c r="K60">
        <f t="shared" si="1"/>
        <v>-1.0137667334424745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2BFA-4B38-47F1-8DAD-7739EF8164FE}">
  <sheetPr codeName="Sheet20"/>
  <dimension ref="A1:O64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1.7109375" bestFit="1" customWidth="1"/>
    <col min="3" max="3" width="14.42578125" bestFit="1" customWidth="1"/>
    <col min="4" max="4" width="32.42578125" bestFit="1" customWidth="1"/>
    <col min="5" max="5" width="5.28515625" bestFit="1" customWidth="1"/>
    <col min="6" max="6" width="15.5703125" bestFit="1" customWidth="1"/>
    <col min="7" max="7" width="52.7109375" bestFit="1" customWidth="1"/>
    <col min="8" max="8" width="11" bestFit="1" customWidth="1"/>
    <col min="9" max="9" width="12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244451</v>
      </c>
      <c r="B2" t="s">
        <v>1200</v>
      </c>
      <c r="C2" t="s">
        <v>188</v>
      </c>
      <c r="D2" t="s">
        <v>3523</v>
      </c>
      <c r="E2" t="s">
        <v>3406</v>
      </c>
      <c r="F2">
        <v>8201</v>
      </c>
      <c r="G2" t="s">
        <v>6042</v>
      </c>
      <c r="H2">
        <v>39.437280000000001</v>
      </c>
      <c r="I2">
        <v>-74.493600000000001</v>
      </c>
      <c r="J2">
        <f>(H2-N$2)/N$6</f>
        <v>-0.13555794643495636</v>
      </c>
      <c r="K2">
        <f>(I2-O$2)/O$6</f>
        <v>0.45184395661376364</v>
      </c>
      <c r="M2" s="19" t="s">
        <v>8497</v>
      </c>
      <c r="N2" s="20">
        <f>AVERAGE(H:H)</f>
        <v>39.449735119047617</v>
      </c>
      <c r="O2" s="20">
        <f>AVERAGE(I:I)</f>
        <v>-74.570213464285686</v>
      </c>
    </row>
    <row r="3" spans="1:15">
      <c r="A3">
        <v>416125</v>
      </c>
      <c r="B3" t="s">
        <v>2052</v>
      </c>
      <c r="C3" t="s">
        <v>167</v>
      </c>
      <c r="D3" t="s">
        <v>3537</v>
      </c>
      <c r="E3" t="s">
        <v>3406</v>
      </c>
      <c r="F3">
        <v>8205</v>
      </c>
      <c r="G3" t="s">
        <v>6056</v>
      </c>
      <c r="H3">
        <v>39.480457000000001</v>
      </c>
      <c r="I3">
        <v>-74.516105999999994</v>
      </c>
      <c r="J3">
        <f t="shared" ref="J3:J64" si="0">(H3-N$2)/N$6</f>
        <v>0.33436814827729672</v>
      </c>
      <c r="K3">
        <f t="shared" ref="K3:K64" si="1">(I3-O$2)/O$6</f>
        <v>0.31911010646927757</v>
      </c>
      <c r="M3" s="19" t="s">
        <v>8498</v>
      </c>
      <c r="N3" s="20">
        <f>MEDIAN(H:H)</f>
        <v>39.448799999999999</v>
      </c>
      <c r="O3" s="20">
        <f>MEDIAN(I:I)</f>
        <v>-74.514545999999996</v>
      </c>
    </row>
    <row r="4" spans="1:15">
      <c r="A4">
        <v>473388</v>
      </c>
      <c r="B4" t="s">
        <v>1204</v>
      </c>
      <c r="C4" t="s">
        <v>1205</v>
      </c>
      <c r="D4" t="s">
        <v>3622</v>
      </c>
      <c r="E4" t="s">
        <v>3406</v>
      </c>
      <c r="F4">
        <v>8403</v>
      </c>
      <c r="G4" t="s">
        <v>6141</v>
      </c>
      <c r="H4">
        <v>39.321804999999998</v>
      </c>
      <c r="I4">
        <v>-74.523246999999998</v>
      </c>
      <c r="J4">
        <f t="shared" si="0"/>
        <v>-1.3923547546175319</v>
      </c>
      <c r="K4">
        <f t="shared" si="1"/>
        <v>0.27699456288611546</v>
      </c>
      <c r="M4" s="19" t="s">
        <v>8499</v>
      </c>
      <c r="N4" s="20">
        <f>MAX(H:H)</f>
        <v>39.831972999999998</v>
      </c>
      <c r="O4" s="20">
        <f>MAX(I:I)</f>
        <v>-74.364667999999995</v>
      </c>
    </row>
    <row r="5" spans="1:15">
      <c r="A5">
        <v>471706</v>
      </c>
      <c r="B5" t="s">
        <v>1961</v>
      </c>
      <c r="C5" t="s">
        <v>167</v>
      </c>
      <c r="D5" t="s">
        <v>3540</v>
      </c>
      <c r="E5" t="s">
        <v>3406</v>
      </c>
      <c r="F5">
        <v>8205</v>
      </c>
      <c r="G5" t="s">
        <v>6059</v>
      </c>
      <c r="H5">
        <v>39.456052</v>
      </c>
      <c r="I5">
        <v>-74.506221999999994</v>
      </c>
      <c r="J5">
        <f t="shared" si="0"/>
        <v>6.8751122049136665E-2</v>
      </c>
      <c r="K5">
        <f t="shared" si="1"/>
        <v>0.37740306722767364</v>
      </c>
      <c r="M5" s="19" t="s">
        <v>8500</v>
      </c>
      <c r="N5" s="20">
        <f>MIN(H:H)</f>
        <v>39.321804999999998</v>
      </c>
      <c r="O5" s="20">
        <f>MIN(I:I)</f>
        <v>-75.071078999999997</v>
      </c>
    </row>
    <row r="6" spans="1:15">
      <c r="A6">
        <v>417266</v>
      </c>
      <c r="B6" t="s">
        <v>1992</v>
      </c>
      <c r="C6" t="s">
        <v>167</v>
      </c>
      <c r="D6" t="s">
        <v>3540</v>
      </c>
      <c r="E6" t="s">
        <v>3406</v>
      </c>
      <c r="F6">
        <v>8205</v>
      </c>
      <c r="G6" t="s">
        <v>6059</v>
      </c>
      <c r="H6">
        <v>39.456052</v>
      </c>
      <c r="I6">
        <v>-74.506221999999994</v>
      </c>
      <c r="J6">
        <f t="shared" si="0"/>
        <v>6.8751122049136665E-2</v>
      </c>
      <c r="K6">
        <f t="shared" si="1"/>
        <v>0.37740306722767364</v>
      </c>
      <c r="M6" t="s">
        <v>8501</v>
      </c>
      <c r="N6">
        <f>_xlfn.STDEV.P(H:H)</f>
        <v>9.188040520805367E-2</v>
      </c>
      <c r="O6">
        <f>_xlfn.STDEV.P(I:I)</f>
        <v>0.16955735086034293</v>
      </c>
    </row>
    <row r="7" spans="1:15">
      <c r="A7">
        <v>475103</v>
      </c>
      <c r="B7" t="s">
        <v>1488</v>
      </c>
      <c r="C7" t="s">
        <v>167</v>
      </c>
      <c r="D7" t="s">
        <v>3535</v>
      </c>
      <c r="E7" t="s">
        <v>3406</v>
      </c>
      <c r="F7">
        <v>8205</v>
      </c>
      <c r="G7" t="s">
        <v>6054</v>
      </c>
      <c r="H7">
        <v>39.465960000000003</v>
      </c>
      <c r="I7">
        <v>-74.495665000000002</v>
      </c>
      <c r="J7">
        <f t="shared" si="0"/>
        <v>0.17658695470102009</v>
      </c>
      <c r="K7">
        <f t="shared" si="1"/>
        <v>0.43966518648363462</v>
      </c>
    </row>
    <row r="8" spans="1:15">
      <c r="A8">
        <v>244210</v>
      </c>
      <c r="B8" t="s">
        <v>471</v>
      </c>
      <c r="C8" t="s">
        <v>472</v>
      </c>
      <c r="D8" t="s">
        <v>3597</v>
      </c>
      <c r="E8" t="s">
        <v>3406</v>
      </c>
      <c r="F8">
        <v>8330</v>
      </c>
      <c r="G8" t="s">
        <v>6116</v>
      </c>
      <c r="H8">
        <v>39.462097999999997</v>
      </c>
      <c r="I8">
        <v>-74.681916000000001</v>
      </c>
      <c r="J8">
        <f t="shared" si="0"/>
        <v>0.1345540534392109</v>
      </c>
      <c r="K8">
        <f t="shared" si="1"/>
        <v>-0.65878910673899027</v>
      </c>
    </row>
    <row r="9" spans="1:15">
      <c r="A9">
        <v>416222</v>
      </c>
      <c r="B9" t="s">
        <v>1284</v>
      </c>
      <c r="C9" t="s">
        <v>560</v>
      </c>
      <c r="D9" t="s">
        <v>3607</v>
      </c>
      <c r="E9" t="s">
        <v>3406</v>
      </c>
      <c r="F9">
        <v>8401</v>
      </c>
      <c r="G9" t="s">
        <v>6126</v>
      </c>
      <c r="H9">
        <v>39.367274000000002</v>
      </c>
      <c r="I9">
        <v>-74.477407999999997</v>
      </c>
      <c r="J9">
        <f t="shared" si="0"/>
        <v>-0.89748318872658539</v>
      </c>
      <c r="K9">
        <f t="shared" si="1"/>
        <v>0.54733966893673103</v>
      </c>
    </row>
    <row r="10" spans="1:15">
      <c r="A10">
        <v>342664</v>
      </c>
      <c r="B10" t="s">
        <v>1290</v>
      </c>
      <c r="C10" t="s">
        <v>560</v>
      </c>
      <c r="D10" t="s">
        <v>3608</v>
      </c>
      <c r="E10" t="s">
        <v>3406</v>
      </c>
      <c r="F10">
        <v>8401</v>
      </c>
      <c r="G10" t="s">
        <v>6127</v>
      </c>
      <c r="H10">
        <v>39.357050000000001</v>
      </c>
      <c r="I10">
        <v>-74.426636999999999</v>
      </c>
      <c r="J10">
        <f t="shared" si="0"/>
        <v>-1.0087582748219255</v>
      </c>
      <c r="K10">
        <f t="shared" si="1"/>
        <v>0.84677227827146484</v>
      </c>
    </row>
    <row r="11" spans="1:15">
      <c r="A11">
        <v>449174</v>
      </c>
      <c r="B11" t="s">
        <v>1411</v>
      </c>
      <c r="C11" t="s">
        <v>1412</v>
      </c>
      <c r="D11" t="s">
        <v>3526</v>
      </c>
      <c r="E11" t="s">
        <v>3406</v>
      </c>
      <c r="F11">
        <v>8203</v>
      </c>
      <c r="G11" t="s">
        <v>6045</v>
      </c>
      <c r="H11">
        <v>39.411504000000001</v>
      </c>
      <c r="I11">
        <v>-74.364667999999995</v>
      </c>
      <c r="J11">
        <f t="shared" si="0"/>
        <v>-0.4160965437738926</v>
      </c>
      <c r="K11">
        <f t="shared" si="1"/>
        <v>1.2122474386556703</v>
      </c>
    </row>
    <row r="12" spans="1:15">
      <c r="A12">
        <v>430488</v>
      </c>
      <c r="B12" t="s">
        <v>1430</v>
      </c>
      <c r="C12" t="s">
        <v>1429</v>
      </c>
      <c r="D12" t="s">
        <v>3586</v>
      </c>
      <c r="E12" t="s">
        <v>3406</v>
      </c>
      <c r="F12">
        <v>8310</v>
      </c>
      <c r="G12" t="s">
        <v>6105</v>
      </c>
      <c r="H12">
        <v>39.535269999999997</v>
      </c>
      <c r="I12">
        <v>-74.917640000000006</v>
      </c>
      <c r="J12">
        <f t="shared" si="0"/>
        <v>0.93093713244619991</v>
      </c>
      <c r="K12">
        <f t="shared" si="1"/>
        <v>-2.0490207823574682</v>
      </c>
    </row>
    <row r="13" spans="1:15">
      <c r="A13">
        <v>438780</v>
      </c>
      <c r="B13" t="s">
        <v>1436</v>
      </c>
      <c r="C13" t="s">
        <v>1429</v>
      </c>
      <c r="D13" t="s">
        <v>3587</v>
      </c>
      <c r="E13" t="s">
        <v>3406</v>
      </c>
      <c r="F13">
        <v>8310</v>
      </c>
      <c r="G13" t="s">
        <v>6106</v>
      </c>
      <c r="H13">
        <v>39.535269999999997</v>
      </c>
      <c r="I13">
        <v>-74.917640000000006</v>
      </c>
      <c r="J13">
        <f t="shared" si="0"/>
        <v>0.93093713244619991</v>
      </c>
      <c r="K13">
        <f t="shared" si="1"/>
        <v>-2.0490207823574682</v>
      </c>
    </row>
    <row r="14" spans="1:15">
      <c r="A14">
        <v>331288</v>
      </c>
      <c r="B14" t="s">
        <v>1428</v>
      </c>
      <c r="C14" t="s">
        <v>1429</v>
      </c>
      <c r="D14" t="s">
        <v>3586</v>
      </c>
      <c r="E14" t="s">
        <v>3406</v>
      </c>
      <c r="F14">
        <v>8310</v>
      </c>
      <c r="G14" t="s">
        <v>6105</v>
      </c>
      <c r="H14">
        <v>39.535269999999997</v>
      </c>
      <c r="I14">
        <v>-74.917640000000006</v>
      </c>
      <c r="J14">
        <f t="shared" si="0"/>
        <v>0.93093713244619991</v>
      </c>
      <c r="K14">
        <f t="shared" si="1"/>
        <v>-2.0490207823574682</v>
      </c>
    </row>
    <row r="15" spans="1:15">
      <c r="A15">
        <v>480380</v>
      </c>
      <c r="B15" t="s">
        <v>1450</v>
      </c>
      <c r="C15" t="s">
        <v>560</v>
      </c>
      <c r="D15" t="s">
        <v>3610</v>
      </c>
      <c r="E15" t="s">
        <v>3406</v>
      </c>
      <c r="F15">
        <v>8401</v>
      </c>
      <c r="G15" t="s">
        <v>6129</v>
      </c>
      <c r="H15">
        <v>39.356285999999997</v>
      </c>
      <c r="I15">
        <v>-74.435967000000005</v>
      </c>
      <c r="J15">
        <f t="shared" si="0"/>
        <v>-1.0170734318815158</v>
      </c>
      <c r="K15">
        <f t="shared" si="1"/>
        <v>0.79174664857941845</v>
      </c>
    </row>
    <row r="16" spans="1:15">
      <c r="A16">
        <v>480534</v>
      </c>
      <c r="B16" t="s">
        <v>1451</v>
      </c>
      <c r="C16" t="s">
        <v>560</v>
      </c>
      <c r="D16" t="s">
        <v>3615</v>
      </c>
      <c r="E16" t="s">
        <v>3406</v>
      </c>
      <c r="F16">
        <v>8401</v>
      </c>
      <c r="G16" t="s">
        <v>6134</v>
      </c>
      <c r="H16">
        <v>39.354664499999998</v>
      </c>
      <c r="I16">
        <v>-74.437060250000002</v>
      </c>
      <c r="J16">
        <f t="shared" si="0"/>
        <v>-1.0347213732061877</v>
      </c>
      <c r="K16">
        <f t="shared" si="1"/>
        <v>0.78529897766188228</v>
      </c>
    </row>
    <row r="17" spans="1:11">
      <c r="A17">
        <v>340867</v>
      </c>
      <c r="B17" t="s">
        <v>335</v>
      </c>
      <c r="C17" t="s">
        <v>167</v>
      </c>
      <c r="D17" t="s">
        <v>3535</v>
      </c>
      <c r="E17" t="s">
        <v>3406</v>
      </c>
      <c r="F17">
        <v>8205</v>
      </c>
      <c r="G17" t="s">
        <v>6054</v>
      </c>
      <c r="H17">
        <v>39.465960000000003</v>
      </c>
      <c r="I17">
        <v>-74.495665000000002</v>
      </c>
      <c r="J17">
        <f t="shared" si="0"/>
        <v>0.17658695470102009</v>
      </c>
      <c r="K17">
        <f t="shared" si="1"/>
        <v>0.43966518648363462</v>
      </c>
    </row>
    <row r="18" spans="1:11">
      <c r="A18">
        <v>417899</v>
      </c>
      <c r="B18" t="s">
        <v>2053</v>
      </c>
      <c r="C18" t="s">
        <v>1995</v>
      </c>
      <c r="D18" t="s">
        <v>3561</v>
      </c>
      <c r="E18" t="s">
        <v>3406</v>
      </c>
      <c r="F18">
        <v>8215</v>
      </c>
      <c r="G18" t="s">
        <v>6080</v>
      </c>
      <c r="H18">
        <v>39.551631</v>
      </c>
      <c r="I18">
        <v>-74.627809999999997</v>
      </c>
      <c r="J18">
        <f t="shared" si="0"/>
        <v>1.1090055678536801</v>
      </c>
      <c r="K18">
        <f t="shared" si="1"/>
        <v>-0.33968763620133596</v>
      </c>
    </row>
    <row r="19" spans="1:11">
      <c r="A19">
        <v>425366</v>
      </c>
      <c r="B19" t="s">
        <v>1287</v>
      </c>
      <c r="C19" t="s">
        <v>560</v>
      </c>
      <c r="D19" t="s">
        <v>3617</v>
      </c>
      <c r="E19" t="s">
        <v>3406</v>
      </c>
      <c r="F19">
        <v>8401</v>
      </c>
      <c r="G19" t="s">
        <v>6136</v>
      </c>
      <c r="H19">
        <v>39.355953</v>
      </c>
      <c r="I19">
        <v>-74.464145000000002</v>
      </c>
      <c r="J19">
        <f t="shared" si="0"/>
        <v>-1.0206977084532576</v>
      </c>
      <c r="K19">
        <f t="shared" si="1"/>
        <v>0.62556099011624799</v>
      </c>
    </row>
    <row r="20" spans="1:11">
      <c r="A20">
        <v>480986</v>
      </c>
      <c r="B20" t="s">
        <v>1610</v>
      </c>
      <c r="C20" t="s">
        <v>1412</v>
      </c>
      <c r="D20" t="s">
        <v>3527</v>
      </c>
      <c r="E20" t="s">
        <v>3406</v>
      </c>
      <c r="F20">
        <v>8203</v>
      </c>
      <c r="G20" t="s">
        <v>6046</v>
      </c>
      <c r="H20">
        <v>39.389930999999997</v>
      </c>
      <c r="I20">
        <v>-74.393088000000006</v>
      </c>
      <c r="J20">
        <f t="shared" si="0"/>
        <v>-0.6508908935719131</v>
      </c>
      <c r="K20">
        <f t="shared" si="1"/>
        <v>1.0446345344919368</v>
      </c>
    </row>
    <row r="21" spans="1:11">
      <c r="A21">
        <v>430495</v>
      </c>
      <c r="B21" t="s">
        <v>1433</v>
      </c>
      <c r="C21" t="s">
        <v>1434</v>
      </c>
      <c r="D21" t="s">
        <v>3510</v>
      </c>
      <c r="E21" t="s">
        <v>3406</v>
      </c>
      <c r="F21">
        <v>8094</v>
      </c>
      <c r="G21" t="s">
        <v>6029</v>
      </c>
      <c r="H21">
        <v>39.587601999999997</v>
      </c>
      <c r="I21">
        <v>-74.881377999999998</v>
      </c>
      <c r="J21">
        <f t="shared" si="0"/>
        <v>1.5005036235984692</v>
      </c>
      <c r="K21">
        <f t="shared" si="1"/>
        <v>-1.8351580402468342</v>
      </c>
    </row>
    <row r="22" spans="1:11">
      <c r="A22">
        <v>439786</v>
      </c>
      <c r="B22" t="s">
        <v>1708</v>
      </c>
      <c r="C22" t="s">
        <v>1709</v>
      </c>
      <c r="D22" t="s">
        <v>3565</v>
      </c>
      <c r="E22" t="s">
        <v>3406</v>
      </c>
      <c r="F22">
        <v>8225</v>
      </c>
      <c r="G22" t="s">
        <v>6084</v>
      </c>
      <c r="H22">
        <v>39.376882999999999</v>
      </c>
      <c r="I22">
        <v>-74.538041000000007</v>
      </c>
      <c r="J22">
        <f t="shared" si="0"/>
        <v>-0.79290158638995067</v>
      </c>
      <c r="K22">
        <f t="shared" si="1"/>
        <v>0.18974384845265951</v>
      </c>
    </row>
    <row r="23" spans="1:11">
      <c r="A23">
        <v>425362</v>
      </c>
      <c r="B23" t="s">
        <v>1286</v>
      </c>
      <c r="C23" t="s">
        <v>560</v>
      </c>
      <c r="D23" t="s">
        <v>3611</v>
      </c>
      <c r="E23" t="s">
        <v>3406</v>
      </c>
      <c r="F23">
        <v>8401</v>
      </c>
      <c r="G23" t="s">
        <v>6130</v>
      </c>
      <c r="H23">
        <v>39.371144000000001</v>
      </c>
      <c r="I23">
        <v>-74.439639</v>
      </c>
      <c r="J23">
        <f t="shared" si="0"/>
        <v>-0.85536321775741153</v>
      </c>
      <c r="K23">
        <f t="shared" si="1"/>
        <v>0.77009025927301189</v>
      </c>
    </row>
    <row r="24" spans="1:11">
      <c r="A24">
        <v>342774</v>
      </c>
      <c r="B24" t="s">
        <v>1917</v>
      </c>
      <c r="C24" t="s">
        <v>560</v>
      </c>
      <c r="D24" t="s">
        <v>3614</v>
      </c>
      <c r="E24" t="s">
        <v>3406</v>
      </c>
      <c r="F24">
        <v>8401</v>
      </c>
      <c r="G24" t="s">
        <v>6133</v>
      </c>
      <c r="H24">
        <v>39.368991999999999</v>
      </c>
      <c r="I24">
        <v>-74.414525999999995</v>
      </c>
      <c r="J24">
        <f t="shared" si="0"/>
        <v>-0.87878496905606318</v>
      </c>
      <c r="K24">
        <f t="shared" si="1"/>
        <v>0.91819943809999827</v>
      </c>
    </row>
    <row r="25" spans="1:11">
      <c r="A25">
        <v>480267</v>
      </c>
      <c r="B25" t="s">
        <v>1996</v>
      </c>
      <c r="C25" t="s">
        <v>188</v>
      </c>
      <c r="D25" t="s">
        <v>3534</v>
      </c>
      <c r="E25" t="s">
        <v>3406</v>
      </c>
      <c r="F25">
        <v>8205</v>
      </c>
      <c r="G25" t="s">
        <v>6053</v>
      </c>
      <c r="H25">
        <v>39.489293000000004</v>
      </c>
      <c r="I25">
        <v>-74.458924999999994</v>
      </c>
      <c r="J25">
        <f t="shared" si="0"/>
        <v>0.43053664013357529</v>
      </c>
      <c r="K25">
        <f t="shared" si="1"/>
        <v>0.65634703373819581</v>
      </c>
    </row>
    <row r="26" spans="1:11">
      <c r="A26">
        <v>471707</v>
      </c>
      <c r="B26" t="s">
        <v>1962</v>
      </c>
      <c r="C26" t="s">
        <v>167</v>
      </c>
      <c r="D26" t="s">
        <v>3542</v>
      </c>
      <c r="E26" t="s">
        <v>3406</v>
      </c>
      <c r="F26">
        <v>8205</v>
      </c>
      <c r="G26" t="s">
        <v>6061</v>
      </c>
      <c r="H26">
        <v>39.488703999999998</v>
      </c>
      <c r="I26">
        <v>-74.514545999999996</v>
      </c>
      <c r="J26">
        <f t="shared" si="0"/>
        <v>0.42412613292399859</v>
      </c>
      <c r="K26">
        <f t="shared" si="1"/>
        <v>0.32831053329879728</v>
      </c>
    </row>
    <row r="27" spans="1:11">
      <c r="A27">
        <v>317447</v>
      </c>
      <c r="B27" t="s">
        <v>1990</v>
      </c>
      <c r="C27" t="s">
        <v>167</v>
      </c>
      <c r="D27" t="s">
        <v>3536</v>
      </c>
      <c r="E27" t="s">
        <v>3406</v>
      </c>
      <c r="F27">
        <v>8205</v>
      </c>
      <c r="G27" t="s">
        <v>6055</v>
      </c>
      <c r="H27">
        <v>39.464633999999997</v>
      </c>
      <c r="I27">
        <v>-74.499216000000004</v>
      </c>
      <c r="J27">
        <f t="shared" si="0"/>
        <v>0.16215515069446024</v>
      </c>
      <c r="K27">
        <f t="shared" si="1"/>
        <v>0.41872242002742566</v>
      </c>
    </row>
    <row r="28" spans="1:11">
      <c r="A28">
        <v>244189</v>
      </c>
      <c r="B28" t="s">
        <v>1991</v>
      </c>
      <c r="C28" t="s">
        <v>167</v>
      </c>
      <c r="D28" t="s">
        <v>3539</v>
      </c>
      <c r="E28" t="s">
        <v>3406</v>
      </c>
      <c r="F28">
        <v>8205</v>
      </c>
      <c r="G28" t="s">
        <v>6058</v>
      </c>
      <c r="H28">
        <v>39.488714999999999</v>
      </c>
      <c r="I28">
        <v>-74.514557999999994</v>
      </c>
      <c r="J28">
        <f t="shared" si="0"/>
        <v>0.42424585377172169</v>
      </c>
      <c r="K28">
        <f t="shared" si="1"/>
        <v>0.32823976078473499</v>
      </c>
    </row>
    <row r="29" spans="1:11">
      <c r="A29">
        <v>417331</v>
      </c>
      <c r="B29" t="s">
        <v>2069</v>
      </c>
      <c r="C29" t="s">
        <v>472</v>
      </c>
      <c r="D29" t="s">
        <v>3595</v>
      </c>
      <c r="E29" t="s">
        <v>3406</v>
      </c>
      <c r="F29">
        <v>8330</v>
      </c>
      <c r="G29" t="s">
        <v>6114</v>
      </c>
      <c r="H29">
        <v>39.431888999999998</v>
      </c>
      <c r="I29">
        <v>-74.694198999999998</v>
      </c>
      <c r="J29">
        <f t="shared" si="0"/>
        <v>-0.19423204552927001</v>
      </c>
      <c r="K29">
        <f t="shared" si="1"/>
        <v>-0.73123067260252783</v>
      </c>
    </row>
    <row r="30" spans="1:11">
      <c r="A30">
        <v>244387</v>
      </c>
      <c r="B30" t="s">
        <v>2051</v>
      </c>
      <c r="C30" t="s">
        <v>472</v>
      </c>
      <c r="D30" t="s">
        <v>3594</v>
      </c>
      <c r="E30" t="s">
        <v>3406</v>
      </c>
      <c r="F30">
        <v>8330</v>
      </c>
      <c r="G30" t="s">
        <v>6113</v>
      </c>
      <c r="H30">
        <v>39.45552</v>
      </c>
      <c r="I30">
        <v>-74.67559</v>
      </c>
      <c r="J30">
        <f t="shared" si="0"/>
        <v>6.2960986505055258E-2</v>
      </c>
      <c r="K30">
        <f t="shared" si="1"/>
        <v>-0.62148019640332541</v>
      </c>
    </row>
    <row r="31" spans="1:11">
      <c r="A31">
        <v>458355</v>
      </c>
      <c r="B31" t="s">
        <v>2054</v>
      </c>
      <c r="C31" t="s">
        <v>472</v>
      </c>
      <c r="D31" t="s">
        <v>3594</v>
      </c>
      <c r="E31" t="s">
        <v>3406</v>
      </c>
      <c r="F31">
        <v>8330</v>
      </c>
      <c r="G31" t="s">
        <v>6113</v>
      </c>
      <c r="H31">
        <v>39.45552</v>
      </c>
      <c r="I31">
        <v>-74.67559</v>
      </c>
      <c r="J31">
        <f t="shared" si="0"/>
        <v>6.2960986505055258E-2</v>
      </c>
      <c r="K31">
        <f t="shared" si="1"/>
        <v>-0.62148019640332541</v>
      </c>
    </row>
    <row r="32" spans="1:11">
      <c r="A32">
        <v>457770</v>
      </c>
      <c r="B32" t="s">
        <v>1201</v>
      </c>
      <c r="C32" t="s">
        <v>188</v>
      </c>
      <c r="D32" t="s">
        <v>3523</v>
      </c>
      <c r="E32" t="s">
        <v>3406</v>
      </c>
      <c r="F32">
        <v>8201</v>
      </c>
      <c r="G32" t="s">
        <v>6042</v>
      </c>
      <c r="H32">
        <v>39.437280000000001</v>
      </c>
      <c r="I32">
        <v>-74.493600000000001</v>
      </c>
      <c r="J32">
        <f t="shared" si="0"/>
        <v>-0.13555794643495636</v>
      </c>
      <c r="K32">
        <f t="shared" si="1"/>
        <v>0.45184395661376364</v>
      </c>
    </row>
    <row r="33" spans="1:11">
      <c r="A33">
        <v>244256</v>
      </c>
      <c r="B33" t="s">
        <v>2067</v>
      </c>
      <c r="C33" t="s">
        <v>472</v>
      </c>
      <c r="D33" t="s">
        <v>3593</v>
      </c>
      <c r="E33" t="s">
        <v>3406</v>
      </c>
      <c r="F33">
        <v>8330</v>
      </c>
      <c r="G33" t="s">
        <v>6112</v>
      </c>
      <c r="H33">
        <v>39.448799999999999</v>
      </c>
      <c r="I33">
        <v>-74.678309999999996</v>
      </c>
      <c r="J33">
        <f t="shared" si="0"/>
        <v>-1.0177567736022013E-2</v>
      </c>
      <c r="K33">
        <f t="shared" si="1"/>
        <v>-0.63752196625992608</v>
      </c>
    </row>
    <row r="34" spans="1:11">
      <c r="A34">
        <v>417546</v>
      </c>
      <c r="B34" t="s">
        <v>1449</v>
      </c>
      <c r="C34" t="s">
        <v>560</v>
      </c>
      <c r="D34" t="s">
        <v>3616</v>
      </c>
      <c r="E34" t="s">
        <v>3406</v>
      </c>
      <c r="F34">
        <v>8401</v>
      </c>
      <c r="G34" t="s">
        <v>6135</v>
      </c>
      <c r="H34">
        <v>39.384632000000003</v>
      </c>
      <c r="I34">
        <v>-74.42971</v>
      </c>
      <c r="J34">
        <f t="shared" si="0"/>
        <v>-0.70856369103068229</v>
      </c>
      <c r="K34">
        <f t="shared" si="1"/>
        <v>0.82864861695918335</v>
      </c>
    </row>
    <row r="35" spans="1:11">
      <c r="A35">
        <v>343689</v>
      </c>
      <c r="B35" t="s">
        <v>187</v>
      </c>
      <c r="C35" t="s">
        <v>188</v>
      </c>
      <c r="D35" t="s">
        <v>3521</v>
      </c>
      <c r="E35" t="s">
        <v>3406</v>
      </c>
      <c r="F35">
        <v>8201</v>
      </c>
      <c r="G35" t="s">
        <v>6040</v>
      </c>
      <c r="H35">
        <v>39.416679000000002</v>
      </c>
      <c r="I35">
        <v>-74.509568000000002</v>
      </c>
      <c r="J35">
        <f t="shared" si="0"/>
        <v>-0.35977332678020379</v>
      </c>
      <c r="K35">
        <f t="shared" si="1"/>
        <v>0.35766933122018213</v>
      </c>
    </row>
    <row r="36" spans="1:11">
      <c r="A36">
        <v>430489</v>
      </c>
      <c r="B36" t="s">
        <v>1431</v>
      </c>
      <c r="C36" t="s">
        <v>1432</v>
      </c>
      <c r="D36" t="s">
        <v>3599</v>
      </c>
      <c r="E36" t="s">
        <v>3406</v>
      </c>
      <c r="F36">
        <v>8341</v>
      </c>
      <c r="G36" t="s">
        <v>6118</v>
      </c>
      <c r="H36">
        <v>39.513572000000003</v>
      </c>
      <c r="I36">
        <v>-74.947914999999995</v>
      </c>
      <c r="J36">
        <f t="shared" si="0"/>
        <v>0.69478231846969773</v>
      </c>
      <c r="K36">
        <f t="shared" si="1"/>
        <v>-2.2275739376549057</v>
      </c>
    </row>
    <row r="37" spans="1:11">
      <c r="A37">
        <v>307472</v>
      </c>
      <c r="B37" t="s">
        <v>2160</v>
      </c>
      <c r="C37" t="s">
        <v>2161</v>
      </c>
      <c r="D37" t="s">
        <v>3438</v>
      </c>
      <c r="E37" t="s">
        <v>3406</v>
      </c>
      <c r="F37">
        <v>8012</v>
      </c>
      <c r="G37" t="s">
        <v>5956</v>
      </c>
      <c r="H37">
        <v>39.770999000000003</v>
      </c>
      <c r="I37">
        <v>-75.051914999999994</v>
      </c>
      <c r="J37">
        <f t="shared" si="0"/>
        <v>3.4965440152872405</v>
      </c>
      <c r="K37">
        <f t="shared" si="1"/>
        <v>-2.8409357262904189</v>
      </c>
    </row>
    <row r="38" spans="1:11">
      <c r="A38">
        <v>244296</v>
      </c>
      <c r="B38" t="s">
        <v>2176</v>
      </c>
      <c r="C38" t="s">
        <v>188</v>
      </c>
      <c r="D38" t="s">
        <v>3522</v>
      </c>
      <c r="E38" t="s">
        <v>3406</v>
      </c>
      <c r="F38">
        <v>8201</v>
      </c>
      <c r="G38" t="s">
        <v>6041</v>
      </c>
      <c r="H38">
        <v>39.430261000000002</v>
      </c>
      <c r="I38">
        <v>-74.488619999999997</v>
      </c>
      <c r="J38">
        <f t="shared" si="0"/>
        <v>-0.21195073099120496</v>
      </c>
      <c r="K38">
        <f t="shared" si="1"/>
        <v>0.48121454995421475</v>
      </c>
    </row>
    <row r="39" spans="1:11">
      <c r="A39">
        <v>417664</v>
      </c>
      <c r="B39" t="s">
        <v>2070</v>
      </c>
      <c r="C39" t="s">
        <v>472</v>
      </c>
      <c r="D39" t="s">
        <v>3596</v>
      </c>
      <c r="E39" t="s">
        <v>3406</v>
      </c>
      <c r="F39">
        <v>8330</v>
      </c>
      <c r="G39" t="s">
        <v>6115</v>
      </c>
      <c r="H39">
        <v>39.453698000000003</v>
      </c>
      <c r="I39">
        <v>-74.723607999999999</v>
      </c>
      <c r="J39">
        <f t="shared" si="0"/>
        <v>4.3130860637941658E-2</v>
      </c>
      <c r="K39">
        <f t="shared" si="1"/>
        <v>-0.90467641146774547</v>
      </c>
    </row>
    <row r="40" spans="1:11">
      <c r="A40">
        <v>294099</v>
      </c>
      <c r="B40" t="s">
        <v>2290</v>
      </c>
      <c r="C40" t="s">
        <v>560</v>
      </c>
      <c r="D40" t="s">
        <v>3612</v>
      </c>
      <c r="E40" t="s">
        <v>3406</v>
      </c>
      <c r="F40">
        <v>8401</v>
      </c>
      <c r="G40" t="s">
        <v>6131</v>
      </c>
      <c r="H40">
        <v>39.378923999999998</v>
      </c>
      <c r="I40">
        <v>-74.427075000000002</v>
      </c>
      <c r="J40">
        <f t="shared" si="0"/>
        <v>-0.77068792728193114</v>
      </c>
      <c r="K40">
        <f t="shared" si="1"/>
        <v>0.84418908150777305</v>
      </c>
    </row>
    <row r="41" spans="1:11">
      <c r="A41">
        <v>307469</v>
      </c>
      <c r="B41" t="s">
        <v>2422</v>
      </c>
      <c r="C41" t="s">
        <v>1008</v>
      </c>
      <c r="D41" t="s">
        <v>3437</v>
      </c>
      <c r="E41" t="s">
        <v>3406</v>
      </c>
      <c r="F41">
        <v>8012</v>
      </c>
      <c r="G41" t="s">
        <v>5955</v>
      </c>
      <c r="H41">
        <v>39.831972999999998</v>
      </c>
      <c r="I41">
        <v>-75.071078999999997</v>
      </c>
      <c r="J41">
        <f t="shared" si="0"/>
        <v>4.1601675578905324</v>
      </c>
      <c r="K41">
        <f t="shared" si="1"/>
        <v>-2.9539594312655462</v>
      </c>
    </row>
    <row r="42" spans="1:11">
      <c r="A42">
        <v>480713</v>
      </c>
      <c r="B42" t="s">
        <v>1710</v>
      </c>
      <c r="C42" t="s">
        <v>1709</v>
      </c>
      <c r="D42" t="s">
        <v>3566</v>
      </c>
      <c r="E42" t="s">
        <v>3406</v>
      </c>
      <c r="F42">
        <v>8225</v>
      </c>
      <c r="G42" t="s">
        <v>6085</v>
      </c>
      <c r="H42">
        <v>39.379933999999999</v>
      </c>
      <c r="I42">
        <v>-74.542322999999996</v>
      </c>
      <c r="J42">
        <f t="shared" si="0"/>
        <v>-0.75969537671890519</v>
      </c>
      <c r="K42">
        <f t="shared" si="1"/>
        <v>0.16448985634755675</v>
      </c>
    </row>
    <row r="43" spans="1:11">
      <c r="A43">
        <v>430497</v>
      </c>
      <c r="B43" t="s">
        <v>1435</v>
      </c>
      <c r="C43" t="s">
        <v>1429</v>
      </c>
      <c r="D43" t="s">
        <v>3588</v>
      </c>
      <c r="E43" t="s">
        <v>3406</v>
      </c>
      <c r="F43">
        <v>8310</v>
      </c>
      <c r="G43" t="s">
        <v>6107</v>
      </c>
      <c r="H43">
        <v>39.506590000000003</v>
      </c>
      <c r="I43">
        <v>-74.911022000000003</v>
      </c>
      <c r="J43">
        <f t="shared" si="0"/>
        <v>0.61879223131030081</v>
      </c>
      <c r="K43">
        <f t="shared" si="1"/>
        <v>-2.0099897408460086</v>
      </c>
    </row>
    <row r="44" spans="1:11">
      <c r="A44">
        <v>429084</v>
      </c>
      <c r="B44" t="s">
        <v>1288</v>
      </c>
      <c r="C44" t="s">
        <v>560</v>
      </c>
      <c r="D44" t="s">
        <v>3620</v>
      </c>
      <c r="E44" t="s">
        <v>3406</v>
      </c>
      <c r="F44">
        <v>8401</v>
      </c>
      <c r="G44" t="s">
        <v>6139</v>
      </c>
      <c r="H44">
        <v>39.367905</v>
      </c>
      <c r="I44">
        <v>-74.432708000000005</v>
      </c>
      <c r="J44">
        <f t="shared" si="0"/>
        <v>-0.89061556555307353</v>
      </c>
      <c r="K44">
        <f t="shared" si="1"/>
        <v>0.81096728385983285</v>
      </c>
    </row>
    <row r="45" spans="1:11">
      <c r="A45">
        <v>343450</v>
      </c>
      <c r="B45" t="s">
        <v>2653</v>
      </c>
      <c r="C45" t="s">
        <v>1709</v>
      </c>
      <c r="D45" t="s">
        <v>3567</v>
      </c>
      <c r="E45" t="s">
        <v>3406</v>
      </c>
      <c r="F45">
        <v>8225</v>
      </c>
      <c r="G45" t="s">
        <v>6086</v>
      </c>
      <c r="H45">
        <v>39.367161000000003</v>
      </c>
      <c r="I45">
        <v>-74.561025999999998</v>
      </c>
      <c r="J45">
        <f t="shared" si="0"/>
        <v>-0.8987130483440201</v>
      </c>
      <c r="K45">
        <f t="shared" si="1"/>
        <v>5.4184995454754831E-2</v>
      </c>
    </row>
    <row r="46" spans="1:11">
      <c r="A46">
        <v>449685</v>
      </c>
      <c r="B46" t="s">
        <v>1289</v>
      </c>
      <c r="C46" t="s">
        <v>560</v>
      </c>
      <c r="D46" t="s">
        <v>3613</v>
      </c>
      <c r="E46" t="s">
        <v>3406</v>
      </c>
      <c r="F46">
        <v>8401</v>
      </c>
      <c r="G46" t="s">
        <v>6132</v>
      </c>
      <c r="H46">
        <v>39.367196</v>
      </c>
      <c r="I46">
        <v>-74.425684000000004</v>
      </c>
      <c r="J46">
        <f t="shared" si="0"/>
        <v>-0.89833211837404825</v>
      </c>
      <c r="K46">
        <f t="shared" si="1"/>
        <v>0.85239279543076218</v>
      </c>
    </row>
    <row r="47" spans="1:11">
      <c r="A47">
        <v>418384</v>
      </c>
      <c r="B47" t="s">
        <v>2777</v>
      </c>
      <c r="C47" t="s">
        <v>2778</v>
      </c>
      <c r="D47" t="s">
        <v>3570</v>
      </c>
      <c r="E47" t="s">
        <v>3406</v>
      </c>
      <c r="F47">
        <v>8232</v>
      </c>
      <c r="G47" t="s">
        <v>6089</v>
      </c>
      <c r="H47">
        <v>39.406109000000001</v>
      </c>
      <c r="I47">
        <v>-74.527463999999995</v>
      </c>
      <c r="J47">
        <f t="shared" si="0"/>
        <v>-0.47481417772188855</v>
      </c>
      <c r="K47">
        <f t="shared" si="1"/>
        <v>0.25212392189886396</v>
      </c>
    </row>
    <row r="48" spans="1:11">
      <c r="A48">
        <v>423964</v>
      </c>
      <c r="B48" t="s">
        <v>2779</v>
      </c>
      <c r="C48" t="s">
        <v>2778</v>
      </c>
      <c r="D48" t="s">
        <v>3571</v>
      </c>
      <c r="E48" t="s">
        <v>3406</v>
      </c>
      <c r="F48">
        <v>8232</v>
      </c>
      <c r="G48" t="s">
        <v>6090</v>
      </c>
      <c r="H48">
        <v>39.407508999999997</v>
      </c>
      <c r="I48">
        <v>-74.526931000000005</v>
      </c>
      <c r="J48">
        <f t="shared" si="0"/>
        <v>-0.45957697892170279</v>
      </c>
      <c r="K48">
        <f t="shared" si="1"/>
        <v>0.25526740106556273</v>
      </c>
    </row>
    <row r="49" spans="1:11">
      <c r="A49">
        <v>448558</v>
      </c>
      <c r="B49" t="s">
        <v>2776</v>
      </c>
      <c r="C49" t="s">
        <v>2778</v>
      </c>
      <c r="D49" t="s">
        <v>3571</v>
      </c>
      <c r="E49" t="s">
        <v>3406</v>
      </c>
      <c r="F49">
        <v>8232</v>
      </c>
      <c r="G49" t="s">
        <v>6090</v>
      </c>
      <c r="H49">
        <v>39.407508999999997</v>
      </c>
      <c r="I49">
        <v>-74.526931000000005</v>
      </c>
      <c r="J49">
        <f t="shared" si="0"/>
        <v>-0.45957697892170279</v>
      </c>
      <c r="K49">
        <f t="shared" si="1"/>
        <v>0.25526740106556273</v>
      </c>
    </row>
    <row r="50" spans="1:11">
      <c r="A50">
        <v>244261</v>
      </c>
      <c r="B50" t="s">
        <v>2782</v>
      </c>
      <c r="C50" t="s">
        <v>2783</v>
      </c>
      <c r="D50" t="s">
        <v>3572</v>
      </c>
      <c r="E50" t="s">
        <v>3406</v>
      </c>
      <c r="F50">
        <v>8241</v>
      </c>
      <c r="G50" t="s">
        <v>6091</v>
      </c>
      <c r="H50">
        <v>39.520766999999999</v>
      </c>
      <c r="I50">
        <v>-74.495070999999996</v>
      </c>
      <c r="J50">
        <f t="shared" si="0"/>
        <v>0.77309063658936117</v>
      </c>
      <c r="K50">
        <f t="shared" si="1"/>
        <v>0.44316842593030359</v>
      </c>
    </row>
    <row r="51" spans="1:11">
      <c r="A51">
        <v>419206</v>
      </c>
      <c r="B51" t="s">
        <v>1963</v>
      </c>
      <c r="C51" t="s">
        <v>167</v>
      </c>
      <c r="D51" t="s">
        <v>3543</v>
      </c>
      <c r="E51" t="s">
        <v>3406</v>
      </c>
      <c r="F51">
        <v>8205</v>
      </c>
      <c r="G51" t="s">
        <v>6062</v>
      </c>
      <c r="H51">
        <v>39.484797</v>
      </c>
      <c r="I51">
        <v>-74.515765999999999</v>
      </c>
      <c r="J51">
        <f t="shared" si="0"/>
        <v>0.38160346455797312</v>
      </c>
      <c r="K51">
        <f t="shared" si="1"/>
        <v>0.32111532770132123</v>
      </c>
    </row>
    <row r="52" spans="1:11">
      <c r="A52">
        <v>471708</v>
      </c>
      <c r="B52" t="s">
        <v>1963</v>
      </c>
      <c r="C52" t="s">
        <v>167</v>
      </c>
      <c r="D52" t="s">
        <v>3543</v>
      </c>
      <c r="E52" t="s">
        <v>3406</v>
      </c>
      <c r="F52">
        <v>8205</v>
      </c>
      <c r="G52" t="s">
        <v>6062</v>
      </c>
      <c r="H52">
        <v>39.484797</v>
      </c>
      <c r="I52">
        <v>-74.515765999999999</v>
      </c>
      <c r="J52">
        <f t="shared" si="0"/>
        <v>0.38160346455797312</v>
      </c>
      <c r="K52">
        <f t="shared" si="1"/>
        <v>0.32111532770132123</v>
      </c>
    </row>
    <row r="53" spans="1:11">
      <c r="A53">
        <v>417267</v>
      </c>
      <c r="B53" t="s">
        <v>1993</v>
      </c>
      <c r="C53" t="s">
        <v>167</v>
      </c>
      <c r="D53" t="s">
        <v>3539</v>
      </c>
      <c r="E53" t="s">
        <v>3406</v>
      </c>
      <c r="F53">
        <v>8205</v>
      </c>
      <c r="G53" t="s">
        <v>6058</v>
      </c>
      <c r="H53">
        <v>39.488714999999999</v>
      </c>
      <c r="I53">
        <v>-74.514557999999994</v>
      </c>
      <c r="J53">
        <f t="shared" si="0"/>
        <v>0.42424585377172169</v>
      </c>
      <c r="K53">
        <f t="shared" si="1"/>
        <v>0.32823976078473499</v>
      </c>
    </row>
    <row r="54" spans="1:11">
      <c r="A54">
        <v>480927</v>
      </c>
      <c r="B54" t="s">
        <v>1291</v>
      </c>
      <c r="C54" t="s">
        <v>560</v>
      </c>
      <c r="D54" t="s">
        <v>3608</v>
      </c>
      <c r="E54" t="s">
        <v>3406</v>
      </c>
      <c r="F54">
        <v>8401</v>
      </c>
      <c r="G54" t="s">
        <v>6127</v>
      </c>
      <c r="H54">
        <v>39.357050000000001</v>
      </c>
      <c r="I54">
        <v>-74.426636999999999</v>
      </c>
      <c r="J54">
        <f t="shared" si="0"/>
        <v>-1.0087582748219255</v>
      </c>
      <c r="K54">
        <f t="shared" si="1"/>
        <v>0.84677227827146484</v>
      </c>
    </row>
    <row r="55" spans="1:11">
      <c r="A55">
        <v>471715</v>
      </c>
      <c r="B55" t="s">
        <v>1964</v>
      </c>
      <c r="C55" t="s">
        <v>167</v>
      </c>
      <c r="D55" t="s">
        <v>3541</v>
      </c>
      <c r="E55" t="s">
        <v>3406</v>
      </c>
      <c r="F55">
        <v>8205</v>
      </c>
      <c r="G55" t="s">
        <v>6060</v>
      </c>
      <c r="H55">
        <v>39.489921000000002</v>
      </c>
      <c r="I55">
        <v>-74.476018999999994</v>
      </c>
      <c r="J55">
        <f t="shared" si="0"/>
        <v>0.43737161216680615</v>
      </c>
      <c r="K55">
        <f t="shared" si="1"/>
        <v>0.55553158744073772</v>
      </c>
    </row>
    <row r="56" spans="1:11">
      <c r="A56">
        <v>425364</v>
      </c>
      <c r="B56" t="s">
        <v>1162</v>
      </c>
      <c r="C56" t="s">
        <v>560</v>
      </c>
      <c r="D56" t="s">
        <v>3619</v>
      </c>
      <c r="E56" t="s">
        <v>3406</v>
      </c>
      <c r="F56">
        <v>8401</v>
      </c>
      <c r="G56" t="s">
        <v>6138</v>
      </c>
      <c r="H56">
        <v>39.355130000000003</v>
      </c>
      <c r="I56">
        <v>-74.451527999999996</v>
      </c>
      <c r="J56">
        <f t="shared" si="0"/>
        <v>-1.0296550046050683</v>
      </c>
      <c r="K56">
        <f t="shared" si="1"/>
        <v>0.69997239095488195</v>
      </c>
    </row>
    <row r="57" spans="1:11">
      <c r="A57">
        <v>330672</v>
      </c>
      <c r="B57" t="s">
        <v>166</v>
      </c>
      <c r="C57" t="s">
        <v>167</v>
      </c>
      <c r="D57" t="s">
        <v>3538</v>
      </c>
      <c r="E57" t="s">
        <v>3406</v>
      </c>
      <c r="F57">
        <v>8205</v>
      </c>
      <c r="G57" t="s">
        <v>6057</v>
      </c>
      <c r="H57">
        <v>39.473650999999997</v>
      </c>
      <c r="I57">
        <v>-74.536955000000006</v>
      </c>
      <c r="J57">
        <f t="shared" si="0"/>
        <v>0.26029359468131452</v>
      </c>
      <c r="K57">
        <f t="shared" si="1"/>
        <v>0.19614876097630055</v>
      </c>
    </row>
    <row r="58" spans="1:11">
      <c r="A58">
        <v>318329</v>
      </c>
      <c r="B58" t="s">
        <v>943</v>
      </c>
      <c r="C58" t="s">
        <v>188</v>
      </c>
      <c r="D58" t="s">
        <v>3524</v>
      </c>
      <c r="E58" t="s">
        <v>3406</v>
      </c>
      <c r="F58">
        <v>8201</v>
      </c>
      <c r="G58" t="s">
        <v>6043</v>
      </c>
      <c r="H58">
        <v>39.430270999999998</v>
      </c>
      <c r="I58">
        <v>-74.498958000000002</v>
      </c>
      <c r="J58">
        <f t="shared" si="0"/>
        <v>-0.21184189385696045</v>
      </c>
      <c r="K58">
        <f t="shared" si="1"/>
        <v>0.4202440290800159</v>
      </c>
    </row>
    <row r="59" spans="1:11">
      <c r="A59">
        <v>436093</v>
      </c>
      <c r="B59" t="s">
        <v>2073</v>
      </c>
      <c r="C59" t="s">
        <v>2074</v>
      </c>
      <c r="D59" t="s">
        <v>3454</v>
      </c>
      <c r="E59" t="s">
        <v>3406</v>
      </c>
      <c r="F59">
        <v>8037</v>
      </c>
      <c r="G59" t="s">
        <v>5972</v>
      </c>
      <c r="H59">
        <v>39.63711</v>
      </c>
      <c r="I59">
        <v>-74.776399999999995</v>
      </c>
      <c r="J59">
        <f t="shared" si="0"/>
        <v>2.0393345080280412</v>
      </c>
      <c r="K59">
        <f t="shared" si="1"/>
        <v>-1.2160282917143241</v>
      </c>
    </row>
    <row r="60" spans="1:11">
      <c r="A60">
        <v>425363</v>
      </c>
      <c r="B60" t="s">
        <v>559</v>
      </c>
      <c r="C60" t="s">
        <v>560</v>
      </c>
      <c r="D60" t="s">
        <v>3618</v>
      </c>
      <c r="E60" t="s">
        <v>3406</v>
      </c>
      <c r="F60">
        <v>8401</v>
      </c>
      <c r="G60" t="s">
        <v>6137</v>
      </c>
      <c r="H60">
        <v>39.357959999999999</v>
      </c>
      <c r="I60">
        <v>-74.443905999999998</v>
      </c>
      <c r="J60">
        <f t="shared" si="0"/>
        <v>-0.99885409560180849</v>
      </c>
      <c r="K60">
        <f t="shared" si="1"/>
        <v>0.74492473281044502</v>
      </c>
    </row>
    <row r="61" spans="1:11">
      <c r="A61">
        <v>432455</v>
      </c>
      <c r="B61" t="s">
        <v>876</v>
      </c>
      <c r="C61" t="s">
        <v>560</v>
      </c>
      <c r="D61" t="s">
        <v>3609</v>
      </c>
      <c r="E61" t="s">
        <v>3406</v>
      </c>
      <c r="F61">
        <v>8401</v>
      </c>
      <c r="G61" t="s">
        <v>6128</v>
      </c>
      <c r="H61">
        <v>39.354581000000003</v>
      </c>
      <c r="I61">
        <v>-74.448654000000005</v>
      </c>
      <c r="J61">
        <f t="shared" si="0"/>
        <v>-1.035630163277435</v>
      </c>
      <c r="K61">
        <f t="shared" si="1"/>
        <v>0.71692240807539342</v>
      </c>
    </row>
    <row r="62" spans="1:11">
      <c r="A62">
        <v>416227</v>
      </c>
      <c r="B62" t="s">
        <v>1285</v>
      </c>
      <c r="C62" t="s">
        <v>560</v>
      </c>
      <c r="D62" t="s">
        <v>3621</v>
      </c>
      <c r="E62" t="s">
        <v>3406</v>
      </c>
      <c r="F62">
        <v>8401</v>
      </c>
      <c r="G62" t="s">
        <v>6140</v>
      </c>
      <c r="H62">
        <v>39.371183000000002</v>
      </c>
      <c r="I62">
        <v>-74.417437000000007</v>
      </c>
      <c r="J62">
        <f t="shared" si="0"/>
        <v>-0.85493875293368005</v>
      </c>
      <c r="K62">
        <f t="shared" si="1"/>
        <v>0.90103120572764117</v>
      </c>
    </row>
    <row r="63" spans="1:11">
      <c r="A63">
        <v>449394</v>
      </c>
      <c r="B63" t="s">
        <v>1994</v>
      </c>
      <c r="C63" t="s">
        <v>1995</v>
      </c>
      <c r="D63" t="s">
        <v>3562</v>
      </c>
      <c r="E63" t="s">
        <v>3406</v>
      </c>
      <c r="F63">
        <v>8215</v>
      </c>
      <c r="G63" t="s">
        <v>6081</v>
      </c>
      <c r="H63">
        <v>39.527185000000003</v>
      </c>
      <c r="I63">
        <v>-74.547439999999995</v>
      </c>
      <c r="J63">
        <f t="shared" si="0"/>
        <v>0.84294230937498604</v>
      </c>
      <c r="K63">
        <f t="shared" si="1"/>
        <v>0.13431127680479699</v>
      </c>
    </row>
    <row r="64" spans="1:11">
      <c r="A64">
        <v>416847</v>
      </c>
      <c r="B64" t="s">
        <v>2068</v>
      </c>
      <c r="C64" t="s">
        <v>472</v>
      </c>
      <c r="D64" t="s">
        <v>3593</v>
      </c>
      <c r="E64" t="s">
        <v>3406</v>
      </c>
      <c r="F64">
        <v>8330</v>
      </c>
      <c r="G64" t="s">
        <v>6112</v>
      </c>
      <c r="H64">
        <v>39.448799999999999</v>
      </c>
      <c r="I64">
        <v>-74.678309999999996</v>
      </c>
      <c r="J64">
        <f t="shared" si="0"/>
        <v>-1.0177567736022013E-2</v>
      </c>
      <c r="K64">
        <f t="shared" si="1"/>
        <v>-0.63752196625992608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34EF-7321-4D87-A56C-7FA60970A15C}">
  <sheetPr codeName="Sheet21"/>
  <dimension ref="A1:O114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3.42578125" bestFit="1" customWidth="1"/>
    <col min="3" max="3" width="19.28515625" bestFit="1" customWidth="1"/>
    <col min="4" max="4" width="28" bestFit="1" customWidth="1"/>
    <col min="5" max="5" width="5.28515625" bestFit="1" customWidth="1"/>
    <col min="6" max="6" width="15.5703125" bestFit="1" customWidth="1"/>
    <col min="7" max="7" width="49.42578125" bestFit="1" customWidth="1"/>
    <col min="8" max="8" width="12" bestFit="1" customWidth="1"/>
    <col min="9" max="9" width="11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417488</v>
      </c>
      <c r="B2" t="s">
        <v>1637</v>
      </c>
      <c r="C2" t="s">
        <v>80</v>
      </c>
      <c r="D2" t="s">
        <v>5477</v>
      </c>
      <c r="E2" t="s">
        <v>3407</v>
      </c>
      <c r="F2">
        <v>19320</v>
      </c>
      <c r="G2" t="s">
        <v>8000</v>
      </c>
      <c r="H2">
        <v>39.992358000000003</v>
      </c>
      <c r="I2">
        <v>-75.795851999999996</v>
      </c>
      <c r="J2">
        <f>(H2-N$2)/N$6</f>
        <v>-0.92807474832686998</v>
      </c>
      <c r="K2">
        <f>(I2-O$2)/O$6</f>
        <v>-0.95002833522122199</v>
      </c>
      <c r="M2" s="19" t="s">
        <v>8497</v>
      </c>
      <c r="N2" s="20">
        <f>AVERAGE(H:H)</f>
        <v>40.052020663123876</v>
      </c>
      <c r="O2" s="20">
        <f>AVERAGE(I:I)</f>
        <v>-75.565939830051093</v>
      </c>
    </row>
    <row r="3" spans="1:15">
      <c r="A3">
        <v>324287</v>
      </c>
      <c r="B3" t="s">
        <v>949</v>
      </c>
      <c r="C3" t="s">
        <v>208</v>
      </c>
      <c r="D3" t="s">
        <v>5490</v>
      </c>
      <c r="E3" t="s">
        <v>3407</v>
      </c>
      <c r="F3">
        <v>19335</v>
      </c>
      <c r="G3" t="s">
        <v>8013</v>
      </c>
      <c r="H3">
        <v>40.004350000000002</v>
      </c>
      <c r="I3">
        <v>-75.709922000000006</v>
      </c>
      <c r="J3">
        <f t="shared" ref="J3:J66" si="0">(H3-N$2)/N$6</f>
        <v>-0.74153476168852883</v>
      </c>
      <c r="K3">
        <f t="shared" ref="K3:K66" si="1">(I3-O$2)/O$6</f>
        <v>-0.5949538958659949</v>
      </c>
      <c r="M3" s="19" t="s">
        <v>8498</v>
      </c>
      <c r="N3" s="20">
        <f>MEDIAN(H:H)</f>
        <v>40.045771000000002</v>
      </c>
      <c r="O3" s="20">
        <f>MEDIAN(I:I)</f>
        <v>-75.595584000000002</v>
      </c>
    </row>
    <row r="4" spans="1:15">
      <c r="A4">
        <v>281950</v>
      </c>
      <c r="B4" t="s">
        <v>1223</v>
      </c>
      <c r="C4" t="s">
        <v>125</v>
      </c>
      <c r="D4" t="s">
        <v>5512</v>
      </c>
      <c r="E4" t="s">
        <v>3407</v>
      </c>
      <c r="F4">
        <v>19341</v>
      </c>
      <c r="G4" t="s">
        <v>8035</v>
      </c>
      <c r="H4">
        <v>40.018028000000001</v>
      </c>
      <c r="I4">
        <v>-75.649575999999996</v>
      </c>
      <c r="J4">
        <f t="shared" si="0"/>
        <v>-0.52876842269260338</v>
      </c>
      <c r="K4">
        <f t="shared" si="1"/>
        <v>-0.34559602181343624</v>
      </c>
      <c r="M4" s="19" t="s">
        <v>8499</v>
      </c>
      <c r="N4" s="20">
        <f>MAX(H:H)</f>
        <v>40.210835000000003</v>
      </c>
      <c r="O4" s="20">
        <f>MAX(I:I)</f>
        <v>-75.169946999999993</v>
      </c>
    </row>
    <row r="5" spans="1:15">
      <c r="A5">
        <v>337486</v>
      </c>
      <c r="B5" t="s">
        <v>1295</v>
      </c>
      <c r="C5" t="s">
        <v>208</v>
      </c>
      <c r="D5" t="s">
        <v>5499</v>
      </c>
      <c r="E5" t="s">
        <v>3407</v>
      </c>
      <c r="F5">
        <v>19335</v>
      </c>
      <c r="G5" t="s">
        <v>8022</v>
      </c>
      <c r="H5">
        <v>40.009642999999997</v>
      </c>
      <c r="I5">
        <v>-75.740038999999996</v>
      </c>
      <c r="J5">
        <f t="shared" si="0"/>
        <v>-0.65920019286966636</v>
      </c>
      <c r="K5">
        <f t="shared" si="1"/>
        <v>-0.71940143328085571</v>
      </c>
      <c r="M5" s="19" t="s">
        <v>8500</v>
      </c>
      <c r="N5" s="20">
        <f>MIN(H:H)</f>
        <v>39.914962000000003</v>
      </c>
      <c r="O5" s="20">
        <f>MIN(I:I)</f>
        <v>-76.024680000000004</v>
      </c>
    </row>
    <row r="6" spans="1:15">
      <c r="A6">
        <v>239280</v>
      </c>
      <c r="B6" t="s">
        <v>1313</v>
      </c>
      <c r="C6" t="s">
        <v>1314</v>
      </c>
      <c r="D6" t="s">
        <v>4238</v>
      </c>
      <c r="E6" t="s">
        <v>3407</v>
      </c>
      <c r="F6">
        <v>17527</v>
      </c>
      <c r="G6" t="s">
        <v>6758</v>
      </c>
      <c r="H6">
        <v>39.988374999999998</v>
      </c>
      <c r="I6">
        <v>-76.024680000000004</v>
      </c>
      <c r="J6">
        <f t="shared" si="0"/>
        <v>-0.99003178358216692</v>
      </c>
      <c r="K6">
        <f t="shared" si="1"/>
        <v>-1.8955767328563831</v>
      </c>
      <c r="M6" t="s">
        <v>8501</v>
      </c>
      <c r="N6">
        <f>_xlfn.STDEV.P(H:H)</f>
        <v>6.4286484716272171E-2</v>
      </c>
      <c r="O6">
        <f>_xlfn.STDEV.P(I:I)</f>
        <v>0.24200559228095714</v>
      </c>
    </row>
    <row r="7" spans="1:15">
      <c r="A7">
        <v>282370</v>
      </c>
      <c r="B7" t="s">
        <v>1350</v>
      </c>
      <c r="C7" t="s">
        <v>208</v>
      </c>
      <c r="D7" t="s">
        <v>5486</v>
      </c>
      <c r="E7" t="s">
        <v>3407</v>
      </c>
      <c r="F7">
        <v>19335</v>
      </c>
      <c r="G7" t="s">
        <v>8009</v>
      </c>
      <c r="H7">
        <v>40.008902999999997</v>
      </c>
      <c r="I7">
        <v>-75.688132999999993</v>
      </c>
      <c r="J7">
        <f t="shared" si="0"/>
        <v>-0.67071116602780978</v>
      </c>
      <c r="K7">
        <f t="shared" si="1"/>
        <v>-0.5049187863685396</v>
      </c>
    </row>
    <row r="8" spans="1:15">
      <c r="A8">
        <v>244665</v>
      </c>
      <c r="B8" t="s">
        <v>1373</v>
      </c>
      <c r="C8" t="s">
        <v>542</v>
      </c>
      <c r="D8" t="s">
        <v>5281</v>
      </c>
      <c r="E8" t="s">
        <v>3407</v>
      </c>
      <c r="F8">
        <v>19034</v>
      </c>
      <c r="G8" t="s">
        <v>7803</v>
      </c>
      <c r="H8">
        <v>40.134166</v>
      </c>
      <c r="I8">
        <v>-75.207474000000005</v>
      </c>
      <c r="J8">
        <f t="shared" si="0"/>
        <v>1.2778010376313425</v>
      </c>
      <c r="K8">
        <f t="shared" si="1"/>
        <v>1.4812295314024235</v>
      </c>
    </row>
    <row r="9" spans="1:15">
      <c r="A9">
        <v>243006</v>
      </c>
      <c r="B9" t="s">
        <v>1375</v>
      </c>
      <c r="C9" t="s">
        <v>438</v>
      </c>
      <c r="D9" t="s">
        <v>5582</v>
      </c>
      <c r="E9" t="s">
        <v>3407</v>
      </c>
      <c r="F9">
        <v>19382</v>
      </c>
      <c r="G9" t="s">
        <v>8105</v>
      </c>
      <c r="H9">
        <v>39.952077000000003</v>
      </c>
      <c r="I9">
        <v>-75.579888999999994</v>
      </c>
      <c r="J9">
        <f t="shared" si="0"/>
        <v>-1.5546605723578475</v>
      </c>
      <c r="K9">
        <f t="shared" si="1"/>
        <v>-5.763986615940285E-2</v>
      </c>
    </row>
    <row r="10" spans="1:15">
      <c r="A10">
        <v>424732</v>
      </c>
      <c r="B10" t="s">
        <v>1799</v>
      </c>
      <c r="C10" t="s">
        <v>208</v>
      </c>
      <c r="D10" t="s">
        <v>5498</v>
      </c>
      <c r="E10" t="s">
        <v>3407</v>
      </c>
      <c r="F10">
        <v>19335</v>
      </c>
      <c r="G10" t="s">
        <v>8021</v>
      </c>
      <c r="H10">
        <v>39.989784</v>
      </c>
      <c r="I10">
        <v>-75.710448999999997</v>
      </c>
      <c r="J10">
        <f t="shared" si="0"/>
        <v>-0.96811426847427062</v>
      </c>
      <c r="K10">
        <f t="shared" si="1"/>
        <v>-0.59713153149426268</v>
      </c>
    </row>
    <row r="11" spans="1:15">
      <c r="A11">
        <v>452764</v>
      </c>
      <c r="B11" t="s">
        <v>1393</v>
      </c>
      <c r="C11" t="s">
        <v>208</v>
      </c>
      <c r="D11" t="s">
        <v>5495</v>
      </c>
      <c r="E11" t="s">
        <v>3407</v>
      </c>
      <c r="F11">
        <v>19335</v>
      </c>
      <c r="G11" t="s">
        <v>8018</v>
      </c>
      <c r="H11">
        <v>40.005262999999999</v>
      </c>
      <c r="I11">
        <v>-75.708292</v>
      </c>
      <c r="J11">
        <f t="shared" si="0"/>
        <v>-0.72733270967049468</v>
      </c>
      <c r="K11">
        <f t="shared" si="1"/>
        <v>-0.58821851432111949</v>
      </c>
    </row>
    <row r="12" spans="1:15">
      <c r="A12">
        <v>245576</v>
      </c>
      <c r="B12" t="s">
        <v>207</v>
      </c>
      <c r="C12" t="s">
        <v>208</v>
      </c>
      <c r="D12" t="s">
        <v>5485</v>
      </c>
      <c r="E12" t="s">
        <v>3407</v>
      </c>
      <c r="F12">
        <v>19335</v>
      </c>
      <c r="G12" t="s">
        <v>8008</v>
      </c>
      <c r="H12">
        <v>39.999966000000001</v>
      </c>
      <c r="I12">
        <v>-75.727404000000007</v>
      </c>
      <c r="J12">
        <f t="shared" si="0"/>
        <v>-0.80972949996595156</v>
      </c>
      <c r="K12">
        <f t="shared" si="1"/>
        <v>-0.66719189596851047</v>
      </c>
    </row>
    <row r="13" spans="1:15">
      <c r="A13">
        <v>416512</v>
      </c>
      <c r="B13" t="s">
        <v>1636</v>
      </c>
      <c r="C13" t="s">
        <v>80</v>
      </c>
      <c r="D13" t="s">
        <v>5474</v>
      </c>
      <c r="E13" t="s">
        <v>3407</v>
      </c>
      <c r="F13">
        <v>19320</v>
      </c>
      <c r="G13" t="s">
        <v>7997</v>
      </c>
      <c r="H13">
        <v>39.988005000000001</v>
      </c>
      <c r="I13">
        <v>-75.794150000000002</v>
      </c>
      <c r="J13">
        <f t="shared" si="0"/>
        <v>-0.99578727016118329</v>
      </c>
      <c r="K13">
        <f t="shared" si="1"/>
        <v>-0.94299543989036283</v>
      </c>
    </row>
    <row r="14" spans="1:15">
      <c r="A14">
        <v>482520</v>
      </c>
      <c r="B14" t="s">
        <v>1564</v>
      </c>
      <c r="C14" t="s">
        <v>28</v>
      </c>
      <c r="D14" t="s">
        <v>5672</v>
      </c>
      <c r="E14" t="s">
        <v>3407</v>
      </c>
      <c r="F14">
        <v>19462</v>
      </c>
      <c r="G14" t="s">
        <v>8195</v>
      </c>
      <c r="H14">
        <v>40.125934999999998</v>
      </c>
      <c r="I14">
        <v>-75.314384000000004</v>
      </c>
      <c r="J14">
        <f t="shared" si="0"/>
        <v>1.1497647943007334</v>
      </c>
      <c r="K14">
        <f t="shared" si="1"/>
        <v>1.0394628805066803</v>
      </c>
    </row>
    <row r="15" spans="1:15">
      <c r="A15">
        <v>243127</v>
      </c>
      <c r="B15" t="s">
        <v>604</v>
      </c>
      <c r="C15" t="s">
        <v>28</v>
      </c>
      <c r="D15" t="s">
        <v>5672</v>
      </c>
      <c r="E15" t="s">
        <v>3407</v>
      </c>
      <c r="F15">
        <v>19462</v>
      </c>
      <c r="G15" t="s">
        <v>8195</v>
      </c>
      <c r="H15">
        <v>40.125934999999998</v>
      </c>
      <c r="I15">
        <v>-75.314384000000004</v>
      </c>
      <c r="J15">
        <f t="shared" si="0"/>
        <v>1.1497647943007334</v>
      </c>
      <c r="K15">
        <f t="shared" si="1"/>
        <v>1.0394628805066803</v>
      </c>
    </row>
    <row r="16" spans="1:15">
      <c r="A16">
        <v>245673</v>
      </c>
      <c r="B16" t="s">
        <v>1580</v>
      </c>
      <c r="C16" t="s">
        <v>442</v>
      </c>
      <c r="D16" t="s">
        <v>5556</v>
      </c>
      <c r="E16" t="s">
        <v>3407</v>
      </c>
      <c r="F16">
        <v>19355</v>
      </c>
      <c r="G16" t="s">
        <v>8079</v>
      </c>
      <c r="H16">
        <v>40.037388</v>
      </c>
      <c r="I16">
        <v>-75.509836000000007</v>
      </c>
      <c r="J16">
        <f t="shared" si="0"/>
        <v>-0.22761647628514117</v>
      </c>
      <c r="K16">
        <f t="shared" si="1"/>
        <v>0.23182865124022409</v>
      </c>
    </row>
    <row r="17" spans="1:11">
      <c r="A17">
        <v>416626</v>
      </c>
      <c r="B17" t="s">
        <v>2045</v>
      </c>
      <c r="C17" t="s">
        <v>442</v>
      </c>
      <c r="D17" t="s">
        <v>5549</v>
      </c>
      <c r="E17" t="s">
        <v>3407</v>
      </c>
      <c r="F17">
        <v>19355</v>
      </c>
      <c r="G17" t="s">
        <v>8072</v>
      </c>
      <c r="H17">
        <v>40.079763999999997</v>
      </c>
      <c r="I17">
        <v>-75.543747999999994</v>
      </c>
      <c r="J17">
        <f t="shared" si="0"/>
        <v>0.4315578460786248</v>
      </c>
      <c r="K17">
        <f t="shared" si="1"/>
        <v>9.1699658020032798E-2</v>
      </c>
    </row>
    <row r="18" spans="1:11">
      <c r="A18">
        <v>323329</v>
      </c>
      <c r="B18" t="s">
        <v>1600</v>
      </c>
      <c r="C18" t="s">
        <v>438</v>
      </c>
      <c r="D18" t="s">
        <v>5571</v>
      </c>
      <c r="E18" t="s">
        <v>3407</v>
      </c>
      <c r="F18">
        <v>19380</v>
      </c>
      <c r="G18" t="s">
        <v>8094</v>
      </c>
      <c r="H18">
        <v>39.993592999999997</v>
      </c>
      <c r="I18">
        <v>-75.595584000000002</v>
      </c>
      <c r="J18">
        <f t="shared" si="0"/>
        <v>-0.90886386744817893</v>
      </c>
      <c r="K18">
        <f t="shared" si="1"/>
        <v>-0.12249373937811281</v>
      </c>
    </row>
    <row r="19" spans="1:11">
      <c r="A19">
        <v>302892</v>
      </c>
      <c r="B19" t="s">
        <v>996</v>
      </c>
      <c r="C19" t="s">
        <v>125</v>
      </c>
      <c r="D19" t="s">
        <v>8460</v>
      </c>
      <c r="E19" t="s">
        <v>3407</v>
      </c>
      <c r="F19">
        <v>19341</v>
      </c>
      <c r="G19" t="s">
        <v>8482</v>
      </c>
      <c r="H19">
        <v>40.028995999999999</v>
      </c>
      <c r="I19">
        <v>-75.620765000000006</v>
      </c>
      <c r="J19">
        <f t="shared" si="0"/>
        <v>-0.35815713404607863</v>
      </c>
      <c r="K19">
        <f t="shared" si="1"/>
        <v>-0.22654505390628904</v>
      </c>
    </row>
    <row r="20" spans="1:11">
      <c r="A20">
        <v>254929</v>
      </c>
      <c r="B20" t="s">
        <v>1632</v>
      </c>
      <c r="C20" t="s">
        <v>442</v>
      </c>
      <c r="D20" t="s">
        <v>5537</v>
      </c>
      <c r="E20" t="s">
        <v>3407</v>
      </c>
      <c r="F20">
        <v>19355</v>
      </c>
      <c r="G20" t="s">
        <v>8060</v>
      </c>
      <c r="H20">
        <v>40.035834999999999</v>
      </c>
      <c r="I20">
        <v>-75.553236999999996</v>
      </c>
      <c r="J20">
        <f t="shared" si="0"/>
        <v>-0.25177396454811585</v>
      </c>
      <c r="K20">
        <f t="shared" si="1"/>
        <v>5.2489820302787843E-2</v>
      </c>
    </row>
    <row r="21" spans="1:11">
      <c r="A21">
        <v>282591</v>
      </c>
      <c r="B21" t="s">
        <v>623</v>
      </c>
      <c r="C21" t="s">
        <v>80</v>
      </c>
      <c r="D21" t="s">
        <v>5472</v>
      </c>
      <c r="E21" t="s">
        <v>3407</v>
      </c>
      <c r="F21">
        <v>19320</v>
      </c>
      <c r="G21" t="s">
        <v>7995</v>
      </c>
      <c r="H21">
        <v>39.990858000000003</v>
      </c>
      <c r="I21">
        <v>-75.876268999999994</v>
      </c>
      <c r="J21">
        <f t="shared" si="0"/>
        <v>-0.95140780202579744</v>
      </c>
      <c r="K21">
        <f t="shared" si="1"/>
        <v>-1.2823223092655767</v>
      </c>
    </row>
    <row r="22" spans="1:11">
      <c r="A22">
        <v>416716</v>
      </c>
      <c r="B22" t="s">
        <v>1666</v>
      </c>
      <c r="C22" t="s">
        <v>28</v>
      </c>
      <c r="D22" t="s">
        <v>5676</v>
      </c>
      <c r="E22" t="s">
        <v>3407</v>
      </c>
      <c r="F22">
        <v>19462</v>
      </c>
      <c r="G22" t="s">
        <v>8199</v>
      </c>
      <c r="H22">
        <v>40.10248</v>
      </c>
      <c r="I22">
        <v>-75.266859999999994</v>
      </c>
      <c r="J22">
        <f t="shared" si="0"/>
        <v>0.78491361129520931</v>
      </c>
      <c r="K22">
        <f t="shared" si="1"/>
        <v>1.2358385078303529</v>
      </c>
    </row>
    <row r="23" spans="1:11">
      <c r="A23">
        <v>416717</v>
      </c>
      <c r="B23" t="s">
        <v>625</v>
      </c>
      <c r="C23" t="s">
        <v>28</v>
      </c>
      <c r="D23" t="s">
        <v>5675</v>
      </c>
      <c r="E23" t="s">
        <v>3407</v>
      </c>
      <c r="F23">
        <v>19462</v>
      </c>
      <c r="G23" t="s">
        <v>8198</v>
      </c>
      <c r="H23">
        <v>40.126927000000002</v>
      </c>
      <c r="I23">
        <v>-75.309571000000005</v>
      </c>
      <c r="J23">
        <f t="shared" si="0"/>
        <v>1.1651957204803471</v>
      </c>
      <c r="K23">
        <f t="shared" si="1"/>
        <v>1.0593508506756133</v>
      </c>
    </row>
    <row r="24" spans="1:11">
      <c r="A24">
        <v>333254</v>
      </c>
      <c r="B24" t="s">
        <v>1696</v>
      </c>
      <c r="C24" t="s">
        <v>628</v>
      </c>
      <c r="D24" t="s">
        <v>5621</v>
      </c>
      <c r="E24" t="s">
        <v>3407</v>
      </c>
      <c r="F24">
        <v>19428</v>
      </c>
      <c r="G24" t="s">
        <v>8144</v>
      </c>
      <c r="H24">
        <v>40.100960999999998</v>
      </c>
      <c r="I24">
        <v>-75.300414000000004</v>
      </c>
      <c r="J24">
        <f t="shared" si="0"/>
        <v>0.76128500558273471</v>
      </c>
      <c r="K24">
        <f t="shared" si="1"/>
        <v>1.0971888192683845</v>
      </c>
    </row>
    <row r="25" spans="1:11">
      <c r="A25">
        <v>345513</v>
      </c>
      <c r="B25" t="s">
        <v>520</v>
      </c>
      <c r="C25" t="s">
        <v>521</v>
      </c>
      <c r="D25" t="s">
        <v>5603</v>
      </c>
      <c r="E25" t="s">
        <v>3407</v>
      </c>
      <c r="F25">
        <v>19422</v>
      </c>
      <c r="G25" t="s">
        <v>8126</v>
      </c>
      <c r="H25">
        <v>40.160615</v>
      </c>
      <c r="I25">
        <v>-75.323715000000007</v>
      </c>
      <c r="J25">
        <f t="shared" si="0"/>
        <v>1.6892249958199403</v>
      </c>
      <c r="K25">
        <f t="shared" si="1"/>
        <v>1.0009059202643309</v>
      </c>
    </row>
    <row r="26" spans="1:11">
      <c r="A26">
        <v>316884</v>
      </c>
      <c r="B26" t="s">
        <v>349</v>
      </c>
      <c r="C26" t="s">
        <v>208</v>
      </c>
      <c r="D26" t="s">
        <v>5492</v>
      </c>
      <c r="E26" t="s">
        <v>3407</v>
      </c>
      <c r="F26">
        <v>19335</v>
      </c>
      <c r="G26" t="s">
        <v>8015</v>
      </c>
      <c r="H26">
        <v>39.997194</v>
      </c>
      <c r="I26">
        <v>-75.736500000000007</v>
      </c>
      <c r="J26">
        <f t="shared" si="0"/>
        <v>-0.85284898320157132</v>
      </c>
      <c r="K26">
        <f t="shared" si="1"/>
        <v>-0.70477780427032988</v>
      </c>
    </row>
    <row r="27" spans="1:11">
      <c r="A27">
        <v>282909</v>
      </c>
      <c r="B27" t="s">
        <v>1780</v>
      </c>
      <c r="C27" t="s">
        <v>208</v>
      </c>
      <c r="D27" t="s">
        <v>5491</v>
      </c>
      <c r="E27" t="s">
        <v>3407</v>
      </c>
      <c r="F27">
        <v>19335</v>
      </c>
      <c r="G27" t="s">
        <v>8014</v>
      </c>
      <c r="H27">
        <v>39.999943999999999</v>
      </c>
      <c r="I27">
        <v>-75.697602000000003</v>
      </c>
      <c r="J27">
        <f t="shared" si="0"/>
        <v>-0.81007171808688938</v>
      </c>
      <c r="K27">
        <f t="shared" si="1"/>
        <v>-0.5440459813674754</v>
      </c>
    </row>
    <row r="28" spans="1:11">
      <c r="A28">
        <v>243341</v>
      </c>
      <c r="B28" t="s">
        <v>937</v>
      </c>
      <c r="C28" t="s">
        <v>208</v>
      </c>
      <c r="D28" t="s">
        <v>5484</v>
      </c>
      <c r="E28" t="s">
        <v>3407</v>
      </c>
      <c r="F28">
        <v>19335</v>
      </c>
      <c r="G28" t="s">
        <v>8007</v>
      </c>
      <c r="H28">
        <v>39.997323000000002</v>
      </c>
      <c r="I28">
        <v>-75.698976999999999</v>
      </c>
      <c r="J28">
        <f t="shared" si="0"/>
        <v>-0.85084234058344566</v>
      </c>
      <c r="K28">
        <f t="shared" si="1"/>
        <v>-0.54972766825345276</v>
      </c>
    </row>
    <row r="29" spans="1:11">
      <c r="A29">
        <v>416615</v>
      </c>
      <c r="B29" t="s">
        <v>1040</v>
      </c>
      <c r="C29" t="s">
        <v>208</v>
      </c>
      <c r="D29" t="s">
        <v>5489</v>
      </c>
      <c r="E29" t="s">
        <v>3407</v>
      </c>
      <c r="F29">
        <v>19335</v>
      </c>
      <c r="G29" t="s">
        <v>8012</v>
      </c>
      <c r="H29">
        <v>40.013782999999997</v>
      </c>
      <c r="I29">
        <v>-75.718716999999998</v>
      </c>
      <c r="J29">
        <f t="shared" si="0"/>
        <v>-0.59480096466063548</v>
      </c>
      <c r="K29">
        <f t="shared" si="1"/>
        <v>-0.6312960312567405</v>
      </c>
    </row>
    <row r="30" spans="1:11">
      <c r="A30">
        <v>416616</v>
      </c>
      <c r="B30" t="s">
        <v>993</v>
      </c>
      <c r="C30" t="s">
        <v>208</v>
      </c>
      <c r="D30" t="s">
        <v>5493</v>
      </c>
      <c r="E30" t="s">
        <v>3407</v>
      </c>
      <c r="F30">
        <v>19335</v>
      </c>
      <c r="G30" t="s">
        <v>8016</v>
      </c>
      <c r="H30">
        <v>40.011710000000001</v>
      </c>
      <c r="I30">
        <v>-75.718247000000005</v>
      </c>
      <c r="J30">
        <f t="shared" si="0"/>
        <v>-0.6270472448724862</v>
      </c>
      <c r="K30">
        <f t="shared" si="1"/>
        <v>-0.62935392737573914</v>
      </c>
    </row>
    <row r="31" spans="1:11">
      <c r="A31">
        <v>239903</v>
      </c>
      <c r="B31" t="s">
        <v>969</v>
      </c>
      <c r="C31" t="s">
        <v>1314</v>
      </c>
      <c r="D31" t="s">
        <v>4237</v>
      </c>
      <c r="E31" t="s">
        <v>3407</v>
      </c>
      <c r="F31">
        <v>17527</v>
      </c>
      <c r="G31" t="s">
        <v>6757</v>
      </c>
      <c r="H31">
        <v>39.963889999999999</v>
      </c>
      <c r="I31">
        <v>-75.995024000000001</v>
      </c>
      <c r="J31">
        <f t="shared" si="0"/>
        <v>-1.3709049967942886</v>
      </c>
      <c r="K31">
        <f t="shared" si="1"/>
        <v>-1.7730341100992462</v>
      </c>
    </row>
    <row r="32" spans="1:11">
      <c r="A32">
        <v>345994</v>
      </c>
      <c r="B32" t="s">
        <v>1815</v>
      </c>
      <c r="C32" t="s">
        <v>1314</v>
      </c>
      <c r="D32" t="s">
        <v>4239</v>
      </c>
      <c r="E32" t="s">
        <v>3407</v>
      </c>
      <c r="F32">
        <v>17527</v>
      </c>
      <c r="G32" t="s">
        <v>6759</v>
      </c>
      <c r="H32">
        <v>39.964680999999999</v>
      </c>
      <c r="I32">
        <v>-75.997647000000001</v>
      </c>
      <c r="J32">
        <f t="shared" si="0"/>
        <v>-1.3586006998103952</v>
      </c>
      <c r="K32">
        <f t="shared" si="1"/>
        <v>-1.783872702609764</v>
      </c>
    </row>
    <row r="33" spans="1:11">
      <c r="A33">
        <v>268915</v>
      </c>
      <c r="B33" t="s">
        <v>350</v>
      </c>
      <c r="C33" t="s">
        <v>351</v>
      </c>
      <c r="D33" t="s">
        <v>5606</v>
      </c>
      <c r="E33" t="s">
        <v>3407</v>
      </c>
      <c r="F33">
        <v>19425</v>
      </c>
      <c r="G33" t="s">
        <v>8129</v>
      </c>
      <c r="H33">
        <v>40.074641999999997</v>
      </c>
      <c r="I33">
        <v>-75.679427000000004</v>
      </c>
      <c r="J33">
        <f t="shared" si="0"/>
        <v>0.35188324538135579</v>
      </c>
      <c r="K33">
        <f t="shared" si="1"/>
        <v>-0.46894441107442586</v>
      </c>
    </row>
    <row r="34" spans="1:11">
      <c r="A34">
        <v>345604</v>
      </c>
      <c r="B34" t="s">
        <v>658</v>
      </c>
      <c r="C34" t="s">
        <v>442</v>
      </c>
      <c r="D34" t="s">
        <v>5541</v>
      </c>
      <c r="E34" t="s">
        <v>3407</v>
      </c>
      <c r="F34">
        <v>19355</v>
      </c>
      <c r="G34" t="s">
        <v>8064</v>
      </c>
      <c r="H34">
        <v>40.049965</v>
      </c>
      <c r="I34">
        <v>-75.555627999999999</v>
      </c>
      <c r="J34">
        <f t="shared" si="0"/>
        <v>-3.1976598704203898E-2</v>
      </c>
      <c r="K34">
        <f t="shared" si="1"/>
        <v>4.260988332502131E-2</v>
      </c>
    </row>
    <row r="35" spans="1:11">
      <c r="A35">
        <v>328504</v>
      </c>
      <c r="B35" t="s">
        <v>354</v>
      </c>
      <c r="C35" t="s">
        <v>208</v>
      </c>
      <c r="D35" t="s">
        <v>5497</v>
      </c>
      <c r="E35" t="s">
        <v>3407</v>
      </c>
      <c r="F35">
        <v>19335</v>
      </c>
      <c r="G35" t="s">
        <v>8020</v>
      </c>
      <c r="H35">
        <v>40.016489999999997</v>
      </c>
      <c r="I35">
        <v>-75.684089999999998</v>
      </c>
      <c r="J35">
        <f t="shared" si="0"/>
        <v>-0.55269258041862523</v>
      </c>
      <c r="K35">
        <f t="shared" si="1"/>
        <v>-0.48821256085577519</v>
      </c>
    </row>
    <row r="36" spans="1:11">
      <c r="A36">
        <v>431718</v>
      </c>
      <c r="B36" t="s">
        <v>2667</v>
      </c>
      <c r="C36" t="s">
        <v>1730</v>
      </c>
      <c r="D36" t="s">
        <v>5455</v>
      </c>
      <c r="E36" t="s">
        <v>3407</v>
      </c>
      <c r="F36">
        <v>19310</v>
      </c>
      <c r="G36" t="s">
        <v>7978</v>
      </c>
      <c r="H36">
        <v>39.928350000000002</v>
      </c>
      <c r="I36">
        <v>-75.947922000000005</v>
      </c>
      <c r="J36">
        <f t="shared" si="0"/>
        <v>-1.9237428157674823</v>
      </c>
      <c r="K36">
        <f t="shared" si="1"/>
        <v>-1.5784022441326446</v>
      </c>
    </row>
    <row r="37" spans="1:11">
      <c r="A37">
        <v>438155</v>
      </c>
      <c r="B37" t="s">
        <v>1507</v>
      </c>
      <c r="C37" t="s">
        <v>169</v>
      </c>
      <c r="D37" t="s">
        <v>5206</v>
      </c>
      <c r="E37" t="s">
        <v>3407</v>
      </c>
      <c r="F37">
        <v>19002</v>
      </c>
      <c r="G37" t="s">
        <v>7728</v>
      </c>
      <c r="H37">
        <v>40.154111999999998</v>
      </c>
      <c r="I37">
        <v>-75.221221</v>
      </c>
      <c r="J37">
        <f t="shared" si="0"/>
        <v>1.5880684303504942</v>
      </c>
      <c r="K37">
        <f t="shared" si="1"/>
        <v>1.4244250589502521</v>
      </c>
    </row>
    <row r="38" spans="1:11">
      <c r="A38">
        <v>416794</v>
      </c>
      <c r="B38" t="s">
        <v>3215</v>
      </c>
      <c r="C38" t="s">
        <v>542</v>
      </c>
      <c r="D38" t="s">
        <v>5280</v>
      </c>
      <c r="E38" t="s">
        <v>3407</v>
      </c>
      <c r="F38">
        <v>19034</v>
      </c>
      <c r="G38" t="s">
        <v>7802</v>
      </c>
      <c r="H38">
        <v>40.148110000000003</v>
      </c>
      <c r="I38">
        <v>-75.201840000000004</v>
      </c>
      <c r="J38">
        <f t="shared" si="0"/>
        <v>1.4947051048165976</v>
      </c>
      <c r="K38">
        <f t="shared" si="1"/>
        <v>1.5045099851592929</v>
      </c>
    </row>
    <row r="39" spans="1:11">
      <c r="A39">
        <v>251825</v>
      </c>
      <c r="B39" t="s">
        <v>1974</v>
      </c>
      <c r="C39" t="s">
        <v>1975</v>
      </c>
      <c r="D39" t="s">
        <v>5478</v>
      </c>
      <c r="E39" t="s">
        <v>3407</v>
      </c>
      <c r="F39">
        <v>19320</v>
      </c>
      <c r="G39" t="s">
        <v>8001</v>
      </c>
      <c r="H39">
        <v>40.014727000000001</v>
      </c>
      <c r="I39">
        <v>-75.786485999999996</v>
      </c>
      <c r="J39">
        <f t="shared" si="0"/>
        <v>-0.58011669619938133</v>
      </c>
      <c r="K39">
        <f t="shared" si="1"/>
        <v>-0.91132675022178733</v>
      </c>
    </row>
    <row r="40" spans="1:11">
      <c r="A40">
        <v>274617</v>
      </c>
      <c r="B40" t="s">
        <v>2001</v>
      </c>
      <c r="C40" t="s">
        <v>405</v>
      </c>
      <c r="D40" t="s">
        <v>5559</v>
      </c>
      <c r="E40" t="s">
        <v>3407</v>
      </c>
      <c r="F40">
        <v>19365</v>
      </c>
      <c r="G40" t="s">
        <v>8082</v>
      </c>
      <c r="H40">
        <v>39.983322000000001</v>
      </c>
      <c r="I40">
        <v>-75.902939000000003</v>
      </c>
      <c r="J40">
        <f t="shared" si="0"/>
        <v>-1.0686330638092318</v>
      </c>
      <c r="K40">
        <f t="shared" si="1"/>
        <v>-1.3925263741743221</v>
      </c>
    </row>
    <row r="41" spans="1:11">
      <c r="A41">
        <v>417278</v>
      </c>
      <c r="B41" t="s">
        <v>2046</v>
      </c>
      <c r="C41" t="s">
        <v>442</v>
      </c>
      <c r="D41" t="s">
        <v>5546</v>
      </c>
      <c r="E41" t="s">
        <v>3407</v>
      </c>
      <c r="F41">
        <v>19355</v>
      </c>
      <c r="G41" t="s">
        <v>8069</v>
      </c>
      <c r="H41">
        <v>40.030164999999997</v>
      </c>
      <c r="I41">
        <v>-75.493538000000001</v>
      </c>
      <c r="J41">
        <f t="shared" si="0"/>
        <v>-0.33997290753009035</v>
      </c>
      <c r="K41">
        <f t="shared" si="1"/>
        <v>0.29917420241692966</v>
      </c>
    </row>
    <row r="42" spans="1:11">
      <c r="A42">
        <v>346083</v>
      </c>
      <c r="B42" t="s">
        <v>697</v>
      </c>
      <c r="C42" t="s">
        <v>442</v>
      </c>
      <c r="D42" t="s">
        <v>5552</v>
      </c>
      <c r="E42" t="s">
        <v>3407</v>
      </c>
      <c r="F42">
        <v>19355</v>
      </c>
      <c r="G42" t="s">
        <v>8075</v>
      </c>
      <c r="H42">
        <v>40.045771000000002</v>
      </c>
      <c r="I42">
        <v>-75.580889999999997</v>
      </c>
      <c r="J42">
        <f t="shared" si="0"/>
        <v>-9.7215816846375411E-2</v>
      </c>
      <c r="K42">
        <f t="shared" si="1"/>
        <v>-6.1776134212416005E-2</v>
      </c>
    </row>
    <row r="43" spans="1:11">
      <c r="A43">
        <v>417401</v>
      </c>
      <c r="B43" t="s">
        <v>2048</v>
      </c>
      <c r="C43" t="s">
        <v>442</v>
      </c>
      <c r="D43" t="s">
        <v>5542</v>
      </c>
      <c r="E43" t="s">
        <v>3407</v>
      </c>
      <c r="F43">
        <v>19355</v>
      </c>
      <c r="G43" t="s">
        <v>8065</v>
      </c>
      <c r="H43">
        <v>40.056654000000002</v>
      </c>
      <c r="I43">
        <v>-75.567498999999998</v>
      </c>
      <c r="J43">
        <f t="shared" si="0"/>
        <v>7.2073265423899247E-2</v>
      </c>
      <c r="K43">
        <f t="shared" si="1"/>
        <v>-6.4427021467128491E-3</v>
      </c>
    </row>
    <row r="44" spans="1:11">
      <c r="A44">
        <v>417398</v>
      </c>
      <c r="B44" t="s">
        <v>2047</v>
      </c>
      <c r="C44" t="s">
        <v>442</v>
      </c>
      <c r="D44" t="s">
        <v>5551</v>
      </c>
      <c r="E44" t="s">
        <v>3407</v>
      </c>
      <c r="F44">
        <v>19355</v>
      </c>
      <c r="G44" t="s">
        <v>8074</v>
      </c>
      <c r="H44">
        <v>40.056978000000001</v>
      </c>
      <c r="I44">
        <v>-75.566882000000007</v>
      </c>
      <c r="J44">
        <f t="shared" si="0"/>
        <v>7.7113205022853432E-2</v>
      </c>
      <c r="K44">
        <f t="shared" si="1"/>
        <v>-3.8931742859066414E-3</v>
      </c>
    </row>
    <row r="45" spans="1:11">
      <c r="A45">
        <v>245041</v>
      </c>
      <c r="B45" t="s">
        <v>453</v>
      </c>
      <c r="C45" t="s">
        <v>442</v>
      </c>
      <c r="D45" t="s">
        <v>5550</v>
      </c>
      <c r="E45" t="s">
        <v>3407</v>
      </c>
      <c r="F45">
        <v>19355</v>
      </c>
      <c r="G45" t="s">
        <v>8073</v>
      </c>
      <c r="H45">
        <v>40.050330000000002</v>
      </c>
      <c r="I45">
        <v>-75.529534999999996</v>
      </c>
      <c r="J45">
        <f t="shared" si="0"/>
        <v>-2.6298888970764694E-2</v>
      </c>
      <c r="K45">
        <f t="shared" si="1"/>
        <v>0.15042970580957896</v>
      </c>
    </row>
    <row r="46" spans="1:11">
      <c r="A46">
        <v>244667</v>
      </c>
      <c r="B46" t="s">
        <v>1054</v>
      </c>
      <c r="C46" t="s">
        <v>1055</v>
      </c>
      <c r="D46" t="s">
        <v>5516</v>
      </c>
      <c r="E46" t="s">
        <v>3407</v>
      </c>
      <c r="F46">
        <v>19343</v>
      </c>
      <c r="G46" t="s">
        <v>8039</v>
      </c>
      <c r="H46">
        <v>40.051239000000002</v>
      </c>
      <c r="I46">
        <v>-75.792050000000003</v>
      </c>
      <c r="J46">
        <f t="shared" si="0"/>
        <v>-1.2159058429214444E-2</v>
      </c>
      <c r="K46">
        <f t="shared" si="1"/>
        <v>-0.93431795446448618</v>
      </c>
    </row>
    <row r="47" spans="1:11">
      <c r="A47">
        <v>340136</v>
      </c>
      <c r="B47" t="s">
        <v>541</v>
      </c>
      <c r="C47" t="s">
        <v>542</v>
      </c>
      <c r="D47" t="s">
        <v>5282</v>
      </c>
      <c r="E47" t="s">
        <v>3407</v>
      </c>
      <c r="F47">
        <v>19034</v>
      </c>
      <c r="G47" t="s">
        <v>7804</v>
      </c>
      <c r="H47">
        <v>40.138869</v>
      </c>
      <c r="I47">
        <v>-75.195207999999994</v>
      </c>
      <c r="J47">
        <f t="shared" si="0"/>
        <v>1.3509579386620316</v>
      </c>
      <c r="K47">
        <f t="shared" si="1"/>
        <v>1.5319143105614552</v>
      </c>
    </row>
    <row r="48" spans="1:11">
      <c r="A48">
        <v>341596</v>
      </c>
      <c r="B48" t="s">
        <v>708</v>
      </c>
      <c r="C48" t="s">
        <v>125</v>
      </c>
      <c r="D48" t="s">
        <v>5506</v>
      </c>
      <c r="E48" t="s">
        <v>3407</v>
      </c>
      <c r="F48">
        <v>19341</v>
      </c>
      <c r="G48" t="s">
        <v>8029</v>
      </c>
      <c r="H48">
        <v>40.048267000000003</v>
      </c>
      <c r="I48">
        <v>-75.653437999999994</v>
      </c>
      <c r="J48">
        <f t="shared" si="0"/>
        <v>-5.8389615491350418E-2</v>
      </c>
      <c r="K48">
        <f t="shared" si="1"/>
        <v>-0.3615543307252172</v>
      </c>
    </row>
    <row r="49" spans="1:11">
      <c r="A49">
        <v>461471</v>
      </c>
      <c r="B49" t="s">
        <v>3219</v>
      </c>
      <c r="C49" t="s">
        <v>857</v>
      </c>
      <c r="D49" t="s">
        <v>5258</v>
      </c>
      <c r="E49" t="s">
        <v>3407</v>
      </c>
      <c r="F49">
        <v>19025</v>
      </c>
      <c r="G49" t="s">
        <v>7780</v>
      </c>
      <c r="H49">
        <v>40.151625000000003</v>
      </c>
      <c r="I49">
        <v>-75.170215999999996</v>
      </c>
      <c r="J49">
        <f t="shared" si="0"/>
        <v>1.5493822273177513</v>
      </c>
      <c r="K49">
        <f t="shared" si="1"/>
        <v>1.6351846514012773</v>
      </c>
    </row>
    <row r="50" spans="1:11">
      <c r="A50">
        <v>244752</v>
      </c>
      <c r="B50" t="s">
        <v>2181</v>
      </c>
      <c r="C50" t="s">
        <v>125</v>
      </c>
      <c r="D50" t="s">
        <v>5504</v>
      </c>
      <c r="E50" t="s">
        <v>3407</v>
      </c>
      <c r="F50">
        <v>19341</v>
      </c>
      <c r="G50" t="s">
        <v>8027</v>
      </c>
      <c r="H50">
        <v>40.057485</v>
      </c>
      <c r="I50">
        <v>-75.673405000000002</v>
      </c>
      <c r="J50">
        <f t="shared" si="0"/>
        <v>8.4999777173073887E-2</v>
      </c>
      <c r="K50">
        <f t="shared" si="1"/>
        <v>-0.44406068858172298</v>
      </c>
    </row>
    <row r="51" spans="1:11">
      <c r="A51">
        <v>419573</v>
      </c>
      <c r="B51" t="s">
        <v>2049</v>
      </c>
      <c r="C51" t="s">
        <v>442</v>
      </c>
      <c r="D51" t="s">
        <v>5547</v>
      </c>
      <c r="E51" t="s">
        <v>3407</v>
      </c>
      <c r="F51">
        <v>19355</v>
      </c>
      <c r="G51" t="s">
        <v>8070</v>
      </c>
      <c r="H51">
        <v>40.043717000000001</v>
      </c>
      <c r="I51">
        <v>-75.556740000000005</v>
      </c>
      <c r="J51">
        <f t="shared" si="0"/>
        <v>-0.12916654504478944</v>
      </c>
      <c r="K51">
        <f t="shared" si="1"/>
        <v>3.8014948185195123E-2</v>
      </c>
    </row>
    <row r="52" spans="1:11">
      <c r="A52">
        <v>299033</v>
      </c>
      <c r="B52" t="s">
        <v>2203</v>
      </c>
      <c r="C52" t="s">
        <v>628</v>
      </c>
      <c r="D52" t="s">
        <v>5618</v>
      </c>
      <c r="E52" t="s">
        <v>3407</v>
      </c>
      <c r="F52">
        <v>19428</v>
      </c>
      <c r="G52" t="s">
        <v>8141</v>
      </c>
      <c r="H52">
        <v>40.079588999999999</v>
      </c>
      <c r="I52">
        <v>-75.310717999999994</v>
      </c>
      <c r="J52">
        <f t="shared" si="0"/>
        <v>0.42883565648043681</v>
      </c>
      <c r="K52">
        <f t="shared" si="1"/>
        <v>1.0546112907787606</v>
      </c>
    </row>
    <row r="53" spans="1:11">
      <c r="A53">
        <v>245676</v>
      </c>
      <c r="B53" t="s">
        <v>2323</v>
      </c>
      <c r="C53" t="s">
        <v>125</v>
      </c>
      <c r="D53" t="s">
        <v>5510</v>
      </c>
      <c r="E53" t="s">
        <v>3407</v>
      </c>
      <c r="F53">
        <v>19341</v>
      </c>
      <c r="G53" t="s">
        <v>8033</v>
      </c>
      <c r="H53">
        <v>40.042701999999998</v>
      </c>
      <c r="I53">
        <v>-75.656762999999998</v>
      </c>
      <c r="J53">
        <f t="shared" si="0"/>
        <v>-0.14495524471443422</v>
      </c>
      <c r="K53">
        <f t="shared" si="1"/>
        <v>-0.37529368264954643</v>
      </c>
    </row>
    <row r="54" spans="1:11">
      <c r="A54">
        <v>417793</v>
      </c>
      <c r="B54" t="s">
        <v>938</v>
      </c>
      <c r="C54" t="s">
        <v>125</v>
      </c>
      <c r="D54" t="s">
        <v>5509</v>
      </c>
      <c r="E54" t="s">
        <v>3407</v>
      </c>
      <c r="F54">
        <v>19341</v>
      </c>
      <c r="G54" t="s">
        <v>8032</v>
      </c>
      <c r="H54">
        <v>40.048220000000001</v>
      </c>
      <c r="I54">
        <v>-75.660539999999997</v>
      </c>
      <c r="J54">
        <f t="shared" si="0"/>
        <v>-5.9120717840616559E-2</v>
      </c>
      <c r="K54">
        <f t="shared" si="1"/>
        <v>-0.39090076000838098</v>
      </c>
    </row>
    <row r="55" spans="1:11">
      <c r="A55">
        <v>417953</v>
      </c>
      <c r="B55" t="s">
        <v>1638</v>
      </c>
      <c r="C55" t="s">
        <v>80</v>
      </c>
      <c r="D55" t="s">
        <v>5476</v>
      </c>
      <c r="E55" t="s">
        <v>3407</v>
      </c>
      <c r="F55">
        <v>19320</v>
      </c>
      <c r="G55" t="s">
        <v>7999</v>
      </c>
      <c r="H55">
        <v>39.986705999999998</v>
      </c>
      <c r="I55">
        <v>-75.804458999999994</v>
      </c>
      <c r="J55">
        <f t="shared" si="0"/>
        <v>-1.0159936946645012</v>
      </c>
      <c r="K55">
        <f t="shared" si="1"/>
        <v>-0.9855936290595787</v>
      </c>
    </row>
    <row r="56" spans="1:11">
      <c r="A56">
        <v>416280</v>
      </c>
      <c r="B56" t="s">
        <v>1798</v>
      </c>
      <c r="C56" t="s">
        <v>208</v>
      </c>
      <c r="D56" t="s">
        <v>5484</v>
      </c>
      <c r="E56" t="s">
        <v>3407</v>
      </c>
      <c r="F56">
        <v>19335</v>
      </c>
      <c r="G56" t="s">
        <v>8007</v>
      </c>
      <c r="H56">
        <v>39.997323000000002</v>
      </c>
      <c r="I56">
        <v>-75.698976999999999</v>
      </c>
      <c r="J56">
        <f t="shared" si="0"/>
        <v>-0.85084234058344566</v>
      </c>
      <c r="K56">
        <f t="shared" si="1"/>
        <v>-0.54972766825345276</v>
      </c>
    </row>
    <row r="57" spans="1:11">
      <c r="A57">
        <v>274393</v>
      </c>
      <c r="B57" t="s">
        <v>2373</v>
      </c>
      <c r="C57" t="s">
        <v>442</v>
      </c>
      <c r="D57" t="s">
        <v>5543</v>
      </c>
      <c r="E57" t="s">
        <v>3407</v>
      </c>
      <c r="F57">
        <v>19355</v>
      </c>
      <c r="G57" t="s">
        <v>8066</v>
      </c>
      <c r="H57">
        <v>40.027805000000001</v>
      </c>
      <c r="I57">
        <v>-75.512928000000002</v>
      </c>
      <c r="J57">
        <f t="shared" si="0"/>
        <v>-0.37668357868300467</v>
      </c>
      <c r="K57">
        <f t="shared" si="1"/>
        <v>0.21905208698461159</v>
      </c>
    </row>
    <row r="58" spans="1:11">
      <c r="A58">
        <v>423432</v>
      </c>
      <c r="B58" t="s">
        <v>3217</v>
      </c>
      <c r="C58" t="s">
        <v>1506</v>
      </c>
      <c r="D58" t="s">
        <v>5208</v>
      </c>
      <c r="E58" t="s">
        <v>3407</v>
      </c>
      <c r="F58">
        <v>19002</v>
      </c>
      <c r="G58" t="s">
        <v>7730</v>
      </c>
      <c r="H58">
        <v>40.163586000000002</v>
      </c>
      <c r="I58">
        <v>-75.184139000000002</v>
      </c>
      <c r="J58">
        <f t="shared" si="0"/>
        <v>1.7354399975129831</v>
      </c>
      <c r="K58">
        <f t="shared" si="1"/>
        <v>1.5776529230276557</v>
      </c>
    </row>
    <row r="59" spans="1:11">
      <c r="A59">
        <v>480500</v>
      </c>
      <c r="B59" t="s">
        <v>2412</v>
      </c>
      <c r="C59" t="s">
        <v>193</v>
      </c>
      <c r="D59" t="s">
        <v>5635</v>
      </c>
      <c r="E59" t="s">
        <v>3407</v>
      </c>
      <c r="F59">
        <v>19444</v>
      </c>
      <c r="G59" t="s">
        <v>8158</v>
      </c>
      <c r="H59">
        <v>40.078482000000001</v>
      </c>
      <c r="I59">
        <v>-75.248406000000003</v>
      </c>
      <c r="J59">
        <f t="shared" si="0"/>
        <v>0.41161586285066754</v>
      </c>
      <c r="K59">
        <f t="shared" si="1"/>
        <v>1.3120929440442362</v>
      </c>
    </row>
    <row r="60" spans="1:11">
      <c r="A60">
        <v>472993</v>
      </c>
      <c r="B60" t="s">
        <v>2449</v>
      </c>
      <c r="C60" t="s">
        <v>125</v>
      </c>
      <c r="D60" t="s">
        <v>5508</v>
      </c>
      <c r="E60" t="s">
        <v>3407</v>
      </c>
      <c r="F60">
        <v>19341</v>
      </c>
      <c r="G60" t="s">
        <v>8031</v>
      </c>
      <c r="H60">
        <v>40.023629</v>
      </c>
      <c r="I60">
        <v>-75.638966999999994</v>
      </c>
      <c r="J60">
        <f t="shared" si="0"/>
        <v>-0.4416428001808328</v>
      </c>
      <c r="K60">
        <f t="shared" si="1"/>
        <v>-0.30175819186905312</v>
      </c>
    </row>
    <row r="61" spans="1:11">
      <c r="A61">
        <v>303635</v>
      </c>
      <c r="B61" t="s">
        <v>2528</v>
      </c>
      <c r="C61" t="s">
        <v>125</v>
      </c>
      <c r="D61" t="s">
        <v>5505</v>
      </c>
      <c r="E61" t="s">
        <v>3407</v>
      </c>
      <c r="F61">
        <v>19341</v>
      </c>
      <c r="G61" t="s">
        <v>8028</v>
      </c>
      <c r="H61">
        <v>40.061514000000003</v>
      </c>
      <c r="I61">
        <v>-75.642668999999998</v>
      </c>
      <c r="J61">
        <f t="shared" si="0"/>
        <v>0.14767235940843301</v>
      </c>
      <c r="K61">
        <f t="shared" si="1"/>
        <v>-0.31705535903412524</v>
      </c>
    </row>
    <row r="62" spans="1:11">
      <c r="A62">
        <v>241148</v>
      </c>
      <c r="B62" t="s">
        <v>2531</v>
      </c>
      <c r="C62" t="s">
        <v>1730</v>
      </c>
      <c r="D62" t="s">
        <v>5453</v>
      </c>
      <c r="E62" t="s">
        <v>3407</v>
      </c>
      <c r="F62">
        <v>19310</v>
      </c>
      <c r="G62" t="s">
        <v>7976</v>
      </c>
      <c r="H62">
        <v>39.914962000000003</v>
      </c>
      <c r="I62">
        <v>-75.973005999999998</v>
      </c>
      <c r="J62">
        <f t="shared" si="0"/>
        <v>-2.1319980977149537</v>
      </c>
      <c r="K62">
        <f t="shared" si="1"/>
        <v>-1.6820527414768183</v>
      </c>
    </row>
    <row r="63" spans="1:11">
      <c r="A63">
        <v>251656</v>
      </c>
      <c r="B63" t="s">
        <v>1077</v>
      </c>
      <c r="C63" t="s">
        <v>351</v>
      </c>
      <c r="D63" t="s">
        <v>5605</v>
      </c>
      <c r="E63" t="s">
        <v>3407</v>
      </c>
      <c r="F63">
        <v>19425</v>
      </c>
      <c r="G63" t="s">
        <v>8128</v>
      </c>
      <c r="H63">
        <v>40.091197999999999</v>
      </c>
      <c r="I63">
        <v>-75.626737000000006</v>
      </c>
      <c r="J63">
        <f t="shared" si="0"/>
        <v>0.60941793674099543</v>
      </c>
      <c r="K63">
        <f t="shared" si="1"/>
        <v>-0.25122216960313071</v>
      </c>
    </row>
    <row r="64" spans="1:11">
      <c r="A64">
        <v>244088</v>
      </c>
      <c r="B64" t="s">
        <v>2666</v>
      </c>
      <c r="C64" t="s">
        <v>1730</v>
      </c>
      <c r="D64" t="s">
        <v>5454</v>
      </c>
      <c r="E64" t="s">
        <v>3407</v>
      </c>
      <c r="F64">
        <v>19310</v>
      </c>
      <c r="G64" t="s">
        <v>7977</v>
      </c>
      <c r="H64">
        <v>39.928024000000001</v>
      </c>
      <c r="I64">
        <v>-75.945049999999995</v>
      </c>
      <c r="J64">
        <f t="shared" si="0"/>
        <v>-1.9288138661047338</v>
      </c>
      <c r="K64">
        <f t="shared" si="1"/>
        <v>-1.5665347497787274</v>
      </c>
    </row>
    <row r="65" spans="1:11">
      <c r="A65">
        <v>241368</v>
      </c>
      <c r="B65" t="s">
        <v>404</v>
      </c>
      <c r="C65" t="s">
        <v>405</v>
      </c>
      <c r="D65" t="s">
        <v>5561</v>
      </c>
      <c r="E65" t="s">
        <v>3407</v>
      </c>
      <c r="F65">
        <v>19365</v>
      </c>
      <c r="G65" t="s">
        <v>8084</v>
      </c>
      <c r="H65">
        <v>39.957935999999997</v>
      </c>
      <c r="I65">
        <v>-75.918490000000006</v>
      </c>
      <c r="J65">
        <f t="shared" si="0"/>
        <v>-1.463521664609936</v>
      </c>
      <c r="K65">
        <f t="shared" si="1"/>
        <v>-1.456785219820947</v>
      </c>
    </row>
    <row r="66" spans="1:11">
      <c r="A66">
        <v>472106</v>
      </c>
      <c r="B66" t="s">
        <v>1801</v>
      </c>
      <c r="C66" t="s">
        <v>351</v>
      </c>
      <c r="D66" t="s">
        <v>5607</v>
      </c>
      <c r="E66" t="s">
        <v>3407</v>
      </c>
      <c r="F66">
        <v>19425</v>
      </c>
      <c r="G66" t="s">
        <v>8130</v>
      </c>
      <c r="H66">
        <v>40.080174999999997</v>
      </c>
      <c r="I66">
        <v>-75.687293999999994</v>
      </c>
      <c r="J66">
        <f t="shared" si="0"/>
        <v>0.43795110279212623</v>
      </c>
      <c r="K66">
        <f t="shared" si="1"/>
        <v>-0.50145192433410735</v>
      </c>
    </row>
    <row r="67" spans="1:11">
      <c r="A67">
        <v>418385</v>
      </c>
      <c r="B67" t="s">
        <v>626</v>
      </c>
      <c r="C67" t="s">
        <v>28</v>
      </c>
      <c r="D67" t="s">
        <v>5674</v>
      </c>
      <c r="E67" t="s">
        <v>3407</v>
      </c>
      <c r="F67">
        <v>19462</v>
      </c>
      <c r="G67" t="s">
        <v>8197</v>
      </c>
      <c r="H67">
        <v>40.115628000000001</v>
      </c>
      <c r="I67">
        <v>-75.295199999999994</v>
      </c>
      <c r="J67">
        <f t="shared" ref="J67:J89" si="2">(H67-N$2)/N$6</f>
        <v>0.9894356046508832</v>
      </c>
      <c r="K67">
        <f t="shared" ref="K67:K89" si="3">(I67-O$2)/O$6</f>
        <v>1.1187337759401137</v>
      </c>
    </row>
    <row r="68" spans="1:11">
      <c r="A68">
        <v>418387</v>
      </c>
      <c r="B68" t="s">
        <v>991</v>
      </c>
      <c r="C68" t="s">
        <v>28</v>
      </c>
      <c r="D68" t="s">
        <v>5673</v>
      </c>
      <c r="E68" t="s">
        <v>3407</v>
      </c>
      <c r="F68">
        <v>19462</v>
      </c>
      <c r="G68" t="s">
        <v>8196</v>
      </c>
      <c r="H68">
        <v>40.099080000000001</v>
      </c>
      <c r="I68">
        <v>-75.270030000000006</v>
      </c>
      <c r="J68">
        <f t="shared" si="2"/>
        <v>0.73202535624432186</v>
      </c>
      <c r="K68">
        <f t="shared" si="3"/>
        <v>1.2227396369731405</v>
      </c>
    </row>
    <row r="69" spans="1:11">
      <c r="A69">
        <v>344019</v>
      </c>
      <c r="B69" t="s">
        <v>2781</v>
      </c>
      <c r="C69" t="s">
        <v>1975</v>
      </c>
      <c r="D69" t="s">
        <v>5479</v>
      </c>
      <c r="E69" t="s">
        <v>3407</v>
      </c>
      <c r="F69">
        <v>19320</v>
      </c>
      <c r="G69" t="s">
        <v>8002</v>
      </c>
      <c r="H69">
        <v>40.04186</v>
      </c>
      <c r="I69">
        <v>-75.811882999999995</v>
      </c>
      <c r="J69">
        <f t="shared" si="2"/>
        <v>-0.15805286552407777</v>
      </c>
      <c r="K69">
        <f t="shared" si="3"/>
        <v>-1.0162706061080322</v>
      </c>
    </row>
    <row r="70" spans="1:11">
      <c r="A70">
        <v>283754</v>
      </c>
      <c r="B70" t="s">
        <v>2803</v>
      </c>
      <c r="C70" t="s">
        <v>442</v>
      </c>
      <c r="D70" t="s">
        <v>5548</v>
      </c>
      <c r="E70" t="s">
        <v>3407</v>
      </c>
      <c r="F70">
        <v>19355</v>
      </c>
      <c r="G70" t="s">
        <v>8071</v>
      </c>
      <c r="H70">
        <v>40.062573</v>
      </c>
      <c r="I70">
        <v>-75.547162999999998</v>
      </c>
      <c r="J70">
        <f t="shared" si="2"/>
        <v>0.16414549531984285</v>
      </c>
      <c r="K70">
        <f t="shared" si="3"/>
        <v>7.7588413863165187E-2</v>
      </c>
    </row>
    <row r="71" spans="1:11">
      <c r="A71">
        <v>418448</v>
      </c>
      <c r="B71" t="s">
        <v>1639</v>
      </c>
      <c r="C71" t="s">
        <v>80</v>
      </c>
      <c r="D71" t="s">
        <v>5473</v>
      </c>
      <c r="E71" t="s">
        <v>3407</v>
      </c>
      <c r="F71">
        <v>19320</v>
      </c>
      <c r="G71" t="s">
        <v>7996</v>
      </c>
      <c r="H71">
        <v>39.985826000000003</v>
      </c>
      <c r="I71">
        <v>-75.853059000000002</v>
      </c>
      <c r="J71">
        <f t="shared" si="2"/>
        <v>-1.0296824195011285</v>
      </c>
      <c r="K71">
        <f t="shared" si="3"/>
        <v>-1.1864154346300269</v>
      </c>
    </row>
    <row r="72" spans="1:11">
      <c r="A72">
        <v>418481</v>
      </c>
      <c r="B72" t="s">
        <v>627</v>
      </c>
      <c r="C72" t="s">
        <v>628</v>
      </c>
      <c r="D72" t="s">
        <v>5619</v>
      </c>
      <c r="E72" t="s">
        <v>3407</v>
      </c>
      <c r="F72">
        <v>19428</v>
      </c>
      <c r="G72" t="s">
        <v>8142</v>
      </c>
      <c r="H72">
        <v>40.097589999999997</v>
      </c>
      <c r="I72">
        <v>-75.290285999999995</v>
      </c>
      <c r="J72">
        <f t="shared" si="2"/>
        <v>0.70884785623665947</v>
      </c>
      <c r="K72">
        <f t="shared" si="3"/>
        <v>1.1390390918366757</v>
      </c>
    </row>
    <row r="73" spans="1:11">
      <c r="A73">
        <v>254555</v>
      </c>
      <c r="B73" t="s">
        <v>2975</v>
      </c>
      <c r="C73" t="s">
        <v>169</v>
      </c>
      <c r="D73" t="s">
        <v>5205</v>
      </c>
      <c r="E73" t="s">
        <v>3407</v>
      </c>
      <c r="F73">
        <v>19002</v>
      </c>
      <c r="G73" t="s">
        <v>7727</v>
      </c>
      <c r="H73">
        <v>40.210835000000003</v>
      </c>
      <c r="I73">
        <v>-75.184269999999998</v>
      </c>
      <c r="J73">
        <f t="shared" si="2"/>
        <v>2.4704156336600489</v>
      </c>
      <c r="K73">
        <f t="shared" si="3"/>
        <v>1.5771116132225336</v>
      </c>
    </row>
    <row r="74" spans="1:11">
      <c r="A74">
        <v>455677</v>
      </c>
      <c r="B74" t="s">
        <v>3218</v>
      </c>
      <c r="C74" t="s">
        <v>857</v>
      </c>
      <c r="D74" t="s">
        <v>5257</v>
      </c>
      <c r="E74" t="s">
        <v>3407</v>
      </c>
      <c r="F74">
        <v>19025</v>
      </c>
      <c r="G74" t="s">
        <v>7779</v>
      </c>
      <c r="H74">
        <v>40.127847000000003</v>
      </c>
      <c r="I74">
        <v>-75.169946999999993</v>
      </c>
      <c r="J74">
        <f t="shared" si="2"/>
        <v>1.1795066600823663</v>
      </c>
      <c r="K74">
        <f t="shared" si="3"/>
        <v>1.636296195962986</v>
      </c>
    </row>
    <row r="75" spans="1:11">
      <c r="A75">
        <v>418585</v>
      </c>
      <c r="B75" t="s">
        <v>1640</v>
      </c>
      <c r="C75" t="s">
        <v>80</v>
      </c>
      <c r="D75" t="s">
        <v>5475</v>
      </c>
      <c r="E75" t="s">
        <v>3407</v>
      </c>
      <c r="F75">
        <v>19320</v>
      </c>
      <c r="G75" t="s">
        <v>7998</v>
      </c>
      <c r="H75">
        <v>39.984791999999999</v>
      </c>
      <c r="I75">
        <v>-75.806139000000002</v>
      </c>
      <c r="J75">
        <f t="shared" si="2"/>
        <v>-1.0457666711843205</v>
      </c>
      <c r="K75">
        <f t="shared" si="3"/>
        <v>-0.99253561740031526</v>
      </c>
    </row>
    <row r="76" spans="1:11">
      <c r="A76">
        <v>425128</v>
      </c>
      <c r="B76" t="s">
        <v>1800</v>
      </c>
      <c r="C76" t="s">
        <v>208</v>
      </c>
      <c r="D76" t="s">
        <v>5500</v>
      </c>
      <c r="E76" t="s">
        <v>3407</v>
      </c>
      <c r="F76">
        <v>19335</v>
      </c>
      <c r="G76" t="s">
        <v>8023</v>
      </c>
      <c r="H76">
        <v>40.057783999999998</v>
      </c>
      <c r="I76">
        <v>-75.701408000000001</v>
      </c>
      <c r="J76">
        <f t="shared" si="2"/>
        <v>8.965083254369971E-2</v>
      </c>
      <c r="K76">
        <f t="shared" si="3"/>
        <v>-0.55977289066789648</v>
      </c>
    </row>
    <row r="77" spans="1:11">
      <c r="A77">
        <v>315539</v>
      </c>
      <c r="B77" t="s">
        <v>3074</v>
      </c>
      <c r="C77" t="s">
        <v>3075</v>
      </c>
      <c r="D77" t="s">
        <v>5602</v>
      </c>
      <c r="E77" t="s">
        <v>3407</v>
      </c>
      <c r="F77">
        <v>19406</v>
      </c>
      <c r="G77" t="s">
        <v>8125</v>
      </c>
      <c r="H77">
        <v>40.100323000000003</v>
      </c>
      <c r="I77">
        <v>-75.375067999999999</v>
      </c>
      <c r="J77">
        <f t="shared" si="2"/>
        <v>0.75136068007620194</v>
      </c>
      <c r="K77">
        <f t="shared" si="3"/>
        <v>0.78870834451420802</v>
      </c>
    </row>
    <row r="78" spans="1:11">
      <c r="A78">
        <v>439956</v>
      </c>
      <c r="B78" t="s">
        <v>3095</v>
      </c>
      <c r="C78" t="s">
        <v>208</v>
      </c>
      <c r="D78" t="s">
        <v>5488</v>
      </c>
      <c r="E78" t="s">
        <v>3407</v>
      </c>
      <c r="F78">
        <v>19335</v>
      </c>
      <c r="G78" t="s">
        <v>8011</v>
      </c>
      <c r="H78">
        <v>40.007314999999998</v>
      </c>
      <c r="I78">
        <v>-75.716227000000003</v>
      </c>
      <c r="J78">
        <f t="shared" si="2"/>
        <v>-0.69541309221037784</v>
      </c>
      <c r="K78">
        <f t="shared" si="3"/>
        <v>-0.62100701282321691</v>
      </c>
    </row>
    <row r="79" spans="1:11">
      <c r="A79">
        <v>283059</v>
      </c>
      <c r="B79" t="s">
        <v>249</v>
      </c>
      <c r="C79" t="s">
        <v>208</v>
      </c>
      <c r="D79" t="s">
        <v>5487</v>
      </c>
      <c r="E79" t="s">
        <v>3407</v>
      </c>
      <c r="F79">
        <v>19335</v>
      </c>
      <c r="G79" t="s">
        <v>8010</v>
      </c>
      <c r="H79">
        <v>40.008268000000001</v>
      </c>
      <c r="I79">
        <v>-75.715478000000004</v>
      </c>
      <c r="J79">
        <f t="shared" si="2"/>
        <v>-0.68058882542695198</v>
      </c>
      <c r="K79">
        <f t="shared" si="3"/>
        <v>-0.61791204302132308</v>
      </c>
    </row>
    <row r="80" spans="1:11">
      <c r="A80">
        <v>454537</v>
      </c>
      <c r="B80" t="s">
        <v>249</v>
      </c>
      <c r="C80" t="s">
        <v>208</v>
      </c>
      <c r="D80" t="s">
        <v>5494</v>
      </c>
      <c r="E80" t="s">
        <v>3407</v>
      </c>
      <c r="F80">
        <v>19335</v>
      </c>
      <c r="G80" t="s">
        <v>8017</v>
      </c>
      <c r="H80">
        <v>40.008366000000002</v>
      </c>
      <c r="I80">
        <v>-75.715575999999999</v>
      </c>
      <c r="J80">
        <f t="shared" si="2"/>
        <v>-0.67906439925193585</v>
      </c>
      <c r="K80">
        <f t="shared" si="3"/>
        <v>-0.61831699234117343</v>
      </c>
    </row>
    <row r="81" spans="1:11">
      <c r="A81">
        <v>296247</v>
      </c>
      <c r="B81" t="s">
        <v>3101</v>
      </c>
      <c r="C81" t="s">
        <v>442</v>
      </c>
      <c r="D81" t="s">
        <v>5538</v>
      </c>
      <c r="E81" t="s">
        <v>3407</v>
      </c>
      <c r="F81">
        <v>19355</v>
      </c>
      <c r="G81" t="s">
        <v>8061</v>
      </c>
      <c r="H81">
        <v>40.035469999999997</v>
      </c>
      <c r="I81">
        <v>-75.511949999999999</v>
      </c>
      <c r="J81">
        <f t="shared" si="2"/>
        <v>-0.25745167428155508</v>
      </c>
      <c r="K81">
        <f t="shared" si="3"/>
        <v>0.2230933159115368</v>
      </c>
    </row>
    <row r="82" spans="1:11">
      <c r="A82">
        <v>418725</v>
      </c>
      <c r="B82" t="s">
        <v>3313</v>
      </c>
      <c r="C82" t="s">
        <v>521</v>
      </c>
      <c r="D82" t="s">
        <v>8467</v>
      </c>
      <c r="E82" t="s">
        <v>3407</v>
      </c>
      <c r="F82">
        <v>19422</v>
      </c>
      <c r="G82" t="s">
        <v>8483</v>
      </c>
      <c r="H82">
        <v>40.165275932999201</v>
      </c>
      <c r="I82">
        <v>-75.310680795771702</v>
      </c>
      <c r="J82">
        <f t="shared" si="2"/>
        <v>1.7617275291249093</v>
      </c>
      <c r="K82">
        <f t="shared" si="3"/>
        <v>1.054765023706753</v>
      </c>
    </row>
    <row r="83" spans="1:11">
      <c r="A83">
        <v>424856</v>
      </c>
      <c r="B83" t="s">
        <v>2050</v>
      </c>
      <c r="C83" t="s">
        <v>442</v>
      </c>
      <c r="D83" t="s">
        <v>5540</v>
      </c>
      <c r="E83" t="s">
        <v>3407</v>
      </c>
      <c r="F83">
        <v>19355</v>
      </c>
      <c r="G83" t="s">
        <v>8063</v>
      </c>
      <c r="H83">
        <v>40.017879000000001</v>
      </c>
      <c r="I83">
        <v>-75.518955000000005</v>
      </c>
      <c r="J83">
        <f t="shared" si="2"/>
        <v>-0.53108617269336955</v>
      </c>
      <c r="K83">
        <f t="shared" si="3"/>
        <v>0.19414770381231675</v>
      </c>
    </row>
    <row r="84" spans="1:11">
      <c r="A84">
        <v>437511</v>
      </c>
      <c r="B84" t="s">
        <v>1505</v>
      </c>
      <c r="C84" t="s">
        <v>1506</v>
      </c>
      <c r="D84" t="s">
        <v>5207</v>
      </c>
      <c r="E84" t="s">
        <v>3407</v>
      </c>
      <c r="F84">
        <v>19002</v>
      </c>
      <c r="G84" t="s">
        <v>7729</v>
      </c>
      <c r="H84">
        <v>40.176082000000001</v>
      </c>
      <c r="I84">
        <v>-75.176591000000002</v>
      </c>
      <c r="J84">
        <f t="shared" si="2"/>
        <v>1.9298198901941541</v>
      </c>
      <c r="K84">
        <f t="shared" si="3"/>
        <v>1.6088422849298263</v>
      </c>
    </row>
    <row r="85" spans="1:11">
      <c r="A85">
        <v>305232</v>
      </c>
      <c r="B85" t="s">
        <v>168</v>
      </c>
      <c r="C85" t="s">
        <v>169</v>
      </c>
      <c r="D85" t="s">
        <v>5202</v>
      </c>
      <c r="E85" t="s">
        <v>3407</v>
      </c>
      <c r="F85">
        <v>19002</v>
      </c>
      <c r="G85" t="s">
        <v>7724</v>
      </c>
      <c r="H85">
        <v>40.155794</v>
      </c>
      <c r="I85">
        <v>-75.214309</v>
      </c>
      <c r="J85">
        <f t="shared" si="2"/>
        <v>1.6142325612315944</v>
      </c>
      <c r="K85">
        <f t="shared" si="3"/>
        <v>1.4529863824091551</v>
      </c>
    </row>
    <row r="86" spans="1:11">
      <c r="A86">
        <v>306070</v>
      </c>
      <c r="B86" t="s">
        <v>124</v>
      </c>
      <c r="C86" t="s">
        <v>125</v>
      </c>
      <c r="D86" t="s">
        <v>5507</v>
      </c>
      <c r="E86" t="s">
        <v>3407</v>
      </c>
      <c r="F86">
        <v>19341</v>
      </c>
      <c r="G86" t="s">
        <v>8030</v>
      </c>
      <c r="H86">
        <v>40.062950999999998</v>
      </c>
      <c r="I86">
        <v>-75.640651000000005</v>
      </c>
      <c r="J86">
        <f t="shared" si="2"/>
        <v>0.17002542485193764</v>
      </c>
      <c r="K86">
        <f t="shared" si="3"/>
        <v>-0.30871670875347501</v>
      </c>
    </row>
    <row r="87" spans="1:11">
      <c r="A87">
        <v>483277</v>
      </c>
      <c r="B87" t="s">
        <v>1581</v>
      </c>
      <c r="C87" t="s">
        <v>442</v>
      </c>
      <c r="D87" t="s">
        <v>5555</v>
      </c>
      <c r="E87" t="s">
        <v>3407</v>
      </c>
      <c r="F87">
        <v>19355</v>
      </c>
      <c r="G87" t="s">
        <v>8078</v>
      </c>
      <c r="H87">
        <v>40.037377999999997</v>
      </c>
      <c r="I87">
        <v>-75.518680000000003</v>
      </c>
      <c r="J87">
        <f t="shared" si="2"/>
        <v>-0.22777202997651672</v>
      </c>
      <c r="K87">
        <f t="shared" si="3"/>
        <v>0.19528404118952397</v>
      </c>
    </row>
    <row r="88" spans="1:11">
      <c r="A88">
        <v>471161</v>
      </c>
      <c r="B88" t="s">
        <v>861</v>
      </c>
      <c r="C88" t="s">
        <v>405</v>
      </c>
      <c r="D88" t="s">
        <v>5560</v>
      </c>
      <c r="E88" t="s">
        <v>3407</v>
      </c>
      <c r="F88">
        <v>19365</v>
      </c>
      <c r="G88" t="s">
        <v>8083</v>
      </c>
      <c r="H88">
        <v>39.958824999999997</v>
      </c>
      <c r="I88">
        <v>-75.927108000000004</v>
      </c>
      <c r="J88">
        <f t="shared" si="2"/>
        <v>-1.4496929414510265</v>
      </c>
      <c r="K88">
        <f t="shared" si="3"/>
        <v>-1.4923959671543945</v>
      </c>
    </row>
    <row r="89" spans="1:11">
      <c r="A89">
        <v>345425</v>
      </c>
      <c r="B89" t="s">
        <v>526</v>
      </c>
      <c r="C89" t="s">
        <v>442</v>
      </c>
      <c r="D89" t="s">
        <v>5539</v>
      </c>
      <c r="E89" t="s">
        <v>3407</v>
      </c>
      <c r="F89">
        <v>19355</v>
      </c>
      <c r="G89" t="s">
        <v>8062</v>
      </c>
      <c r="H89">
        <v>40.039400999999998</v>
      </c>
      <c r="I89">
        <v>-75.506704999999997</v>
      </c>
      <c r="J89">
        <f t="shared" si="2"/>
        <v>-0.19630351822121214</v>
      </c>
      <c r="K89">
        <f t="shared" si="3"/>
        <v>0.24476636879666586</v>
      </c>
    </row>
    <row r="90" spans="1:11">
      <c r="A90">
        <v>312114</v>
      </c>
      <c r="B90" t="s">
        <v>306</v>
      </c>
      <c r="C90" t="s">
        <v>125</v>
      </c>
      <c r="D90" t="s">
        <v>5502</v>
      </c>
      <c r="E90" t="s">
        <v>3407</v>
      </c>
      <c r="F90">
        <v>19341</v>
      </c>
      <c r="G90" t="s">
        <v>8025</v>
      </c>
      <c r="H90">
        <v>40.020603999999999</v>
      </c>
      <c r="I90">
        <v>-75.651256000000004</v>
      </c>
      <c r="J90">
        <f t="shared" ref="J90:J114" si="4">(H90-N$2)/N$6</f>
        <v>-0.48869779180701606</v>
      </c>
      <c r="K90">
        <f t="shared" ref="K90:K114" si="5">(I90-O$2)/O$6</f>
        <v>-0.3525380101541728</v>
      </c>
    </row>
    <row r="91" spans="1:11">
      <c r="A91">
        <v>245667</v>
      </c>
      <c r="B91" t="s">
        <v>543</v>
      </c>
      <c r="C91" t="s">
        <v>542</v>
      </c>
      <c r="D91" t="s">
        <v>5279</v>
      </c>
      <c r="E91" t="s">
        <v>3407</v>
      </c>
      <c r="F91">
        <v>19034</v>
      </c>
      <c r="G91" t="s">
        <v>7801</v>
      </c>
      <c r="H91">
        <v>40.134709999999998</v>
      </c>
      <c r="I91">
        <v>-75.198195999999996</v>
      </c>
      <c r="J91">
        <f t="shared" si="4"/>
        <v>1.2862631584394535</v>
      </c>
      <c r="K91">
        <f t="shared" si="5"/>
        <v>1.5195674884411918</v>
      </c>
    </row>
    <row r="92" spans="1:11">
      <c r="A92">
        <v>460766</v>
      </c>
      <c r="B92" t="s">
        <v>543</v>
      </c>
      <c r="C92" t="s">
        <v>542</v>
      </c>
      <c r="D92" t="s">
        <v>5279</v>
      </c>
      <c r="E92" t="s">
        <v>3407</v>
      </c>
      <c r="F92">
        <v>19034</v>
      </c>
      <c r="G92" t="s">
        <v>7801</v>
      </c>
      <c r="H92">
        <v>40.134709999999998</v>
      </c>
      <c r="I92">
        <v>-75.198195999999996</v>
      </c>
      <c r="J92">
        <f t="shared" si="4"/>
        <v>1.2862631584394535</v>
      </c>
      <c r="K92">
        <f t="shared" si="5"/>
        <v>1.5195674884411918</v>
      </c>
    </row>
    <row r="93" spans="1:11">
      <c r="A93">
        <v>343427</v>
      </c>
      <c r="B93" t="s">
        <v>192</v>
      </c>
      <c r="C93" t="s">
        <v>193</v>
      </c>
      <c r="D93" t="s">
        <v>5636</v>
      </c>
      <c r="E93" t="s">
        <v>3407</v>
      </c>
      <c r="F93">
        <v>19444</v>
      </c>
      <c r="G93" t="s">
        <v>8159</v>
      </c>
      <c r="H93">
        <v>40.076630000000002</v>
      </c>
      <c r="I93">
        <v>-75.252816999999993</v>
      </c>
      <c r="J93">
        <f t="shared" si="4"/>
        <v>0.38280731921706695</v>
      </c>
      <c r="K93">
        <f t="shared" si="5"/>
        <v>1.2938660925140062</v>
      </c>
    </row>
    <row r="94" spans="1:11">
      <c r="A94">
        <v>432311</v>
      </c>
      <c r="B94" t="s">
        <v>1159</v>
      </c>
      <c r="C94" t="s">
        <v>208</v>
      </c>
      <c r="D94" t="s">
        <v>5496</v>
      </c>
      <c r="E94" t="s">
        <v>3407</v>
      </c>
      <c r="F94">
        <v>19335</v>
      </c>
      <c r="G94" t="s">
        <v>8019</v>
      </c>
      <c r="H94">
        <v>39.981448999999998</v>
      </c>
      <c r="I94">
        <v>-75.737703999999994</v>
      </c>
      <c r="J94">
        <f t="shared" si="4"/>
        <v>-1.0977682701946769</v>
      </c>
      <c r="K94">
        <f t="shared" si="5"/>
        <v>-0.70975289591444901</v>
      </c>
    </row>
    <row r="95" spans="1:11">
      <c r="A95">
        <v>418900</v>
      </c>
      <c r="B95" t="s">
        <v>3216</v>
      </c>
      <c r="C95" t="s">
        <v>542</v>
      </c>
      <c r="D95" t="s">
        <v>5278</v>
      </c>
      <c r="E95" t="s">
        <v>3407</v>
      </c>
      <c r="F95">
        <v>19034</v>
      </c>
      <c r="G95" t="s">
        <v>7800</v>
      </c>
      <c r="H95">
        <v>40.152939000000003</v>
      </c>
      <c r="I95">
        <v>-75.199939999999998</v>
      </c>
      <c r="J95">
        <f t="shared" si="4"/>
        <v>1.569821982358022</v>
      </c>
      <c r="K95">
        <f t="shared" si="5"/>
        <v>1.5123610434017836</v>
      </c>
    </row>
    <row r="96" spans="1:11">
      <c r="A96">
        <v>246237</v>
      </c>
      <c r="B96" t="s">
        <v>3214</v>
      </c>
      <c r="C96" t="s">
        <v>1506</v>
      </c>
      <c r="D96" t="s">
        <v>5209</v>
      </c>
      <c r="E96" t="s">
        <v>3407</v>
      </c>
      <c r="F96">
        <v>19002</v>
      </c>
      <c r="G96" t="s">
        <v>7731</v>
      </c>
      <c r="H96">
        <v>40.165421000000002</v>
      </c>
      <c r="I96">
        <v>-75.184591999999995</v>
      </c>
      <c r="J96">
        <f t="shared" si="4"/>
        <v>1.7639840998713336</v>
      </c>
      <c r="K96">
        <f t="shared" si="5"/>
        <v>1.5757810654572437</v>
      </c>
    </row>
    <row r="97" spans="1:11">
      <c r="A97">
        <v>469979</v>
      </c>
      <c r="B97" t="s">
        <v>1922</v>
      </c>
      <c r="C97" t="s">
        <v>628</v>
      </c>
      <c r="D97" t="s">
        <v>5620</v>
      </c>
      <c r="E97" t="s">
        <v>3407</v>
      </c>
      <c r="F97">
        <v>19428</v>
      </c>
      <c r="G97" t="s">
        <v>8143</v>
      </c>
      <c r="H97">
        <v>40.072719999999997</v>
      </c>
      <c r="I97">
        <v>-75.298805000000002</v>
      </c>
      <c r="J97">
        <f t="shared" si="4"/>
        <v>0.32198582590845798</v>
      </c>
      <c r="K97">
        <f t="shared" si="5"/>
        <v>1.1038374259589852</v>
      </c>
    </row>
    <row r="98" spans="1:11">
      <c r="A98">
        <v>431926</v>
      </c>
      <c r="B98" t="s">
        <v>505</v>
      </c>
      <c r="C98" t="s">
        <v>125</v>
      </c>
      <c r="D98" t="s">
        <v>5503</v>
      </c>
      <c r="E98" t="s">
        <v>3407</v>
      </c>
      <c r="F98">
        <v>19341</v>
      </c>
      <c r="G98" t="s">
        <v>8026</v>
      </c>
      <c r="H98">
        <v>40.071077000000002</v>
      </c>
      <c r="I98">
        <v>-75.686532</v>
      </c>
      <c r="J98">
        <f t="shared" si="4"/>
        <v>0.29642835442365595</v>
      </c>
      <c r="K98">
        <f t="shared" si="5"/>
        <v>-0.49830323676530958</v>
      </c>
    </row>
    <row r="99" spans="1:11">
      <c r="A99">
        <v>433003</v>
      </c>
      <c r="B99" t="s">
        <v>79</v>
      </c>
      <c r="C99" t="s">
        <v>80</v>
      </c>
      <c r="D99" t="s">
        <v>5470</v>
      </c>
      <c r="E99" t="s">
        <v>3407</v>
      </c>
      <c r="F99">
        <v>19320</v>
      </c>
      <c r="G99" t="s">
        <v>7993</v>
      </c>
      <c r="H99">
        <v>39.997748000000001</v>
      </c>
      <c r="I99">
        <v>-75.797452000000007</v>
      </c>
      <c r="J99">
        <f t="shared" si="4"/>
        <v>-0.84423130870208463</v>
      </c>
      <c r="K99">
        <f t="shared" si="5"/>
        <v>-0.95663975268860413</v>
      </c>
    </row>
    <row r="100" spans="1:11">
      <c r="A100">
        <v>345426</v>
      </c>
      <c r="B100" t="s">
        <v>127</v>
      </c>
      <c r="C100" t="s">
        <v>80</v>
      </c>
      <c r="D100" t="s">
        <v>5471</v>
      </c>
      <c r="E100" t="s">
        <v>3407</v>
      </c>
      <c r="F100">
        <v>19320</v>
      </c>
      <c r="G100" t="s">
        <v>7994</v>
      </c>
      <c r="H100">
        <v>39.956546000000003</v>
      </c>
      <c r="I100">
        <v>-75.763119000000003</v>
      </c>
      <c r="J100">
        <f t="shared" si="4"/>
        <v>-1.4851436277041745</v>
      </c>
      <c r="K100">
        <f t="shared" si="5"/>
        <v>-0.81477113024724857</v>
      </c>
    </row>
    <row r="101" spans="1:11">
      <c r="A101">
        <v>342198</v>
      </c>
      <c r="B101" t="s">
        <v>1113</v>
      </c>
      <c r="C101" t="s">
        <v>442</v>
      </c>
      <c r="D101" t="s">
        <v>5554</v>
      </c>
      <c r="E101" t="s">
        <v>3407</v>
      </c>
      <c r="F101">
        <v>19355</v>
      </c>
      <c r="G101" t="s">
        <v>8077</v>
      </c>
      <c r="H101">
        <v>40.071430999999997</v>
      </c>
      <c r="I101">
        <v>-75.553145000000001</v>
      </c>
      <c r="J101">
        <f t="shared" si="4"/>
        <v>0.30193495509651569</v>
      </c>
      <c r="K101">
        <f t="shared" si="5"/>
        <v>5.2869976807139563E-2</v>
      </c>
    </row>
    <row r="102" spans="1:11">
      <c r="A102">
        <v>417399</v>
      </c>
      <c r="B102" t="s">
        <v>454</v>
      </c>
      <c r="C102" t="s">
        <v>455</v>
      </c>
      <c r="D102" t="s">
        <v>5536</v>
      </c>
      <c r="E102" t="s">
        <v>3407</v>
      </c>
      <c r="F102">
        <v>19355</v>
      </c>
      <c r="G102" t="s">
        <v>8059</v>
      </c>
      <c r="H102">
        <v>40.044302999999999</v>
      </c>
      <c r="I102">
        <v>-75.579829000000004</v>
      </c>
      <c r="J102">
        <f t="shared" si="4"/>
        <v>-0.12005109873310003</v>
      </c>
      <c r="K102">
        <f t="shared" si="5"/>
        <v>-5.7391938004416394E-2</v>
      </c>
    </row>
    <row r="103" spans="1:11">
      <c r="A103">
        <v>246528</v>
      </c>
      <c r="B103" t="s">
        <v>458</v>
      </c>
      <c r="C103" t="s">
        <v>125</v>
      </c>
      <c r="D103" t="s">
        <v>5511</v>
      </c>
      <c r="E103" t="s">
        <v>3407</v>
      </c>
      <c r="F103">
        <v>19341</v>
      </c>
      <c r="G103" t="s">
        <v>8034</v>
      </c>
      <c r="H103">
        <v>40.026876999999999</v>
      </c>
      <c r="I103">
        <v>-75.601573000000002</v>
      </c>
      <c r="J103">
        <f t="shared" si="4"/>
        <v>-0.39111896123810214</v>
      </c>
      <c r="K103">
        <f t="shared" si="5"/>
        <v>-0.14724110138554375</v>
      </c>
    </row>
    <row r="104" spans="1:11">
      <c r="A104">
        <v>419016</v>
      </c>
      <c r="B104" t="s">
        <v>1667</v>
      </c>
      <c r="C104" t="s">
        <v>193</v>
      </c>
      <c r="D104" t="s">
        <v>5638</v>
      </c>
      <c r="E104" t="s">
        <v>3407</v>
      </c>
      <c r="F104">
        <v>19444</v>
      </c>
      <c r="G104" t="s">
        <v>8161</v>
      </c>
      <c r="H104">
        <v>40.098716000000003</v>
      </c>
      <c r="I104">
        <v>-75.253874999999994</v>
      </c>
      <c r="J104">
        <f t="shared" si="4"/>
        <v>0.72636320188008652</v>
      </c>
      <c r="K104">
        <f t="shared" si="5"/>
        <v>1.2894942927137265</v>
      </c>
    </row>
    <row r="105" spans="1:11">
      <c r="A105">
        <v>471949</v>
      </c>
      <c r="B105" t="s">
        <v>2994</v>
      </c>
      <c r="C105" t="s">
        <v>521</v>
      </c>
      <c r="D105" t="s">
        <v>5604</v>
      </c>
      <c r="E105" t="s">
        <v>3407</v>
      </c>
      <c r="F105">
        <v>19422</v>
      </c>
      <c r="G105" t="s">
        <v>8127</v>
      </c>
      <c r="H105">
        <v>40.161867000000001</v>
      </c>
      <c r="I105">
        <v>-75.284842999999995</v>
      </c>
      <c r="J105">
        <f t="shared" si="4"/>
        <v>1.7087003179739921</v>
      </c>
      <c r="K105">
        <f t="shared" si="5"/>
        <v>1.1615303076333774</v>
      </c>
    </row>
    <row r="106" spans="1:11">
      <c r="A106">
        <v>419075</v>
      </c>
      <c r="B106" t="s">
        <v>3314</v>
      </c>
      <c r="C106" t="s">
        <v>169</v>
      </c>
      <c r="D106" t="s">
        <v>5204</v>
      </c>
      <c r="E106" t="s">
        <v>3407</v>
      </c>
      <c r="F106">
        <v>19002</v>
      </c>
      <c r="G106" t="s">
        <v>7726</v>
      </c>
      <c r="H106">
        <v>40.169381000000001</v>
      </c>
      <c r="I106">
        <v>-75.226376999999999</v>
      </c>
      <c r="J106">
        <f t="shared" si="4"/>
        <v>1.8255833616364887</v>
      </c>
      <c r="K106">
        <f t="shared" si="5"/>
        <v>1.4031197661617547</v>
      </c>
    </row>
    <row r="107" spans="1:11">
      <c r="A107">
        <v>246572</v>
      </c>
      <c r="B107" t="s">
        <v>896</v>
      </c>
      <c r="C107" t="s">
        <v>169</v>
      </c>
      <c r="D107" t="s">
        <v>5203</v>
      </c>
      <c r="E107" t="s">
        <v>3407</v>
      </c>
      <c r="F107">
        <v>19002</v>
      </c>
      <c r="G107" t="s">
        <v>7725</v>
      </c>
      <c r="H107">
        <v>40.167786999999997</v>
      </c>
      <c r="I107">
        <v>-75.232427000000001</v>
      </c>
      <c r="J107">
        <f t="shared" si="4"/>
        <v>1.8007881032390289</v>
      </c>
      <c r="K107">
        <f t="shared" si="5"/>
        <v>1.378120343863372</v>
      </c>
    </row>
    <row r="108" spans="1:11">
      <c r="A108">
        <v>341678</v>
      </c>
      <c r="B108" t="s">
        <v>3321</v>
      </c>
      <c r="C108" t="s">
        <v>1314</v>
      </c>
      <c r="D108" t="s">
        <v>4240</v>
      </c>
      <c r="E108" t="s">
        <v>3407</v>
      </c>
      <c r="F108">
        <v>17527</v>
      </c>
      <c r="G108" t="s">
        <v>6760</v>
      </c>
      <c r="H108">
        <v>39.963779000000002</v>
      </c>
      <c r="I108">
        <v>-75.997878999999998</v>
      </c>
      <c r="J108">
        <f t="shared" si="4"/>
        <v>-1.3726316427679603</v>
      </c>
      <c r="K108">
        <f t="shared" si="5"/>
        <v>-1.7848313581425155</v>
      </c>
    </row>
    <row r="109" spans="1:11">
      <c r="A109">
        <v>483958</v>
      </c>
      <c r="B109" t="s">
        <v>3321</v>
      </c>
      <c r="C109" t="s">
        <v>1314</v>
      </c>
      <c r="D109" t="s">
        <v>4240</v>
      </c>
      <c r="E109" t="s">
        <v>3407</v>
      </c>
      <c r="F109">
        <v>17527</v>
      </c>
      <c r="G109" t="s">
        <v>6760</v>
      </c>
      <c r="H109">
        <v>39.963779000000002</v>
      </c>
      <c r="I109">
        <v>-75.997878999999998</v>
      </c>
      <c r="J109">
        <f t="shared" si="4"/>
        <v>-1.3726316427679603</v>
      </c>
      <c r="K109">
        <f t="shared" si="5"/>
        <v>-1.7848313581425155</v>
      </c>
    </row>
    <row r="110" spans="1:11">
      <c r="A110">
        <v>464142</v>
      </c>
      <c r="B110" t="s">
        <v>900</v>
      </c>
      <c r="C110" t="s">
        <v>442</v>
      </c>
      <c r="D110" t="s">
        <v>5544</v>
      </c>
      <c r="E110" t="s">
        <v>3407</v>
      </c>
      <c r="F110">
        <v>19355</v>
      </c>
      <c r="G110" t="s">
        <v>8067</v>
      </c>
      <c r="H110">
        <v>40.059252999999998</v>
      </c>
      <c r="I110">
        <v>-75.537130000000005</v>
      </c>
      <c r="J110">
        <f t="shared" si="4"/>
        <v>0.11250166979951769</v>
      </c>
      <c r="K110">
        <f t="shared" si="5"/>
        <v>0.11904613351926722</v>
      </c>
    </row>
    <row r="111" spans="1:11">
      <c r="A111">
        <v>464143</v>
      </c>
      <c r="B111" t="s">
        <v>900</v>
      </c>
      <c r="C111" t="s">
        <v>442</v>
      </c>
      <c r="D111" t="s">
        <v>5545</v>
      </c>
      <c r="E111" t="s">
        <v>3407</v>
      </c>
      <c r="F111">
        <v>19355</v>
      </c>
      <c r="G111" t="s">
        <v>8068</v>
      </c>
      <c r="H111">
        <v>40.057569000000001</v>
      </c>
      <c r="I111">
        <v>-75.538995</v>
      </c>
      <c r="J111">
        <f t="shared" si="4"/>
        <v>8.6306428180230627E-2</v>
      </c>
      <c r="K111">
        <f t="shared" si="5"/>
        <v>0.11133970003392056</v>
      </c>
    </row>
    <row r="112" spans="1:11">
      <c r="A112">
        <v>260252</v>
      </c>
      <c r="B112" t="s">
        <v>441</v>
      </c>
      <c r="C112" t="s">
        <v>442</v>
      </c>
      <c r="D112" t="s">
        <v>5553</v>
      </c>
      <c r="E112" t="s">
        <v>3407</v>
      </c>
      <c r="F112">
        <v>19355</v>
      </c>
      <c r="G112" t="s">
        <v>8076</v>
      </c>
      <c r="H112">
        <v>40.050206000000003</v>
      </c>
      <c r="I112">
        <v>-75.527176999999995</v>
      </c>
      <c r="J112">
        <f t="shared" si="4"/>
        <v>-2.8227754743202584E-2</v>
      </c>
      <c r="K112">
        <f t="shared" si="5"/>
        <v>0.16017328230207356</v>
      </c>
    </row>
    <row r="113" spans="1:11">
      <c r="A113">
        <v>246590</v>
      </c>
      <c r="B113" t="s">
        <v>3327</v>
      </c>
      <c r="C113" t="s">
        <v>193</v>
      </c>
      <c r="D113" t="s">
        <v>5637</v>
      </c>
      <c r="E113" t="s">
        <v>3407</v>
      </c>
      <c r="F113">
        <v>19444</v>
      </c>
      <c r="G113" t="s">
        <v>8160</v>
      </c>
      <c r="H113">
        <v>40.092891000000002</v>
      </c>
      <c r="I113">
        <v>-75.260931999999997</v>
      </c>
      <c r="J113">
        <f t="shared" si="4"/>
        <v>0.6357531766825647</v>
      </c>
      <c r="K113">
        <f t="shared" si="5"/>
        <v>1.2603338095468319</v>
      </c>
    </row>
    <row r="114" spans="1:11">
      <c r="A114">
        <v>281256</v>
      </c>
      <c r="B114" t="s">
        <v>1119</v>
      </c>
      <c r="C114" t="s">
        <v>278</v>
      </c>
      <c r="D114" t="s">
        <v>5517</v>
      </c>
      <c r="E114" t="s">
        <v>3407</v>
      </c>
      <c r="F114">
        <v>19344</v>
      </c>
      <c r="G114" t="s">
        <v>8040</v>
      </c>
      <c r="H114">
        <v>40.0974</v>
      </c>
      <c r="I114">
        <v>-75.917728999999994</v>
      </c>
      <c r="J114">
        <f t="shared" si="4"/>
        <v>0.70589233610151869</v>
      </c>
      <c r="K114">
        <f t="shared" si="5"/>
        <v>-1.4536406643879971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E4CAB-AC7B-420B-96B1-77507E92FFB5}">
  <sheetPr codeName="Sheet22"/>
  <dimension ref="A1:O21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3.85546875" bestFit="1" customWidth="1"/>
    <col min="3" max="3" width="15.7109375" bestFit="1" customWidth="1"/>
    <col min="4" max="4" width="19.7109375" bestFit="1" customWidth="1"/>
    <col min="5" max="5" width="5.28515625" bestFit="1" customWidth="1"/>
    <col min="6" max="6" width="15.5703125" bestFit="1" customWidth="1"/>
    <col min="7" max="7" width="42.710937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278939</v>
      </c>
      <c r="B2" t="s">
        <v>1190</v>
      </c>
      <c r="C2" t="s">
        <v>1191</v>
      </c>
      <c r="D2" t="s">
        <v>5030</v>
      </c>
      <c r="E2" t="s">
        <v>3407</v>
      </c>
      <c r="F2">
        <v>18330</v>
      </c>
      <c r="G2" t="s">
        <v>7552</v>
      </c>
      <c r="H2">
        <v>40.973509999999997</v>
      </c>
      <c r="I2">
        <v>-75.435249999999996</v>
      </c>
      <c r="J2">
        <f>(H2-N$2)/N$6</f>
        <v>0.13467513347086221</v>
      </c>
      <c r="K2">
        <f>(I2-O$2)/O$6</f>
        <v>-1.0178283465815485</v>
      </c>
      <c r="M2" s="19" t="s">
        <v>8497</v>
      </c>
      <c r="N2" s="20">
        <f>AVERAGE(H:H)</f>
        <v>40.948709449999988</v>
      </c>
      <c r="O2" s="20">
        <f>AVERAGE(I:I)</f>
        <v>-75.269946599999983</v>
      </c>
    </row>
    <row r="3" spans="1:15">
      <c r="A3">
        <v>436978</v>
      </c>
      <c r="B3" t="s">
        <v>1190</v>
      </c>
      <c r="C3" t="s">
        <v>1191</v>
      </c>
      <c r="D3" t="s">
        <v>5030</v>
      </c>
      <c r="E3" t="s">
        <v>3407</v>
      </c>
      <c r="F3">
        <v>18330</v>
      </c>
      <c r="G3" t="s">
        <v>7552</v>
      </c>
      <c r="H3">
        <v>40.973509999999997</v>
      </c>
      <c r="I3">
        <v>-75.435249999999996</v>
      </c>
      <c r="J3">
        <f t="shared" ref="J3:J21" si="0">(H3-N$2)/N$6</f>
        <v>0.13467513347086221</v>
      </c>
      <c r="K3">
        <f t="shared" ref="K3:K21" si="1">(I3-O$2)/O$6</f>
        <v>-1.0178283465815485</v>
      </c>
      <c r="M3" s="19" t="s">
        <v>8498</v>
      </c>
      <c r="N3" s="20">
        <f>MEDIAN(H:H)</f>
        <v>40.987059000000002</v>
      </c>
      <c r="O3" s="20">
        <f>MEDIAN(I:I)</f>
        <v>-75.199817999999993</v>
      </c>
    </row>
    <row r="4" spans="1:15">
      <c r="A4">
        <v>279782</v>
      </c>
      <c r="B4" t="s">
        <v>450</v>
      </c>
      <c r="C4" t="s">
        <v>451</v>
      </c>
      <c r="D4" t="s">
        <v>4986</v>
      </c>
      <c r="E4" t="s">
        <v>3407</v>
      </c>
      <c r="F4">
        <v>18035</v>
      </c>
      <c r="G4" t="s">
        <v>7508</v>
      </c>
      <c r="H4">
        <v>40.756923999999998</v>
      </c>
      <c r="I4">
        <v>-75.537763999999996</v>
      </c>
      <c r="J4">
        <f t="shared" si="0"/>
        <v>-1.041457994944011</v>
      </c>
      <c r="K4">
        <f t="shared" si="1"/>
        <v>-1.6490413471698713</v>
      </c>
      <c r="M4" s="19" t="s">
        <v>8499</v>
      </c>
      <c r="N4" s="20">
        <f>MAX(H:H)</f>
        <v>41.177500000000002</v>
      </c>
      <c r="O4" s="20">
        <f>MAX(I:I)</f>
        <v>-75.018101999999999</v>
      </c>
    </row>
    <row r="5" spans="1:15">
      <c r="A5">
        <v>483481</v>
      </c>
      <c r="B5" t="s">
        <v>1851</v>
      </c>
      <c r="C5" t="s">
        <v>1846</v>
      </c>
      <c r="D5" t="s">
        <v>5029</v>
      </c>
      <c r="E5" t="s">
        <v>3407</v>
      </c>
      <c r="F5">
        <v>18328</v>
      </c>
      <c r="G5" t="s">
        <v>7551</v>
      </c>
      <c r="H5">
        <v>41.170426999999997</v>
      </c>
      <c r="I5">
        <v>-75.021045999999998</v>
      </c>
      <c r="J5">
        <f t="shared" si="0"/>
        <v>1.2039991306270545</v>
      </c>
      <c r="K5">
        <f t="shared" si="1"/>
        <v>1.5325642797493542</v>
      </c>
      <c r="M5" s="19" t="s">
        <v>8500</v>
      </c>
      <c r="N5" s="20">
        <f>MIN(H:H)</f>
        <v>40.256470999999998</v>
      </c>
      <c r="O5" s="20">
        <f>MIN(I:I)</f>
        <v>-75.537763999999996</v>
      </c>
    </row>
    <row r="6" spans="1:15">
      <c r="A6">
        <v>279766</v>
      </c>
      <c r="B6" t="s">
        <v>1841</v>
      </c>
      <c r="C6" t="s">
        <v>1842</v>
      </c>
      <c r="D6" t="s">
        <v>5018</v>
      </c>
      <c r="E6" t="s">
        <v>3407</v>
      </c>
      <c r="F6">
        <v>18301</v>
      </c>
      <c r="G6" t="s">
        <v>7540</v>
      </c>
      <c r="H6">
        <v>41.005285999999998</v>
      </c>
      <c r="I6">
        <v>-75.184811999999994</v>
      </c>
      <c r="J6">
        <f t="shared" si="0"/>
        <v>0.30722925187423045</v>
      </c>
      <c r="K6">
        <f t="shared" si="1"/>
        <v>0.52420221940301059</v>
      </c>
      <c r="M6" t="s">
        <v>8501</v>
      </c>
      <c r="N6">
        <f>_xlfn.STDEV.P(H:H)</f>
        <v>0.18415092200650965</v>
      </c>
      <c r="O6">
        <f>_xlfn.STDEV.P(I:I)</f>
        <v>0.16240793504641227</v>
      </c>
    </row>
    <row r="7" spans="1:15">
      <c r="A7">
        <v>483477</v>
      </c>
      <c r="B7" t="s">
        <v>1847</v>
      </c>
      <c r="C7" t="s">
        <v>1842</v>
      </c>
      <c r="D7" t="s">
        <v>5021</v>
      </c>
      <c r="E7" t="s">
        <v>3407</v>
      </c>
      <c r="F7">
        <v>18301</v>
      </c>
      <c r="G7" t="s">
        <v>7543</v>
      </c>
      <c r="H7">
        <v>41.015179000000003</v>
      </c>
      <c r="I7">
        <v>-75.167580000000001</v>
      </c>
      <c r="J7">
        <f t="shared" si="0"/>
        <v>0.36095149172082508</v>
      </c>
      <c r="K7">
        <f t="shared" si="1"/>
        <v>0.6303054094661581</v>
      </c>
    </row>
    <row r="8" spans="1:15">
      <c r="A8">
        <v>483475</v>
      </c>
      <c r="B8" t="s">
        <v>1845</v>
      </c>
      <c r="C8" t="s">
        <v>1846</v>
      </c>
      <c r="D8" t="s">
        <v>5028</v>
      </c>
      <c r="E8" t="s">
        <v>3407</v>
      </c>
      <c r="F8">
        <v>18328</v>
      </c>
      <c r="G8" t="s">
        <v>7550</v>
      </c>
      <c r="H8">
        <v>41.177500000000002</v>
      </c>
      <c r="I8">
        <v>-75.018101999999999</v>
      </c>
      <c r="J8">
        <f t="shared" si="0"/>
        <v>1.2424078441047715</v>
      </c>
      <c r="K8">
        <f t="shared" si="1"/>
        <v>1.5506914728520684</v>
      </c>
    </row>
    <row r="9" spans="1:15">
      <c r="A9">
        <v>483474</v>
      </c>
      <c r="B9" t="s">
        <v>1844</v>
      </c>
      <c r="C9" t="s">
        <v>1842</v>
      </c>
      <c r="D9" t="s">
        <v>5019</v>
      </c>
      <c r="E9" t="s">
        <v>3407</v>
      </c>
      <c r="F9">
        <v>18301</v>
      </c>
      <c r="G9" t="s">
        <v>7541</v>
      </c>
      <c r="H9">
        <v>41.005479000000001</v>
      </c>
      <c r="I9">
        <v>-75.185040999999998</v>
      </c>
      <c r="J9">
        <f t="shared" si="0"/>
        <v>0.30827730527466995</v>
      </c>
      <c r="K9">
        <f t="shared" si="1"/>
        <v>0.52279218977644681</v>
      </c>
    </row>
    <row r="10" spans="1:15">
      <c r="A10">
        <v>483268</v>
      </c>
      <c r="B10" t="s">
        <v>1843</v>
      </c>
      <c r="C10" t="s">
        <v>1842</v>
      </c>
      <c r="D10" t="s">
        <v>5020</v>
      </c>
      <c r="E10" t="s">
        <v>3407</v>
      </c>
      <c r="F10">
        <v>18301</v>
      </c>
      <c r="G10" t="s">
        <v>7542</v>
      </c>
      <c r="H10">
        <v>41.021065</v>
      </c>
      <c r="I10">
        <v>-75.172146999999995</v>
      </c>
      <c r="J10">
        <f t="shared" si="0"/>
        <v>0.3929144052694668</v>
      </c>
      <c r="K10">
        <f t="shared" si="1"/>
        <v>0.60218486228544743</v>
      </c>
    </row>
    <row r="11" spans="1:15">
      <c r="A11">
        <v>483480</v>
      </c>
      <c r="B11" t="s">
        <v>1850</v>
      </c>
      <c r="C11" t="s">
        <v>1842</v>
      </c>
      <c r="D11" t="s">
        <v>5023</v>
      </c>
      <c r="E11" t="s">
        <v>3407</v>
      </c>
      <c r="F11">
        <v>18301</v>
      </c>
      <c r="G11" t="s">
        <v>7545</v>
      </c>
      <c r="H11">
        <v>41.004418000000001</v>
      </c>
      <c r="I11">
        <v>-75.177864999999997</v>
      </c>
      <c r="J11">
        <f t="shared" si="0"/>
        <v>0.30251572673659199</v>
      </c>
      <c r="K11">
        <f t="shared" si="1"/>
        <v>0.56697722296432929</v>
      </c>
    </row>
    <row r="12" spans="1:15">
      <c r="A12">
        <v>453536</v>
      </c>
      <c r="B12" t="s">
        <v>2251</v>
      </c>
      <c r="C12" t="s">
        <v>1189</v>
      </c>
      <c r="D12" t="s">
        <v>5622</v>
      </c>
      <c r="E12" t="s">
        <v>3407</v>
      </c>
      <c r="F12">
        <v>19438</v>
      </c>
      <c r="G12" t="s">
        <v>8145</v>
      </c>
      <c r="H12">
        <v>40.256470999999998</v>
      </c>
      <c r="I12">
        <v>-75.364193</v>
      </c>
      <c r="J12">
        <f t="shared" si="0"/>
        <v>-3.7590821835555102</v>
      </c>
      <c r="K12">
        <f t="shared" si="1"/>
        <v>-0.58030662093624807</v>
      </c>
    </row>
    <row r="13" spans="1:15">
      <c r="A13">
        <v>483478</v>
      </c>
      <c r="B13" t="s">
        <v>1848</v>
      </c>
      <c r="C13" t="s">
        <v>1842</v>
      </c>
      <c r="D13" t="s">
        <v>5024</v>
      </c>
      <c r="E13" t="s">
        <v>3407</v>
      </c>
      <c r="F13">
        <v>18302</v>
      </c>
      <c r="G13" t="s">
        <v>7546</v>
      </c>
      <c r="H13">
        <v>41.059626999999999</v>
      </c>
      <c r="I13">
        <v>-75.077318000000005</v>
      </c>
      <c r="J13">
        <f t="shared" si="0"/>
        <v>0.60231873287112669</v>
      </c>
      <c r="K13">
        <f t="shared" si="1"/>
        <v>1.1860787463674674</v>
      </c>
    </row>
    <row r="14" spans="1:15">
      <c r="A14">
        <v>433159</v>
      </c>
      <c r="B14" t="s">
        <v>2083</v>
      </c>
      <c r="C14" t="s">
        <v>2772</v>
      </c>
      <c r="D14" t="s">
        <v>4993</v>
      </c>
      <c r="E14" t="s">
        <v>3407</v>
      </c>
      <c r="F14">
        <v>18058</v>
      </c>
      <c r="G14" t="s">
        <v>7515</v>
      </c>
      <c r="H14">
        <v>40.912646000000002</v>
      </c>
      <c r="I14">
        <v>-75.472211999999999</v>
      </c>
      <c r="J14">
        <f t="shared" si="0"/>
        <v>-0.19583638032890921</v>
      </c>
      <c r="K14">
        <f t="shared" si="1"/>
        <v>-1.2454157485729582</v>
      </c>
    </row>
    <row r="15" spans="1:15">
      <c r="A15">
        <v>416689</v>
      </c>
      <c r="B15" t="s">
        <v>2773</v>
      </c>
      <c r="C15" t="s">
        <v>2770</v>
      </c>
      <c r="D15" t="s">
        <v>5026</v>
      </c>
      <c r="E15" t="s">
        <v>3407</v>
      </c>
      <c r="F15">
        <v>18322</v>
      </c>
      <c r="G15" t="s">
        <v>7548</v>
      </c>
      <c r="H15">
        <v>40.922745999999997</v>
      </c>
      <c r="I15">
        <v>-75.403645999999995</v>
      </c>
      <c r="J15">
        <f t="shared" si="0"/>
        <v>-0.14099006248295676</v>
      </c>
      <c r="K15">
        <f t="shared" si="1"/>
        <v>-0.82323194345032302</v>
      </c>
    </row>
    <row r="16" spans="1:15">
      <c r="A16">
        <v>416334</v>
      </c>
      <c r="B16" t="s">
        <v>2771</v>
      </c>
      <c r="C16" t="s">
        <v>2772</v>
      </c>
      <c r="D16" t="s">
        <v>4994</v>
      </c>
      <c r="E16" t="s">
        <v>3407</v>
      </c>
      <c r="F16">
        <v>18058</v>
      </c>
      <c r="G16" t="s">
        <v>7516</v>
      </c>
      <c r="H16">
        <v>40.915160999999998</v>
      </c>
      <c r="I16">
        <v>-75.474682999999999</v>
      </c>
      <c r="J16">
        <f t="shared" si="0"/>
        <v>-0.18217910415243435</v>
      </c>
      <c r="K16">
        <f t="shared" si="1"/>
        <v>-1.2606305224033978</v>
      </c>
    </row>
    <row r="17" spans="1:11">
      <c r="A17">
        <v>417882</v>
      </c>
      <c r="B17" t="s">
        <v>2774</v>
      </c>
      <c r="C17" t="s">
        <v>2770</v>
      </c>
      <c r="D17" t="s">
        <v>5027</v>
      </c>
      <c r="E17" t="s">
        <v>3407</v>
      </c>
      <c r="F17">
        <v>18322</v>
      </c>
      <c r="G17" t="s">
        <v>7549</v>
      </c>
      <c r="H17">
        <v>40.924550000000004</v>
      </c>
      <c r="I17">
        <v>-75.408050000000003</v>
      </c>
      <c r="J17">
        <f t="shared" si="0"/>
        <v>-0.131193749869636</v>
      </c>
      <c r="K17">
        <f t="shared" si="1"/>
        <v>-0.85034884508908537</v>
      </c>
    </row>
    <row r="18" spans="1:11">
      <c r="A18">
        <v>269917</v>
      </c>
      <c r="B18" t="s">
        <v>2769</v>
      </c>
      <c r="C18" t="s">
        <v>2770</v>
      </c>
      <c r="D18" t="s">
        <v>5027</v>
      </c>
      <c r="E18" t="s">
        <v>3407</v>
      </c>
      <c r="F18">
        <v>18322</v>
      </c>
      <c r="G18" t="s">
        <v>7549</v>
      </c>
      <c r="H18">
        <v>40.924550000000004</v>
      </c>
      <c r="I18">
        <v>-75.408050000000003</v>
      </c>
      <c r="J18">
        <f t="shared" si="0"/>
        <v>-0.131193749869636</v>
      </c>
      <c r="K18">
        <f t="shared" si="1"/>
        <v>-0.85034884508908537</v>
      </c>
    </row>
    <row r="19" spans="1:11">
      <c r="A19">
        <v>483482</v>
      </c>
      <c r="B19" t="s">
        <v>1852</v>
      </c>
      <c r="C19" t="s">
        <v>1842</v>
      </c>
      <c r="D19" t="s">
        <v>5025</v>
      </c>
      <c r="E19" t="s">
        <v>3407</v>
      </c>
      <c r="F19">
        <v>18302</v>
      </c>
      <c r="G19" t="s">
        <v>7547</v>
      </c>
      <c r="H19">
        <v>41.075871999999997</v>
      </c>
      <c r="I19">
        <v>-75.107977000000005</v>
      </c>
      <c r="J19">
        <f t="shared" si="0"/>
        <v>0.69053441934715531</v>
      </c>
      <c r="K19">
        <f t="shared" si="1"/>
        <v>0.99730102444619306</v>
      </c>
    </row>
    <row r="20" spans="1:11">
      <c r="A20">
        <v>299906</v>
      </c>
      <c r="B20" t="s">
        <v>122</v>
      </c>
      <c r="C20" t="s">
        <v>123</v>
      </c>
      <c r="D20" t="s">
        <v>4980</v>
      </c>
      <c r="E20" t="s">
        <v>3407</v>
      </c>
      <c r="F20">
        <v>18013</v>
      </c>
      <c r="G20" t="s">
        <v>7502</v>
      </c>
      <c r="H20">
        <v>40.878660000000004</v>
      </c>
      <c r="I20">
        <v>-75.214595000000003</v>
      </c>
      <c r="J20">
        <f t="shared" si="0"/>
        <v>-0.38039152471638804</v>
      </c>
      <c r="K20">
        <f t="shared" si="1"/>
        <v>0.3408183226032776</v>
      </c>
    </row>
    <row r="21" spans="1:11">
      <c r="A21">
        <v>483479</v>
      </c>
      <c r="B21" t="s">
        <v>1849</v>
      </c>
      <c r="C21" t="s">
        <v>1842</v>
      </c>
      <c r="D21" t="s">
        <v>5022</v>
      </c>
      <c r="E21" t="s">
        <v>3407</v>
      </c>
      <c r="F21">
        <v>18301</v>
      </c>
      <c r="G21" t="s">
        <v>7544</v>
      </c>
      <c r="H21">
        <v>41.000608</v>
      </c>
      <c r="I21">
        <v>-75.133351000000005</v>
      </c>
      <c r="J21">
        <f t="shared" si="0"/>
        <v>0.28182617515309927</v>
      </c>
      <c r="K21">
        <f t="shared" si="1"/>
        <v>0.84106481595830074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9FD2-ABD6-465E-B30F-25D52E44A762}">
  <sheetPr codeName="Sheet23"/>
  <dimension ref="A1:O73"/>
  <sheetViews>
    <sheetView workbookViewId="0">
      <selection sqref="A1:I1048576"/>
    </sheetView>
  </sheetViews>
  <sheetFormatPr defaultRowHeight="15"/>
  <cols>
    <col min="1" max="1" width="9.5703125" bestFit="1" customWidth="1"/>
    <col min="2" max="2" width="34.28515625" bestFit="1" customWidth="1"/>
    <col min="3" max="3" width="16.7109375" bestFit="1" customWidth="1"/>
    <col min="4" max="4" width="25.7109375" bestFit="1" customWidth="1"/>
    <col min="5" max="5" width="5.28515625" bestFit="1" customWidth="1"/>
    <col min="6" max="6" width="15.5703125" bestFit="1" customWidth="1"/>
    <col min="7" max="7" width="44.7109375" bestFit="1" customWidth="1"/>
    <col min="8" max="8" width="12" bestFit="1" customWidth="1"/>
    <col min="9" max="9" width="12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317826</v>
      </c>
      <c r="B2" t="s">
        <v>1214</v>
      </c>
      <c r="C2" t="s">
        <v>179</v>
      </c>
      <c r="D2" t="s">
        <v>5011</v>
      </c>
      <c r="E2" t="s">
        <v>3407</v>
      </c>
      <c r="F2">
        <v>18106</v>
      </c>
      <c r="G2" t="s">
        <v>7533</v>
      </c>
      <c r="H2">
        <v>40.561565000000002</v>
      </c>
      <c r="I2">
        <v>-75.553270999999995</v>
      </c>
      <c r="J2">
        <f>(H2-N$2)/N$6</f>
        <v>0.53409142559007661</v>
      </c>
      <c r="K2">
        <f>(I2-O$2)/O$6</f>
        <v>-1.471327326399654</v>
      </c>
      <c r="M2" s="19" t="s">
        <v>8497</v>
      </c>
      <c r="N2" s="20">
        <f>AVERAGE(H:H)</f>
        <v>40.479488703904373</v>
      </c>
      <c r="O2" s="20">
        <f>AVERAGE(I:I)</f>
        <v>-75.371718822644695</v>
      </c>
    </row>
    <row r="3" spans="1:15">
      <c r="A3">
        <v>242876</v>
      </c>
      <c r="B3" t="s">
        <v>267</v>
      </c>
      <c r="C3" t="s">
        <v>179</v>
      </c>
      <c r="D3" t="s">
        <v>5004</v>
      </c>
      <c r="E3" t="s">
        <v>3407</v>
      </c>
      <c r="F3">
        <v>18103</v>
      </c>
      <c r="G3" t="s">
        <v>7526</v>
      </c>
      <c r="H3">
        <v>40.575691999999997</v>
      </c>
      <c r="I3">
        <v>-75.483521999999994</v>
      </c>
      <c r="J3">
        <f t="shared" ref="J3:J66" si="0">(H3-N$2)/N$6</f>
        <v>0.62601942341928329</v>
      </c>
      <c r="K3">
        <f t="shared" ref="K3:K66" si="1">(I3-O$2)/O$6</f>
        <v>-0.90607048848128524</v>
      </c>
      <c r="M3" s="19" t="s">
        <v>8498</v>
      </c>
      <c r="N3" s="20">
        <f>MEDIAN(H:H)</f>
        <v>40.441799000000003</v>
      </c>
      <c r="O3" s="20">
        <f>MEDIAN(I:I)</f>
        <v>-75.352033000000006</v>
      </c>
    </row>
    <row r="4" spans="1:15">
      <c r="A4">
        <v>449041</v>
      </c>
      <c r="B4" t="s">
        <v>1188</v>
      </c>
      <c r="C4" t="s">
        <v>1189</v>
      </c>
      <c r="D4" t="s">
        <v>5626</v>
      </c>
      <c r="E4" t="s">
        <v>3407</v>
      </c>
      <c r="F4">
        <v>19438</v>
      </c>
      <c r="G4" t="s">
        <v>8149</v>
      </c>
      <c r="H4">
        <v>40.25027</v>
      </c>
      <c r="I4">
        <v>-75.37679</v>
      </c>
      <c r="J4">
        <f t="shared" si="0"/>
        <v>-1.4915846616367485</v>
      </c>
      <c r="K4">
        <f t="shared" si="1"/>
        <v>-4.1097616831534664E-2</v>
      </c>
      <c r="M4" s="19" t="s">
        <v>8499</v>
      </c>
      <c r="N4" s="20">
        <f>MAX(H:H)</f>
        <v>40.881281999999999</v>
      </c>
      <c r="O4" s="20">
        <f>MAX(I:I)</f>
        <v>-75.069096999999999</v>
      </c>
    </row>
    <row r="5" spans="1:15">
      <c r="A5">
        <v>239155</v>
      </c>
      <c r="B5" t="s">
        <v>984</v>
      </c>
      <c r="C5" t="s">
        <v>179</v>
      </c>
      <c r="D5" t="s">
        <v>5009</v>
      </c>
      <c r="E5" t="s">
        <v>3407</v>
      </c>
      <c r="F5">
        <v>18104</v>
      </c>
      <c r="G5" t="s">
        <v>7531</v>
      </c>
      <c r="H5">
        <v>40.601058000000002</v>
      </c>
      <c r="I5">
        <v>-75.497247000000002</v>
      </c>
      <c r="J5">
        <f t="shared" si="0"/>
        <v>0.79108246532039395</v>
      </c>
      <c r="K5">
        <f t="shared" si="1"/>
        <v>-1.0173000415993794</v>
      </c>
      <c r="M5" s="19" t="s">
        <v>8500</v>
      </c>
      <c r="N5" s="20">
        <f>MIN(H:H)</f>
        <v>40.216115000000002</v>
      </c>
      <c r="O5" s="20">
        <f>MIN(I:I)</f>
        <v>-75.632818999999998</v>
      </c>
    </row>
    <row r="6" spans="1:15">
      <c r="A6">
        <v>345635</v>
      </c>
      <c r="B6" t="s">
        <v>1304</v>
      </c>
      <c r="C6" t="s">
        <v>570</v>
      </c>
      <c r="D6" t="s">
        <v>4982</v>
      </c>
      <c r="E6" t="s">
        <v>3407</v>
      </c>
      <c r="F6">
        <v>18013</v>
      </c>
      <c r="G6" t="s">
        <v>7504</v>
      </c>
      <c r="H6">
        <v>40.881281999999999</v>
      </c>
      <c r="I6">
        <v>-75.157141999999993</v>
      </c>
      <c r="J6">
        <f t="shared" si="0"/>
        <v>2.6145716182686951</v>
      </c>
      <c r="K6">
        <f t="shared" si="1"/>
        <v>1.7389642325870185</v>
      </c>
      <c r="M6" t="s">
        <v>8501</v>
      </c>
      <c r="N6">
        <f>_xlfn.STDEV.P(H:H)</f>
        <v>0.15367461854484732</v>
      </c>
      <c r="O6">
        <f>_xlfn.STDEV.P(I:I)</f>
        <v>0.12339346527299219</v>
      </c>
    </row>
    <row r="7" spans="1:15">
      <c r="A7">
        <v>467433</v>
      </c>
      <c r="B7" t="s">
        <v>2714</v>
      </c>
      <c r="C7" t="s">
        <v>881</v>
      </c>
      <c r="D7" t="s">
        <v>5122</v>
      </c>
      <c r="E7" t="s">
        <v>3407</v>
      </c>
      <c r="F7">
        <v>18944</v>
      </c>
      <c r="G7" t="s">
        <v>7644</v>
      </c>
      <c r="H7">
        <v>40.422778000000001</v>
      </c>
      <c r="I7">
        <v>-75.194889000000003</v>
      </c>
      <c r="J7">
        <f t="shared" si="0"/>
        <v>-0.36903103740466997</v>
      </c>
      <c r="K7">
        <f t="shared" si="1"/>
        <v>1.4330566230025095</v>
      </c>
    </row>
    <row r="8" spans="1:15">
      <c r="A8">
        <v>300307</v>
      </c>
      <c r="B8" t="s">
        <v>1328</v>
      </c>
      <c r="C8" t="s">
        <v>31</v>
      </c>
      <c r="D8" t="s">
        <v>5131</v>
      </c>
      <c r="E8" t="s">
        <v>3407</v>
      </c>
      <c r="F8">
        <v>18951</v>
      </c>
      <c r="G8" t="s">
        <v>7653</v>
      </c>
      <c r="H8">
        <v>40.442714000000002</v>
      </c>
      <c r="I8">
        <v>-75.338243000000006</v>
      </c>
      <c r="J8">
        <f t="shared" si="0"/>
        <v>-0.23930239263056041</v>
      </c>
      <c r="K8">
        <f t="shared" si="1"/>
        <v>0.27129331825334868</v>
      </c>
    </row>
    <row r="9" spans="1:15">
      <c r="A9">
        <v>471956</v>
      </c>
      <c r="B9" t="s">
        <v>450</v>
      </c>
      <c r="C9" t="s">
        <v>1337</v>
      </c>
      <c r="D9" t="s">
        <v>4999</v>
      </c>
      <c r="E9" t="s">
        <v>3407</v>
      </c>
      <c r="F9">
        <v>18071</v>
      </c>
      <c r="G9" t="s">
        <v>7521</v>
      </c>
      <c r="H9">
        <v>40.803646000000001</v>
      </c>
      <c r="I9">
        <v>-75.606110000000001</v>
      </c>
      <c r="J9">
        <f t="shared" si="0"/>
        <v>2.1093743336738968</v>
      </c>
      <c r="K9">
        <f t="shared" si="1"/>
        <v>-1.8995428715511444</v>
      </c>
    </row>
    <row r="10" spans="1:15">
      <c r="A10">
        <v>480252</v>
      </c>
      <c r="B10" t="s">
        <v>1343</v>
      </c>
      <c r="C10" t="s">
        <v>570</v>
      </c>
      <c r="D10" t="s">
        <v>4981</v>
      </c>
      <c r="E10" t="s">
        <v>3407</v>
      </c>
      <c r="F10">
        <v>18013</v>
      </c>
      <c r="G10" t="s">
        <v>7503</v>
      </c>
      <c r="H10">
        <v>40.855868000000001</v>
      </c>
      <c r="I10">
        <v>-75.200770000000006</v>
      </c>
      <c r="J10">
        <f t="shared" si="0"/>
        <v>2.4491962281057371</v>
      </c>
      <c r="K10">
        <f t="shared" si="1"/>
        <v>1.3853960764169078</v>
      </c>
    </row>
    <row r="11" spans="1:15">
      <c r="A11">
        <v>306637</v>
      </c>
      <c r="B11" t="s">
        <v>569</v>
      </c>
      <c r="C11" t="s">
        <v>570</v>
      </c>
      <c r="D11" t="s">
        <v>4981</v>
      </c>
      <c r="E11" t="s">
        <v>3407</v>
      </c>
      <c r="F11">
        <v>18013</v>
      </c>
      <c r="G11" t="s">
        <v>7503</v>
      </c>
      <c r="H11">
        <v>40.855868000000001</v>
      </c>
      <c r="I11">
        <v>-75.200770000000006</v>
      </c>
      <c r="J11">
        <f t="shared" si="0"/>
        <v>2.4491962281057371</v>
      </c>
      <c r="K11">
        <f t="shared" si="1"/>
        <v>1.3853960764169078</v>
      </c>
    </row>
    <row r="12" spans="1:15">
      <c r="A12">
        <v>264913</v>
      </c>
      <c r="B12" t="s">
        <v>575</v>
      </c>
      <c r="C12" t="s">
        <v>576</v>
      </c>
      <c r="D12" t="s">
        <v>5159</v>
      </c>
      <c r="E12" t="s">
        <v>3407</v>
      </c>
      <c r="F12">
        <v>18969</v>
      </c>
      <c r="G12" t="s">
        <v>7681</v>
      </c>
      <c r="H12">
        <v>40.344740000000002</v>
      </c>
      <c r="I12">
        <v>-75.323020999999997</v>
      </c>
      <c r="J12">
        <f t="shared" si="0"/>
        <v>-0.87684423869285355</v>
      </c>
      <c r="K12">
        <f t="shared" si="1"/>
        <v>0.39465479421426597</v>
      </c>
    </row>
    <row r="13" spans="1:15">
      <c r="A13">
        <v>306487</v>
      </c>
      <c r="B13" t="s">
        <v>1446</v>
      </c>
      <c r="C13" t="s">
        <v>601</v>
      </c>
      <c r="D13" t="s">
        <v>5183</v>
      </c>
      <c r="E13" t="s">
        <v>3407</v>
      </c>
      <c r="F13">
        <v>18974</v>
      </c>
      <c r="G13" t="s">
        <v>7705</v>
      </c>
      <c r="H13">
        <v>40.229501999999997</v>
      </c>
      <c r="I13">
        <v>-75.069096999999999</v>
      </c>
      <c r="J13">
        <f t="shared" si="0"/>
        <v>-1.6267273429504041</v>
      </c>
      <c r="K13">
        <f t="shared" si="1"/>
        <v>2.4524947247018618</v>
      </c>
    </row>
    <row r="14" spans="1:15">
      <c r="A14">
        <v>297316</v>
      </c>
      <c r="B14" t="s">
        <v>1458</v>
      </c>
      <c r="C14" t="s">
        <v>1459</v>
      </c>
      <c r="D14" t="s">
        <v>5145</v>
      </c>
      <c r="E14" t="s">
        <v>3407</v>
      </c>
      <c r="F14">
        <v>18964</v>
      </c>
      <c r="G14" t="s">
        <v>7667</v>
      </c>
      <c r="H14">
        <v>40.324551</v>
      </c>
      <c r="I14">
        <v>-75.298706999999993</v>
      </c>
      <c r="J14">
        <f t="shared" si="0"/>
        <v>-1.0082192190973776</v>
      </c>
      <c r="K14">
        <f t="shared" si="1"/>
        <v>0.59169926448837928</v>
      </c>
    </row>
    <row r="15" spans="1:15">
      <c r="A15">
        <v>418310</v>
      </c>
      <c r="B15" t="s">
        <v>2706</v>
      </c>
      <c r="C15" t="s">
        <v>881</v>
      </c>
      <c r="D15" t="s">
        <v>5117</v>
      </c>
      <c r="E15" t="s">
        <v>3407</v>
      </c>
      <c r="F15">
        <v>18944</v>
      </c>
      <c r="G15" t="s">
        <v>7639</v>
      </c>
      <c r="H15">
        <v>40.346812</v>
      </c>
      <c r="I15">
        <v>-75.276370999999997</v>
      </c>
      <c r="J15">
        <f t="shared" si="0"/>
        <v>-0.86336120538769123</v>
      </c>
      <c r="K15">
        <f t="shared" si="1"/>
        <v>0.77271371246242848</v>
      </c>
    </row>
    <row r="16" spans="1:15">
      <c r="A16">
        <v>474992</v>
      </c>
      <c r="B16" t="s">
        <v>377</v>
      </c>
      <c r="C16" t="s">
        <v>179</v>
      </c>
      <c r="D16" t="s">
        <v>5002</v>
      </c>
      <c r="E16" t="s">
        <v>3407</v>
      </c>
      <c r="F16">
        <v>18103</v>
      </c>
      <c r="G16" t="s">
        <v>7524</v>
      </c>
      <c r="H16">
        <v>40.568904000000003</v>
      </c>
      <c r="I16">
        <v>-75.551199999999994</v>
      </c>
      <c r="J16">
        <f t="shared" si="0"/>
        <v>0.58184817338288142</v>
      </c>
      <c r="K16">
        <f t="shared" si="1"/>
        <v>-1.4545436175102164</v>
      </c>
    </row>
    <row r="17" spans="1:11">
      <c r="A17">
        <v>269975</v>
      </c>
      <c r="B17" t="s">
        <v>315</v>
      </c>
      <c r="C17" t="s">
        <v>31</v>
      </c>
      <c r="D17" t="s">
        <v>5128</v>
      </c>
      <c r="E17" t="s">
        <v>3407</v>
      </c>
      <c r="F17">
        <v>18951</v>
      </c>
      <c r="G17" t="s">
        <v>7650</v>
      </c>
      <c r="H17">
        <v>40.422773999999997</v>
      </c>
      <c r="I17">
        <v>-75.345915000000005</v>
      </c>
      <c r="J17">
        <f t="shared" si="0"/>
        <v>-0.36905706642652136</v>
      </c>
      <c r="K17">
        <f t="shared" si="1"/>
        <v>0.20911822670351546</v>
      </c>
    </row>
    <row r="18" spans="1:11">
      <c r="A18">
        <v>482857</v>
      </c>
      <c r="B18" t="s">
        <v>710</v>
      </c>
      <c r="C18" t="s">
        <v>179</v>
      </c>
      <c r="D18" t="s">
        <v>5007</v>
      </c>
      <c r="E18" t="s">
        <v>3407</v>
      </c>
      <c r="F18">
        <v>18103</v>
      </c>
      <c r="G18" t="s">
        <v>7529</v>
      </c>
      <c r="H18">
        <v>40.572432999999997</v>
      </c>
      <c r="I18">
        <v>-75.476995000000002</v>
      </c>
      <c r="J18">
        <f t="shared" si="0"/>
        <v>0.60481227788764291</v>
      </c>
      <c r="K18">
        <f t="shared" si="1"/>
        <v>-0.85317465655411517</v>
      </c>
    </row>
    <row r="19" spans="1:11">
      <c r="A19">
        <v>244689</v>
      </c>
      <c r="B19" t="s">
        <v>30</v>
      </c>
      <c r="C19" t="s">
        <v>31</v>
      </c>
      <c r="D19" t="s">
        <v>5126</v>
      </c>
      <c r="E19" t="s">
        <v>3407</v>
      </c>
      <c r="F19">
        <v>18951</v>
      </c>
      <c r="G19" t="s">
        <v>7648</v>
      </c>
      <c r="H19">
        <v>40.429423999999997</v>
      </c>
      <c r="I19">
        <v>-75.350738000000007</v>
      </c>
      <c r="J19">
        <f t="shared" si="0"/>
        <v>-0.32578381764302239</v>
      </c>
      <c r="K19">
        <f t="shared" si="1"/>
        <v>0.17003187809233472</v>
      </c>
    </row>
    <row r="20" spans="1:11">
      <c r="A20">
        <v>479152</v>
      </c>
      <c r="B20" t="s">
        <v>2165</v>
      </c>
      <c r="C20" t="s">
        <v>179</v>
      </c>
      <c r="D20" t="s">
        <v>8471</v>
      </c>
      <c r="E20" t="s">
        <v>3407</v>
      </c>
      <c r="F20">
        <v>18103</v>
      </c>
      <c r="G20" t="s">
        <v>8484</v>
      </c>
      <c r="H20">
        <v>40.569495681115498</v>
      </c>
      <c r="I20">
        <v>-75.5489652304164</v>
      </c>
      <c r="J20">
        <f t="shared" si="0"/>
        <v>0.58569839354999376</v>
      </c>
      <c r="K20">
        <f t="shared" si="1"/>
        <v>-1.4364326942238774</v>
      </c>
    </row>
    <row r="21" spans="1:11">
      <c r="A21">
        <v>269945</v>
      </c>
      <c r="B21" t="s">
        <v>615</v>
      </c>
      <c r="C21" t="s">
        <v>179</v>
      </c>
      <c r="D21" t="s">
        <v>5003</v>
      </c>
      <c r="E21" t="s">
        <v>3407</v>
      </c>
      <c r="F21">
        <v>18103</v>
      </c>
      <c r="G21" t="s">
        <v>7525</v>
      </c>
      <c r="H21">
        <v>40.582904999999997</v>
      </c>
      <c r="I21">
        <v>-75.477538999999993</v>
      </c>
      <c r="J21">
        <f t="shared" si="0"/>
        <v>0.67295625702460071</v>
      </c>
      <c r="K21">
        <f t="shared" si="1"/>
        <v>-0.85758331789438347</v>
      </c>
    </row>
    <row r="22" spans="1:11">
      <c r="A22">
        <v>243460</v>
      </c>
      <c r="B22" t="s">
        <v>1038</v>
      </c>
      <c r="C22" t="s">
        <v>70</v>
      </c>
      <c r="D22" t="s">
        <v>5661</v>
      </c>
      <c r="E22" t="s">
        <v>3407</v>
      </c>
      <c r="F22">
        <v>19454</v>
      </c>
      <c r="G22" t="s">
        <v>8184</v>
      </c>
      <c r="H22">
        <v>40.216115000000002</v>
      </c>
      <c r="I22">
        <v>-75.219499999999996</v>
      </c>
      <c r="J22">
        <f t="shared" si="0"/>
        <v>-1.7138399717420463</v>
      </c>
      <c r="K22">
        <f t="shared" si="1"/>
        <v>1.2336052181364221</v>
      </c>
    </row>
    <row r="23" spans="1:11">
      <c r="A23">
        <v>483412</v>
      </c>
      <c r="B23" t="s">
        <v>1728</v>
      </c>
      <c r="C23" t="s">
        <v>31</v>
      </c>
      <c r="D23" t="s">
        <v>5136</v>
      </c>
      <c r="E23" t="s">
        <v>3407</v>
      </c>
      <c r="F23">
        <v>18951</v>
      </c>
      <c r="G23" t="s">
        <v>7658</v>
      </c>
      <c r="H23">
        <v>40.444594000000002</v>
      </c>
      <c r="I23">
        <v>-75.360496999999995</v>
      </c>
      <c r="J23">
        <f t="shared" si="0"/>
        <v>-0.22706875237297139</v>
      </c>
      <c r="K23">
        <f t="shared" si="1"/>
        <v>9.0943411143150896E-2</v>
      </c>
    </row>
    <row r="24" spans="1:11">
      <c r="A24">
        <v>467434</v>
      </c>
      <c r="B24" t="s">
        <v>2715</v>
      </c>
      <c r="C24" t="s">
        <v>881</v>
      </c>
      <c r="D24" t="s">
        <v>5119</v>
      </c>
      <c r="E24" t="s">
        <v>3407</v>
      </c>
      <c r="F24">
        <v>18944</v>
      </c>
      <c r="G24" t="s">
        <v>7641</v>
      </c>
      <c r="H24">
        <v>40.399579000000003</v>
      </c>
      <c r="I24">
        <v>-75.276538000000002</v>
      </c>
      <c r="J24">
        <f t="shared" si="0"/>
        <v>-0.51999285673222506</v>
      </c>
      <c r="K24">
        <f t="shared" si="1"/>
        <v>0.77136031826416018</v>
      </c>
    </row>
    <row r="25" spans="1:11">
      <c r="A25">
        <v>342870</v>
      </c>
      <c r="B25" t="s">
        <v>1809</v>
      </c>
      <c r="C25" t="s">
        <v>1810</v>
      </c>
      <c r="D25" t="s">
        <v>5085</v>
      </c>
      <c r="E25" t="s">
        <v>3407</v>
      </c>
      <c r="F25">
        <v>18917</v>
      </c>
      <c r="G25" t="s">
        <v>7607</v>
      </c>
      <c r="H25">
        <v>40.374861000000003</v>
      </c>
      <c r="I25">
        <v>-75.210621000000003</v>
      </c>
      <c r="J25">
        <f t="shared" si="0"/>
        <v>-0.68083919709770635</v>
      </c>
      <c r="K25">
        <f t="shared" si="1"/>
        <v>1.3055620270350905</v>
      </c>
    </row>
    <row r="26" spans="1:11">
      <c r="A26">
        <v>243366</v>
      </c>
      <c r="B26" t="s">
        <v>1819</v>
      </c>
      <c r="C26" t="s">
        <v>1820</v>
      </c>
      <c r="D26" t="s">
        <v>4987</v>
      </c>
      <c r="E26" t="s">
        <v>3407</v>
      </c>
      <c r="F26">
        <v>18041</v>
      </c>
      <c r="G26" t="s">
        <v>7509</v>
      </c>
      <c r="H26">
        <v>40.408709999999999</v>
      </c>
      <c r="I26">
        <v>-75.501670000000004</v>
      </c>
      <c r="J26">
        <f t="shared" si="0"/>
        <v>-0.46057510716200756</v>
      </c>
      <c r="K26">
        <f t="shared" si="1"/>
        <v>-1.0531447274603154</v>
      </c>
    </row>
    <row r="27" spans="1:11">
      <c r="A27">
        <v>417109</v>
      </c>
      <c r="B27" t="s">
        <v>1836</v>
      </c>
      <c r="C27" t="s">
        <v>1835</v>
      </c>
      <c r="D27" t="s">
        <v>4990</v>
      </c>
      <c r="E27" t="s">
        <v>3407</v>
      </c>
      <c r="F27">
        <v>18049</v>
      </c>
      <c r="G27" t="s">
        <v>7512</v>
      </c>
      <c r="H27">
        <v>40.534517999999998</v>
      </c>
      <c r="I27">
        <v>-75.501289999999997</v>
      </c>
      <c r="J27">
        <f t="shared" si="0"/>
        <v>0.35808968726716706</v>
      </c>
      <c r="K27">
        <f t="shared" si="1"/>
        <v>-1.0500651478475196</v>
      </c>
    </row>
    <row r="28" spans="1:11">
      <c r="A28">
        <v>243367</v>
      </c>
      <c r="B28" t="s">
        <v>1834</v>
      </c>
      <c r="C28" t="s">
        <v>1835</v>
      </c>
      <c r="D28" t="s">
        <v>4989</v>
      </c>
      <c r="E28" t="s">
        <v>3407</v>
      </c>
      <c r="F28">
        <v>18049</v>
      </c>
      <c r="G28" t="s">
        <v>7511</v>
      </c>
      <c r="H28">
        <v>40.535355000000003</v>
      </c>
      <c r="I28">
        <v>-75.506694999999993</v>
      </c>
      <c r="J28">
        <f t="shared" si="0"/>
        <v>0.3635362600840043</v>
      </c>
      <c r="K28">
        <f t="shared" si="1"/>
        <v>-1.0938681157602712</v>
      </c>
    </row>
    <row r="29" spans="1:11">
      <c r="A29">
        <v>300465</v>
      </c>
      <c r="B29" t="s">
        <v>1934</v>
      </c>
      <c r="C29" t="s">
        <v>31</v>
      </c>
      <c r="D29" t="s">
        <v>5134</v>
      </c>
      <c r="E29" t="s">
        <v>3407</v>
      </c>
      <c r="F29">
        <v>18951</v>
      </c>
      <c r="G29" t="s">
        <v>7656</v>
      </c>
      <c r="H29">
        <v>40.423335000000002</v>
      </c>
      <c r="I29">
        <v>-75.348083000000003</v>
      </c>
      <c r="J29">
        <f t="shared" si="0"/>
        <v>-0.36540649611558235</v>
      </c>
      <c r="K29">
        <f t="shared" si="1"/>
        <v>0.19154841459716865</v>
      </c>
    </row>
    <row r="30" spans="1:11">
      <c r="A30">
        <v>246080</v>
      </c>
      <c r="B30" t="s">
        <v>1935</v>
      </c>
      <c r="C30" t="s">
        <v>31</v>
      </c>
      <c r="D30" t="s">
        <v>5129</v>
      </c>
      <c r="E30" t="s">
        <v>3407</v>
      </c>
      <c r="F30">
        <v>18951</v>
      </c>
      <c r="G30" t="s">
        <v>7651</v>
      </c>
      <c r="H30">
        <v>40.438782000000003</v>
      </c>
      <c r="I30">
        <v>-75.356865999999997</v>
      </c>
      <c r="J30">
        <f t="shared" si="0"/>
        <v>-0.26488892108419343</v>
      </c>
      <c r="K30">
        <f t="shared" si="1"/>
        <v>0.12036960475855417</v>
      </c>
    </row>
    <row r="31" spans="1:11">
      <c r="A31">
        <v>285503</v>
      </c>
      <c r="B31" t="s">
        <v>2005</v>
      </c>
      <c r="C31" t="s">
        <v>1838</v>
      </c>
      <c r="D31" t="s">
        <v>4996</v>
      </c>
      <c r="E31" t="s">
        <v>3407</v>
      </c>
      <c r="F31">
        <v>18062</v>
      </c>
      <c r="G31" t="s">
        <v>7518</v>
      </c>
      <c r="H31">
        <v>40.546117000000002</v>
      </c>
      <c r="I31">
        <v>-75.575230000000005</v>
      </c>
      <c r="J31">
        <f t="shared" si="0"/>
        <v>0.43356734330324787</v>
      </c>
      <c r="K31">
        <f t="shared" si="1"/>
        <v>-1.6492865072317033</v>
      </c>
    </row>
    <row r="32" spans="1:11">
      <c r="A32">
        <v>484252</v>
      </c>
      <c r="B32" t="s">
        <v>694</v>
      </c>
      <c r="C32" t="s">
        <v>1189</v>
      </c>
      <c r="D32" t="s">
        <v>5625</v>
      </c>
      <c r="E32" t="s">
        <v>3407</v>
      </c>
      <c r="F32">
        <v>19438</v>
      </c>
      <c r="G32" t="s">
        <v>8148</v>
      </c>
      <c r="H32">
        <v>40.264564999999997</v>
      </c>
      <c r="I32">
        <v>-75.362735000000001</v>
      </c>
      <c r="J32">
        <f t="shared" si="0"/>
        <v>-1.3985634448908921</v>
      </c>
      <c r="K32">
        <f t="shared" si="1"/>
        <v>7.2806308055445038E-2</v>
      </c>
    </row>
    <row r="33" spans="1:11">
      <c r="A33">
        <v>245908</v>
      </c>
      <c r="B33" t="s">
        <v>2040</v>
      </c>
      <c r="C33" t="s">
        <v>31</v>
      </c>
      <c r="D33" t="s">
        <v>5135</v>
      </c>
      <c r="E33" t="s">
        <v>3407</v>
      </c>
      <c r="F33">
        <v>18951</v>
      </c>
      <c r="G33" t="s">
        <v>7657</v>
      </c>
      <c r="H33">
        <v>40.448382000000002</v>
      </c>
      <c r="I33">
        <v>-75.368735000000001</v>
      </c>
      <c r="J33">
        <f t="shared" si="0"/>
        <v>-0.20241926870501836</v>
      </c>
      <c r="K33">
        <f t="shared" si="1"/>
        <v>2.4181366801659849E-2</v>
      </c>
    </row>
    <row r="34" spans="1:11">
      <c r="A34">
        <v>425066</v>
      </c>
      <c r="B34" t="s">
        <v>2712</v>
      </c>
      <c r="C34" t="s">
        <v>2709</v>
      </c>
      <c r="D34" t="s">
        <v>5144</v>
      </c>
      <c r="E34" t="s">
        <v>3407</v>
      </c>
      <c r="F34">
        <v>18960</v>
      </c>
      <c r="G34" t="s">
        <v>7666</v>
      </c>
      <c r="H34">
        <v>40.323979000000001</v>
      </c>
      <c r="I34">
        <v>-75.262671999999995</v>
      </c>
      <c r="J34">
        <f t="shared" si="0"/>
        <v>-1.0119413692182924</v>
      </c>
      <c r="K34">
        <f t="shared" si="1"/>
        <v>0.88373255750171231</v>
      </c>
    </row>
    <row r="35" spans="1:11">
      <c r="A35">
        <v>467450</v>
      </c>
      <c r="B35" t="s">
        <v>2716</v>
      </c>
      <c r="C35" t="s">
        <v>881</v>
      </c>
      <c r="D35" t="s">
        <v>5123</v>
      </c>
      <c r="E35" t="s">
        <v>3407</v>
      </c>
      <c r="F35">
        <v>18944</v>
      </c>
      <c r="G35" t="s">
        <v>7645</v>
      </c>
      <c r="H35">
        <v>40.379044</v>
      </c>
      <c r="I35">
        <v>-75.288049999999998</v>
      </c>
      <c r="J35">
        <f t="shared" si="0"/>
        <v>-0.65361934752458473</v>
      </c>
      <c r="K35">
        <f t="shared" si="1"/>
        <v>0.67806526431193204</v>
      </c>
    </row>
    <row r="36" spans="1:11">
      <c r="A36">
        <v>265759</v>
      </c>
      <c r="B36" t="s">
        <v>152</v>
      </c>
      <c r="C36" t="s">
        <v>153</v>
      </c>
      <c r="D36" t="s">
        <v>4991</v>
      </c>
      <c r="E36" t="s">
        <v>3407</v>
      </c>
      <c r="F36">
        <v>18052</v>
      </c>
      <c r="G36" t="s">
        <v>7513</v>
      </c>
      <c r="H36">
        <v>40.653415000000003</v>
      </c>
      <c r="I36">
        <v>-75.485031000000006</v>
      </c>
      <c r="J36">
        <f t="shared" si="0"/>
        <v>1.1317828392388178</v>
      </c>
      <c r="K36">
        <f t="shared" si="1"/>
        <v>-0.91829966120671602</v>
      </c>
    </row>
    <row r="37" spans="1:11">
      <c r="A37">
        <v>273148</v>
      </c>
      <c r="B37" t="s">
        <v>2174</v>
      </c>
      <c r="C37" t="s">
        <v>2175</v>
      </c>
      <c r="D37" t="s">
        <v>5001</v>
      </c>
      <c r="E37" t="s">
        <v>3407</v>
      </c>
      <c r="F37">
        <v>18078</v>
      </c>
      <c r="G37" t="s">
        <v>7523</v>
      </c>
      <c r="H37">
        <v>40.648741000000001</v>
      </c>
      <c r="I37">
        <v>-75.632818999999998</v>
      </c>
      <c r="J37">
        <f t="shared" si="0"/>
        <v>1.1013679272366945</v>
      </c>
      <c r="K37">
        <f t="shared" si="1"/>
        <v>-2.1159967975423348</v>
      </c>
    </row>
    <row r="38" spans="1:11">
      <c r="A38">
        <v>243862</v>
      </c>
      <c r="B38" t="s">
        <v>2360</v>
      </c>
      <c r="C38" t="s">
        <v>576</v>
      </c>
      <c r="D38" t="s">
        <v>5158</v>
      </c>
      <c r="E38" t="s">
        <v>3407</v>
      </c>
      <c r="F38">
        <v>18969</v>
      </c>
      <c r="G38" t="s">
        <v>7680</v>
      </c>
      <c r="H38">
        <v>40.328670000000002</v>
      </c>
      <c r="I38">
        <v>-75.328749999999999</v>
      </c>
      <c r="J38">
        <f t="shared" si="0"/>
        <v>-0.98141583387341613</v>
      </c>
      <c r="K38">
        <f t="shared" si="1"/>
        <v>0.34822607947375972</v>
      </c>
    </row>
    <row r="39" spans="1:11">
      <c r="A39">
        <v>313525</v>
      </c>
      <c r="B39" t="s">
        <v>2361</v>
      </c>
      <c r="C39" t="s">
        <v>2362</v>
      </c>
      <c r="D39" t="s">
        <v>4983</v>
      </c>
      <c r="E39" t="s">
        <v>3407</v>
      </c>
      <c r="F39">
        <v>18017</v>
      </c>
      <c r="G39" t="s">
        <v>7505</v>
      </c>
      <c r="H39">
        <v>40.641776</v>
      </c>
      <c r="I39">
        <v>-75.409039000000007</v>
      </c>
      <c r="J39">
        <f t="shared" si="0"/>
        <v>1.0560448929845003</v>
      </c>
      <c r="K39">
        <f t="shared" si="1"/>
        <v>-0.30244857191380364</v>
      </c>
    </row>
    <row r="40" spans="1:11">
      <c r="A40">
        <v>446715</v>
      </c>
      <c r="B40" t="s">
        <v>2713</v>
      </c>
      <c r="C40" t="s">
        <v>881</v>
      </c>
      <c r="D40" t="s">
        <v>5124</v>
      </c>
      <c r="E40" t="s">
        <v>3407</v>
      </c>
      <c r="F40">
        <v>18944</v>
      </c>
      <c r="G40" t="s">
        <v>7646</v>
      </c>
      <c r="H40">
        <v>40.384309999999999</v>
      </c>
      <c r="I40">
        <v>-75.274630000000002</v>
      </c>
      <c r="J40">
        <f t="shared" si="0"/>
        <v>-0.61935214029242813</v>
      </c>
      <c r="K40">
        <f t="shared" si="1"/>
        <v>0.7868230495828652</v>
      </c>
    </row>
    <row r="41" spans="1:11">
      <c r="A41">
        <v>243967</v>
      </c>
      <c r="B41" t="s">
        <v>239</v>
      </c>
      <c r="C41" t="s">
        <v>31</v>
      </c>
      <c r="D41" t="s">
        <v>5127</v>
      </c>
      <c r="E41" t="s">
        <v>3407</v>
      </c>
      <c r="F41">
        <v>18951</v>
      </c>
      <c r="G41" t="s">
        <v>7649</v>
      </c>
      <c r="H41">
        <v>40.440883999999997</v>
      </c>
      <c r="I41">
        <v>-75.375559999999993</v>
      </c>
      <c r="J41">
        <f t="shared" si="0"/>
        <v>-0.25121067011537662</v>
      </c>
      <c r="K41">
        <f t="shared" si="1"/>
        <v>-3.1129503874454578E-2</v>
      </c>
    </row>
    <row r="42" spans="1:11">
      <c r="A42">
        <v>243997</v>
      </c>
      <c r="B42" t="s">
        <v>2547</v>
      </c>
      <c r="C42" t="s">
        <v>2362</v>
      </c>
      <c r="D42" t="s">
        <v>4984</v>
      </c>
      <c r="E42" t="s">
        <v>3407</v>
      </c>
      <c r="F42">
        <v>18020</v>
      </c>
      <c r="G42" t="s">
        <v>7506</v>
      </c>
      <c r="H42">
        <v>40.679102</v>
      </c>
      <c r="I42">
        <v>-75.314046000000005</v>
      </c>
      <c r="J42">
        <f t="shared" si="0"/>
        <v>1.2989347101413085</v>
      </c>
      <c r="K42">
        <f t="shared" si="1"/>
        <v>0.46738960217298869</v>
      </c>
    </row>
    <row r="43" spans="1:11">
      <c r="A43">
        <v>479839</v>
      </c>
      <c r="B43" t="s">
        <v>773</v>
      </c>
      <c r="C43" t="s">
        <v>774</v>
      </c>
      <c r="D43" t="s">
        <v>5000</v>
      </c>
      <c r="E43" t="s">
        <v>3407</v>
      </c>
      <c r="F43">
        <v>18073</v>
      </c>
      <c r="G43" t="s">
        <v>7522</v>
      </c>
      <c r="H43">
        <v>40.411659999999998</v>
      </c>
      <c r="I43">
        <v>-75.475480000000005</v>
      </c>
      <c r="J43">
        <f t="shared" si="0"/>
        <v>-0.44137870356633147</v>
      </c>
      <c r="K43">
        <f t="shared" si="1"/>
        <v>-0.8408968588875535</v>
      </c>
    </row>
    <row r="44" spans="1:11">
      <c r="A44">
        <v>433644</v>
      </c>
      <c r="B44" t="s">
        <v>782</v>
      </c>
      <c r="C44" t="s">
        <v>783</v>
      </c>
      <c r="D44" t="s">
        <v>4998</v>
      </c>
      <c r="E44" t="s">
        <v>3407</v>
      </c>
      <c r="F44">
        <v>18067</v>
      </c>
      <c r="G44" t="s">
        <v>7520</v>
      </c>
      <c r="H44">
        <v>40.695990000000002</v>
      </c>
      <c r="I44">
        <v>-75.501599999999996</v>
      </c>
      <c r="J44">
        <f t="shared" si="0"/>
        <v>1.4088292402850295</v>
      </c>
      <c r="K44">
        <f t="shared" si="1"/>
        <v>-1.0525774364789564</v>
      </c>
    </row>
    <row r="45" spans="1:11">
      <c r="A45">
        <v>458869</v>
      </c>
      <c r="B45" t="s">
        <v>2629</v>
      </c>
      <c r="C45" t="s">
        <v>1189</v>
      </c>
      <c r="D45" t="s">
        <v>5624</v>
      </c>
      <c r="E45" t="s">
        <v>3407</v>
      </c>
      <c r="F45">
        <v>19438</v>
      </c>
      <c r="G45" t="s">
        <v>8147</v>
      </c>
      <c r="H45">
        <v>40.235339000000003</v>
      </c>
      <c r="I45">
        <v>-75.347082</v>
      </c>
      <c r="J45">
        <f t="shared" si="0"/>
        <v>-1.5887444928527263</v>
      </c>
      <c r="K45">
        <f t="shared" si="1"/>
        <v>0.19966067562969306</v>
      </c>
    </row>
    <row r="46" spans="1:11">
      <c r="A46">
        <v>418316</v>
      </c>
      <c r="B46" t="s">
        <v>2710</v>
      </c>
      <c r="C46" t="s">
        <v>881</v>
      </c>
      <c r="D46" t="s">
        <v>5121</v>
      </c>
      <c r="E46" t="s">
        <v>3407</v>
      </c>
      <c r="F46">
        <v>18944</v>
      </c>
      <c r="G46" t="s">
        <v>7643</v>
      </c>
      <c r="H46">
        <v>40.389856000000002</v>
      </c>
      <c r="I46">
        <v>-75.270972999999998</v>
      </c>
      <c r="J46">
        <f t="shared" si="0"/>
        <v>-0.58326290153252203</v>
      </c>
      <c r="K46">
        <f t="shared" si="1"/>
        <v>0.81645995127707871</v>
      </c>
    </row>
    <row r="47" spans="1:11">
      <c r="A47">
        <v>436169</v>
      </c>
      <c r="B47" t="s">
        <v>1081</v>
      </c>
      <c r="C47" t="s">
        <v>783</v>
      </c>
      <c r="D47" t="s">
        <v>4997</v>
      </c>
      <c r="E47" t="s">
        <v>3407</v>
      </c>
      <c r="F47">
        <v>18067</v>
      </c>
      <c r="G47" t="s">
        <v>7519</v>
      </c>
      <c r="H47">
        <v>40.686459999999997</v>
      </c>
      <c r="I47">
        <v>-75.489074000000002</v>
      </c>
      <c r="J47">
        <f t="shared" si="0"/>
        <v>1.3468150957877456</v>
      </c>
      <c r="K47">
        <f t="shared" si="1"/>
        <v>-0.95106476745485635</v>
      </c>
    </row>
    <row r="48" spans="1:11">
      <c r="A48">
        <v>241276</v>
      </c>
      <c r="B48" t="s">
        <v>467</v>
      </c>
      <c r="C48" t="s">
        <v>179</v>
      </c>
      <c r="D48" t="s">
        <v>5012</v>
      </c>
      <c r="E48" t="s">
        <v>3407</v>
      </c>
      <c r="F48">
        <v>18109</v>
      </c>
      <c r="G48" t="s">
        <v>7534</v>
      </c>
      <c r="H48">
        <v>40.621958999999997</v>
      </c>
      <c r="I48">
        <v>-75.447389000000001</v>
      </c>
      <c r="J48">
        <f t="shared" si="0"/>
        <v>0.92709061160966122</v>
      </c>
      <c r="K48">
        <f t="shared" si="1"/>
        <v>-0.61324298809418776</v>
      </c>
    </row>
    <row r="49" spans="1:11">
      <c r="A49">
        <v>308303</v>
      </c>
      <c r="B49" t="s">
        <v>544</v>
      </c>
      <c r="C49" t="s">
        <v>545</v>
      </c>
      <c r="D49" t="s">
        <v>4988</v>
      </c>
      <c r="E49" t="s">
        <v>3407</v>
      </c>
      <c r="F49">
        <v>18045</v>
      </c>
      <c r="G49" t="s">
        <v>7510</v>
      </c>
      <c r="H49">
        <v>40.709645999999999</v>
      </c>
      <c r="I49">
        <v>-75.282134999999997</v>
      </c>
      <c r="J49">
        <f t="shared" si="0"/>
        <v>1.4976923207943993</v>
      </c>
      <c r="K49">
        <f t="shared" si="1"/>
        <v>0.72600135223130036</v>
      </c>
    </row>
    <row r="50" spans="1:11">
      <c r="A50">
        <v>449399</v>
      </c>
      <c r="B50" t="s">
        <v>2681</v>
      </c>
      <c r="C50" t="s">
        <v>2682</v>
      </c>
      <c r="D50" t="s">
        <v>5089</v>
      </c>
      <c r="E50" t="s">
        <v>3407</v>
      </c>
      <c r="F50">
        <v>18927</v>
      </c>
      <c r="G50" t="s">
        <v>7611</v>
      </c>
      <c r="H50">
        <v>40.329275000000003</v>
      </c>
      <c r="I50">
        <v>-75.235079999999996</v>
      </c>
      <c r="J50">
        <f t="shared" si="0"/>
        <v>-0.97747894432243521</v>
      </c>
      <c r="K50">
        <f t="shared" si="1"/>
        <v>1.1073424540140986</v>
      </c>
    </row>
    <row r="51" spans="1:11">
      <c r="A51">
        <v>245968</v>
      </c>
      <c r="B51" t="s">
        <v>2688</v>
      </c>
      <c r="C51" t="s">
        <v>2689</v>
      </c>
      <c r="D51" t="s">
        <v>5094</v>
      </c>
      <c r="E51" t="s">
        <v>3407</v>
      </c>
      <c r="F51">
        <v>18930</v>
      </c>
      <c r="G51" t="s">
        <v>7616</v>
      </c>
      <c r="H51">
        <v>40.522745</v>
      </c>
      <c r="I51">
        <v>-75.199616000000006</v>
      </c>
      <c r="J51">
        <f t="shared" si="0"/>
        <v>0.28147976878175179</v>
      </c>
      <c r="K51">
        <f t="shared" si="1"/>
        <v>1.3947482734513827</v>
      </c>
    </row>
    <row r="52" spans="1:11">
      <c r="A52">
        <v>418317</v>
      </c>
      <c r="B52" t="s">
        <v>2711</v>
      </c>
      <c r="C52" t="s">
        <v>881</v>
      </c>
      <c r="D52" t="s">
        <v>5115</v>
      </c>
      <c r="E52" t="s">
        <v>3407</v>
      </c>
      <c r="F52">
        <v>18944</v>
      </c>
      <c r="G52" t="s">
        <v>7637</v>
      </c>
      <c r="H52">
        <v>40.387129999999999</v>
      </c>
      <c r="I52">
        <v>-75.275689999999997</v>
      </c>
      <c r="J52">
        <f t="shared" si="0"/>
        <v>-0.60100167990604469</v>
      </c>
      <c r="K52">
        <f t="shared" si="1"/>
        <v>0.77823264329473418</v>
      </c>
    </row>
    <row r="53" spans="1:11">
      <c r="A53">
        <v>245997</v>
      </c>
      <c r="B53" t="s">
        <v>2705</v>
      </c>
      <c r="C53" t="s">
        <v>881</v>
      </c>
      <c r="D53" t="s">
        <v>5125</v>
      </c>
      <c r="E53" t="s">
        <v>3407</v>
      </c>
      <c r="F53">
        <v>18944</v>
      </c>
      <c r="G53" t="s">
        <v>7647</v>
      </c>
      <c r="H53">
        <v>40.388013999999998</v>
      </c>
      <c r="I53">
        <v>-75.274628000000007</v>
      </c>
      <c r="J53">
        <f t="shared" si="0"/>
        <v>-0.59524926608280004</v>
      </c>
      <c r="K53">
        <f t="shared" si="1"/>
        <v>0.78683925789657561</v>
      </c>
    </row>
    <row r="54" spans="1:11">
      <c r="A54">
        <v>298872</v>
      </c>
      <c r="B54" t="s">
        <v>2753</v>
      </c>
      <c r="C54" t="s">
        <v>1189</v>
      </c>
      <c r="D54" t="s">
        <v>5623</v>
      </c>
      <c r="E54" t="s">
        <v>3407</v>
      </c>
      <c r="F54">
        <v>19438</v>
      </c>
      <c r="G54" t="s">
        <v>8146</v>
      </c>
      <c r="H54">
        <v>40.288924999999999</v>
      </c>
      <c r="I54">
        <v>-75.375711999999993</v>
      </c>
      <c r="J54">
        <f t="shared" si="0"/>
        <v>-1.240046701978708</v>
      </c>
      <c r="K54">
        <f t="shared" si="1"/>
        <v>-3.2361335719549855E-2</v>
      </c>
    </row>
    <row r="55" spans="1:11">
      <c r="A55">
        <v>246082</v>
      </c>
      <c r="B55" t="s">
        <v>2804</v>
      </c>
      <c r="C55" t="s">
        <v>31</v>
      </c>
      <c r="D55" t="s">
        <v>5130</v>
      </c>
      <c r="E55" t="s">
        <v>3407</v>
      </c>
      <c r="F55">
        <v>18951</v>
      </c>
      <c r="G55" t="s">
        <v>7652</v>
      </c>
      <c r="H55">
        <v>40.467025999999997</v>
      </c>
      <c r="I55">
        <v>-75.400158000000005</v>
      </c>
      <c r="J55">
        <f t="shared" si="0"/>
        <v>-8.1097997980316083E-2</v>
      </c>
      <c r="K55">
        <f t="shared" si="1"/>
        <v>-0.23047555470130957</v>
      </c>
    </row>
    <row r="56" spans="1:11">
      <c r="A56">
        <v>346225</v>
      </c>
      <c r="B56" t="s">
        <v>2846</v>
      </c>
      <c r="C56" t="s">
        <v>2750</v>
      </c>
      <c r="D56" t="s">
        <v>5699</v>
      </c>
      <c r="E56" t="s">
        <v>3407</v>
      </c>
      <c r="F56">
        <v>19473</v>
      </c>
      <c r="G56" t="s">
        <v>8222</v>
      </c>
      <c r="H56">
        <v>40.259770000000003</v>
      </c>
      <c r="I56">
        <v>-75.468739999999997</v>
      </c>
      <c r="J56">
        <f t="shared" si="0"/>
        <v>-1.4297657348031654</v>
      </c>
      <c r="K56">
        <f t="shared" si="1"/>
        <v>-0.78627484154574079</v>
      </c>
    </row>
    <row r="57" spans="1:11">
      <c r="A57">
        <v>418560</v>
      </c>
      <c r="B57" t="s">
        <v>1005</v>
      </c>
      <c r="C57" t="s">
        <v>1006</v>
      </c>
      <c r="D57" t="s">
        <v>4992</v>
      </c>
      <c r="E57" t="s">
        <v>3407</v>
      </c>
      <c r="F57">
        <v>18055</v>
      </c>
      <c r="G57" t="s">
        <v>7514</v>
      </c>
      <c r="H57">
        <v>40.571849</v>
      </c>
      <c r="I57">
        <v>-75.328289999999996</v>
      </c>
      <c r="J57">
        <f t="shared" si="0"/>
        <v>0.60101204070126624</v>
      </c>
      <c r="K57">
        <f t="shared" si="1"/>
        <v>0.35195399163658142</v>
      </c>
    </row>
    <row r="58" spans="1:11">
      <c r="A58">
        <v>419321</v>
      </c>
      <c r="B58" t="s">
        <v>1100</v>
      </c>
      <c r="C58" t="s">
        <v>179</v>
      </c>
      <c r="D58" t="s">
        <v>5005</v>
      </c>
      <c r="E58" t="s">
        <v>3407</v>
      </c>
      <c r="F58">
        <v>18103</v>
      </c>
      <c r="G58" t="s">
        <v>7527</v>
      </c>
      <c r="H58">
        <v>40.554122999999997</v>
      </c>
      <c r="I58">
        <v>-75.489097999999998</v>
      </c>
      <c r="J58">
        <f t="shared" si="0"/>
        <v>0.48566443048526819</v>
      </c>
      <c r="K58">
        <f t="shared" si="1"/>
        <v>-0.951259267219841</v>
      </c>
    </row>
    <row r="59" spans="1:11">
      <c r="A59">
        <v>424769</v>
      </c>
      <c r="B59" t="s">
        <v>1101</v>
      </c>
      <c r="C59" t="s">
        <v>179</v>
      </c>
      <c r="D59" t="s">
        <v>5006</v>
      </c>
      <c r="E59" t="s">
        <v>3407</v>
      </c>
      <c r="F59">
        <v>18103</v>
      </c>
      <c r="G59" t="s">
        <v>7528</v>
      </c>
      <c r="H59">
        <v>40.555826000000003</v>
      </c>
      <c r="I59">
        <v>-75.487864999999999</v>
      </c>
      <c r="J59">
        <f t="shared" si="0"/>
        <v>0.49674628652715735</v>
      </c>
      <c r="K59">
        <f t="shared" si="1"/>
        <v>-0.94126684179219544</v>
      </c>
    </row>
    <row r="60" spans="1:11">
      <c r="A60">
        <v>467451</v>
      </c>
      <c r="B60" t="s">
        <v>2717</v>
      </c>
      <c r="C60" t="s">
        <v>2709</v>
      </c>
      <c r="D60" t="s">
        <v>5143</v>
      </c>
      <c r="E60" t="s">
        <v>3407</v>
      </c>
      <c r="F60">
        <v>18960</v>
      </c>
      <c r="G60" t="s">
        <v>7665</v>
      </c>
      <c r="H60">
        <v>40.349645000000002</v>
      </c>
      <c r="I60">
        <v>-75.306590999999997</v>
      </c>
      <c r="J60">
        <f t="shared" si="0"/>
        <v>-0.84492615068035992</v>
      </c>
      <c r="K60">
        <f t="shared" si="1"/>
        <v>0.52780609168087378</v>
      </c>
    </row>
    <row r="61" spans="1:11">
      <c r="A61">
        <v>467452</v>
      </c>
      <c r="B61" t="s">
        <v>2718</v>
      </c>
      <c r="C61" t="s">
        <v>881</v>
      </c>
      <c r="D61" t="s">
        <v>5116</v>
      </c>
      <c r="E61" t="s">
        <v>3407</v>
      </c>
      <c r="F61">
        <v>18944</v>
      </c>
      <c r="G61" t="s">
        <v>7638</v>
      </c>
      <c r="H61">
        <v>40.353532999999999</v>
      </c>
      <c r="I61">
        <v>-75.252911999999995</v>
      </c>
      <c r="J61">
        <f t="shared" si="0"/>
        <v>-0.81962594146681511</v>
      </c>
      <c r="K61">
        <f t="shared" si="1"/>
        <v>0.96282912860786651</v>
      </c>
    </row>
    <row r="62" spans="1:11">
      <c r="A62">
        <v>305036</v>
      </c>
      <c r="B62" t="s">
        <v>3045</v>
      </c>
      <c r="C62" t="s">
        <v>1459</v>
      </c>
      <c r="D62" t="s">
        <v>5146</v>
      </c>
      <c r="E62" t="s">
        <v>3407</v>
      </c>
      <c r="F62">
        <v>18964</v>
      </c>
      <c r="G62" t="s">
        <v>7668</v>
      </c>
      <c r="H62">
        <v>40.319161000000001</v>
      </c>
      <c r="I62">
        <v>-75.302428000000006</v>
      </c>
      <c r="J62">
        <f t="shared" si="0"/>
        <v>-1.0432933260060957</v>
      </c>
      <c r="K62">
        <f t="shared" si="1"/>
        <v>0.56154369675405291</v>
      </c>
    </row>
    <row r="63" spans="1:11">
      <c r="A63">
        <v>418311</v>
      </c>
      <c r="B63" t="s">
        <v>2707</v>
      </c>
      <c r="C63" t="s">
        <v>881</v>
      </c>
      <c r="D63" t="s">
        <v>5120</v>
      </c>
      <c r="E63" t="s">
        <v>3407</v>
      </c>
      <c r="F63">
        <v>18944</v>
      </c>
      <c r="G63" t="s">
        <v>7642</v>
      </c>
      <c r="H63">
        <v>40.366259999999997</v>
      </c>
      <c r="I63">
        <v>-75.305400000000006</v>
      </c>
      <c r="J63">
        <f t="shared" si="0"/>
        <v>-0.73680810127621787</v>
      </c>
      <c r="K63">
        <f t="shared" si="1"/>
        <v>0.53745814251968094</v>
      </c>
    </row>
    <row r="64" spans="1:11">
      <c r="A64">
        <v>449795</v>
      </c>
      <c r="B64" t="s">
        <v>178</v>
      </c>
      <c r="C64" t="s">
        <v>179</v>
      </c>
      <c r="D64" t="s">
        <v>5013</v>
      </c>
      <c r="E64" t="s">
        <v>3407</v>
      </c>
      <c r="F64">
        <v>18109</v>
      </c>
      <c r="G64" t="s">
        <v>7535</v>
      </c>
      <c r="H64">
        <v>40.659641000000001</v>
      </c>
      <c r="I64">
        <v>-75.444749000000002</v>
      </c>
      <c r="J64">
        <f t="shared" si="0"/>
        <v>1.1722970117088873</v>
      </c>
      <c r="K64">
        <f t="shared" si="1"/>
        <v>-0.59184801394252695</v>
      </c>
    </row>
    <row r="65" spans="1:11">
      <c r="A65">
        <v>331095</v>
      </c>
      <c r="B65" t="s">
        <v>3106</v>
      </c>
      <c r="C65" t="s">
        <v>179</v>
      </c>
      <c r="D65" t="s">
        <v>5008</v>
      </c>
      <c r="E65" t="s">
        <v>3407</v>
      </c>
      <c r="F65">
        <v>18103</v>
      </c>
      <c r="G65" t="s">
        <v>7530</v>
      </c>
      <c r="H65">
        <v>40.576633000000001</v>
      </c>
      <c r="I65">
        <v>-75.515556000000004</v>
      </c>
      <c r="J65">
        <f t="shared" si="0"/>
        <v>0.63214275080356375</v>
      </c>
      <c r="K65">
        <f t="shared" si="1"/>
        <v>-1.1656790498353164</v>
      </c>
    </row>
    <row r="66" spans="1:11">
      <c r="A66">
        <v>246355</v>
      </c>
      <c r="B66" t="s">
        <v>3136</v>
      </c>
      <c r="C66" t="s">
        <v>31</v>
      </c>
      <c r="D66" t="s">
        <v>5132</v>
      </c>
      <c r="E66" t="s">
        <v>3407</v>
      </c>
      <c r="F66">
        <v>18951</v>
      </c>
      <c r="G66" t="s">
        <v>7654</v>
      </c>
      <c r="H66">
        <v>40.468001999999998</v>
      </c>
      <c r="I66">
        <v>-75.406710000000004</v>
      </c>
      <c r="J66">
        <f t="shared" si="0"/>
        <v>-7.4746916655090007E-2</v>
      </c>
      <c r="K66">
        <f t="shared" si="1"/>
        <v>-0.2835739905504347</v>
      </c>
    </row>
    <row r="67" spans="1:11">
      <c r="A67">
        <v>321216</v>
      </c>
      <c r="B67" t="s">
        <v>3151</v>
      </c>
      <c r="C67" t="s">
        <v>179</v>
      </c>
      <c r="D67" t="s">
        <v>5010</v>
      </c>
      <c r="E67" t="s">
        <v>3407</v>
      </c>
      <c r="F67">
        <v>18106</v>
      </c>
      <c r="G67" t="s">
        <v>7532</v>
      </c>
      <c r="H67">
        <v>40.582909999999998</v>
      </c>
      <c r="I67">
        <v>-75.612475000000003</v>
      </c>
      <c r="J67">
        <f t="shared" ref="J67:J73" si="2">(H67-N$2)/N$6</f>
        <v>0.67298879330189187</v>
      </c>
      <c r="K67">
        <f t="shared" ref="K67:K73" si="3">(I67-O$2)/O$6</f>
        <v>-1.9511258300645524</v>
      </c>
    </row>
    <row r="68" spans="1:11">
      <c r="A68">
        <v>246467</v>
      </c>
      <c r="B68" t="s">
        <v>880</v>
      </c>
      <c r="C68" t="s">
        <v>881</v>
      </c>
      <c r="D68" t="s">
        <v>5118</v>
      </c>
      <c r="E68" t="s">
        <v>3407</v>
      </c>
      <c r="F68">
        <v>18944</v>
      </c>
      <c r="G68" t="s">
        <v>7640</v>
      </c>
      <c r="H68">
        <v>40.430525000000003</v>
      </c>
      <c r="I68">
        <v>-75.234277000000006</v>
      </c>
      <c r="J68">
        <f t="shared" si="2"/>
        <v>-0.31861932938574872</v>
      </c>
      <c r="K68">
        <f t="shared" si="3"/>
        <v>1.1138500919851533</v>
      </c>
    </row>
    <row r="69" spans="1:11">
      <c r="A69">
        <v>419109</v>
      </c>
      <c r="B69" t="s">
        <v>1423</v>
      </c>
      <c r="C69" t="s">
        <v>576</v>
      </c>
      <c r="D69" t="s">
        <v>5160</v>
      </c>
      <c r="E69" t="s">
        <v>3407</v>
      </c>
      <c r="F69">
        <v>18969</v>
      </c>
      <c r="G69" t="s">
        <v>7682</v>
      </c>
      <c r="H69">
        <v>40.323163999999998</v>
      </c>
      <c r="I69">
        <v>-75.30489</v>
      </c>
      <c r="J69">
        <f t="shared" si="2"/>
        <v>-1.0172447824150854</v>
      </c>
      <c r="K69">
        <f t="shared" si="3"/>
        <v>0.54159126252629752</v>
      </c>
    </row>
    <row r="70" spans="1:11">
      <c r="A70">
        <v>418262</v>
      </c>
      <c r="B70" t="s">
        <v>2690</v>
      </c>
      <c r="C70" t="s">
        <v>2689</v>
      </c>
      <c r="D70" t="s">
        <v>5093</v>
      </c>
      <c r="E70" t="s">
        <v>3407</v>
      </c>
      <c r="F70">
        <v>18930</v>
      </c>
      <c r="G70" t="s">
        <v>7615</v>
      </c>
      <c r="H70">
        <v>40.522790000000001</v>
      </c>
      <c r="I70">
        <v>-75.196610000000007</v>
      </c>
      <c r="J70">
        <f t="shared" si="2"/>
        <v>0.28177259527727971</v>
      </c>
      <c r="K70">
        <f t="shared" si="3"/>
        <v>1.4191093690195216</v>
      </c>
    </row>
    <row r="71" spans="1:11">
      <c r="A71">
        <v>243448</v>
      </c>
      <c r="B71" t="s">
        <v>3263</v>
      </c>
      <c r="C71" t="s">
        <v>31</v>
      </c>
      <c r="D71" t="s">
        <v>5133</v>
      </c>
      <c r="E71" t="s">
        <v>3407</v>
      </c>
      <c r="F71">
        <v>18951</v>
      </c>
      <c r="G71" t="s">
        <v>7655</v>
      </c>
      <c r="H71">
        <v>40.438482</v>
      </c>
      <c r="I71">
        <v>-75.353328000000005</v>
      </c>
      <c r="J71">
        <f t="shared" si="2"/>
        <v>-0.26684109772106146</v>
      </c>
      <c r="K71">
        <f t="shared" si="3"/>
        <v>0.14904211178446883</v>
      </c>
    </row>
    <row r="72" spans="1:11">
      <c r="A72">
        <v>418313</v>
      </c>
      <c r="B72" t="s">
        <v>2708</v>
      </c>
      <c r="C72" t="s">
        <v>2709</v>
      </c>
      <c r="D72" t="s">
        <v>5142</v>
      </c>
      <c r="E72" t="s">
        <v>3407</v>
      </c>
      <c r="F72">
        <v>18960</v>
      </c>
      <c r="G72" t="s">
        <v>7664</v>
      </c>
      <c r="H72">
        <v>40.366999</v>
      </c>
      <c r="I72">
        <v>-75.326257999999996</v>
      </c>
      <c r="J72">
        <f t="shared" si="2"/>
        <v>-0.73199923949409296</v>
      </c>
      <c r="K72">
        <f t="shared" si="3"/>
        <v>0.36842163840786119</v>
      </c>
    </row>
    <row r="73" spans="1:11">
      <c r="A73">
        <v>483193</v>
      </c>
      <c r="B73" t="s">
        <v>1837</v>
      </c>
      <c r="C73" t="s">
        <v>1838</v>
      </c>
      <c r="D73" t="s">
        <v>4995</v>
      </c>
      <c r="E73" t="s">
        <v>3407</v>
      </c>
      <c r="F73">
        <v>18062</v>
      </c>
      <c r="G73" t="s">
        <v>7517</v>
      </c>
      <c r="H73">
        <v>40.532733</v>
      </c>
      <c r="I73">
        <v>-75.566602000000003</v>
      </c>
      <c r="J73">
        <f t="shared" si="2"/>
        <v>0.34647423627792495</v>
      </c>
      <c r="K73">
        <f t="shared" si="3"/>
        <v>-1.5793638417087497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0199D-3552-4B26-ADF8-00A64CD2F9FA}">
  <sheetPr codeName="Sheet24"/>
  <dimension ref="A1:O63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3.85546875" bestFit="1" customWidth="1"/>
    <col min="3" max="3" width="19.28515625" bestFit="1" customWidth="1"/>
    <col min="4" max="4" width="22.85546875" bestFit="1" customWidth="1"/>
    <col min="5" max="5" width="5.28515625" bestFit="1" customWidth="1"/>
    <col min="6" max="6" width="15.5703125" bestFit="1" customWidth="1"/>
    <col min="7" max="7" width="42.140625" bestFit="1" customWidth="1"/>
    <col min="8" max="8" width="12" bestFit="1" customWidth="1"/>
    <col min="9" max="9" width="12.7109375" bestFit="1" customWidth="1"/>
    <col min="10" max="10" width="10.28515625" bestFit="1" customWidth="1"/>
    <col min="11" max="11" width="10.7109375" bestFit="1" customWidth="1"/>
    <col min="14" max="14" width="14.28515625" customWidth="1"/>
    <col min="15" max="15" width="13.7109375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311144</v>
      </c>
      <c r="B2" t="s">
        <v>1193</v>
      </c>
      <c r="C2" t="s">
        <v>457</v>
      </c>
      <c r="D2" t="s">
        <v>5662</v>
      </c>
      <c r="E2" t="s">
        <v>3407</v>
      </c>
      <c r="F2">
        <v>19460</v>
      </c>
      <c r="G2" t="s">
        <v>8185</v>
      </c>
      <c r="H2">
        <v>40.131014</v>
      </c>
      <c r="I2">
        <v>-75.566310000000001</v>
      </c>
      <c r="J2">
        <f>(H2-N$2)/N$6</f>
        <v>-1.3170580898024851</v>
      </c>
      <c r="K2">
        <f>(I2-O$2)/O$6</f>
        <v>-0.18947640183020503</v>
      </c>
      <c r="M2" s="19" t="s">
        <v>8497</v>
      </c>
      <c r="N2" s="20">
        <f>AVERAGE(H:H)</f>
        <v>40.200767745316263</v>
      </c>
      <c r="O2" s="20">
        <f>AVERAGE(I:I)</f>
        <v>-75.541830520191965</v>
      </c>
    </row>
    <row r="3" spans="1:15">
      <c r="A3">
        <v>416207</v>
      </c>
      <c r="B3" t="s">
        <v>2446</v>
      </c>
      <c r="C3" t="s">
        <v>288</v>
      </c>
      <c r="D3" t="s">
        <v>5599</v>
      </c>
      <c r="E3" t="s">
        <v>3407</v>
      </c>
      <c r="F3">
        <v>19403</v>
      </c>
      <c r="G3" t="s">
        <v>8122</v>
      </c>
      <c r="H3">
        <v>40.148865999999998</v>
      </c>
      <c r="I3">
        <v>-75.424042999999998</v>
      </c>
      <c r="J3">
        <f t="shared" ref="J3:J63" si="0">(H3-N$2)/N$6</f>
        <v>-0.97998484860880564</v>
      </c>
      <c r="K3">
        <f t="shared" ref="K3:K63" si="1">(I3-O$2)/O$6</f>
        <v>0.91170056232771379</v>
      </c>
      <c r="M3" s="19" t="s">
        <v>8498</v>
      </c>
      <c r="N3" s="20">
        <f>MEDIAN(H:H)</f>
        <v>40.206491999999997</v>
      </c>
      <c r="O3" s="20">
        <f>MEDIAN(I:I)</f>
        <v>-75.521410000000003</v>
      </c>
    </row>
    <row r="4" spans="1:15">
      <c r="A4">
        <v>416229</v>
      </c>
      <c r="B4" t="s">
        <v>1003</v>
      </c>
      <c r="C4" t="s">
        <v>534</v>
      </c>
      <c r="D4" t="s">
        <v>5595</v>
      </c>
      <c r="E4" t="s">
        <v>3407</v>
      </c>
      <c r="F4">
        <v>19403</v>
      </c>
      <c r="G4" t="s">
        <v>8118</v>
      </c>
      <c r="H4">
        <v>40.130118000000003</v>
      </c>
      <c r="I4">
        <v>-75.424696999999995</v>
      </c>
      <c r="J4">
        <f t="shared" si="0"/>
        <v>-1.3339759490960477</v>
      </c>
      <c r="K4">
        <f t="shared" si="1"/>
        <v>0.90663846265205994</v>
      </c>
      <c r="M4" s="19" t="s">
        <v>8499</v>
      </c>
      <c r="N4" s="20">
        <f>MAX(H:H)</f>
        <v>40.314658000000001</v>
      </c>
      <c r="O4" s="20">
        <f>MAX(I:I)</f>
        <v>-75.278734999999998</v>
      </c>
    </row>
    <row r="5" spans="1:15">
      <c r="A5">
        <v>416252</v>
      </c>
      <c r="B5" t="s">
        <v>959</v>
      </c>
      <c r="C5" t="s">
        <v>485</v>
      </c>
      <c r="D5" t="s">
        <v>5683</v>
      </c>
      <c r="E5" t="s">
        <v>3407</v>
      </c>
      <c r="F5">
        <v>19464</v>
      </c>
      <c r="G5" t="s">
        <v>8206</v>
      </c>
      <c r="H5">
        <v>40.252648000000001</v>
      </c>
      <c r="I5">
        <v>-75.671985000000006</v>
      </c>
      <c r="J5">
        <f t="shared" si="0"/>
        <v>0.97957907238422925</v>
      </c>
      <c r="K5">
        <f t="shared" si="1"/>
        <v>-1.007423470984615</v>
      </c>
      <c r="M5" s="19" t="s">
        <v>8500</v>
      </c>
      <c r="N5" s="20">
        <f>MIN(H:H)</f>
        <v>40.113832000000002</v>
      </c>
      <c r="O5" s="20">
        <f>MIN(I:I)</f>
        <v>-75.869927000000004</v>
      </c>
    </row>
    <row r="6" spans="1:15">
      <c r="A6">
        <v>480555</v>
      </c>
      <c r="B6" t="s">
        <v>1325</v>
      </c>
      <c r="C6" t="s">
        <v>1326</v>
      </c>
      <c r="D6" t="s">
        <v>5712</v>
      </c>
      <c r="E6" t="s">
        <v>3407</v>
      </c>
      <c r="F6">
        <v>19508</v>
      </c>
      <c r="G6" t="s">
        <v>8235</v>
      </c>
      <c r="H6">
        <v>40.285727999999999</v>
      </c>
      <c r="I6">
        <v>-75.817103000000003</v>
      </c>
      <c r="J6">
        <f t="shared" si="0"/>
        <v>1.604180395411773</v>
      </c>
      <c r="K6">
        <f t="shared" si="1"/>
        <v>-2.1306677840344483</v>
      </c>
      <c r="M6" t="s">
        <v>8501</v>
      </c>
      <c r="N6">
        <f>_xlfn.STDEV.P(H:H)</f>
        <v>5.2961783429554869E-2</v>
      </c>
      <c r="O6">
        <f>_xlfn.STDEV.P(I:I)</f>
        <v>0.12919540149370717</v>
      </c>
    </row>
    <row r="7" spans="1:15">
      <c r="A7">
        <v>268766</v>
      </c>
      <c r="B7" t="s">
        <v>1382</v>
      </c>
      <c r="C7" t="s">
        <v>457</v>
      </c>
      <c r="D7" t="s">
        <v>5665</v>
      </c>
      <c r="E7" t="s">
        <v>3407</v>
      </c>
      <c r="F7">
        <v>19460</v>
      </c>
      <c r="G7" t="s">
        <v>8188</v>
      </c>
      <c r="H7">
        <v>40.133437999999998</v>
      </c>
      <c r="I7">
        <v>-75.520698999999993</v>
      </c>
      <c r="J7">
        <f t="shared" si="0"/>
        <v>-1.2712892383207</v>
      </c>
      <c r="K7">
        <f t="shared" si="1"/>
        <v>0.16356247937354798</v>
      </c>
    </row>
    <row r="8" spans="1:15">
      <c r="A8">
        <v>424180</v>
      </c>
      <c r="B8" t="s">
        <v>1590</v>
      </c>
      <c r="C8" t="s">
        <v>457</v>
      </c>
      <c r="D8" t="s">
        <v>5671</v>
      </c>
      <c r="E8" t="s">
        <v>3407</v>
      </c>
      <c r="F8">
        <v>19460</v>
      </c>
      <c r="G8" t="s">
        <v>8194</v>
      </c>
      <c r="H8">
        <v>40.118248999999999</v>
      </c>
      <c r="I8">
        <v>-75.540424000000002</v>
      </c>
      <c r="J8">
        <f t="shared" si="0"/>
        <v>-1.558080940118328</v>
      </c>
      <c r="K8">
        <f t="shared" si="1"/>
        <v>1.0886766678239948E-2</v>
      </c>
    </row>
    <row r="9" spans="1:15">
      <c r="A9">
        <v>245952</v>
      </c>
      <c r="B9" t="s">
        <v>1504</v>
      </c>
      <c r="C9" t="s">
        <v>1391</v>
      </c>
      <c r="D9" t="s">
        <v>5733</v>
      </c>
      <c r="E9" t="s">
        <v>3407</v>
      </c>
      <c r="F9">
        <v>19525</v>
      </c>
      <c r="G9" t="s">
        <v>8256</v>
      </c>
      <c r="H9">
        <v>40.314658000000001</v>
      </c>
      <c r="I9">
        <v>-75.606863000000004</v>
      </c>
      <c r="J9">
        <f t="shared" si="0"/>
        <v>2.1504233299700988</v>
      </c>
      <c r="K9">
        <f t="shared" si="1"/>
        <v>-0.50336528278993464</v>
      </c>
    </row>
    <row r="10" spans="1:15">
      <c r="A10">
        <v>340865</v>
      </c>
      <c r="B10" t="s">
        <v>1674</v>
      </c>
      <c r="C10" t="s">
        <v>838</v>
      </c>
      <c r="D10" t="s">
        <v>5616</v>
      </c>
      <c r="E10" t="s">
        <v>3407</v>
      </c>
      <c r="F10">
        <v>19426</v>
      </c>
      <c r="G10" t="s">
        <v>8139</v>
      </c>
      <c r="H10">
        <v>40.193629999999999</v>
      </c>
      <c r="I10">
        <v>-75.462693000000002</v>
      </c>
      <c r="J10">
        <f t="shared" si="0"/>
        <v>-0.13477161934620258</v>
      </c>
      <c r="K10">
        <f t="shared" si="1"/>
        <v>0.61254130779428817</v>
      </c>
    </row>
    <row r="11" spans="1:15">
      <c r="A11">
        <v>467950</v>
      </c>
      <c r="B11" t="s">
        <v>3186</v>
      </c>
      <c r="C11" t="s">
        <v>485</v>
      </c>
      <c r="D11" t="s">
        <v>5690</v>
      </c>
      <c r="E11" t="s">
        <v>3407</v>
      </c>
      <c r="F11">
        <v>19465</v>
      </c>
      <c r="G11" t="s">
        <v>8213</v>
      </c>
      <c r="H11">
        <v>40.233919</v>
      </c>
      <c r="I11">
        <v>-75.664897999999994</v>
      </c>
      <c r="J11">
        <f t="shared" si="0"/>
        <v>0.62594672114530026</v>
      </c>
      <c r="K11">
        <f t="shared" si="1"/>
        <v>-0.95256857740422773</v>
      </c>
    </row>
    <row r="12" spans="1:15">
      <c r="A12">
        <v>343158</v>
      </c>
      <c r="B12" t="s">
        <v>1039</v>
      </c>
      <c r="C12" t="s">
        <v>457</v>
      </c>
      <c r="D12" t="s">
        <v>5668</v>
      </c>
      <c r="E12" t="s">
        <v>3407</v>
      </c>
      <c r="F12">
        <v>19460</v>
      </c>
      <c r="G12" t="s">
        <v>8191</v>
      </c>
      <c r="H12">
        <v>40.1355</v>
      </c>
      <c r="I12">
        <v>-75.476770000000002</v>
      </c>
      <c r="J12">
        <f t="shared" si="0"/>
        <v>-1.2323555040980803</v>
      </c>
      <c r="K12">
        <f t="shared" si="1"/>
        <v>0.50358232135013048</v>
      </c>
    </row>
    <row r="13" spans="1:15">
      <c r="A13">
        <v>416348</v>
      </c>
      <c r="B13" t="s">
        <v>530</v>
      </c>
      <c r="C13" t="s">
        <v>457</v>
      </c>
      <c r="D13" t="s">
        <v>5664</v>
      </c>
      <c r="E13" t="s">
        <v>3407</v>
      </c>
      <c r="F13">
        <v>19460</v>
      </c>
      <c r="G13" t="s">
        <v>8187</v>
      </c>
      <c r="H13">
        <v>40.120511</v>
      </c>
      <c r="I13">
        <v>-75.522120999999999</v>
      </c>
      <c r="J13">
        <f t="shared" si="0"/>
        <v>-1.5153708980176785</v>
      </c>
      <c r="K13">
        <f t="shared" si="1"/>
        <v>0.15255589567502212</v>
      </c>
    </row>
    <row r="14" spans="1:15">
      <c r="A14">
        <v>417132</v>
      </c>
      <c r="B14" t="s">
        <v>2725</v>
      </c>
      <c r="C14" t="s">
        <v>485</v>
      </c>
      <c r="D14" t="s">
        <v>5686</v>
      </c>
      <c r="E14" t="s">
        <v>3407</v>
      </c>
      <c r="F14">
        <v>19464</v>
      </c>
      <c r="G14" t="s">
        <v>8209</v>
      </c>
      <c r="H14">
        <v>40.248195000000003</v>
      </c>
      <c r="I14">
        <v>-75.627699000000007</v>
      </c>
      <c r="J14">
        <f t="shared" si="0"/>
        <v>0.89549957747973774</v>
      </c>
      <c r="K14">
        <f t="shared" si="1"/>
        <v>-0.66464037276299082</v>
      </c>
    </row>
    <row r="15" spans="1:15">
      <c r="A15">
        <v>417171</v>
      </c>
      <c r="B15" t="s">
        <v>2744</v>
      </c>
      <c r="C15" t="s">
        <v>838</v>
      </c>
      <c r="D15" t="s">
        <v>5615</v>
      </c>
      <c r="E15" t="s">
        <v>3407</v>
      </c>
      <c r="F15">
        <v>19426</v>
      </c>
      <c r="G15" t="s">
        <v>8138</v>
      </c>
      <c r="H15">
        <v>40.218251000000002</v>
      </c>
      <c r="I15">
        <v>-75.462352999999993</v>
      </c>
      <c r="J15">
        <f t="shared" si="0"/>
        <v>0.33011076197979705</v>
      </c>
      <c r="K15">
        <f t="shared" si="1"/>
        <v>0.61517298040861879</v>
      </c>
    </row>
    <row r="16" spans="1:15">
      <c r="A16">
        <v>303746</v>
      </c>
      <c r="B16" t="s">
        <v>1920</v>
      </c>
      <c r="C16" t="s">
        <v>1326</v>
      </c>
      <c r="D16" t="s">
        <v>5712</v>
      </c>
      <c r="E16" t="s">
        <v>3407</v>
      </c>
      <c r="F16">
        <v>19508</v>
      </c>
      <c r="G16" t="s">
        <v>8235</v>
      </c>
      <c r="H16">
        <v>40.285727999999999</v>
      </c>
      <c r="I16">
        <v>-75.817103000000003</v>
      </c>
      <c r="J16">
        <f t="shared" si="0"/>
        <v>1.604180395411773</v>
      </c>
      <c r="K16">
        <f t="shared" si="1"/>
        <v>-2.1306677840344483</v>
      </c>
    </row>
    <row r="17" spans="1:11">
      <c r="A17">
        <v>296066</v>
      </c>
      <c r="B17" t="s">
        <v>287</v>
      </c>
      <c r="C17" t="s">
        <v>288</v>
      </c>
      <c r="D17" t="s">
        <v>5596</v>
      </c>
      <c r="E17" t="s">
        <v>3407</v>
      </c>
      <c r="F17">
        <v>19403</v>
      </c>
      <c r="G17" t="s">
        <v>8119</v>
      </c>
      <c r="H17">
        <v>40.164029999999997</v>
      </c>
      <c r="I17">
        <v>-75.384950000000003</v>
      </c>
      <c r="J17">
        <f t="shared" si="0"/>
        <v>-0.69366518529594823</v>
      </c>
      <c r="K17">
        <f t="shared" si="1"/>
        <v>1.2142887314731783</v>
      </c>
    </row>
    <row r="18" spans="1:11">
      <c r="A18">
        <v>417248</v>
      </c>
      <c r="B18" t="s">
        <v>2784</v>
      </c>
      <c r="C18" t="s">
        <v>485</v>
      </c>
      <c r="D18" t="s">
        <v>5680</v>
      </c>
      <c r="E18" t="s">
        <v>3407</v>
      </c>
      <c r="F18">
        <v>19464</v>
      </c>
      <c r="G18" t="s">
        <v>8203</v>
      </c>
      <c r="H18">
        <v>40.259630000000001</v>
      </c>
      <c r="I18">
        <v>-75.630162999999996</v>
      </c>
      <c r="J18">
        <f t="shared" si="0"/>
        <v>1.1114099804065687</v>
      </c>
      <c r="K18">
        <f t="shared" si="1"/>
        <v>-0.68371225900275889</v>
      </c>
    </row>
    <row r="19" spans="1:11">
      <c r="A19">
        <v>470951</v>
      </c>
      <c r="B19" t="s">
        <v>509</v>
      </c>
      <c r="C19" t="s">
        <v>510</v>
      </c>
      <c r="D19" t="s">
        <v>5702</v>
      </c>
      <c r="E19" t="s">
        <v>3407</v>
      </c>
      <c r="F19">
        <v>19492</v>
      </c>
      <c r="G19" t="s">
        <v>8225</v>
      </c>
      <c r="H19">
        <v>40.30115</v>
      </c>
      <c r="I19">
        <v>-75.525989999999993</v>
      </c>
      <c r="J19">
        <f t="shared" si="0"/>
        <v>1.895371495887344</v>
      </c>
      <c r="K19">
        <f t="shared" si="1"/>
        <v>0.12260900936743925</v>
      </c>
    </row>
    <row r="20" spans="1:11">
      <c r="A20">
        <v>482194</v>
      </c>
      <c r="B20" t="s">
        <v>2153</v>
      </c>
      <c r="C20" t="s">
        <v>2154</v>
      </c>
      <c r="D20" t="s">
        <v>5634</v>
      </c>
      <c r="E20" t="s">
        <v>3407</v>
      </c>
      <c r="F20">
        <v>19442</v>
      </c>
      <c r="G20" t="s">
        <v>8157</v>
      </c>
      <c r="H20">
        <v>40.1284030521389</v>
      </c>
      <c r="I20">
        <v>-75.575874286147197</v>
      </c>
      <c r="J20">
        <f t="shared" si="0"/>
        <v>-1.3663568046875936</v>
      </c>
      <c r="K20">
        <f t="shared" si="1"/>
        <v>-0.26350601926718242</v>
      </c>
    </row>
    <row r="21" spans="1:11">
      <c r="A21">
        <v>461409</v>
      </c>
      <c r="B21" t="s">
        <v>2109</v>
      </c>
      <c r="C21" t="s">
        <v>1326</v>
      </c>
      <c r="D21" t="s">
        <v>5711</v>
      </c>
      <c r="E21" t="s">
        <v>3407</v>
      </c>
      <c r="F21">
        <v>19508</v>
      </c>
      <c r="G21" t="s">
        <v>8234</v>
      </c>
      <c r="H21">
        <v>40.208469999999998</v>
      </c>
      <c r="I21">
        <v>-75.851822999999996</v>
      </c>
      <c r="J21">
        <f t="shared" si="0"/>
        <v>0.14543042520424934</v>
      </c>
      <c r="K21">
        <f t="shared" si="1"/>
        <v>-2.3994079992323099</v>
      </c>
    </row>
    <row r="22" spans="1:11">
      <c r="A22">
        <v>308805</v>
      </c>
      <c r="B22" t="s">
        <v>2108</v>
      </c>
      <c r="C22" t="s">
        <v>1326</v>
      </c>
      <c r="D22" t="s">
        <v>5711</v>
      </c>
      <c r="E22" t="s">
        <v>3407</v>
      </c>
      <c r="F22">
        <v>19508</v>
      </c>
      <c r="G22" t="s">
        <v>8234</v>
      </c>
      <c r="H22">
        <v>40.208469999999998</v>
      </c>
      <c r="I22">
        <v>-75.851822999999996</v>
      </c>
      <c r="J22">
        <f t="shared" si="0"/>
        <v>0.14543042520424934</v>
      </c>
      <c r="K22">
        <f t="shared" si="1"/>
        <v>-2.3994079992323099</v>
      </c>
    </row>
    <row r="23" spans="1:11">
      <c r="A23">
        <v>308438</v>
      </c>
      <c r="B23" t="s">
        <v>2121</v>
      </c>
      <c r="C23" t="s">
        <v>838</v>
      </c>
      <c r="D23" t="s">
        <v>5611</v>
      </c>
      <c r="E23" t="s">
        <v>3407</v>
      </c>
      <c r="F23">
        <v>19426</v>
      </c>
      <c r="G23" t="s">
        <v>8134</v>
      </c>
      <c r="H23">
        <v>40.187761000000002</v>
      </c>
      <c r="I23">
        <v>-75.463194999999999</v>
      </c>
      <c r="J23">
        <f t="shared" si="0"/>
        <v>-0.24558737402718769</v>
      </c>
      <c r="K23">
        <f t="shared" si="1"/>
        <v>0.60865572058148176</v>
      </c>
    </row>
    <row r="24" spans="1:11">
      <c r="A24">
        <v>343425</v>
      </c>
      <c r="B24" t="s">
        <v>525</v>
      </c>
      <c r="C24" t="s">
        <v>28</v>
      </c>
      <c r="D24" t="s">
        <v>5677</v>
      </c>
      <c r="E24" t="s">
        <v>3407</v>
      </c>
      <c r="F24">
        <v>19462</v>
      </c>
      <c r="G24" t="s">
        <v>8200</v>
      </c>
      <c r="H24">
        <v>40.130527000000001</v>
      </c>
      <c r="I24">
        <v>-75.278734999999998</v>
      </c>
      <c r="J24">
        <f t="shared" si="0"/>
        <v>-1.3262533994855028</v>
      </c>
      <c r="K24">
        <f t="shared" si="1"/>
        <v>2.0364155159561341</v>
      </c>
    </row>
    <row r="25" spans="1:11">
      <c r="A25">
        <v>446819</v>
      </c>
      <c r="B25" t="s">
        <v>2221</v>
      </c>
      <c r="C25" t="s">
        <v>457</v>
      </c>
      <c r="D25" t="s">
        <v>5669</v>
      </c>
      <c r="E25" t="s">
        <v>3407</v>
      </c>
      <c r="F25">
        <v>19460</v>
      </c>
      <c r="G25" t="s">
        <v>8192</v>
      </c>
      <c r="H25">
        <v>40.131030000000003</v>
      </c>
      <c r="I25">
        <v>-75.568659999999994</v>
      </c>
      <c r="J25">
        <f t="shared" si="0"/>
        <v>-1.3167559851721997</v>
      </c>
      <c r="K25">
        <f t="shared" si="1"/>
        <v>-0.20766590372286495</v>
      </c>
    </row>
    <row r="26" spans="1:11">
      <c r="A26">
        <v>417787</v>
      </c>
      <c r="B26" t="s">
        <v>798</v>
      </c>
      <c r="C26" t="s">
        <v>485</v>
      </c>
      <c r="D26" t="s">
        <v>5682</v>
      </c>
      <c r="E26" t="s">
        <v>3407</v>
      </c>
      <c r="F26">
        <v>19464</v>
      </c>
      <c r="G26" t="s">
        <v>8205</v>
      </c>
      <c r="H26">
        <v>40.255744</v>
      </c>
      <c r="I26">
        <v>-75.648055999999997</v>
      </c>
      <c r="J26">
        <f t="shared" si="0"/>
        <v>1.0380363183362533</v>
      </c>
      <c r="K26">
        <f t="shared" si="1"/>
        <v>-0.8222079004352626</v>
      </c>
    </row>
    <row r="27" spans="1:11">
      <c r="A27">
        <v>441660</v>
      </c>
      <c r="B27" t="s">
        <v>2425</v>
      </c>
      <c r="C27" t="s">
        <v>2112</v>
      </c>
      <c r="D27" t="s">
        <v>5701</v>
      </c>
      <c r="E27" t="s">
        <v>3407</v>
      </c>
      <c r="F27">
        <v>19490</v>
      </c>
      <c r="G27" t="s">
        <v>8224</v>
      </c>
      <c r="H27">
        <v>40.206840999999997</v>
      </c>
      <c r="I27">
        <v>-75.355316999999999</v>
      </c>
      <c r="J27">
        <f t="shared" si="0"/>
        <v>0.1146723975376024</v>
      </c>
      <c r="K27">
        <f t="shared" si="1"/>
        <v>1.4436544802335733</v>
      </c>
    </row>
    <row r="28" spans="1:11">
      <c r="A28">
        <v>285568</v>
      </c>
      <c r="B28" t="s">
        <v>2425</v>
      </c>
      <c r="C28" t="s">
        <v>2112</v>
      </c>
      <c r="D28" t="s">
        <v>5701</v>
      </c>
      <c r="E28" t="s">
        <v>3407</v>
      </c>
      <c r="F28">
        <v>19490</v>
      </c>
      <c r="G28" t="s">
        <v>8224</v>
      </c>
      <c r="H28">
        <v>40.206840999999997</v>
      </c>
      <c r="I28">
        <v>-75.355316999999999</v>
      </c>
      <c r="J28">
        <f t="shared" si="0"/>
        <v>0.1146723975376024</v>
      </c>
      <c r="K28">
        <f t="shared" si="1"/>
        <v>1.4436544802335733</v>
      </c>
    </row>
    <row r="29" spans="1:11">
      <c r="A29">
        <v>243948</v>
      </c>
      <c r="B29" t="s">
        <v>1002</v>
      </c>
      <c r="C29" t="s">
        <v>288</v>
      </c>
      <c r="D29" t="s">
        <v>5598</v>
      </c>
      <c r="E29" t="s">
        <v>3407</v>
      </c>
      <c r="F29">
        <v>19403</v>
      </c>
      <c r="G29" t="s">
        <v>8121</v>
      </c>
      <c r="H29">
        <v>40.175550999999999</v>
      </c>
      <c r="I29">
        <v>-75.398491000000007</v>
      </c>
      <c r="J29">
        <f t="shared" si="0"/>
        <v>-0.4761309699815014</v>
      </c>
      <c r="K29">
        <f t="shared" si="1"/>
        <v>1.1094784995032492</v>
      </c>
    </row>
    <row r="30" spans="1:11">
      <c r="A30">
        <v>418076</v>
      </c>
      <c r="B30" t="s">
        <v>1076</v>
      </c>
      <c r="C30" t="s">
        <v>288</v>
      </c>
      <c r="D30" t="s">
        <v>5597</v>
      </c>
      <c r="E30" t="s">
        <v>3407</v>
      </c>
      <c r="F30">
        <v>19403</v>
      </c>
      <c r="G30" t="s">
        <v>8120</v>
      </c>
      <c r="H30">
        <v>40.142180000000003</v>
      </c>
      <c r="I30">
        <v>-75.427580000000006</v>
      </c>
      <c r="J30">
        <f t="shared" si="0"/>
        <v>-1.1062268209715376</v>
      </c>
      <c r="K30">
        <f t="shared" si="1"/>
        <v>0.88432342692571697</v>
      </c>
    </row>
    <row r="31" spans="1:11">
      <c r="A31">
        <v>418702</v>
      </c>
      <c r="B31" t="s">
        <v>1127</v>
      </c>
      <c r="C31" t="s">
        <v>480</v>
      </c>
      <c r="D31" t="s">
        <v>5697</v>
      </c>
      <c r="E31" t="s">
        <v>3407</v>
      </c>
      <c r="F31">
        <v>19468</v>
      </c>
      <c r="G31" t="s">
        <v>8220</v>
      </c>
      <c r="H31">
        <v>40.187370000000001</v>
      </c>
      <c r="I31">
        <v>-75.531779999999998</v>
      </c>
      <c r="J31">
        <f t="shared" si="0"/>
        <v>-0.25297005592876204</v>
      </c>
      <c r="K31">
        <f t="shared" si="1"/>
        <v>7.779317278917959E-2</v>
      </c>
    </row>
    <row r="32" spans="1:11">
      <c r="A32">
        <v>286889</v>
      </c>
      <c r="B32" t="s">
        <v>2538</v>
      </c>
      <c r="C32" t="s">
        <v>874</v>
      </c>
      <c r="D32" t="s">
        <v>5594</v>
      </c>
      <c r="E32" t="s">
        <v>3407</v>
      </c>
      <c r="F32">
        <v>19401</v>
      </c>
      <c r="G32" t="s">
        <v>8117</v>
      </c>
      <c r="H32">
        <v>40.113832000000002</v>
      </c>
      <c r="I32">
        <v>-75.345701000000005</v>
      </c>
      <c r="J32">
        <f t="shared" si="0"/>
        <v>-1.6414806996047446</v>
      </c>
      <c r="K32">
        <f t="shared" si="1"/>
        <v>1.5180843739358074</v>
      </c>
    </row>
    <row r="33" spans="1:11">
      <c r="A33">
        <v>460868</v>
      </c>
      <c r="B33" t="s">
        <v>2539</v>
      </c>
      <c r="C33" t="s">
        <v>874</v>
      </c>
      <c r="D33" t="s">
        <v>5601</v>
      </c>
      <c r="E33" t="s">
        <v>3407</v>
      </c>
      <c r="F33">
        <v>19403</v>
      </c>
      <c r="G33" t="s">
        <v>8124</v>
      </c>
      <c r="H33">
        <v>40.126730000000002</v>
      </c>
      <c r="I33">
        <v>-75.366870000000006</v>
      </c>
      <c r="J33">
        <f t="shared" si="0"/>
        <v>-1.3979466045500406</v>
      </c>
      <c r="K33">
        <f t="shared" si="1"/>
        <v>1.3542317928435033</v>
      </c>
    </row>
    <row r="34" spans="1:11">
      <c r="A34">
        <v>483425</v>
      </c>
      <c r="B34" t="s">
        <v>2685</v>
      </c>
      <c r="C34" t="s">
        <v>485</v>
      </c>
      <c r="D34" t="s">
        <v>5691</v>
      </c>
      <c r="E34" t="s">
        <v>3407</v>
      </c>
      <c r="F34">
        <v>19465</v>
      </c>
      <c r="G34" t="s">
        <v>8214</v>
      </c>
      <c r="H34">
        <v>40.210084999999999</v>
      </c>
      <c r="I34">
        <v>-75.606334000000004</v>
      </c>
      <c r="J34">
        <f t="shared" si="0"/>
        <v>0.1759241113194302</v>
      </c>
      <c r="K34">
        <f t="shared" si="1"/>
        <v>-0.49927070981067895</v>
      </c>
    </row>
    <row r="35" spans="1:11">
      <c r="A35">
        <v>418342</v>
      </c>
      <c r="B35" t="s">
        <v>2748</v>
      </c>
      <c r="C35" t="s">
        <v>838</v>
      </c>
      <c r="D35" t="s">
        <v>5610</v>
      </c>
      <c r="E35" t="s">
        <v>3407</v>
      </c>
      <c r="F35">
        <v>19426</v>
      </c>
      <c r="G35" t="s">
        <v>8133</v>
      </c>
      <c r="H35">
        <v>40.219107999999999</v>
      </c>
      <c r="I35">
        <v>-75.456517000000005</v>
      </c>
      <c r="J35">
        <f t="shared" si="0"/>
        <v>0.34629224123712304</v>
      </c>
      <c r="K35">
        <f t="shared" si="1"/>
        <v>0.66034486681103244</v>
      </c>
    </row>
    <row r="36" spans="1:11">
      <c r="A36">
        <v>418339</v>
      </c>
      <c r="B36" t="s">
        <v>2747</v>
      </c>
      <c r="C36" t="s">
        <v>838</v>
      </c>
      <c r="D36" t="s">
        <v>5614</v>
      </c>
      <c r="E36" t="s">
        <v>3407</v>
      </c>
      <c r="F36">
        <v>19426</v>
      </c>
      <c r="G36" t="s">
        <v>8137</v>
      </c>
      <c r="H36">
        <v>40.212421999999997</v>
      </c>
      <c r="I36">
        <v>-75.545598999999996</v>
      </c>
      <c r="J36">
        <f t="shared" si="0"/>
        <v>0.22005026887425688</v>
      </c>
      <c r="K36">
        <f t="shared" si="1"/>
        <v>-2.9168838553547034E-2</v>
      </c>
    </row>
    <row r="37" spans="1:11">
      <c r="A37">
        <v>418340</v>
      </c>
      <c r="B37" t="s">
        <v>2747</v>
      </c>
      <c r="C37" t="s">
        <v>510</v>
      </c>
      <c r="D37" t="s">
        <v>5703</v>
      </c>
      <c r="E37" t="s">
        <v>3407</v>
      </c>
      <c r="F37">
        <v>19492</v>
      </c>
      <c r="G37" t="s">
        <v>8226</v>
      </c>
      <c r="H37">
        <v>40.277748000000003</v>
      </c>
      <c r="I37">
        <v>-75.496187000000006</v>
      </c>
      <c r="J37">
        <f t="shared" si="0"/>
        <v>1.4535057110781042</v>
      </c>
      <c r="K37">
        <f t="shared" si="1"/>
        <v>0.35329059443483474</v>
      </c>
    </row>
    <row r="38" spans="1:11">
      <c r="A38">
        <v>246009</v>
      </c>
      <c r="B38" t="s">
        <v>2743</v>
      </c>
      <c r="C38" t="s">
        <v>838</v>
      </c>
      <c r="D38" t="s">
        <v>5609</v>
      </c>
      <c r="E38" t="s">
        <v>3407</v>
      </c>
      <c r="F38">
        <v>19426</v>
      </c>
      <c r="G38" t="s">
        <v>8132</v>
      </c>
      <c r="H38">
        <v>40.206142999999997</v>
      </c>
      <c r="I38">
        <v>-75.459605999999994</v>
      </c>
      <c r="J38">
        <f t="shared" si="0"/>
        <v>0.10149308304325037</v>
      </c>
      <c r="K38">
        <f t="shared" si="1"/>
        <v>0.63643534708916349</v>
      </c>
    </row>
    <row r="39" spans="1:11">
      <c r="A39">
        <v>418341</v>
      </c>
      <c r="B39" t="s">
        <v>2743</v>
      </c>
      <c r="C39" t="s">
        <v>838</v>
      </c>
      <c r="D39" t="s">
        <v>5609</v>
      </c>
      <c r="E39" t="s">
        <v>3407</v>
      </c>
      <c r="F39">
        <v>19426</v>
      </c>
      <c r="G39" t="s">
        <v>8132</v>
      </c>
      <c r="H39">
        <v>40.206142999999997</v>
      </c>
      <c r="I39">
        <v>-75.459605999999994</v>
      </c>
      <c r="J39">
        <f t="shared" si="0"/>
        <v>0.10149308304325037</v>
      </c>
      <c r="K39">
        <f t="shared" si="1"/>
        <v>0.63643534708916349</v>
      </c>
    </row>
    <row r="40" spans="1:11">
      <c r="A40">
        <v>481503</v>
      </c>
      <c r="B40" t="s">
        <v>1385</v>
      </c>
      <c r="C40" t="s">
        <v>457</v>
      </c>
      <c r="D40" t="s">
        <v>5666</v>
      </c>
      <c r="E40" t="s">
        <v>3407</v>
      </c>
      <c r="F40">
        <v>19460</v>
      </c>
      <c r="G40" t="s">
        <v>8189</v>
      </c>
      <c r="H40">
        <v>40.133384</v>
      </c>
      <c r="I40">
        <v>-75.526717000000005</v>
      </c>
      <c r="J40">
        <f t="shared" si="0"/>
        <v>-1.2723088414477453</v>
      </c>
      <c r="K40">
        <f t="shared" si="1"/>
        <v>0.11698187410096211</v>
      </c>
    </row>
    <row r="41" spans="1:11">
      <c r="A41">
        <v>479953</v>
      </c>
      <c r="B41" t="s">
        <v>1384</v>
      </c>
      <c r="C41" t="s">
        <v>457</v>
      </c>
      <c r="D41" t="s">
        <v>5667</v>
      </c>
      <c r="E41" t="s">
        <v>3407</v>
      </c>
      <c r="F41">
        <v>19460</v>
      </c>
      <c r="G41" t="s">
        <v>8190</v>
      </c>
      <c r="H41">
        <v>40.142577000000003</v>
      </c>
      <c r="I41">
        <v>-75.518281999999999</v>
      </c>
      <c r="J41">
        <f t="shared" si="0"/>
        <v>-1.0987308498336399</v>
      </c>
      <c r="K41">
        <f t="shared" si="1"/>
        <v>0.18227057557550022</v>
      </c>
    </row>
    <row r="42" spans="1:11">
      <c r="A42">
        <v>432040</v>
      </c>
      <c r="B42" t="s">
        <v>1383</v>
      </c>
      <c r="C42" t="s">
        <v>457</v>
      </c>
      <c r="D42" t="s">
        <v>5670</v>
      </c>
      <c r="E42" t="s">
        <v>3407</v>
      </c>
      <c r="F42">
        <v>19460</v>
      </c>
      <c r="G42" t="s">
        <v>8193</v>
      </c>
      <c r="H42">
        <v>40.132026000000003</v>
      </c>
      <c r="I42">
        <v>-75.515082000000007</v>
      </c>
      <c r="J42">
        <f t="shared" si="0"/>
        <v>-1.2979499719395551</v>
      </c>
      <c r="K42">
        <f t="shared" si="1"/>
        <v>0.20703925900382184</v>
      </c>
    </row>
    <row r="43" spans="1:11">
      <c r="A43">
        <v>418409</v>
      </c>
      <c r="B43" t="s">
        <v>1087</v>
      </c>
      <c r="C43" t="s">
        <v>485</v>
      </c>
      <c r="D43" t="s">
        <v>5679</v>
      </c>
      <c r="E43" t="s">
        <v>3407</v>
      </c>
      <c r="F43">
        <v>19464</v>
      </c>
      <c r="G43" t="s">
        <v>8202</v>
      </c>
      <c r="H43">
        <v>40.252861000000003</v>
      </c>
      <c r="I43">
        <v>-75.635897999999997</v>
      </c>
      <c r="J43">
        <f t="shared" si="0"/>
        <v>0.98360084027438266</v>
      </c>
      <c r="K43">
        <f t="shared" si="1"/>
        <v>-0.72810238383456816</v>
      </c>
    </row>
    <row r="44" spans="1:11">
      <c r="A44">
        <v>418407</v>
      </c>
      <c r="B44" t="s">
        <v>946</v>
      </c>
      <c r="C44" t="s">
        <v>485</v>
      </c>
      <c r="D44" t="s">
        <v>5681</v>
      </c>
      <c r="E44" t="s">
        <v>3407</v>
      </c>
      <c r="F44">
        <v>19464</v>
      </c>
      <c r="G44" t="s">
        <v>8204</v>
      </c>
      <c r="H44">
        <v>40.253512999999998</v>
      </c>
      <c r="I44">
        <v>-75.639133999999999</v>
      </c>
      <c r="J44">
        <f t="shared" si="0"/>
        <v>0.99591160395669787</v>
      </c>
      <c r="K44">
        <f t="shared" si="1"/>
        <v>-0.7531497149515255</v>
      </c>
    </row>
    <row r="45" spans="1:11">
      <c r="A45">
        <v>418478</v>
      </c>
      <c r="B45" t="s">
        <v>2785</v>
      </c>
      <c r="C45" t="s">
        <v>485</v>
      </c>
      <c r="D45" t="s">
        <v>5687</v>
      </c>
      <c r="E45" t="s">
        <v>3407</v>
      </c>
      <c r="F45">
        <v>19464</v>
      </c>
      <c r="G45" t="s">
        <v>8210</v>
      </c>
      <c r="H45">
        <v>40.258420000000001</v>
      </c>
      <c r="I45">
        <v>-75.631649999999993</v>
      </c>
      <c r="J45">
        <f t="shared" si="0"/>
        <v>1.0885633177444283</v>
      </c>
      <c r="K45">
        <f t="shared" si="1"/>
        <v>-0.69522195658336339</v>
      </c>
    </row>
    <row r="46" spans="1:11">
      <c r="A46">
        <v>246051</v>
      </c>
      <c r="B46" t="s">
        <v>484</v>
      </c>
      <c r="C46" t="s">
        <v>485</v>
      </c>
      <c r="D46" t="s">
        <v>5685</v>
      </c>
      <c r="E46" t="s">
        <v>3407</v>
      </c>
      <c r="F46">
        <v>19464</v>
      </c>
      <c r="G46" t="s">
        <v>8208</v>
      </c>
      <c r="H46">
        <v>40.249147000000001</v>
      </c>
      <c r="I46">
        <v>-75.648690000000002</v>
      </c>
      <c r="J46">
        <f t="shared" si="0"/>
        <v>0.91347480297916472</v>
      </c>
      <c r="K46">
        <f t="shared" si="1"/>
        <v>-0.82711519583954995</v>
      </c>
    </row>
    <row r="47" spans="1:11">
      <c r="A47">
        <v>307803</v>
      </c>
      <c r="B47" t="s">
        <v>456</v>
      </c>
      <c r="C47" t="s">
        <v>457</v>
      </c>
      <c r="D47" t="s">
        <v>5663</v>
      </c>
      <c r="E47" t="s">
        <v>3407</v>
      </c>
      <c r="F47">
        <v>19460</v>
      </c>
      <c r="G47" t="s">
        <v>8186</v>
      </c>
      <c r="H47">
        <v>40.141263000000002</v>
      </c>
      <c r="I47">
        <v>-75.522552000000005</v>
      </c>
      <c r="J47">
        <f t="shared" si="0"/>
        <v>-1.1235411925923664</v>
      </c>
      <c r="K47">
        <f t="shared" si="1"/>
        <v>0.14921986362571535</v>
      </c>
    </row>
    <row r="48" spans="1:11">
      <c r="A48">
        <v>418522</v>
      </c>
      <c r="B48" t="s">
        <v>2786</v>
      </c>
      <c r="C48" t="s">
        <v>485</v>
      </c>
      <c r="D48" t="s">
        <v>5688</v>
      </c>
      <c r="E48" t="s">
        <v>3407</v>
      </c>
      <c r="F48">
        <v>19464</v>
      </c>
      <c r="G48" t="s">
        <v>8211</v>
      </c>
      <c r="H48">
        <v>40.240997999999998</v>
      </c>
      <c r="I48">
        <v>-75.622307000000006</v>
      </c>
      <c r="J48">
        <f t="shared" si="0"/>
        <v>0.75960913848842571</v>
      </c>
      <c r="K48">
        <f t="shared" si="1"/>
        <v>-0.62290514118616769</v>
      </c>
    </row>
    <row r="49" spans="1:11">
      <c r="A49">
        <v>418582</v>
      </c>
      <c r="B49" t="s">
        <v>2749</v>
      </c>
      <c r="C49" t="s">
        <v>2750</v>
      </c>
      <c r="D49" t="s">
        <v>5698</v>
      </c>
      <c r="E49" t="s">
        <v>3407</v>
      </c>
      <c r="F49">
        <v>19473</v>
      </c>
      <c r="G49" t="s">
        <v>8221</v>
      </c>
      <c r="H49">
        <v>40.250006999999997</v>
      </c>
      <c r="I49">
        <v>-75.464208999999997</v>
      </c>
      <c r="J49">
        <f t="shared" si="0"/>
        <v>0.92971292685465245</v>
      </c>
      <c r="K49">
        <f t="shared" si="1"/>
        <v>0.60080714402013069</v>
      </c>
    </row>
    <row r="50" spans="1:11">
      <c r="A50">
        <v>434667</v>
      </c>
      <c r="B50" t="s">
        <v>2751</v>
      </c>
      <c r="C50" t="s">
        <v>838</v>
      </c>
      <c r="D50" t="s">
        <v>5613</v>
      </c>
      <c r="E50" t="s">
        <v>3407</v>
      </c>
      <c r="F50">
        <v>19426</v>
      </c>
      <c r="G50" t="s">
        <v>8136</v>
      </c>
      <c r="H50">
        <v>40.214331000000001</v>
      </c>
      <c r="I50">
        <v>-75.418256</v>
      </c>
      <c r="J50">
        <f t="shared" si="0"/>
        <v>0.25609512757022601</v>
      </c>
      <c r="K50">
        <f t="shared" si="1"/>
        <v>0.95649317826520797</v>
      </c>
    </row>
    <row r="51" spans="1:11">
      <c r="A51">
        <v>418338</v>
      </c>
      <c r="B51" t="s">
        <v>2745</v>
      </c>
      <c r="C51" t="s">
        <v>2746</v>
      </c>
      <c r="D51" t="s">
        <v>5617</v>
      </c>
      <c r="E51" t="s">
        <v>3407</v>
      </c>
      <c r="F51">
        <v>19426</v>
      </c>
      <c r="G51" t="s">
        <v>8140</v>
      </c>
      <c r="H51">
        <v>40.200434000000001</v>
      </c>
      <c r="I51">
        <v>-75.465421000000006</v>
      </c>
      <c r="J51">
        <f t="shared" si="0"/>
        <v>-6.3016253352841146E-3</v>
      </c>
      <c r="K51">
        <f t="shared" si="1"/>
        <v>0.59142600517155819</v>
      </c>
    </row>
    <row r="52" spans="1:11">
      <c r="A52">
        <v>458049</v>
      </c>
      <c r="B52" t="s">
        <v>975</v>
      </c>
      <c r="C52" t="s">
        <v>480</v>
      </c>
      <c r="D52" t="s">
        <v>5695</v>
      </c>
      <c r="E52" t="s">
        <v>3407</v>
      </c>
      <c r="F52">
        <v>19468</v>
      </c>
      <c r="G52" t="s">
        <v>8218</v>
      </c>
      <c r="H52">
        <v>40.189256</v>
      </c>
      <c r="I52">
        <v>-75.511246</v>
      </c>
      <c r="J52">
        <f t="shared" si="0"/>
        <v>-0.21735947263887836</v>
      </c>
      <c r="K52">
        <f t="shared" si="1"/>
        <v>0.23673071826364447</v>
      </c>
    </row>
    <row r="53" spans="1:11">
      <c r="A53">
        <v>246308</v>
      </c>
      <c r="B53" t="s">
        <v>478</v>
      </c>
      <c r="C53" t="s">
        <v>480</v>
      </c>
      <c r="D53" t="s">
        <v>5696</v>
      </c>
      <c r="E53" t="s">
        <v>3407</v>
      </c>
      <c r="F53">
        <v>19468</v>
      </c>
      <c r="G53" t="s">
        <v>8219</v>
      </c>
      <c r="H53">
        <v>40.1873</v>
      </c>
      <c r="I53">
        <v>-75.513040000000004</v>
      </c>
      <c r="J53">
        <f t="shared" si="0"/>
        <v>-0.25429176368609258</v>
      </c>
      <c r="K53">
        <f t="shared" si="1"/>
        <v>0.22284477511657952</v>
      </c>
    </row>
    <row r="54" spans="1:11">
      <c r="A54">
        <v>418701</v>
      </c>
      <c r="B54" t="s">
        <v>479</v>
      </c>
      <c r="C54" t="s">
        <v>480</v>
      </c>
      <c r="D54" t="s">
        <v>5693</v>
      </c>
      <c r="E54" t="s">
        <v>3407</v>
      </c>
      <c r="F54">
        <v>19468</v>
      </c>
      <c r="G54" t="s">
        <v>8216</v>
      </c>
      <c r="H54">
        <v>40.189256</v>
      </c>
      <c r="I54">
        <v>-75.511246</v>
      </c>
      <c r="J54">
        <f t="shared" si="0"/>
        <v>-0.21735947263887836</v>
      </c>
      <c r="K54">
        <f t="shared" si="1"/>
        <v>0.23673071826364447</v>
      </c>
    </row>
    <row r="55" spans="1:11">
      <c r="A55">
        <v>308434</v>
      </c>
      <c r="B55" t="s">
        <v>837</v>
      </c>
      <c r="C55" t="s">
        <v>838</v>
      </c>
      <c r="D55" t="s">
        <v>5612</v>
      </c>
      <c r="E55" t="s">
        <v>3407</v>
      </c>
      <c r="F55">
        <v>19426</v>
      </c>
      <c r="G55" t="s">
        <v>8135</v>
      </c>
      <c r="H55">
        <v>40.186391</v>
      </c>
      <c r="I55">
        <v>-75.463661999999999</v>
      </c>
      <c r="J55">
        <f t="shared" si="0"/>
        <v>-0.27145508299177873</v>
      </c>
      <c r="K55">
        <f t="shared" si="1"/>
        <v>0.60504104084364918</v>
      </c>
    </row>
    <row r="56" spans="1:11">
      <c r="A56">
        <v>244248</v>
      </c>
      <c r="B56" t="s">
        <v>3153</v>
      </c>
      <c r="C56" t="s">
        <v>485</v>
      </c>
      <c r="D56" t="s">
        <v>5684</v>
      </c>
      <c r="E56" t="s">
        <v>3407</v>
      </c>
      <c r="F56">
        <v>19464</v>
      </c>
      <c r="G56" t="s">
        <v>8207</v>
      </c>
      <c r="H56">
        <v>40.255547999999997</v>
      </c>
      <c r="I56">
        <v>-75.669038999999998</v>
      </c>
      <c r="J56">
        <f t="shared" si="0"/>
        <v>1.0343355366157279</v>
      </c>
      <c r="K56">
        <f t="shared" si="1"/>
        <v>-0.98462080180329714</v>
      </c>
    </row>
    <row r="57" spans="1:11">
      <c r="A57">
        <v>470748</v>
      </c>
      <c r="B57" t="s">
        <v>1175</v>
      </c>
      <c r="C57" t="s">
        <v>485</v>
      </c>
      <c r="D57" t="s">
        <v>5689</v>
      </c>
      <c r="E57" t="s">
        <v>3407</v>
      </c>
      <c r="F57">
        <v>19464</v>
      </c>
      <c r="G57" t="s">
        <v>8212</v>
      </c>
      <c r="H57">
        <v>40.246766000000001</v>
      </c>
      <c r="I57">
        <v>-75.631546</v>
      </c>
      <c r="J57">
        <f t="shared" si="0"/>
        <v>0.86851785769112055</v>
      </c>
      <c r="K57">
        <f t="shared" si="1"/>
        <v>-0.69441697437199357</v>
      </c>
    </row>
    <row r="58" spans="1:11">
      <c r="A58">
        <v>344300</v>
      </c>
      <c r="B58" t="s">
        <v>873</v>
      </c>
      <c r="C58" t="s">
        <v>874</v>
      </c>
      <c r="D58" t="s">
        <v>5600</v>
      </c>
      <c r="E58" t="s">
        <v>3407</v>
      </c>
      <c r="F58">
        <v>19403</v>
      </c>
      <c r="G58" t="s">
        <v>8123</v>
      </c>
      <c r="H58">
        <v>40.166240000000002</v>
      </c>
      <c r="I58">
        <v>-75.370718999999994</v>
      </c>
      <c r="J58">
        <f t="shared" si="0"/>
        <v>-0.65193698324352489</v>
      </c>
      <c r="K58">
        <f t="shared" si="1"/>
        <v>1.3244397108073969</v>
      </c>
    </row>
    <row r="59" spans="1:11">
      <c r="A59">
        <v>470516</v>
      </c>
      <c r="B59" t="s">
        <v>3202</v>
      </c>
      <c r="C59" t="s">
        <v>1326</v>
      </c>
      <c r="D59" t="s">
        <v>5713</v>
      </c>
      <c r="E59" t="s">
        <v>3407</v>
      </c>
      <c r="F59">
        <v>19508</v>
      </c>
      <c r="G59" t="s">
        <v>8236</v>
      </c>
      <c r="H59">
        <v>40.244732999999997</v>
      </c>
      <c r="I59">
        <v>-75.869927000000004</v>
      </c>
      <c r="J59">
        <f t="shared" si="0"/>
        <v>0.83013168811077565</v>
      </c>
      <c r="K59">
        <f t="shared" si="1"/>
        <v>-2.5395368257284288</v>
      </c>
    </row>
    <row r="60" spans="1:11">
      <c r="A60">
        <v>269078</v>
      </c>
      <c r="B60" t="s">
        <v>879</v>
      </c>
      <c r="C60" t="s">
        <v>480</v>
      </c>
      <c r="D60" t="s">
        <v>5694</v>
      </c>
      <c r="E60" t="s">
        <v>3407</v>
      </c>
      <c r="F60">
        <v>19468</v>
      </c>
      <c r="G60" t="s">
        <v>8217</v>
      </c>
      <c r="H60">
        <v>40.228050000000003</v>
      </c>
      <c r="I60">
        <v>-75.539027000000004</v>
      </c>
      <c r="J60">
        <f t="shared" si="0"/>
        <v>0.51513096646431511</v>
      </c>
      <c r="K60">
        <f t="shared" si="1"/>
        <v>2.1699845037420177E-2</v>
      </c>
    </row>
    <row r="61" spans="1:11">
      <c r="A61">
        <v>462979</v>
      </c>
      <c r="B61" t="s">
        <v>2573</v>
      </c>
      <c r="C61" t="s">
        <v>838</v>
      </c>
      <c r="D61" t="s">
        <v>8469</v>
      </c>
      <c r="E61" t="s">
        <v>3407</v>
      </c>
      <c r="F61">
        <v>19426</v>
      </c>
      <c r="G61" t="s">
        <v>8485</v>
      </c>
      <c r="H61">
        <v>40.1643941574685</v>
      </c>
      <c r="I61">
        <v>-75.483441965755304</v>
      </c>
      <c r="J61">
        <f t="shared" si="0"/>
        <v>-0.68678933171016876</v>
      </c>
      <c r="K61">
        <f t="shared" si="1"/>
        <v>0.45193988146323372</v>
      </c>
    </row>
    <row r="62" spans="1:11">
      <c r="A62">
        <v>279123</v>
      </c>
      <c r="B62" t="s">
        <v>3273</v>
      </c>
      <c r="C62" t="s">
        <v>3274</v>
      </c>
      <c r="D62" t="s">
        <v>5692</v>
      </c>
      <c r="E62" t="s">
        <v>3407</v>
      </c>
      <c r="F62">
        <v>19468</v>
      </c>
      <c r="G62" t="s">
        <v>8215</v>
      </c>
      <c r="H62">
        <v>40.23509</v>
      </c>
      <c r="I62">
        <v>-75.508489999999995</v>
      </c>
      <c r="J62">
        <f t="shared" si="0"/>
        <v>0.64805700377120401</v>
      </c>
      <c r="K62">
        <f t="shared" si="1"/>
        <v>0.25806274686637554</v>
      </c>
    </row>
    <row r="63" spans="1:11">
      <c r="A63">
        <v>243766</v>
      </c>
      <c r="B63" t="s">
        <v>260</v>
      </c>
      <c r="C63" t="s">
        <v>261</v>
      </c>
      <c r="D63" t="s">
        <v>5721</v>
      </c>
      <c r="E63" t="s">
        <v>3407</v>
      </c>
      <c r="F63">
        <v>19518</v>
      </c>
      <c r="G63" t="s">
        <v>8244</v>
      </c>
      <c r="H63">
        <v>40.268953000000003</v>
      </c>
      <c r="I63">
        <v>-75.723974999999996</v>
      </c>
      <c r="J63">
        <f t="shared" si="0"/>
        <v>1.2874425721413734</v>
      </c>
      <c r="K63">
        <f t="shared" si="1"/>
        <v>-1.4098371745599829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CCE2-BF57-4C8D-956A-C6F75FC63B36}">
  <sheetPr codeName="Sheet25"/>
  <dimension ref="A1:O48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0.7109375" bestFit="1" customWidth="1"/>
    <col min="3" max="3" width="17.7109375" bestFit="1" customWidth="1"/>
    <col min="4" max="4" width="27.7109375" bestFit="1" customWidth="1"/>
    <col min="5" max="5" width="5.28515625" bestFit="1" customWidth="1"/>
    <col min="6" max="6" width="15.5703125" bestFit="1" customWidth="1"/>
    <col min="7" max="7" width="53.28515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337058</v>
      </c>
      <c r="B2" t="s">
        <v>556</v>
      </c>
      <c r="C2" t="s">
        <v>557</v>
      </c>
      <c r="D2" t="s">
        <v>3658</v>
      </c>
      <c r="E2" t="s">
        <v>3406</v>
      </c>
      <c r="F2">
        <v>8701</v>
      </c>
      <c r="G2" t="s">
        <v>6177</v>
      </c>
      <c r="H2">
        <v>40.076039999999999</v>
      </c>
      <c r="I2">
        <v>-74.162007000000003</v>
      </c>
      <c r="J2">
        <f>(H2-N$2)/N$6</f>
        <v>0.48207281009512604</v>
      </c>
      <c r="K2">
        <f>(I2-O$2)/O$6</f>
        <v>1.159213129305587</v>
      </c>
      <c r="M2" s="19" t="s">
        <v>8497</v>
      </c>
      <c r="N2" s="20">
        <f>AVERAGE(H:H)</f>
        <v>40.010570739130436</v>
      </c>
      <c r="O2" s="20">
        <f>AVERAGE(I:I)</f>
        <v>-74.518074195652147</v>
      </c>
    </row>
    <row r="3" spans="1:15">
      <c r="A3">
        <v>418511</v>
      </c>
      <c r="B3" t="s">
        <v>1321</v>
      </c>
      <c r="C3" t="s">
        <v>1318</v>
      </c>
      <c r="D3" t="s">
        <v>3664</v>
      </c>
      <c r="E3" t="s">
        <v>3406</v>
      </c>
      <c r="F3">
        <v>8721</v>
      </c>
      <c r="G3" t="s">
        <v>6183</v>
      </c>
      <c r="H3">
        <v>39.918089999999999</v>
      </c>
      <c r="I3">
        <v>-74.1584</v>
      </c>
      <c r="J3">
        <f t="shared" ref="J3:J48" si="0">(H3-N$2)/N$6</f>
        <v>-0.68096766635425554</v>
      </c>
      <c r="K3">
        <f t="shared" ref="K3:K48" si="1">(I3-O$2)/O$6</f>
        <v>1.1709560862768122</v>
      </c>
      <c r="M3" s="19" t="s">
        <v>8498</v>
      </c>
      <c r="N3" s="20">
        <f>MEDIAN(H:H)</f>
        <v>40.035626999999998</v>
      </c>
      <c r="O3" s="20">
        <f>MEDIAN(I:I)</f>
        <v>-74.603827999999993</v>
      </c>
    </row>
    <row r="4" spans="1:15">
      <c r="A4">
        <v>437873</v>
      </c>
      <c r="B4" t="s">
        <v>1323</v>
      </c>
      <c r="C4" t="s">
        <v>1318</v>
      </c>
      <c r="D4" t="s">
        <v>3660</v>
      </c>
      <c r="E4" t="s">
        <v>3406</v>
      </c>
      <c r="F4">
        <v>8721</v>
      </c>
      <c r="G4" t="s">
        <v>6179</v>
      </c>
      <c r="H4">
        <v>39.900953999999999</v>
      </c>
      <c r="I4">
        <v>-74.158249999999995</v>
      </c>
      <c r="J4">
        <f t="shared" si="0"/>
        <v>-0.80714596077931078</v>
      </c>
      <c r="K4">
        <f t="shared" si="1"/>
        <v>1.1714444266000008</v>
      </c>
      <c r="M4" s="19" t="s">
        <v>8499</v>
      </c>
      <c r="N4" s="20">
        <f>MAX(H:H)</f>
        <v>40.316794999999999</v>
      </c>
      <c r="O4" s="20">
        <f>MAX(I:I)</f>
        <v>-74.145302999999998</v>
      </c>
    </row>
    <row r="5" spans="1:15">
      <c r="A5">
        <v>278982</v>
      </c>
      <c r="B5" t="s">
        <v>1317</v>
      </c>
      <c r="C5" t="s">
        <v>1318</v>
      </c>
      <c r="D5" t="s">
        <v>3661</v>
      </c>
      <c r="E5" t="s">
        <v>3406</v>
      </c>
      <c r="F5">
        <v>8721</v>
      </c>
      <c r="G5" t="s">
        <v>6180</v>
      </c>
      <c r="H5">
        <v>39.891680000000001</v>
      </c>
      <c r="I5">
        <v>-74.165120000000002</v>
      </c>
      <c r="J5">
        <f t="shared" si="0"/>
        <v>-0.87543363015942477</v>
      </c>
      <c r="K5">
        <f t="shared" si="1"/>
        <v>1.1490784397986868</v>
      </c>
      <c r="M5" s="19" t="s">
        <v>8500</v>
      </c>
      <c r="N5" s="20">
        <f>MIN(H:H)</f>
        <v>39.701900999999999</v>
      </c>
      <c r="O5" s="20">
        <f>MIN(I:I)</f>
        <v>-75.012898000000007</v>
      </c>
    </row>
    <row r="6" spans="1:15">
      <c r="A6">
        <v>484172</v>
      </c>
      <c r="B6" t="s">
        <v>1863</v>
      </c>
      <c r="C6" t="s">
        <v>557</v>
      </c>
      <c r="D6" t="s">
        <v>3657</v>
      </c>
      <c r="E6" t="s">
        <v>3406</v>
      </c>
      <c r="F6">
        <v>8701</v>
      </c>
      <c r="G6" t="s">
        <v>6176</v>
      </c>
      <c r="H6">
        <v>40.110258000000002</v>
      </c>
      <c r="I6">
        <v>-74.236587999999998</v>
      </c>
      <c r="J6">
        <f t="shared" si="0"/>
        <v>0.73403177826953714</v>
      </c>
      <c r="K6">
        <f t="shared" si="1"/>
        <v>0.91640706502216041</v>
      </c>
      <c r="M6" t="s">
        <v>8501</v>
      </c>
      <c r="N6">
        <f>_xlfn.STDEV.P(H:H)</f>
        <v>0.13580782715508008</v>
      </c>
      <c r="O6">
        <f>_xlfn.STDEV.P(I:I)</f>
        <v>0.30716283886936518</v>
      </c>
    </row>
    <row r="7" spans="1:15">
      <c r="A7">
        <v>424869</v>
      </c>
      <c r="B7" t="s">
        <v>1378</v>
      </c>
      <c r="C7" t="s">
        <v>597</v>
      </c>
      <c r="D7" t="s">
        <v>3623</v>
      </c>
      <c r="E7" t="s">
        <v>3406</v>
      </c>
      <c r="F7">
        <v>8505</v>
      </c>
      <c r="G7" t="s">
        <v>6142</v>
      </c>
      <c r="H7">
        <v>40.154380000000003</v>
      </c>
      <c r="I7">
        <v>-74.686930000000004</v>
      </c>
      <c r="J7">
        <f t="shared" si="0"/>
        <v>1.0589173237073437</v>
      </c>
      <c r="K7">
        <f t="shared" si="1"/>
        <v>-0.54972732043172079</v>
      </c>
    </row>
    <row r="8" spans="1:15">
      <c r="A8">
        <v>244237</v>
      </c>
      <c r="B8" t="s">
        <v>1377</v>
      </c>
      <c r="C8" t="s">
        <v>597</v>
      </c>
      <c r="D8" t="s">
        <v>3623</v>
      </c>
      <c r="E8" t="s">
        <v>3406</v>
      </c>
      <c r="F8">
        <v>8505</v>
      </c>
      <c r="G8" t="s">
        <v>6142</v>
      </c>
      <c r="H8">
        <v>40.154380000000003</v>
      </c>
      <c r="I8">
        <v>-74.686930000000004</v>
      </c>
      <c r="J8">
        <f t="shared" si="0"/>
        <v>1.0589173237073437</v>
      </c>
      <c r="K8">
        <f t="shared" si="1"/>
        <v>-0.54972732043172079</v>
      </c>
    </row>
    <row r="9" spans="1:15">
      <c r="A9">
        <v>417181</v>
      </c>
      <c r="B9" t="s">
        <v>2825</v>
      </c>
      <c r="C9" t="s">
        <v>2824</v>
      </c>
      <c r="D9" t="s">
        <v>8460</v>
      </c>
      <c r="E9" t="s">
        <v>3406</v>
      </c>
      <c r="F9">
        <v>8060</v>
      </c>
      <c r="G9" t="s">
        <v>8517</v>
      </c>
      <c r="J9">
        <f t="shared" si="0"/>
        <v>-294.61166986673038</v>
      </c>
      <c r="K9">
        <f t="shared" si="1"/>
        <v>242.60120289923583</v>
      </c>
    </row>
    <row r="10" spans="1:15">
      <c r="A10">
        <v>416345</v>
      </c>
      <c r="B10" t="s">
        <v>1977</v>
      </c>
      <c r="C10" t="s">
        <v>1978</v>
      </c>
      <c r="D10" t="s">
        <v>3414</v>
      </c>
      <c r="E10" t="s">
        <v>3406</v>
      </c>
      <c r="F10">
        <v>7727</v>
      </c>
      <c r="G10" t="s">
        <v>8459</v>
      </c>
      <c r="H10">
        <v>40.181930000000001</v>
      </c>
      <c r="I10">
        <v>-74.179910000000007</v>
      </c>
      <c r="J10">
        <f t="shared" si="0"/>
        <v>1.2617775017774808</v>
      </c>
      <c r="K10">
        <f t="shared" si="1"/>
        <v>1.1009280839338778</v>
      </c>
    </row>
    <row r="11" spans="1:15">
      <c r="A11">
        <v>416518</v>
      </c>
      <c r="B11" t="s">
        <v>905</v>
      </c>
      <c r="C11" t="s">
        <v>906</v>
      </c>
      <c r="D11" t="s">
        <v>3440</v>
      </c>
      <c r="E11" t="s">
        <v>3406</v>
      </c>
      <c r="F11">
        <v>8016</v>
      </c>
      <c r="G11" t="s">
        <v>5958</v>
      </c>
      <c r="H11">
        <v>40.070641999999999</v>
      </c>
      <c r="I11">
        <v>-74.852558000000002</v>
      </c>
      <c r="J11">
        <f t="shared" si="0"/>
        <v>0.44232546921590299</v>
      </c>
      <c r="K11">
        <f t="shared" si="1"/>
        <v>-1.0889461940743064</v>
      </c>
    </row>
    <row r="12" spans="1:15">
      <c r="A12">
        <v>424012</v>
      </c>
      <c r="B12" t="s">
        <v>1611</v>
      </c>
      <c r="C12" t="s">
        <v>1612</v>
      </c>
      <c r="D12" t="s">
        <v>3441</v>
      </c>
      <c r="E12" t="s">
        <v>3406</v>
      </c>
      <c r="F12">
        <v>8016</v>
      </c>
      <c r="G12" t="s">
        <v>5959</v>
      </c>
      <c r="H12">
        <v>40.079180000000001</v>
      </c>
      <c r="I12">
        <v>-74.852440000000001</v>
      </c>
      <c r="J12">
        <f t="shared" si="0"/>
        <v>0.50519371605304497</v>
      </c>
      <c r="K12">
        <f t="shared" si="1"/>
        <v>-1.0885620330200758</v>
      </c>
    </row>
    <row r="13" spans="1:15">
      <c r="A13">
        <v>441294</v>
      </c>
      <c r="B13" t="s">
        <v>1566</v>
      </c>
      <c r="C13" t="s">
        <v>1318</v>
      </c>
      <c r="D13" t="s">
        <v>3659</v>
      </c>
      <c r="E13" t="s">
        <v>3406</v>
      </c>
      <c r="F13">
        <v>8721</v>
      </c>
      <c r="G13" t="s">
        <v>6178</v>
      </c>
      <c r="H13">
        <v>39.891700999999998</v>
      </c>
      <c r="I13">
        <v>-74.204239999999999</v>
      </c>
      <c r="J13">
        <f t="shared" si="0"/>
        <v>-0.87527899989667313</v>
      </c>
      <c r="K13">
        <f t="shared" si="1"/>
        <v>1.0217192835153499</v>
      </c>
    </row>
    <row r="14" spans="1:15">
      <c r="A14">
        <v>416668</v>
      </c>
      <c r="B14" t="s">
        <v>1319</v>
      </c>
      <c r="C14" t="s">
        <v>1318</v>
      </c>
      <c r="D14" t="s">
        <v>3662</v>
      </c>
      <c r="E14" t="s">
        <v>3406</v>
      </c>
      <c r="F14">
        <v>8721</v>
      </c>
      <c r="G14" t="s">
        <v>6181</v>
      </c>
      <c r="H14">
        <v>39.890650000000001</v>
      </c>
      <c r="I14">
        <v>-74.164519999999996</v>
      </c>
      <c r="J14">
        <f t="shared" si="0"/>
        <v>-0.88301787638128593</v>
      </c>
      <c r="K14">
        <f t="shared" si="1"/>
        <v>1.1510318010913947</v>
      </c>
    </row>
    <row r="15" spans="1:15">
      <c r="A15">
        <v>419645</v>
      </c>
      <c r="B15" t="s">
        <v>1669</v>
      </c>
      <c r="C15" t="s">
        <v>1670</v>
      </c>
      <c r="D15" t="s">
        <v>3413</v>
      </c>
      <c r="E15" t="s">
        <v>3406</v>
      </c>
      <c r="F15">
        <v>7722</v>
      </c>
      <c r="G15" t="s">
        <v>8458</v>
      </c>
      <c r="H15">
        <v>40.316794999999999</v>
      </c>
      <c r="I15">
        <v>-74.189841000000001</v>
      </c>
      <c r="J15">
        <f t="shared" si="0"/>
        <v>2.2548351393611701</v>
      </c>
      <c r="K15">
        <f t="shared" si="1"/>
        <v>1.0685966989377318</v>
      </c>
    </row>
    <row r="16" spans="1:15">
      <c r="A16">
        <v>243302</v>
      </c>
      <c r="B16" t="s">
        <v>1760</v>
      </c>
      <c r="C16" t="s">
        <v>1761</v>
      </c>
      <c r="D16" t="s">
        <v>3496</v>
      </c>
      <c r="E16" t="s">
        <v>3406</v>
      </c>
      <c r="F16">
        <v>8075</v>
      </c>
      <c r="G16" t="s">
        <v>6015</v>
      </c>
      <c r="H16">
        <v>40.052397999999997</v>
      </c>
      <c r="I16">
        <v>-74.947108</v>
      </c>
      <c r="J16">
        <f t="shared" si="0"/>
        <v>0.30798858759294734</v>
      </c>
      <c r="K16">
        <f t="shared" si="1"/>
        <v>-1.3967633777806003</v>
      </c>
    </row>
    <row r="17" spans="1:11">
      <c r="A17">
        <v>345928</v>
      </c>
      <c r="B17" t="s">
        <v>1853</v>
      </c>
      <c r="C17" t="s">
        <v>1854</v>
      </c>
      <c r="D17" t="s">
        <v>3483</v>
      </c>
      <c r="E17" t="s">
        <v>3406</v>
      </c>
      <c r="F17">
        <v>8060</v>
      </c>
      <c r="G17" t="s">
        <v>6002</v>
      </c>
      <c r="H17">
        <v>39.999296000000001</v>
      </c>
      <c r="I17">
        <v>-74.755014000000003</v>
      </c>
      <c r="J17">
        <f t="shared" si="0"/>
        <v>-8.3019803546084195E-2</v>
      </c>
      <c r="K17">
        <f t="shared" si="1"/>
        <v>-0.77138173751748906</v>
      </c>
    </row>
    <row r="18" spans="1:11">
      <c r="A18">
        <v>424965</v>
      </c>
      <c r="B18" t="s">
        <v>1956</v>
      </c>
      <c r="C18" t="s">
        <v>906</v>
      </c>
      <c r="D18" t="s">
        <v>3439</v>
      </c>
      <c r="E18" t="s">
        <v>3406</v>
      </c>
      <c r="F18">
        <v>8016</v>
      </c>
      <c r="G18" t="s">
        <v>5957</v>
      </c>
      <c r="H18">
        <v>40.092970999999999</v>
      </c>
      <c r="I18">
        <v>-74.793289000000001</v>
      </c>
      <c r="J18">
        <f t="shared" si="0"/>
        <v>0.60674161862164733</v>
      </c>
      <c r="K18">
        <f t="shared" si="1"/>
        <v>-0.89598990998029437</v>
      </c>
    </row>
    <row r="19" spans="1:11">
      <c r="A19">
        <v>417419</v>
      </c>
      <c r="B19" t="s">
        <v>1320</v>
      </c>
      <c r="C19" t="s">
        <v>1318</v>
      </c>
      <c r="D19" t="s">
        <v>3663</v>
      </c>
      <c r="E19" t="s">
        <v>3406</v>
      </c>
      <c r="F19">
        <v>8721</v>
      </c>
      <c r="G19" t="s">
        <v>6182</v>
      </c>
      <c r="H19">
        <v>39.914349999999999</v>
      </c>
      <c r="I19">
        <v>-74.145302999999998</v>
      </c>
      <c r="J19">
        <f t="shared" si="0"/>
        <v>-0.70850657982004406</v>
      </c>
      <c r="K19">
        <f t="shared" si="1"/>
        <v>1.213594707694073</v>
      </c>
    </row>
    <row r="20" spans="1:11">
      <c r="A20">
        <v>417382</v>
      </c>
      <c r="B20" t="s">
        <v>1979</v>
      </c>
      <c r="C20" t="s">
        <v>1978</v>
      </c>
      <c r="D20" t="s">
        <v>3414</v>
      </c>
      <c r="E20" t="s">
        <v>3406</v>
      </c>
      <c r="F20">
        <v>7727</v>
      </c>
      <c r="G20" t="s">
        <v>5932</v>
      </c>
      <c r="H20">
        <v>40.181930000000001</v>
      </c>
      <c r="I20">
        <v>-74.179910000000007</v>
      </c>
      <c r="J20">
        <f t="shared" si="0"/>
        <v>1.2617775017774808</v>
      </c>
      <c r="K20">
        <f t="shared" si="1"/>
        <v>1.1009280839338778</v>
      </c>
    </row>
    <row r="21" spans="1:11">
      <c r="A21">
        <v>471316</v>
      </c>
      <c r="B21" t="s">
        <v>2133</v>
      </c>
      <c r="C21" t="s">
        <v>2132</v>
      </c>
      <c r="D21" t="s">
        <v>3418</v>
      </c>
      <c r="E21" t="s">
        <v>3406</v>
      </c>
      <c r="F21">
        <v>7731</v>
      </c>
      <c r="G21" t="s">
        <v>5936</v>
      </c>
      <c r="H21">
        <v>40.114817000000002</v>
      </c>
      <c r="I21">
        <v>-74.158326000000002</v>
      </c>
      <c r="J21">
        <f t="shared" si="0"/>
        <v>0.76760127198358108</v>
      </c>
      <c r="K21">
        <f t="shared" si="1"/>
        <v>1.1711970008362371</v>
      </c>
    </row>
    <row r="22" spans="1:11">
      <c r="A22">
        <v>316969</v>
      </c>
      <c r="B22" t="s">
        <v>2131</v>
      </c>
      <c r="C22" t="s">
        <v>2132</v>
      </c>
      <c r="D22" t="s">
        <v>3417</v>
      </c>
      <c r="E22" t="s">
        <v>3406</v>
      </c>
      <c r="F22">
        <v>7731</v>
      </c>
      <c r="G22" t="s">
        <v>5935</v>
      </c>
      <c r="H22">
        <v>40.16919</v>
      </c>
      <c r="I22">
        <v>-74.224239999999995</v>
      </c>
      <c r="J22">
        <f t="shared" si="0"/>
        <v>1.1679684756934914</v>
      </c>
      <c r="K22">
        <f t="shared" si="1"/>
        <v>0.9566072404257171</v>
      </c>
    </row>
    <row r="23" spans="1:11">
      <c r="A23">
        <v>468670</v>
      </c>
      <c r="B23" t="s">
        <v>596</v>
      </c>
      <c r="C23" t="s">
        <v>597</v>
      </c>
      <c r="D23" t="s">
        <v>3624</v>
      </c>
      <c r="E23" t="s">
        <v>3406</v>
      </c>
      <c r="F23">
        <v>8505</v>
      </c>
      <c r="G23" t="s">
        <v>6143</v>
      </c>
      <c r="H23">
        <v>40.040979999999998</v>
      </c>
      <c r="I23">
        <v>-74.761510000000001</v>
      </c>
      <c r="J23">
        <f t="shared" si="0"/>
        <v>0.22391390471799985</v>
      </c>
      <c r="K23">
        <f t="shared" si="1"/>
        <v>-0.79253012911300114</v>
      </c>
    </row>
    <row r="24" spans="1:11">
      <c r="A24">
        <v>329753</v>
      </c>
      <c r="B24" t="s">
        <v>2238</v>
      </c>
      <c r="C24" t="s">
        <v>2239</v>
      </c>
      <c r="D24" t="s">
        <v>3665</v>
      </c>
      <c r="E24" t="s">
        <v>3406</v>
      </c>
      <c r="F24">
        <v>8733</v>
      </c>
      <c r="G24" t="s">
        <v>6184</v>
      </c>
      <c r="H24">
        <v>40.01229</v>
      </c>
      <c r="I24">
        <v>-74.317738000000006</v>
      </c>
      <c r="J24">
        <f t="shared" si="0"/>
        <v>1.2659512382894665E-2</v>
      </c>
      <c r="K24">
        <f t="shared" si="1"/>
        <v>0.65221495018589681</v>
      </c>
    </row>
    <row r="25" spans="1:11">
      <c r="A25">
        <v>472882</v>
      </c>
      <c r="B25" t="s">
        <v>2312</v>
      </c>
      <c r="C25" t="s">
        <v>2313</v>
      </c>
      <c r="D25" t="s">
        <v>3666</v>
      </c>
      <c r="E25" t="s">
        <v>3406</v>
      </c>
      <c r="F25">
        <v>8753</v>
      </c>
      <c r="G25" t="s">
        <v>6185</v>
      </c>
      <c r="H25">
        <v>39.956946000000002</v>
      </c>
      <c r="I25">
        <v>-74.168137000000002</v>
      </c>
      <c r="J25">
        <f t="shared" si="0"/>
        <v>-0.39485750014393334</v>
      </c>
      <c r="K25">
        <f t="shared" si="1"/>
        <v>1.1392562880986143</v>
      </c>
    </row>
    <row r="26" spans="1:11">
      <c r="A26">
        <v>436701</v>
      </c>
      <c r="B26" t="s">
        <v>1613</v>
      </c>
      <c r="C26" t="s">
        <v>1612</v>
      </c>
      <c r="D26" t="s">
        <v>3442</v>
      </c>
      <c r="E26" t="s">
        <v>3406</v>
      </c>
      <c r="F26">
        <v>8016</v>
      </c>
      <c r="G26" t="s">
        <v>5960</v>
      </c>
      <c r="H26">
        <v>40.073518</v>
      </c>
      <c r="I26">
        <v>-74.856273000000002</v>
      </c>
      <c r="J26">
        <f t="shared" si="0"/>
        <v>0.46350245187034467</v>
      </c>
      <c r="K26">
        <f t="shared" si="1"/>
        <v>-1.101040756078207</v>
      </c>
    </row>
    <row r="27" spans="1:11">
      <c r="A27">
        <v>433841</v>
      </c>
      <c r="B27" t="s">
        <v>2617</v>
      </c>
      <c r="C27" t="s">
        <v>2593</v>
      </c>
      <c r="D27" t="s">
        <v>3639</v>
      </c>
      <c r="E27" t="s">
        <v>3406</v>
      </c>
      <c r="F27">
        <v>8562</v>
      </c>
      <c r="G27" t="s">
        <v>6158</v>
      </c>
      <c r="H27">
        <v>40.073664999999998</v>
      </c>
      <c r="I27">
        <v>-74.588700000000003</v>
      </c>
      <c r="J27">
        <f t="shared" si="0"/>
        <v>0.46458486370976304</v>
      </c>
      <c r="K27">
        <f t="shared" si="1"/>
        <v>-0.22992952079692294</v>
      </c>
    </row>
    <row r="28" spans="1:11">
      <c r="A28">
        <v>437013</v>
      </c>
      <c r="B28" t="s">
        <v>1322</v>
      </c>
      <c r="C28" t="s">
        <v>1318</v>
      </c>
      <c r="D28" t="s">
        <v>3660</v>
      </c>
      <c r="E28" t="s">
        <v>3406</v>
      </c>
      <c r="F28">
        <v>8721</v>
      </c>
      <c r="G28" t="s">
        <v>6179</v>
      </c>
      <c r="H28">
        <v>39.900953999999999</v>
      </c>
      <c r="I28">
        <v>-74.158249999999995</v>
      </c>
      <c r="J28">
        <f t="shared" si="0"/>
        <v>-0.80714596077931078</v>
      </c>
      <c r="K28">
        <f t="shared" si="1"/>
        <v>1.1714444266000008</v>
      </c>
    </row>
    <row r="29" spans="1:11">
      <c r="A29">
        <v>308134</v>
      </c>
      <c r="B29" t="s">
        <v>748</v>
      </c>
      <c r="C29" t="s">
        <v>749</v>
      </c>
      <c r="D29" t="s">
        <v>3446</v>
      </c>
      <c r="E29" t="s">
        <v>3406</v>
      </c>
      <c r="F29">
        <v>8022</v>
      </c>
      <c r="G29" t="s">
        <v>5964</v>
      </c>
      <c r="H29">
        <v>40.083229000000003</v>
      </c>
      <c r="I29">
        <v>-74.718053999999995</v>
      </c>
      <c r="J29">
        <f t="shared" si="0"/>
        <v>0.53500790338540238</v>
      </c>
      <c r="K29">
        <f t="shared" si="1"/>
        <v>-0.65105468188779891</v>
      </c>
    </row>
    <row r="30" spans="1:11">
      <c r="A30">
        <v>243985</v>
      </c>
      <c r="B30" t="s">
        <v>2544</v>
      </c>
      <c r="C30" t="s">
        <v>771</v>
      </c>
      <c r="D30" t="s">
        <v>3481</v>
      </c>
      <c r="E30" t="s">
        <v>3406</v>
      </c>
      <c r="F30">
        <v>8057</v>
      </c>
      <c r="G30" t="s">
        <v>6000</v>
      </c>
      <c r="H30">
        <v>39.963921999999997</v>
      </c>
      <c r="I30">
        <v>-74.942498999999998</v>
      </c>
      <c r="J30">
        <f t="shared" si="0"/>
        <v>-0.34349079951902317</v>
      </c>
      <c r="K30">
        <f t="shared" si="1"/>
        <v>-1.3817583074505846</v>
      </c>
    </row>
    <row r="31" spans="1:11">
      <c r="A31">
        <v>418118</v>
      </c>
      <c r="B31" t="s">
        <v>2546</v>
      </c>
      <c r="C31" t="s">
        <v>771</v>
      </c>
      <c r="D31" t="s">
        <v>3482</v>
      </c>
      <c r="E31" t="s">
        <v>3406</v>
      </c>
      <c r="F31">
        <v>8057</v>
      </c>
      <c r="G31" t="s">
        <v>6001</v>
      </c>
      <c r="H31">
        <v>39.986412999999999</v>
      </c>
      <c r="I31">
        <v>-74.944464999999994</v>
      </c>
      <c r="J31">
        <f t="shared" si="0"/>
        <v>-0.17788178808612837</v>
      </c>
      <c r="K31">
        <f t="shared" si="1"/>
        <v>-1.3881588212862834</v>
      </c>
    </row>
    <row r="32" spans="1:11">
      <c r="A32">
        <v>304035</v>
      </c>
      <c r="B32" t="s">
        <v>770</v>
      </c>
      <c r="C32" t="s">
        <v>771</v>
      </c>
      <c r="D32" t="s">
        <v>3480</v>
      </c>
      <c r="E32" t="s">
        <v>3406</v>
      </c>
      <c r="F32">
        <v>8057</v>
      </c>
      <c r="G32" t="s">
        <v>5999</v>
      </c>
      <c r="H32">
        <v>39.964646999999999</v>
      </c>
      <c r="I32">
        <v>-74.950059999999993</v>
      </c>
      <c r="J32">
        <f t="shared" si="0"/>
        <v>-0.33815237378031471</v>
      </c>
      <c r="K32">
        <f t="shared" si="1"/>
        <v>-1.4063739153406105</v>
      </c>
    </row>
    <row r="33" spans="1:11">
      <c r="A33">
        <v>245453</v>
      </c>
      <c r="B33" t="s">
        <v>2592</v>
      </c>
      <c r="C33" t="s">
        <v>2593</v>
      </c>
      <c r="D33" t="s">
        <v>3638</v>
      </c>
      <c r="E33" t="s">
        <v>3406</v>
      </c>
      <c r="F33">
        <v>8562</v>
      </c>
      <c r="G33" t="s">
        <v>6157</v>
      </c>
      <c r="H33">
        <v>40.035013999999997</v>
      </c>
      <c r="I33">
        <v>-74.618955999999997</v>
      </c>
      <c r="J33">
        <f t="shared" si="0"/>
        <v>0.17998418339797476</v>
      </c>
      <c r="K33">
        <f t="shared" si="1"/>
        <v>-0.32843101958292031</v>
      </c>
    </row>
    <row r="34" spans="1:11">
      <c r="A34">
        <v>244171</v>
      </c>
      <c r="B34" t="s">
        <v>2644</v>
      </c>
      <c r="C34" t="s">
        <v>749</v>
      </c>
      <c r="D34" t="s">
        <v>3445</v>
      </c>
      <c r="E34" t="s">
        <v>3406</v>
      </c>
      <c r="F34">
        <v>8022</v>
      </c>
      <c r="G34" t="s">
        <v>5963</v>
      </c>
      <c r="H34">
        <v>40.087269999999997</v>
      </c>
      <c r="I34">
        <v>-74.685689999999994</v>
      </c>
      <c r="J34">
        <f t="shared" si="0"/>
        <v>0.56476318395092739</v>
      </c>
      <c r="K34">
        <f t="shared" si="1"/>
        <v>-0.54569037376013052</v>
      </c>
    </row>
    <row r="35" spans="1:11">
      <c r="A35">
        <v>424827</v>
      </c>
      <c r="B35" t="s">
        <v>2645</v>
      </c>
      <c r="C35" t="s">
        <v>749</v>
      </c>
      <c r="D35" t="s">
        <v>3447</v>
      </c>
      <c r="E35" t="s">
        <v>3406</v>
      </c>
      <c r="F35">
        <v>8022</v>
      </c>
      <c r="G35" t="s">
        <v>5965</v>
      </c>
      <c r="H35">
        <v>40.090682000000001</v>
      </c>
      <c r="I35">
        <v>-74.689218999999994</v>
      </c>
      <c r="J35">
        <f t="shared" si="0"/>
        <v>0.58988691997910359</v>
      </c>
      <c r="K35">
        <f t="shared" si="1"/>
        <v>-0.5571793937632995</v>
      </c>
    </row>
    <row r="36" spans="1:11">
      <c r="A36">
        <v>244287</v>
      </c>
      <c r="B36" t="s">
        <v>2823</v>
      </c>
      <c r="C36" t="s">
        <v>2824</v>
      </c>
      <c r="D36" t="s">
        <v>3484</v>
      </c>
      <c r="E36" t="s">
        <v>3406</v>
      </c>
      <c r="F36">
        <v>8060</v>
      </c>
      <c r="G36" t="s">
        <v>6003</v>
      </c>
      <c r="H36">
        <v>40.002681000000003</v>
      </c>
      <c r="I36">
        <v>-74.782565000000005</v>
      </c>
      <c r="J36">
        <f t="shared" si="0"/>
        <v>-5.8094877855783843E-2</v>
      </c>
      <c r="K36">
        <f t="shared" si="1"/>
        <v>-0.86107683247563882</v>
      </c>
    </row>
    <row r="37" spans="1:11">
      <c r="A37">
        <v>418450</v>
      </c>
      <c r="B37" t="s">
        <v>2826</v>
      </c>
      <c r="C37" t="s">
        <v>2824</v>
      </c>
      <c r="D37" t="s">
        <v>3484</v>
      </c>
      <c r="E37" t="s">
        <v>3406</v>
      </c>
      <c r="F37">
        <v>8060</v>
      </c>
      <c r="G37" t="s">
        <v>6003</v>
      </c>
      <c r="H37">
        <v>40.002681000000003</v>
      </c>
      <c r="I37">
        <v>-74.782565000000005</v>
      </c>
      <c r="J37">
        <f t="shared" si="0"/>
        <v>-5.8094877855783843E-2</v>
      </c>
      <c r="K37">
        <f t="shared" si="1"/>
        <v>-0.86107683247563882</v>
      </c>
    </row>
    <row r="38" spans="1:11">
      <c r="A38">
        <v>432021</v>
      </c>
      <c r="B38" t="s">
        <v>1047</v>
      </c>
      <c r="C38" t="s">
        <v>1048</v>
      </c>
      <c r="D38" t="s">
        <v>3626</v>
      </c>
      <c r="E38" t="s">
        <v>3406</v>
      </c>
      <c r="F38">
        <v>8518</v>
      </c>
      <c r="G38" t="s">
        <v>6145</v>
      </c>
      <c r="H38">
        <v>40.119073999999998</v>
      </c>
      <c r="I38">
        <v>-74.796539999999993</v>
      </c>
      <c r="J38">
        <f t="shared" si="0"/>
        <v>0.79894703525195598</v>
      </c>
      <c r="K38">
        <f t="shared" si="1"/>
        <v>-0.90657387258448918</v>
      </c>
    </row>
    <row r="39" spans="1:11">
      <c r="A39">
        <v>418492</v>
      </c>
      <c r="B39" t="s">
        <v>2858</v>
      </c>
      <c r="C39" t="s">
        <v>2859</v>
      </c>
      <c r="D39" t="s">
        <v>3497</v>
      </c>
      <c r="E39" t="s">
        <v>3406</v>
      </c>
      <c r="F39">
        <v>8075</v>
      </c>
      <c r="G39" t="s">
        <v>6016</v>
      </c>
      <c r="H39">
        <v>40.034225999999997</v>
      </c>
      <c r="I39">
        <v>-74.955496999999994</v>
      </c>
      <c r="J39">
        <f t="shared" si="0"/>
        <v>0.17418186687095907</v>
      </c>
      <c r="K39">
        <f t="shared" si="1"/>
        <v>-1.4240746242545326</v>
      </c>
    </row>
    <row r="40" spans="1:11">
      <c r="A40">
        <v>345626</v>
      </c>
      <c r="B40" t="s">
        <v>811</v>
      </c>
      <c r="C40" t="s">
        <v>812</v>
      </c>
      <c r="D40" t="s">
        <v>3498</v>
      </c>
      <c r="E40" t="s">
        <v>3406</v>
      </c>
      <c r="F40">
        <v>8077</v>
      </c>
      <c r="G40" t="s">
        <v>6017</v>
      </c>
      <c r="H40">
        <v>40.011372000000001</v>
      </c>
      <c r="I40">
        <v>-75.012898000000007</v>
      </c>
      <c r="J40">
        <f t="shared" si="0"/>
        <v>5.8999608958484112E-3</v>
      </c>
      <c r="K40">
        <f t="shared" si="1"/>
        <v>-1.6109494435240121</v>
      </c>
    </row>
    <row r="41" spans="1:11">
      <c r="A41">
        <v>440758</v>
      </c>
      <c r="B41" t="s">
        <v>1957</v>
      </c>
      <c r="C41" t="s">
        <v>1958</v>
      </c>
      <c r="D41" t="s">
        <v>3637</v>
      </c>
      <c r="E41" t="s">
        <v>3406</v>
      </c>
      <c r="F41">
        <v>8554</v>
      </c>
      <c r="G41" t="s">
        <v>6156</v>
      </c>
      <c r="H41">
        <v>40.115743999999999</v>
      </c>
      <c r="I41">
        <v>-74.780670999999998</v>
      </c>
      <c r="J41">
        <f t="shared" si="0"/>
        <v>0.77442709358323514</v>
      </c>
      <c r="K41">
        <f t="shared" si="1"/>
        <v>-0.85491072199502594</v>
      </c>
    </row>
    <row r="42" spans="1:11">
      <c r="A42">
        <v>341908</v>
      </c>
      <c r="B42" t="s">
        <v>3018</v>
      </c>
      <c r="C42" t="s">
        <v>3019</v>
      </c>
      <c r="D42" t="s">
        <v>3627</v>
      </c>
      <c r="E42" t="s">
        <v>3406</v>
      </c>
      <c r="F42">
        <v>8527</v>
      </c>
      <c r="G42" t="s">
        <v>6146</v>
      </c>
      <c r="H42">
        <v>40.137500000000003</v>
      </c>
      <c r="I42">
        <v>-74.444969999999998</v>
      </c>
      <c r="J42">
        <f t="shared" si="0"/>
        <v>0.93462404581898573</v>
      </c>
      <c r="K42">
        <f t="shared" si="1"/>
        <v>0.23799817686683211</v>
      </c>
    </row>
    <row r="43" spans="1:11">
      <c r="A43">
        <v>244792</v>
      </c>
      <c r="B43" t="s">
        <v>3065</v>
      </c>
      <c r="C43" t="s">
        <v>3066</v>
      </c>
      <c r="D43" t="s">
        <v>3467</v>
      </c>
      <c r="E43" t="s">
        <v>3406</v>
      </c>
      <c r="F43">
        <v>8050</v>
      </c>
      <c r="G43" t="s">
        <v>5986</v>
      </c>
      <c r="H43">
        <v>39.711280000000002</v>
      </c>
      <c r="I43">
        <v>-74.258330000000001</v>
      </c>
      <c r="J43">
        <f t="shared" si="0"/>
        <v>-2.2037812208619734</v>
      </c>
      <c r="K43">
        <f t="shared" si="1"/>
        <v>0.84562376297939601</v>
      </c>
    </row>
    <row r="44" spans="1:11">
      <c r="A44">
        <v>418691</v>
      </c>
      <c r="B44" t="s">
        <v>3067</v>
      </c>
      <c r="C44" t="s">
        <v>3066</v>
      </c>
      <c r="D44" t="s">
        <v>3464</v>
      </c>
      <c r="E44" t="s">
        <v>3406</v>
      </c>
      <c r="F44">
        <v>8050</v>
      </c>
      <c r="G44" t="s">
        <v>5983</v>
      </c>
      <c r="H44">
        <v>39.712710000000001</v>
      </c>
      <c r="I44">
        <v>-74.259990000000002</v>
      </c>
      <c r="J44">
        <f t="shared" si="0"/>
        <v>-2.1932516363015324</v>
      </c>
      <c r="K44">
        <f t="shared" si="1"/>
        <v>0.84021946340295173</v>
      </c>
    </row>
    <row r="45" spans="1:11">
      <c r="A45">
        <v>244176</v>
      </c>
      <c r="B45" t="s">
        <v>3080</v>
      </c>
      <c r="C45" t="s">
        <v>3081</v>
      </c>
      <c r="D45" t="s">
        <v>3457</v>
      </c>
      <c r="E45" t="s">
        <v>3406</v>
      </c>
      <c r="F45">
        <v>8041</v>
      </c>
      <c r="G45" t="s">
        <v>5976</v>
      </c>
      <c r="H45">
        <v>40.036239999999999</v>
      </c>
      <c r="I45">
        <v>-74.703289999999996</v>
      </c>
      <c r="J45">
        <f t="shared" si="0"/>
        <v>0.18901164540576196</v>
      </c>
      <c r="K45">
        <f t="shared" si="1"/>
        <v>-0.60298897167902388</v>
      </c>
    </row>
    <row r="46" spans="1:11">
      <c r="A46">
        <v>424994</v>
      </c>
      <c r="B46" t="s">
        <v>3108</v>
      </c>
      <c r="C46" t="s">
        <v>3066</v>
      </c>
      <c r="D46" t="s">
        <v>3465</v>
      </c>
      <c r="E46" t="s">
        <v>3406</v>
      </c>
      <c r="F46">
        <v>8050</v>
      </c>
      <c r="G46" t="s">
        <v>5984</v>
      </c>
      <c r="H46">
        <v>39.702285000000003</v>
      </c>
      <c r="I46">
        <v>-74.283676999999997</v>
      </c>
      <c r="J46">
        <f t="shared" si="0"/>
        <v>-2.2700145167509307</v>
      </c>
      <c r="K46">
        <f t="shared" si="1"/>
        <v>0.76310401516974502</v>
      </c>
    </row>
    <row r="47" spans="1:11">
      <c r="A47">
        <v>256362</v>
      </c>
      <c r="B47" t="s">
        <v>3107</v>
      </c>
      <c r="C47" t="s">
        <v>3066</v>
      </c>
      <c r="D47" t="s">
        <v>3466</v>
      </c>
      <c r="E47" t="s">
        <v>3406</v>
      </c>
      <c r="F47">
        <v>8050</v>
      </c>
      <c r="G47" t="s">
        <v>5985</v>
      </c>
      <c r="H47">
        <v>39.701900999999999</v>
      </c>
      <c r="I47">
        <v>-74.256703999999999</v>
      </c>
      <c r="J47">
        <f t="shared" si="0"/>
        <v>-2.2728420415560024</v>
      </c>
      <c r="K47">
        <f t="shared" si="1"/>
        <v>0.85091737208258966</v>
      </c>
    </row>
    <row r="48" spans="1:11">
      <c r="A48">
        <v>442356</v>
      </c>
      <c r="B48" t="s">
        <v>1177</v>
      </c>
      <c r="C48" t="s">
        <v>1178</v>
      </c>
      <c r="D48" t="s">
        <v>3429</v>
      </c>
      <c r="E48" t="s">
        <v>3406</v>
      </c>
      <c r="F48">
        <v>8005</v>
      </c>
      <c r="G48" t="s">
        <v>5947</v>
      </c>
      <c r="H48">
        <v>39.767398</v>
      </c>
      <c r="I48">
        <v>-74.213240999999996</v>
      </c>
      <c r="J48">
        <f t="shared" si="0"/>
        <v>-1.7905649786499815</v>
      </c>
      <c r="K48">
        <f t="shared" si="1"/>
        <v>0.99241560852286193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E1857-03B1-4BE5-A310-5B4A30D85E51}">
  <sheetPr codeName="Sheet26"/>
  <dimension ref="A1:O26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0.28515625" bestFit="1" customWidth="1"/>
    <col min="3" max="3" width="13.28515625" bestFit="1" customWidth="1"/>
    <col min="4" max="4" width="18.42578125" bestFit="1" customWidth="1"/>
    <col min="5" max="5" width="5.28515625" bestFit="1" customWidth="1"/>
    <col min="6" max="6" width="15.5703125" bestFit="1" customWidth="1"/>
    <col min="7" max="7" width="39.8554687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416942</v>
      </c>
      <c r="B2" t="s">
        <v>1256</v>
      </c>
      <c r="C2" t="s">
        <v>1257</v>
      </c>
      <c r="D2" t="s">
        <v>5882</v>
      </c>
      <c r="E2" t="s">
        <v>8347</v>
      </c>
      <c r="F2">
        <v>19730</v>
      </c>
      <c r="G2" t="s">
        <v>8407</v>
      </c>
      <c r="H2">
        <v>39.455367000000003</v>
      </c>
      <c r="I2">
        <v>-75.662514999999999</v>
      </c>
      <c r="J2">
        <f>(H2-N$2)/N$6</f>
        <v>3.7426231505681827E-2</v>
      </c>
      <c r="K2">
        <f>(I2-O$2)/O$6</f>
        <v>1.135825181194587</v>
      </c>
      <c r="M2" s="19" t="s">
        <v>8497</v>
      </c>
      <c r="N2" s="20">
        <f>AVERAGE(H:H)</f>
        <v>39.454093960000016</v>
      </c>
      <c r="O2" s="20">
        <f>AVERAGE(I:I)</f>
        <v>-75.695349560000011</v>
      </c>
    </row>
    <row r="3" spans="1:15">
      <c r="A3">
        <v>430033</v>
      </c>
      <c r="B3" t="s">
        <v>1265</v>
      </c>
      <c r="C3" t="s">
        <v>285</v>
      </c>
      <c r="D3" t="s">
        <v>5840</v>
      </c>
      <c r="E3" t="s">
        <v>8347</v>
      </c>
      <c r="F3">
        <v>19709</v>
      </c>
      <c r="G3" t="s">
        <v>8365</v>
      </c>
      <c r="H3">
        <v>39.503543000000001</v>
      </c>
      <c r="I3">
        <v>-75.689160000000001</v>
      </c>
      <c r="J3">
        <f t="shared" ref="J3:J26" si="0">(H3-N$2)/N$6</f>
        <v>1.4537573201096843</v>
      </c>
      <c r="K3">
        <f t="shared" ref="K3:K26" si="1">(I3-O$2)/O$6</f>
        <v>0.214111537006236</v>
      </c>
      <c r="M3" s="19" t="s">
        <v>8498</v>
      </c>
      <c r="N3" s="20">
        <f>MEDIAN(H:H)</f>
        <v>39.450270000000003</v>
      </c>
      <c r="O3" s="20">
        <f>MEDIAN(I:I)</f>
        <v>-75.689160000000001</v>
      </c>
    </row>
    <row r="4" spans="1:15">
      <c r="A4">
        <v>430824</v>
      </c>
      <c r="B4" t="s">
        <v>1266</v>
      </c>
      <c r="C4" t="s">
        <v>285</v>
      </c>
      <c r="D4" t="s">
        <v>5848</v>
      </c>
      <c r="E4" t="s">
        <v>8347</v>
      </c>
      <c r="F4">
        <v>19709</v>
      </c>
      <c r="G4" t="s">
        <v>8373</v>
      </c>
      <c r="H4">
        <v>39.454368000000002</v>
      </c>
      <c r="I4">
        <v>-75.748199999999997</v>
      </c>
      <c r="J4">
        <f t="shared" si="0"/>
        <v>8.0565296309779884E-3</v>
      </c>
      <c r="K4">
        <f t="shared" si="1"/>
        <v>-1.8282218671173294</v>
      </c>
      <c r="M4" s="19" t="s">
        <v>8499</v>
      </c>
      <c r="N4" s="20">
        <f>MAX(H:H)</f>
        <v>39.532910999999999</v>
      </c>
      <c r="O4" s="20">
        <f>MAX(I:I)</f>
        <v>-75.648514000000006</v>
      </c>
    </row>
    <row r="5" spans="1:15">
      <c r="A5">
        <v>479892</v>
      </c>
      <c r="B5" t="s">
        <v>1274</v>
      </c>
      <c r="C5" t="s">
        <v>285</v>
      </c>
      <c r="D5" t="s">
        <v>5852</v>
      </c>
      <c r="E5" t="s">
        <v>8347</v>
      </c>
      <c r="F5">
        <v>19709</v>
      </c>
      <c r="G5" t="s">
        <v>8377</v>
      </c>
      <c r="H5">
        <v>39.457521</v>
      </c>
      <c r="I5">
        <v>-75.685541999999998</v>
      </c>
      <c r="J5">
        <f t="shared" si="0"/>
        <v>0.10075189500720455</v>
      </c>
      <c r="K5">
        <f t="shared" si="1"/>
        <v>0.33926672427123777</v>
      </c>
      <c r="M5" s="19" t="s">
        <v>8500</v>
      </c>
      <c r="N5" s="20">
        <f>MIN(H:H)</f>
        <v>39.395198999999998</v>
      </c>
      <c r="O5" s="20">
        <f>MIN(I:I)</f>
        <v>-75.748199999999997</v>
      </c>
    </row>
    <row r="6" spans="1:15">
      <c r="A6">
        <v>416425</v>
      </c>
      <c r="B6" t="s">
        <v>1254</v>
      </c>
      <c r="C6" t="s">
        <v>285</v>
      </c>
      <c r="D6" t="s">
        <v>5843</v>
      </c>
      <c r="E6" t="s">
        <v>8347</v>
      </c>
      <c r="F6">
        <v>19709</v>
      </c>
      <c r="G6" t="s">
        <v>8368</v>
      </c>
      <c r="H6">
        <v>39.458976</v>
      </c>
      <c r="I6">
        <v>-75.686577999999997</v>
      </c>
      <c r="J6">
        <f t="shared" si="0"/>
        <v>0.14352758692680948</v>
      </c>
      <c r="K6">
        <f t="shared" si="1"/>
        <v>0.30342903106882552</v>
      </c>
      <c r="M6" t="s">
        <v>8501</v>
      </c>
      <c r="N6">
        <f>_xlfn.STDEV.P(H:H)</f>
        <v>3.4014645578021141E-2</v>
      </c>
      <c r="O6">
        <f>_xlfn.STDEV.P(I:I)</f>
        <v>2.8908110635017525E-2</v>
      </c>
    </row>
    <row r="7" spans="1:15">
      <c r="A7">
        <v>437513</v>
      </c>
      <c r="B7" t="s">
        <v>1268</v>
      </c>
      <c r="C7" t="s">
        <v>285</v>
      </c>
      <c r="D7" t="s">
        <v>5844</v>
      </c>
      <c r="E7" t="s">
        <v>8347</v>
      </c>
      <c r="F7">
        <v>19709</v>
      </c>
      <c r="G7" t="s">
        <v>8369</v>
      </c>
      <c r="H7">
        <v>39.455522000000002</v>
      </c>
      <c r="I7">
        <v>-75.744101000000001</v>
      </c>
      <c r="J7">
        <f t="shared" si="0"/>
        <v>4.1983092156895427E-2</v>
      </c>
      <c r="K7">
        <f t="shared" si="1"/>
        <v>-1.686427750865704</v>
      </c>
    </row>
    <row r="8" spans="1:15">
      <c r="A8">
        <v>472895</v>
      </c>
      <c r="B8" t="s">
        <v>1272</v>
      </c>
      <c r="C8" t="s">
        <v>1264</v>
      </c>
      <c r="D8" t="s">
        <v>5886</v>
      </c>
      <c r="E8" t="s">
        <v>8347</v>
      </c>
      <c r="F8">
        <v>19734</v>
      </c>
      <c r="G8" t="s">
        <v>8411</v>
      </c>
      <c r="H8">
        <v>39.438160000000003</v>
      </c>
      <c r="I8">
        <v>-75.649940999999998</v>
      </c>
      <c r="J8">
        <f t="shared" si="0"/>
        <v>-0.46844409898271039</v>
      </c>
      <c r="K8">
        <f t="shared" si="1"/>
        <v>1.5707896158736687</v>
      </c>
    </row>
    <row r="9" spans="1:15">
      <c r="A9">
        <v>326136</v>
      </c>
      <c r="B9" t="s">
        <v>1511</v>
      </c>
      <c r="C9" t="s">
        <v>285</v>
      </c>
      <c r="D9" t="s">
        <v>5851</v>
      </c>
      <c r="E9" t="s">
        <v>8347</v>
      </c>
      <c r="F9">
        <v>19709</v>
      </c>
      <c r="G9" t="s">
        <v>8376</v>
      </c>
      <c r="H9">
        <v>39.458511000000001</v>
      </c>
      <c r="I9">
        <v>-75.717349999999996</v>
      </c>
      <c r="J9">
        <f t="shared" si="0"/>
        <v>0.12985700497316868</v>
      </c>
      <c r="K9">
        <f t="shared" si="1"/>
        <v>-0.76104731567393202</v>
      </c>
    </row>
    <row r="10" spans="1:15">
      <c r="A10">
        <v>416571</v>
      </c>
      <c r="B10" t="s">
        <v>1255</v>
      </c>
      <c r="C10" t="s">
        <v>285</v>
      </c>
      <c r="D10" t="s">
        <v>5847</v>
      </c>
      <c r="E10" t="s">
        <v>8347</v>
      </c>
      <c r="F10">
        <v>19709</v>
      </c>
      <c r="G10" t="s">
        <v>8372</v>
      </c>
      <c r="H10">
        <v>39.501474999999999</v>
      </c>
      <c r="I10">
        <v>-75.687318000000005</v>
      </c>
      <c r="J10">
        <f t="shared" si="0"/>
        <v>1.3929599792919529</v>
      </c>
      <c r="K10">
        <f t="shared" si="1"/>
        <v>0.27783067878110729</v>
      </c>
    </row>
    <row r="11" spans="1:15">
      <c r="A11">
        <v>482350</v>
      </c>
      <c r="B11" t="s">
        <v>1275</v>
      </c>
      <c r="C11" t="s">
        <v>285</v>
      </c>
      <c r="D11" t="s">
        <v>5386</v>
      </c>
      <c r="E11" t="s">
        <v>3407</v>
      </c>
      <c r="F11">
        <v>19079</v>
      </c>
      <c r="G11" t="s">
        <v>7908</v>
      </c>
      <c r="H11">
        <v>39.524920000000002</v>
      </c>
      <c r="I11">
        <v>-75.715630000000004</v>
      </c>
      <c r="J11">
        <f t="shared" si="0"/>
        <v>2.0822219016666952</v>
      </c>
      <c r="K11">
        <f t="shared" si="1"/>
        <v>-0.70154844278985551</v>
      </c>
    </row>
    <row r="12" spans="1:15">
      <c r="A12">
        <v>418074</v>
      </c>
      <c r="B12" t="s">
        <v>1258</v>
      </c>
      <c r="C12" t="s">
        <v>285</v>
      </c>
      <c r="D12" t="s">
        <v>5839</v>
      </c>
      <c r="E12" t="s">
        <v>8347</v>
      </c>
      <c r="F12">
        <v>19709</v>
      </c>
      <c r="G12" t="s">
        <v>8364</v>
      </c>
      <c r="H12">
        <v>39.443024999999999</v>
      </c>
      <c r="I12">
        <v>-75.717442000000005</v>
      </c>
      <c r="J12">
        <f t="shared" si="0"/>
        <v>-0.32541747273619748</v>
      </c>
      <c r="K12">
        <f t="shared" si="1"/>
        <v>-0.76422981352620822</v>
      </c>
    </row>
    <row r="13" spans="1:15">
      <c r="A13">
        <v>470537</v>
      </c>
      <c r="B13" t="s">
        <v>1271</v>
      </c>
      <c r="C13" t="s">
        <v>285</v>
      </c>
      <c r="D13" t="s">
        <v>5845</v>
      </c>
      <c r="E13" t="s">
        <v>8347</v>
      </c>
      <c r="F13">
        <v>19709</v>
      </c>
      <c r="G13" t="s">
        <v>8370</v>
      </c>
      <c r="H13">
        <v>39.532910999999999</v>
      </c>
      <c r="I13">
        <v>-75.680645999999996</v>
      </c>
      <c r="J13">
        <f t="shared" si="0"/>
        <v>2.3171501175632154</v>
      </c>
      <c r="K13">
        <f t="shared" si="1"/>
        <v>0.50863095778401235</v>
      </c>
    </row>
    <row r="14" spans="1:15">
      <c r="A14">
        <v>418088</v>
      </c>
      <c r="B14" t="s">
        <v>1259</v>
      </c>
      <c r="C14" t="s">
        <v>285</v>
      </c>
      <c r="D14" t="s">
        <v>5841</v>
      </c>
      <c r="E14" t="s">
        <v>8347</v>
      </c>
      <c r="F14">
        <v>19709</v>
      </c>
      <c r="G14" t="s">
        <v>8366</v>
      </c>
      <c r="H14">
        <v>39.450270000000003</v>
      </c>
      <c r="I14">
        <v>-75.692639999999997</v>
      </c>
      <c r="J14">
        <f t="shared" si="0"/>
        <v>-0.11242098616730524</v>
      </c>
      <c r="K14">
        <f t="shared" si="1"/>
        <v>9.373009651940277E-2</v>
      </c>
    </row>
    <row r="15" spans="1:15">
      <c r="A15">
        <v>463704</v>
      </c>
      <c r="B15" t="s">
        <v>284</v>
      </c>
      <c r="C15" t="s">
        <v>285</v>
      </c>
      <c r="D15" t="s">
        <v>5837</v>
      </c>
      <c r="E15" t="s">
        <v>8347</v>
      </c>
      <c r="F15">
        <v>19709</v>
      </c>
      <c r="G15" t="s">
        <v>8362</v>
      </c>
      <c r="H15">
        <v>39.499935000000001</v>
      </c>
      <c r="I15">
        <v>-75.691751999999994</v>
      </c>
      <c r="J15">
        <f t="shared" si="0"/>
        <v>1.3476853637894579</v>
      </c>
      <c r="K15">
        <f t="shared" si="1"/>
        <v>0.12444811926446801</v>
      </c>
    </row>
    <row r="16" spans="1:15">
      <c r="A16">
        <v>315233</v>
      </c>
      <c r="B16" t="s">
        <v>284</v>
      </c>
      <c r="C16" t="s">
        <v>285</v>
      </c>
      <c r="D16" t="s">
        <v>5850</v>
      </c>
      <c r="E16" t="s">
        <v>8347</v>
      </c>
      <c r="F16">
        <v>19709</v>
      </c>
      <c r="G16" t="s">
        <v>8375</v>
      </c>
      <c r="H16">
        <v>39.422406000000002</v>
      </c>
      <c r="I16">
        <v>-75.740402000000003</v>
      </c>
      <c r="J16">
        <f t="shared" si="0"/>
        <v>-0.93159753575350956</v>
      </c>
      <c r="K16">
        <f t="shared" si="1"/>
        <v>-1.5584705817964564</v>
      </c>
    </row>
    <row r="17" spans="1:11">
      <c r="A17">
        <v>263978</v>
      </c>
      <c r="B17" t="s">
        <v>2550</v>
      </c>
      <c r="C17" t="s">
        <v>285</v>
      </c>
      <c r="D17" t="s">
        <v>5850</v>
      </c>
      <c r="E17" t="s">
        <v>8347</v>
      </c>
      <c r="F17">
        <v>19709</v>
      </c>
      <c r="G17" t="s">
        <v>8375</v>
      </c>
      <c r="H17">
        <v>39.422406000000002</v>
      </c>
      <c r="I17">
        <v>-75.740402000000003</v>
      </c>
      <c r="J17">
        <f t="shared" si="0"/>
        <v>-0.93159753575350956</v>
      </c>
      <c r="K17">
        <f t="shared" si="1"/>
        <v>-1.5584705817964564</v>
      </c>
    </row>
    <row r="18" spans="1:11">
      <c r="A18">
        <v>472897</v>
      </c>
      <c r="B18" t="s">
        <v>1273</v>
      </c>
      <c r="C18" t="s">
        <v>1264</v>
      </c>
      <c r="D18" t="s">
        <v>5885</v>
      </c>
      <c r="E18" t="s">
        <v>8347</v>
      </c>
      <c r="F18">
        <v>19734</v>
      </c>
      <c r="G18" t="s">
        <v>8410</v>
      </c>
      <c r="H18">
        <v>39.438251999999999</v>
      </c>
      <c r="I18">
        <v>-75.652370000000005</v>
      </c>
      <c r="J18">
        <f t="shared" si="0"/>
        <v>-0.46573938169309259</v>
      </c>
      <c r="K18">
        <f t="shared" si="1"/>
        <v>1.4867647541082614</v>
      </c>
    </row>
    <row r="19" spans="1:11">
      <c r="A19">
        <v>449436</v>
      </c>
      <c r="B19" t="s">
        <v>1270</v>
      </c>
      <c r="C19" t="s">
        <v>1264</v>
      </c>
      <c r="D19" t="s">
        <v>5883</v>
      </c>
      <c r="E19" t="s">
        <v>8347</v>
      </c>
      <c r="F19">
        <v>19734</v>
      </c>
      <c r="G19" t="s">
        <v>8408</v>
      </c>
      <c r="H19">
        <v>39.436813000000001</v>
      </c>
      <c r="I19">
        <v>-75.651060999999999</v>
      </c>
      <c r="J19">
        <f t="shared" si="0"/>
        <v>-0.50804468799702096</v>
      </c>
      <c r="K19">
        <f t="shared" si="1"/>
        <v>1.532046163762913</v>
      </c>
    </row>
    <row r="20" spans="1:11">
      <c r="A20">
        <v>418456</v>
      </c>
      <c r="B20" t="s">
        <v>1261</v>
      </c>
      <c r="C20" t="s">
        <v>285</v>
      </c>
      <c r="D20" t="s">
        <v>5842</v>
      </c>
      <c r="E20" t="s">
        <v>8347</v>
      </c>
      <c r="F20">
        <v>19709</v>
      </c>
      <c r="G20" t="s">
        <v>8367</v>
      </c>
      <c r="H20">
        <v>39.451627999999999</v>
      </c>
      <c r="I20">
        <v>-75.710164000000006</v>
      </c>
      <c r="J20">
        <f t="shared" si="0"/>
        <v>-7.2497007042452058E-2</v>
      </c>
      <c r="K20">
        <f t="shared" si="1"/>
        <v>-0.51246655954227871</v>
      </c>
    </row>
    <row r="21" spans="1:11">
      <c r="A21">
        <v>418663</v>
      </c>
      <c r="B21" t="s">
        <v>1262</v>
      </c>
      <c r="C21" t="s">
        <v>285</v>
      </c>
      <c r="D21" t="s">
        <v>5846</v>
      </c>
      <c r="E21" t="s">
        <v>8347</v>
      </c>
      <c r="F21">
        <v>19709</v>
      </c>
      <c r="G21" t="s">
        <v>8371</v>
      </c>
      <c r="H21">
        <v>39.446776999999997</v>
      </c>
      <c r="I21">
        <v>-75.709957000000003</v>
      </c>
      <c r="J21">
        <f t="shared" si="0"/>
        <v>-0.21511204587550917</v>
      </c>
      <c r="K21">
        <f t="shared" si="1"/>
        <v>-0.50530593937527168</v>
      </c>
    </row>
    <row r="22" spans="1:11">
      <c r="A22">
        <v>449435</v>
      </c>
      <c r="B22" t="s">
        <v>1269</v>
      </c>
      <c r="C22" t="s">
        <v>1264</v>
      </c>
      <c r="D22" t="s">
        <v>5887</v>
      </c>
      <c r="E22" t="s">
        <v>8347</v>
      </c>
      <c r="F22">
        <v>19734</v>
      </c>
      <c r="G22" t="s">
        <v>8412</v>
      </c>
      <c r="H22">
        <v>39.435822999999999</v>
      </c>
      <c r="I22">
        <v>-75.648514000000006</v>
      </c>
      <c r="J22">
        <f t="shared" si="0"/>
        <v>-0.53714979796298512</v>
      </c>
      <c r="K22">
        <f t="shared" si="1"/>
        <v>1.6201529249466573</v>
      </c>
    </row>
    <row r="23" spans="1:11">
      <c r="A23">
        <v>265344</v>
      </c>
      <c r="B23" t="s">
        <v>3083</v>
      </c>
      <c r="C23" t="s">
        <v>285</v>
      </c>
      <c r="D23" t="s">
        <v>5838</v>
      </c>
      <c r="E23" t="s">
        <v>8347</v>
      </c>
      <c r="F23">
        <v>19709</v>
      </c>
      <c r="G23" t="s">
        <v>8363</v>
      </c>
      <c r="H23">
        <v>39.433335999999997</v>
      </c>
      <c r="I23">
        <v>-75.688388000000003</v>
      </c>
      <c r="J23">
        <f t="shared" si="0"/>
        <v>-0.6102653620895484</v>
      </c>
      <c r="K23">
        <f t="shared" si="1"/>
        <v>0.24081684506821016</v>
      </c>
    </row>
    <row r="24" spans="1:11">
      <c r="A24">
        <v>271271</v>
      </c>
      <c r="B24" t="s">
        <v>421</v>
      </c>
      <c r="C24" t="s">
        <v>285</v>
      </c>
      <c r="D24" t="s">
        <v>5849</v>
      </c>
      <c r="E24" t="s">
        <v>8347</v>
      </c>
      <c r="F24">
        <v>19709</v>
      </c>
      <c r="G24" t="s">
        <v>8374</v>
      </c>
      <c r="H24">
        <v>39.439292999999999</v>
      </c>
      <c r="I24">
        <v>-75.699010000000001</v>
      </c>
      <c r="J24">
        <f t="shared" si="0"/>
        <v>-0.43513491757739453</v>
      </c>
      <c r="K24">
        <f t="shared" si="1"/>
        <v>-0.12662328736061301</v>
      </c>
    </row>
    <row r="25" spans="1:11">
      <c r="A25">
        <v>434224</v>
      </c>
      <c r="B25" t="s">
        <v>1267</v>
      </c>
      <c r="C25" t="s">
        <v>1264</v>
      </c>
      <c r="D25" t="s">
        <v>5888</v>
      </c>
      <c r="E25" t="s">
        <v>8347</v>
      </c>
      <c r="F25">
        <v>19734</v>
      </c>
      <c r="G25" t="s">
        <v>8413</v>
      </c>
      <c r="H25">
        <v>39.395198999999998</v>
      </c>
      <c r="I25">
        <v>-75.686583999999996</v>
      </c>
      <c r="J25">
        <f t="shared" si="0"/>
        <v>-1.7314588759987901</v>
      </c>
      <c r="K25">
        <f t="shared" si="1"/>
        <v>0.30322147686112183</v>
      </c>
    </row>
    <row r="26" spans="1:11">
      <c r="A26">
        <v>418834</v>
      </c>
      <c r="B26" t="s">
        <v>1263</v>
      </c>
      <c r="C26" t="s">
        <v>1264</v>
      </c>
      <c r="D26" t="s">
        <v>5884</v>
      </c>
      <c r="E26" t="s">
        <v>8347</v>
      </c>
      <c r="F26">
        <v>19734</v>
      </c>
      <c r="G26" t="s">
        <v>8409</v>
      </c>
      <c r="H26">
        <v>39.395912000000003</v>
      </c>
      <c r="I26">
        <v>-75.688072000000005</v>
      </c>
      <c r="J26">
        <f t="shared" si="0"/>
        <v>-1.7104973170029987</v>
      </c>
      <c r="K26">
        <f t="shared" si="1"/>
        <v>0.25174803334224427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FED17-C938-454E-A14F-298703EA86B4}">
  <sheetPr codeName="Sheet27"/>
  <dimension ref="A1:O61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1.7109375" bestFit="1" customWidth="1"/>
    <col min="3" max="3" width="15.140625" bestFit="1" customWidth="1"/>
    <col min="4" max="4" width="34.85546875" bestFit="1" customWidth="1"/>
    <col min="5" max="5" width="5.28515625" bestFit="1" customWidth="1"/>
    <col min="6" max="6" width="15.5703125" bestFit="1" customWidth="1"/>
    <col min="7" max="7" width="52.28515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439606</v>
      </c>
      <c r="B2" t="s">
        <v>1184</v>
      </c>
      <c r="C2" t="s">
        <v>324</v>
      </c>
      <c r="D2" t="s">
        <v>5098</v>
      </c>
      <c r="E2" t="s">
        <v>3407</v>
      </c>
      <c r="F2">
        <v>18936</v>
      </c>
      <c r="G2" t="s">
        <v>7620</v>
      </c>
      <c r="H2">
        <v>40.249853000000002</v>
      </c>
      <c r="I2">
        <v>-75.242920999999996</v>
      </c>
      <c r="J2">
        <f>(H2-N$2)/N$6</f>
        <v>0.51602997392101413</v>
      </c>
      <c r="K2">
        <f>(I2-O$2)/O$6</f>
        <v>-0.115469105796666</v>
      </c>
      <c r="M2" s="19" t="s">
        <v>8497</v>
      </c>
      <c r="N2" s="20">
        <f>AVERAGE(H:H)</f>
        <v>40.225281066666668</v>
      </c>
      <c r="O2" s="20">
        <f>AVERAGE(I:I)</f>
        <v>-75.235174483333338</v>
      </c>
    </row>
    <row r="3" spans="1:15">
      <c r="A3">
        <v>461667</v>
      </c>
      <c r="B3" t="s">
        <v>2632</v>
      </c>
      <c r="C3" t="s">
        <v>314</v>
      </c>
      <c r="D3" t="s">
        <v>5630</v>
      </c>
      <c r="E3" t="s">
        <v>3407</v>
      </c>
      <c r="F3">
        <v>19440</v>
      </c>
      <c r="G3" t="s">
        <v>8153</v>
      </c>
      <c r="H3">
        <v>40.266975000000002</v>
      </c>
      <c r="I3">
        <v>-75.277696000000006</v>
      </c>
      <c r="J3">
        <f t="shared" ref="J3:J61" si="0">(H3-N$2)/N$6</f>
        <v>0.87560547388746401</v>
      </c>
      <c r="K3">
        <f t="shared" ref="K3:K61" si="1">(I3-O$2)/O$6</f>
        <v>-0.6338231385664812</v>
      </c>
      <c r="M3" s="19" t="s">
        <v>8498</v>
      </c>
      <c r="N3" s="20">
        <f>MEDIAN(H:H)</f>
        <v>40.235142500000002</v>
      </c>
      <c r="O3" s="20">
        <f>MEDIAN(I:I)</f>
        <v>-75.244951499999999</v>
      </c>
    </row>
    <row r="4" spans="1:15">
      <c r="A4">
        <v>242926</v>
      </c>
      <c r="B4" t="s">
        <v>323</v>
      </c>
      <c r="C4" t="s">
        <v>324</v>
      </c>
      <c r="D4" t="s">
        <v>5096</v>
      </c>
      <c r="E4" t="s">
        <v>3407</v>
      </c>
      <c r="F4">
        <v>18936</v>
      </c>
      <c r="G4" t="s">
        <v>7618</v>
      </c>
      <c r="H4">
        <v>40.220230000000001</v>
      </c>
      <c r="I4">
        <v>-75.236553000000001</v>
      </c>
      <c r="J4">
        <f t="shared" si="0"/>
        <v>-0.10607638255055003</v>
      </c>
      <c r="K4">
        <f t="shared" si="1"/>
        <v>-2.0548085504084868E-2</v>
      </c>
      <c r="M4" s="19" t="s">
        <v>8499</v>
      </c>
      <c r="N4" s="20">
        <f>MAX(H:H)</f>
        <v>40.295654999999996</v>
      </c>
      <c r="O4" s="20">
        <f>MAX(I:I)</f>
        <v>-75.065479999999994</v>
      </c>
    </row>
    <row r="5" spans="1:15">
      <c r="A5">
        <v>416427</v>
      </c>
      <c r="B5" t="s">
        <v>2619</v>
      </c>
      <c r="C5" t="s">
        <v>151</v>
      </c>
      <c r="D5" t="s">
        <v>5643</v>
      </c>
      <c r="E5" t="s">
        <v>3407</v>
      </c>
      <c r="F5">
        <v>19446</v>
      </c>
      <c r="G5" t="s">
        <v>8166</v>
      </c>
      <c r="H5">
        <v>40.258744</v>
      </c>
      <c r="I5">
        <v>-75.253579000000002</v>
      </c>
      <c r="J5">
        <f t="shared" si="0"/>
        <v>0.70274798409512007</v>
      </c>
      <c r="K5">
        <f t="shared" si="1"/>
        <v>-0.27433660489838851</v>
      </c>
      <c r="M5" s="19" t="s">
        <v>8500</v>
      </c>
      <c r="N5" s="20">
        <f>MIN(H:H)</f>
        <v>40.088863000000003</v>
      </c>
      <c r="O5" s="20">
        <f>MIN(I:I)</f>
        <v>-75.419929999999994</v>
      </c>
    </row>
    <row r="6" spans="1:15">
      <c r="A6">
        <v>341359</v>
      </c>
      <c r="B6" t="s">
        <v>1421</v>
      </c>
      <c r="C6" t="s">
        <v>210</v>
      </c>
      <c r="D6" t="s">
        <v>5082</v>
      </c>
      <c r="E6" t="s">
        <v>3407</v>
      </c>
      <c r="F6">
        <v>18914</v>
      </c>
      <c r="G6" t="s">
        <v>7604</v>
      </c>
      <c r="H6">
        <v>40.284722000000002</v>
      </c>
      <c r="I6">
        <v>-75.211330000000004</v>
      </c>
      <c r="J6">
        <f t="shared" si="0"/>
        <v>1.2483064666397345</v>
      </c>
      <c r="K6">
        <f t="shared" si="1"/>
        <v>0.35542441682654091</v>
      </c>
      <c r="M6" t="s">
        <v>8501</v>
      </c>
      <c r="N6">
        <f>_xlfn.STDEV.P(H:H)</f>
        <v>4.7617259801065674E-2</v>
      </c>
      <c r="O6">
        <f>_xlfn.STDEV.P(I:I)</f>
        <v>6.7087353047473874E-2</v>
      </c>
    </row>
    <row r="7" spans="1:15">
      <c r="A7">
        <v>302442</v>
      </c>
      <c r="B7" t="s">
        <v>1455</v>
      </c>
      <c r="C7" t="s">
        <v>210</v>
      </c>
      <c r="D7" t="s">
        <v>5080</v>
      </c>
      <c r="E7" t="s">
        <v>3407</v>
      </c>
      <c r="F7">
        <v>18914</v>
      </c>
      <c r="G7" t="s">
        <v>7602</v>
      </c>
      <c r="H7">
        <v>40.288271999999999</v>
      </c>
      <c r="I7">
        <v>-75.201261000000002</v>
      </c>
      <c r="J7">
        <f t="shared" si="0"/>
        <v>1.3228592656632012</v>
      </c>
      <c r="K7">
        <f t="shared" si="1"/>
        <v>0.50551231778868178</v>
      </c>
    </row>
    <row r="8" spans="1:15">
      <c r="A8">
        <v>300453</v>
      </c>
      <c r="B8" t="s">
        <v>313</v>
      </c>
      <c r="C8" t="s">
        <v>314</v>
      </c>
      <c r="D8" t="s">
        <v>5632</v>
      </c>
      <c r="E8" t="s">
        <v>3407</v>
      </c>
      <c r="F8">
        <v>19440</v>
      </c>
      <c r="G8" t="s">
        <v>8155</v>
      </c>
      <c r="H8">
        <v>40.269764000000002</v>
      </c>
      <c r="I8">
        <v>-75.317138999999997</v>
      </c>
      <c r="J8">
        <f t="shared" si="0"/>
        <v>0.93417667289496154</v>
      </c>
      <c r="K8">
        <f t="shared" si="1"/>
        <v>-1.2217580951309459</v>
      </c>
    </row>
    <row r="9" spans="1:15">
      <c r="A9">
        <v>429245</v>
      </c>
      <c r="B9" t="s">
        <v>209</v>
      </c>
      <c r="C9" t="s">
        <v>210</v>
      </c>
      <c r="D9" t="s">
        <v>5079</v>
      </c>
      <c r="E9" t="s">
        <v>3407</v>
      </c>
      <c r="F9">
        <v>18914</v>
      </c>
      <c r="G9" t="s">
        <v>7601</v>
      </c>
      <c r="H9">
        <v>40.295347</v>
      </c>
      <c r="I9">
        <v>-75.204272000000003</v>
      </c>
      <c r="J9">
        <f t="shared" si="0"/>
        <v>1.4714398439988334</v>
      </c>
      <c r="K9">
        <f t="shared" si="1"/>
        <v>0.46063053510946278</v>
      </c>
    </row>
    <row r="10" spans="1:15">
      <c r="A10">
        <v>294842</v>
      </c>
      <c r="B10" t="s">
        <v>217</v>
      </c>
      <c r="C10" t="s">
        <v>151</v>
      </c>
      <c r="D10" t="s">
        <v>5641</v>
      </c>
      <c r="E10" t="s">
        <v>3407</v>
      </c>
      <c r="F10">
        <v>19446</v>
      </c>
      <c r="G10" t="s">
        <v>8164</v>
      </c>
      <c r="H10">
        <v>40.243938</v>
      </c>
      <c r="I10">
        <v>-75.320262999999997</v>
      </c>
      <c r="J10">
        <f t="shared" si="0"/>
        <v>0.39181031019586016</v>
      </c>
      <c r="K10">
        <f t="shared" si="1"/>
        <v>-1.2683242489302917</v>
      </c>
    </row>
    <row r="11" spans="1:15">
      <c r="A11">
        <v>334923</v>
      </c>
      <c r="B11" t="s">
        <v>1132</v>
      </c>
      <c r="C11" t="s">
        <v>151</v>
      </c>
      <c r="D11" t="s">
        <v>5651</v>
      </c>
      <c r="E11" t="s">
        <v>3407</v>
      </c>
      <c r="F11">
        <v>19446</v>
      </c>
      <c r="G11" t="s">
        <v>8174</v>
      </c>
      <c r="H11">
        <v>40.262732999999997</v>
      </c>
      <c r="I11">
        <v>-75.321879999999993</v>
      </c>
      <c r="J11">
        <f t="shared" si="0"/>
        <v>0.78652012925135728</v>
      </c>
      <c r="K11">
        <f t="shared" si="1"/>
        <v>-1.2924271524813042</v>
      </c>
    </row>
    <row r="12" spans="1:15">
      <c r="A12">
        <v>322379</v>
      </c>
      <c r="B12" t="s">
        <v>358</v>
      </c>
      <c r="C12" t="s">
        <v>359</v>
      </c>
      <c r="D12" t="s">
        <v>5700</v>
      </c>
      <c r="E12" t="s">
        <v>3407</v>
      </c>
      <c r="F12">
        <v>19477</v>
      </c>
      <c r="G12" t="s">
        <v>8223</v>
      </c>
      <c r="H12">
        <v>40.189360999999998</v>
      </c>
      <c r="I12">
        <v>-75.228211999999999</v>
      </c>
      <c r="J12">
        <f t="shared" si="0"/>
        <v>-0.7543497214399888</v>
      </c>
      <c r="K12">
        <f t="shared" si="1"/>
        <v>0.10378235266507406</v>
      </c>
    </row>
    <row r="13" spans="1:15">
      <c r="A13">
        <v>246089</v>
      </c>
      <c r="B13" t="s">
        <v>221</v>
      </c>
      <c r="C13" t="s">
        <v>222</v>
      </c>
      <c r="D13" t="s">
        <v>5084</v>
      </c>
      <c r="E13" t="s">
        <v>3407</v>
      </c>
      <c r="F13">
        <v>18915</v>
      </c>
      <c r="G13" t="s">
        <v>7606</v>
      </c>
      <c r="H13">
        <v>40.280749999999998</v>
      </c>
      <c r="I13">
        <v>-75.258482000000001</v>
      </c>
      <c r="J13">
        <f t="shared" si="0"/>
        <v>1.1648913348871166</v>
      </c>
      <c r="K13">
        <f t="shared" si="1"/>
        <v>-0.3474204243856352</v>
      </c>
    </row>
    <row r="14" spans="1:15">
      <c r="A14">
        <v>483888</v>
      </c>
      <c r="B14" t="s">
        <v>694</v>
      </c>
      <c r="C14" t="s">
        <v>314</v>
      </c>
      <c r="D14" t="s">
        <v>5631</v>
      </c>
      <c r="E14" t="s">
        <v>3407</v>
      </c>
      <c r="F14">
        <v>19440</v>
      </c>
      <c r="G14" t="s">
        <v>8154</v>
      </c>
      <c r="H14">
        <v>40.288145</v>
      </c>
      <c r="I14">
        <v>-75.279978</v>
      </c>
      <c r="J14">
        <f t="shared" si="0"/>
        <v>1.3201921655291391</v>
      </c>
      <c r="K14">
        <f t="shared" si="1"/>
        <v>-0.66783849162980835</v>
      </c>
    </row>
    <row r="15" spans="1:15">
      <c r="A15">
        <v>299259</v>
      </c>
      <c r="B15" t="s">
        <v>150</v>
      </c>
      <c r="C15" t="s">
        <v>151</v>
      </c>
      <c r="D15" t="s">
        <v>5646</v>
      </c>
      <c r="E15" t="s">
        <v>3407</v>
      </c>
      <c r="F15">
        <v>19446</v>
      </c>
      <c r="G15" t="s">
        <v>8169</v>
      </c>
      <c r="H15">
        <v>40.231937000000002</v>
      </c>
      <c r="I15">
        <v>-75.268069999999994</v>
      </c>
      <c r="J15">
        <f t="shared" si="0"/>
        <v>0.13977984791946205</v>
      </c>
      <c r="K15">
        <f t="shared" si="1"/>
        <v>-0.49033856863271608</v>
      </c>
    </row>
    <row r="16" spans="1:15">
      <c r="A16">
        <v>417418</v>
      </c>
      <c r="B16" t="s">
        <v>2620</v>
      </c>
      <c r="C16" t="s">
        <v>70</v>
      </c>
      <c r="D16" t="s">
        <v>5659</v>
      </c>
      <c r="E16" t="s">
        <v>3407</v>
      </c>
      <c r="F16">
        <v>19454</v>
      </c>
      <c r="G16" t="s">
        <v>8182</v>
      </c>
      <c r="H16">
        <v>40.221758000000001</v>
      </c>
      <c r="I16">
        <v>-75.262927000000005</v>
      </c>
      <c r="J16">
        <f t="shared" si="0"/>
        <v>-7.3987177787737932E-2</v>
      </c>
      <c r="K16">
        <f t="shared" si="1"/>
        <v>-0.41367732375769056</v>
      </c>
    </row>
    <row r="17" spans="1:11">
      <c r="A17">
        <v>320010</v>
      </c>
      <c r="B17" t="s">
        <v>1056</v>
      </c>
      <c r="C17" t="s">
        <v>169</v>
      </c>
      <c r="D17" t="s">
        <v>5210</v>
      </c>
      <c r="E17" t="s">
        <v>3407</v>
      </c>
      <c r="F17">
        <v>19002</v>
      </c>
      <c r="G17" t="s">
        <v>7732</v>
      </c>
      <c r="H17">
        <v>40.184460000000001</v>
      </c>
      <c r="I17">
        <v>-75.225620000000006</v>
      </c>
      <c r="J17">
        <f t="shared" si="0"/>
        <v>-0.85727458566930403</v>
      </c>
      <c r="K17">
        <f t="shared" si="1"/>
        <v>0.14241854685444105</v>
      </c>
    </row>
    <row r="18" spans="1:11">
      <c r="A18">
        <v>469288</v>
      </c>
      <c r="B18" t="s">
        <v>2635</v>
      </c>
      <c r="C18" t="s">
        <v>151</v>
      </c>
      <c r="D18" t="s">
        <v>5653</v>
      </c>
      <c r="E18" t="s">
        <v>3407</v>
      </c>
      <c r="F18">
        <v>19446</v>
      </c>
      <c r="G18" t="s">
        <v>8176</v>
      </c>
      <c r="H18">
        <v>40.222526999999999</v>
      </c>
      <c r="I18">
        <v>-75.309493000000003</v>
      </c>
      <c r="J18">
        <f t="shared" si="0"/>
        <v>-5.7837571464086496E-2</v>
      </c>
      <c r="K18">
        <f t="shared" si="1"/>
        <v>-1.1077872846477328</v>
      </c>
    </row>
    <row r="19" spans="1:11">
      <c r="A19">
        <v>458350</v>
      </c>
      <c r="B19" t="s">
        <v>2628</v>
      </c>
      <c r="C19" t="s">
        <v>314</v>
      </c>
      <c r="D19" t="s">
        <v>5629</v>
      </c>
      <c r="E19" t="s">
        <v>3407</v>
      </c>
      <c r="F19">
        <v>19440</v>
      </c>
      <c r="G19" t="s">
        <v>8152</v>
      </c>
      <c r="H19">
        <v>40.279730999999998</v>
      </c>
      <c r="I19">
        <v>-75.306882000000002</v>
      </c>
      <c r="J19">
        <f t="shared" si="0"/>
        <v>1.143491531449107</v>
      </c>
      <c r="K19">
        <f t="shared" si="1"/>
        <v>-1.0688678776150238</v>
      </c>
    </row>
    <row r="20" spans="1:11">
      <c r="A20">
        <v>461668</v>
      </c>
      <c r="B20" t="s">
        <v>2633</v>
      </c>
      <c r="C20" t="s">
        <v>151</v>
      </c>
      <c r="D20" t="s">
        <v>5649</v>
      </c>
      <c r="E20" t="s">
        <v>3407</v>
      </c>
      <c r="F20">
        <v>19446</v>
      </c>
      <c r="G20" t="s">
        <v>8172</v>
      </c>
      <c r="H20">
        <v>40.249577000000002</v>
      </c>
      <c r="I20">
        <v>-75.305436</v>
      </c>
      <c r="J20">
        <f t="shared" si="0"/>
        <v>0.51023375630680101</v>
      </c>
      <c r="K20">
        <f t="shared" si="1"/>
        <v>-1.0473138896528196</v>
      </c>
    </row>
    <row r="21" spans="1:11">
      <c r="A21">
        <v>301074</v>
      </c>
      <c r="B21" t="s">
        <v>707</v>
      </c>
      <c r="C21" t="s">
        <v>314</v>
      </c>
      <c r="D21" t="s">
        <v>5627</v>
      </c>
      <c r="E21" t="s">
        <v>3407</v>
      </c>
      <c r="F21">
        <v>19440</v>
      </c>
      <c r="G21" t="s">
        <v>8150</v>
      </c>
      <c r="H21">
        <v>40.295654999999996</v>
      </c>
      <c r="I21">
        <v>-75.276687999999993</v>
      </c>
      <c r="J21">
        <f t="shared" si="0"/>
        <v>1.4779080868436258</v>
      </c>
      <c r="K21">
        <f t="shared" si="1"/>
        <v>-0.61879795193704756</v>
      </c>
    </row>
    <row r="22" spans="1:11">
      <c r="A22">
        <v>430052</v>
      </c>
      <c r="B22" t="s">
        <v>2626</v>
      </c>
      <c r="C22" t="s">
        <v>151</v>
      </c>
      <c r="D22" t="s">
        <v>5652</v>
      </c>
      <c r="E22" t="s">
        <v>3407</v>
      </c>
      <c r="F22">
        <v>19446</v>
      </c>
      <c r="G22" t="s">
        <v>8175</v>
      </c>
      <c r="H22">
        <v>40.238163</v>
      </c>
      <c r="I22">
        <v>-75.263923000000005</v>
      </c>
      <c r="J22">
        <f t="shared" si="0"/>
        <v>0.27053075685477063</v>
      </c>
      <c r="K22">
        <f t="shared" si="1"/>
        <v>-0.4285236391175446</v>
      </c>
    </row>
    <row r="23" spans="1:11">
      <c r="A23">
        <v>417743</v>
      </c>
      <c r="B23" t="s">
        <v>380</v>
      </c>
      <c r="C23" t="s">
        <v>70</v>
      </c>
      <c r="D23" t="s">
        <v>5654</v>
      </c>
      <c r="E23" t="s">
        <v>3407</v>
      </c>
      <c r="F23">
        <v>19454</v>
      </c>
      <c r="G23" t="s">
        <v>8177</v>
      </c>
      <c r="H23">
        <v>40.210940000000001</v>
      </c>
      <c r="I23">
        <v>-75.278232000000003</v>
      </c>
      <c r="J23">
        <f t="shared" si="0"/>
        <v>-0.30117370731916493</v>
      </c>
      <c r="K23">
        <f t="shared" si="1"/>
        <v>-0.64181272193277483</v>
      </c>
    </row>
    <row r="24" spans="1:11">
      <c r="A24">
        <v>436840</v>
      </c>
      <c r="B24" t="s">
        <v>1195</v>
      </c>
      <c r="C24" t="s">
        <v>151</v>
      </c>
      <c r="D24" t="s">
        <v>5639</v>
      </c>
      <c r="E24" t="s">
        <v>3407</v>
      </c>
      <c r="F24">
        <v>19446</v>
      </c>
      <c r="G24" t="s">
        <v>8162</v>
      </c>
      <c r="H24">
        <v>40.250335999999997</v>
      </c>
      <c r="I24">
        <v>-75.271413999999993</v>
      </c>
      <c r="J24">
        <f t="shared" si="0"/>
        <v>0.52617335474581239</v>
      </c>
      <c r="K24">
        <f t="shared" si="1"/>
        <v>-0.54018402903763174</v>
      </c>
    </row>
    <row r="25" spans="1:11">
      <c r="A25">
        <v>418104</v>
      </c>
      <c r="B25" t="s">
        <v>2621</v>
      </c>
      <c r="C25" t="s">
        <v>70</v>
      </c>
      <c r="D25" t="s">
        <v>5658</v>
      </c>
      <c r="E25" t="s">
        <v>3407</v>
      </c>
      <c r="F25">
        <v>19454</v>
      </c>
      <c r="G25" t="s">
        <v>8181</v>
      </c>
      <c r="H25">
        <v>40.245795999999999</v>
      </c>
      <c r="I25">
        <v>-75.215271000000001</v>
      </c>
      <c r="J25">
        <f t="shared" si="0"/>
        <v>0.43082977514955328</v>
      </c>
      <c r="K25">
        <f t="shared" si="1"/>
        <v>0.29668011076920237</v>
      </c>
    </row>
    <row r="26" spans="1:11">
      <c r="A26">
        <v>267431</v>
      </c>
      <c r="B26" t="s">
        <v>909</v>
      </c>
      <c r="C26" t="s">
        <v>210</v>
      </c>
      <c r="D26" t="s">
        <v>5078</v>
      </c>
      <c r="E26" t="s">
        <v>3407</v>
      </c>
      <c r="F26">
        <v>18914</v>
      </c>
      <c r="G26" t="s">
        <v>7600</v>
      </c>
      <c r="H26">
        <v>40.277768999999999</v>
      </c>
      <c r="I26">
        <v>-75.188795999999996</v>
      </c>
      <c r="J26">
        <f t="shared" si="0"/>
        <v>1.1022879844958446</v>
      </c>
      <c r="K26">
        <f t="shared" si="1"/>
        <v>0.6913148488735672</v>
      </c>
    </row>
    <row r="27" spans="1:11">
      <c r="A27">
        <v>418197</v>
      </c>
      <c r="B27" t="s">
        <v>2622</v>
      </c>
      <c r="C27" t="s">
        <v>151</v>
      </c>
      <c r="D27" t="s">
        <v>5642</v>
      </c>
      <c r="E27" t="s">
        <v>3407</v>
      </c>
      <c r="F27">
        <v>19446</v>
      </c>
      <c r="G27" t="s">
        <v>8165</v>
      </c>
      <c r="H27">
        <v>40.235066000000003</v>
      </c>
      <c r="I27">
        <v>-75.315365</v>
      </c>
      <c r="J27">
        <f t="shared" si="0"/>
        <v>0.20549131500248061</v>
      </c>
      <c r="K27">
        <f t="shared" si="1"/>
        <v>-1.1953149591386503</v>
      </c>
    </row>
    <row r="28" spans="1:11">
      <c r="A28">
        <v>244080</v>
      </c>
      <c r="B28" t="s">
        <v>2618</v>
      </c>
      <c r="C28" t="s">
        <v>151</v>
      </c>
      <c r="D28" t="s">
        <v>5648</v>
      </c>
      <c r="E28" t="s">
        <v>3407</v>
      </c>
      <c r="F28">
        <v>19446</v>
      </c>
      <c r="G28" t="s">
        <v>8171</v>
      </c>
      <c r="H28">
        <v>40.252907</v>
      </c>
      <c r="I28">
        <v>-75.287450000000007</v>
      </c>
      <c r="J28">
        <f t="shared" si="0"/>
        <v>0.5801663818696805</v>
      </c>
      <c r="K28">
        <f t="shared" si="1"/>
        <v>-0.779215668706977</v>
      </c>
    </row>
    <row r="29" spans="1:11">
      <c r="A29">
        <v>461457</v>
      </c>
      <c r="B29" t="s">
        <v>2630</v>
      </c>
      <c r="C29" t="s">
        <v>70</v>
      </c>
      <c r="D29" t="s">
        <v>5660</v>
      </c>
      <c r="E29" t="s">
        <v>3407</v>
      </c>
      <c r="F29">
        <v>19454</v>
      </c>
      <c r="G29" t="s">
        <v>8183</v>
      </c>
      <c r="H29">
        <v>40.210338</v>
      </c>
      <c r="I29">
        <v>-75.271512999999999</v>
      </c>
      <c r="J29">
        <f t="shared" si="0"/>
        <v>-0.3138161819704926</v>
      </c>
      <c r="K29">
        <f t="shared" si="1"/>
        <v>-0.54165971701023352</v>
      </c>
    </row>
    <row r="30" spans="1:11">
      <c r="A30">
        <v>469287</v>
      </c>
      <c r="B30" t="s">
        <v>2634</v>
      </c>
      <c r="C30" t="s">
        <v>151</v>
      </c>
      <c r="D30" t="s">
        <v>5644</v>
      </c>
      <c r="E30" t="s">
        <v>3407</v>
      </c>
      <c r="F30">
        <v>19446</v>
      </c>
      <c r="G30" t="s">
        <v>8167</v>
      </c>
      <c r="H30">
        <v>40.254919999999998</v>
      </c>
      <c r="I30">
        <v>-75.296189999999996</v>
      </c>
      <c r="J30">
        <f t="shared" si="0"/>
        <v>0.62244096903424873</v>
      </c>
      <c r="K30">
        <f t="shared" si="1"/>
        <v>-0.90949357658335528</v>
      </c>
    </row>
    <row r="31" spans="1:11">
      <c r="A31">
        <v>272584</v>
      </c>
      <c r="B31" t="s">
        <v>793</v>
      </c>
      <c r="C31" t="s">
        <v>210</v>
      </c>
      <c r="D31" t="s">
        <v>5081</v>
      </c>
      <c r="E31" t="s">
        <v>3407</v>
      </c>
      <c r="F31">
        <v>18914</v>
      </c>
      <c r="G31" t="s">
        <v>7603</v>
      </c>
      <c r="H31">
        <v>40.278888000000002</v>
      </c>
      <c r="I31">
        <v>-75.183935000000005</v>
      </c>
      <c r="J31">
        <f t="shared" si="0"/>
        <v>1.125787866779657</v>
      </c>
      <c r="K31">
        <f t="shared" si="1"/>
        <v>0.76377261891781489</v>
      </c>
    </row>
    <row r="32" spans="1:11">
      <c r="A32">
        <v>418290</v>
      </c>
      <c r="B32" t="s">
        <v>2623</v>
      </c>
      <c r="C32" t="s">
        <v>70</v>
      </c>
      <c r="D32" t="s">
        <v>5657</v>
      </c>
      <c r="E32" t="s">
        <v>3407</v>
      </c>
      <c r="F32">
        <v>19454</v>
      </c>
      <c r="G32" t="s">
        <v>8180</v>
      </c>
      <c r="H32">
        <v>40.220570000000002</v>
      </c>
      <c r="I32">
        <v>-75.266959999999997</v>
      </c>
      <c r="J32">
        <f t="shared" si="0"/>
        <v>-9.8936114475029022E-2</v>
      </c>
      <c r="K32">
        <f t="shared" si="1"/>
        <v>-0.47379297621365646</v>
      </c>
    </row>
    <row r="33" spans="1:11">
      <c r="A33">
        <v>418307</v>
      </c>
      <c r="B33" t="s">
        <v>2624</v>
      </c>
      <c r="C33" t="s">
        <v>151</v>
      </c>
      <c r="D33" t="s">
        <v>5647</v>
      </c>
      <c r="E33" t="s">
        <v>3407</v>
      </c>
      <c r="F33">
        <v>19446</v>
      </c>
      <c r="G33" t="s">
        <v>8170</v>
      </c>
      <c r="H33">
        <v>40.235219000000001</v>
      </c>
      <c r="I33">
        <v>-75.279332999999994</v>
      </c>
      <c r="J33">
        <f t="shared" si="0"/>
        <v>0.20870443563639793</v>
      </c>
      <c r="K33">
        <f t="shared" si="1"/>
        <v>-0.6582241608997027</v>
      </c>
    </row>
    <row r="34" spans="1:11">
      <c r="A34">
        <v>440865</v>
      </c>
      <c r="B34" t="s">
        <v>2627</v>
      </c>
      <c r="C34" t="s">
        <v>314</v>
      </c>
      <c r="D34" t="s">
        <v>5628</v>
      </c>
      <c r="E34" t="s">
        <v>3407</v>
      </c>
      <c r="F34">
        <v>19440</v>
      </c>
      <c r="G34" t="s">
        <v>8151</v>
      </c>
      <c r="H34">
        <v>40.272835000000001</v>
      </c>
      <c r="I34">
        <v>-75.311076</v>
      </c>
      <c r="J34">
        <f t="shared" si="0"/>
        <v>0.9986700942473965</v>
      </c>
      <c r="K34">
        <f t="shared" si="1"/>
        <v>-1.1313833862687994</v>
      </c>
    </row>
    <row r="35" spans="1:11">
      <c r="A35">
        <v>296325</v>
      </c>
      <c r="B35" t="s">
        <v>2756</v>
      </c>
      <c r="C35" t="s">
        <v>2757</v>
      </c>
      <c r="D35" t="s">
        <v>5285</v>
      </c>
      <c r="E35" t="s">
        <v>3407</v>
      </c>
      <c r="F35">
        <v>19038</v>
      </c>
      <c r="G35" t="s">
        <v>7807</v>
      </c>
      <c r="H35">
        <v>40.088863000000003</v>
      </c>
      <c r="I35">
        <v>-75.179925999999995</v>
      </c>
      <c r="J35">
        <f t="shared" si="0"/>
        <v>-2.8648869598248297</v>
      </c>
      <c r="K35">
        <f t="shared" si="1"/>
        <v>0.82353052883525713</v>
      </c>
    </row>
    <row r="36" spans="1:11">
      <c r="A36">
        <v>246033</v>
      </c>
      <c r="B36" t="s">
        <v>240</v>
      </c>
      <c r="C36" t="s">
        <v>151</v>
      </c>
      <c r="D36" t="s">
        <v>5640</v>
      </c>
      <c r="E36" t="s">
        <v>3407</v>
      </c>
      <c r="F36">
        <v>19446</v>
      </c>
      <c r="G36" t="s">
        <v>8163</v>
      </c>
      <c r="H36">
        <v>40.255631999999999</v>
      </c>
      <c r="I36">
        <v>-75.239473000000004</v>
      </c>
      <c r="J36">
        <f t="shared" si="0"/>
        <v>0.6373935304158701</v>
      </c>
      <c r="K36">
        <f t="shared" si="1"/>
        <v>-6.4073427723755183E-2</v>
      </c>
    </row>
    <row r="37" spans="1:11">
      <c r="A37">
        <v>245283</v>
      </c>
      <c r="B37" t="s">
        <v>241</v>
      </c>
      <c r="C37" t="s">
        <v>151</v>
      </c>
      <c r="D37" t="s">
        <v>5640</v>
      </c>
      <c r="E37" t="s">
        <v>3407</v>
      </c>
      <c r="F37">
        <v>19446</v>
      </c>
      <c r="G37" t="s">
        <v>8163</v>
      </c>
      <c r="H37">
        <v>40.255631999999999</v>
      </c>
      <c r="I37">
        <v>-75.239473000000004</v>
      </c>
      <c r="J37">
        <f t="shared" si="0"/>
        <v>0.6373935304158701</v>
      </c>
      <c r="K37">
        <f t="shared" si="1"/>
        <v>-6.4073427723755183E-2</v>
      </c>
    </row>
    <row r="38" spans="1:11">
      <c r="A38">
        <v>296716</v>
      </c>
      <c r="B38" t="s">
        <v>69</v>
      </c>
      <c r="C38" t="s">
        <v>70</v>
      </c>
      <c r="D38" t="s">
        <v>5655</v>
      </c>
      <c r="E38" t="s">
        <v>3407</v>
      </c>
      <c r="F38">
        <v>19454</v>
      </c>
      <c r="G38" t="s">
        <v>8178</v>
      </c>
      <c r="H38">
        <v>40.218085000000002</v>
      </c>
      <c r="I38">
        <v>-75.261835000000005</v>
      </c>
      <c r="J38">
        <f t="shared" si="0"/>
        <v>-0.15112307379150056</v>
      </c>
      <c r="K38">
        <f t="shared" si="1"/>
        <v>-0.39740003824268261</v>
      </c>
    </row>
    <row r="39" spans="1:11">
      <c r="A39">
        <v>340088</v>
      </c>
      <c r="B39" t="s">
        <v>2982</v>
      </c>
      <c r="C39" t="s">
        <v>314</v>
      </c>
      <c r="D39" t="s">
        <v>5633</v>
      </c>
      <c r="E39" t="s">
        <v>3407</v>
      </c>
      <c r="F39">
        <v>19440</v>
      </c>
      <c r="G39" t="s">
        <v>8156</v>
      </c>
      <c r="H39">
        <v>40.27599</v>
      </c>
      <c r="I39">
        <v>-75.262986999999995</v>
      </c>
      <c r="J39">
        <f t="shared" si="0"/>
        <v>1.0649275818302701</v>
      </c>
      <c r="K39">
        <f t="shared" si="1"/>
        <v>-0.41457168010452933</v>
      </c>
    </row>
    <row r="40" spans="1:11">
      <c r="A40">
        <v>416525</v>
      </c>
      <c r="B40" t="s">
        <v>1525</v>
      </c>
      <c r="C40" t="s">
        <v>210</v>
      </c>
      <c r="D40" t="s">
        <v>5083</v>
      </c>
      <c r="E40" t="s">
        <v>3407</v>
      </c>
      <c r="F40">
        <v>18914</v>
      </c>
      <c r="G40" t="s">
        <v>7605</v>
      </c>
      <c r="H40">
        <v>40.269475999999997</v>
      </c>
      <c r="I40">
        <v>-75.211264999999997</v>
      </c>
      <c r="J40">
        <f t="shared" si="0"/>
        <v>0.92812844581915055</v>
      </c>
      <c r="K40">
        <f t="shared" si="1"/>
        <v>0.35639330286919674</v>
      </c>
    </row>
    <row r="41" spans="1:11">
      <c r="A41">
        <v>483783</v>
      </c>
      <c r="B41" t="s">
        <v>2540</v>
      </c>
      <c r="C41" t="s">
        <v>2541</v>
      </c>
      <c r="D41" t="s">
        <v>5276</v>
      </c>
      <c r="E41" t="s">
        <v>3407</v>
      </c>
      <c r="F41">
        <v>19031</v>
      </c>
      <c r="G41" t="s">
        <v>7798</v>
      </c>
      <c r="H41">
        <v>40.101370000000003</v>
      </c>
      <c r="I41">
        <v>-75.213719999999995</v>
      </c>
      <c r="J41">
        <f t="shared" si="0"/>
        <v>-2.6022300985889912</v>
      </c>
      <c r="K41">
        <f t="shared" si="1"/>
        <v>0.31979922233869212</v>
      </c>
    </row>
    <row r="42" spans="1:11">
      <c r="A42">
        <v>292196</v>
      </c>
      <c r="B42" t="s">
        <v>531</v>
      </c>
      <c r="C42" t="s">
        <v>70</v>
      </c>
      <c r="D42" t="s">
        <v>5656</v>
      </c>
      <c r="E42" t="s">
        <v>3407</v>
      </c>
      <c r="F42">
        <v>19454</v>
      </c>
      <c r="G42" t="s">
        <v>8179</v>
      </c>
      <c r="H42">
        <v>40.210194000000001</v>
      </c>
      <c r="I42">
        <v>-75.274989000000005</v>
      </c>
      <c r="J42">
        <f t="shared" si="0"/>
        <v>-0.31684029550832349</v>
      </c>
      <c r="K42">
        <f t="shared" si="1"/>
        <v>-0.59347276137861815</v>
      </c>
    </row>
    <row r="43" spans="1:11">
      <c r="A43">
        <v>456118</v>
      </c>
      <c r="B43" t="s">
        <v>426</v>
      </c>
      <c r="C43" t="s">
        <v>324</v>
      </c>
      <c r="D43" t="s">
        <v>5095</v>
      </c>
      <c r="E43" t="s">
        <v>3407</v>
      </c>
      <c r="F43">
        <v>18936</v>
      </c>
      <c r="G43" t="s">
        <v>7617</v>
      </c>
      <c r="H43">
        <v>40.226613</v>
      </c>
      <c r="I43">
        <v>-75.227559999999997</v>
      </c>
      <c r="J43">
        <f t="shared" si="0"/>
        <v>2.7971650172591504E-2</v>
      </c>
      <c r="K43">
        <f t="shared" si="1"/>
        <v>0.11350102496894234</v>
      </c>
    </row>
    <row r="44" spans="1:11">
      <c r="A44">
        <v>244126</v>
      </c>
      <c r="B44" t="s">
        <v>3169</v>
      </c>
      <c r="C44" t="s">
        <v>324</v>
      </c>
      <c r="D44" t="s">
        <v>5097</v>
      </c>
      <c r="E44" t="s">
        <v>3407</v>
      </c>
      <c r="F44">
        <v>18936</v>
      </c>
      <c r="G44" t="s">
        <v>7619</v>
      </c>
      <c r="H44">
        <v>40.257088000000003</v>
      </c>
      <c r="I44">
        <v>-75.246982000000003</v>
      </c>
      <c r="J44">
        <f t="shared" si="0"/>
        <v>0.66797067840984137</v>
      </c>
      <c r="K44">
        <f t="shared" si="1"/>
        <v>-0.17600212454810579</v>
      </c>
    </row>
    <row r="45" spans="1:11">
      <c r="A45">
        <v>326634</v>
      </c>
      <c r="B45" t="s">
        <v>3170</v>
      </c>
      <c r="C45" t="s">
        <v>838</v>
      </c>
      <c r="D45" t="s">
        <v>5608</v>
      </c>
      <c r="E45" t="s">
        <v>3407</v>
      </c>
      <c r="F45">
        <v>19426</v>
      </c>
      <c r="G45" t="s">
        <v>8131</v>
      </c>
      <c r="H45">
        <v>40.2027</v>
      </c>
      <c r="I45">
        <v>-75.419929999999994</v>
      </c>
      <c r="J45">
        <f t="shared" si="0"/>
        <v>-0.47422020420759531</v>
      </c>
      <c r="K45">
        <f t="shared" si="1"/>
        <v>-2.753954482835451</v>
      </c>
    </row>
    <row r="46" spans="1:11">
      <c r="A46">
        <v>428392</v>
      </c>
      <c r="B46" t="s">
        <v>2625</v>
      </c>
      <c r="C46" t="s">
        <v>151</v>
      </c>
      <c r="D46" t="s">
        <v>5650</v>
      </c>
      <c r="E46" t="s">
        <v>3407</v>
      </c>
      <c r="F46">
        <v>19446</v>
      </c>
      <c r="G46" t="s">
        <v>8173</v>
      </c>
      <c r="H46">
        <v>40.254922000000001</v>
      </c>
      <c r="I46">
        <v>-75.324364000000003</v>
      </c>
      <c r="J46">
        <f t="shared" si="0"/>
        <v>0.62248297061120661</v>
      </c>
      <c r="K46">
        <f t="shared" si="1"/>
        <v>-1.3294535052463614</v>
      </c>
    </row>
    <row r="47" spans="1:11">
      <c r="A47">
        <v>246514</v>
      </c>
      <c r="B47" t="s">
        <v>3238</v>
      </c>
      <c r="C47" t="s">
        <v>601</v>
      </c>
      <c r="D47" t="s">
        <v>5182</v>
      </c>
      <c r="E47" t="s">
        <v>3407</v>
      </c>
      <c r="F47">
        <v>18974</v>
      </c>
      <c r="G47" t="s">
        <v>7704</v>
      </c>
      <c r="H47">
        <v>40.199826000000002</v>
      </c>
      <c r="I47">
        <v>-75.065479999999994</v>
      </c>
      <c r="J47">
        <f t="shared" si="0"/>
        <v>-0.53457647023393573</v>
      </c>
      <c r="K47">
        <f t="shared" si="1"/>
        <v>2.5294556369404178</v>
      </c>
    </row>
    <row r="48" spans="1:11">
      <c r="A48">
        <v>294050</v>
      </c>
      <c r="B48" t="s">
        <v>3312</v>
      </c>
      <c r="C48" t="s">
        <v>169</v>
      </c>
      <c r="D48" t="s">
        <v>5211</v>
      </c>
      <c r="E48" t="s">
        <v>3407</v>
      </c>
      <c r="F48">
        <v>19002</v>
      </c>
      <c r="G48" t="s">
        <v>7733</v>
      </c>
      <c r="H48">
        <v>40.157375000000002</v>
      </c>
      <c r="I48">
        <v>-75.218581</v>
      </c>
      <c r="J48">
        <f t="shared" si="0"/>
        <v>-1.426080941036133</v>
      </c>
      <c r="K48">
        <f t="shared" si="1"/>
        <v>0.2473414522942326</v>
      </c>
    </row>
    <row r="49" spans="1:11">
      <c r="A49">
        <v>459953</v>
      </c>
      <c r="B49" t="s">
        <v>899</v>
      </c>
      <c r="C49" t="s">
        <v>103</v>
      </c>
      <c r="D49" t="s">
        <v>5312</v>
      </c>
      <c r="E49" t="s">
        <v>3407</v>
      </c>
      <c r="F49">
        <v>19044</v>
      </c>
      <c r="G49" t="s">
        <v>7834</v>
      </c>
      <c r="H49">
        <v>40.168984000000002</v>
      </c>
      <c r="I49">
        <v>-75.149709999999999</v>
      </c>
      <c r="J49">
        <f t="shared" si="0"/>
        <v>-1.182282787834966</v>
      </c>
      <c r="K49">
        <f t="shared" si="1"/>
        <v>1.2739283851735996</v>
      </c>
    </row>
    <row r="50" spans="1:11">
      <c r="A50">
        <v>459971</v>
      </c>
      <c r="B50" t="s">
        <v>263</v>
      </c>
      <c r="C50" t="s">
        <v>103</v>
      </c>
      <c r="D50" t="s">
        <v>5310</v>
      </c>
      <c r="E50" t="s">
        <v>3407</v>
      </c>
      <c r="F50">
        <v>19044</v>
      </c>
      <c r="G50" t="s">
        <v>7832</v>
      </c>
      <c r="H50">
        <v>40.173324000000001</v>
      </c>
      <c r="I50">
        <v>-75.134210999999993</v>
      </c>
      <c r="J50">
        <f t="shared" si="0"/>
        <v>-1.0911393659301636</v>
      </c>
      <c r="K50">
        <f t="shared" si="1"/>
        <v>1.5049555355373607</v>
      </c>
    </row>
    <row r="51" spans="1:11">
      <c r="A51">
        <v>459982</v>
      </c>
      <c r="B51" t="s">
        <v>263</v>
      </c>
      <c r="C51" t="s">
        <v>103</v>
      </c>
      <c r="D51" t="s">
        <v>5311</v>
      </c>
      <c r="E51" t="s">
        <v>3407</v>
      </c>
      <c r="F51">
        <v>19044</v>
      </c>
      <c r="G51" t="s">
        <v>7833</v>
      </c>
      <c r="H51">
        <v>40.164538999999998</v>
      </c>
      <c r="I51">
        <v>-75.136464000000004</v>
      </c>
      <c r="J51">
        <f t="shared" si="0"/>
        <v>-1.2756312925278914</v>
      </c>
      <c r="K51">
        <f t="shared" si="1"/>
        <v>1.4713724547081626</v>
      </c>
    </row>
    <row r="52" spans="1:11">
      <c r="A52">
        <v>459965</v>
      </c>
      <c r="B52" t="s">
        <v>263</v>
      </c>
      <c r="C52" t="s">
        <v>103</v>
      </c>
      <c r="D52" t="s">
        <v>5313</v>
      </c>
      <c r="E52" t="s">
        <v>3407</v>
      </c>
      <c r="F52">
        <v>19044</v>
      </c>
      <c r="G52" t="s">
        <v>7835</v>
      </c>
      <c r="H52">
        <v>40.171370000000003</v>
      </c>
      <c r="I52">
        <v>-75.130989</v>
      </c>
      <c r="J52">
        <f t="shared" si="0"/>
        <v>-1.1321749065757438</v>
      </c>
      <c r="K52">
        <f t="shared" si="1"/>
        <v>1.552982471370018</v>
      </c>
    </row>
    <row r="53" spans="1:11">
      <c r="A53">
        <v>459978</v>
      </c>
      <c r="B53" t="s">
        <v>263</v>
      </c>
      <c r="C53" t="s">
        <v>103</v>
      </c>
      <c r="D53" t="s">
        <v>5314</v>
      </c>
      <c r="E53" t="s">
        <v>3407</v>
      </c>
      <c r="F53">
        <v>19044</v>
      </c>
      <c r="G53" t="s">
        <v>7836</v>
      </c>
      <c r="H53">
        <v>40.166902999999998</v>
      </c>
      <c r="I53">
        <v>-75.140625</v>
      </c>
      <c r="J53">
        <f t="shared" si="0"/>
        <v>-1.2259854286147578</v>
      </c>
      <c r="K53">
        <f t="shared" si="1"/>
        <v>1.4093488420452542</v>
      </c>
    </row>
    <row r="54" spans="1:11">
      <c r="A54">
        <v>459998</v>
      </c>
      <c r="B54" t="s">
        <v>263</v>
      </c>
      <c r="C54" t="s">
        <v>103</v>
      </c>
      <c r="D54" t="s">
        <v>5315</v>
      </c>
      <c r="E54" t="s">
        <v>3407</v>
      </c>
      <c r="F54">
        <v>19044</v>
      </c>
      <c r="G54" t="s">
        <v>7837</v>
      </c>
      <c r="H54">
        <v>40.169542999999997</v>
      </c>
      <c r="I54">
        <v>-75.139448999999999</v>
      </c>
      <c r="J54">
        <f t="shared" si="0"/>
        <v>-1.1705433470874111</v>
      </c>
      <c r="K54">
        <f t="shared" si="1"/>
        <v>1.4268782264460482</v>
      </c>
    </row>
    <row r="55" spans="1:11">
      <c r="A55">
        <v>459943</v>
      </c>
      <c r="B55" t="s">
        <v>263</v>
      </c>
      <c r="C55" t="s">
        <v>103</v>
      </c>
      <c r="D55" t="s">
        <v>5316</v>
      </c>
      <c r="E55" t="s">
        <v>3407</v>
      </c>
      <c r="F55">
        <v>19044</v>
      </c>
      <c r="G55" t="s">
        <v>7838</v>
      </c>
      <c r="H55">
        <v>40.168973000000001</v>
      </c>
      <c r="I55">
        <v>-75.150792999999993</v>
      </c>
      <c r="J55">
        <f t="shared" si="0"/>
        <v>-1.1825137965080104</v>
      </c>
      <c r="K55">
        <f t="shared" si="1"/>
        <v>1.2577852531107234</v>
      </c>
    </row>
    <row r="56" spans="1:11">
      <c r="A56">
        <v>465741</v>
      </c>
      <c r="B56" t="s">
        <v>263</v>
      </c>
      <c r="C56" t="s">
        <v>103</v>
      </c>
      <c r="D56" t="s">
        <v>5318</v>
      </c>
      <c r="E56" t="s">
        <v>3407</v>
      </c>
      <c r="F56">
        <v>19044</v>
      </c>
      <c r="G56" t="s">
        <v>7840</v>
      </c>
      <c r="H56">
        <v>40.170932999999998</v>
      </c>
      <c r="I56">
        <v>-75.137704999999997</v>
      </c>
      <c r="J56">
        <f t="shared" si="0"/>
        <v>-1.1413522511317056</v>
      </c>
      <c r="K56">
        <f t="shared" si="1"/>
        <v>1.4528741842649244</v>
      </c>
    </row>
    <row r="57" spans="1:11">
      <c r="A57">
        <v>459967</v>
      </c>
      <c r="B57" t="s">
        <v>263</v>
      </c>
      <c r="C57" t="s">
        <v>103</v>
      </c>
      <c r="D57" t="s">
        <v>5319</v>
      </c>
      <c r="E57" t="s">
        <v>3407</v>
      </c>
      <c r="F57">
        <v>19044</v>
      </c>
      <c r="G57" t="s">
        <v>7841</v>
      </c>
      <c r="H57">
        <v>40.172474000000001</v>
      </c>
      <c r="I57">
        <v>-75.130739000000005</v>
      </c>
      <c r="J57">
        <f t="shared" si="0"/>
        <v>-1.1089900361188914</v>
      </c>
      <c r="K57">
        <f t="shared" si="1"/>
        <v>1.5567089561490071</v>
      </c>
    </row>
    <row r="58" spans="1:11">
      <c r="A58">
        <v>459981</v>
      </c>
      <c r="B58" t="s">
        <v>263</v>
      </c>
      <c r="C58" t="s">
        <v>103</v>
      </c>
      <c r="D58" t="s">
        <v>5320</v>
      </c>
      <c r="E58" t="s">
        <v>3407</v>
      </c>
      <c r="F58">
        <v>19044</v>
      </c>
      <c r="G58" t="s">
        <v>7842</v>
      </c>
      <c r="H58">
        <v>40.163511999999997</v>
      </c>
      <c r="I58">
        <v>-75.151774000000003</v>
      </c>
      <c r="J58">
        <f t="shared" si="0"/>
        <v>-1.2971991022735831</v>
      </c>
      <c r="K58">
        <f t="shared" si="1"/>
        <v>1.2431625268374731</v>
      </c>
    </row>
    <row r="59" spans="1:11">
      <c r="A59">
        <v>466038</v>
      </c>
      <c r="B59" t="s">
        <v>3325</v>
      </c>
      <c r="C59" t="s">
        <v>103</v>
      </c>
      <c r="D59" t="s">
        <v>5317</v>
      </c>
      <c r="E59" t="s">
        <v>3407</v>
      </c>
      <c r="F59">
        <v>19044</v>
      </c>
      <c r="G59" t="s">
        <v>7839</v>
      </c>
      <c r="H59">
        <v>40.170932999999998</v>
      </c>
      <c r="I59">
        <v>-75.137704999999997</v>
      </c>
      <c r="J59">
        <f t="shared" si="0"/>
        <v>-1.1413522511317056</v>
      </c>
      <c r="K59">
        <f t="shared" si="1"/>
        <v>1.4528741842649244</v>
      </c>
    </row>
    <row r="60" spans="1:11">
      <c r="A60">
        <v>463918</v>
      </c>
      <c r="B60" t="s">
        <v>102</v>
      </c>
      <c r="C60" t="s">
        <v>103</v>
      </c>
      <c r="D60" t="s">
        <v>5312</v>
      </c>
      <c r="E60" t="s">
        <v>3407</v>
      </c>
      <c r="F60">
        <v>19044</v>
      </c>
      <c r="G60" t="s">
        <v>7834</v>
      </c>
      <c r="H60">
        <v>40.168984000000002</v>
      </c>
      <c r="I60">
        <v>-75.149709999999999</v>
      </c>
      <c r="J60">
        <f t="shared" si="0"/>
        <v>-1.182282787834966</v>
      </c>
      <c r="K60">
        <f t="shared" si="1"/>
        <v>1.2739283851735996</v>
      </c>
    </row>
    <row r="61" spans="1:11">
      <c r="A61">
        <v>461576</v>
      </c>
      <c r="B61" t="s">
        <v>2631</v>
      </c>
      <c r="C61" t="s">
        <v>151</v>
      </c>
      <c r="D61" t="s">
        <v>5645</v>
      </c>
      <c r="E61" t="s">
        <v>3407</v>
      </c>
      <c r="F61">
        <v>19446</v>
      </c>
      <c r="G61" t="s">
        <v>8168</v>
      </c>
      <c r="H61">
        <v>40.244399999999999</v>
      </c>
      <c r="I61">
        <v>-75.29589</v>
      </c>
      <c r="J61">
        <f t="shared" si="0"/>
        <v>0.40151267446312344</v>
      </c>
      <c r="K61">
        <f t="shared" si="1"/>
        <v>-0.90502179484852585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7FB33-D8EE-4AB6-A8D6-68DBED4759A6}">
  <sheetPr codeName="Sheet28"/>
  <dimension ref="A1:O13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29" bestFit="1" customWidth="1"/>
    <col min="3" max="3" width="11.140625" bestFit="1" customWidth="1"/>
    <col min="4" max="4" width="22.140625" bestFit="1" customWidth="1"/>
    <col min="5" max="5" width="5.28515625" bestFit="1" customWidth="1"/>
    <col min="6" max="6" width="15.5703125" bestFit="1" customWidth="1"/>
    <col min="7" max="7" width="41.57031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416879</v>
      </c>
      <c r="B2" t="s">
        <v>1526</v>
      </c>
      <c r="C2" t="s">
        <v>1527</v>
      </c>
      <c r="D2" t="s">
        <v>5088</v>
      </c>
      <c r="E2" t="s">
        <v>3407</v>
      </c>
      <c r="F2">
        <v>18925</v>
      </c>
      <c r="G2" t="s">
        <v>7610</v>
      </c>
      <c r="H2">
        <v>40.281498999999997</v>
      </c>
      <c r="I2">
        <v>-75.090385999999995</v>
      </c>
      <c r="J2">
        <f>(H2-N$2)/N$6</f>
        <v>-1.4327637286754746</v>
      </c>
      <c r="K2">
        <f>(I2-O$2)/O$6</f>
        <v>1.9530387945505663</v>
      </c>
      <c r="M2" s="19" t="s">
        <v>8497</v>
      </c>
      <c r="N2" s="20">
        <f>AVERAGE(H:H)</f>
        <v>40.323633583333326</v>
      </c>
      <c r="O2" s="20">
        <f>AVERAGE(I:I)</f>
        <v>-75.131240999999989</v>
      </c>
    </row>
    <row r="3" spans="1:15">
      <c r="A3">
        <v>419009</v>
      </c>
      <c r="B3" t="s">
        <v>1530</v>
      </c>
      <c r="C3" t="s">
        <v>162</v>
      </c>
      <c r="D3" t="s">
        <v>5064</v>
      </c>
      <c r="E3" t="s">
        <v>3407</v>
      </c>
      <c r="F3">
        <v>18901</v>
      </c>
      <c r="G3" t="s">
        <v>7586</v>
      </c>
      <c r="H3">
        <v>40.305332</v>
      </c>
      <c r="I3">
        <v>-75.137838000000002</v>
      </c>
      <c r="J3">
        <f t="shared" ref="J3:J13" si="0">(H3-N$2)/N$6</f>
        <v>-0.62233544757944415</v>
      </c>
      <c r="K3">
        <f t="shared" ref="K3:K13" si="1">(I3-O$2)/O$6</f>
        <v>-0.31536401732171199</v>
      </c>
      <c r="M3" s="19" t="s">
        <v>8498</v>
      </c>
      <c r="N3" s="20">
        <f>MEDIAN(H:H)</f>
        <v>40.327189500000003</v>
      </c>
      <c r="O3" s="20">
        <f>MEDIAN(I:I)</f>
        <v>-75.136626500000006</v>
      </c>
    </row>
    <row r="4" spans="1:15">
      <c r="A4">
        <v>243124</v>
      </c>
      <c r="B4" t="s">
        <v>1524</v>
      </c>
      <c r="C4" t="s">
        <v>162</v>
      </c>
      <c r="D4" t="s">
        <v>5062</v>
      </c>
      <c r="E4" t="s">
        <v>3407</v>
      </c>
      <c r="F4">
        <v>18901</v>
      </c>
      <c r="G4" t="s">
        <v>7584</v>
      </c>
      <c r="H4">
        <v>40.336959999999998</v>
      </c>
      <c r="I4">
        <v>-75.144199999999998</v>
      </c>
      <c r="J4">
        <f t="shared" si="0"/>
        <v>0.45315759460995164</v>
      </c>
      <c r="K4">
        <f t="shared" si="1"/>
        <v>-0.61949405797584045</v>
      </c>
      <c r="M4" s="19" t="s">
        <v>8499</v>
      </c>
      <c r="N4" s="20">
        <f>MAX(H:H)</f>
        <v>40.362133</v>
      </c>
      <c r="O4" s="20">
        <f>MAX(I:I)</f>
        <v>-75.090385999999995</v>
      </c>
    </row>
    <row r="5" spans="1:15">
      <c r="A5">
        <v>483465</v>
      </c>
      <c r="B5" t="s">
        <v>1536</v>
      </c>
      <c r="C5" t="s">
        <v>162</v>
      </c>
      <c r="D5" t="s">
        <v>5067</v>
      </c>
      <c r="E5" t="s">
        <v>3407</v>
      </c>
      <c r="F5">
        <v>18901</v>
      </c>
      <c r="G5" t="s">
        <v>7589</v>
      </c>
      <c r="H5">
        <v>40.335661999999999</v>
      </c>
      <c r="I5">
        <v>-75.143102999999996</v>
      </c>
      <c r="J5">
        <f t="shared" si="0"/>
        <v>0.40901980629705531</v>
      </c>
      <c r="K5">
        <f t="shared" si="1"/>
        <v>-0.56705289881233145</v>
      </c>
      <c r="M5" s="19" t="s">
        <v>8500</v>
      </c>
      <c r="N5" s="20">
        <f>MIN(H:H)</f>
        <v>40.264600000000002</v>
      </c>
      <c r="O5" s="20">
        <f>MIN(I:I)</f>
        <v>-75.166015999999999</v>
      </c>
    </row>
    <row r="6" spans="1:15">
      <c r="A6">
        <v>481668</v>
      </c>
      <c r="B6" t="s">
        <v>903</v>
      </c>
      <c r="C6" t="s">
        <v>162</v>
      </c>
      <c r="D6" t="s">
        <v>5063</v>
      </c>
      <c r="E6" t="s">
        <v>3407</v>
      </c>
      <c r="F6">
        <v>18901</v>
      </c>
      <c r="G6" t="s">
        <v>7585</v>
      </c>
      <c r="H6">
        <v>40.318716999999999</v>
      </c>
      <c r="I6">
        <v>-75.135414999999995</v>
      </c>
      <c r="J6">
        <f t="shared" si="0"/>
        <v>-0.16718575838930946</v>
      </c>
      <c r="K6">
        <f t="shared" si="1"/>
        <v>-0.19953454726391684</v>
      </c>
      <c r="M6" t="s">
        <v>8501</v>
      </c>
      <c r="N6">
        <f>_xlfn.STDEV.P(H:H)</f>
        <v>2.9407907591491454E-2</v>
      </c>
      <c r="O6">
        <f>_xlfn.STDEV.P(I:I)</f>
        <v>2.091868329189794E-2</v>
      </c>
    </row>
    <row r="7" spans="1:15">
      <c r="A7">
        <v>471302</v>
      </c>
      <c r="B7" t="s">
        <v>1535</v>
      </c>
      <c r="C7" t="s">
        <v>162</v>
      </c>
      <c r="D7" t="s">
        <v>5075</v>
      </c>
      <c r="E7" t="s">
        <v>3407</v>
      </c>
      <c r="F7">
        <v>18902</v>
      </c>
      <c r="G7" t="s">
        <v>7597</v>
      </c>
      <c r="H7">
        <v>40.360695999999997</v>
      </c>
      <c r="I7">
        <v>-75.092248999999995</v>
      </c>
      <c r="J7">
        <f t="shared" si="0"/>
        <v>1.2602874431431752</v>
      </c>
      <c r="K7">
        <f t="shared" si="1"/>
        <v>1.8639796518691656</v>
      </c>
    </row>
    <row r="8" spans="1:15">
      <c r="A8">
        <v>468566</v>
      </c>
      <c r="B8" t="s">
        <v>1533</v>
      </c>
      <c r="C8" t="s">
        <v>162</v>
      </c>
      <c r="D8" t="s">
        <v>5076</v>
      </c>
      <c r="E8" t="s">
        <v>3407</v>
      </c>
      <c r="F8">
        <v>18902</v>
      </c>
      <c r="G8" t="s">
        <v>7598</v>
      </c>
      <c r="H8">
        <v>40.356670999999999</v>
      </c>
      <c r="I8">
        <v>-75.129041999999998</v>
      </c>
      <c r="J8">
        <f t="shared" si="0"/>
        <v>1.1234194940217914</v>
      </c>
      <c r="K8">
        <f t="shared" si="1"/>
        <v>0.10512133910655798</v>
      </c>
    </row>
    <row r="9" spans="1:15">
      <c r="A9">
        <v>417770</v>
      </c>
      <c r="B9" t="s">
        <v>1529</v>
      </c>
      <c r="C9" t="s">
        <v>162</v>
      </c>
      <c r="D9" t="s">
        <v>5066</v>
      </c>
      <c r="E9" t="s">
        <v>3407</v>
      </c>
      <c r="F9">
        <v>18901</v>
      </c>
      <c r="G9" t="s">
        <v>7588</v>
      </c>
      <c r="H9">
        <v>40.307223999999998</v>
      </c>
      <c r="I9">
        <v>-75.142661000000004</v>
      </c>
      <c r="J9">
        <f t="shared" si="0"/>
        <v>-0.55799901037758703</v>
      </c>
      <c r="K9">
        <f t="shared" si="1"/>
        <v>-0.54592346184802232</v>
      </c>
    </row>
    <row r="10" spans="1:15">
      <c r="A10">
        <v>468497</v>
      </c>
      <c r="B10" t="s">
        <v>1532</v>
      </c>
      <c r="C10" t="s">
        <v>162</v>
      </c>
      <c r="D10" t="s">
        <v>5065</v>
      </c>
      <c r="E10" t="s">
        <v>3407</v>
      </c>
      <c r="F10">
        <v>18901</v>
      </c>
      <c r="G10" t="s">
        <v>7587</v>
      </c>
      <c r="H10">
        <v>40.317149000000001</v>
      </c>
      <c r="I10">
        <v>-75.117859999999993</v>
      </c>
      <c r="J10">
        <f t="shared" si="0"/>
        <v>-0.22050475074266448</v>
      </c>
      <c r="K10">
        <f t="shared" si="1"/>
        <v>0.639667411819273</v>
      </c>
    </row>
    <row r="11" spans="1:15">
      <c r="A11">
        <v>471241</v>
      </c>
      <c r="B11" t="s">
        <v>1534</v>
      </c>
      <c r="C11" t="s">
        <v>25</v>
      </c>
      <c r="D11" t="s">
        <v>5192</v>
      </c>
      <c r="E11" t="s">
        <v>3407</v>
      </c>
      <c r="F11">
        <v>18976</v>
      </c>
      <c r="G11" t="s">
        <v>7714</v>
      </c>
      <c r="H11">
        <v>40.264600000000002</v>
      </c>
      <c r="I11">
        <v>-75.166015999999999</v>
      </c>
      <c r="J11">
        <f t="shared" si="0"/>
        <v>-2.0074050882288645</v>
      </c>
      <c r="K11">
        <f t="shared" si="1"/>
        <v>-1.6623895258971302</v>
      </c>
    </row>
    <row r="12" spans="1:15">
      <c r="A12">
        <v>417183</v>
      </c>
      <c r="B12" t="s">
        <v>1528</v>
      </c>
      <c r="C12" t="s">
        <v>162</v>
      </c>
      <c r="D12" t="s">
        <v>5062</v>
      </c>
      <c r="E12" t="s">
        <v>3407</v>
      </c>
      <c r="F12">
        <v>18901</v>
      </c>
      <c r="G12" t="s">
        <v>7584</v>
      </c>
      <c r="H12">
        <v>40.336959999999998</v>
      </c>
      <c r="I12">
        <v>-75.144199999999998</v>
      </c>
      <c r="J12">
        <f t="shared" si="0"/>
        <v>0.45315759460995164</v>
      </c>
      <c r="K12">
        <f t="shared" si="1"/>
        <v>-0.61949405797584045</v>
      </c>
    </row>
    <row r="13" spans="1:15">
      <c r="A13">
        <v>467204</v>
      </c>
      <c r="B13" t="s">
        <v>1531</v>
      </c>
      <c r="C13" t="s">
        <v>162</v>
      </c>
      <c r="D13" t="s">
        <v>5074</v>
      </c>
      <c r="E13" t="s">
        <v>3407</v>
      </c>
      <c r="F13">
        <v>18902</v>
      </c>
      <c r="G13" t="s">
        <v>7596</v>
      </c>
      <c r="H13">
        <v>40.362133</v>
      </c>
      <c r="I13">
        <v>-75.131922000000003</v>
      </c>
      <c r="J13">
        <f t="shared" si="0"/>
        <v>1.309151851314077</v>
      </c>
      <c r="K13">
        <f t="shared" si="1"/>
        <v>-3.2554630256203754E-2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9015E-2D9D-4492-86CE-7C1FFB6E5A7B}">
  <sheetPr codeName="Sheet29"/>
  <dimension ref="A1:O61"/>
  <sheetViews>
    <sheetView workbookViewId="0">
      <selection activeCell="G17" sqref="G17"/>
    </sheetView>
  </sheetViews>
  <sheetFormatPr defaultRowHeight="15"/>
  <cols>
    <col min="1" max="1" width="9.5703125" bestFit="1" customWidth="1"/>
    <col min="2" max="2" width="33.28515625" bestFit="1" customWidth="1"/>
    <col min="3" max="3" width="12.85546875" bestFit="1" customWidth="1"/>
    <col min="4" max="4" width="31.28515625" bestFit="1" customWidth="1"/>
    <col min="5" max="5" width="5.28515625" bestFit="1" customWidth="1"/>
    <col min="6" max="6" width="15.5703125" bestFit="1" customWidth="1"/>
    <col min="7" max="7" width="51.85546875" bestFit="1" customWidth="1"/>
    <col min="8" max="8" width="12" bestFit="1" customWidth="1"/>
    <col min="9" max="9" width="12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333813</v>
      </c>
      <c r="B2" t="s">
        <v>1346</v>
      </c>
      <c r="C2" t="s">
        <v>572</v>
      </c>
      <c r="D2" t="s">
        <v>4121</v>
      </c>
      <c r="E2" t="s">
        <v>3407</v>
      </c>
      <c r="F2">
        <v>17505</v>
      </c>
      <c r="G2" t="s">
        <v>6641</v>
      </c>
      <c r="H2">
        <v>40.038690000000003</v>
      </c>
      <c r="I2">
        <v>-76.178280000000001</v>
      </c>
      <c r="J2">
        <f>(H2-N$2)/N$6</f>
        <v>-0.12509805305230723</v>
      </c>
      <c r="K2">
        <f>(I2-O$2)/O$6</f>
        <v>-0.28750918906035966</v>
      </c>
      <c r="M2" s="19" t="s">
        <v>8497</v>
      </c>
      <c r="N2" s="20">
        <f>AVERAGE(H:H)</f>
        <v>40.060479506191214</v>
      </c>
      <c r="O2" s="20">
        <f>AVERAGE(I:I)</f>
        <v>-76.123413850205765</v>
      </c>
    </row>
    <row r="3" spans="1:15">
      <c r="A3">
        <v>239318</v>
      </c>
      <c r="B3" t="s">
        <v>1347</v>
      </c>
      <c r="C3" t="s">
        <v>572</v>
      </c>
      <c r="D3" t="s">
        <v>4118</v>
      </c>
      <c r="E3" t="s">
        <v>3407</v>
      </c>
      <c r="F3">
        <v>17505</v>
      </c>
      <c r="G3" t="s">
        <v>6638</v>
      </c>
      <c r="H3">
        <v>40.038179999999997</v>
      </c>
      <c r="I3">
        <v>-76.175129999999996</v>
      </c>
      <c r="J3">
        <f t="shared" ref="J3:J61" si="0">(H3-N$2)/N$6</f>
        <v>-0.12802606833165783</v>
      </c>
      <c r="K3">
        <f t="shared" ref="K3:K61" si="1">(I3-O$2)/O$6</f>
        <v>-0.27100258254727172</v>
      </c>
      <c r="M3" s="19" t="s">
        <v>8498</v>
      </c>
      <c r="N3" s="20">
        <f>MEDIAN(H:H)</f>
        <v>40.034883000000001</v>
      </c>
      <c r="O3" s="20">
        <f>MEDIAN(I:I)</f>
        <v>-76.166921000000002</v>
      </c>
    </row>
    <row r="4" spans="1:15">
      <c r="A4">
        <v>242572</v>
      </c>
      <c r="B4" t="s">
        <v>571</v>
      </c>
      <c r="C4" t="s">
        <v>572</v>
      </c>
      <c r="D4" t="s">
        <v>4119</v>
      </c>
      <c r="E4" t="s">
        <v>3407</v>
      </c>
      <c r="F4">
        <v>17505</v>
      </c>
      <c r="G4" t="s">
        <v>6639</v>
      </c>
      <c r="H4">
        <v>40.038156999999998</v>
      </c>
      <c r="I4">
        <v>-76.174486999999999</v>
      </c>
      <c r="J4">
        <f t="shared" si="0"/>
        <v>-0.12815811607954164</v>
      </c>
      <c r="K4">
        <f t="shared" si="1"/>
        <v>-0.26763313874160743</v>
      </c>
      <c r="M4" s="19" t="s">
        <v>8499</v>
      </c>
      <c r="N4" s="20">
        <f>MAX(H:H)</f>
        <v>41.30012</v>
      </c>
      <c r="O4" s="20">
        <f>MAX(I:I)</f>
        <v>-74.848129999999998</v>
      </c>
    </row>
    <row r="5" spans="1:15">
      <c r="A5">
        <v>415905</v>
      </c>
      <c r="B5" t="s">
        <v>571</v>
      </c>
      <c r="C5" t="s">
        <v>572</v>
      </c>
      <c r="D5" t="s">
        <v>4119</v>
      </c>
      <c r="E5" t="s">
        <v>3407</v>
      </c>
      <c r="F5">
        <v>17505</v>
      </c>
      <c r="G5" t="s">
        <v>6639</v>
      </c>
      <c r="H5">
        <v>40.038156999999998</v>
      </c>
      <c r="I5">
        <v>-76.174486999999999</v>
      </c>
      <c r="J5">
        <f t="shared" si="0"/>
        <v>-0.12815811607954164</v>
      </c>
      <c r="K5">
        <f t="shared" si="1"/>
        <v>-0.26763313874160743</v>
      </c>
      <c r="M5" s="19" t="s">
        <v>8500</v>
      </c>
      <c r="N5" s="20">
        <f>MIN(H:H)</f>
        <v>39.77366</v>
      </c>
      <c r="O5" s="20">
        <f>MIN(I:I)</f>
        <v>-76.312379000000007</v>
      </c>
    </row>
    <row r="6" spans="1:15">
      <c r="A6">
        <v>239319</v>
      </c>
      <c r="B6" t="s">
        <v>1348</v>
      </c>
      <c r="C6" t="s">
        <v>572</v>
      </c>
      <c r="D6" t="s">
        <v>4122</v>
      </c>
      <c r="E6" t="s">
        <v>3407</v>
      </c>
      <c r="F6">
        <v>17505</v>
      </c>
      <c r="G6" t="s">
        <v>6642</v>
      </c>
      <c r="H6">
        <v>40.038682000000001</v>
      </c>
      <c r="I6">
        <v>-76.178416999999996</v>
      </c>
      <c r="J6">
        <f t="shared" si="0"/>
        <v>-0.12514398270375393</v>
      </c>
      <c r="K6">
        <f t="shared" si="1"/>
        <v>-0.2882270954388389</v>
      </c>
      <c r="M6" t="s">
        <v>8501</v>
      </c>
      <c r="N6">
        <f>_xlfn.STDEV.P(H:H)</f>
        <v>0.17417941894028383</v>
      </c>
      <c r="O6">
        <f>_xlfn.STDEV.P(I:I)</f>
        <v>0.19083268250851493</v>
      </c>
    </row>
    <row r="7" spans="1:15">
      <c r="A7">
        <v>317747</v>
      </c>
      <c r="B7" t="s">
        <v>1012</v>
      </c>
      <c r="C7" t="s">
        <v>1013</v>
      </c>
      <c r="D7" t="s">
        <v>4248</v>
      </c>
      <c r="E7" t="s">
        <v>3407</v>
      </c>
      <c r="F7">
        <v>17535</v>
      </c>
      <c r="G7" t="s">
        <v>6768</v>
      </c>
      <c r="H7">
        <v>39.995812999999998</v>
      </c>
      <c r="I7">
        <v>-76.042129000000003</v>
      </c>
      <c r="J7">
        <f t="shared" si="0"/>
        <v>-0.37126376115301196</v>
      </c>
      <c r="K7">
        <f t="shared" si="1"/>
        <v>0.42594826597448793</v>
      </c>
    </row>
    <row r="8" spans="1:15">
      <c r="A8">
        <v>415361</v>
      </c>
      <c r="B8" t="s">
        <v>1166</v>
      </c>
      <c r="C8" t="s">
        <v>805</v>
      </c>
      <c r="D8" t="s">
        <v>4160</v>
      </c>
      <c r="E8" t="s">
        <v>3407</v>
      </c>
      <c r="F8">
        <v>17519</v>
      </c>
      <c r="G8" t="s">
        <v>6680</v>
      </c>
      <c r="H8">
        <v>40.119075000000002</v>
      </c>
      <c r="I8">
        <v>-76.037289000000001</v>
      </c>
      <c r="J8">
        <f t="shared" si="0"/>
        <v>0.33640882582618492</v>
      </c>
      <c r="K8">
        <f t="shared" si="1"/>
        <v>0.45131079788662803</v>
      </c>
    </row>
    <row r="9" spans="1:15">
      <c r="A9">
        <v>242704</v>
      </c>
      <c r="B9" t="s">
        <v>1024</v>
      </c>
      <c r="C9" t="s">
        <v>1025</v>
      </c>
      <c r="D9" t="s">
        <v>4124</v>
      </c>
      <c r="E9" t="s">
        <v>3407</v>
      </c>
      <c r="F9">
        <v>17506</v>
      </c>
      <c r="G9" t="s">
        <v>6644</v>
      </c>
      <c r="H9">
        <v>40.113990000000001</v>
      </c>
      <c r="I9">
        <v>-76.058220000000006</v>
      </c>
      <c r="J9">
        <f t="shared" si="0"/>
        <v>0.30721479112944228</v>
      </c>
      <c r="K9">
        <f t="shared" si="1"/>
        <v>0.34162832775172053</v>
      </c>
    </row>
    <row r="10" spans="1:15">
      <c r="A10">
        <v>239352</v>
      </c>
      <c r="B10" t="s">
        <v>1379</v>
      </c>
      <c r="C10" t="s">
        <v>111</v>
      </c>
      <c r="D10" t="s">
        <v>4111</v>
      </c>
      <c r="E10" t="s">
        <v>3407</v>
      </c>
      <c r="F10">
        <v>17501</v>
      </c>
      <c r="G10" t="s">
        <v>6631</v>
      </c>
      <c r="H10">
        <v>40.154747</v>
      </c>
      <c r="I10">
        <v>-76.205475000000007</v>
      </c>
      <c r="J10">
        <f t="shared" si="0"/>
        <v>0.54120914159844069</v>
      </c>
      <c r="K10">
        <f t="shared" si="1"/>
        <v>-0.4300162252898202</v>
      </c>
    </row>
    <row r="11" spans="1:15">
      <c r="A11">
        <v>279388</v>
      </c>
      <c r="B11" t="s">
        <v>327</v>
      </c>
      <c r="C11" t="s">
        <v>328</v>
      </c>
      <c r="D11" t="s">
        <v>4522</v>
      </c>
      <c r="E11" t="s">
        <v>3407</v>
      </c>
      <c r="F11">
        <v>17555</v>
      </c>
      <c r="G11" t="s">
        <v>7042</v>
      </c>
      <c r="H11">
        <v>40.132309999999997</v>
      </c>
      <c r="I11">
        <v>-75.968220000000002</v>
      </c>
      <c r="J11">
        <f t="shared" si="0"/>
        <v>0.41239369292768835</v>
      </c>
      <c r="K11">
        <f t="shared" si="1"/>
        <v>0.81324565669634519</v>
      </c>
    </row>
    <row r="12" spans="1:15">
      <c r="A12">
        <v>474781</v>
      </c>
      <c r="B12" t="s">
        <v>1475</v>
      </c>
      <c r="C12" t="s">
        <v>1013</v>
      </c>
      <c r="D12" t="s">
        <v>4250</v>
      </c>
      <c r="E12" t="s">
        <v>3407</v>
      </c>
      <c r="F12">
        <v>17535</v>
      </c>
      <c r="G12" t="s">
        <v>6770</v>
      </c>
      <c r="H12">
        <v>39.997335999999997</v>
      </c>
      <c r="I12">
        <v>-76.061194</v>
      </c>
      <c r="J12">
        <f t="shared" si="0"/>
        <v>-0.36251990376007293</v>
      </c>
      <c r="K12">
        <f t="shared" si="1"/>
        <v>0.32604399512640092</v>
      </c>
    </row>
    <row r="13" spans="1:15">
      <c r="A13">
        <v>341927</v>
      </c>
      <c r="B13" t="s">
        <v>1032</v>
      </c>
      <c r="C13" t="s">
        <v>572</v>
      </c>
      <c r="D13" t="s">
        <v>4123</v>
      </c>
      <c r="E13" t="s">
        <v>3407</v>
      </c>
      <c r="F13">
        <v>17505</v>
      </c>
      <c r="G13" t="s">
        <v>6643</v>
      </c>
      <c r="H13">
        <v>40.036378999999997</v>
      </c>
      <c r="I13">
        <v>-76.178579999999997</v>
      </c>
      <c r="J13">
        <f t="shared" si="0"/>
        <v>-0.13836598111215601</v>
      </c>
      <c r="K13">
        <f t="shared" si="1"/>
        <v>-0.28908124682348607</v>
      </c>
    </row>
    <row r="14" spans="1:15">
      <c r="A14">
        <v>333039</v>
      </c>
      <c r="B14" t="s">
        <v>1601</v>
      </c>
      <c r="C14" t="s">
        <v>39</v>
      </c>
      <c r="D14" t="s">
        <v>4820</v>
      </c>
      <c r="E14" t="s">
        <v>3407</v>
      </c>
      <c r="F14">
        <v>17603</v>
      </c>
      <c r="G14" t="s">
        <v>7342</v>
      </c>
      <c r="H14">
        <v>40.036949999999997</v>
      </c>
      <c r="I14">
        <v>-76.312379000000007</v>
      </c>
      <c r="J14">
        <f t="shared" si="0"/>
        <v>-0.13508775224060068</v>
      </c>
      <c r="K14">
        <f t="shared" si="1"/>
        <v>-0.99021376899531244</v>
      </c>
    </row>
    <row r="15" spans="1:15">
      <c r="A15">
        <v>415415</v>
      </c>
      <c r="B15" t="s">
        <v>1614</v>
      </c>
      <c r="C15" t="s">
        <v>39</v>
      </c>
      <c r="D15" t="s">
        <v>4757</v>
      </c>
      <c r="E15" t="s">
        <v>3407</v>
      </c>
      <c r="F15">
        <v>17602</v>
      </c>
      <c r="G15" t="s">
        <v>7279</v>
      </c>
      <c r="H15">
        <v>40.04654</v>
      </c>
      <c r="I15">
        <v>-76.278869999999998</v>
      </c>
      <c r="J15">
        <f t="shared" si="0"/>
        <v>-8.002958257653299E-2</v>
      </c>
      <c r="K15">
        <f t="shared" si="1"/>
        <v>-0.81462015704409874</v>
      </c>
    </row>
    <row r="16" spans="1:15">
      <c r="A16">
        <v>239588</v>
      </c>
      <c r="B16" t="s">
        <v>616</v>
      </c>
      <c r="C16" t="s">
        <v>39</v>
      </c>
      <c r="D16" t="s">
        <v>4757</v>
      </c>
      <c r="E16" t="s">
        <v>3407</v>
      </c>
      <c r="F16">
        <v>17602</v>
      </c>
      <c r="G16" t="s">
        <v>7279</v>
      </c>
      <c r="H16">
        <v>40.04654</v>
      </c>
      <c r="I16">
        <v>-76.278869999999998</v>
      </c>
      <c r="J16">
        <f t="shared" si="0"/>
        <v>-8.002958257653299E-2</v>
      </c>
      <c r="K16">
        <f t="shared" si="1"/>
        <v>-0.81462015704409874</v>
      </c>
    </row>
    <row r="17" spans="1:11">
      <c r="A17">
        <v>470333</v>
      </c>
      <c r="B17" t="s">
        <v>1715</v>
      </c>
      <c r="C17" t="s">
        <v>39</v>
      </c>
      <c r="D17" t="s">
        <v>4754</v>
      </c>
      <c r="E17" t="s">
        <v>3407</v>
      </c>
      <c r="F17">
        <v>17602</v>
      </c>
      <c r="G17" t="s">
        <v>7276</v>
      </c>
      <c r="H17">
        <v>40.015988999999998</v>
      </c>
      <c r="I17">
        <v>-76.277299999999997</v>
      </c>
      <c r="J17">
        <f t="shared" si="0"/>
        <v>-0.25542918022059707</v>
      </c>
      <c r="K17">
        <f t="shared" si="1"/>
        <v>-0.80639305475028222</v>
      </c>
    </row>
    <row r="18" spans="1:11">
      <c r="A18">
        <v>240091</v>
      </c>
      <c r="B18" t="s">
        <v>1943</v>
      </c>
      <c r="C18" t="s">
        <v>252</v>
      </c>
      <c r="D18" t="s">
        <v>4597</v>
      </c>
      <c r="E18" t="s">
        <v>3407</v>
      </c>
      <c r="F18">
        <v>17579</v>
      </c>
      <c r="G18" t="s">
        <v>7117</v>
      </c>
      <c r="H18">
        <v>39.981138000000001</v>
      </c>
      <c r="I18">
        <v>-76.178820000000002</v>
      </c>
      <c r="J18">
        <f t="shared" si="0"/>
        <v>-0.45551596551378154</v>
      </c>
      <c r="K18">
        <f t="shared" si="1"/>
        <v>-0.29033889303403188</v>
      </c>
    </row>
    <row r="19" spans="1:11">
      <c r="A19">
        <v>241967</v>
      </c>
      <c r="B19" t="s">
        <v>911</v>
      </c>
      <c r="C19" t="s">
        <v>39</v>
      </c>
      <c r="D19" t="s">
        <v>4753</v>
      </c>
      <c r="E19" t="s">
        <v>3407</v>
      </c>
      <c r="F19">
        <v>17602</v>
      </c>
      <c r="G19" t="s">
        <v>7275</v>
      </c>
      <c r="H19">
        <v>40.003610000000002</v>
      </c>
      <c r="I19">
        <v>-76.217280000000002</v>
      </c>
      <c r="J19">
        <f t="shared" si="0"/>
        <v>-0.32649957461799572</v>
      </c>
      <c r="K19">
        <f t="shared" si="1"/>
        <v>-0.49187669826969704</v>
      </c>
    </row>
    <row r="20" spans="1:11">
      <c r="A20">
        <v>240218</v>
      </c>
      <c r="B20" t="s">
        <v>694</v>
      </c>
      <c r="C20" t="s">
        <v>572</v>
      </c>
      <c r="D20" t="s">
        <v>4120</v>
      </c>
      <c r="E20" t="s">
        <v>3407</v>
      </c>
      <c r="F20">
        <v>17505</v>
      </c>
      <c r="G20" t="s">
        <v>6640</v>
      </c>
      <c r="H20">
        <v>40.042729000000001</v>
      </c>
      <c r="I20">
        <v>-76.198098000000002</v>
      </c>
      <c r="J20">
        <f t="shared" si="0"/>
        <v>-0.10190932028139624</v>
      </c>
      <c r="K20">
        <f t="shared" si="1"/>
        <v>-0.39135932489396619</v>
      </c>
    </row>
    <row r="21" spans="1:11">
      <c r="A21">
        <v>415485</v>
      </c>
      <c r="B21" t="s">
        <v>1053</v>
      </c>
      <c r="C21" t="s">
        <v>805</v>
      </c>
      <c r="D21" t="s">
        <v>4159</v>
      </c>
      <c r="E21" t="s">
        <v>3407</v>
      </c>
      <c r="F21">
        <v>17519</v>
      </c>
      <c r="G21" t="s">
        <v>6679</v>
      </c>
      <c r="H21">
        <v>40.120458999999997</v>
      </c>
      <c r="I21">
        <v>-76.030798000000004</v>
      </c>
      <c r="J21">
        <f t="shared" si="0"/>
        <v>0.34435465552532402</v>
      </c>
      <c r="K21">
        <f t="shared" si="1"/>
        <v>0.48532488768860566</v>
      </c>
    </row>
    <row r="22" spans="1:11">
      <c r="A22">
        <v>415495</v>
      </c>
      <c r="B22" t="s">
        <v>3120</v>
      </c>
      <c r="C22" t="s">
        <v>111</v>
      </c>
      <c r="D22" t="s">
        <v>4112</v>
      </c>
      <c r="E22" t="s">
        <v>3407</v>
      </c>
      <c r="F22">
        <v>17501</v>
      </c>
      <c r="G22" t="s">
        <v>6632</v>
      </c>
      <c r="H22">
        <v>40.151166000000003</v>
      </c>
      <c r="I22">
        <v>-76.208160000000007</v>
      </c>
      <c r="J22">
        <f t="shared" si="0"/>
        <v>0.52064988137249701</v>
      </c>
      <c r="K22">
        <f t="shared" si="1"/>
        <v>-0.44408614226999887</v>
      </c>
    </row>
    <row r="23" spans="1:11">
      <c r="A23">
        <v>345670</v>
      </c>
      <c r="B23" t="s">
        <v>2101</v>
      </c>
      <c r="C23" t="s">
        <v>133</v>
      </c>
      <c r="D23" t="s">
        <v>8462</v>
      </c>
      <c r="E23" t="s">
        <v>3407</v>
      </c>
      <c r="F23">
        <v>17572</v>
      </c>
      <c r="G23" t="s">
        <v>8486</v>
      </c>
      <c r="H23">
        <v>39.999470371472</v>
      </c>
      <c r="I23">
        <v>-76.185477512346793</v>
      </c>
      <c r="J23">
        <f t="shared" si="0"/>
        <v>-0.3502660365409212</v>
      </c>
      <c r="K23">
        <f t="shared" si="1"/>
        <v>-0.32522553959413719</v>
      </c>
    </row>
    <row r="24" spans="1:11">
      <c r="A24">
        <v>303872</v>
      </c>
      <c r="B24" t="s">
        <v>277</v>
      </c>
      <c r="C24" t="s">
        <v>278</v>
      </c>
      <c r="D24" t="s">
        <v>5518</v>
      </c>
      <c r="E24" t="s">
        <v>3407</v>
      </c>
      <c r="F24">
        <v>19344</v>
      </c>
      <c r="G24" t="s">
        <v>8041</v>
      </c>
      <c r="H24">
        <v>40.077731</v>
      </c>
      <c r="I24">
        <v>-75.864459999999994</v>
      </c>
      <c r="J24">
        <f t="shared" si="0"/>
        <v>9.9044387182737809E-2</v>
      </c>
      <c r="K24">
        <f t="shared" si="1"/>
        <v>1.356968035044082</v>
      </c>
    </row>
    <row r="25" spans="1:11">
      <c r="A25">
        <v>247675</v>
      </c>
      <c r="B25" t="s">
        <v>2141</v>
      </c>
      <c r="C25" t="s">
        <v>133</v>
      </c>
      <c r="D25" t="s">
        <v>4585</v>
      </c>
      <c r="E25" t="s">
        <v>3407</v>
      </c>
      <c r="F25">
        <v>17572</v>
      </c>
      <c r="G25" t="s">
        <v>7105</v>
      </c>
      <c r="H25">
        <v>40.029527000000002</v>
      </c>
      <c r="I25">
        <v>-76.170320000000004</v>
      </c>
      <c r="J25">
        <f t="shared" si="0"/>
        <v>-0.17770472757073807</v>
      </c>
      <c r="K25">
        <f t="shared" si="1"/>
        <v>-0.24579725641149638</v>
      </c>
    </row>
    <row r="26" spans="1:11">
      <c r="A26">
        <v>346335</v>
      </c>
      <c r="B26" t="s">
        <v>2168</v>
      </c>
      <c r="C26" t="s">
        <v>2169</v>
      </c>
      <c r="D26" t="s">
        <v>4606</v>
      </c>
      <c r="E26" t="s">
        <v>3407</v>
      </c>
      <c r="F26">
        <v>17581</v>
      </c>
      <c r="G26" t="s">
        <v>7127</v>
      </c>
      <c r="H26">
        <v>40.158329999999999</v>
      </c>
      <c r="I26">
        <v>-76.057839999999999</v>
      </c>
      <c r="J26">
        <f t="shared" si="0"/>
        <v>0.56177988423725611</v>
      </c>
      <c r="K26">
        <f t="shared" si="1"/>
        <v>0.34361960091841187</v>
      </c>
    </row>
    <row r="27" spans="1:11">
      <c r="A27">
        <v>316850</v>
      </c>
      <c r="B27" t="s">
        <v>2196</v>
      </c>
      <c r="C27" t="s">
        <v>403</v>
      </c>
      <c r="D27" t="s">
        <v>4548</v>
      </c>
      <c r="E27" t="s">
        <v>3407</v>
      </c>
      <c r="F27">
        <v>17562</v>
      </c>
      <c r="G27" t="s">
        <v>7068</v>
      </c>
      <c r="H27">
        <v>40.006974999999997</v>
      </c>
      <c r="I27">
        <v>-76.119259999999997</v>
      </c>
      <c r="J27">
        <f t="shared" si="0"/>
        <v>-0.30718041498095017</v>
      </c>
      <c r="K27">
        <f t="shared" si="1"/>
        <v>2.1766974876445997E-2</v>
      </c>
    </row>
    <row r="28" spans="1:11">
      <c r="A28">
        <v>334071</v>
      </c>
      <c r="B28" t="s">
        <v>2197</v>
      </c>
      <c r="C28" t="s">
        <v>39</v>
      </c>
      <c r="D28" t="s">
        <v>4821</v>
      </c>
      <c r="E28" t="s">
        <v>3407</v>
      </c>
      <c r="F28">
        <v>17603</v>
      </c>
      <c r="G28" t="s">
        <v>7343</v>
      </c>
      <c r="H28">
        <v>40.031036999999998</v>
      </c>
      <c r="I28">
        <v>-76.304681000000002</v>
      </c>
      <c r="J28">
        <f t="shared" si="0"/>
        <v>-0.16903550586140501</v>
      </c>
      <c r="K28">
        <f t="shared" si="1"/>
        <v>-0.94987476679289151</v>
      </c>
    </row>
    <row r="29" spans="1:11">
      <c r="A29">
        <v>297630</v>
      </c>
      <c r="B29" t="s">
        <v>2214</v>
      </c>
      <c r="C29" t="s">
        <v>578</v>
      </c>
      <c r="D29" t="s">
        <v>4610</v>
      </c>
      <c r="E29" t="s">
        <v>3407</v>
      </c>
      <c r="F29">
        <v>17584</v>
      </c>
      <c r="G29" t="s">
        <v>7131</v>
      </c>
      <c r="H29">
        <v>39.974575999999999</v>
      </c>
      <c r="I29">
        <v>-76.275036999999998</v>
      </c>
      <c r="J29">
        <f t="shared" si="0"/>
        <v>-0.49318976210769561</v>
      </c>
      <c r="K29">
        <f t="shared" si="1"/>
        <v>-0.79453449902360118</v>
      </c>
    </row>
    <row r="30" spans="1:11">
      <c r="A30">
        <v>300735</v>
      </c>
      <c r="B30" t="s">
        <v>2216</v>
      </c>
      <c r="C30" t="s">
        <v>403</v>
      </c>
      <c r="D30" t="s">
        <v>4547</v>
      </c>
      <c r="E30" t="s">
        <v>3407</v>
      </c>
      <c r="F30">
        <v>17562</v>
      </c>
      <c r="G30" t="s">
        <v>7067</v>
      </c>
      <c r="H30">
        <v>40.00508</v>
      </c>
      <c r="I30">
        <v>-76.102467000000004</v>
      </c>
      <c r="J30">
        <f t="shared" si="0"/>
        <v>-0.31806000116585542</v>
      </c>
      <c r="K30">
        <f t="shared" si="1"/>
        <v>0.10976552826492771</v>
      </c>
    </row>
    <row r="31" spans="1:11">
      <c r="A31">
        <v>330439</v>
      </c>
      <c r="B31" t="s">
        <v>2237</v>
      </c>
      <c r="C31" t="s">
        <v>133</v>
      </c>
      <c r="D31" t="s">
        <v>4587</v>
      </c>
      <c r="E31" t="s">
        <v>3407</v>
      </c>
      <c r="F31">
        <v>17572</v>
      </c>
      <c r="G31" t="s">
        <v>7107</v>
      </c>
      <c r="H31">
        <v>40.017643999999997</v>
      </c>
      <c r="I31">
        <v>-76.166921000000002</v>
      </c>
      <c r="J31">
        <f t="shared" si="0"/>
        <v>-0.24592748357888924</v>
      </c>
      <c r="K31">
        <f t="shared" si="1"/>
        <v>-0.22798584195501281</v>
      </c>
    </row>
    <row r="32" spans="1:11">
      <c r="A32">
        <v>240821</v>
      </c>
      <c r="B32" t="s">
        <v>2294</v>
      </c>
      <c r="C32" t="s">
        <v>403</v>
      </c>
      <c r="D32" t="s">
        <v>4551</v>
      </c>
      <c r="E32" t="s">
        <v>3407</v>
      </c>
      <c r="F32">
        <v>17562</v>
      </c>
      <c r="G32" t="s">
        <v>7071</v>
      </c>
      <c r="H32">
        <v>39.970373000000002</v>
      </c>
      <c r="I32">
        <v>-76.061549999999997</v>
      </c>
      <c r="J32">
        <f t="shared" si="0"/>
        <v>-0.51732005273312143</v>
      </c>
      <c r="K32">
        <f t="shared" si="1"/>
        <v>0.32417848658081633</v>
      </c>
    </row>
    <row r="33" spans="1:11">
      <c r="A33">
        <v>240829</v>
      </c>
      <c r="B33" t="s">
        <v>2297</v>
      </c>
      <c r="C33" t="s">
        <v>165</v>
      </c>
      <c r="D33" t="s">
        <v>4244</v>
      </c>
      <c r="E33" t="s">
        <v>3407</v>
      </c>
      <c r="F33">
        <v>17529</v>
      </c>
      <c r="G33" t="s">
        <v>6764</v>
      </c>
      <c r="H33">
        <v>40.043410000000002</v>
      </c>
      <c r="I33">
        <v>-76.112480000000005</v>
      </c>
      <c r="J33">
        <f t="shared" si="0"/>
        <v>-9.7999558702540415E-2</v>
      </c>
      <c r="K33">
        <f t="shared" si="1"/>
        <v>5.7295480323564532E-2</v>
      </c>
    </row>
    <row r="34" spans="1:11">
      <c r="A34">
        <v>419500</v>
      </c>
      <c r="B34" t="s">
        <v>2353</v>
      </c>
      <c r="C34" t="s">
        <v>133</v>
      </c>
      <c r="D34" t="s">
        <v>4589</v>
      </c>
      <c r="E34" t="s">
        <v>3407</v>
      </c>
      <c r="F34">
        <v>17572</v>
      </c>
      <c r="G34" t="s">
        <v>7109</v>
      </c>
      <c r="H34">
        <v>40.022458</v>
      </c>
      <c r="I34">
        <v>-76.190394999999995</v>
      </c>
      <c r="J34">
        <f t="shared" si="0"/>
        <v>-0.21828931582467456</v>
      </c>
      <c r="K34">
        <f t="shared" si="1"/>
        <v>-0.35099412172881783</v>
      </c>
    </row>
    <row r="35" spans="1:11">
      <c r="A35">
        <v>342777</v>
      </c>
      <c r="B35" t="s">
        <v>1136</v>
      </c>
      <c r="C35" t="s">
        <v>1137</v>
      </c>
      <c r="D35" t="s">
        <v>4553</v>
      </c>
      <c r="E35" t="s">
        <v>3407</v>
      </c>
      <c r="F35">
        <v>17563</v>
      </c>
      <c r="G35" t="s">
        <v>7073</v>
      </c>
      <c r="H35">
        <v>39.77366</v>
      </c>
      <c r="I35">
        <v>-76.170029999999997</v>
      </c>
      <c r="J35">
        <f t="shared" si="0"/>
        <v>-1.6466899932049301</v>
      </c>
      <c r="K35">
        <f t="shared" si="1"/>
        <v>-0.24427760057375045</v>
      </c>
    </row>
    <row r="36" spans="1:11">
      <c r="A36">
        <v>463771</v>
      </c>
      <c r="B36" t="s">
        <v>2401</v>
      </c>
      <c r="C36" t="s">
        <v>805</v>
      </c>
      <c r="D36" t="s">
        <v>4162</v>
      </c>
      <c r="E36" t="s">
        <v>3407</v>
      </c>
      <c r="F36">
        <v>17519</v>
      </c>
      <c r="G36" t="s">
        <v>6682</v>
      </c>
      <c r="H36">
        <v>40.163519999999998</v>
      </c>
      <c r="I36">
        <v>-76.059569999999994</v>
      </c>
      <c r="J36">
        <f t="shared" si="0"/>
        <v>0.59157674560913998</v>
      </c>
      <c r="K36">
        <f t="shared" si="1"/>
        <v>0.33455406781761443</v>
      </c>
    </row>
    <row r="37" spans="1:11">
      <c r="A37">
        <v>300984</v>
      </c>
      <c r="B37" t="s">
        <v>2437</v>
      </c>
      <c r="C37" t="s">
        <v>39</v>
      </c>
      <c r="D37" t="s">
        <v>4755</v>
      </c>
      <c r="E37" t="s">
        <v>3407</v>
      </c>
      <c r="F37">
        <v>17602</v>
      </c>
      <c r="G37" t="s">
        <v>7277</v>
      </c>
      <c r="H37">
        <v>40.03342</v>
      </c>
      <c r="I37">
        <v>-76.249604000000005</v>
      </c>
      <c r="J37">
        <f t="shared" si="0"/>
        <v>-0.1553542109386174</v>
      </c>
      <c r="K37">
        <f t="shared" si="1"/>
        <v>-0.66126068205643851</v>
      </c>
    </row>
    <row r="38" spans="1:11">
      <c r="A38">
        <v>306402</v>
      </c>
      <c r="B38" t="s">
        <v>2668</v>
      </c>
      <c r="C38" t="s">
        <v>372</v>
      </c>
      <c r="D38" t="s">
        <v>4245</v>
      </c>
      <c r="E38" t="s">
        <v>3407</v>
      </c>
      <c r="F38">
        <v>17534</v>
      </c>
      <c r="G38" t="s">
        <v>6765</v>
      </c>
      <c r="H38">
        <v>40.038533000000001</v>
      </c>
      <c r="I38">
        <v>-76.110521000000006</v>
      </c>
      <c r="J38">
        <f t="shared" si="0"/>
        <v>-0.12599942246183168</v>
      </c>
      <c r="K38">
        <f t="shared" si="1"/>
        <v>6.7561017516922214E-2</v>
      </c>
    </row>
    <row r="39" spans="1:11">
      <c r="A39">
        <v>241308</v>
      </c>
      <c r="B39" t="s">
        <v>2669</v>
      </c>
      <c r="C39" t="s">
        <v>372</v>
      </c>
      <c r="D39" t="s">
        <v>4247</v>
      </c>
      <c r="E39" t="s">
        <v>3407</v>
      </c>
      <c r="F39">
        <v>17534</v>
      </c>
      <c r="G39" t="s">
        <v>6767</v>
      </c>
      <c r="H39">
        <v>40.039296</v>
      </c>
      <c r="I39">
        <v>-76.112164000000007</v>
      </c>
      <c r="J39">
        <f t="shared" si="0"/>
        <v>-0.12161888195571845</v>
      </c>
      <c r="K39">
        <f t="shared" si="1"/>
        <v>5.8951381167403921E-2</v>
      </c>
    </row>
    <row r="40" spans="1:11">
      <c r="A40">
        <v>239052</v>
      </c>
      <c r="B40" t="s">
        <v>2675</v>
      </c>
      <c r="C40" t="s">
        <v>2676</v>
      </c>
      <c r="D40" t="s">
        <v>8460</v>
      </c>
      <c r="E40" t="s">
        <v>3407</v>
      </c>
      <c r="F40">
        <v>17575</v>
      </c>
      <c r="G40" t="s">
        <v>8487</v>
      </c>
      <c r="H40">
        <v>41.30012</v>
      </c>
      <c r="I40">
        <v>-74.848129999999998</v>
      </c>
      <c r="J40">
        <f t="shared" si="0"/>
        <v>7.1170319739887722</v>
      </c>
      <c r="K40">
        <f t="shared" si="1"/>
        <v>6.6827329231137549</v>
      </c>
    </row>
    <row r="41" spans="1:11">
      <c r="A41">
        <v>297010</v>
      </c>
      <c r="B41" t="s">
        <v>132</v>
      </c>
      <c r="C41" t="s">
        <v>133</v>
      </c>
      <c r="D41" t="s">
        <v>4587</v>
      </c>
      <c r="E41" t="s">
        <v>3407</v>
      </c>
      <c r="F41">
        <v>17572</v>
      </c>
      <c r="G41" t="s">
        <v>7107</v>
      </c>
      <c r="H41">
        <v>40.017643999999997</v>
      </c>
      <c r="I41">
        <v>-76.166921000000002</v>
      </c>
      <c r="J41">
        <f t="shared" si="0"/>
        <v>-0.24592748357888924</v>
      </c>
      <c r="K41">
        <f t="shared" si="1"/>
        <v>-0.22798584195501281</v>
      </c>
    </row>
    <row r="42" spans="1:11">
      <c r="A42">
        <v>241366</v>
      </c>
      <c r="B42" t="s">
        <v>402</v>
      </c>
      <c r="C42" t="s">
        <v>403</v>
      </c>
      <c r="D42" t="s">
        <v>4549</v>
      </c>
      <c r="E42" t="s">
        <v>3407</v>
      </c>
      <c r="F42">
        <v>17562</v>
      </c>
      <c r="G42" t="s">
        <v>7069</v>
      </c>
      <c r="H42">
        <v>40.004327000000004</v>
      </c>
      <c r="I42">
        <v>-76.100328000000005</v>
      </c>
      <c r="J42">
        <f t="shared" si="0"/>
        <v>-0.32238312960765009</v>
      </c>
      <c r="K42">
        <f t="shared" si="1"/>
        <v>0.12097430011617613</v>
      </c>
    </row>
    <row r="43" spans="1:11">
      <c r="A43">
        <v>316524</v>
      </c>
      <c r="B43" t="s">
        <v>1084</v>
      </c>
      <c r="C43" t="s">
        <v>133</v>
      </c>
      <c r="D43" t="s">
        <v>4587</v>
      </c>
      <c r="E43" t="s">
        <v>3407</v>
      </c>
      <c r="F43">
        <v>17572</v>
      </c>
      <c r="G43" t="s">
        <v>7107</v>
      </c>
      <c r="H43">
        <v>40.017643999999997</v>
      </c>
      <c r="I43">
        <v>-76.166921000000002</v>
      </c>
      <c r="J43">
        <f t="shared" si="0"/>
        <v>-0.24592748357888924</v>
      </c>
      <c r="K43">
        <f t="shared" si="1"/>
        <v>-0.22798584195501281</v>
      </c>
    </row>
    <row r="44" spans="1:11">
      <c r="A44">
        <v>431515</v>
      </c>
      <c r="B44" t="s">
        <v>371</v>
      </c>
      <c r="C44" t="s">
        <v>372</v>
      </c>
      <c r="D44" t="s">
        <v>4246</v>
      </c>
      <c r="E44" t="s">
        <v>3407</v>
      </c>
      <c r="F44">
        <v>17534</v>
      </c>
      <c r="G44" t="s">
        <v>6766</v>
      </c>
      <c r="H44">
        <v>40.036014000000002</v>
      </c>
      <c r="I44">
        <v>-76.108373</v>
      </c>
      <c r="J44">
        <f t="shared" si="0"/>
        <v>-0.14046152145909102</v>
      </c>
      <c r="K44">
        <f t="shared" si="1"/>
        <v>7.8816951101094962E-2</v>
      </c>
    </row>
    <row r="45" spans="1:11">
      <c r="A45">
        <v>241418</v>
      </c>
      <c r="B45" t="s">
        <v>1085</v>
      </c>
      <c r="C45" t="s">
        <v>1013</v>
      </c>
      <c r="D45" t="s">
        <v>4249</v>
      </c>
      <c r="E45" t="s">
        <v>3407</v>
      </c>
      <c r="F45">
        <v>17535</v>
      </c>
      <c r="G45" t="s">
        <v>6769</v>
      </c>
      <c r="H45">
        <v>40.023657</v>
      </c>
      <c r="I45">
        <v>-76.061643000000004</v>
      </c>
      <c r="J45">
        <f t="shared" si="0"/>
        <v>-0.21140560931506219</v>
      </c>
      <c r="K45">
        <f t="shared" si="1"/>
        <v>0.32369114867420468</v>
      </c>
    </row>
    <row r="46" spans="1:11">
      <c r="A46">
        <v>254001</v>
      </c>
      <c r="B46" t="s">
        <v>2806</v>
      </c>
      <c r="C46" t="s">
        <v>2807</v>
      </c>
      <c r="D46" t="s">
        <v>4580</v>
      </c>
      <c r="E46" t="s">
        <v>3407</v>
      </c>
      <c r="F46">
        <v>17568</v>
      </c>
      <c r="G46" t="s">
        <v>7100</v>
      </c>
      <c r="H46">
        <v>39.946710000000003</v>
      </c>
      <c r="I46">
        <v>-76.237840000000006</v>
      </c>
      <c r="J46">
        <f t="shared" si="0"/>
        <v>-0.65317422048707285</v>
      </c>
      <c r="K46">
        <f t="shared" si="1"/>
        <v>-0.5996150569708375</v>
      </c>
    </row>
    <row r="47" spans="1:11">
      <c r="A47">
        <v>282420</v>
      </c>
      <c r="B47" t="s">
        <v>804</v>
      </c>
      <c r="C47" t="s">
        <v>805</v>
      </c>
      <c r="D47" t="s">
        <v>4161</v>
      </c>
      <c r="E47" t="s">
        <v>3407</v>
      </c>
      <c r="F47">
        <v>17519</v>
      </c>
      <c r="G47" t="s">
        <v>6681</v>
      </c>
      <c r="H47">
        <v>40.175755000000002</v>
      </c>
      <c r="I47">
        <v>-76.009486999999993</v>
      </c>
      <c r="J47">
        <f t="shared" si="0"/>
        <v>0.66182040628066097</v>
      </c>
      <c r="K47">
        <f t="shared" si="1"/>
        <v>0.59699863099020445</v>
      </c>
    </row>
    <row r="48" spans="1:11">
      <c r="A48">
        <v>343470</v>
      </c>
      <c r="B48" t="s">
        <v>2830</v>
      </c>
      <c r="C48" t="s">
        <v>39</v>
      </c>
      <c r="D48" t="s">
        <v>4628</v>
      </c>
      <c r="E48" t="s">
        <v>3407</v>
      </c>
      <c r="F48">
        <v>17601</v>
      </c>
      <c r="G48" t="s">
        <v>7149</v>
      </c>
      <c r="H48">
        <v>40.095570000000002</v>
      </c>
      <c r="I48">
        <v>-76.306619999999995</v>
      </c>
      <c r="J48">
        <f t="shared" si="0"/>
        <v>0.2014617686881735</v>
      </c>
      <c r="K48">
        <f t="shared" si="1"/>
        <v>-0.96003550013533934</v>
      </c>
    </row>
    <row r="49" spans="1:11">
      <c r="A49">
        <v>310741</v>
      </c>
      <c r="B49" t="s">
        <v>2837</v>
      </c>
      <c r="C49" t="s">
        <v>133</v>
      </c>
      <c r="D49" t="s">
        <v>4586</v>
      </c>
      <c r="E49" t="s">
        <v>3407</v>
      </c>
      <c r="F49">
        <v>17572</v>
      </c>
      <c r="G49" t="s">
        <v>7106</v>
      </c>
      <c r="H49">
        <v>39.985475000000001</v>
      </c>
      <c r="I49">
        <v>-76.151471999999998</v>
      </c>
      <c r="J49">
        <f t="shared" si="0"/>
        <v>-0.43061635322671504</v>
      </c>
      <c r="K49">
        <f t="shared" si="1"/>
        <v>-0.14703010734537911</v>
      </c>
    </row>
    <row r="50" spans="1:11">
      <c r="A50">
        <v>241586</v>
      </c>
      <c r="B50" t="s">
        <v>2848</v>
      </c>
      <c r="C50" t="s">
        <v>403</v>
      </c>
      <c r="D50" t="s">
        <v>4550</v>
      </c>
      <c r="E50" t="s">
        <v>3407</v>
      </c>
      <c r="F50">
        <v>17562</v>
      </c>
      <c r="G50" t="s">
        <v>7070</v>
      </c>
      <c r="H50">
        <v>40.011434000000001</v>
      </c>
      <c r="I50">
        <v>-76.135699000000002</v>
      </c>
      <c r="J50">
        <f t="shared" si="0"/>
        <v>-0.28158037550939274</v>
      </c>
      <c r="K50">
        <f t="shared" si="1"/>
        <v>-6.4376550351586764E-2</v>
      </c>
    </row>
    <row r="51" spans="1:11">
      <c r="A51">
        <v>241600</v>
      </c>
      <c r="B51" t="s">
        <v>164</v>
      </c>
      <c r="C51" t="s">
        <v>165</v>
      </c>
      <c r="D51" t="s">
        <v>4243</v>
      </c>
      <c r="E51" t="s">
        <v>3407</v>
      </c>
      <c r="F51">
        <v>17529</v>
      </c>
      <c r="G51" t="s">
        <v>6763</v>
      </c>
      <c r="H51">
        <v>40.053229999999999</v>
      </c>
      <c r="I51">
        <v>-76.099594999999994</v>
      </c>
      <c r="J51">
        <f t="shared" si="0"/>
        <v>-4.1620911559593882E-2</v>
      </c>
      <c r="K51">
        <f t="shared" si="1"/>
        <v>0.12481536125086026</v>
      </c>
    </row>
    <row r="52" spans="1:11">
      <c r="A52">
        <v>239062</v>
      </c>
      <c r="B52" t="s">
        <v>3119</v>
      </c>
      <c r="C52" t="s">
        <v>111</v>
      </c>
      <c r="D52" t="s">
        <v>4112</v>
      </c>
      <c r="E52" t="s">
        <v>3407</v>
      </c>
      <c r="F52">
        <v>17501</v>
      </c>
      <c r="G52" t="s">
        <v>6632</v>
      </c>
      <c r="H52">
        <v>40.151166000000003</v>
      </c>
      <c r="I52">
        <v>-76.208160000000007</v>
      </c>
      <c r="J52">
        <f t="shared" si="0"/>
        <v>0.52064988137249701</v>
      </c>
      <c r="K52">
        <f t="shared" si="1"/>
        <v>-0.44408614226999887</v>
      </c>
    </row>
    <row r="53" spans="1:11">
      <c r="A53">
        <v>283727</v>
      </c>
      <c r="B53" t="s">
        <v>3130</v>
      </c>
      <c r="C53" t="s">
        <v>252</v>
      </c>
      <c r="D53" t="s">
        <v>4599</v>
      </c>
      <c r="E53" t="s">
        <v>3407</v>
      </c>
      <c r="F53">
        <v>17579</v>
      </c>
      <c r="G53" t="s">
        <v>7119</v>
      </c>
      <c r="H53">
        <v>39.984817999999997</v>
      </c>
      <c r="I53">
        <v>-76.191430999999994</v>
      </c>
      <c r="J53">
        <f t="shared" si="0"/>
        <v>-0.43438832585127152</v>
      </c>
      <c r="K53">
        <f t="shared" si="1"/>
        <v>-0.35642296120422018</v>
      </c>
    </row>
    <row r="54" spans="1:11">
      <c r="A54">
        <v>242077</v>
      </c>
      <c r="B54" t="s">
        <v>3147</v>
      </c>
      <c r="C54" t="s">
        <v>2169</v>
      </c>
      <c r="D54" t="s">
        <v>4605</v>
      </c>
      <c r="E54" t="s">
        <v>3407</v>
      </c>
      <c r="F54">
        <v>17581</v>
      </c>
      <c r="G54" t="s">
        <v>7126</v>
      </c>
      <c r="H54">
        <v>40.150407999999999</v>
      </c>
      <c r="I54">
        <v>-76.029250000000005</v>
      </c>
      <c r="J54">
        <f t="shared" si="0"/>
        <v>0.51629804689850234</v>
      </c>
      <c r="K54">
        <f t="shared" si="1"/>
        <v>0.49343670574645115</v>
      </c>
    </row>
    <row r="55" spans="1:11">
      <c r="A55">
        <v>480263</v>
      </c>
      <c r="B55" t="s">
        <v>3150</v>
      </c>
      <c r="C55" t="s">
        <v>39</v>
      </c>
      <c r="D55" t="s">
        <v>4756</v>
      </c>
      <c r="E55" t="s">
        <v>3407</v>
      </c>
      <c r="F55">
        <v>17602</v>
      </c>
      <c r="G55" t="s">
        <v>7278</v>
      </c>
      <c r="H55">
        <v>40.033752</v>
      </c>
      <c r="I55">
        <v>-76.287867500000004</v>
      </c>
      <c r="J55">
        <f t="shared" si="0"/>
        <v>-0.15344813040384397</v>
      </c>
      <c r="K55">
        <f t="shared" si="1"/>
        <v>-0.86176878945723467</v>
      </c>
    </row>
    <row r="56" spans="1:11">
      <c r="A56">
        <v>281300</v>
      </c>
      <c r="B56" t="s">
        <v>868</v>
      </c>
      <c r="C56" t="s">
        <v>252</v>
      </c>
      <c r="D56" t="s">
        <v>4600</v>
      </c>
      <c r="E56" t="s">
        <v>3407</v>
      </c>
      <c r="F56">
        <v>17579</v>
      </c>
      <c r="G56" t="s">
        <v>7120</v>
      </c>
      <c r="H56">
        <v>39.956347999999998</v>
      </c>
      <c r="I56">
        <v>-76.139454000000001</v>
      </c>
      <c r="J56">
        <f t="shared" si="0"/>
        <v>-0.59784047291440645</v>
      </c>
      <c r="K56">
        <f t="shared" si="1"/>
        <v>-8.405347335365497E-2</v>
      </c>
    </row>
    <row r="57" spans="1:11">
      <c r="A57">
        <v>332926</v>
      </c>
      <c r="B57" t="s">
        <v>3184</v>
      </c>
      <c r="C57" t="s">
        <v>133</v>
      </c>
      <c r="D57" t="s">
        <v>4588</v>
      </c>
      <c r="E57" t="s">
        <v>3407</v>
      </c>
      <c r="F57">
        <v>17572</v>
      </c>
      <c r="G57" t="s">
        <v>7108</v>
      </c>
      <c r="H57">
        <v>39.987586</v>
      </c>
      <c r="I57">
        <v>-76.151916</v>
      </c>
      <c r="J57">
        <f t="shared" si="0"/>
        <v>-0.41849666645291167</v>
      </c>
      <c r="K57">
        <f t="shared" si="1"/>
        <v>-0.14935675283484789</v>
      </c>
    </row>
    <row r="58" spans="1:11">
      <c r="A58">
        <v>470515</v>
      </c>
      <c r="B58" t="s">
        <v>3201</v>
      </c>
      <c r="C58" t="s">
        <v>278</v>
      </c>
      <c r="D58" t="s">
        <v>5519</v>
      </c>
      <c r="E58" t="s">
        <v>3407</v>
      </c>
      <c r="F58">
        <v>19344</v>
      </c>
      <c r="G58" t="s">
        <v>8042</v>
      </c>
      <c r="H58">
        <v>40.089472000000001</v>
      </c>
      <c r="I58">
        <v>-75.919439999999994</v>
      </c>
      <c r="J58">
        <f t="shared" si="0"/>
        <v>0.16645189187780163</v>
      </c>
      <c r="K58">
        <f t="shared" si="1"/>
        <v>1.0688622489843631</v>
      </c>
    </row>
    <row r="59" spans="1:11">
      <c r="A59">
        <v>242272</v>
      </c>
      <c r="B59" t="s">
        <v>3233</v>
      </c>
      <c r="C59" t="s">
        <v>133</v>
      </c>
      <c r="D59" t="s">
        <v>4590</v>
      </c>
      <c r="E59" t="s">
        <v>3407</v>
      </c>
      <c r="F59">
        <v>17572</v>
      </c>
      <c r="G59" t="s">
        <v>7110</v>
      </c>
      <c r="H59">
        <v>40.019916000000002</v>
      </c>
      <c r="I59">
        <v>-76.178325000000001</v>
      </c>
      <c r="J59">
        <f t="shared" si="0"/>
        <v>-0.23288346256981771</v>
      </c>
      <c r="K59">
        <f t="shared" si="1"/>
        <v>-0.28774499772483236</v>
      </c>
    </row>
    <row r="60" spans="1:11">
      <c r="A60">
        <v>242361</v>
      </c>
      <c r="B60" t="s">
        <v>3260</v>
      </c>
      <c r="C60" t="s">
        <v>252</v>
      </c>
      <c r="D60" t="s">
        <v>4598</v>
      </c>
      <c r="E60" t="s">
        <v>3407</v>
      </c>
      <c r="F60">
        <v>17579</v>
      </c>
      <c r="G60" t="s">
        <v>7118</v>
      </c>
      <c r="H60">
        <v>39.982644000000001</v>
      </c>
      <c r="I60">
        <v>-76.180341999999996</v>
      </c>
      <c r="J60">
        <f t="shared" si="0"/>
        <v>-0.44686970863015141</v>
      </c>
      <c r="K60">
        <f t="shared" si="1"/>
        <v>-0.29831446608570944</v>
      </c>
    </row>
    <row r="61" spans="1:11">
      <c r="A61">
        <v>241725</v>
      </c>
      <c r="B61" t="s">
        <v>3281</v>
      </c>
      <c r="C61" t="s">
        <v>1314</v>
      </c>
      <c r="D61" t="s">
        <v>4241</v>
      </c>
      <c r="E61" t="s">
        <v>3407</v>
      </c>
      <c r="F61">
        <v>17527</v>
      </c>
      <c r="G61" t="s">
        <v>6761</v>
      </c>
      <c r="H61">
        <v>40.033403</v>
      </c>
      <c r="I61">
        <v>-76.000355999999996</v>
      </c>
      <c r="J61">
        <f t="shared" si="0"/>
        <v>-0.15545181144792639</v>
      </c>
      <c r="K61">
        <f t="shared" si="1"/>
        <v>0.64484682910788815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F2161-7DF8-40C4-9C7A-6BCC1B8CFBE4}">
  <sheetPr codeName="Sheet30"/>
  <dimension ref="A1:O23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5.140625" bestFit="1" customWidth="1"/>
    <col min="3" max="3" width="15.7109375" bestFit="1" customWidth="1"/>
    <col min="4" max="4" width="24" bestFit="1" customWidth="1"/>
    <col min="5" max="5" width="5.28515625" bestFit="1" customWidth="1"/>
    <col min="6" max="6" width="15.5703125" bestFit="1" customWidth="1"/>
    <col min="7" max="7" width="42.85546875" bestFit="1" customWidth="1"/>
    <col min="8" max="8" width="12" bestFit="1" customWidth="1"/>
    <col min="9" max="9" width="12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453164</v>
      </c>
      <c r="B2" t="s">
        <v>1872</v>
      </c>
      <c r="C2" t="s">
        <v>1812</v>
      </c>
      <c r="D2" t="s">
        <v>4116</v>
      </c>
      <c r="E2" t="s">
        <v>3407</v>
      </c>
      <c r="F2">
        <v>17502</v>
      </c>
      <c r="G2" t="s">
        <v>6636</v>
      </c>
      <c r="H2">
        <v>40.083176999999999</v>
      </c>
      <c r="I2">
        <v>-76.660105999999999</v>
      </c>
      <c r="J2">
        <f>(H2-N$2)/N$6</f>
        <v>1.0189447462353562</v>
      </c>
      <c r="K2">
        <f>(I2-O$2)/O$6</f>
        <v>-1.4914012350583588</v>
      </c>
      <c r="M2" s="19" t="s">
        <v>8497</v>
      </c>
      <c r="N2" s="20">
        <f>AVERAGE(H:H)</f>
        <v>40.022844236034274</v>
      </c>
      <c r="O2" s="20">
        <f>AVERAGE(I:I)</f>
        <v>-76.434561922367308</v>
      </c>
    </row>
    <row r="3" spans="1:15">
      <c r="A3">
        <v>346438</v>
      </c>
      <c r="B3" t="s">
        <v>1444</v>
      </c>
      <c r="C3" t="s">
        <v>923</v>
      </c>
      <c r="D3" t="s">
        <v>4556</v>
      </c>
      <c r="E3" t="s">
        <v>3407</v>
      </c>
      <c r="F3">
        <v>17565</v>
      </c>
      <c r="G3" t="s">
        <v>7076</v>
      </c>
      <c r="H3">
        <v>39.913629999999998</v>
      </c>
      <c r="I3">
        <v>-76.290030000000002</v>
      </c>
      <c r="J3">
        <f t="shared" ref="J3:J23" si="0">(H3-N$2)/N$6</f>
        <v>-1.8444915284248133</v>
      </c>
      <c r="K3">
        <f t="shared" ref="K3:K23" si="1">(I3-O$2)/O$6</f>
        <v>0.95571158323652294</v>
      </c>
      <c r="M3" s="19" t="s">
        <v>8498</v>
      </c>
      <c r="N3" s="20">
        <f>MEDIAN(H:H)</f>
        <v>40.048097596377104</v>
      </c>
      <c r="O3" s="20">
        <f>MEDIAN(I:I)</f>
        <v>-76.438168499999989</v>
      </c>
    </row>
    <row r="4" spans="1:15">
      <c r="A4">
        <v>247051</v>
      </c>
      <c r="B4" t="s">
        <v>1461</v>
      </c>
      <c r="C4" t="s">
        <v>403</v>
      </c>
      <c r="D4" t="s">
        <v>4552</v>
      </c>
      <c r="E4" t="s">
        <v>3407</v>
      </c>
      <c r="F4">
        <v>17562</v>
      </c>
      <c r="G4" t="s">
        <v>7072</v>
      </c>
      <c r="H4">
        <v>39.968767</v>
      </c>
      <c r="I4">
        <v>-76.065610000000007</v>
      </c>
      <c r="J4">
        <f t="shared" si="0"/>
        <v>-0.91329672181695765</v>
      </c>
      <c r="K4">
        <f t="shared" si="1"/>
        <v>2.4396798996951121</v>
      </c>
      <c r="M4" s="19" t="s">
        <v>8499</v>
      </c>
      <c r="N4" s="20">
        <f>MAX(H:H)</f>
        <v>40.102719</v>
      </c>
      <c r="O4" s="20">
        <f>MAX(I:I)</f>
        <v>-76.065610000000007</v>
      </c>
    </row>
    <row r="5" spans="1:15">
      <c r="A5">
        <v>239518</v>
      </c>
      <c r="B5" t="s">
        <v>1563</v>
      </c>
      <c r="C5" t="s">
        <v>739</v>
      </c>
      <c r="D5" t="s">
        <v>4608</v>
      </c>
      <c r="E5" t="s">
        <v>3407</v>
      </c>
      <c r="F5">
        <v>17582</v>
      </c>
      <c r="G5" t="s">
        <v>7129</v>
      </c>
      <c r="H5">
        <v>39.998598999999999</v>
      </c>
      <c r="I5">
        <v>-76.428196999999997</v>
      </c>
      <c r="J5">
        <f t="shared" si="0"/>
        <v>-0.40947164118646279</v>
      </c>
      <c r="K5">
        <f t="shared" si="1"/>
        <v>4.2087795783835438E-2</v>
      </c>
      <c r="M5" s="19" t="s">
        <v>8500</v>
      </c>
      <c r="N5" s="20">
        <f>MIN(H:H)</f>
        <v>39.885109999999997</v>
      </c>
      <c r="O5" s="20">
        <f>MIN(I:I)</f>
        <v>-76.660105999999999</v>
      </c>
    </row>
    <row r="6" spans="1:15">
      <c r="A6">
        <v>239568</v>
      </c>
      <c r="B6" t="s">
        <v>1604</v>
      </c>
      <c r="C6" t="s">
        <v>739</v>
      </c>
      <c r="D6" t="s">
        <v>4607</v>
      </c>
      <c r="E6" t="s">
        <v>3407</v>
      </c>
      <c r="F6">
        <v>17582</v>
      </c>
      <c r="G6" t="s">
        <v>7128</v>
      </c>
      <c r="H6">
        <v>39.988149999999997</v>
      </c>
      <c r="I6">
        <v>-76.448139999999995</v>
      </c>
      <c r="J6">
        <f t="shared" si="0"/>
        <v>-0.58594215162856722</v>
      </c>
      <c r="K6">
        <f t="shared" si="1"/>
        <v>-8.9784497840311603E-2</v>
      </c>
      <c r="M6" t="s">
        <v>8501</v>
      </c>
      <c r="N6">
        <f>_xlfn.STDEV.P(H:H)</f>
        <v>5.9211026101889816E-2</v>
      </c>
      <c r="O6">
        <f>_xlfn.STDEV.P(I:I)</f>
        <v>0.15122964386164339</v>
      </c>
    </row>
    <row r="7" spans="1:15">
      <c r="A7">
        <v>264345</v>
      </c>
      <c r="B7" t="s">
        <v>982</v>
      </c>
      <c r="C7" t="s">
        <v>322</v>
      </c>
      <c r="D7" t="s">
        <v>4422</v>
      </c>
      <c r="E7" t="s">
        <v>3407</v>
      </c>
      <c r="F7">
        <v>17547</v>
      </c>
      <c r="G7" t="s">
        <v>6942</v>
      </c>
      <c r="H7">
        <v>40.064005000000002</v>
      </c>
      <c r="I7">
        <v>-76.545789999999997</v>
      </c>
      <c r="J7">
        <f t="shared" si="0"/>
        <v>0.69515370152340494</v>
      </c>
      <c r="K7">
        <f t="shared" si="1"/>
        <v>-0.73549123566308505</v>
      </c>
    </row>
    <row r="8" spans="1:15">
      <c r="A8">
        <v>239850</v>
      </c>
      <c r="B8" t="s">
        <v>648</v>
      </c>
      <c r="C8" t="s">
        <v>322</v>
      </c>
      <c r="D8" t="s">
        <v>8461</v>
      </c>
      <c r="E8" t="s">
        <v>3407</v>
      </c>
      <c r="F8">
        <v>17547</v>
      </c>
      <c r="G8" t="s">
        <v>8488</v>
      </c>
      <c r="H8">
        <v>40.0556191927542</v>
      </c>
      <c r="I8">
        <v>-76.559975292080907</v>
      </c>
      <c r="J8">
        <f t="shared" si="0"/>
        <v>0.55352793014475699</v>
      </c>
      <c r="K8">
        <f t="shared" si="1"/>
        <v>-0.82929091487073969</v>
      </c>
    </row>
    <row r="9" spans="1:15">
      <c r="A9">
        <v>415442</v>
      </c>
      <c r="B9" t="s">
        <v>1786</v>
      </c>
      <c r="C9" t="s">
        <v>322</v>
      </c>
      <c r="D9" t="s">
        <v>4421</v>
      </c>
      <c r="E9" t="s">
        <v>3407</v>
      </c>
      <c r="F9">
        <v>17547</v>
      </c>
      <c r="G9" t="s">
        <v>6941</v>
      </c>
      <c r="H9">
        <v>40.062922</v>
      </c>
      <c r="I9">
        <v>-76.545993999999993</v>
      </c>
      <c r="J9">
        <f t="shared" si="0"/>
        <v>0.67686318924385658</v>
      </c>
      <c r="K9">
        <f t="shared" si="1"/>
        <v>-0.73684017754238473</v>
      </c>
    </row>
    <row r="10" spans="1:15">
      <c r="A10">
        <v>469621</v>
      </c>
      <c r="B10" t="s">
        <v>1792</v>
      </c>
      <c r="C10" t="s">
        <v>322</v>
      </c>
      <c r="D10" t="s">
        <v>4425</v>
      </c>
      <c r="E10" t="s">
        <v>3407</v>
      </c>
      <c r="F10">
        <v>17547</v>
      </c>
      <c r="G10" t="s">
        <v>6945</v>
      </c>
      <c r="H10">
        <v>40.061973000000002</v>
      </c>
      <c r="I10">
        <v>-76.544362000000007</v>
      </c>
      <c r="J10">
        <f t="shared" si="0"/>
        <v>0.66083576897308627</v>
      </c>
      <c r="K10">
        <f t="shared" si="1"/>
        <v>-0.72604864250789358</v>
      </c>
    </row>
    <row r="11" spans="1:15">
      <c r="A11">
        <v>344965</v>
      </c>
      <c r="B11" t="s">
        <v>1811</v>
      </c>
      <c r="C11" t="s">
        <v>1812</v>
      </c>
      <c r="D11" t="s">
        <v>4117</v>
      </c>
      <c r="E11" t="s">
        <v>3407</v>
      </c>
      <c r="F11">
        <v>17502</v>
      </c>
      <c r="G11" t="s">
        <v>6637</v>
      </c>
      <c r="H11">
        <v>40.078659999999999</v>
      </c>
      <c r="I11">
        <v>-76.643640000000005</v>
      </c>
      <c r="J11">
        <f t="shared" si="0"/>
        <v>0.94265827904549426</v>
      </c>
      <c r="K11">
        <f t="shared" si="1"/>
        <v>-1.3825204655244538</v>
      </c>
    </row>
    <row r="12" spans="1:15">
      <c r="A12">
        <v>284763</v>
      </c>
      <c r="B12" t="s">
        <v>2222</v>
      </c>
      <c r="C12" t="s">
        <v>322</v>
      </c>
      <c r="D12" t="s">
        <v>4423</v>
      </c>
      <c r="E12" t="s">
        <v>3407</v>
      </c>
      <c r="F12">
        <v>17547</v>
      </c>
      <c r="G12" t="s">
        <v>6943</v>
      </c>
      <c r="H12">
        <v>40.063885999999997</v>
      </c>
      <c r="I12">
        <v>-76.570380999999998</v>
      </c>
      <c r="J12">
        <f t="shared" si="0"/>
        <v>0.69314394070959451</v>
      </c>
      <c r="K12">
        <f t="shared" si="1"/>
        <v>-0.89809824426318907</v>
      </c>
    </row>
    <row r="13" spans="1:15">
      <c r="A13">
        <v>241057</v>
      </c>
      <c r="B13" t="s">
        <v>738</v>
      </c>
      <c r="C13" t="s">
        <v>739</v>
      </c>
      <c r="D13" t="s">
        <v>4609</v>
      </c>
      <c r="E13" t="s">
        <v>3407</v>
      </c>
      <c r="F13">
        <v>17582</v>
      </c>
      <c r="G13" t="s">
        <v>7130</v>
      </c>
      <c r="H13">
        <v>39.974890000000002</v>
      </c>
      <c r="I13">
        <v>-76.405495000000002</v>
      </c>
      <c r="J13">
        <f t="shared" si="0"/>
        <v>-0.80988692801493978</v>
      </c>
      <c r="K13">
        <f t="shared" si="1"/>
        <v>0.19220386707978379</v>
      </c>
    </row>
    <row r="14" spans="1:15">
      <c r="A14">
        <v>281418</v>
      </c>
      <c r="B14" t="s">
        <v>2395</v>
      </c>
      <c r="C14" t="s">
        <v>322</v>
      </c>
      <c r="D14" t="s">
        <v>4426</v>
      </c>
      <c r="E14" t="s">
        <v>3407</v>
      </c>
      <c r="F14">
        <v>17547</v>
      </c>
      <c r="G14" t="s">
        <v>6946</v>
      </c>
      <c r="H14">
        <v>40.061300000000003</v>
      </c>
      <c r="I14">
        <v>-76.539760000000001</v>
      </c>
      <c r="J14">
        <f t="shared" si="0"/>
        <v>0.64946964269044183</v>
      </c>
      <c r="K14">
        <f t="shared" si="1"/>
        <v>-0.69561810070078722</v>
      </c>
    </row>
    <row r="15" spans="1:15">
      <c r="A15">
        <v>321198</v>
      </c>
      <c r="B15" t="s">
        <v>2694</v>
      </c>
      <c r="C15" t="s">
        <v>754</v>
      </c>
      <c r="D15" t="s">
        <v>4432</v>
      </c>
      <c r="E15" t="s">
        <v>3407</v>
      </c>
      <c r="F15">
        <v>17550</v>
      </c>
      <c r="G15" t="s">
        <v>6952</v>
      </c>
      <c r="H15">
        <v>40.079864000000001</v>
      </c>
      <c r="I15">
        <v>-76.583090999999996</v>
      </c>
      <c r="J15">
        <f t="shared" si="0"/>
        <v>0.96299232963143555</v>
      </c>
      <c r="K15">
        <f t="shared" si="1"/>
        <v>-0.98214261331312569</v>
      </c>
    </row>
    <row r="16" spans="1:15">
      <c r="A16">
        <v>335604</v>
      </c>
      <c r="B16" t="s">
        <v>2697</v>
      </c>
      <c r="C16" t="s">
        <v>39</v>
      </c>
      <c r="D16" t="s">
        <v>4813</v>
      </c>
      <c r="E16" t="s">
        <v>3407</v>
      </c>
      <c r="F16">
        <v>17602</v>
      </c>
      <c r="G16" t="s">
        <v>7335</v>
      </c>
      <c r="H16">
        <v>40.030358999999997</v>
      </c>
      <c r="I16">
        <v>-76.269469999999998</v>
      </c>
      <c r="J16">
        <f t="shared" si="0"/>
        <v>0.12691494237562795</v>
      </c>
      <c r="K16">
        <f t="shared" si="1"/>
        <v>1.0916637647996372</v>
      </c>
    </row>
    <row r="17" spans="1:11">
      <c r="A17">
        <v>479347</v>
      </c>
      <c r="B17" t="s">
        <v>2810</v>
      </c>
      <c r="C17" t="s">
        <v>2807</v>
      </c>
      <c r="D17" t="s">
        <v>4582</v>
      </c>
      <c r="E17" t="s">
        <v>3407</v>
      </c>
      <c r="F17">
        <v>17568</v>
      </c>
      <c r="G17" t="s">
        <v>7102</v>
      </c>
      <c r="H17">
        <v>39.945712999999998</v>
      </c>
      <c r="I17">
        <v>-76.233828000000003</v>
      </c>
      <c r="J17">
        <f t="shared" si="0"/>
        <v>-1.3026498797968715</v>
      </c>
      <c r="K17">
        <f t="shared" si="1"/>
        <v>1.3273450709898693</v>
      </c>
    </row>
    <row r="18" spans="1:11">
      <c r="A18">
        <v>241570</v>
      </c>
      <c r="B18" t="s">
        <v>2843</v>
      </c>
      <c r="C18" t="s">
        <v>2807</v>
      </c>
      <c r="D18" t="s">
        <v>4581</v>
      </c>
      <c r="E18" t="s">
        <v>3407</v>
      </c>
      <c r="F18">
        <v>17568</v>
      </c>
      <c r="G18" t="s">
        <v>7101</v>
      </c>
      <c r="H18">
        <v>39.945666000000003</v>
      </c>
      <c r="I18">
        <v>-76.231941000000006</v>
      </c>
      <c r="J18">
        <f t="shared" si="0"/>
        <v>-1.3034436508744769</v>
      </c>
      <c r="K18">
        <f t="shared" si="1"/>
        <v>1.339822783373579</v>
      </c>
    </row>
    <row r="19" spans="1:11">
      <c r="A19">
        <v>331166</v>
      </c>
      <c r="B19" t="s">
        <v>3135</v>
      </c>
      <c r="C19" t="s">
        <v>322</v>
      </c>
      <c r="D19" t="s">
        <v>4424</v>
      </c>
      <c r="E19" t="s">
        <v>3407</v>
      </c>
      <c r="F19">
        <v>17547</v>
      </c>
      <c r="G19" t="s">
        <v>6944</v>
      </c>
      <c r="H19">
        <v>40.057681000000002</v>
      </c>
      <c r="I19">
        <v>-76.553207</v>
      </c>
      <c r="J19">
        <f t="shared" si="0"/>
        <v>0.58834926970833989</v>
      </c>
      <c r="K19">
        <f t="shared" si="1"/>
        <v>-0.78453585291279193</v>
      </c>
    </row>
    <row r="20" spans="1:11">
      <c r="A20">
        <v>308948</v>
      </c>
      <c r="B20" t="s">
        <v>922</v>
      </c>
      <c r="C20" t="s">
        <v>923</v>
      </c>
      <c r="D20" t="s">
        <v>4555</v>
      </c>
      <c r="E20" t="s">
        <v>3407</v>
      </c>
      <c r="F20">
        <v>17565</v>
      </c>
      <c r="G20" t="s">
        <v>7075</v>
      </c>
      <c r="H20">
        <v>39.885109999999997</v>
      </c>
      <c r="I20">
        <v>-76.367869999999996</v>
      </c>
      <c r="J20">
        <f t="shared" si="0"/>
        <v>-2.3261585738653596</v>
      </c>
      <c r="K20">
        <f t="shared" si="1"/>
        <v>0.44099768183231897</v>
      </c>
    </row>
    <row r="21" spans="1:11">
      <c r="A21">
        <v>242385</v>
      </c>
      <c r="B21" t="s">
        <v>194</v>
      </c>
      <c r="C21" t="s">
        <v>39</v>
      </c>
      <c r="D21" t="s">
        <v>4828</v>
      </c>
      <c r="E21" t="s">
        <v>3407</v>
      </c>
      <c r="F21">
        <v>17603</v>
      </c>
      <c r="G21" t="s">
        <v>7350</v>
      </c>
      <c r="H21">
        <v>40.039307000000001</v>
      </c>
      <c r="I21">
        <v>-76.330903000000006</v>
      </c>
      <c r="J21">
        <f t="shared" si="0"/>
        <v>0.2780354445707105</v>
      </c>
      <c r="K21">
        <f t="shared" si="1"/>
        <v>0.6854404977779166</v>
      </c>
    </row>
    <row r="22" spans="1:11">
      <c r="A22">
        <v>242476</v>
      </c>
      <c r="B22" t="s">
        <v>3345</v>
      </c>
      <c r="C22" t="s">
        <v>184</v>
      </c>
      <c r="D22" t="s">
        <v>4164</v>
      </c>
      <c r="E22" t="s">
        <v>3407</v>
      </c>
      <c r="F22">
        <v>17520</v>
      </c>
      <c r="G22" t="s">
        <v>6684</v>
      </c>
      <c r="H22">
        <v>40.102719</v>
      </c>
      <c r="I22">
        <v>-76.356274999999997</v>
      </c>
      <c r="J22">
        <f t="shared" si="0"/>
        <v>1.3489846270908845</v>
      </c>
      <c r="K22">
        <f t="shared" si="1"/>
        <v>0.51766915776734002</v>
      </c>
    </row>
    <row r="23" spans="1:11">
      <c r="A23">
        <v>335837</v>
      </c>
      <c r="B23" t="s">
        <v>3346</v>
      </c>
      <c r="C23" t="s">
        <v>39</v>
      </c>
      <c r="D23" t="s">
        <v>4829</v>
      </c>
      <c r="E23" t="s">
        <v>3407</v>
      </c>
      <c r="F23">
        <v>17603</v>
      </c>
      <c r="G23" t="s">
        <v>7351</v>
      </c>
      <c r="H23">
        <v>40.040576000000001</v>
      </c>
      <c r="I23">
        <v>-76.386296999999999</v>
      </c>
      <c r="J23">
        <f t="shared" si="0"/>
        <v>0.29946726366833848</v>
      </c>
      <c r="K23">
        <f t="shared" si="1"/>
        <v>0.31914987786036036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47261-13CC-423C-83E3-E03893FFC2BF}">
  <sheetPr codeName="Sheet31"/>
  <dimension ref="A1:O31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3.85546875" bestFit="1" customWidth="1"/>
    <col min="3" max="3" width="15.28515625" bestFit="1" customWidth="1"/>
    <col min="4" max="4" width="24" bestFit="1" customWidth="1"/>
    <col min="5" max="5" width="5.28515625" bestFit="1" customWidth="1"/>
    <col min="6" max="6" width="15.5703125" bestFit="1" customWidth="1"/>
    <col min="7" max="7" width="43.425781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474403</v>
      </c>
      <c r="B2" t="s">
        <v>1367</v>
      </c>
      <c r="C2" t="s">
        <v>583</v>
      </c>
      <c r="D2" t="s">
        <v>4970</v>
      </c>
      <c r="E2" t="s">
        <v>3407</v>
      </c>
      <c r="F2">
        <v>17961</v>
      </c>
      <c r="G2" t="s">
        <v>7492</v>
      </c>
      <c r="H2">
        <v>40.655822000000001</v>
      </c>
      <c r="I2">
        <v>-76.089332999999996</v>
      </c>
      <c r="J2">
        <f>(H2-N$2)/N$6</f>
        <v>0.12306622332120401</v>
      </c>
      <c r="K2">
        <f>(I2-O$2)/O$6</f>
        <v>0.64134304036106016</v>
      </c>
      <c r="M2" s="19" t="s">
        <v>8497</v>
      </c>
      <c r="N2" s="20">
        <f>AVERAGE(H:H)</f>
        <v>40.64661060000001</v>
      </c>
      <c r="O2" s="20">
        <f>AVERAGE(I:I)</f>
        <v>-76.210204733333356</v>
      </c>
    </row>
    <row r="3" spans="1:15">
      <c r="A3">
        <v>415363</v>
      </c>
      <c r="B3" t="s">
        <v>1367</v>
      </c>
      <c r="C3" t="s">
        <v>583</v>
      </c>
      <c r="D3" t="s">
        <v>4970</v>
      </c>
      <c r="E3" t="s">
        <v>3407</v>
      </c>
      <c r="F3">
        <v>17961</v>
      </c>
      <c r="G3" t="s">
        <v>7492</v>
      </c>
      <c r="H3">
        <v>40.655822000000001</v>
      </c>
      <c r="I3">
        <v>-76.089332999999996</v>
      </c>
      <c r="J3">
        <f t="shared" ref="J3:J31" si="0">(H3-N$2)/N$6</f>
        <v>0.12306622332120401</v>
      </c>
      <c r="K3">
        <f t="shared" ref="K3:K31" si="1">(I3-O$2)/O$6</f>
        <v>0.64134304036106016</v>
      </c>
      <c r="M3" s="19" t="s">
        <v>8498</v>
      </c>
      <c r="N3" s="20">
        <f>MEDIAN(H:H)</f>
        <v>40.650823000000003</v>
      </c>
      <c r="O3" s="20">
        <f>MEDIAN(I:I)</f>
        <v>-76.188053999999994</v>
      </c>
    </row>
    <row r="4" spans="1:15">
      <c r="A4">
        <v>415365</v>
      </c>
      <c r="B4" t="s">
        <v>1371</v>
      </c>
      <c r="C4" t="s">
        <v>1369</v>
      </c>
      <c r="D4" t="s">
        <v>4975</v>
      </c>
      <c r="E4" t="s">
        <v>3407</v>
      </c>
      <c r="F4">
        <v>17972</v>
      </c>
      <c r="G4" t="s">
        <v>7497</v>
      </c>
      <c r="H4">
        <v>40.650523999999997</v>
      </c>
      <c r="I4">
        <v>-76.137247000000002</v>
      </c>
      <c r="J4">
        <f t="shared" si="0"/>
        <v>5.2283839410312102E-2</v>
      </c>
      <c r="K4">
        <f t="shared" si="1"/>
        <v>0.38711229849593526</v>
      </c>
      <c r="M4" s="19" t="s">
        <v>8499</v>
      </c>
      <c r="N4" s="20">
        <f>MAX(H:H)</f>
        <v>40.789453000000002</v>
      </c>
      <c r="O4" s="20">
        <f>MAX(I:I)</f>
        <v>-75.956416000000004</v>
      </c>
    </row>
    <row r="5" spans="1:15">
      <c r="A5">
        <v>474412</v>
      </c>
      <c r="B5" t="s">
        <v>1371</v>
      </c>
      <c r="C5" t="s">
        <v>1369</v>
      </c>
      <c r="D5" t="s">
        <v>4975</v>
      </c>
      <c r="E5" t="s">
        <v>3407</v>
      </c>
      <c r="F5">
        <v>17972</v>
      </c>
      <c r="G5" t="s">
        <v>7497</v>
      </c>
      <c r="H5">
        <v>40.650523999999997</v>
      </c>
      <c r="I5">
        <v>-76.137247000000002</v>
      </c>
      <c r="J5">
        <f t="shared" si="0"/>
        <v>5.2283839410312102E-2</v>
      </c>
      <c r="K5">
        <f t="shared" si="1"/>
        <v>0.38711229849593526</v>
      </c>
      <c r="M5" s="19" t="s">
        <v>8500</v>
      </c>
      <c r="N5" s="20">
        <f>MIN(H:H)</f>
        <v>40.535440999999999</v>
      </c>
      <c r="O5" s="20">
        <f>MIN(I:I)</f>
        <v>-76.657078999999996</v>
      </c>
    </row>
    <row r="6" spans="1:15">
      <c r="A6">
        <v>415366</v>
      </c>
      <c r="B6" t="s">
        <v>1370</v>
      </c>
      <c r="C6" t="s">
        <v>583</v>
      </c>
      <c r="D6" t="s">
        <v>4969</v>
      </c>
      <c r="E6" t="s">
        <v>3407</v>
      </c>
      <c r="F6">
        <v>17961</v>
      </c>
      <c r="G6" t="s">
        <v>7491</v>
      </c>
      <c r="H6">
        <v>40.656300999999999</v>
      </c>
      <c r="I6">
        <v>-76.086257000000003</v>
      </c>
      <c r="J6">
        <f t="shared" si="0"/>
        <v>0.12946576312739391</v>
      </c>
      <c r="K6">
        <f t="shared" si="1"/>
        <v>0.65766423587751144</v>
      </c>
      <c r="M6" t="s">
        <v>8501</v>
      </c>
      <c r="N6">
        <f>_xlfn.STDEV.P(H:H)</f>
        <v>7.4849132047784928E-2</v>
      </c>
      <c r="O6">
        <f>_xlfn.STDEV.P(I:I)</f>
        <v>0.1884665860961269</v>
      </c>
    </row>
    <row r="7" spans="1:15">
      <c r="A7">
        <v>474411</v>
      </c>
      <c r="B7" t="s">
        <v>1370</v>
      </c>
      <c r="C7" t="s">
        <v>583</v>
      </c>
      <c r="D7" t="s">
        <v>4969</v>
      </c>
      <c r="E7" t="s">
        <v>3407</v>
      </c>
      <c r="F7">
        <v>17961</v>
      </c>
      <c r="G7" t="s">
        <v>7491</v>
      </c>
      <c r="H7">
        <v>40.656300999999999</v>
      </c>
      <c r="I7">
        <v>-76.086257000000003</v>
      </c>
      <c r="J7">
        <f t="shared" si="0"/>
        <v>0.12946576312739391</v>
      </c>
      <c r="K7">
        <f t="shared" si="1"/>
        <v>0.65766423587751144</v>
      </c>
    </row>
    <row r="8" spans="1:15">
      <c r="A8">
        <v>239337</v>
      </c>
      <c r="B8" t="s">
        <v>1372</v>
      </c>
      <c r="C8" t="s">
        <v>583</v>
      </c>
      <c r="D8" t="s">
        <v>4969</v>
      </c>
      <c r="E8" t="s">
        <v>3407</v>
      </c>
      <c r="F8">
        <v>17961</v>
      </c>
      <c r="G8" t="s">
        <v>7491</v>
      </c>
      <c r="H8">
        <v>40.656300999999999</v>
      </c>
      <c r="I8">
        <v>-76.086257000000003</v>
      </c>
      <c r="J8">
        <f t="shared" si="0"/>
        <v>0.12946576312739391</v>
      </c>
      <c r="K8">
        <f t="shared" si="1"/>
        <v>0.65766423587751144</v>
      </c>
    </row>
    <row r="9" spans="1:15">
      <c r="A9">
        <v>415364</v>
      </c>
      <c r="B9" t="s">
        <v>1368</v>
      </c>
      <c r="C9" t="s">
        <v>1369</v>
      </c>
      <c r="D9" t="s">
        <v>4976</v>
      </c>
      <c r="E9" t="s">
        <v>3407</v>
      </c>
      <c r="F9">
        <v>17972</v>
      </c>
      <c r="G9" t="s">
        <v>7498</v>
      </c>
      <c r="H9">
        <v>40.604211999999997</v>
      </c>
      <c r="I9">
        <v>-76.238860000000003</v>
      </c>
      <c r="J9">
        <f t="shared" si="0"/>
        <v>-0.56645413032905645</v>
      </c>
      <c r="K9">
        <f t="shared" si="1"/>
        <v>-0.15204428148356811</v>
      </c>
    </row>
    <row r="10" spans="1:15">
      <c r="A10">
        <v>474410</v>
      </c>
      <c r="B10" t="s">
        <v>1368</v>
      </c>
      <c r="C10" t="s">
        <v>1369</v>
      </c>
      <c r="D10" t="s">
        <v>4976</v>
      </c>
      <c r="E10" t="s">
        <v>3407</v>
      </c>
      <c r="F10">
        <v>17972</v>
      </c>
      <c r="G10" t="s">
        <v>7498</v>
      </c>
      <c r="H10">
        <v>40.604211999999997</v>
      </c>
      <c r="I10">
        <v>-76.238860000000003</v>
      </c>
      <c r="J10">
        <f t="shared" si="0"/>
        <v>-0.56645413032905645</v>
      </c>
      <c r="K10">
        <f t="shared" si="1"/>
        <v>-0.15204428148356811</v>
      </c>
    </row>
    <row r="11" spans="1:15">
      <c r="A11">
        <v>320244</v>
      </c>
      <c r="B11" t="s">
        <v>582</v>
      </c>
      <c r="C11" t="s">
        <v>583</v>
      </c>
      <c r="D11" t="s">
        <v>4971</v>
      </c>
      <c r="E11" t="s">
        <v>3407</v>
      </c>
      <c r="F11">
        <v>17961</v>
      </c>
      <c r="G11" t="s">
        <v>7493</v>
      </c>
      <c r="H11">
        <v>40.651122000000001</v>
      </c>
      <c r="I11">
        <v>-76.103757999999999</v>
      </c>
      <c r="J11">
        <f t="shared" si="0"/>
        <v>6.0273244011849476E-2</v>
      </c>
      <c r="K11">
        <f t="shared" si="1"/>
        <v>0.56480427400039956</v>
      </c>
    </row>
    <row r="12" spans="1:15">
      <c r="A12">
        <v>483291</v>
      </c>
      <c r="B12" t="s">
        <v>98</v>
      </c>
      <c r="C12" t="s">
        <v>90</v>
      </c>
      <c r="D12" t="s">
        <v>4961</v>
      </c>
      <c r="E12" t="s">
        <v>3407</v>
      </c>
      <c r="F12">
        <v>17901</v>
      </c>
      <c r="G12" t="s">
        <v>7483</v>
      </c>
      <c r="H12">
        <v>40.674320999999999</v>
      </c>
      <c r="I12">
        <v>-76.222746999999998</v>
      </c>
      <c r="J12">
        <f t="shared" si="0"/>
        <v>0.37021671784114607</v>
      </c>
      <c r="K12">
        <f t="shared" si="1"/>
        <v>-6.6549020314111418E-2</v>
      </c>
    </row>
    <row r="13" spans="1:15">
      <c r="A13">
        <v>464463</v>
      </c>
      <c r="B13" t="s">
        <v>1145</v>
      </c>
      <c r="C13" t="s">
        <v>987</v>
      </c>
      <c r="D13" t="s">
        <v>5736</v>
      </c>
      <c r="E13" t="s">
        <v>3407</v>
      </c>
      <c r="F13">
        <v>19526</v>
      </c>
      <c r="G13" t="s">
        <v>8259</v>
      </c>
      <c r="H13">
        <v>40.570515999999998</v>
      </c>
      <c r="I13">
        <v>-75.956416000000004</v>
      </c>
      <c r="J13">
        <f t="shared" si="0"/>
        <v>-1.0166397113520531</v>
      </c>
      <c r="K13">
        <f t="shared" si="1"/>
        <v>1.3465980288087098</v>
      </c>
    </row>
    <row r="14" spans="1:15">
      <c r="A14">
        <v>471126</v>
      </c>
      <c r="B14" t="s">
        <v>89</v>
      </c>
      <c r="C14" t="s">
        <v>90</v>
      </c>
      <c r="D14" t="s">
        <v>4960</v>
      </c>
      <c r="E14" t="s">
        <v>3407</v>
      </c>
      <c r="F14">
        <v>17901</v>
      </c>
      <c r="G14" t="s">
        <v>7482</v>
      </c>
      <c r="H14">
        <v>40.721480999999997</v>
      </c>
      <c r="I14">
        <v>-76.318468999999993</v>
      </c>
      <c r="J14">
        <f t="shared" si="0"/>
        <v>1.0002841442728965</v>
      </c>
      <c r="K14">
        <f t="shared" si="1"/>
        <v>-0.57444807012855548</v>
      </c>
    </row>
    <row r="15" spans="1:15">
      <c r="A15">
        <v>471038</v>
      </c>
      <c r="B15" t="s">
        <v>1067</v>
      </c>
      <c r="C15" t="s">
        <v>90</v>
      </c>
      <c r="D15" t="s">
        <v>4962</v>
      </c>
      <c r="E15" t="s">
        <v>3407</v>
      </c>
      <c r="F15">
        <v>17901</v>
      </c>
      <c r="G15" t="s">
        <v>7484</v>
      </c>
      <c r="H15">
        <v>40.704056000000001</v>
      </c>
      <c r="I15">
        <v>-76.189610000000002</v>
      </c>
      <c r="J15">
        <f t="shared" si="0"/>
        <v>0.76748251353559671</v>
      </c>
      <c r="K15">
        <f t="shared" si="1"/>
        <v>0.10927525011170813</v>
      </c>
    </row>
    <row r="16" spans="1:15">
      <c r="A16">
        <v>471038</v>
      </c>
      <c r="B16" t="s">
        <v>1067</v>
      </c>
      <c r="C16" t="s">
        <v>90</v>
      </c>
      <c r="D16" t="s">
        <v>4962</v>
      </c>
      <c r="E16" t="s">
        <v>3407</v>
      </c>
      <c r="F16">
        <v>17901</v>
      </c>
      <c r="G16" t="s">
        <v>7484</v>
      </c>
      <c r="H16">
        <v>40.704056000000001</v>
      </c>
      <c r="I16">
        <v>-76.189610000000002</v>
      </c>
      <c r="J16">
        <f t="shared" si="0"/>
        <v>0.76748251353559671</v>
      </c>
      <c r="K16">
        <f t="shared" si="1"/>
        <v>0.10927525011170813</v>
      </c>
    </row>
    <row r="17" spans="1:11">
      <c r="A17">
        <v>293285</v>
      </c>
      <c r="B17" t="s">
        <v>2065</v>
      </c>
      <c r="C17" t="s">
        <v>987</v>
      </c>
      <c r="D17" t="s">
        <v>5739</v>
      </c>
      <c r="E17" t="s">
        <v>3407</v>
      </c>
      <c r="F17">
        <v>19526</v>
      </c>
      <c r="G17" t="s">
        <v>8262</v>
      </c>
      <c r="H17">
        <v>40.551003000000001</v>
      </c>
      <c r="I17">
        <v>-75.973837000000003</v>
      </c>
      <c r="J17">
        <f t="shared" si="0"/>
        <v>-1.2773374571527516</v>
      </c>
      <c r="K17">
        <f t="shared" si="1"/>
        <v>1.2541625453585388</v>
      </c>
    </row>
    <row r="18" spans="1:11">
      <c r="A18">
        <v>415509</v>
      </c>
      <c r="B18" t="s">
        <v>2090</v>
      </c>
      <c r="C18" t="s">
        <v>2091</v>
      </c>
      <c r="D18" t="s">
        <v>4966</v>
      </c>
      <c r="E18" t="s">
        <v>3407</v>
      </c>
      <c r="F18">
        <v>17938</v>
      </c>
      <c r="G18" t="s">
        <v>7488</v>
      </c>
      <c r="H18">
        <v>40.635311000000002</v>
      </c>
      <c r="I18">
        <v>-76.657078999999996</v>
      </c>
      <c r="J18">
        <f t="shared" si="0"/>
        <v>-0.15096501042649657</v>
      </c>
      <c r="K18">
        <f t="shared" si="1"/>
        <v>-2.3711060720265449</v>
      </c>
    </row>
    <row r="19" spans="1:11">
      <c r="A19">
        <v>240691</v>
      </c>
      <c r="B19" t="s">
        <v>721</v>
      </c>
      <c r="C19" t="s">
        <v>722</v>
      </c>
      <c r="D19" t="s">
        <v>4973</v>
      </c>
      <c r="E19" t="s">
        <v>3407</v>
      </c>
      <c r="F19">
        <v>17963</v>
      </c>
      <c r="G19" t="s">
        <v>7495</v>
      </c>
      <c r="H19">
        <v>40.535440999999999</v>
      </c>
      <c r="I19">
        <v>-76.425696000000002</v>
      </c>
      <c r="J19">
        <f t="shared" si="0"/>
        <v>-1.4852490197085833</v>
      </c>
      <c r="K19">
        <f t="shared" si="1"/>
        <v>-1.1433924237197963</v>
      </c>
    </row>
    <row r="20" spans="1:11">
      <c r="A20">
        <v>481202</v>
      </c>
      <c r="B20" t="s">
        <v>2638</v>
      </c>
      <c r="C20" t="s">
        <v>2637</v>
      </c>
      <c r="D20" t="s">
        <v>4965</v>
      </c>
      <c r="E20" t="s">
        <v>3407</v>
      </c>
      <c r="F20">
        <v>17921</v>
      </c>
      <c r="G20" t="s">
        <v>7487</v>
      </c>
      <c r="H20">
        <v>40.771590000000003</v>
      </c>
      <c r="I20">
        <v>-76.290066999999993</v>
      </c>
      <c r="J20">
        <f t="shared" si="0"/>
        <v>1.6697508251692861</v>
      </c>
      <c r="K20">
        <f t="shared" si="1"/>
        <v>-0.42374761659822285</v>
      </c>
    </row>
    <row r="21" spans="1:11">
      <c r="A21">
        <v>263531</v>
      </c>
      <c r="B21" t="s">
        <v>2636</v>
      </c>
      <c r="C21" t="s">
        <v>2637</v>
      </c>
      <c r="D21" t="s">
        <v>4964</v>
      </c>
      <c r="E21" t="s">
        <v>3407</v>
      </c>
      <c r="F21">
        <v>17921</v>
      </c>
      <c r="G21" t="s">
        <v>7486</v>
      </c>
      <c r="H21">
        <v>40.775100999999999</v>
      </c>
      <c r="I21">
        <v>-76.295460000000006</v>
      </c>
      <c r="J21">
        <f t="shared" si="0"/>
        <v>1.7166585167341606</v>
      </c>
      <c r="K21">
        <f t="shared" si="1"/>
        <v>-0.452362768555512</v>
      </c>
    </row>
    <row r="22" spans="1:11">
      <c r="A22">
        <v>241325</v>
      </c>
      <c r="B22" t="s">
        <v>2679</v>
      </c>
      <c r="C22" t="s">
        <v>2680</v>
      </c>
      <c r="D22" t="s">
        <v>4955</v>
      </c>
      <c r="E22" t="s">
        <v>3407</v>
      </c>
      <c r="F22">
        <v>17866</v>
      </c>
      <c r="G22" t="s">
        <v>7477</v>
      </c>
      <c r="H22">
        <v>40.78642</v>
      </c>
      <c r="I22">
        <v>-76.584444000000005</v>
      </c>
      <c r="J22">
        <f t="shared" si="0"/>
        <v>1.867882715202809</v>
      </c>
      <c r="K22">
        <f t="shared" si="1"/>
        <v>-1.9857061902515132</v>
      </c>
    </row>
    <row r="23" spans="1:11">
      <c r="A23">
        <v>310818</v>
      </c>
      <c r="B23" t="s">
        <v>2683</v>
      </c>
      <c r="C23" t="s">
        <v>987</v>
      </c>
      <c r="D23" t="s">
        <v>5738</v>
      </c>
      <c r="E23" t="s">
        <v>3407</v>
      </c>
      <c r="F23">
        <v>19526</v>
      </c>
      <c r="G23" t="s">
        <v>8261</v>
      </c>
      <c r="H23">
        <v>40.539262000000001</v>
      </c>
      <c r="I23">
        <v>-75.977959999999996</v>
      </c>
      <c r="J23">
        <f t="shared" si="0"/>
        <v>-1.4341996635508834</v>
      </c>
      <c r="K23">
        <f t="shared" si="1"/>
        <v>1.2322859884292916</v>
      </c>
    </row>
    <row r="24" spans="1:11">
      <c r="A24">
        <v>282325</v>
      </c>
      <c r="B24" t="s">
        <v>986</v>
      </c>
      <c r="C24" t="s">
        <v>987</v>
      </c>
      <c r="D24" t="s">
        <v>5737</v>
      </c>
      <c r="E24" t="s">
        <v>3407</v>
      </c>
      <c r="F24">
        <v>19526</v>
      </c>
      <c r="G24" t="s">
        <v>8260</v>
      </c>
      <c r="H24">
        <v>40.538459000000003</v>
      </c>
      <c r="I24">
        <v>-75.975747999999996</v>
      </c>
      <c r="J24">
        <f t="shared" si="0"/>
        <v>-1.444927910866898</v>
      </c>
      <c r="K24">
        <f t="shared" si="1"/>
        <v>1.2440228169346474</v>
      </c>
    </row>
    <row r="25" spans="1:11">
      <c r="A25">
        <v>241439</v>
      </c>
      <c r="B25" t="s">
        <v>927</v>
      </c>
      <c r="C25" t="s">
        <v>722</v>
      </c>
      <c r="D25" t="s">
        <v>4972</v>
      </c>
      <c r="E25" t="s">
        <v>3407</v>
      </c>
      <c r="F25">
        <v>17963</v>
      </c>
      <c r="G25" t="s">
        <v>7494</v>
      </c>
      <c r="H25">
        <v>40.560291999999997</v>
      </c>
      <c r="I25">
        <v>-76.380635999999996</v>
      </c>
      <c r="J25">
        <f t="shared" si="0"/>
        <v>-1.1532344816624653</v>
      </c>
      <c r="K25">
        <f t="shared" si="1"/>
        <v>-0.90430494973635078</v>
      </c>
    </row>
    <row r="26" spans="1:11">
      <c r="A26">
        <v>461041</v>
      </c>
      <c r="B26" t="s">
        <v>2808</v>
      </c>
      <c r="C26" t="s">
        <v>2809</v>
      </c>
      <c r="D26" t="s">
        <v>4979</v>
      </c>
      <c r="E26" t="s">
        <v>3407</v>
      </c>
      <c r="F26">
        <v>17980</v>
      </c>
      <c r="G26" t="s">
        <v>7501</v>
      </c>
      <c r="H26">
        <v>40.571520999999997</v>
      </c>
      <c r="I26">
        <v>-76.544538000000003</v>
      </c>
      <c r="J26">
        <f t="shared" si="0"/>
        <v>-1.0032127019465513</v>
      </c>
      <c r="K26">
        <f t="shared" si="1"/>
        <v>-1.7739657389247829</v>
      </c>
    </row>
    <row r="27" spans="1:11">
      <c r="A27">
        <v>241513</v>
      </c>
      <c r="B27" t="s">
        <v>803</v>
      </c>
      <c r="C27" t="s">
        <v>90</v>
      </c>
      <c r="D27" t="s">
        <v>4963</v>
      </c>
      <c r="E27" t="s">
        <v>3407</v>
      </c>
      <c r="F27">
        <v>17901</v>
      </c>
      <c r="G27" t="s">
        <v>7485</v>
      </c>
      <c r="H27">
        <v>40.622942000000002</v>
      </c>
      <c r="I27">
        <v>-76.211421999999999</v>
      </c>
      <c r="J27">
        <f t="shared" si="0"/>
        <v>-0.316217427677014</v>
      </c>
      <c r="K27">
        <f t="shared" si="1"/>
        <v>-6.4587929980444887E-3</v>
      </c>
    </row>
    <row r="28" spans="1:11">
      <c r="A28">
        <v>343224</v>
      </c>
      <c r="B28" t="s">
        <v>2904</v>
      </c>
      <c r="C28" t="s">
        <v>583</v>
      </c>
      <c r="D28" t="s">
        <v>4968</v>
      </c>
      <c r="E28" t="s">
        <v>3407</v>
      </c>
      <c r="F28">
        <v>17961</v>
      </c>
      <c r="G28" t="s">
        <v>7490</v>
      </c>
      <c r="H28">
        <v>40.639463999999997</v>
      </c>
      <c r="I28">
        <v>-76.089979</v>
      </c>
      <c r="J28">
        <f t="shared" si="0"/>
        <v>-9.5480065092142602E-2</v>
      </c>
      <c r="K28">
        <f t="shared" si="1"/>
        <v>0.63791537706336687</v>
      </c>
    </row>
    <row r="29" spans="1:11">
      <c r="A29">
        <v>312880</v>
      </c>
      <c r="B29" t="s">
        <v>2961</v>
      </c>
      <c r="C29" t="s">
        <v>987</v>
      </c>
      <c r="D29" t="s">
        <v>5735</v>
      </c>
      <c r="E29" t="s">
        <v>3407</v>
      </c>
      <c r="F29">
        <v>19526</v>
      </c>
      <c r="G29" t="s">
        <v>8258</v>
      </c>
      <c r="H29">
        <v>40.548909999999999</v>
      </c>
      <c r="I29">
        <v>-75.986991000000003</v>
      </c>
      <c r="J29">
        <f t="shared" si="0"/>
        <v>-1.30530037325799</v>
      </c>
      <c r="K29">
        <f t="shared" si="1"/>
        <v>1.1843676800061682</v>
      </c>
    </row>
    <row r="30" spans="1:11">
      <c r="A30">
        <v>283720</v>
      </c>
      <c r="B30" t="s">
        <v>243</v>
      </c>
      <c r="C30" t="s">
        <v>244</v>
      </c>
      <c r="D30" t="s">
        <v>4974</v>
      </c>
      <c r="E30" t="s">
        <v>3407</v>
      </c>
      <c r="F30">
        <v>17970</v>
      </c>
      <c r="G30" t="s">
        <v>7496</v>
      </c>
      <c r="H30">
        <v>40.717578000000003</v>
      </c>
      <c r="I30">
        <v>-76.186498</v>
      </c>
      <c r="J30">
        <f t="shared" si="0"/>
        <v>0.94813925102948171</v>
      </c>
      <c r="K30">
        <f t="shared" si="1"/>
        <v>0.12578746092033546</v>
      </c>
    </row>
    <row r="31" spans="1:11">
      <c r="A31">
        <v>241916</v>
      </c>
      <c r="B31" t="s">
        <v>841</v>
      </c>
      <c r="C31" t="s">
        <v>842</v>
      </c>
      <c r="D31" t="s">
        <v>4959</v>
      </c>
      <c r="E31" t="s">
        <v>3407</v>
      </c>
      <c r="F31">
        <v>17872</v>
      </c>
      <c r="G31" t="s">
        <v>7481</v>
      </c>
      <c r="H31">
        <v>40.789453000000002</v>
      </c>
      <c r="I31">
        <v>-76.555526</v>
      </c>
      <c r="J31">
        <f t="shared" si="0"/>
        <v>1.9084042271699182</v>
      </c>
      <c r="K31">
        <f t="shared" si="1"/>
        <v>-1.8322678508672847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E077F-0BA7-4E17-A833-D9C97E6EAEA4}">
  <sheetPr codeName="Sheet32"/>
  <dimension ref="A1:O226"/>
  <sheetViews>
    <sheetView topLeftCell="A191" workbookViewId="0">
      <selection activeCell="B226" sqref="B226"/>
    </sheetView>
  </sheetViews>
  <sheetFormatPr defaultRowHeight="15"/>
  <cols>
    <col min="1" max="1" width="9.5703125" bestFit="1" customWidth="1"/>
    <col min="2" max="2" width="36.140625" bestFit="1" customWidth="1"/>
    <col min="3" max="3" width="12.140625" bestFit="1" customWidth="1"/>
    <col min="4" max="4" width="26.140625" bestFit="1" customWidth="1"/>
    <col min="5" max="5" width="5.28515625" bestFit="1" customWidth="1"/>
    <col min="6" max="6" width="15.5703125" bestFit="1" customWidth="1"/>
    <col min="7" max="7" width="42.28515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467079</v>
      </c>
      <c r="B2" t="s">
        <v>1182</v>
      </c>
      <c r="C2" t="s">
        <v>116</v>
      </c>
      <c r="D2" t="s">
        <v>4345</v>
      </c>
      <c r="E2" t="s">
        <v>3407</v>
      </c>
      <c r="F2">
        <v>17543</v>
      </c>
      <c r="G2" t="s">
        <v>6865</v>
      </c>
      <c r="H2">
        <v>40.118400000000001</v>
      </c>
      <c r="I2">
        <v>-76.301630000000003</v>
      </c>
      <c r="J2">
        <f>(H2-N$2)/N$6</f>
        <v>0.26869897825219469</v>
      </c>
      <c r="K2">
        <f>(I2-O$2)/O$6</f>
        <v>-0.6021064651854009</v>
      </c>
      <c r="M2" s="19" t="s">
        <v>8497</v>
      </c>
      <c r="N2" s="20">
        <f>AVERAGE(H:H)</f>
        <v>40.10240762666669</v>
      </c>
      <c r="O2" s="20">
        <f>AVERAGE(I:I)</f>
        <v>-76.25784419111109</v>
      </c>
    </row>
    <row r="3" spans="1:15">
      <c r="A3">
        <v>239090</v>
      </c>
      <c r="B3" t="s">
        <v>548</v>
      </c>
      <c r="C3" t="s">
        <v>39</v>
      </c>
      <c r="D3" t="s">
        <v>4800</v>
      </c>
      <c r="E3" t="s">
        <v>3407</v>
      </c>
      <c r="F3">
        <v>17602</v>
      </c>
      <c r="G3" t="s">
        <v>7322</v>
      </c>
      <c r="H3">
        <v>40.015560000000001</v>
      </c>
      <c r="I3">
        <v>-76.249296999999999</v>
      </c>
      <c r="J3">
        <f t="shared" ref="J3:J66" si="0">(H3-N$2)/N$6</f>
        <v>-1.4591873302732052</v>
      </c>
      <c r="K3">
        <f t="shared" ref="K3:K66" si="1">(I3-O$2)/O$6</f>
        <v>0.11753394896094925</v>
      </c>
      <c r="M3" s="19" t="s">
        <v>8498</v>
      </c>
      <c r="N3" s="20">
        <f>MEDIAN(H:H)</f>
        <v>40.100132000000002</v>
      </c>
      <c r="O3" s="20">
        <f>MEDIAN(I:I)</f>
        <v>-76.289591000000001</v>
      </c>
    </row>
    <row r="4" spans="1:15">
      <c r="A4">
        <v>239133</v>
      </c>
      <c r="B4" t="s">
        <v>139</v>
      </c>
      <c r="C4" t="s">
        <v>140</v>
      </c>
      <c r="D4" t="s">
        <v>4267</v>
      </c>
      <c r="E4" t="s">
        <v>3407</v>
      </c>
      <c r="F4">
        <v>17540</v>
      </c>
      <c r="G4" t="s">
        <v>6787</v>
      </c>
      <c r="H4">
        <v>40.086306</v>
      </c>
      <c r="I4">
        <v>-76.182950000000005</v>
      </c>
      <c r="J4">
        <f t="shared" si="0"/>
        <v>-0.27053461943173363</v>
      </c>
      <c r="K4">
        <f t="shared" si="1"/>
        <v>1.0298833758495096</v>
      </c>
      <c r="M4" s="19" t="s">
        <v>8499</v>
      </c>
      <c r="N4" s="20">
        <f>MAX(H:H)</f>
        <v>40.359470000000002</v>
      </c>
      <c r="O4" s="20">
        <f>MAX(I:I)</f>
        <v>-76.061036000000001</v>
      </c>
    </row>
    <row r="5" spans="1:15">
      <c r="A5">
        <v>299108</v>
      </c>
      <c r="B5" t="s">
        <v>1230</v>
      </c>
      <c r="C5" t="s">
        <v>39</v>
      </c>
      <c r="D5" t="s">
        <v>4804</v>
      </c>
      <c r="E5" t="s">
        <v>3407</v>
      </c>
      <c r="F5">
        <v>17602</v>
      </c>
      <c r="G5" t="s">
        <v>7326</v>
      </c>
      <c r="H5">
        <v>40.017868999999997</v>
      </c>
      <c r="I5">
        <v>-76.302288000000004</v>
      </c>
      <c r="J5">
        <f t="shared" si="0"/>
        <v>-1.4203922166366865</v>
      </c>
      <c r="K5">
        <f t="shared" si="1"/>
        <v>-0.61115474050898733</v>
      </c>
      <c r="M5" s="19" t="s">
        <v>8500</v>
      </c>
      <c r="N5" s="20">
        <f>MIN(H:H)</f>
        <v>39.989862000000002</v>
      </c>
      <c r="O5" s="20">
        <f>MIN(I:I)</f>
        <v>-76.506652000000003</v>
      </c>
    </row>
    <row r="6" spans="1:15">
      <c r="A6">
        <v>310551</v>
      </c>
      <c r="B6" t="s">
        <v>1231</v>
      </c>
      <c r="C6" t="s">
        <v>39</v>
      </c>
      <c r="D6" t="s">
        <v>4826</v>
      </c>
      <c r="E6" t="s">
        <v>3407</v>
      </c>
      <c r="F6">
        <v>17603</v>
      </c>
      <c r="G6" t="s">
        <v>7348</v>
      </c>
      <c r="H6">
        <v>40.046303000000002</v>
      </c>
      <c r="I6">
        <v>-76.308543999999998</v>
      </c>
      <c r="J6">
        <f t="shared" si="0"/>
        <v>-0.94265282246497906</v>
      </c>
      <c r="K6">
        <f t="shared" si="1"/>
        <v>-0.69718211197430413</v>
      </c>
      <c r="M6" t="s">
        <v>8501</v>
      </c>
      <c r="N6">
        <f>_xlfn.STDEV.P(H:H)</f>
        <v>5.9517804784138519E-2</v>
      </c>
      <c r="O6">
        <f>_xlfn.STDEV.P(I:I)</f>
        <v>7.2721040913304891E-2</v>
      </c>
    </row>
    <row r="7" spans="1:15">
      <c r="A7">
        <v>268071</v>
      </c>
      <c r="B7" t="s">
        <v>1277</v>
      </c>
      <c r="C7" t="s">
        <v>39</v>
      </c>
      <c r="D7" t="s">
        <v>4639</v>
      </c>
      <c r="E7" t="s">
        <v>3407</v>
      </c>
      <c r="F7">
        <v>17601</v>
      </c>
      <c r="G7" t="s">
        <v>7160</v>
      </c>
      <c r="H7">
        <v>40.044435</v>
      </c>
      <c r="I7">
        <v>-76.254867000000004</v>
      </c>
      <c r="J7">
        <f t="shared" si="0"/>
        <v>-0.97403838862919989</v>
      </c>
      <c r="K7">
        <f t="shared" si="1"/>
        <v>4.0939885811520749E-2</v>
      </c>
    </row>
    <row r="8" spans="1:15">
      <c r="A8">
        <v>320822</v>
      </c>
      <c r="B8" t="s">
        <v>1278</v>
      </c>
      <c r="C8" t="s">
        <v>39</v>
      </c>
      <c r="D8" t="s">
        <v>4635</v>
      </c>
      <c r="E8" t="s">
        <v>3407</v>
      </c>
      <c r="F8">
        <v>17601</v>
      </c>
      <c r="G8" t="s">
        <v>7156</v>
      </c>
      <c r="H8">
        <v>40.047500999999997</v>
      </c>
      <c r="I8">
        <v>-76.241240000000005</v>
      </c>
      <c r="J8">
        <f t="shared" si="0"/>
        <v>-0.92252439191650537</v>
      </c>
      <c r="K8">
        <f t="shared" si="1"/>
        <v>0.22832719255050396</v>
      </c>
    </row>
    <row r="9" spans="1:15">
      <c r="A9">
        <v>317363</v>
      </c>
      <c r="B9" t="s">
        <v>1279</v>
      </c>
      <c r="C9" t="s">
        <v>159</v>
      </c>
      <c r="D9" t="s">
        <v>4540</v>
      </c>
      <c r="E9" t="s">
        <v>3407</v>
      </c>
      <c r="F9">
        <v>17557</v>
      </c>
      <c r="G9" t="s">
        <v>7060</v>
      </c>
      <c r="H9">
        <v>40.106450000000002</v>
      </c>
      <c r="I9">
        <v>-76.079560000000001</v>
      </c>
      <c r="J9">
        <f t="shared" si="0"/>
        <v>6.7918723615124008E-2</v>
      </c>
      <c r="K9">
        <f t="shared" si="1"/>
        <v>2.451617700627148</v>
      </c>
    </row>
    <row r="10" spans="1:15">
      <c r="A10">
        <v>480178</v>
      </c>
      <c r="B10" t="s">
        <v>1292</v>
      </c>
      <c r="C10" t="s">
        <v>116</v>
      </c>
      <c r="D10" t="s">
        <v>4291</v>
      </c>
      <c r="E10" t="s">
        <v>3407</v>
      </c>
      <c r="F10">
        <v>17543</v>
      </c>
      <c r="G10" t="s">
        <v>6811</v>
      </c>
      <c r="H10">
        <v>40.175379999999997</v>
      </c>
      <c r="I10">
        <v>-76.313230000000004</v>
      </c>
      <c r="J10">
        <f t="shared" si="0"/>
        <v>1.2260595564296508</v>
      </c>
      <c r="K10">
        <f t="shared" si="1"/>
        <v>-0.76162013350363145</v>
      </c>
    </row>
    <row r="11" spans="1:15">
      <c r="A11">
        <v>298530</v>
      </c>
      <c r="B11" t="s">
        <v>1292</v>
      </c>
      <c r="C11" t="s">
        <v>116</v>
      </c>
      <c r="D11" t="s">
        <v>4302</v>
      </c>
      <c r="E11" t="s">
        <v>3407</v>
      </c>
      <c r="F11">
        <v>17543</v>
      </c>
      <c r="G11" t="s">
        <v>6822</v>
      </c>
      <c r="H11">
        <v>40.168464999999998</v>
      </c>
      <c r="I11">
        <v>-76.311350000000004</v>
      </c>
      <c r="J11">
        <f t="shared" si="0"/>
        <v>1.1098758358593286</v>
      </c>
      <c r="K11">
        <f t="shared" si="1"/>
        <v>-0.73576791829344013</v>
      </c>
    </row>
    <row r="12" spans="1:15">
      <c r="A12">
        <v>451854</v>
      </c>
      <c r="B12" t="s">
        <v>1381</v>
      </c>
      <c r="C12" t="s">
        <v>116</v>
      </c>
      <c r="D12" t="s">
        <v>4342</v>
      </c>
      <c r="E12" t="s">
        <v>3407</v>
      </c>
      <c r="F12">
        <v>17543</v>
      </c>
      <c r="G12" t="s">
        <v>6862</v>
      </c>
      <c r="H12">
        <v>40.16142</v>
      </c>
      <c r="I12">
        <v>-76.311530000000005</v>
      </c>
      <c r="J12">
        <f t="shared" si="0"/>
        <v>0.99150789494569691</v>
      </c>
      <c r="K12">
        <f t="shared" si="1"/>
        <v>-0.73824313038803713</v>
      </c>
    </row>
    <row r="13" spans="1:15">
      <c r="A13">
        <v>239357</v>
      </c>
      <c r="B13" t="s">
        <v>1381</v>
      </c>
      <c r="C13" t="s">
        <v>116</v>
      </c>
      <c r="D13" t="s">
        <v>4351</v>
      </c>
      <c r="E13" t="s">
        <v>3407</v>
      </c>
      <c r="F13">
        <v>17543</v>
      </c>
      <c r="G13" t="s">
        <v>6871</v>
      </c>
      <c r="H13">
        <v>40.156754999999997</v>
      </c>
      <c r="I13">
        <v>-76.306925000000007</v>
      </c>
      <c r="J13">
        <f t="shared" si="0"/>
        <v>0.91312798800991501</v>
      </c>
      <c r="K13">
        <f t="shared" si="1"/>
        <v>-0.6749189543013957</v>
      </c>
    </row>
    <row r="14" spans="1:15">
      <c r="A14">
        <v>239382</v>
      </c>
      <c r="B14" t="s">
        <v>1404</v>
      </c>
      <c r="C14" t="s">
        <v>116</v>
      </c>
      <c r="D14" t="s">
        <v>4311</v>
      </c>
      <c r="E14" t="s">
        <v>3407</v>
      </c>
      <c r="F14">
        <v>17543</v>
      </c>
      <c r="G14" t="s">
        <v>6831</v>
      </c>
      <c r="H14">
        <v>40.110773000000002</v>
      </c>
      <c r="I14">
        <v>-76.304623000000007</v>
      </c>
      <c r="J14">
        <f t="shared" si="0"/>
        <v>0.14055245087838977</v>
      </c>
      <c r="K14">
        <f t="shared" si="1"/>
        <v>-0.64326374184720925</v>
      </c>
    </row>
    <row r="15" spans="1:15">
      <c r="A15">
        <v>307991</v>
      </c>
      <c r="B15" t="s">
        <v>1405</v>
      </c>
      <c r="C15" t="s">
        <v>116</v>
      </c>
      <c r="D15" t="s">
        <v>4346</v>
      </c>
      <c r="E15" t="s">
        <v>3407</v>
      </c>
      <c r="F15">
        <v>17543</v>
      </c>
      <c r="G15" t="s">
        <v>6866</v>
      </c>
      <c r="H15">
        <v>40.165900999999998</v>
      </c>
      <c r="I15">
        <v>-76.286674000000005</v>
      </c>
      <c r="J15">
        <f t="shared" si="0"/>
        <v>1.0667962900108419</v>
      </c>
      <c r="K15">
        <f t="shared" si="1"/>
        <v>-0.39644384248136239</v>
      </c>
    </row>
    <row r="16" spans="1:15">
      <c r="A16">
        <v>415384</v>
      </c>
      <c r="B16" t="s">
        <v>1407</v>
      </c>
      <c r="C16" t="s">
        <v>116</v>
      </c>
      <c r="D16" t="s">
        <v>4307</v>
      </c>
      <c r="E16" t="s">
        <v>3407</v>
      </c>
      <c r="F16">
        <v>17543</v>
      </c>
      <c r="G16" t="s">
        <v>6827</v>
      </c>
      <c r="H16">
        <v>40.219222000000002</v>
      </c>
      <c r="I16">
        <v>-76.279388999999995</v>
      </c>
      <c r="J16">
        <f t="shared" si="0"/>
        <v>1.9626794663711029</v>
      </c>
      <c r="K16">
        <f t="shared" si="1"/>
        <v>-0.2962665085417247</v>
      </c>
    </row>
    <row r="17" spans="1:11">
      <c r="A17">
        <v>239397</v>
      </c>
      <c r="B17" t="s">
        <v>1418</v>
      </c>
      <c r="C17" t="s">
        <v>39</v>
      </c>
      <c r="D17" t="s">
        <v>4802</v>
      </c>
      <c r="E17" t="s">
        <v>3407</v>
      </c>
      <c r="F17">
        <v>17602</v>
      </c>
      <c r="G17" t="s">
        <v>7324</v>
      </c>
      <c r="H17">
        <v>40.053609000000002</v>
      </c>
      <c r="I17">
        <v>-76.305537999999999</v>
      </c>
      <c r="J17">
        <f t="shared" si="0"/>
        <v>-0.81989963916970299</v>
      </c>
      <c r="K17">
        <f t="shared" si="1"/>
        <v>-0.65584606999461348</v>
      </c>
    </row>
    <row r="18" spans="1:11">
      <c r="A18">
        <v>322725</v>
      </c>
      <c r="B18" t="s">
        <v>1419</v>
      </c>
      <c r="C18" t="s">
        <v>116</v>
      </c>
      <c r="D18" t="s">
        <v>4343</v>
      </c>
      <c r="E18" t="s">
        <v>3407</v>
      </c>
      <c r="F18">
        <v>17543</v>
      </c>
      <c r="G18" t="s">
        <v>6863</v>
      </c>
      <c r="H18">
        <v>40.184522999999999</v>
      </c>
      <c r="I18">
        <v>-76.283895999999999</v>
      </c>
      <c r="J18">
        <f t="shared" si="0"/>
        <v>1.3796774533457394</v>
      </c>
      <c r="K18">
        <f t="shared" si="1"/>
        <v>-0.35824306915472359</v>
      </c>
    </row>
    <row r="19" spans="1:11">
      <c r="A19">
        <v>307225</v>
      </c>
      <c r="B19" t="s">
        <v>950</v>
      </c>
      <c r="C19" t="s">
        <v>39</v>
      </c>
      <c r="D19" t="s">
        <v>4642</v>
      </c>
      <c r="E19" t="s">
        <v>3407</v>
      </c>
      <c r="F19">
        <v>17601</v>
      </c>
      <c r="G19" t="s">
        <v>7163</v>
      </c>
      <c r="H19">
        <v>40.084130000000002</v>
      </c>
      <c r="I19">
        <v>-76.229619999999997</v>
      </c>
      <c r="J19">
        <f t="shared" si="0"/>
        <v>-0.30709510764010461</v>
      </c>
      <c r="K19">
        <f t="shared" si="1"/>
        <v>0.38811588443488765</v>
      </c>
    </row>
    <row r="20" spans="1:11">
      <c r="A20">
        <v>239464</v>
      </c>
      <c r="B20" t="s">
        <v>1453</v>
      </c>
      <c r="C20" t="s">
        <v>39</v>
      </c>
      <c r="D20" t="s">
        <v>4781</v>
      </c>
      <c r="E20" t="s">
        <v>3407</v>
      </c>
      <c r="F20">
        <v>17602</v>
      </c>
      <c r="G20" t="s">
        <v>7303</v>
      </c>
      <c r="H20">
        <v>40.027813999999999</v>
      </c>
      <c r="I20">
        <v>-76.263608000000005</v>
      </c>
      <c r="J20">
        <f t="shared" si="0"/>
        <v>-1.2532993603717288</v>
      </c>
      <c r="K20">
        <f t="shared" si="1"/>
        <v>-7.9259163737580504E-2</v>
      </c>
    </row>
    <row r="21" spans="1:11">
      <c r="A21">
        <v>448360</v>
      </c>
      <c r="B21" t="s">
        <v>469</v>
      </c>
      <c r="C21" t="s">
        <v>116</v>
      </c>
      <c r="D21" t="s">
        <v>4306</v>
      </c>
      <c r="E21" t="s">
        <v>3407</v>
      </c>
      <c r="F21">
        <v>17543</v>
      </c>
      <c r="G21" t="s">
        <v>6826</v>
      </c>
      <c r="H21">
        <v>40.164754000000002</v>
      </c>
      <c r="I21">
        <v>-76.313999999999993</v>
      </c>
      <c r="J21">
        <f t="shared" si="0"/>
        <v>1.0475247459047379</v>
      </c>
      <c r="K21">
        <f t="shared" si="1"/>
        <v>-0.77220854079701129</v>
      </c>
    </row>
    <row r="22" spans="1:11">
      <c r="A22">
        <v>239499</v>
      </c>
      <c r="B22" t="s">
        <v>1484</v>
      </c>
      <c r="C22" t="s">
        <v>423</v>
      </c>
      <c r="D22" t="s">
        <v>4603</v>
      </c>
      <c r="E22" t="s">
        <v>3407</v>
      </c>
      <c r="F22">
        <v>17580</v>
      </c>
      <c r="G22" t="s">
        <v>7123</v>
      </c>
      <c r="H22">
        <v>40.110061999999999</v>
      </c>
      <c r="I22">
        <v>-76.204977999999997</v>
      </c>
      <c r="J22">
        <f t="shared" si="0"/>
        <v>0.12860644576981339</v>
      </c>
      <c r="K22">
        <f t="shared" si="1"/>
        <v>0.72697242018466135</v>
      </c>
    </row>
    <row r="23" spans="1:11">
      <c r="A23">
        <v>330511</v>
      </c>
      <c r="B23" t="s">
        <v>1495</v>
      </c>
      <c r="C23" t="s">
        <v>116</v>
      </c>
      <c r="D23" t="s">
        <v>4338</v>
      </c>
      <c r="E23" t="s">
        <v>3407</v>
      </c>
      <c r="F23">
        <v>17543</v>
      </c>
      <c r="G23" t="s">
        <v>6858</v>
      </c>
      <c r="H23">
        <v>40.121896</v>
      </c>
      <c r="I23">
        <v>-76.312790000000007</v>
      </c>
      <c r="J23">
        <f t="shared" si="0"/>
        <v>0.32743770379285964</v>
      </c>
      <c r="K23">
        <f t="shared" si="1"/>
        <v>-0.75556961505021569</v>
      </c>
    </row>
    <row r="24" spans="1:11">
      <c r="A24">
        <v>240449</v>
      </c>
      <c r="B24" t="s">
        <v>1501</v>
      </c>
      <c r="C24" t="s">
        <v>116</v>
      </c>
      <c r="D24" t="s">
        <v>4304</v>
      </c>
      <c r="E24" t="s">
        <v>3407</v>
      </c>
      <c r="F24">
        <v>17543</v>
      </c>
      <c r="G24" t="s">
        <v>6824</v>
      </c>
      <c r="H24">
        <v>40.120995000000001</v>
      </c>
      <c r="I24">
        <v>-76.312399999999997</v>
      </c>
      <c r="J24">
        <f t="shared" si="0"/>
        <v>0.31229937664408947</v>
      </c>
      <c r="K24">
        <f t="shared" si="1"/>
        <v>-0.750206655511792</v>
      </c>
    </row>
    <row r="25" spans="1:11">
      <c r="A25">
        <v>239344</v>
      </c>
      <c r="B25" t="s">
        <v>1514</v>
      </c>
      <c r="C25" t="s">
        <v>116</v>
      </c>
      <c r="D25" t="s">
        <v>4292</v>
      </c>
      <c r="E25" t="s">
        <v>3407</v>
      </c>
      <c r="F25">
        <v>17543</v>
      </c>
      <c r="G25" t="s">
        <v>6812</v>
      </c>
      <c r="H25">
        <v>40.170828999999998</v>
      </c>
      <c r="I25">
        <v>-76.307000000000002</v>
      </c>
      <c r="J25">
        <f t="shared" si="0"/>
        <v>1.1495950427180808</v>
      </c>
      <c r="K25">
        <f t="shared" si="1"/>
        <v>-0.67595029267407925</v>
      </c>
    </row>
    <row r="26" spans="1:11">
      <c r="A26">
        <v>239541</v>
      </c>
      <c r="B26" t="s">
        <v>605</v>
      </c>
      <c r="C26" t="s">
        <v>116</v>
      </c>
      <c r="D26" t="s">
        <v>4309</v>
      </c>
      <c r="E26" t="s">
        <v>3407</v>
      </c>
      <c r="F26">
        <v>17543</v>
      </c>
      <c r="G26" t="s">
        <v>6829</v>
      </c>
      <c r="H26">
        <v>40.111871000000001</v>
      </c>
      <c r="I26">
        <v>-76.306105000000002</v>
      </c>
      <c r="J26">
        <f t="shared" si="0"/>
        <v>0.159000711932056</v>
      </c>
      <c r="K26">
        <f t="shared" si="1"/>
        <v>-0.66364298809263289</v>
      </c>
    </row>
    <row r="27" spans="1:11">
      <c r="A27">
        <v>344012</v>
      </c>
      <c r="B27" t="s">
        <v>608</v>
      </c>
      <c r="C27" t="s">
        <v>159</v>
      </c>
      <c r="D27" t="s">
        <v>4532</v>
      </c>
      <c r="E27" t="s">
        <v>3407</v>
      </c>
      <c r="F27">
        <v>17557</v>
      </c>
      <c r="G27" t="s">
        <v>7052</v>
      </c>
      <c r="H27">
        <v>40.125484999999998</v>
      </c>
      <c r="I27">
        <v>-76.074669</v>
      </c>
      <c r="J27">
        <f t="shared" si="0"/>
        <v>0.38773898696374931</v>
      </c>
      <c r="K27">
        <f t="shared" si="1"/>
        <v>2.5188747137085681</v>
      </c>
    </row>
    <row r="28" spans="1:11">
      <c r="A28">
        <v>239566</v>
      </c>
      <c r="B28" t="s">
        <v>1603</v>
      </c>
      <c r="C28" t="s">
        <v>116</v>
      </c>
      <c r="D28" t="s">
        <v>4362</v>
      </c>
      <c r="E28" t="s">
        <v>3407</v>
      </c>
      <c r="F28">
        <v>17543</v>
      </c>
      <c r="G28" t="s">
        <v>6882</v>
      </c>
      <c r="H28">
        <v>40.187989999999999</v>
      </c>
      <c r="I28">
        <v>-76.340299999999999</v>
      </c>
      <c r="J28">
        <f t="shared" si="0"/>
        <v>1.4379289297329281</v>
      </c>
      <c r="K28">
        <f t="shared" si="1"/>
        <v>-1.1338645301737311</v>
      </c>
    </row>
    <row r="29" spans="1:11">
      <c r="A29">
        <v>239570</v>
      </c>
      <c r="B29" t="s">
        <v>1607</v>
      </c>
      <c r="C29" t="s">
        <v>39</v>
      </c>
      <c r="D29" t="s">
        <v>4796</v>
      </c>
      <c r="E29" t="s">
        <v>3407</v>
      </c>
      <c r="F29">
        <v>17602</v>
      </c>
      <c r="G29" t="s">
        <v>7318</v>
      </c>
      <c r="H29">
        <v>40.032806000000001</v>
      </c>
      <c r="I29">
        <v>-76.303877999999997</v>
      </c>
      <c r="J29">
        <f t="shared" si="0"/>
        <v>-1.1694252991877416</v>
      </c>
      <c r="K29">
        <f t="shared" si="1"/>
        <v>-0.63301911401113009</v>
      </c>
    </row>
    <row r="30" spans="1:11">
      <c r="A30">
        <v>345066</v>
      </c>
      <c r="B30" t="s">
        <v>338</v>
      </c>
      <c r="C30" t="s">
        <v>39</v>
      </c>
      <c r="D30" t="s">
        <v>4775</v>
      </c>
      <c r="E30" t="s">
        <v>3407</v>
      </c>
      <c r="F30">
        <v>17602</v>
      </c>
      <c r="G30" t="s">
        <v>7297</v>
      </c>
      <c r="H30">
        <v>40.039375</v>
      </c>
      <c r="I30">
        <v>-76.295889000000003</v>
      </c>
      <c r="J30">
        <f t="shared" si="0"/>
        <v>-1.0590549650696799</v>
      </c>
      <c r="K30">
        <f t="shared" si="1"/>
        <v>-0.5231609505461835</v>
      </c>
    </row>
    <row r="31" spans="1:11">
      <c r="A31">
        <v>435816</v>
      </c>
      <c r="B31" t="s">
        <v>339</v>
      </c>
      <c r="C31" t="s">
        <v>116</v>
      </c>
      <c r="D31" t="s">
        <v>4283</v>
      </c>
      <c r="E31" t="s">
        <v>3407</v>
      </c>
      <c r="F31">
        <v>17543</v>
      </c>
      <c r="G31" t="s">
        <v>6803</v>
      </c>
      <c r="H31">
        <v>40.172778999999998</v>
      </c>
      <c r="I31">
        <v>-76.310666999999995</v>
      </c>
      <c r="J31">
        <f t="shared" si="0"/>
        <v>1.1823583478680795</v>
      </c>
      <c r="K31">
        <f t="shared" si="1"/>
        <v>-0.72637586351216221</v>
      </c>
    </row>
    <row r="32" spans="1:11">
      <c r="A32">
        <v>479454</v>
      </c>
      <c r="B32" t="s">
        <v>317</v>
      </c>
      <c r="C32" t="s">
        <v>318</v>
      </c>
      <c r="D32" t="s">
        <v>4363</v>
      </c>
      <c r="E32" t="s">
        <v>3407</v>
      </c>
      <c r="F32">
        <v>17543</v>
      </c>
      <c r="G32" t="s">
        <v>6883</v>
      </c>
      <c r="H32">
        <v>40.175379999999997</v>
      </c>
      <c r="I32">
        <v>-76.313230000000004</v>
      </c>
      <c r="J32">
        <f t="shared" si="0"/>
        <v>1.2260595564296508</v>
      </c>
      <c r="K32">
        <f t="shared" si="1"/>
        <v>-0.76162013350363145</v>
      </c>
    </row>
    <row r="33" spans="1:11">
      <c r="A33">
        <v>316927</v>
      </c>
      <c r="B33" t="s">
        <v>1634</v>
      </c>
      <c r="C33" t="s">
        <v>116</v>
      </c>
      <c r="D33" t="s">
        <v>4352</v>
      </c>
      <c r="E33" t="s">
        <v>3407</v>
      </c>
      <c r="F33">
        <v>17543</v>
      </c>
      <c r="G33" t="s">
        <v>6872</v>
      </c>
      <c r="H33">
        <v>40.151809999999998</v>
      </c>
      <c r="I33">
        <v>-76.247152999999997</v>
      </c>
      <c r="J33">
        <f t="shared" si="0"/>
        <v>0.83004360648855302</v>
      </c>
      <c r="K33">
        <f t="shared" si="1"/>
        <v>0.14701647524322906</v>
      </c>
    </row>
    <row r="34" spans="1:11">
      <c r="A34">
        <v>319477</v>
      </c>
      <c r="B34" t="s">
        <v>1653</v>
      </c>
      <c r="C34" t="s">
        <v>39</v>
      </c>
      <c r="D34" t="s">
        <v>4645</v>
      </c>
      <c r="E34" t="s">
        <v>3407</v>
      </c>
      <c r="F34">
        <v>17601</v>
      </c>
      <c r="G34" t="s">
        <v>7166</v>
      </c>
      <c r="H34">
        <v>40.080195000000003</v>
      </c>
      <c r="I34">
        <v>-76.250864000000007</v>
      </c>
      <c r="J34">
        <f t="shared" si="0"/>
        <v>-0.37320977726325483</v>
      </c>
      <c r="K34">
        <f t="shared" si="1"/>
        <v>9.5985852559570053E-2</v>
      </c>
    </row>
    <row r="35" spans="1:11">
      <c r="A35">
        <v>239679</v>
      </c>
      <c r="B35" t="s">
        <v>632</v>
      </c>
      <c r="C35" t="s">
        <v>140</v>
      </c>
      <c r="D35" t="s">
        <v>4278</v>
      </c>
      <c r="E35" t="s">
        <v>3407</v>
      </c>
      <c r="F35">
        <v>17540</v>
      </c>
      <c r="G35" t="s">
        <v>6798</v>
      </c>
      <c r="H35">
        <v>40.091667000000001</v>
      </c>
      <c r="I35">
        <v>-76.167028000000002</v>
      </c>
      <c r="J35">
        <f t="shared" si="0"/>
        <v>-0.18046073281168609</v>
      </c>
      <c r="K35">
        <f t="shared" si="1"/>
        <v>1.2488296367946039</v>
      </c>
    </row>
    <row r="36" spans="1:11">
      <c r="A36">
        <v>239686</v>
      </c>
      <c r="B36" t="s">
        <v>1678</v>
      </c>
      <c r="C36" t="s">
        <v>39</v>
      </c>
      <c r="D36" t="s">
        <v>4797</v>
      </c>
      <c r="E36" t="s">
        <v>3407</v>
      </c>
      <c r="F36">
        <v>17602</v>
      </c>
      <c r="G36" t="s">
        <v>7319</v>
      </c>
      <c r="H36">
        <v>40.033276000000001</v>
      </c>
      <c r="I36">
        <v>-76.265872000000002</v>
      </c>
      <c r="J36">
        <f t="shared" si="0"/>
        <v>-1.1615285025618483</v>
      </c>
      <c r="K36">
        <f t="shared" si="1"/>
        <v>-0.11039183141619312</v>
      </c>
    </row>
    <row r="37" spans="1:11">
      <c r="A37">
        <v>239690</v>
      </c>
      <c r="B37" t="s">
        <v>1684</v>
      </c>
      <c r="C37" t="s">
        <v>140</v>
      </c>
      <c r="D37" t="s">
        <v>4276</v>
      </c>
      <c r="E37" t="s">
        <v>3407</v>
      </c>
      <c r="F37">
        <v>17540</v>
      </c>
      <c r="G37" t="s">
        <v>6796</v>
      </c>
      <c r="H37">
        <v>40.091625999999998</v>
      </c>
      <c r="I37">
        <v>-76.169860999999997</v>
      </c>
      <c r="J37">
        <f t="shared" si="0"/>
        <v>-0.18114960230463473</v>
      </c>
      <c r="K37">
        <f t="shared" si="1"/>
        <v>1.2098725486614346</v>
      </c>
    </row>
    <row r="38" spans="1:11">
      <c r="A38">
        <v>239700</v>
      </c>
      <c r="B38" t="s">
        <v>1685</v>
      </c>
      <c r="C38" t="s">
        <v>39</v>
      </c>
      <c r="D38" t="s">
        <v>4795</v>
      </c>
      <c r="E38" t="s">
        <v>3407</v>
      </c>
      <c r="F38">
        <v>17602</v>
      </c>
      <c r="G38" t="s">
        <v>7317</v>
      </c>
      <c r="H38">
        <v>40.049762999999999</v>
      </c>
      <c r="I38">
        <v>-76.228164000000007</v>
      </c>
      <c r="J38">
        <f t="shared" si="0"/>
        <v>-0.88451895794249247</v>
      </c>
      <c r="K38">
        <f t="shared" si="1"/>
        <v>0.40813760004435118</v>
      </c>
    </row>
    <row r="39" spans="1:11">
      <c r="A39">
        <v>423138</v>
      </c>
      <c r="B39" t="s">
        <v>1690</v>
      </c>
      <c r="C39" t="s">
        <v>39</v>
      </c>
      <c r="D39" t="s">
        <v>4646</v>
      </c>
      <c r="E39" t="s">
        <v>3407</v>
      </c>
      <c r="F39">
        <v>17601</v>
      </c>
      <c r="G39" t="s">
        <v>7167</v>
      </c>
      <c r="H39">
        <v>40.050324000000003</v>
      </c>
      <c r="I39">
        <v>-76.221108000000001</v>
      </c>
      <c r="J39">
        <f t="shared" si="0"/>
        <v>-0.87509320707618699</v>
      </c>
      <c r="K39">
        <f t="shared" si="1"/>
        <v>0.50516591415247303</v>
      </c>
    </row>
    <row r="40" spans="1:11">
      <c r="A40">
        <v>481761</v>
      </c>
      <c r="B40" t="s">
        <v>1693</v>
      </c>
      <c r="C40" t="s">
        <v>39</v>
      </c>
      <c r="D40" t="s">
        <v>4629</v>
      </c>
      <c r="E40" t="s">
        <v>3407</v>
      </c>
      <c r="F40">
        <v>17601</v>
      </c>
      <c r="G40" t="s">
        <v>7150</v>
      </c>
      <c r="H40">
        <v>40.050960000000003</v>
      </c>
      <c r="I40">
        <v>-76.217029999999994</v>
      </c>
      <c r="J40">
        <f t="shared" si="0"/>
        <v>-0.86440732908880569</v>
      </c>
      <c r="K40">
        <f t="shared" si="1"/>
        <v>0.56124321927340137</v>
      </c>
    </row>
    <row r="41" spans="1:11">
      <c r="A41">
        <v>415423</v>
      </c>
      <c r="B41" t="s">
        <v>1687</v>
      </c>
      <c r="C41" t="s">
        <v>140</v>
      </c>
      <c r="D41" t="s">
        <v>4274</v>
      </c>
      <c r="E41" t="s">
        <v>3407</v>
      </c>
      <c r="F41">
        <v>17540</v>
      </c>
      <c r="G41" t="s">
        <v>6794</v>
      </c>
      <c r="H41">
        <v>40.076855000000002</v>
      </c>
      <c r="I41">
        <v>-76.183903000000001</v>
      </c>
      <c r="J41">
        <f t="shared" si="0"/>
        <v>-0.42932743839197246</v>
      </c>
      <c r="K41">
        <f t="shared" si="1"/>
        <v>1.0167785029265317</v>
      </c>
    </row>
    <row r="42" spans="1:11">
      <c r="A42">
        <v>239704</v>
      </c>
      <c r="B42" t="s">
        <v>1686</v>
      </c>
      <c r="C42" t="s">
        <v>140</v>
      </c>
      <c r="D42" t="s">
        <v>4274</v>
      </c>
      <c r="E42" t="s">
        <v>3407</v>
      </c>
      <c r="F42">
        <v>17540</v>
      </c>
      <c r="G42" t="s">
        <v>6794</v>
      </c>
      <c r="H42">
        <v>40.076855000000002</v>
      </c>
      <c r="I42">
        <v>-76.183903000000001</v>
      </c>
      <c r="J42">
        <f t="shared" si="0"/>
        <v>-0.42932743839197246</v>
      </c>
      <c r="K42">
        <f t="shared" si="1"/>
        <v>1.0167785029265317</v>
      </c>
    </row>
    <row r="43" spans="1:11">
      <c r="A43">
        <v>311898</v>
      </c>
      <c r="B43" t="s">
        <v>1703</v>
      </c>
      <c r="C43" t="s">
        <v>116</v>
      </c>
      <c r="D43" t="s">
        <v>4361</v>
      </c>
      <c r="E43" t="s">
        <v>3407</v>
      </c>
      <c r="F43">
        <v>17543</v>
      </c>
      <c r="G43" t="s">
        <v>6881</v>
      </c>
      <c r="H43">
        <v>40.208621999999998</v>
      </c>
      <c r="I43">
        <v>-76.307181</v>
      </c>
      <c r="J43">
        <f t="shared" si="0"/>
        <v>1.7845814999147087</v>
      </c>
      <c r="K43">
        <f t="shared" si="1"/>
        <v>-0.67843925594694476</v>
      </c>
    </row>
    <row r="44" spans="1:11">
      <c r="A44">
        <v>318865</v>
      </c>
      <c r="B44" t="s">
        <v>1724</v>
      </c>
      <c r="C44" t="s">
        <v>39</v>
      </c>
      <c r="D44" t="s">
        <v>4644</v>
      </c>
      <c r="E44" t="s">
        <v>3407</v>
      </c>
      <c r="F44">
        <v>17601</v>
      </c>
      <c r="G44" t="s">
        <v>7165</v>
      </c>
      <c r="H44">
        <v>40.106288999999997</v>
      </c>
      <c r="I44">
        <v>-76.33426</v>
      </c>
      <c r="J44">
        <f t="shared" si="0"/>
        <v>6.521365072828704E-2</v>
      </c>
      <c r="K44">
        <f t="shared" si="1"/>
        <v>-1.0508074132218526</v>
      </c>
    </row>
    <row r="45" spans="1:11">
      <c r="A45">
        <v>240422</v>
      </c>
      <c r="B45" t="s">
        <v>1733</v>
      </c>
      <c r="C45" t="s">
        <v>140</v>
      </c>
      <c r="D45" t="s">
        <v>4266</v>
      </c>
      <c r="E45" t="s">
        <v>3407</v>
      </c>
      <c r="F45">
        <v>17540</v>
      </c>
      <c r="G45" t="s">
        <v>6786</v>
      </c>
      <c r="H45">
        <v>40.086227999999998</v>
      </c>
      <c r="I45">
        <v>-76.181743999999995</v>
      </c>
      <c r="J45">
        <f t="shared" si="0"/>
        <v>-0.27184515163776701</v>
      </c>
      <c r="K45">
        <f t="shared" si="1"/>
        <v>1.0464672968834263</v>
      </c>
    </row>
    <row r="46" spans="1:11">
      <c r="A46">
        <v>344755</v>
      </c>
      <c r="B46" t="s">
        <v>1734</v>
      </c>
      <c r="C46" t="s">
        <v>140</v>
      </c>
      <c r="D46" t="s">
        <v>4266</v>
      </c>
      <c r="E46" t="s">
        <v>3407</v>
      </c>
      <c r="F46">
        <v>17540</v>
      </c>
      <c r="G46" t="s">
        <v>6786</v>
      </c>
      <c r="H46">
        <v>40.086227999999998</v>
      </c>
      <c r="I46">
        <v>-76.181743999999995</v>
      </c>
      <c r="J46">
        <f t="shared" si="0"/>
        <v>-0.27184515163776701</v>
      </c>
      <c r="K46">
        <f t="shared" si="1"/>
        <v>1.0464672968834263</v>
      </c>
    </row>
    <row r="47" spans="1:11">
      <c r="A47">
        <v>318552</v>
      </c>
      <c r="B47" t="s">
        <v>1739</v>
      </c>
      <c r="C47" t="s">
        <v>39</v>
      </c>
      <c r="D47" t="s">
        <v>4806</v>
      </c>
      <c r="E47" t="s">
        <v>3407</v>
      </c>
      <c r="F47">
        <v>17602</v>
      </c>
      <c r="G47" t="s">
        <v>7328</v>
      </c>
      <c r="H47">
        <v>40.032255999999997</v>
      </c>
      <c r="I47">
        <v>-76.245378000000002</v>
      </c>
      <c r="J47">
        <f t="shared" si="0"/>
        <v>-1.1786662314096004</v>
      </c>
      <c r="K47">
        <f t="shared" si="1"/>
        <v>0.17142481673150695</v>
      </c>
    </row>
    <row r="48" spans="1:11">
      <c r="A48">
        <v>239767</v>
      </c>
      <c r="B48" t="s">
        <v>1749</v>
      </c>
      <c r="C48" t="s">
        <v>116</v>
      </c>
      <c r="D48" t="s">
        <v>4300</v>
      </c>
      <c r="E48" t="s">
        <v>3407</v>
      </c>
      <c r="F48">
        <v>17543</v>
      </c>
      <c r="G48" t="s">
        <v>6820</v>
      </c>
      <c r="H48">
        <v>40.141624999999998</v>
      </c>
      <c r="I48">
        <v>-76.290665000000004</v>
      </c>
      <c r="J48">
        <f t="shared" si="0"/>
        <v>0.65891834343593814</v>
      </c>
      <c r="K48">
        <f t="shared" si="1"/>
        <v>-0.45132479508979795</v>
      </c>
    </row>
    <row r="49" spans="1:11">
      <c r="A49">
        <v>239777</v>
      </c>
      <c r="B49" t="s">
        <v>71</v>
      </c>
      <c r="C49" t="s">
        <v>140</v>
      </c>
      <c r="D49" t="s">
        <v>4263</v>
      </c>
      <c r="E49" t="s">
        <v>3407</v>
      </c>
      <c r="F49">
        <v>17540</v>
      </c>
      <c r="G49" t="s">
        <v>6783</v>
      </c>
      <c r="H49">
        <v>40.085590000000003</v>
      </c>
      <c r="I49">
        <v>-76.180800000000005</v>
      </c>
      <c r="J49">
        <f t="shared" si="0"/>
        <v>-0.28256463301496082</v>
      </c>
      <c r="K49">
        <f t="shared" si="1"/>
        <v>1.0594484092015963</v>
      </c>
    </row>
    <row r="50" spans="1:11">
      <c r="A50">
        <v>431525</v>
      </c>
      <c r="B50" t="s">
        <v>71</v>
      </c>
      <c r="C50" t="s">
        <v>39</v>
      </c>
      <c r="D50" t="s">
        <v>4764</v>
      </c>
      <c r="E50" t="s">
        <v>3407</v>
      </c>
      <c r="F50">
        <v>17602</v>
      </c>
      <c r="G50" t="s">
        <v>7286</v>
      </c>
      <c r="H50">
        <v>40.04692</v>
      </c>
      <c r="I50">
        <v>-76.272999999999996</v>
      </c>
      <c r="J50">
        <f t="shared" si="0"/>
        <v>-0.93228617668165292</v>
      </c>
      <c r="K50">
        <f t="shared" si="1"/>
        <v>-0.20841023036199738</v>
      </c>
    </row>
    <row r="51" spans="1:11">
      <c r="A51">
        <v>240612</v>
      </c>
      <c r="B51" t="s">
        <v>639</v>
      </c>
      <c r="C51" t="s">
        <v>39</v>
      </c>
      <c r="D51" t="s">
        <v>4809</v>
      </c>
      <c r="E51" t="s">
        <v>3407</v>
      </c>
      <c r="F51">
        <v>17602</v>
      </c>
      <c r="G51" t="s">
        <v>7331</v>
      </c>
      <c r="H51">
        <v>40.040269000000002</v>
      </c>
      <c r="I51">
        <v>-76.302375999999995</v>
      </c>
      <c r="J51">
        <f t="shared" si="0"/>
        <v>-1.0440342497854926</v>
      </c>
      <c r="K51">
        <f t="shared" si="1"/>
        <v>-0.61236484419955328</v>
      </c>
    </row>
    <row r="52" spans="1:11">
      <c r="A52">
        <v>308621</v>
      </c>
      <c r="B52" t="s">
        <v>1781</v>
      </c>
      <c r="C52" t="s">
        <v>39</v>
      </c>
      <c r="D52" t="s">
        <v>4784</v>
      </c>
      <c r="E52" t="s">
        <v>3407</v>
      </c>
      <c r="F52">
        <v>17602</v>
      </c>
      <c r="G52" t="s">
        <v>7306</v>
      </c>
      <c r="H52">
        <v>40.039245000000001</v>
      </c>
      <c r="I52">
        <v>-76.209311</v>
      </c>
      <c r="J52">
        <f t="shared" si="0"/>
        <v>-1.0612391854129894</v>
      </c>
      <c r="K52">
        <f t="shared" si="1"/>
        <v>0.66738856459645246</v>
      </c>
    </row>
    <row r="53" spans="1:11">
      <c r="A53">
        <v>239862</v>
      </c>
      <c r="B53" t="s">
        <v>1797</v>
      </c>
      <c r="C53" t="s">
        <v>108</v>
      </c>
      <c r="D53" t="s">
        <v>4183</v>
      </c>
      <c r="E53" t="s">
        <v>3407</v>
      </c>
      <c r="F53">
        <v>17522</v>
      </c>
      <c r="G53" t="s">
        <v>6703</v>
      </c>
      <c r="H53">
        <v>40.204771999999998</v>
      </c>
      <c r="I53">
        <v>-76.211579</v>
      </c>
      <c r="J53">
        <f t="shared" si="0"/>
        <v>1.7198949743621748</v>
      </c>
      <c r="K53">
        <f t="shared" si="1"/>
        <v>0.6362008922045701</v>
      </c>
    </row>
    <row r="54" spans="1:11">
      <c r="A54">
        <v>239926</v>
      </c>
      <c r="B54" t="s">
        <v>353</v>
      </c>
      <c r="C54" t="s">
        <v>39</v>
      </c>
      <c r="D54" t="s">
        <v>4778</v>
      </c>
      <c r="E54" t="s">
        <v>3407</v>
      </c>
      <c r="F54">
        <v>17602</v>
      </c>
      <c r="G54" t="s">
        <v>7300</v>
      </c>
      <c r="H54">
        <v>40.037154000000001</v>
      </c>
      <c r="I54">
        <v>-76.220330000000004</v>
      </c>
      <c r="J54">
        <f t="shared" si="0"/>
        <v>-1.0963715295507441</v>
      </c>
      <c r="K54">
        <f t="shared" si="1"/>
        <v>0.51586433087239236</v>
      </c>
    </row>
    <row r="55" spans="1:11">
      <c r="A55">
        <v>415446</v>
      </c>
      <c r="B55" t="s">
        <v>1822</v>
      </c>
      <c r="C55" t="s">
        <v>39</v>
      </c>
      <c r="D55" t="s">
        <v>4782</v>
      </c>
      <c r="E55" t="s">
        <v>3407</v>
      </c>
      <c r="F55">
        <v>17602</v>
      </c>
      <c r="G55" t="s">
        <v>7304</v>
      </c>
      <c r="H55">
        <v>40.030109000000003</v>
      </c>
      <c r="I55">
        <v>-76.237826999999996</v>
      </c>
      <c r="J55">
        <f t="shared" si="0"/>
        <v>-1.2147394704643757</v>
      </c>
      <c r="K55">
        <f t="shared" si="1"/>
        <v>0.27525996409977033</v>
      </c>
    </row>
    <row r="56" spans="1:11">
      <c r="A56">
        <v>428193</v>
      </c>
      <c r="B56" t="s">
        <v>659</v>
      </c>
      <c r="C56" t="s">
        <v>159</v>
      </c>
      <c r="D56" t="s">
        <v>4524</v>
      </c>
      <c r="E56" t="s">
        <v>3407</v>
      </c>
      <c r="F56">
        <v>17557</v>
      </c>
      <c r="G56" t="s">
        <v>7044</v>
      </c>
      <c r="H56">
        <v>40.085250000000002</v>
      </c>
      <c r="I56">
        <v>-76.068960000000004</v>
      </c>
      <c r="J56">
        <f t="shared" si="0"/>
        <v>-0.28827720929754491</v>
      </c>
      <c r="K56">
        <f t="shared" si="1"/>
        <v>2.5973801906420189</v>
      </c>
    </row>
    <row r="57" spans="1:11">
      <c r="A57">
        <v>239940</v>
      </c>
      <c r="B57" t="s">
        <v>659</v>
      </c>
      <c r="C57" t="s">
        <v>159</v>
      </c>
      <c r="D57" t="s">
        <v>4536</v>
      </c>
      <c r="E57" t="s">
        <v>3407</v>
      </c>
      <c r="F57">
        <v>17557</v>
      </c>
      <c r="G57" t="s">
        <v>7056</v>
      </c>
      <c r="H57">
        <v>40.111421999999997</v>
      </c>
      <c r="I57">
        <v>-76.069242000000003</v>
      </c>
      <c r="J57">
        <f t="shared" si="0"/>
        <v>0.15145675090003033</v>
      </c>
      <c r="K57">
        <f t="shared" si="1"/>
        <v>2.5935023583605097</v>
      </c>
    </row>
    <row r="58" spans="1:11">
      <c r="A58">
        <v>239945</v>
      </c>
      <c r="B58" t="s">
        <v>1859</v>
      </c>
      <c r="C58" t="s">
        <v>39</v>
      </c>
      <c r="D58" t="s">
        <v>4810</v>
      </c>
      <c r="E58" t="s">
        <v>3407</v>
      </c>
      <c r="F58">
        <v>17602</v>
      </c>
      <c r="G58" t="s">
        <v>7332</v>
      </c>
      <c r="H58">
        <v>40.049494000000003</v>
      </c>
      <c r="I58">
        <v>-76.302999</v>
      </c>
      <c r="J58">
        <f t="shared" si="0"/>
        <v>-0.88903861388362604</v>
      </c>
      <c r="K58">
        <f t="shared" si="1"/>
        <v>-0.6209318282825671</v>
      </c>
    </row>
    <row r="59" spans="1:11">
      <c r="A59">
        <v>240017</v>
      </c>
      <c r="B59" t="s">
        <v>1910</v>
      </c>
      <c r="C59" t="s">
        <v>159</v>
      </c>
      <c r="D59" t="s">
        <v>4527</v>
      </c>
      <c r="E59" t="s">
        <v>3407</v>
      </c>
      <c r="F59">
        <v>17557</v>
      </c>
      <c r="G59" t="s">
        <v>7047</v>
      </c>
      <c r="H59">
        <v>40.106270000000002</v>
      </c>
      <c r="I59">
        <v>-76.069310000000002</v>
      </c>
      <c r="J59">
        <f t="shared" si="0"/>
        <v>6.4894418524351224E-2</v>
      </c>
      <c r="K59">
        <f t="shared" si="1"/>
        <v>2.5925672782359013</v>
      </c>
    </row>
    <row r="60" spans="1:11">
      <c r="A60">
        <v>240020</v>
      </c>
      <c r="B60" t="s">
        <v>1919</v>
      </c>
      <c r="C60" t="s">
        <v>39</v>
      </c>
      <c r="D60" t="s">
        <v>4790</v>
      </c>
      <c r="E60" t="s">
        <v>3407</v>
      </c>
      <c r="F60">
        <v>17602</v>
      </c>
      <c r="G60" t="s">
        <v>7312</v>
      </c>
      <c r="H60">
        <v>39.991115000000001</v>
      </c>
      <c r="I60">
        <v>-76.257221999999999</v>
      </c>
      <c r="J60">
        <f t="shared" si="0"/>
        <v>-1.869904763294435</v>
      </c>
      <c r="K60">
        <f t="shared" si="1"/>
        <v>8.5558609073410861E-3</v>
      </c>
    </row>
    <row r="61" spans="1:11">
      <c r="A61">
        <v>240040</v>
      </c>
      <c r="B61" t="s">
        <v>1929</v>
      </c>
      <c r="C61" t="s">
        <v>39</v>
      </c>
      <c r="D61" t="s">
        <v>4769</v>
      </c>
      <c r="E61" t="s">
        <v>3407</v>
      </c>
      <c r="F61">
        <v>17602</v>
      </c>
      <c r="G61" t="s">
        <v>7291</v>
      </c>
      <c r="H61">
        <v>40.039504999999998</v>
      </c>
      <c r="I61">
        <v>-76.234322000000006</v>
      </c>
      <c r="J61">
        <f t="shared" si="0"/>
        <v>-1.0568707447263705</v>
      </c>
      <c r="K61">
        <f t="shared" si="1"/>
        <v>0.32345784405267691</v>
      </c>
    </row>
    <row r="62" spans="1:11">
      <c r="A62">
        <v>240090</v>
      </c>
      <c r="B62" t="s">
        <v>1944</v>
      </c>
      <c r="C62" t="s">
        <v>39</v>
      </c>
      <c r="D62" t="s">
        <v>4803</v>
      </c>
      <c r="E62" t="s">
        <v>3407</v>
      </c>
      <c r="F62">
        <v>17602</v>
      </c>
      <c r="G62" t="s">
        <v>7325</v>
      </c>
      <c r="H62">
        <v>40.039701000000001</v>
      </c>
      <c r="I62">
        <v>-76.302412000000004</v>
      </c>
      <c r="J62">
        <f t="shared" si="0"/>
        <v>-1.0535776125163809</v>
      </c>
      <c r="K62">
        <f t="shared" si="1"/>
        <v>-0.61285988661858992</v>
      </c>
    </row>
    <row r="63" spans="1:11">
      <c r="A63">
        <v>293964</v>
      </c>
      <c r="B63" t="s">
        <v>681</v>
      </c>
      <c r="C63" t="s">
        <v>116</v>
      </c>
      <c r="D63" t="s">
        <v>4355</v>
      </c>
      <c r="E63" t="s">
        <v>3407</v>
      </c>
      <c r="F63">
        <v>17543</v>
      </c>
      <c r="G63" t="s">
        <v>6875</v>
      </c>
      <c r="H63">
        <v>40.204228000000001</v>
      </c>
      <c r="I63">
        <v>-76.347740999999999</v>
      </c>
      <c r="J63">
        <f t="shared" si="0"/>
        <v>1.7107548523101117</v>
      </c>
      <c r="K63">
        <f t="shared" si="1"/>
        <v>-1.2361870479285428</v>
      </c>
    </row>
    <row r="64" spans="1:11">
      <c r="A64">
        <v>240093</v>
      </c>
      <c r="B64" t="s">
        <v>683</v>
      </c>
      <c r="C64" t="s">
        <v>39</v>
      </c>
      <c r="D64" t="s">
        <v>4763</v>
      </c>
      <c r="E64" t="s">
        <v>3407</v>
      </c>
      <c r="F64">
        <v>17602</v>
      </c>
      <c r="G64" t="s">
        <v>7285</v>
      </c>
      <c r="H64">
        <v>40.043090999999997</v>
      </c>
      <c r="I64">
        <v>-76.305161999999996</v>
      </c>
      <c r="J64">
        <f t="shared" si="0"/>
        <v>-0.99661986664031921</v>
      </c>
      <c r="K64">
        <f t="shared" si="1"/>
        <v>-0.65067562695253611</v>
      </c>
    </row>
    <row r="65" spans="1:11">
      <c r="A65">
        <v>247312</v>
      </c>
      <c r="B65" t="s">
        <v>952</v>
      </c>
      <c r="C65" t="s">
        <v>39</v>
      </c>
      <c r="D65" t="s">
        <v>4768</v>
      </c>
      <c r="E65" t="s">
        <v>3407</v>
      </c>
      <c r="F65">
        <v>17602</v>
      </c>
      <c r="G65" t="s">
        <v>7290</v>
      </c>
      <c r="H65">
        <v>40.026439000000003</v>
      </c>
      <c r="I65">
        <v>-76.288203999999993</v>
      </c>
      <c r="J65">
        <f t="shared" si="0"/>
        <v>-1.2764016909261371</v>
      </c>
      <c r="K65">
        <f t="shared" si="1"/>
        <v>-0.41748314528524094</v>
      </c>
    </row>
    <row r="66" spans="1:11">
      <c r="A66">
        <v>271365</v>
      </c>
      <c r="B66" t="s">
        <v>687</v>
      </c>
      <c r="C66" t="s">
        <v>116</v>
      </c>
      <c r="D66" t="s">
        <v>4323</v>
      </c>
      <c r="E66" t="s">
        <v>3407</v>
      </c>
      <c r="F66">
        <v>17543</v>
      </c>
      <c r="G66" t="s">
        <v>6843</v>
      </c>
      <c r="H66">
        <v>40.116067999999999</v>
      </c>
      <c r="I66">
        <v>-76.293580000000006</v>
      </c>
      <c r="J66">
        <f t="shared" si="0"/>
        <v>0.22951742563175692</v>
      </c>
      <c r="K66">
        <f t="shared" si="1"/>
        <v>-0.49140947984392164</v>
      </c>
    </row>
    <row r="67" spans="1:11">
      <c r="A67">
        <v>281240</v>
      </c>
      <c r="B67" t="s">
        <v>129</v>
      </c>
      <c r="C67" t="s">
        <v>39</v>
      </c>
      <c r="D67" t="s">
        <v>4822</v>
      </c>
      <c r="E67" t="s">
        <v>3407</v>
      </c>
      <c r="F67">
        <v>17603</v>
      </c>
      <c r="G67" t="s">
        <v>7344</v>
      </c>
      <c r="H67">
        <v>40.048882999999996</v>
      </c>
      <c r="I67">
        <v>-76.315321999999995</v>
      </c>
      <c r="J67">
        <f t="shared" ref="J67:J89" si="2">(H67-N$2)/N$6</f>
        <v>-0.89930444949739496</v>
      </c>
      <c r="K67">
        <f t="shared" ref="K67:K89" si="3">(I67-O$2)/O$6</f>
        <v>-0.7903875985139911</v>
      </c>
    </row>
    <row r="68" spans="1:11">
      <c r="A68">
        <v>240141</v>
      </c>
      <c r="B68" t="s">
        <v>1980</v>
      </c>
      <c r="C68" t="s">
        <v>116</v>
      </c>
      <c r="D68" t="s">
        <v>4303</v>
      </c>
      <c r="E68" t="s">
        <v>3407</v>
      </c>
      <c r="F68">
        <v>17543</v>
      </c>
      <c r="G68" t="s">
        <v>6823</v>
      </c>
      <c r="H68">
        <v>40.113501999999997</v>
      </c>
      <c r="I68">
        <v>-76.259957999999997</v>
      </c>
      <c r="J68">
        <f t="shared" si="2"/>
        <v>0.18640427639333843</v>
      </c>
      <c r="K68">
        <f t="shared" si="3"/>
        <v>-2.906736293045421E-2</v>
      </c>
    </row>
    <row r="69" spans="1:11">
      <c r="A69">
        <v>240147</v>
      </c>
      <c r="B69" t="s">
        <v>1983</v>
      </c>
      <c r="C69" t="s">
        <v>39</v>
      </c>
      <c r="D69" t="s">
        <v>4774</v>
      </c>
      <c r="E69" t="s">
        <v>3407</v>
      </c>
      <c r="F69">
        <v>17602</v>
      </c>
      <c r="G69" t="s">
        <v>7296</v>
      </c>
      <c r="H69">
        <v>40.04692</v>
      </c>
      <c r="I69">
        <v>-76.29683</v>
      </c>
      <c r="J69">
        <f t="shared" si="2"/>
        <v>-0.93228617668165292</v>
      </c>
      <c r="K69">
        <f t="shared" si="3"/>
        <v>-0.53610080932954762</v>
      </c>
    </row>
    <row r="70" spans="1:11">
      <c r="A70">
        <v>283078</v>
      </c>
      <c r="B70" t="s">
        <v>1997</v>
      </c>
      <c r="C70" t="s">
        <v>116</v>
      </c>
      <c r="D70" t="s">
        <v>4285</v>
      </c>
      <c r="E70" t="s">
        <v>3407</v>
      </c>
      <c r="F70">
        <v>17543</v>
      </c>
      <c r="G70" t="s">
        <v>6805</v>
      </c>
      <c r="H70">
        <v>40.111051000000003</v>
      </c>
      <c r="I70">
        <v>-76.288878999999994</v>
      </c>
      <c r="J70">
        <f t="shared" si="2"/>
        <v>0.14522332207415742</v>
      </c>
      <c r="K70">
        <f t="shared" si="3"/>
        <v>-0.42676519063997947</v>
      </c>
    </row>
    <row r="71" spans="1:11">
      <c r="A71">
        <v>238901</v>
      </c>
      <c r="B71" t="s">
        <v>1998</v>
      </c>
      <c r="C71" t="s">
        <v>159</v>
      </c>
      <c r="D71" t="s">
        <v>4531</v>
      </c>
      <c r="E71" t="s">
        <v>3407</v>
      </c>
      <c r="F71">
        <v>17557</v>
      </c>
      <c r="G71" t="s">
        <v>7051</v>
      </c>
      <c r="H71">
        <v>40.104436</v>
      </c>
      <c r="I71">
        <v>-76.082032999999996</v>
      </c>
      <c r="J71">
        <f t="shared" si="2"/>
        <v>3.4080109988376892E-2</v>
      </c>
      <c r="K71">
        <f t="shared" si="3"/>
        <v>2.4176110366831725</v>
      </c>
    </row>
    <row r="72" spans="1:11">
      <c r="A72">
        <v>240169</v>
      </c>
      <c r="B72" t="s">
        <v>302</v>
      </c>
      <c r="C72" t="s">
        <v>159</v>
      </c>
      <c r="D72" t="s">
        <v>4523</v>
      </c>
      <c r="E72" t="s">
        <v>3407</v>
      </c>
      <c r="F72">
        <v>17557</v>
      </c>
      <c r="G72" t="s">
        <v>7043</v>
      </c>
      <c r="H72">
        <v>40.100132000000002</v>
      </c>
      <c r="I72">
        <v>-76.073537999999999</v>
      </c>
      <c r="J72">
        <f t="shared" si="2"/>
        <v>-3.8234385070833661E-2</v>
      </c>
      <c r="K72">
        <f t="shared" si="3"/>
        <v>2.5344272963696057</v>
      </c>
    </row>
    <row r="73" spans="1:11">
      <c r="A73">
        <v>332937</v>
      </c>
      <c r="B73" t="s">
        <v>985</v>
      </c>
      <c r="C73" t="s">
        <v>116</v>
      </c>
      <c r="D73" t="s">
        <v>4317</v>
      </c>
      <c r="E73" t="s">
        <v>3407</v>
      </c>
      <c r="F73">
        <v>17543</v>
      </c>
      <c r="G73" t="s">
        <v>6837</v>
      </c>
      <c r="H73">
        <v>40.188975999999997</v>
      </c>
      <c r="I73">
        <v>-76.311099999999996</v>
      </c>
      <c r="J73">
        <f t="shared" si="2"/>
        <v>1.4544954009523146</v>
      </c>
      <c r="K73">
        <f t="shared" si="3"/>
        <v>-0.7323301237175025</v>
      </c>
    </row>
    <row r="74" spans="1:11">
      <c r="A74">
        <v>285695</v>
      </c>
      <c r="B74" t="s">
        <v>2024</v>
      </c>
      <c r="C74" t="s">
        <v>108</v>
      </c>
      <c r="D74" t="s">
        <v>4186</v>
      </c>
      <c r="E74" t="s">
        <v>3407</v>
      </c>
      <c r="F74">
        <v>17522</v>
      </c>
      <c r="G74" t="s">
        <v>6706</v>
      </c>
      <c r="H74">
        <v>40.137881999999998</v>
      </c>
      <c r="I74">
        <v>-76.211657000000002</v>
      </c>
      <c r="J74">
        <f t="shared" si="2"/>
        <v>0.59602959924291365</v>
      </c>
      <c r="K74">
        <f t="shared" si="3"/>
        <v>0.63512830029688538</v>
      </c>
    </row>
    <row r="75" spans="1:11">
      <c r="A75">
        <v>240266</v>
      </c>
      <c r="B75" t="s">
        <v>2044</v>
      </c>
      <c r="C75" t="s">
        <v>116</v>
      </c>
      <c r="D75" t="s">
        <v>4324</v>
      </c>
      <c r="E75" t="s">
        <v>3407</v>
      </c>
      <c r="F75">
        <v>17543</v>
      </c>
      <c r="G75" t="s">
        <v>6844</v>
      </c>
      <c r="H75">
        <v>40.189981000000003</v>
      </c>
      <c r="I75">
        <v>-76.32159</v>
      </c>
      <c r="J75">
        <f t="shared" si="2"/>
        <v>1.4713811043758755</v>
      </c>
      <c r="K75">
        <f t="shared" si="3"/>
        <v>-0.87657998411911697</v>
      </c>
    </row>
    <row r="76" spans="1:11">
      <c r="A76">
        <v>247395</v>
      </c>
      <c r="B76" t="s">
        <v>2055</v>
      </c>
      <c r="C76" t="s">
        <v>116</v>
      </c>
      <c r="D76" t="s">
        <v>4326</v>
      </c>
      <c r="E76" t="s">
        <v>3407</v>
      </c>
      <c r="F76">
        <v>17543</v>
      </c>
      <c r="G76" t="s">
        <v>6846</v>
      </c>
      <c r="H76">
        <v>40.166851999999999</v>
      </c>
      <c r="I76">
        <v>-76.289591000000001</v>
      </c>
      <c r="J76">
        <f t="shared" si="2"/>
        <v>1.0827747019070757</v>
      </c>
      <c r="K76">
        <f t="shared" si="3"/>
        <v>-0.43655602959202322</v>
      </c>
    </row>
    <row r="77" spans="1:11">
      <c r="A77">
        <v>316622</v>
      </c>
      <c r="B77" t="s">
        <v>2063</v>
      </c>
      <c r="C77" t="s">
        <v>108</v>
      </c>
      <c r="D77" t="s">
        <v>4190</v>
      </c>
      <c r="E77" t="s">
        <v>3407</v>
      </c>
      <c r="F77">
        <v>17522</v>
      </c>
      <c r="G77" t="s">
        <v>6710</v>
      </c>
      <c r="H77">
        <v>40.169938999999999</v>
      </c>
      <c r="I77">
        <v>-76.198702999999995</v>
      </c>
      <c r="J77">
        <f t="shared" si="2"/>
        <v>1.1346415342137572</v>
      </c>
      <c r="K77">
        <f t="shared" si="3"/>
        <v>0.81326106403786269</v>
      </c>
    </row>
    <row r="78" spans="1:11">
      <c r="A78">
        <v>315390</v>
      </c>
      <c r="B78" t="s">
        <v>2075</v>
      </c>
      <c r="C78" t="s">
        <v>116</v>
      </c>
      <c r="D78" t="s">
        <v>4359</v>
      </c>
      <c r="E78" t="s">
        <v>3407</v>
      </c>
      <c r="F78">
        <v>17543</v>
      </c>
      <c r="G78" t="s">
        <v>6879</v>
      </c>
      <c r="H78">
        <v>40.152335000000001</v>
      </c>
      <c r="I78">
        <v>-76.314937999999998</v>
      </c>
      <c r="J78">
        <f t="shared" si="2"/>
        <v>0.83886449633668014</v>
      </c>
      <c r="K78">
        <f t="shared" si="3"/>
        <v>-0.78510714604556975</v>
      </c>
    </row>
    <row r="79" spans="1:11">
      <c r="A79">
        <v>240316</v>
      </c>
      <c r="B79" t="s">
        <v>2081</v>
      </c>
      <c r="C79" t="s">
        <v>39</v>
      </c>
      <c r="D79" t="s">
        <v>4777</v>
      </c>
      <c r="E79" t="s">
        <v>3407</v>
      </c>
      <c r="F79">
        <v>17602</v>
      </c>
      <c r="G79" t="s">
        <v>7299</v>
      </c>
      <c r="H79">
        <v>40.0411</v>
      </c>
      <c r="I79">
        <v>-76.268058999999994</v>
      </c>
      <c r="J79">
        <f t="shared" si="2"/>
        <v>-1.0300720412831472</v>
      </c>
      <c r="K79">
        <f t="shared" si="3"/>
        <v>-0.1404656583653896</v>
      </c>
    </row>
    <row r="80" spans="1:11">
      <c r="A80">
        <v>271796</v>
      </c>
      <c r="B80" t="s">
        <v>2086</v>
      </c>
      <c r="C80" t="s">
        <v>39</v>
      </c>
      <c r="D80" t="s">
        <v>4771</v>
      </c>
      <c r="E80" t="s">
        <v>3407</v>
      </c>
      <c r="F80">
        <v>17602</v>
      </c>
      <c r="G80" t="s">
        <v>7293</v>
      </c>
      <c r="H80">
        <v>40.041941999999999</v>
      </c>
      <c r="I80">
        <v>-76.302295999999998</v>
      </c>
      <c r="J80">
        <f t="shared" si="2"/>
        <v>-1.0159250141363552</v>
      </c>
      <c r="K80">
        <f t="shared" si="3"/>
        <v>-0.61126474993533142</v>
      </c>
    </row>
    <row r="81" spans="1:11">
      <c r="A81">
        <v>345381</v>
      </c>
      <c r="B81" t="s">
        <v>2100</v>
      </c>
      <c r="C81" t="s">
        <v>140</v>
      </c>
      <c r="D81" t="s">
        <v>4272</v>
      </c>
      <c r="E81" t="s">
        <v>3407</v>
      </c>
      <c r="F81">
        <v>17540</v>
      </c>
      <c r="G81" t="s">
        <v>6792</v>
      </c>
      <c r="H81">
        <v>40.082070999999999</v>
      </c>
      <c r="I81">
        <v>-76.215258000000006</v>
      </c>
      <c r="J81">
        <f t="shared" si="2"/>
        <v>-0.34168979753954493</v>
      </c>
      <c r="K81">
        <f t="shared" si="3"/>
        <v>0.58561030722667806</v>
      </c>
    </row>
    <row r="82" spans="1:11">
      <c r="A82">
        <v>282605</v>
      </c>
      <c r="B82" t="s">
        <v>2107</v>
      </c>
      <c r="C82" t="s">
        <v>116</v>
      </c>
      <c r="D82" t="s">
        <v>4354</v>
      </c>
      <c r="E82" t="s">
        <v>3407</v>
      </c>
      <c r="F82">
        <v>17543</v>
      </c>
      <c r="G82" t="s">
        <v>6874</v>
      </c>
      <c r="H82">
        <v>40.151308</v>
      </c>
      <c r="I82">
        <v>-76.258730999999997</v>
      </c>
      <c r="J82">
        <f t="shared" si="2"/>
        <v>0.82160915562434511</v>
      </c>
      <c r="K82">
        <f t="shared" si="3"/>
        <v>-1.2194667152311135E-2</v>
      </c>
    </row>
    <row r="83" spans="1:11">
      <c r="A83">
        <v>328356</v>
      </c>
      <c r="B83" t="s">
        <v>2115</v>
      </c>
      <c r="C83" t="s">
        <v>39</v>
      </c>
      <c r="D83" t="s">
        <v>4801</v>
      </c>
      <c r="E83" t="s">
        <v>3407</v>
      </c>
      <c r="F83">
        <v>17602</v>
      </c>
      <c r="G83" t="s">
        <v>7323</v>
      </c>
      <c r="H83">
        <v>40.040954999999997</v>
      </c>
      <c r="I83">
        <v>-76.305772000000005</v>
      </c>
      <c r="J83">
        <f t="shared" si="2"/>
        <v>-1.0325082870507674</v>
      </c>
      <c r="K83">
        <f t="shared" si="3"/>
        <v>-0.65906384571766763</v>
      </c>
    </row>
    <row r="84" spans="1:11">
      <c r="A84">
        <v>423135</v>
      </c>
      <c r="B84" t="s">
        <v>1688</v>
      </c>
      <c r="C84" t="s">
        <v>39</v>
      </c>
      <c r="D84" t="s">
        <v>4633</v>
      </c>
      <c r="E84" t="s">
        <v>3407</v>
      </c>
      <c r="F84">
        <v>17601</v>
      </c>
      <c r="G84" t="s">
        <v>7154</v>
      </c>
      <c r="H84">
        <v>40.076079</v>
      </c>
      <c r="I84">
        <v>-76.241472000000002</v>
      </c>
      <c r="J84">
        <f t="shared" si="2"/>
        <v>-0.44236555367220348</v>
      </c>
      <c r="K84">
        <f t="shared" si="3"/>
        <v>0.22513691918418235</v>
      </c>
    </row>
    <row r="85" spans="1:11">
      <c r="A85">
        <v>240545</v>
      </c>
      <c r="B85" t="s">
        <v>2171</v>
      </c>
      <c r="C85" t="s">
        <v>116</v>
      </c>
      <c r="D85" t="s">
        <v>4312</v>
      </c>
      <c r="E85" t="s">
        <v>3407</v>
      </c>
      <c r="F85">
        <v>17543</v>
      </c>
      <c r="G85" t="s">
        <v>6832</v>
      </c>
      <c r="H85">
        <v>40.1494</v>
      </c>
      <c r="I85">
        <v>-76.250479999999996</v>
      </c>
      <c r="J85">
        <f t="shared" si="2"/>
        <v>0.78955152166220133</v>
      </c>
      <c r="K85">
        <f t="shared" si="3"/>
        <v>0.10126630502818683</v>
      </c>
    </row>
    <row r="86" spans="1:11">
      <c r="A86">
        <v>317087</v>
      </c>
      <c r="B86" t="s">
        <v>2172</v>
      </c>
      <c r="C86" t="s">
        <v>39</v>
      </c>
      <c r="D86" t="s">
        <v>4631</v>
      </c>
      <c r="E86" t="s">
        <v>3407</v>
      </c>
      <c r="F86">
        <v>17601</v>
      </c>
      <c r="G86" t="s">
        <v>7152</v>
      </c>
      <c r="H86">
        <v>40.069572999999998</v>
      </c>
      <c r="I86">
        <v>-76.304691000000005</v>
      </c>
      <c r="J86">
        <f t="shared" si="2"/>
        <v>-0.55167738100854247</v>
      </c>
      <c r="K86">
        <f t="shared" si="3"/>
        <v>-0.64419882197181744</v>
      </c>
    </row>
    <row r="87" spans="1:11">
      <c r="A87">
        <v>449082</v>
      </c>
      <c r="B87" t="s">
        <v>501</v>
      </c>
      <c r="C87" t="s">
        <v>39</v>
      </c>
      <c r="D87" t="s">
        <v>4762</v>
      </c>
      <c r="E87" t="s">
        <v>3407</v>
      </c>
      <c r="F87">
        <v>17602</v>
      </c>
      <c r="G87" t="s">
        <v>7284</v>
      </c>
      <c r="H87">
        <v>40.043959999999998</v>
      </c>
      <c r="I87">
        <v>-76.297749999999994</v>
      </c>
      <c r="J87">
        <f t="shared" si="2"/>
        <v>-0.98201919372986357</v>
      </c>
      <c r="K87">
        <f t="shared" si="3"/>
        <v>-0.54875189336849017</v>
      </c>
    </row>
    <row r="88" spans="1:11">
      <c r="A88">
        <v>415532</v>
      </c>
      <c r="B88" t="s">
        <v>501</v>
      </c>
      <c r="C88" t="s">
        <v>39</v>
      </c>
      <c r="D88" t="s">
        <v>4827</v>
      </c>
      <c r="E88" t="s">
        <v>3407</v>
      </c>
      <c r="F88">
        <v>17603</v>
      </c>
      <c r="G88" t="s">
        <v>7349</v>
      </c>
      <c r="H88">
        <v>40.042200000000001</v>
      </c>
      <c r="I88">
        <v>-76.313779999999994</v>
      </c>
      <c r="J88">
        <f t="shared" si="2"/>
        <v>-1.011590176839549</v>
      </c>
      <c r="K88">
        <f t="shared" si="3"/>
        <v>-0.76918328157030336</v>
      </c>
    </row>
    <row r="89" spans="1:11">
      <c r="A89">
        <v>240571</v>
      </c>
      <c r="B89" t="s">
        <v>2178</v>
      </c>
      <c r="C89" t="s">
        <v>116</v>
      </c>
      <c r="D89" t="s">
        <v>4357</v>
      </c>
      <c r="E89" t="s">
        <v>3407</v>
      </c>
      <c r="F89">
        <v>17543</v>
      </c>
      <c r="G89" t="s">
        <v>6877</v>
      </c>
      <c r="H89">
        <v>40.158324999999998</v>
      </c>
      <c r="I89">
        <v>-76.291139999999999</v>
      </c>
      <c r="J89">
        <f t="shared" si="2"/>
        <v>0.93950664907940673</v>
      </c>
      <c r="K89">
        <f t="shared" si="3"/>
        <v>-0.45785660478378637</v>
      </c>
    </row>
    <row r="90" spans="1:11">
      <c r="A90">
        <v>330034</v>
      </c>
      <c r="B90" t="s">
        <v>2179</v>
      </c>
      <c r="C90" t="s">
        <v>39</v>
      </c>
      <c r="D90" t="s">
        <v>4636</v>
      </c>
      <c r="E90" t="s">
        <v>3407</v>
      </c>
      <c r="F90">
        <v>17601</v>
      </c>
      <c r="G90" t="s">
        <v>7157</v>
      </c>
      <c r="H90">
        <v>40.072004999999997</v>
      </c>
      <c r="I90">
        <v>-76.295435999999995</v>
      </c>
      <c r="J90">
        <f t="shared" ref="J90:J153" si="4">(H90-N$2)/N$6</f>
        <v>-0.51081565889329728</v>
      </c>
      <c r="K90">
        <f t="shared" ref="K90:K153" si="5">(I90-O$2)/O$6</f>
        <v>-0.51693166677468994</v>
      </c>
    </row>
    <row r="91" spans="1:11">
      <c r="A91">
        <v>325482</v>
      </c>
      <c r="B91" t="s">
        <v>2182</v>
      </c>
      <c r="C91" t="s">
        <v>39</v>
      </c>
      <c r="D91" t="s">
        <v>4793</v>
      </c>
      <c r="E91" t="s">
        <v>3407</v>
      </c>
      <c r="F91">
        <v>17602</v>
      </c>
      <c r="G91" t="s">
        <v>7315</v>
      </c>
      <c r="H91">
        <v>40.049709999999997</v>
      </c>
      <c r="I91">
        <v>-76.292869999999994</v>
      </c>
      <c r="J91">
        <f t="shared" si="4"/>
        <v>-0.88540944777479413</v>
      </c>
      <c r="K91">
        <f t="shared" si="5"/>
        <v>-0.48164614324841504</v>
      </c>
    </row>
    <row r="92" spans="1:11">
      <c r="A92">
        <v>240588</v>
      </c>
      <c r="B92" t="s">
        <v>2194</v>
      </c>
      <c r="C92" t="s">
        <v>39</v>
      </c>
      <c r="D92" t="s">
        <v>4787</v>
      </c>
      <c r="E92" t="s">
        <v>3407</v>
      </c>
      <c r="F92">
        <v>17602</v>
      </c>
      <c r="G92" t="s">
        <v>7309</v>
      </c>
      <c r="H92">
        <v>40.038417000000003</v>
      </c>
      <c r="I92">
        <v>-76.293826999999993</v>
      </c>
      <c r="J92">
        <f t="shared" si="4"/>
        <v>-1.0751509888304964</v>
      </c>
      <c r="K92">
        <f t="shared" si="5"/>
        <v>-0.49480602088466269</v>
      </c>
    </row>
    <row r="93" spans="1:11">
      <c r="A93">
        <v>330506</v>
      </c>
      <c r="B93" t="s">
        <v>2195</v>
      </c>
      <c r="C93" t="s">
        <v>116</v>
      </c>
      <c r="D93" t="s">
        <v>4347</v>
      </c>
      <c r="E93" t="s">
        <v>3407</v>
      </c>
      <c r="F93">
        <v>17543</v>
      </c>
      <c r="G93" t="s">
        <v>6867</v>
      </c>
      <c r="H93">
        <v>40.13749</v>
      </c>
      <c r="I93">
        <v>-76.293830999999997</v>
      </c>
      <c r="J93">
        <f t="shared" si="4"/>
        <v>0.58944333482305356</v>
      </c>
      <c r="K93">
        <f t="shared" si="5"/>
        <v>-0.49486102559793244</v>
      </c>
    </row>
    <row r="94" spans="1:11">
      <c r="A94">
        <v>301832</v>
      </c>
      <c r="B94" t="s">
        <v>2201</v>
      </c>
      <c r="C94" t="s">
        <v>39</v>
      </c>
      <c r="D94" t="s">
        <v>4794</v>
      </c>
      <c r="E94" t="s">
        <v>3407</v>
      </c>
      <c r="F94">
        <v>17602</v>
      </c>
      <c r="G94" t="s">
        <v>7316</v>
      </c>
      <c r="H94">
        <v>40.034865000000003</v>
      </c>
      <c r="I94">
        <v>-76.290451000000004</v>
      </c>
      <c r="J94">
        <f t="shared" si="4"/>
        <v>-1.1348306092883014</v>
      </c>
      <c r="K94">
        <f t="shared" si="5"/>
        <v>-0.44838204293289696</v>
      </c>
    </row>
    <row r="95" spans="1:11">
      <c r="A95">
        <v>415549</v>
      </c>
      <c r="B95" t="s">
        <v>2243</v>
      </c>
      <c r="C95" t="s">
        <v>39</v>
      </c>
      <c r="D95" t="s">
        <v>4772</v>
      </c>
      <c r="E95" t="s">
        <v>3407</v>
      </c>
      <c r="F95">
        <v>17602</v>
      </c>
      <c r="G95" t="s">
        <v>7294</v>
      </c>
      <c r="H95">
        <v>39.993792999999997</v>
      </c>
      <c r="I95">
        <v>-76.234485000000006</v>
      </c>
      <c r="J95">
        <f t="shared" si="4"/>
        <v>-1.8249098242218562</v>
      </c>
      <c r="K95">
        <f t="shared" si="5"/>
        <v>0.32121640198923201</v>
      </c>
    </row>
    <row r="96" spans="1:11">
      <c r="A96">
        <v>240705</v>
      </c>
      <c r="B96" t="s">
        <v>2242</v>
      </c>
      <c r="C96" t="s">
        <v>39</v>
      </c>
      <c r="D96" t="s">
        <v>4772</v>
      </c>
      <c r="E96" t="s">
        <v>3407</v>
      </c>
      <c r="F96">
        <v>17602</v>
      </c>
      <c r="G96" t="s">
        <v>7294</v>
      </c>
      <c r="H96">
        <v>39.993792999999997</v>
      </c>
      <c r="I96">
        <v>-76.234485000000006</v>
      </c>
      <c r="J96">
        <f t="shared" si="4"/>
        <v>-1.8249098242218562</v>
      </c>
      <c r="K96">
        <f t="shared" si="5"/>
        <v>0.32121640198923201</v>
      </c>
    </row>
    <row r="97" spans="1:11">
      <c r="A97">
        <v>434339</v>
      </c>
      <c r="B97" t="s">
        <v>2245</v>
      </c>
      <c r="C97" t="s">
        <v>39</v>
      </c>
      <c r="D97" t="s">
        <v>4772</v>
      </c>
      <c r="E97" t="s">
        <v>3407</v>
      </c>
      <c r="F97">
        <v>17602</v>
      </c>
      <c r="G97" t="s">
        <v>7294</v>
      </c>
      <c r="H97">
        <v>39.993792999999997</v>
      </c>
      <c r="I97">
        <v>-76.234485000000006</v>
      </c>
      <c r="J97">
        <f t="shared" si="4"/>
        <v>-1.8249098242218562</v>
      </c>
      <c r="K97">
        <f t="shared" si="5"/>
        <v>0.32121640198923201</v>
      </c>
    </row>
    <row r="98" spans="1:11">
      <c r="A98">
        <v>240706</v>
      </c>
      <c r="B98" t="s">
        <v>2246</v>
      </c>
      <c r="C98" t="s">
        <v>39</v>
      </c>
      <c r="D98" t="s">
        <v>4807</v>
      </c>
      <c r="E98" t="s">
        <v>3407</v>
      </c>
      <c r="F98">
        <v>17602</v>
      </c>
      <c r="G98" t="s">
        <v>7329</v>
      </c>
      <c r="H98">
        <v>39.989862000000002</v>
      </c>
      <c r="I98">
        <v>-76.229057999999995</v>
      </c>
      <c r="J98">
        <f t="shared" si="4"/>
        <v>-1.8909572870651423</v>
      </c>
      <c r="K98">
        <f t="shared" si="5"/>
        <v>0.3958440466413688</v>
      </c>
    </row>
    <row r="99" spans="1:11">
      <c r="A99">
        <v>240707</v>
      </c>
      <c r="B99" t="s">
        <v>1061</v>
      </c>
      <c r="C99" t="s">
        <v>116</v>
      </c>
      <c r="D99" t="s">
        <v>4299</v>
      </c>
      <c r="E99" t="s">
        <v>3407</v>
      </c>
      <c r="F99">
        <v>17543</v>
      </c>
      <c r="G99" t="s">
        <v>6819</v>
      </c>
      <c r="H99">
        <v>40.118400000000001</v>
      </c>
      <c r="I99">
        <v>-76.301630000000003</v>
      </c>
      <c r="J99">
        <f t="shared" si="4"/>
        <v>0.26869897825219469</v>
      </c>
      <c r="K99">
        <f t="shared" si="5"/>
        <v>-0.6021064651854009</v>
      </c>
    </row>
    <row r="100" spans="1:11">
      <c r="A100">
        <v>240731</v>
      </c>
      <c r="B100" t="s">
        <v>2259</v>
      </c>
      <c r="C100" t="s">
        <v>116</v>
      </c>
      <c r="D100" t="s">
        <v>4358</v>
      </c>
      <c r="E100" t="s">
        <v>3407</v>
      </c>
      <c r="F100">
        <v>17543</v>
      </c>
      <c r="G100" t="s">
        <v>6878</v>
      </c>
      <c r="H100">
        <v>40.111109999999996</v>
      </c>
      <c r="I100">
        <v>-76.287227000000001</v>
      </c>
      <c r="J100">
        <f t="shared" si="4"/>
        <v>0.14621462207601621</v>
      </c>
      <c r="K100">
        <f t="shared" si="5"/>
        <v>-0.40404824408303552</v>
      </c>
    </row>
    <row r="101" spans="1:11">
      <c r="A101">
        <v>456539</v>
      </c>
      <c r="B101" t="s">
        <v>2263</v>
      </c>
      <c r="C101" t="s">
        <v>39</v>
      </c>
      <c r="D101" t="s">
        <v>4758</v>
      </c>
      <c r="E101" t="s">
        <v>3407</v>
      </c>
      <c r="F101">
        <v>17602</v>
      </c>
      <c r="G101" t="s">
        <v>7280</v>
      </c>
      <c r="H101">
        <v>40.047649999999997</v>
      </c>
      <c r="I101">
        <v>-76.305864999999997</v>
      </c>
      <c r="J101">
        <f t="shared" si="4"/>
        <v>-0.92002093936914076</v>
      </c>
      <c r="K101">
        <f t="shared" si="5"/>
        <v>-0.66034270529977179</v>
      </c>
    </row>
    <row r="102" spans="1:11">
      <c r="A102">
        <v>240746</v>
      </c>
      <c r="B102" t="s">
        <v>2267</v>
      </c>
      <c r="C102" t="s">
        <v>39</v>
      </c>
      <c r="D102" t="s">
        <v>4770</v>
      </c>
      <c r="E102" t="s">
        <v>3407</v>
      </c>
      <c r="F102">
        <v>17602</v>
      </c>
      <c r="G102" t="s">
        <v>7292</v>
      </c>
      <c r="H102">
        <v>40.035319000000001</v>
      </c>
      <c r="I102">
        <v>-76.302108000000004</v>
      </c>
      <c r="J102">
        <f t="shared" si="4"/>
        <v>-1.1272026397816248</v>
      </c>
      <c r="K102">
        <f t="shared" si="5"/>
        <v>-0.60867952841439044</v>
      </c>
    </row>
    <row r="103" spans="1:11">
      <c r="A103">
        <v>325948</v>
      </c>
      <c r="B103" t="s">
        <v>2268</v>
      </c>
      <c r="C103" t="s">
        <v>116</v>
      </c>
      <c r="D103" t="s">
        <v>4328</v>
      </c>
      <c r="E103" t="s">
        <v>3407</v>
      </c>
      <c r="F103">
        <v>17543</v>
      </c>
      <c r="G103" t="s">
        <v>6848</v>
      </c>
      <c r="H103">
        <v>40.154462000000002</v>
      </c>
      <c r="I103">
        <v>-76.305654000000004</v>
      </c>
      <c r="J103">
        <f t="shared" si="4"/>
        <v>0.8746017014926134</v>
      </c>
      <c r="K103">
        <f t="shared" si="5"/>
        <v>-0.65744120667787198</v>
      </c>
    </row>
    <row r="104" spans="1:11">
      <c r="A104">
        <v>240754</v>
      </c>
      <c r="B104" t="s">
        <v>2270</v>
      </c>
      <c r="C104" t="s">
        <v>39</v>
      </c>
      <c r="D104" t="s">
        <v>4759</v>
      </c>
      <c r="E104" t="s">
        <v>3407</v>
      </c>
      <c r="F104">
        <v>17602</v>
      </c>
      <c r="G104" t="s">
        <v>7281</v>
      </c>
      <c r="H104">
        <v>40.027222000000002</v>
      </c>
      <c r="I104">
        <v>-76.227894000000006</v>
      </c>
      <c r="J104">
        <f t="shared" si="4"/>
        <v>-1.2632459637813231</v>
      </c>
      <c r="K104">
        <f t="shared" si="5"/>
        <v>0.41185041818624663</v>
      </c>
    </row>
    <row r="105" spans="1:11">
      <c r="A105">
        <v>240755</v>
      </c>
      <c r="B105" t="s">
        <v>730</v>
      </c>
      <c r="C105" t="s">
        <v>39</v>
      </c>
      <c r="D105" t="s">
        <v>4824</v>
      </c>
      <c r="E105" t="s">
        <v>3407</v>
      </c>
      <c r="F105">
        <v>17603</v>
      </c>
      <c r="G105" t="s">
        <v>7346</v>
      </c>
      <c r="H105">
        <v>40.041960000000003</v>
      </c>
      <c r="I105">
        <v>-76.306240000000003</v>
      </c>
      <c r="J105">
        <f t="shared" si="4"/>
        <v>-1.0156225836272064</v>
      </c>
      <c r="K105">
        <f t="shared" si="5"/>
        <v>-0.66549939716358053</v>
      </c>
    </row>
    <row r="106" spans="1:11">
      <c r="A106">
        <v>240710</v>
      </c>
      <c r="B106" t="s">
        <v>2273</v>
      </c>
      <c r="C106" t="s">
        <v>116</v>
      </c>
      <c r="D106" t="s">
        <v>4336</v>
      </c>
      <c r="E106" t="s">
        <v>3407</v>
      </c>
      <c r="F106">
        <v>17543</v>
      </c>
      <c r="G106" t="s">
        <v>6856</v>
      </c>
      <c r="H106">
        <v>40.121690000000001</v>
      </c>
      <c r="I106">
        <v>-76.283450000000002</v>
      </c>
      <c r="J106">
        <f t="shared" si="4"/>
        <v>0.32397655463344888</v>
      </c>
      <c r="K106">
        <f t="shared" si="5"/>
        <v>-0.35211004363150095</v>
      </c>
    </row>
    <row r="107" spans="1:11">
      <c r="A107">
        <v>246845</v>
      </c>
      <c r="B107" t="s">
        <v>2277</v>
      </c>
      <c r="C107" t="s">
        <v>39</v>
      </c>
      <c r="D107" t="s">
        <v>4647</v>
      </c>
      <c r="E107" t="s">
        <v>3407</v>
      </c>
      <c r="F107">
        <v>17601</v>
      </c>
      <c r="G107" t="s">
        <v>7168</v>
      </c>
      <c r="H107">
        <v>40.063704000000001</v>
      </c>
      <c r="I107">
        <v>-76.215294</v>
      </c>
      <c r="J107">
        <f t="shared" si="4"/>
        <v>-0.65028652866247449</v>
      </c>
      <c r="K107">
        <f t="shared" si="5"/>
        <v>0.58511526480783682</v>
      </c>
    </row>
    <row r="108" spans="1:11">
      <c r="A108">
        <v>442170</v>
      </c>
      <c r="B108" t="s">
        <v>231</v>
      </c>
      <c r="C108" t="s">
        <v>39</v>
      </c>
      <c r="D108" t="s">
        <v>4761</v>
      </c>
      <c r="E108" t="s">
        <v>3407</v>
      </c>
      <c r="F108">
        <v>17602</v>
      </c>
      <c r="G108" t="s">
        <v>7283</v>
      </c>
      <c r="H108">
        <v>40.031813999999997</v>
      </c>
      <c r="I108">
        <v>-76.297065000000003</v>
      </c>
      <c r="J108">
        <f t="shared" si="4"/>
        <v>-1.186092580576924</v>
      </c>
      <c r="K108">
        <f t="shared" si="5"/>
        <v>-0.5393323362308704</v>
      </c>
    </row>
    <row r="109" spans="1:11">
      <c r="A109">
        <v>240814</v>
      </c>
      <c r="B109" t="s">
        <v>2286</v>
      </c>
      <c r="C109" t="s">
        <v>116</v>
      </c>
      <c r="D109" t="s">
        <v>4286</v>
      </c>
      <c r="E109" t="s">
        <v>3407</v>
      </c>
      <c r="F109">
        <v>17543</v>
      </c>
      <c r="G109" t="s">
        <v>6806</v>
      </c>
      <c r="H109">
        <v>40.11204</v>
      </c>
      <c r="I109">
        <v>-76.268609999999995</v>
      </c>
      <c r="J109">
        <f t="shared" si="4"/>
        <v>0.16184019837838207</v>
      </c>
      <c r="K109">
        <f t="shared" si="5"/>
        <v>-0.14804255761052557</v>
      </c>
    </row>
    <row r="110" spans="1:11">
      <c r="A110">
        <v>449766</v>
      </c>
      <c r="B110" t="s">
        <v>2382</v>
      </c>
      <c r="C110" t="s">
        <v>39</v>
      </c>
      <c r="D110" t="s">
        <v>4904</v>
      </c>
      <c r="E110" t="s">
        <v>3407</v>
      </c>
      <c r="F110">
        <v>17606</v>
      </c>
      <c r="G110" t="s">
        <v>7426</v>
      </c>
      <c r="H110">
        <v>40.098956000000001</v>
      </c>
      <c r="I110">
        <v>-76.294497000000007</v>
      </c>
      <c r="J110">
        <f t="shared" si="4"/>
        <v>-5.7993178330533281E-2</v>
      </c>
      <c r="K110">
        <f t="shared" si="5"/>
        <v>-0.50401931034805836</v>
      </c>
    </row>
    <row r="111" spans="1:11">
      <c r="A111">
        <v>339905</v>
      </c>
      <c r="B111" t="s">
        <v>2305</v>
      </c>
      <c r="C111" t="s">
        <v>116</v>
      </c>
      <c r="D111" t="s">
        <v>4360</v>
      </c>
      <c r="E111" t="s">
        <v>3407</v>
      </c>
      <c r="F111">
        <v>17543</v>
      </c>
      <c r="G111" t="s">
        <v>6880</v>
      </c>
      <c r="H111">
        <v>40.116849999999999</v>
      </c>
      <c r="I111">
        <v>-76.312062999999995</v>
      </c>
      <c r="J111">
        <f t="shared" si="4"/>
        <v>0.2426563510816645</v>
      </c>
      <c r="K111">
        <f t="shared" si="5"/>
        <v>-0.74557250842355705</v>
      </c>
    </row>
    <row r="112" spans="1:11">
      <c r="A112">
        <v>423136</v>
      </c>
      <c r="B112" t="s">
        <v>1689</v>
      </c>
      <c r="C112" t="s">
        <v>140</v>
      </c>
      <c r="D112" t="s">
        <v>4268</v>
      </c>
      <c r="E112" t="s">
        <v>3407</v>
      </c>
      <c r="F112">
        <v>17540</v>
      </c>
      <c r="G112" t="s">
        <v>6788</v>
      </c>
      <c r="H112">
        <v>40.088470999999998</v>
      </c>
      <c r="I112">
        <v>-76.192857000000004</v>
      </c>
      <c r="J112">
        <f t="shared" si="4"/>
        <v>-0.23415894986780933</v>
      </c>
      <c r="K112">
        <f t="shared" si="5"/>
        <v>0.89365045239879803</v>
      </c>
    </row>
    <row r="113" spans="1:11">
      <c r="A113">
        <v>240867</v>
      </c>
      <c r="B113" t="s">
        <v>2307</v>
      </c>
      <c r="C113" t="s">
        <v>140</v>
      </c>
      <c r="D113" t="s">
        <v>4273</v>
      </c>
      <c r="E113" t="s">
        <v>3407</v>
      </c>
      <c r="F113">
        <v>17540</v>
      </c>
      <c r="G113" t="s">
        <v>6793</v>
      </c>
      <c r="H113">
        <v>40.09064</v>
      </c>
      <c r="I113">
        <v>-76.159630000000007</v>
      </c>
      <c r="J113">
        <f t="shared" si="4"/>
        <v>-0.19771607352402112</v>
      </c>
      <c r="K113">
        <f t="shared" si="5"/>
        <v>1.3505608538823035</v>
      </c>
    </row>
    <row r="114" spans="1:11">
      <c r="A114">
        <v>240868</v>
      </c>
      <c r="B114" t="s">
        <v>2308</v>
      </c>
      <c r="C114" t="s">
        <v>140</v>
      </c>
      <c r="D114" t="s">
        <v>4271</v>
      </c>
      <c r="E114" t="s">
        <v>3407</v>
      </c>
      <c r="F114">
        <v>17540</v>
      </c>
      <c r="G114" t="s">
        <v>6791</v>
      </c>
      <c r="H114">
        <v>40.10163</v>
      </c>
      <c r="I114">
        <v>-76.171429000000003</v>
      </c>
      <c r="J114">
        <f t="shared" si="4"/>
        <v>-1.3065446037698865E-2</v>
      </c>
      <c r="K114">
        <f t="shared" si="5"/>
        <v>1.1883107010817868</v>
      </c>
    </row>
    <row r="115" spans="1:11">
      <c r="A115">
        <v>240870</v>
      </c>
      <c r="B115" t="s">
        <v>2309</v>
      </c>
      <c r="C115" t="s">
        <v>140</v>
      </c>
      <c r="D115" t="s">
        <v>4275</v>
      </c>
      <c r="E115" t="s">
        <v>3407</v>
      </c>
      <c r="F115">
        <v>17540</v>
      </c>
      <c r="G115" t="s">
        <v>6795</v>
      </c>
      <c r="H115">
        <v>40.088678000000002</v>
      </c>
      <c r="I115">
        <v>-76.183435000000003</v>
      </c>
      <c r="J115">
        <f t="shared" si="4"/>
        <v>-0.23068099901337288</v>
      </c>
      <c r="K115">
        <f t="shared" si="5"/>
        <v>1.0232140543724446</v>
      </c>
    </row>
    <row r="116" spans="1:11">
      <c r="A116">
        <v>240884</v>
      </c>
      <c r="B116" t="s">
        <v>383</v>
      </c>
      <c r="C116" t="s">
        <v>159</v>
      </c>
      <c r="D116" t="s">
        <v>4533</v>
      </c>
      <c r="E116" t="s">
        <v>3407</v>
      </c>
      <c r="F116">
        <v>17557</v>
      </c>
      <c r="G116" t="s">
        <v>7053</v>
      </c>
      <c r="H116">
        <v>40.112381999999997</v>
      </c>
      <c r="I116">
        <v>-76.061036000000001</v>
      </c>
      <c r="J116">
        <f t="shared" si="4"/>
        <v>0.16758637805077872</v>
      </c>
      <c r="K116">
        <f t="shared" si="5"/>
        <v>2.7063445275173583</v>
      </c>
    </row>
    <row r="117" spans="1:11">
      <c r="A117">
        <v>331855</v>
      </c>
      <c r="B117" t="s">
        <v>2317</v>
      </c>
      <c r="C117" t="s">
        <v>39</v>
      </c>
      <c r="D117" t="s">
        <v>4798</v>
      </c>
      <c r="E117" t="s">
        <v>3407</v>
      </c>
      <c r="F117">
        <v>17602</v>
      </c>
      <c r="G117" t="s">
        <v>7320</v>
      </c>
      <c r="H117">
        <v>40.049039999999998</v>
      </c>
      <c r="I117">
        <v>-76.298209</v>
      </c>
      <c r="J117">
        <f t="shared" si="4"/>
        <v>-0.89666658339042193</v>
      </c>
      <c r="K117">
        <f t="shared" si="5"/>
        <v>-0.55506368420979046</v>
      </c>
    </row>
    <row r="118" spans="1:11">
      <c r="A118">
        <v>240890</v>
      </c>
      <c r="B118" t="s">
        <v>384</v>
      </c>
      <c r="C118" t="s">
        <v>116</v>
      </c>
      <c r="D118" t="s">
        <v>4320</v>
      </c>
      <c r="E118" t="s">
        <v>3407</v>
      </c>
      <c r="F118">
        <v>17543</v>
      </c>
      <c r="G118" t="s">
        <v>6840</v>
      </c>
      <c r="H118">
        <v>40.155904999999997</v>
      </c>
      <c r="I118">
        <v>-76.301709000000002</v>
      </c>
      <c r="J118">
        <f t="shared" si="4"/>
        <v>0.89884654730351454</v>
      </c>
      <c r="K118">
        <f t="shared" si="5"/>
        <v>-0.60319280827135424</v>
      </c>
    </row>
    <row r="119" spans="1:11">
      <c r="A119">
        <v>264441</v>
      </c>
      <c r="B119" t="s">
        <v>2325</v>
      </c>
      <c r="C119" t="s">
        <v>116</v>
      </c>
      <c r="D119" t="s">
        <v>4310</v>
      </c>
      <c r="E119" t="s">
        <v>3407</v>
      </c>
      <c r="F119">
        <v>17543</v>
      </c>
      <c r="G119" t="s">
        <v>6830</v>
      </c>
      <c r="H119">
        <v>40.114463999999998</v>
      </c>
      <c r="I119">
        <v>-76.342524999999995</v>
      </c>
      <c r="J119">
        <f t="shared" si="4"/>
        <v>0.20256750693401879</v>
      </c>
      <c r="K119">
        <f t="shared" si="5"/>
        <v>-1.1644609018985015</v>
      </c>
    </row>
    <row r="120" spans="1:11">
      <c r="A120">
        <v>240899</v>
      </c>
      <c r="B120" t="s">
        <v>2326</v>
      </c>
      <c r="C120" t="s">
        <v>116</v>
      </c>
      <c r="D120" t="s">
        <v>4287</v>
      </c>
      <c r="E120" t="s">
        <v>3407</v>
      </c>
      <c r="F120">
        <v>17543</v>
      </c>
      <c r="G120" t="s">
        <v>6807</v>
      </c>
      <c r="H120">
        <v>40.153334999999998</v>
      </c>
      <c r="I120">
        <v>-76.314532999999997</v>
      </c>
      <c r="J120">
        <f t="shared" si="4"/>
        <v>0.85566619128535149</v>
      </c>
      <c r="K120">
        <f t="shared" si="5"/>
        <v>-0.77953791883272661</v>
      </c>
    </row>
    <row r="121" spans="1:11">
      <c r="A121">
        <v>240901</v>
      </c>
      <c r="B121" t="s">
        <v>2327</v>
      </c>
      <c r="C121" t="s">
        <v>116</v>
      </c>
      <c r="D121" t="s">
        <v>4349</v>
      </c>
      <c r="E121" t="s">
        <v>3407</v>
      </c>
      <c r="F121">
        <v>17543</v>
      </c>
      <c r="G121" t="s">
        <v>6869</v>
      </c>
      <c r="H121">
        <v>40.156663999999999</v>
      </c>
      <c r="I121">
        <v>-76.308554000000001</v>
      </c>
      <c r="J121">
        <f t="shared" si="4"/>
        <v>0.91159903376962237</v>
      </c>
      <c r="K121">
        <f t="shared" si="5"/>
        <v>-0.69731962375738077</v>
      </c>
    </row>
    <row r="122" spans="1:11">
      <c r="A122">
        <v>315518</v>
      </c>
      <c r="B122" t="s">
        <v>2328</v>
      </c>
      <c r="C122" t="s">
        <v>116</v>
      </c>
      <c r="D122" t="s">
        <v>4356</v>
      </c>
      <c r="E122" t="s">
        <v>3407</v>
      </c>
      <c r="F122">
        <v>17543</v>
      </c>
      <c r="G122" t="s">
        <v>6876</v>
      </c>
      <c r="H122">
        <v>40.159115999999997</v>
      </c>
      <c r="I122">
        <v>-76.300849999999997</v>
      </c>
      <c r="J122">
        <f t="shared" si="4"/>
        <v>0.95279678978382909</v>
      </c>
      <c r="K122">
        <f t="shared" si="5"/>
        <v>-0.59138054610874902</v>
      </c>
    </row>
    <row r="123" spans="1:11">
      <c r="A123">
        <v>240902</v>
      </c>
      <c r="B123" t="s">
        <v>2329</v>
      </c>
      <c r="C123" t="s">
        <v>116</v>
      </c>
      <c r="D123" t="s">
        <v>4289</v>
      </c>
      <c r="E123" t="s">
        <v>3407</v>
      </c>
      <c r="F123">
        <v>17543</v>
      </c>
      <c r="G123" t="s">
        <v>6809</v>
      </c>
      <c r="H123">
        <v>40.155672000000003</v>
      </c>
      <c r="I123">
        <v>-76.302458000000001</v>
      </c>
      <c r="J123">
        <f t="shared" si="4"/>
        <v>0.89493175238055944</v>
      </c>
      <c r="K123">
        <f t="shared" si="5"/>
        <v>-0.61349244082050769</v>
      </c>
    </row>
    <row r="124" spans="1:11">
      <c r="A124">
        <v>240903</v>
      </c>
      <c r="B124" t="s">
        <v>2330</v>
      </c>
      <c r="C124" t="s">
        <v>116</v>
      </c>
      <c r="D124" t="s">
        <v>4327</v>
      </c>
      <c r="E124" t="s">
        <v>3407</v>
      </c>
      <c r="F124">
        <v>17543</v>
      </c>
      <c r="G124" t="s">
        <v>6847</v>
      </c>
      <c r="H124">
        <v>40.157125000000001</v>
      </c>
      <c r="I124">
        <v>-76.307782000000003</v>
      </c>
      <c r="J124">
        <f t="shared" si="4"/>
        <v>0.91934461514100108</v>
      </c>
      <c r="K124">
        <f t="shared" si="5"/>
        <v>-0.68670371410726827</v>
      </c>
    </row>
    <row r="125" spans="1:11">
      <c r="A125">
        <v>462866</v>
      </c>
      <c r="B125" t="s">
        <v>1169</v>
      </c>
      <c r="C125" t="s">
        <v>116</v>
      </c>
      <c r="D125" t="s">
        <v>4298</v>
      </c>
      <c r="E125" t="s">
        <v>3407</v>
      </c>
      <c r="F125">
        <v>17543</v>
      </c>
      <c r="G125" t="s">
        <v>6818</v>
      </c>
      <c r="H125">
        <v>40.175379999999997</v>
      </c>
      <c r="I125">
        <v>-76.313230000000004</v>
      </c>
      <c r="J125">
        <f t="shared" si="4"/>
        <v>1.2260595564296508</v>
      </c>
      <c r="K125">
        <f t="shared" si="5"/>
        <v>-0.76162013350363145</v>
      </c>
    </row>
    <row r="126" spans="1:11">
      <c r="A126">
        <v>240900</v>
      </c>
      <c r="B126" t="s">
        <v>1169</v>
      </c>
      <c r="C126" t="s">
        <v>116</v>
      </c>
      <c r="D126" t="s">
        <v>4305</v>
      </c>
      <c r="E126" t="s">
        <v>3407</v>
      </c>
      <c r="F126">
        <v>17543</v>
      </c>
      <c r="G126" t="s">
        <v>6825</v>
      </c>
      <c r="H126">
        <v>40.157972999999998</v>
      </c>
      <c r="I126">
        <v>-76.316584000000006</v>
      </c>
      <c r="J126">
        <f t="shared" si="4"/>
        <v>0.93359245245746958</v>
      </c>
      <c r="K126">
        <f t="shared" si="5"/>
        <v>-0.80774158553290221</v>
      </c>
    </row>
    <row r="127" spans="1:11">
      <c r="A127">
        <v>240906</v>
      </c>
      <c r="B127" t="s">
        <v>2331</v>
      </c>
      <c r="C127" t="s">
        <v>116</v>
      </c>
      <c r="D127" t="s">
        <v>4290</v>
      </c>
      <c r="E127" t="s">
        <v>3407</v>
      </c>
      <c r="F127">
        <v>17543</v>
      </c>
      <c r="G127" t="s">
        <v>6810</v>
      </c>
      <c r="H127">
        <v>40.158211999999999</v>
      </c>
      <c r="I127">
        <v>-76.307837000000006</v>
      </c>
      <c r="J127">
        <f t="shared" si="4"/>
        <v>0.93760805755022059</v>
      </c>
      <c r="K127">
        <f t="shared" si="5"/>
        <v>-0.68746002891399416</v>
      </c>
    </row>
    <row r="128" spans="1:11">
      <c r="A128">
        <v>240907</v>
      </c>
      <c r="B128" t="s">
        <v>2332</v>
      </c>
      <c r="C128" t="s">
        <v>116</v>
      </c>
      <c r="D128" t="s">
        <v>4314</v>
      </c>
      <c r="E128" t="s">
        <v>3407</v>
      </c>
      <c r="F128">
        <v>17543</v>
      </c>
      <c r="G128" t="s">
        <v>6834</v>
      </c>
      <c r="H128">
        <v>40.163131</v>
      </c>
      <c r="I128">
        <v>-76.303161000000003</v>
      </c>
      <c r="J128">
        <f t="shared" si="4"/>
        <v>1.0202555950029446</v>
      </c>
      <c r="K128">
        <f t="shared" si="5"/>
        <v>-0.62315951916774348</v>
      </c>
    </row>
    <row r="129" spans="1:11">
      <c r="A129">
        <v>240931</v>
      </c>
      <c r="B129" t="s">
        <v>2336</v>
      </c>
      <c r="C129" t="s">
        <v>39</v>
      </c>
      <c r="D129" t="s">
        <v>4786</v>
      </c>
      <c r="E129" t="s">
        <v>3407</v>
      </c>
      <c r="F129">
        <v>17602</v>
      </c>
      <c r="G129" t="s">
        <v>7308</v>
      </c>
      <c r="H129">
        <v>40.036911000000003</v>
      </c>
      <c r="I129">
        <v>-76.302019000000001</v>
      </c>
      <c r="J129">
        <f t="shared" si="4"/>
        <v>-1.1004543414232397</v>
      </c>
      <c r="K129">
        <f t="shared" si="5"/>
        <v>-0.60745567354536056</v>
      </c>
    </row>
    <row r="130" spans="1:11">
      <c r="A130">
        <v>442577</v>
      </c>
      <c r="B130" t="s">
        <v>926</v>
      </c>
      <c r="C130" t="s">
        <v>116</v>
      </c>
      <c r="D130" t="s">
        <v>4294</v>
      </c>
      <c r="E130" t="s">
        <v>3407</v>
      </c>
      <c r="F130">
        <v>17543</v>
      </c>
      <c r="G130" t="s">
        <v>6814</v>
      </c>
      <c r="H130">
        <v>40.152186</v>
      </c>
      <c r="I130">
        <v>-76.292050000000003</v>
      </c>
      <c r="J130">
        <f t="shared" si="4"/>
        <v>0.83636104378931553</v>
      </c>
      <c r="K130">
        <f t="shared" si="5"/>
        <v>-0.47037017703984763</v>
      </c>
    </row>
    <row r="131" spans="1:11">
      <c r="A131">
        <v>442578</v>
      </c>
      <c r="B131" t="s">
        <v>958</v>
      </c>
      <c r="C131" t="s">
        <v>116</v>
      </c>
      <c r="D131" t="s">
        <v>4321</v>
      </c>
      <c r="E131" t="s">
        <v>3407</v>
      </c>
      <c r="F131">
        <v>17543</v>
      </c>
      <c r="G131" t="s">
        <v>6841</v>
      </c>
      <c r="H131">
        <v>40.152509999999999</v>
      </c>
      <c r="I131">
        <v>-76.290087999999997</v>
      </c>
      <c r="J131">
        <f t="shared" si="4"/>
        <v>0.84180479295268273</v>
      </c>
      <c r="K131">
        <f t="shared" si="5"/>
        <v>-0.44339036520870195</v>
      </c>
    </row>
    <row r="132" spans="1:11">
      <c r="A132">
        <v>464423</v>
      </c>
      <c r="B132" t="s">
        <v>2366</v>
      </c>
      <c r="C132" t="s">
        <v>39</v>
      </c>
      <c r="D132" t="s">
        <v>4789</v>
      </c>
      <c r="E132" t="s">
        <v>3407</v>
      </c>
      <c r="F132">
        <v>17602</v>
      </c>
      <c r="G132" t="s">
        <v>7311</v>
      </c>
      <c r="H132">
        <v>40.044910000000002</v>
      </c>
      <c r="I132">
        <v>-76.279585999999995</v>
      </c>
      <c r="J132">
        <f t="shared" si="4"/>
        <v>-0.96605758352853621</v>
      </c>
      <c r="K132">
        <f t="shared" si="5"/>
        <v>-0.29897549066747364</v>
      </c>
    </row>
    <row r="133" spans="1:11">
      <c r="A133">
        <v>449739</v>
      </c>
      <c r="B133" t="s">
        <v>2379</v>
      </c>
      <c r="C133" t="s">
        <v>39</v>
      </c>
      <c r="D133" t="s">
        <v>4632</v>
      </c>
      <c r="E133" t="s">
        <v>3407</v>
      </c>
      <c r="F133">
        <v>17601</v>
      </c>
      <c r="G133" t="s">
        <v>7153</v>
      </c>
      <c r="H133">
        <v>40.102820000000001</v>
      </c>
      <c r="I133">
        <v>-76.299490000000006</v>
      </c>
      <c r="J133">
        <f t="shared" si="4"/>
        <v>6.9285709512857379E-3</v>
      </c>
      <c r="K133">
        <f t="shared" si="5"/>
        <v>-0.57267894361639082</v>
      </c>
    </row>
    <row r="134" spans="1:11">
      <c r="A134">
        <v>449765</v>
      </c>
      <c r="B134" t="s">
        <v>2381</v>
      </c>
      <c r="C134" t="s">
        <v>39</v>
      </c>
      <c r="D134" t="s">
        <v>4825</v>
      </c>
      <c r="E134" t="s">
        <v>3407</v>
      </c>
      <c r="F134">
        <v>17603</v>
      </c>
      <c r="G134" t="s">
        <v>7347</v>
      </c>
      <c r="H134">
        <v>40.043830999999997</v>
      </c>
      <c r="I134">
        <v>-76.331162000000006</v>
      </c>
      <c r="J134">
        <f t="shared" si="4"/>
        <v>-0.98418661237826655</v>
      </c>
      <c r="K134">
        <f t="shared" si="5"/>
        <v>-1.0082062628383262</v>
      </c>
    </row>
    <row r="135" spans="1:11">
      <c r="A135">
        <v>479426</v>
      </c>
      <c r="B135" t="s">
        <v>2388</v>
      </c>
      <c r="C135" t="s">
        <v>39</v>
      </c>
      <c r="D135" t="s">
        <v>4637</v>
      </c>
      <c r="E135" t="s">
        <v>3407</v>
      </c>
      <c r="F135">
        <v>17601</v>
      </c>
      <c r="G135" t="s">
        <v>7158</v>
      </c>
      <c r="H135">
        <v>40.099919999999997</v>
      </c>
      <c r="I135">
        <v>-76.302239999999998</v>
      </c>
      <c r="J135">
        <f t="shared" si="4"/>
        <v>-4.179634440004034E-2</v>
      </c>
      <c r="K135">
        <f t="shared" si="5"/>
        <v>-0.61049468395033701</v>
      </c>
    </row>
    <row r="136" spans="1:11">
      <c r="A136">
        <v>480478</v>
      </c>
      <c r="B136" t="s">
        <v>647</v>
      </c>
      <c r="C136" t="s">
        <v>108</v>
      </c>
      <c r="D136" t="s">
        <v>4189</v>
      </c>
      <c r="E136" t="s">
        <v>3407</v>
      </c>
      <c r="F136">
        <v>17522</v>
      </c>
      <c r="G136" t="s">
        <v>6709</v>
      </c>
      <c r="H136">
        <v>40.206612999999997</v>
      </c>
      <c r="I136">
        <v>-76.217074999999994</v>
      </c>
      <c r="J136">
        <f t="shared" si="4"/>
        <v>1.7508268947627319</v>
      </c>
      <c r="K136">
        <f t="shared" si="5"/>
        <v>0.56062441624975212</v>
      </c>
    </row>
    <row r="137" spans="1:11">
      <c r="A137">
        <v>282186</v>
      </c>
      <c r="B137" t="s">
        <v>1074</v>
      </c>
      <c r="C137" t="s">
        <v>108</v>
      </c>
      <c r="D137" t="s">
        <v>4184</v>
      </c>
      <c r="E137" t="s">
        <v>3407</v>
      </c>
      <c r="F137">
        <v>17522</v>
      </c>
      <c r="G137" t="s">
        <v>6704</v>
      </c>
      <c r="H137">
        <v>40.201808</v>
      </c>
      <c r="I137">
        <v>-76.206102999999999</v>
      </c>
      <c r="J137">
        <f t="shared" si="4"/>
        <v>1.6700947505342196</v>
      </c>
      <c r="K137">
        <f t="shared" si="5"/>
        <v>0.71150234459343042</v>
      </c>
    </row>
    <row r="138" spans="1:11">
      <c r="A138">
        <v>415601</v>
      </c>
      <c r="B138" t="s">
        <v>2244</v>
      </c>
      <c r="C138" t="s">
        <v>39</v>
      </c>
      <c r="D138" t="s">
        <v>4772</v>
      </c>
      <c r="E138" t="s">
        <v>3407</v>
      </c>
      <c r="F138">
        <v>17602</v>
      </c>
      <c r="G138" t="s">
        <v>7294</v>
      </c>
      <c r="H138">
        <v>39.993792999999997</v>
      </c>
      <c r="I138">
        <v>-76.234485000000006</v>
      </c>
      <c r="J138">
        <f t="shared" si="4"/>
        <v>-1.8249098242218562</v>
      </c>
      <c r="K138">
        <f t="shared" si="5"/>
        <v>0.32121640198923201</v>
      </c>
    </row>
    <row r="139" spans="1:11">
      <c r="A139">
        <v>341011</v>
      </c>
      <c r="B139" t="s">
        <v>764</v>
      </c>
      <c r="C139" t="s">
        <v>116</v>
      </c>
      <c r="D139" t="s">
        <v>4293</v>
      </c>
      <c r="E139" t="s">
        <v>3407</v>
      </c>
      <c r="F139">
        <v>17543</v>
      </c>
      <c r="G139" t="s">
        <v>6813</v>
      </c>
      <c r="H139">
        <v>40.176229999999997</v>
      </c>
      <c r="I139">
        <v>-76.311414999999997</v>
      </c>
      <c r="J139">
        <f t="shared" si="4"/>
        <v>1.2403409971360513</v>
      </c>
      <c r="K139">
        <f t="shared" si="5"/>
        <v>-0.73666174488304714</v>
      </c>
    </row>
    <row r="140" spans="1:11">
      <c r="A140">
        <v>241116</v>
      </c>
      <c r="B140" t="s">
        <v>2458</v>
      </c>
      <c r="C140" t="s">
        <v>116</v>
      </c>
      <c r="D140" t="s">
        <v>4331</v>
      </c>
      <c r="E140" t="s">
        <v>3407</v>
      </c>
      <c r="F140">
        <v>17543</v>
      </c>
      <c r="G140" t="s">
        <v>6851</v>
      </c>
      <c r="H140">
        <v>40.182434000000001</v>
      </c>
      <c r="I140">
        <v>-76.236418</v>
      </c>
      <c r="J140">
        <f t="shared" si="4"/>
        <v>1.3445787125979165</v>
      </c>
      <c r="K140">
        <f t="shared" si="5"/>
        <v>0.29463537432904752</v>
      </c>
    </row>
    <row r="141" spans="1:11">
      <c r="A141">
        <v>318050</v>
      </c>
      <c r="B141" t="s">
        <v>2474</v>
      </c>
      <c r="C141" t="s">
        <v>116</v>
      </c>
      <c r="D141" t="s">
        <v>4350</v>
      </c>
      <c r="E141" t="s">
        <v>3407</v>
      </c>
      <c r="F141">
        <v>17543</v>
      </c>
      <c r="G141" t="s">
        <v>6870</v>
      </c>
      <c r="H141">
        <v>40.18853</v>
      </c>
      <c r="I141">
        <v>-76.304630000000003</v>
      </c>
      <c r="J141">
        <f t="shared" si="4"/>
        <v>1.4470018450052464</v>
      </c>
      <c r="K141">
        <f t="shared" si="5"/>
        <v>-0.64336000009528471</v>
      </c>
    </row>
    <row r="142" spans="1:11">
      <c r="A142">
        <v>266723</v>
      </c>
      <c r="B142" t="s">
        <v>767</v>
      </c>
      <c r="C142" t="s">
        <v>39</v>
      </c>
      <c r="D142" t="s">
        <v>4808</v>
      </c>
      <c r="E142" t="s">
        <v>3407</v>
      </c>
      <c r="F142">
        <v>17602</v>
      </c>
      <c r="G142" t="s">
        <v>7330</v>
      </c>
      <c r="H142">
        <v>40.016238999999999</v>
      </c>
      <c r="I142">
        <v>-76.233269000000007</v>
      </c>
      <c r="J142">
        <f t="shared" si="4"/>
        <v>-1.4477789794030627</v>
      </c>
      <c r="K142">
        <f t="shared" si="5"/>
        <v>0.33793783480602996</v>
      </c>
    </row>
    <row r="143" spans="1:11">
      <c r="A143">
        <v>241250</v>
      </c>
      <c r="B143" t="s">
        <v>2529</v>
      </c>
      <c r="C143" t="s">
        <v>39</v>
      </c>
      <c r="D143" t="s">
        <v>4767</v>
      </c>
      <c r="E143" t="s">
        <v>3407</v>
      </c>
      <c r="F143">
        <v>17602</v>
      </c>
      <c r="G143" t="s">
        <v>7289</v>
      </c>
      <c r="H143">
        <v>40.026200000000003</v>
      </c>
      <c r="I143">
        <v>-76.264634999999998</v>
      </c>
      <c r="J143">
        <f t="shared" si="4"/>
        <v>-1.280417296018888</v>
      </c>
      <c r="K143">
        <f t="shared" si="5"/>
        <v>-9.3381623854973464E-2</v>
      </c>
    </row>
    <row r="144" spans="1:11">
      <c r="A144">
        <v>285976</v>
      </c>
      <c r="B144" t="s">
        <v>2532</v>
      </c>
      <c r="C144" t="s">
        <v>108</v>
      </c>
      <c r="D144" t="s">
        <v>4185</v>
      </c>
      <c r="E144" t="s">
        <v>3407</v>
      </c>
      <c r="F144">
        <v>17522</v>
      </c>
      <c r="G144" t="s">
        <v>6705</v>
      </c>
      <c r="H144">
        <v>40.187220000000003</v>
      </c>
      <c r="I144">
        <v>-76.159390999999999</v>
      </c>
      <c r="J144">
        <f t="shared" si="4"/>
        <v>1.424991624622493</v>
      </c>
      <c r="K144">
        <f t="shared" si="5"/>
        <v>1.353847385496896</v>
      </c>
    </row>
    <row r="145" spans="1:11">
      <c r="A145">
        <v>307286</v>
      </c>
      <c r="B145" t="s">
        <v>769</v>
      </c>
      <c r="C145" t="s">
        <v>116</v>
      </c>
      <c r="D145" t="s">
        <v>4301</v>
      </c>
      <c r="E145" t="s">
        <v>3407</v>
      </c>
      <c r="F145">
        <v>17543</v>
      </c>
      <c r="G145" t="s">
        <v>6821</v>
      </c>
      <c r="H145">
        <v>40.145899</v>
      </c>
      <c r="I145">
        <v>-76.298991000000001</v>
      </c>
      <c r="J145">
        <f t="shared" si="4"/>
        <v>0.73072878764676608</v>
      </c>
      <c r="K145">
        <f t="shared" si="5"/>
        <v>-0.56581710564297949</v>
      </c>
    </row>
    <row r="146" spans="1:11">
      <c r="A146">
        <v>241156</v>
      </c>
      <c r="B146" t="s">
        <v>115</v>
      </c>
      <c r="C146" t="s">
        <v>116</v>
      </c>
      <c r="D146" t="s">
        <v>4296</v>
      </c>
      <c r="E146" t="s">
        <v>3407</v>
      </c>
      <c r="F146">
        <v>17543</v>
      </c>
      <c r="G146" t="s">
        <v>6816</v>
      </c>
      <c r="H146">
        <v>40.152245000000001</v>
      </c>
      <c r="I146">
        <v>-76.311851000000004</v>
      </c>
      <c r="J146">
        <f t="shared" si="4"/>
        <v>0.83735234379129375</v>
      </c>
      <c r="K146">
        <f t="shared" si="5"/>
        <v>-0.74265725862338861</v>
      </c>
    </row>
    <row r="147" spans="1:11">
      <c r="A147">
        <v>305384</v>
      </c>
      <c r="B147" t="s">
        <v>2568</v>
      </c>
      <c r="C147" t="s">
        <v>226</v>
      </c>
      <c r="D147" t="s">
        <v>3837</v>
      </c>
      <c r="E147" t="s">
        <v>3407</v>
      </c>
      <c r="F147">
        <v>17067</v>
      </c>
      <c r="G147" t="s">
        <v>6356</v>
      </c>
      <c r="H147">
        <v>40.359470000000002</v>
      </c>
      <c r="I147">
        <v>-76.280060000000006</v>
      </c>
      <c r="J147">
        <f t="shared" si="4"/>
        <v>4.3190835795378533</v>
      </c>
      <c r="K147">
        <f t="shared" si="5"/>
        <v>-0.30549354918338889</v>
      </c>
    </row>
    <row r="148" spans="1:11">
      <c r="A148">
        <v>295619</v>
      </c>
      <c r="B148" t="s">
        <v>481</v>
      </c>
      <c r="C148" t="s">
        <v>39</v>
      </c>
      <c r="D148" t="s">
        <v>4766</v>
      </c>
      <c r="E148" t="s">
        <v>3407</v>
      </c>
      <c r="F148">
        <v>17602</v>
      </c>
      <c r="G148" t="s">
        <v>7288</v>
      </c>
      <c r="H148">
        <v>40.043109000000001</v>
      </c>
      <c r="I148">
        <v>-76.295321000000001</v>
      </c>
      <c r="J148">
        <f t="shared" si="4"/>
        <v>-0.9963174361311703</v>
      </c>
      <c r="K148">
        <f t="shared" si="5"/>
        <v>-0.51535028126989546</v>
      </c>
    </row>
    <row r="149" spans="1:11">
      <c r="A149">
        <v>241225</v>
      </c>
      <c r="B149" t="s">
        <v>2575</v>
      </c>
      <c r="C149" t="s">
        <v>140</v>
      </c>
      <c r="D149" t="s">
        <v>4280</v>
      </c>
      <c r="E149" t="s">
        <v>3407</v>
      </c>
      <c r="F149">
        <v>17540</v>
      </c>
      <c r="G149" t="s">
        <v>6800</v>
      </c>
      <c r="H149">
        <v>40.08117</v>
      </c>
      <c r="I149">
        <v>-76.177139999999994</v>
      </c>
      <c r="J149">
        <f t="shared" si="4"/>
        <v>-0.35682812468831515</v>
      </c>
      <c r="K149">
        <f t="shared" si="5"/>
        <v>1.1097777217917992</v>
      </c>
    </row>
    <row r="150" spans="1:11">
      <c r="A150">
        <v>449771</v>
      </c>
      <c r="B150" t="s">
        <v>2384</v>
      </c>
      <c r="C150" t="s">
        <v>39</v>
      </c>
      <c r="D150" t="s">
        <v>4638</v>
      </c>
      <c r="E150" t="s">
        <v>3407</v>
      </c>
      <c r="F150">
        <v>17601</v>
      </c>
      <c r="G150" t="s">
        <v>7159</v>
      </c>
      <c r="H150">
        <v>40.100937999999999</v>
      </c>
      <c r="I150">
        <v>-76.304263000000006</v>
      </c>
      <c r="J150">
        <f t="shared" si="4"/>
        <v>-2.469221894222005E-2</v>
      </c>
      <c r="K150">
        <f t="shared" si="5"/>
        <v>-0.63831331765801536</v>
      </c>
    </row>
    <row r="151" spans="1:11">
      <c r="A151">
        <v>241233</v>
      </c>
      <c r="B151" t="s">
        <v>2590</v>
      </c>
      <c r="C151" t="s">
        <v>159</v>
      </c>
      <c r="D151" t="s">
        <v>4529</v>
      </c>
      <c r="E151" t="s">
        <v>3407</v>
      </c>
      <c r="F151">
        <v>17557</v>
      </c>
      <c r="G151" t="s">
        <v>7049</v>
      </c>
      <c r="H151">
        <v>40.139806</v>
      </c>
      <c r="I151">
        <v>-76.122377999999998</v>
      </c>
      <c r="J151">
        <f t="shared" si="4"/>
        <v>0.62835606032427438</v>
      </c>
      <c r="K151">
        <f t="shared" si="5"/>
        <v>1.8628197480367441</v>
      </c>
    </row>
    <row r="152" spans="1:11">
      <c r="A152">
        <v>241235</v>
      </c>
      <c r="B152" t="s">
        <v>775</v>
      </c>
      <c r="C152" t="s">
        <v>116</v>
      </c>
      <c r="D152" t="s">
        <v>4335</v>
      </c>
      <c r="E152" t="s">
        <v>3407</v>
      </c>
      <c r="F152">
        <v>17543</v>
      </c>
      <c r="G152" t="s">
        <v>6855</v>
      </c>
      <c r="H152">
        <v>40.216856</v>
      </c>
      <c r="I152">
        <v>-76.30838</v>
      </c>
      <c r="J152">
        <f t="shared" si="4"/>
        <v>1.9229266561224185</v>
      </c>
      <c r="K152">
        <f t="shared" si="5"/>
        <v>-0.6949269187325906</v>
      </c>
    </row>
    <row r="153" spans="1:11">
      <c r="A153">
        <v>241236</v>
      </c>
      <c r="B153" t="s">
        <v>158</v>
      </c>
      <c r="C153" t="s">
        <v>159</v>
      </c>
      <c r="D153" t="s">
        <v>4525</v>
      </c>
      <c r="E153" t="s">
        <v>3407</v>
      </c>
      <c r="F153">
        <v>17557</v>
      </c>
      <c r="G153" t="s">
        <v>7045</v>
      </c>
      <c r="H153">
        <v>40.101635000000002</v>
      </c>
      <c r="I153">
        <v>-76.088273999999998</v>
      </c>
      <c r="J153">
        <f t="shared" si="4"/>
        <v>-1.2981437562928647E-2</v>
      </c>
      <c r="K153">
        <f t="shared" si="5"/>
        <v>2.3317899328922751</v>
      </c>
    </row>
    <row r="154" spans="1:11">
      <c r="A154">
        <v>467047</v>
      </c>
      <c r="B154" t="s">
        <v>660</v>
      </c>
      <c r="C154" t="s">
        <v>159</v>
      </c>
      <c r="D154" t="s">
        <v>4535</v>
      </c>
      <c r="E154" t="s">
        <v>3407</v>
      </c>
      <c r="F154">
        <v>17557</v>
      </c>
      <c r="G154" t="s">
        <v>7055</v>
      </c>
      <c r="H154">
        <v>40.084094999999998</v>
      </c>
      <c r="I154">
        <v>-76.070549999999997</v>
      </c>
      <c r="J154">
        <f t="shared" ref="J154:J217" si="6">(H154-N$2)/N$6</f>
        <v>-0.30768316696337678</v>
      </c>
      <c r="K154">
        <f t="shared" ref="K154:K217" si="7">(I154-O$2)/O$6</f>
        <v>2.575515817139876</v>
      </c>
    </row>
    <row r="155" spans="1:11">
      <c r="A155">
        <v>311982</v>
      </c>
      <c r="B155" t="s">
        <v>2594</v>
      </c>
      <c r="C155" t="s">
        <v>159</v>
      </c>
      <c r="D155" t="s">
        <v>4538</v>
      </c>
      <c r="E155" t="s">
        <v>3407</v>
      </c>
      <c r="F155">
        <v>17557</v>
      </c>
      <c r="G155" t="s">
        <v>7058</v>
      </c>
      <c r="H155">
        <v>40.097479</v>
      </c>
      <c r="I155">
        <v>-76.099556000000007</v>
      </c>
      <c r="J155">
        <f t="shared" si="6"/>
        <v>-8.2809281769800305E-2</v>
      </c>
      <c r="K155">
        <f t="shared" si="7"/>
        <v>2.176649139274395</v>
      </c>
    </row>
    <row r="156" spans="1:11">
      <c r="A156">
        <v>241245</v>
      </c>
      <c r="B156" t="s">
        <v>2600</v>
      </c>
      <c r="C156" t="s">
        <v>39</v>
      </c>
      <c r="D156" t="s">
        <v>4773</v>
      </c>
      <c r="E156" t="s">
        <v>3407</v>
      </c>
      <c r="F156">
        <v>17602</v>
      </c>
      <c r="G156" t="s">
        <v>7295</v>
      </c>
      <c r="H156">
        <v>40.041980000000002</v>
      </c>
      <c r="I156">
        <v>-76.244705999999994</v>
      </c>
      <c r="J156">
        <f t="shared" si="6"/>
        <v>-1.0152865497282448</v>
      </c>
      <c r="K156">
        <f t="shared" si="7"/>
        <v>0.18066560855143973</v>
      </c>
    </row>
    <row r="157" spans="1:11">
      <c r="A157">
        <v>241247</v>
      </c>
      <c r="B157" t="s">
        <v>2602</v>
      </c>
      <c r="C157" t="s">
        <v>116</v>
      </c>
      <c r="D157" t="s">
        <v>4322</v>
      </c>
      <c r="E157" t="s">
        <v>3407</v>
      </c>
      <c r="F157">
        <v>17543</v>
      </c>
      <c r="G157" t="s">
        <v>6842</v>
      </c>
      <c r="H157">
        <v>40.148020000000002</v>
      </c>
      <c r="I157">
        <v>-76.309619999999995</v>
      </c>
      <c r="J157">
        <f t="shared" si="6"/>
        <v>0.76636518263302289</v>
      </c>
      <c r="K157">
        <f t="shared" si="7"/>
        <v>-0.711978379828616</v>
      </c>
    </row>
    <row r="158" spans="1:11">
      <c r="A158">
        <v>340409</v>
      </c>
      <c r="B158" t="s">
        <v>776</v>
      </c>
      <c r="C158" t="s">
        <v>777</v>
      </c>
      <c r="D158" t="s">
        <v>4181</v>
      </c>
      <c r="E158" t="s">
        <v>3407</v>
      </c>
      <c r="F158">
        <v>17521</v>
      </c>
      <c r="G158" t="s">
        <v>6701</v>
      </c>
      <c r="H158">
        <v>40.203139999999998</v>
      </c>
      <c r="I158">
        <v>-76.348219999999998</v>
      </c>
      <c r="J158">
        <f t="shared" si="6"/>
        <v>1.6924746082058666</v>
      </c>
      <c r="K158">
        <f t="shared" si="7"/>
        <v>-1.2427738623358011</v>
      </c>
    </row>
    <row r="159" spans="1:11">
      <c r="A159">
        <v>469690</v>
      </c>
      <c r="B159" t="s">
        <v>2570</v>
      </c>
      <c r="C159" t="s">
        <v>39</v>
      </c>
      <c r="D159" t="s">
        <v>4785</v>
      </c>
      <c r="E159" t="s">
        <v>3407</v>
      </c>
      <c r="F159">
        <v>17602</v>
      </c>
      <c r="G159" t="s">
        <v>7307</v>
      </c>
      <c r="H159">
        <v>40.042386</v>
      </c>
      <c r="I159">
        <v>-76.295670999999999</v>
      </c>
      <c r="J159">
        <f t="shared" si="6"/>
        <v>-1.0084650615790998</v>
      </c>
      <c r="K159">
        <f t="shared" si="7"/>
        <v>-0.52016319367601271</v>
      </c>
    </row>
    <row r="160" spans="1:11">
      <c r="A160">
        <v>265733</v>
      </c>
      <c r="B160" t="s">
        <v>787</v>
      </c>
      <c r="C160" t="s">
        <v>39</v>
      </c>
      <c r="D160" t="s">
        <v>4643</v>
      </c>
      <c r="E160" t="s">
        <v>3407</v>
      </c>
      <c r="F160">
        <v>17601</v>
      </c>
      <c r="G160" t="s">
        <v>7164</v>
      </c>
      <c r="H160">
        <v>40.061821999999999</v>
      </c>
      <c r="I160">
        <v>-76.239523000000005</v>
      </c>
      <c r="J160">
        <f t="shared" si="6"/>
        <v>-0.68190731855598019</v>
      </c>
      <c r="K160">
        <f t="shared" si="7"/>
        <v>0.2519379656972503</v>
      </c>
    </row>
    <row r="161" spans="1:11">
      <c r="A161">
        <v>241332</v>
      </c>
      <c r="B161" t="s">
        <v>2687</v>
      </c>
      <c r="C161" t="s">
        <v>39</v>
      </c>
      <c r="D161" t="s">
        <v>4823</v>
      </c>
      <c r="E161" t="s">
        <v>3407</v>
      </c>
      <c r="F161">
        <v>17603</v>
      </c>
      <c r="G161" t="s">
        <v>7345</v>
      </c>
      <c r="H161">
        <v>40.041241999999997</v>
      </c>
      <c r="I161">
        <v>-76.308729999999997</v>
      </c>
      <c r="J161">
        <f t="shared" si="6"/>
        <v>-1.0276862006004848</v>
      </c>
      <c r="K161">
        <f t="shared" si="7"/>
        <v>-0.69973983113870797</v>
      </c>
    </row>
    <row r="162" spans="1:11">
      <c r="A162">
        <v>267941</v>
      </c>
      <c r="B162" t="s">
        <v>2693</v>
      </c>
      <c r="C162" t="s">
        <v>39</v>
      </c>
      <c r="D162" t="s">
        <v>4780</v>
      </c>
      <c r="E162" t="s">
        <v>3407</v>
      </c>
      <c r="F162">
        <v>17602</v>
      </c>
      <c r="G162" t="s">
        <v>7302</v>
      </c>
      <c r="H162">
        <v>40.038801999999997</v>
      </c>
      <c r="I162">
        <v>-76.209635000000006</v>
      </c>
      <c r="J162">
        <f t="shared" si="6"/>
        <v>-1.0686823362753386</v>
      </c>
      <c r="K162">
        <f t="shared" si="7"/>
        <v>0.66293318282609981</v>
      </c>
    </row>
    <row r="163" spans="1:11">
      <c r="A163">
        <v>241382</v>
      </c>
      <c r="B163" t="s">
        <v>2700</v>
      </c>
      <c r="C163" t="s">
        <v>159</v>
      </c>
      <c r="D163" t="s">
        <v>4537</v>
      </c>
      <c r="E163" t="s">
        <v>3407</v>
      </c>
      <c r="F163">
        <v>17557</v>
      </c>
      <c r="G163" t="s">
        <v>7057</v>
      </c>
      <c r="H163">
        <v>40.092100000000002</v>
      </c>
      <c r="I163">
        <v>-76.113705999999993</v>
      </c>
      <c r="J163">
        <f t="shared" si="6"/>
        <v>-0.17318559889887736</v>
      </c>
      <c r="K163">
        <f t="shared" si="7"/>
        <v>1.9820699662829686</v>
      </c>
    </row>
    <row r="164" spans="1:11">
      <c r="A164">
        <v>241424</v>
      </c>
      <c r="B164" t="s">
        <v>2755</v>
      </c>
      <c r="C164" t="s">
        <v>159</v>
      </c>
      <c r="D164" t="s">
        <v>4528</v>
      </c>
      <c r="E164" t="s">
        <v>3407</v>
      </c>
      <c r="F164">
        <v>17557</v>
      </c>
      <c r="G164" t="s">
        <v>7048</v>
      </c>
      <c r="H164">
        <v>40.098945999999998</v>
      </c>
      <c r="I164">
        <v>-76.062431000000004</v>
      </c>
      <c r="J164">
        <f t="shared" si="6"/>
        <v>-5.816119528007372E-2</v>
      </c>
      <c r="K164">
        <f t="shared" si="7"/>
        <v>2.6871616337842319</v>
      </c>
    </row>
    <row r="165" spans="1:11">
      <c r="A165">
        <v>241465</v>
      </c>
      <c r="B165" t="s">
        <v>2790</v>
      </c>
      <c r="C165" t="s">
        <v>116</v>
      </c>
      <c r="D165" t="s">
        <v>4329</v>
      </c>
      <c r="E165" t="s">
        <v>3407</v>
      </c>
      <c r="F165">
        <v>17543</v>
      </c>
      <c r="G165" t="s">
        <v>6849</v>
      </c>
      <c r="H165">
        <v>40.115895000000002</v>
      </c>
      <c r="I165">
        <v>-76.312797000000003</v>
      </c>
      <c r="J165">
        <f t="shared" si="6"/>
        <v>0.22661073240568633</v>
      </c>
      <c r="K165">
        <f t="shared" si="7"/>
        <v>-0.75566587329829105</v>
      </c>
    </row>
    <row r="166" spans="1:11">
      <c r="A166">
        <v>297575</v>
      </c>
      <c r="B166" t="s">
        <v>802</v>
      </c>
      <c r="C166" t="s">
        <v>116</v>
      </c>
      <c r="D166" t="s">
        <v>4315</v>
      </c>
      <c r="E166" t="s">
        <v>3407</v>
      </c>
      <c r="F166">
        <v>17543</v>
      </c>
      <c r="G166" t="s">
        <v>6835</v>
      </c>
      <c r="H166">
        <v>40.122186999999997</v>
      </c>
      <c r="I166">
        <v>-76.314600999999996</v>
      </c>
      <c r="J166">
        <f t="shared" si="6"/>
        <v>0.33232699702288665</v>
      </c>
      <c r="K166">
        <f t="shared" si="7"/>
        <v>-0.7804729989573348</v>
      </c>
    </row>
    <row r="167" spans="1:11">
      <c r="A167">
        <v>241496</v>
      </c>
      <c r="B167" t="s">
        <v>2805</v>
      </c>
      <c r="C167" t="s">
        <v>142</v>
      </c>
      <c r="D167" t="s">
        <v>4132</v>
      </c>
      <c r="E167" t="s">
        <v>3407</v>
      </c>
      <c r="F167">
        <v>17512</v>
      </c>
      <c r="G167" t="s">
        <v>6652</v>
      </c>
      <c r="H167">
        <v>40.035805000000003</v>
      </c>
      <c r="I167">
        <v>-76.506652000000003</v>
      </c>
      <c r="J167">
        <f t="shared" si="6"/>
        <v>-1.1190370160365144</v>
      </c>
      <c r="K167">
        <f t="shared" si="7"/>
        <v>-3.4214005432833563</v>
      </c>
    </row>
    <row r="168" spans="1:11">
      <c r="A168">
        <v>263347</v>
      </c>
      <c r="B168" t="s">
        <v>2813</v>
      </c>
      <c r="C168" t="s">
        <v>39</v>
      </c>
      <c r="D168" t="s">
        <v>4805</v>
      </c>
      <c r="E168" t="s">
        <v>3407</v>
      </c>
      <c r="F168">
        <v>17602</v>
      </c>
      <c r="G168" t="s">
        <v>7327</v>
      </c>
      <c r="H168">
        <v>40.033790000000003</v>
      </c>
      <c r="I168">
        <v>-76.298209999999997</v>
      </c>
      <c r="J168">
        <f t="shared" si="6"/>
        <v>-1.1528924313581679</v>
      </c>
      <c r="K168">
        <f t="shared" si="7"/>
        <v>-0.55507743538805909</v>
      </c>
    </row>
    <row r="169" spans="1:11">
      <c r="A169">
        <v>254712</v>
      </c>
      <c r="B169" t="s">
        <v>2829</v>
      </c>
      <c r="C169" t="s">
        <v>116</v>
      </c>
      <c r="D169" t="s">
        <v>4353</v>
      </c>
      <c r="E169" t="s">
        <v>3407</v>
      </c>
      <c r="F169">
        <v>17543</v>
      </c>
      <c r="G169" t="s">
        <v>6873</v>
      </c>
      <c r="H169">
        <v>40.153053</v>
      </c>
      <c r="I169">
        <v>-76.258958000000007</v>
      </c>
      <c r="J169">
        <f t="shared" si="6"/>
        <v>0.85092811330983931</v>
      </c>
      <c r="K169">
        <f t="shared" si="7"/>
        <v>-1.5316184627289876E-2</v>
      </c>
    </row>
    <row r="170" spans="1:11">
      <c r="A170">
        <v>449774</v>
      </c>
      <c r="B170" t="s">
        <v>2386</v>
      </c>
      <c r="C170" t="s">
        <v>116</v>
      </c>
      <c r="D170" t="s">
        <v>4319</v>
      </c>
      <c r="E170" t="s">
        <v>3407</v>
      </c>
      <c r="F170">
        <v>17543</v>
      </c>
      <c r="G170" t="s">
        <v>6839</v>
      </c>
      <c r="H170">
        <v>40.121917000000003</v>
      </c>
      <c r="I170">
        <v>-76.325512000000003</v>
      </c>
      <c r="J170">
        <f t="shared" si="6"/>
        <v>0.32779053938684682</v>
      </c>
      <c r="K170">
        <f t="shared" si="7"/>
        <v>-0.93051210542467588</v>
      </c>
    </row>
    <row r="171" spans="1:11">
      <c r="A171">
        <v>481367</v>
      </c>
      <c r="B171" t="s">
        <v>734</v>
      </c>
      <c r="C171" t="s">
        <v>39</v>
      </c>
      <c r="D171" t="s">
        <v>4776</v>
      </c>
      <c r="E171" t="s">
        <v>3407</v>
      </c>
      <c r="F171">
        <v>17602</v>
      </c>
      <c r="G171" t="s">
        <v>7298</v>
      </c>
      <c r="H171">
        <v>40.041147000000002</v>
      </c>
      <c r="I171">
        <v>-76.294590999999997</v>
      </c>
      <c r="J171">
        <f t="shared" si="6"/>
        <v>-1.029282361620522</v>
      </c>
      <c r="K171">
        <f t="shared" si="7"/>
        <v>-0.50531192110843115</v>
      </c>
    </row>
    <row r="172" spans="1:11">
      <c r="A172">
        <v>241584</v>
      </c>
      <c r="B172" t="s">
        <v>2847</v>
      </c>
      <c r="C172" t="s">
        <v>39</v>
      </c>
      <c r="D172" t="s">
        <v>4776</v>
      </c>
      <c r="E172" t="s">
        <v>3407</v>
      </c>
      <c r="F172">
        <v>17602</v>
      </c>
      <c r="G172" t="s">
        <v>7298</v>
      </c>
      <c r="H172">
        <v>40.041147000000002</v>
      </c>
      <c r="I172">
        <v>-76.294590999999997</v>
      </c>
      <c r="J172">
        <f t="shared" si="6"/>
        <v>-1.029282361620522</v>
      </c>
      <c r="K172">
        <f t="shared" si="7"/>
        <v>-0.50531192110843115</v>
      </c>
    </row>
    <row r="173" spans="1:11">
      <c r="A173">
        <v>280135</v>
      </c>
      <c r="B173" t="s">
        <v>2854</v>
      </c>
      <c r="C173" t="s">
        <v>39</v>
      </c>
      <c r="D173" t="s">
        <v>4812</v>
      </c>
      <c r="E173" t="s">
        <v>3407</v>
      </c>
      <c r="F173">
        <v>17602</v>
      </c>
      <c r="G173" t="s">
        <v>7334</v>
      </c>
      <c r="H173">
        <v>40.036799999999999</v>
      </c>
      <c r="I173">
        <v>-76.254180000000005</v>
      </c>
      <c r="J173">
        <f t="shared" si="6"/>
        <v>-1.1023193295626132</v>
      </c>
      <c r="K173">
        <f t="shared" si="7"/>
        <v>5.038694530587301E-2</v>
      </c>
    </row>
    <row r="174" spans="1:11">
      <c r="A174">
        <v>241605</v>
      </c>
      <c r="B174" t="s">
        <v>2855</v>
      </c>
      <c r="C174" t="s">
        <v>116</v>
      </c>
      <c r="D174" t="s">
        <v>4325</v>
      </c>
      <c r="E174" t="s">
        <v>3407</v>
      </c>
      <c r="F174">
        <v>17543</v>
      </c>
      <c r="G174" t="s">
        <v>6845</v>
      </c>
      <c r="H174">
        <v>40.169266999999998</v>
      </c>
      <c r="I174">
        <v>-76.312421000000001</v>
      </c>
      <c r="J174">
        <f t="shared" si="6"/>
        <v>1.1233507952081976</v>
      </c>
      <c r="K174">
        <f t="shared" si="7"/>
        <v>-0.75049543025621379</v>
      </c>
    </row>
    <row r="175" spans="1:11">
      <c r="A175">
        <v>272808</v>
      </c>
      <c r="B175" t="s">
        <v>2862</v>
      </c>
      <c r="C175" t="s">
        <v>116</v>
      </c>
      <c r="D175" t="s">
        <v>4297</v>
      </c>
      <c r="E175" t="s">
        <v>3407</v>
      </c>
      <c r="F175">
        <v>17543</v>
      </c>
      <c r="G175" t="s">
        <v>6817</v>
      </c>
      <c r="H175">
        <v>40.162660000000002</v>
      </c>
      <c r="I175">
        <v>-76.309629999999999</v>
      </c>
      <c r="J175">
        <f t="shared" si="6"/>
        <v>1.012341996682145</v>
      </c>
      <c r="K175">
        <f t="shared" si="7"/>
        <v>-0.71211589161169264</v>
      </c>
    </row>
    <row r="176" spans="1:11">
      <c r="A176">
        <v>240373</v>
      </c>
      <c r="B176" t="s">
        <v>2866</v>
      </c>
      <c r="C176" t="s">
        <v>116</v>
      </c>
      <c r="D176" t="s">
        <v>4339</v>
      </c>
      <c r="E176" t="s">
        <v>3407</v>
      </c>
      <c r="F176">
        <v>17543</v>
      </c>
      <c r="G176" t="s">
        <v>6859</v>
      </c>
      <c r="H176">
        <v>40.120860999999998</v>
      </c>
      <c r="I176">
        <v>-76.309701000000004</v>
      </c>
      <c r="J176">
        <f t="shared" si="6"/>
        <v>0.31004794952091613</v>
      </c>
      <c r="K176">
        <f t="shared" si="7"/>
        <v>-0.71309222527130189</v>
      </c>
    </row>
    <row r="177" spans="1:11">
      <c r="A177">
        <v>323231</v>
      </c>
      <c r="B177" t="s">
        <v>2867</v>
      </c>
      <c r="C177" t="s">
        <v>116</v>
      </c>
      <c r="D177" t="s">
        <v>4291</v>
      </c>
      <c r="E177" t="s">
        <v>3407</v>
      </c>
      <c r="F177">
        <v>17543</v>
      </c>
      <c r="G177" t="s">
        <v>6811</v>
      </c>
      <c r="H177">
        <v>40.175379999999997</v>
      </c>
      <c r="I177">
        <v>-76.313230000000004</v>
      </c>
      <c r="J177">
        <f t="shared" si="6"/>
        <v>1.2260595564296508</v>
      </c>
      <c r="K177">
        <f t="shared" si="7"/>
        <v>-0.76162013350363145</v>
      </c>
    </row>
    <row r="178" spans="1:11">
      <c r="A178">
        <v>306450</v>
      </c>
      <c r="B178" t="s">
        <v>813</v>
      </c>
      <c r="C178" t="s">
        <v>116</v>
      </c>
      <c r="D178" t="s">
        <v>4284</v>
      </c>
      <c r="E178" t="s">
        <v>3407</v>
      </c>
      <c r="F178">
        <v>17543</v>
      </c>
      <c r="G178" t="s">
        <v>6804</v>
      </c>
      <c r="H178">
        <v>40.173532999999999</v>
      </c>
      <c r="I178">
        <v>-76.312708000000001</v>
      </c>
      <c r="J178">
        <f t="shared" si="6"/>
        <v>1.195026825859417</v>
      </c>
      <c r="K178">
        <f t="shared" si="7"/>
        <v>-0.75444201842926117</v>
      </c>
    </row>
    <row r="179" spans="1:11">
      <c r="A179">
        <v>474710</v>
      </c>
      <c r="B179" t="s">
        <v>814</v>
      </c>
      <c r="C179" t="s">
        <v>116</v>
      </c>
      <c r="D179" t="s">
        <v>4313</v>
      </c>
      <c r="E179" t="s">
        <v>3407</v>
      </c>
      <c r="F179">
        <v>17543</v>
      </c>
      <c r="G179" t="s">
        <v>6833</v>
      </c>
      <c r="H179">
        <v>40.133639000000002</v>
      </c>
      <c r="I179">
        <v>-76.334155999999993</v>
      </c>
      <c r="J179">
        <f t="shared" si="6"/>
        <v>0.52474000757561323</v>
      </c>
      <c r="K179">
        <f t="shared" si="7"/>
        <v>-1.0493772906782077</v>
      </c>
    </row>
    <row r="180" spans="1:11">
      <c r="A180">
        <v>315440</v>
      </c>
      <c r="B180" t="s">
        <v>2879</v>
      </c>
      <c r="C180" t="s">
        <v>116</v>
      </c>
      <c r="D180" t="s">
        <v>4333</v>
      </c>
      <c r="E180" t="s">
        <v>3407</v>
      </c>
      <c r="F180">
        <v>17543</v>
      </c>
      <c r="G180" t="s">
        <v>6853</v>
      </c>
      <c r="H180">
        <v>40.151829999999997</v>
      </c>
      <c r="I180">
        <v>-76.247969999999995</v>
      </c>
      <c r="J180">
        <f t="shared" si="6"/>
        <v>0.83037964038751455</v>
      </c>
      <c r="K180">
        <f t="shared" si="7"/>
        <v>0.13578176256946736</v>
      </c>
    </row>
    <row r="181" spans="1:11">
      <c r="A181">
        <v>479675</v>
      </c>
      <c r="B181" t="s">
        <v>1017</v>
      </c>
      <c r="C181" t="s">
        <v>39</v>
      </c>
      <c r="D181" t="s">
        <v>4641</v>
      </c>
      <c r="E181" t="s">
        <v>3407</v>
      </c>
      <c r="F181">
        <v>17601</v>
      </c>
      <c r="G181" t="s">
        <v>7162</v>
      </c>
      <c r="H181">
        <v>40.049349999999997</v>
      </c>
      <c r="I181">
        <v>-76.246838999999994</v>
      </c>
      <c r="J181">
        <f t="shared" si="6"/>
        <v>-0.8914580579563397</v>
      </c>
      <c r="K181">
        <f t="shared" si="7"/>
        <v>0.15133434523050512</v>
      </c>
    </row>
    <row r="182" spans="1:11">
      <c r="A182">
        <v>241751</v>
      </c>
      <c r="B182" t="s">
        <v>1017</v>
      </c>
      <c r="C182" t="s">
        <v>39</v>
      </c>
      <c r="D182" t="s">
        <v>4783</v>
      </c>
      <c r="E182" t="s">
        <v>3407</v>
      </c>
      <c r="F182">
        <v>17602</v>
      </c>
      <c r="G182" t="s">
        <v>7305</v>
      </c>
      <c r="H182">
        <v>40.047871999999998</v>
      </c>
      <c r="I182">
        <v>-76.287166999999997</v>
      </c>
      <c r="J182">
        <f t="shared" si="6"/>
        <v>-0.91629096309051306</v>
      </c>
      <c r="K182">
        <f t="shared" si="7"/>
        <v>-0.40322317338477143</v>
      </c>
    </row>
    <row r="183" spans="1:11">
      <c r="A183">
        <v>447043</v>
      </c>
      <c r="B183" t="s">
        <v>1017</v>
      </c>
      <c r="C183" t="s">
        <v>39</v>
      </c>
      <c r="D183" t="s">
        <v>4792</v>
      </c>
      <c r="E183" t="s">
        <v>3407</v>
      </c>
      <c r="F183">
        <v>17602</v>
      </c>
      <c r="G183" t="s">
        <v>7314</v>
      </c>
      <c r="H183">
        <v>40.045610000000003</v>
      </c>
      <c r="I183">
        <v>-76.284599999999998</v>
      </c>
      <c r="J183">
        <f t="shared" si="6"/>
        <v>-0.9542963970644065</v>
      </c>
      <c r="K183">
        <f t="shared" si="7"/>
        <v>-0.3679238986802279</v>
      </c>
    </row>
    <row r="184" spans="1:11">
      <c r="A184">
        <v>239060</v>
      </c>
      <c r="B184" t="s">
        <v>2999</v>
      </c>
      <c r="C184" t="s">
        <v>159</v>
      </c>
      <c r="D184" t="s">
        <v>4539</v>
      </c>
      <c r="E184" t="s">
        <v>3407</v>
      </c>
      <c r="F184">
        <v>17557</v>
      </c>
      <c r="G184" t="s">
        <v>7059</v>
      </c>
      <c r="H184">
        <v>40.104477000000003</v>
      </c>
      <c r="I184">
        <v>-76.071134999999998</v>
      </c>
      <c r="J184">
        <f t="shared" si="6"/>
        <v>3.476897948132554E-2</v>
      </c>
      <c r="K184">
        <f t="shared" si="7"/>
        <v>2.5674713778324358</v>
      </c>
    </row>
    <row r="185" spans="1:11">
      <c r="A185">
        <v>310369</v>
      </c>
      <c r="B185" t="s">
        <v>825</v>
      </c>
      <c r="C185" t="s">
        <v>140</v>
      </c>
      <c r="D185" t="s">
        <v>4281</v>
      </c>
      <c r="E185" t="s">
        <v>3407</v>
      </c>
      <c r="F185">
        <v>17540</v>
      </c>
      <c r="G185" t="s">
        <v>6801</v>
      </c>
      <c r="H185">
        <v>40.084215</v>
      </c>
      <c r="I185">
        <v>-76.214775000000003</v>
      </c>
      <c r="J185">
        <f t="shared" si="6"/>
        <v>-0.30566696356948841</v>
      </c>
      <c r="K185">
        <f t="shared" si="7"/>
        <v>0.59225212634720592</v>
      </c>
    </row>
    <row r="186" spans="1:11">
      <c r="A186">
        <v>241814</v>
      </c>
      <c r="B186" t="s">
        <v>3014</v>
      </c>
      <c r="C186" t="s">
        <v>159</v>
      </c>
      <c r="D186" t="s">
        <v>4526</v>
      </c>
      <c r="E186" t="s">
        <v>3407</v>
      </c>
      <c r="F186">
        <v>17557</v>
      </c>
      <c r="G186" t="s">
        <v>7046</v>
      </c>
      <c r="H186">
        <v>40.083860000000001</v>
      </c>
      <c r="I186">
        <v>-76.098110000000005</v>
      </c>
      <c r="J186">
        <f t="shared" si="6"/>
        <v>-0.31163156527626379</v>
      </c>
      <c r="K186">
        <f t="shared" si="7"/>
        <v>2.1965333431009775</v>
      </c>
    </row>
    <row r="187" spans="1:11">
      <c r="A187">
        <v>241831</v>
      </c>
      <c r="B187" t="s">
        <v>3027</v>
      </c>
      <c r="C187" t="s">
        <v>140</v>
      </c>
      <c r="D187" t="s">
        <v>4270</v>
      </c>
      <c r="E187" t="s">
        <v>3407</v>
      </c>
      <c r="F187">
        <v>17540</v>
      </c>
      <c r="G187" t="s">
        <v>6790</v>
      </c>
      <c r="H187">
        <v>40.083359999999999</v>
      </c>
      <c r="I187">
        <v>-76.190870000000004</v>
      </c>
      <c r="J187">
        <f t="shared" si="6"/>
        <v>-0.32003241275065919</v>
      </c>
      <c r="K187">
        <f t="shared" si="7"/>
        <v>0.92097404368743985</v>
      </c>
    </row>
    <row r="188" spans="1:11">
      <c r="A188">
        <v>482841</v>
      </c>
      <c r="B188" t="s">
        <v>1151</v>
      </c>
      <c r="C188" t="s">
        <v>108</v>
      </c>
      <c r="D188" t="s">
        <v>4187</v>
      </c>
      <c r="E188" t="s">
        <v>3407</v>
      </c>
      <c r="F188">
        <v>17522</v>
      </c>
      <c r="G188" t="s">
        <v>6707</v>
      </c>
      <c r="H188">
        <v>40.163629999999998</v>
      </c>
      <c r="I188">
        <v>-76.101399999999998</v>
      </c>
      <c r="J188">
        <f t="shared" si="6"/>
        <v>1.0286396407823144</v>
      </c>
      <c r="K188">
        <f t="shared" si="7"/>
        <v>2.1512919664832406</v>
      </c>
    </row>
    <row r="189" spans="1:11">
      <c r="A189">
        <v>301723</v>
      </c>
      <c r="B189" t="s">
        <v>3029</v>
      </c>
      <c r="C189" t="s">
        <v>116</v>
      </c>
      <c r="D189" t="s">
        <v>4316</v>
      </c>
      <c r="E189" t="s">
        <v>3407</v>
      </c>
      <c r="F189">
        <v>17543</v>
      </c>
      <c r="G189" t="s">
        <v>6836</v>
      </c>
      <c r="H189">
        <v>40.141350000000003</v>
      </c>
      <c r="I189">
        <v>-76.309799999999996</v>
      </c>
      <c r="J189">
        <f t="shared" si="6"/>
        <v>0.65429787732512812</v>
      </c>
      <c r="K189">
        <f t="shared" si="7"/>
        <v>-0.71445359192321301</v>
      </c>
    </row>
    <row r="190" spans="1:11">
      <c r="A190">
        <v>435481</v>
      </c>
      <c r="B190" t="s">
        <v>3030</v>
      </c>
      <c r="C190" t="s">
        <v>116</v>
      </c>
      <c r="D190" t="s">
        <v>4334</v>
      </c>
      <c r="E190" t="s">
        <v>3407</v>
      </c>
      <c r="F190">
        <v>17543</v>
      </c>
      <c r="G190" t="s">
        <v>6854</v>
      </c>
      <c r="H190">
        <v>40.173586</v>
      </c>
      <c r="I190">
        <v>-76.309586999999993</v>
      </c>
      <c r="J190">
        <f t="shared" si="6"/>
        <v>1.1959173156917187</v>
      </c>
      <c r="K190">
        <f t="shared" si="7"/>
        <v>-0.71152459094458054</v>
      </c>
    </row>
    <row r="191" spans="1:11">
      <c r="A191">
        <v>241839</v>
      </c>
      <c r="B191" t="s">
        <v>420</v>
      </c>
      <c r="C191" t="s">
        <v>140</v>
      </c>
      <c r="D191" t="s">
        <v>4264</v>
      </c>
      <c r="E191" t="s">
        <v>3407</v>
      </c>
      <c r="F191">
        <v>17540</v>
      </c>
      <c r="G191" t="s">
        <v>6784</v>
      </c>
      <c r="H191">
        <v>40.089592000000003</v>
      </c>
      <c r="I191">
        <v>-76.178089999999997</v>
      </c>
      <c r="J191">
        <f t="shared" si="6"/>
        <v>-0.21532424983022397</v>
      </c>
      <c r="K191">
        <f t="shared" si="7"/>
        <v>1.0967141024036271</v>
      </c>
    </row>
    <row r="192" spans="1:11">
      <c r="A192">
        <v>423139</v>
      </c>
      <c r="B192" t="s">
        <v>1691</v>
      </c>
      <c r="C192" t="s">
        <v>39</v>
      </c>
      <c r="D192" t="s">
        <v>4765</v>
      </c>
      <c r="E192" t="s">
        <v>3407</v>
      </c>
      <c r="F192">
        <v>17602</v>
      </c>
      <c r="G192" t="s">
        <v>7287</v>
      </c>
      <c r="H192">
        <v>40.038972000000001</v>
      </c>
      <c r="I192">
        <v>-76.207966999999996</v>
      </c>
      <c r="J192">
        <f t="shared" si="6"/>
        <v>-1.0658260481339867</v>
      </c>
      <c r="K192">
        <f t="shared" si="7"/>
        <v>0.68587014823612269</v>
      </c>
    </row>
    <row r="193" spans="1:11">
      <c r="A193">
        <v>336056</v>
      </c>
      <c r="B193" t="s">
        <v>962</v>
      </c>
      <c r="C193" t="s">
        <v>159</v>
      </c>
      <c r="D193" t="s">
        <v>4534</v>
      </c>
      <c r="E193" t="s">
        <v>3407</v>
      </c>
      <c r="F193">
        <v>17557</v>
      </c>
      <c r="G193" t="s">
        <v>7054</v>
      </c>
      <c r="H193">
        <v>40.100189</v>
      </c>
      <c r="I193">
        <v>-76.110011</v>
      </c>
      <c r="J193">
        <f t="shared" si="6"/>
        <v>-3.7276688458787448E-2</v>
      </c>
      <c r="K193">
        <f t="shared" si="7"/>
        <v>2.0328805701135488</v>
      </c>
    </row>
    <row r="194" spans="1:11">
      <c r="A194">
        <v>267441</v>
      </c>
      <c r="B194" t="s">
        <v>829</v>
      </c>
      <c r="C194" t="s">
        <v>116</v>
      </c>
      <c r="D194" t="s">
        <v>4308</v>
      </c>
      <c r="E194" t="s">
        <v>3407</v>
      </c>
      <c r="F194">
        <v>17543</v>
      </c>
      <c r="G194" t="s">
        <v>6828</v>
      </c>
      <c r="H194">
        <v>40.209228000000003</v>
      </c>
      <c r="I194">
        <v>-76.323761000000005</v>
      </c>
      <c r="J194">
        <f t="shared" si="6"/>
        <v>1.7947633270537073</v>
      </c>
      <c r="K194">
        <f t="shared" si="7"/>
        <v>-0.90643379221562548</v>
      </c>
    </row>
    <row r="195" spans="1:11">
      <c r="A195">
        <v>316791</v>
      </c>
      <c r="B195" t="s">
        <v>3076</v>
      </c>
      <c r="C195" t="s">
        <v>108</v>
      </c>
      <c r="D195" t="s">
        <v>4188</v>
      </c>
      <c r="E195" t="s">
        <v>3407</v>
      </c>
      <c r="F195">
        <v>17522</v>
      </c>
      <c r="G195" t="s">
        <v>6708</v>
      </c>
      <c r="H195">
        <v>40.174323999999999</v>
      </c>
      <c r="I195">
        <v>-76.184214999999995</v>
      </c>
      <c r="J195">
        <f t="shared" si="6"/>
        <v>1.2083169665638394</v>
      </c>
      <c r="K195">
        <f t="shared" si="7"/>
        <v>1.0124881352959882</v>
      </c>
    </row>
    <row r="196" spans="1:11">
      <c r="A196">
        <v>241901</v>
      </c>
      <c r="B196" t="s">
        <v>3085</v>
      </c>
      <c r="C196" t="s">
        <v>39</v>
      </c>
      <c r="D196" t="s">
        <v>4779</v>
      </c>
      <c r="E196" t="s">
        <v>3407</v>
      </c>
      <c r="F196">
        <v>17602</v>
      </c>
      <c r="G196" t="s">
        <v>7301</v>
      </c>
      <c r="H196">
        <v>40.041085000000002</v>
      </c>
      <c r="I196">
        <v>-76.295198999999997</v>
      </c>
      <c r="J196">
        <f t="shared" si="6"/>
        <v>-1.0303240667073386</v>
      </c>
      <c r="K196">
        <f t="shared" si="7"/>
        <v>-0.51367263751683012</v>
      </c>
    </row>
    <row r="197" spans="1:11">
      <c r="A197">
        <v>292303</v>
      </c>
      <c r="B197" t="s">
        <v>1104</v>
      </c>
      <c r="C197" t="s">
        <v>116</v>
      </c>
      <c r="D197" t="s">
        <v>4288</v>
      </c>
      <c r="E197" t="s">
        <v>3407</v>
      </c>
      <c r="F197">
        <v>17543</v>
      </c>
      <c r="G197" t="s">
        <v>6808</v>
      </c>
      <c r="H197">
        <v>40.145771000000003</v>
      </c>
      <c r="I197">
        <v>-76.31174</v>
      </c>
      <c r="J197">
        <f t="shared" si="6"/>
        <v>0.7285781706933887</v>
      </c>
      <c r="K197">
        <f t="shared" si="7"/>
        <v>-0.74113087783166831</v>
      </c>
    </row>
    <row r="198" spans="1:11">
      <c r="A198">
        <v>311096</v>
      </c>
      <c r="B198" t="s">
        <v>3102</v>
      </c>
      <c r="C198" t="s">
        <v>3103</v>
      </c>
      <c r="D198" t="s">
        <v>4554</v>
      </c>
      <c r="E198" t="s">
        <v>3407</v>
      </c>
      <c r="F198">
        <v>17564</v>
      </c>
      <c r="G198" t="s">
        <v>7074</v>
      </c>
      <c r="H198">
        <v>40.190759999999997</v>
      </c>
      <c r="I198">
        <v>-76.330839999999995</v>
      </c>
      <c r="J198">
        <f t="shared" si="6"/>
        <v>1.4844696247408253</v>
      </c>
      <c r="K198">
        <f t="shared" si="7"/>
        <v>-1.0037783834245106</v>
      </c>
    </row>
    <row r="199" spans="1:11">
      <c r="A199">
        <v>415717</v>
      </c>
      <c r="B199" t="s">
        <v>212</v>
      </c>
      <c r="C199" t="s">
        <v>39</v>
      </c>
      <c r="D199" t="s">
        <v>4640</v>
      </c>
      <c r="E199" t="s">
        <v>3407</v>
      </c>
      <c r="F199">
        <v>17601</v>
      </c>
      <c r="G199" t="s">
        <v>7161</v>
      </c>
      <c r="H199">
        <v>40.048737000000003</v>
      </c>
      <c r="I199">
        <v>-76.246331999999995</v>
      </c>
      <c r="J199">
        <f t="shared" si="6"/>
        <v>-0.9017574969598019</v>
      </c>
      <c r="K199">
        <f t="shared" si="7"/>
        <v>0.15830619263026044</v>
      </c>
    </row>
    <row r="200" spans="1:11">
      <c r="A200">
        <v>241974</v>
      </c>
      <c r="B200" t="s">
        <v>3117</v>
      </c>
      <c r="C200" t="s">
        <v>140</v>
      </c>
      <c r="D200" t="s">
        <v>4265</v>
      </c>
      <c r="E200" t="s">
        <v>3407</v>
      </c>
      <c r="F200">
        <v>17540</v>
      </c>
      <c r="G200" t="s">
        <v>6785</v>
      </c>
      <c r="H200">
        <v>40.087468000000001</v>
      </c>
      <c r="I200">
        <v>-76.205771999999996</v>
      </c>
      <c r="J200">
        <f t="shared" si="6"/>
        <v>-0.25101104990131895</v>
      </c>
      <c r="K200">
        <f t="shared" si="7"/>
        <v>0.71605398461185854</v>
      </c>
    </row>
    <row r="201" spans="1:11">
      <c r="A201">
        <v>473996</v>
      </c>
      <c r="B201" t="s">
        <v>53</v>
      </c>
      <c r="C201" t="s">
        <v>39</v>
      </c>
      <c r="D201" t="s">
        <v>4634</v>
      </c>
      <c r="E201" t="s">
        <v>3407</v>
      </c>
      <c r="F201">
        <v>17601</v>
      </c>
      <c r="G201" t="s">
        <v>7155</v>
      </c>
      <c r="H201">
        <v>40.051969999999997</v>
      </c>
      <c r="I201">
        <v>-76.255880000000005</v>
      </c>
      <c r="J201">
        <f t="shared" si="6"/>
        <v>-0.84743761719071331</v>
      </c>
      <c r="K201">
        <f t="shared" si="7"/>
        <v>2.7009942190278684E-2</v>
      </c>
    </row>
    <row r="202" spans="1:11">
      <c r="A202">
        <v>242070</v>
      </c>
      <c r="B202" t="s">
        <v>3142</v>
      </c>
      <c r="C202" t="s">
        <v>116</v>
      </c>
      <c r="D202" t="s">
        <v>4341</v>
      </c>
      <c r="E202" t="s">
        <v>3407</v>
      </c>
      <c r="F202">
        <v>17543</v>
      </c>
      <c r="G202" t="s">
        <v>6861</v>
      </c>
      <c r="H202">
        <v>40.120175000000003</v>
      </c>
      <c r="I202">
        <v>-76.312428999999995</v>
      </c>
      <c r="J202">
        <f t="shared" si="6"/>
        <v>0.29852198678619085</v>
      </c>
      <c r="K202">
        <f t="shared" si="7"/>
        <v>-0.75060543968255777</v>
      </c>
    </row>
    <row r="203" spans="1:11">
      <c r="A203">
        <v>242080</v>
      </c>
      <c r="B203" t="s">
        <v>3149</v>
      </c>
      <c r="C203" t="s">
        <v>39</v>
      </c>
      <c r="D203" t="s">
        <v>4760</v>
      </c>
      <c r="E203" t="s">
        <v>3407</v>
      </c>
      <c r="F203">
        <v>17602</v>
      </c>
      <c r="G203" t="s">
        <v>7282</v>
      </c>
      <c r="H203">
        <v>40.037987999999999</v>
      </c>
      <c r="I203">
        <v>-76.288775000000001</v>
      </c>
      <c r="J203">
        <f t="shared" si="6"/>
        <v>-1.0823589159635607</v>
      </c>
      <c r="K203">
        <f t="shared" si="7"/>
        <v>-0.4253350680965301</v>
      </c>
    </row>
    <row r="204" spans="1:11">
      <c r="A204">
        <v>423994</v>
      </c>
      <c r="B204" t="s">
        <v>2987</v>
      </c>
      <c r="C204" t="s">
        <v>39</v>
      </c>
      <c r="D204" t="s">
        <v>4811</v>
      </c>
      <c r="E204" t="s">
        <v>3407</v>
      </c>
      <c r="F204">
        <v>17602</v>
      </c>
      <c r="G204" t="s">
        <v>7333</v>
      </c>
      <c r="H204">
        <v>40.032297999999997</v>
      </c>
      <c r="I204">
        <v>-76.296893999999995</v>
      </c>
      <c r="J204">
        <f t="shared" si="6"/>
        <v>-1.1779605602217456</v>
      </c>
      <c r="K204">
        <f t="shared" si="7"/>
        <v>-0.53698088474088612</v>
      </c>
    </row>
    <row r="205" spans="1:11">
      <c r="A205">
        <v>446984</v>
      </c>
      <c r="B205" t="s">
        <v>3162</v>
      </c>
      <c r="C205" t="s">
        <v>140</v>
      </c>
      <c r="D205" t="s">
        <v>4279</v>
      </c>
      <c r="E205" t="s">
        <v>3407</v>
      </c>
      <c r="F205">
        <v>17540</v>
      </c>
      <c r="G205" t="s">
        <v>6799</v>
      </c>
      <c r="H205">
        <v>40.115374000000003</v>
      </c>
      <c r="I205">
        <v>-76.211937000000006</v>
      </c>
      <c r="J205">
        <f t="shared" si="6"/>
        <v>0.21785704933742317</v>
      </c>
      <c r="K205">
        <f t="shared" si="7"/>
        <v>0.63127797037191347</v>
      </c>
    </row>
    <row r="206" spans="1:11">
      <c r="A206">
        <v>241646</v>
      </c>
      <c r="B206" t="s">
        <v>3161</v>
      </c>
      <c r="C206" t="s">
        <v>654</v>
      </c>
      <c r="D206" t="s">
        <v>4125</v>
      </c>
      <c r="E206" t="s">
        <v>3407</v>
      </c>
      <c r="F206">
        <v>17508</v>
      </c>
      <c r="G206" t="s">
        <v>6645</v>
      </c>
      <c r="H206">
        <v>40.129190000000001</v>
      </c>
      <c r="I206">
        <v>-76.216041000000004</v>
      </c>
      <c r="J206">
        <f t="shared" si="6"/>
        <v>0.4499892667487827</v>
      </c>
      <c r="K206">
        <f t="shared" si="7"/>
        <v>0.57484313461522052</v>
      </c>
    </row>
    <row r="207" spans="1:11">
      <c r="A207">
        <v>242119</v>
      </c>
      <c r="B207" t="s">
        <v>136</v>
      </c>
      <c r="C207" t="s">
        <v>39</v>
      </c>
      <c r="D207" t="s">
        <v>4630</v>
      </c>
      <c r="E207" t="s">
        <v>3407</v>
      </c>
      <c r="F207">
        <v>17601</v>
      </c>
      <c r="G207" t="s">
        <v>7151</v>
      </c>
      <c r="H207">
        <v>40.082515000000001</v>
      </c>
      <c r="I207">
        <v>-76.229799999999997</v>
      </c>
      <c r="J207">
        <f t="shared" si="6"/>
        <v>-0.33422984498228947</v>
      </c>
      <c r="K207">
        <f t="shared" si="7"/>
        <v>0.3856406723402907</v>
      </c>
    </row>
    <row r="208" spans="1:11">
      <c r="A208">
        <v>462356</v>
      </c>
      <c r="B208" t="s">
        <v>3189</v>
      </c>
      <c r="C208" t="s">
        <v>39</v>
      </c>
      <c r="D208" t="s">
        <v>4799</v>
      </c>
      <c r="E208" t="s">
        <v>3407</v>
      </c>
      <c r="F208">
        <v>17602</v>
      </c>
      <c r="G208" t="s">
        <v>7321</v>
      </c>
      <c r="H208">
        <v>40.039318000000002</v>
      </c>
      <c r="I208">
        <v>-76.237744000000006</v>
      </c>
      <c r="J208">
        <f t="shared" si="6"/>
        <v>-1.0600126616817263</v>
      </c>
      <c r="K208">
        <f t="shared" si="7"/>
        <v>0.27640131189879796</v>
      </c>
    </row>
    <row r="209" spans="1:11">
      <c r="A209">
        <v>242160</v>
      </c>
      <c r="B209" t="s">
        <v>872</v>
      </c>
      <c r="C209" t="s">
        <v>116</v>
      </c>
      <c r="D209" t="s">
        <v>4318</v>
      </c>
      <c r="E209" t="s">
        <v>3407</v>
      </c>
      <c r="F209">
        <v>17543</v>
      </c>
      <c r="G209" t="s">
        <v>6838</v>
      </c>
      <c r="H209">
        <v>40.155338</v>
      </c>
      <c r="I209">
        <v>-76.304951000000003</v>
      </c>
      <c r="J209">
        <f t="shared" si="6"/>
        <v>0.88931998626765185</v>
      </c>
      <c r="K209">
        <f t="shared" si="7"/>
        <v>-0.64777412833063619</v>
      </c>
    </row>
    <row r="210" spans="1:11">
      <c r="A210">
        <v>431347</v>
      </c>
      <c r="B210" t="s">
        <v>256</v>
      </c>
      <c r="C210" t="s">
        <v>159</v>
      </c>
      <c r="D210" t="s">
        <v>4530</v>
      </c>
      <c r="E210" t="s">
        <v>3407</v>
      </c>
      <c r="F210">
        <v>17557</v>
      </c>
      <c r="G210" t="s">
        <v>7050</v>
      </c>
      <c r="H210">
        <v>40.0961</v>
      </c>
      <c r="I210">
        <v>-76.08681</v>
      </c>
      <c r="J210">
        <f t="shared" si="6"/>
        <v>-0.10597881910407245</v>
      </c>
      <c r="K210">
        <f t="shared" si="7"/>
        <v>2.3519216579282785</v>
      </c>
    </row>
    <row r="211" spans="1:11">
      <c r="A211">
        <v>431348</v>
      </c>
      <c r="B211" t="s">
        <v>434</v>
      </c>
      <c r="C211" t="s">
        <v>159</v>
      </c>
      <c r="D211" t="s">
        <v>4530</v>
      </c>
      <c r="E211" t="s">
        <v>3407</v>
      </c>
      <c r="F211">
        <v>17557</v>
      </c>
      <c r="G211" t="s">
        <v>7050</v>
      </c>
      <c r="H211">
        <v>40.0961</v>
      </c>
      <c r="I211">
        <v>-76.08681</v>
      </c>
      <c r="J211">
        <f t="shared" si="6"/>
        <v>-0.10597881910407245</v>
      </c>
      <c r="K211">
        <f t="shared" si="7"/>
        <v>2.3519216579282785</v>
      </c>
    </row>
    <row r="212" spans="1:11">
      <c r="A212">
        <v>469868</v>
      </c>
      <c r="B212" t="s">
        <v>2442</v>
      </c>
      <c r="C212" t="s">
        <v>116</v>
      </c>
      <c r="D212" t="s">
        <v>4340</v>
      </c>
      <c r="E212" t="s">
        <v>3407</v>
      </c>
      <c r="F212">
        <v>17543</v>
      </c>
      <c r="G212" t="s">
        <v>6860</v>
      </c>
      <c r="H212">
        <v>40.12332</v>
      </c>
      <c r="I212">
        <v>-76.338763</v>
      </c>
      <c r="J212">
        <f t="shared" si="6"/>
        <v>0.35136331739982501</v>
      </c>
      <c r="K212">
        <f t="shared" si="7"/>
        <v>-1.1127289691215818</v>
      </c>
    </row>
    <row r="213" spans="1:11">
      <c r="A213">
        <v>469850</v>
      </c>
      <c r="B213" t="s">
        <v>235</v>
      </c>
      <c r="C213" t="s">
        <v>39</v>
      </c>
      <c r="D213" t="s">
        <v>4777</v>
      </c>
      <c r="E213" t="s">
        <v>3407</v>
      </c>
      <c r="F213">
        <v>17602</v>
      </c>
      <c r="G213" t="s">
        <v>7299</v>
      </c>
      <c r="H213">
        <v>40.0411</v>
      </c>
      <c r="I213">
        <v>-76.268058999999994</v>
      </c>
      <c r="J213">
        <f t="shared" si="6"/>
        <v>-1.0300720412831472</v>
      </c>
      <c r="K213">
        <f t="shared" si="7"/>
        <v>-0.1404656583653896</v>
      </c>
    </row>
    <row r="214" spans="1:11">
      <c r="A214">
        <v>294039</v>
      </c>
      <c r="B214" t="s">
        <v>3211</v>
      </c>
      <c r="C214" t="s">
        <v>116</v>
      </c>
      <c r="D214" t="s">
        <v>4295</v>
      </c>
      <c r="E214" t="s">
        <v>3407</v>
      </c>
      <c r="F214">
        <v>17543</v>
      </c>
      <c r="G214" t="s">
        <v>6815</v>
      </c>
      <c r="H214">
        <v>40.178626000000001</v>
      </c>
      <c r="I214">
        <v>-76.310322999999997</v>
      </c>
      <c r="J214">
        <f t="shared" si="6"/>
        <v>1.2805978582332374</v>
      </c>
      <c r="K214">
        <f t="shared" si="7"/>
        <v>-0.72164545817585179</v>
      </c>
    </row>
    <row r="215" spans="1:11">
      <c r="A215">
        <v>279769</v>
      </c>
      <c r="B215" t="s">
        <v>3212</v>
      </c>
      <c r="C215" t="s">
        <v>190</v>
      </c>
      <c r="D215" t="s">
        <v>4366</v>
      </c>
      <c r="E215" t="s">
        <v>3407</v>
      </c>
      <c r="F215">
        <v>17545</v>
      </c>
      <c r="G215" t="s">
        <v>6886</v>
      </c>
      <c r="H215">
        <v>40.223044999999999</v>
      </c>
      <c r="I215">
        <v>-76.470500999999999</v>
      </c>
      <c r="J215">
        <f t="shared" si="6"/>
        <v>2.0269123461599734</v>
      </c>
      <c r="K215">
        <f t="shared" si="7"/>
        <v>-2.9242816964409188</v>
      </c>
    </row>
    <row r="216" spans="1:11">
      <c r="A216">
        <v>242253</v>
      </c>
      <c r="B216" t="s">
        <v>3221</v>
      </c>
      <c r="C216" t="s">
        <v>140</v>
      </c>
      <c r="D216" t="s">
        <v>4277</v>
      </c>
      <c r="E216" t="s">
        <v>3407</v>
      </c>
      <c r="F216">
        <v>17540</v>
      </c>
      <c r="G216" t="s">
        <v>6797</v>
      </c>
      <c r="H216">
        <v>40.077820000000003</v>
      </c>
      <c r="I216">
        <v>-76.18338</v>
      </c>
      <c r="J216">
        <f t="shared" si="6"/>
        <v>-0.41311380276645382</v>
      </c>
      <c r="K216">
        <f t="shared" si="7"/>
        <v>1.0239703691791706</v>
      </c>
    </row>
    <row r="217" spans="1:11">
      <c r="A217">
        <v>242270</v>
      </c>
      <c r="B217" t="s">
        <v>966</v>
      </c>
      <c r="C217" t="s">
        <v>140</v>
      </c>
      <c r="D217" t="s">
        <v>4269</v>
      </c>
      <c r="E217" t="s">
        <v>3407</v>
      </c>
      <c r="F217">
        <v>17540</v>
      </c>
      <c r="G217" t="s">
        <v>6789</v>
      </c>
      <c r="H217">
        <v>40.086177999999997</v>
      </c>
      <c r="I217">
        <v>-76.185700999999995</v>
      </c>
      <c r="J217">
        <f t="shared" si="6"/>
        <v>-0.2726852363852304</v>
      </c>
      <c r="K217">
        <f t="shared" si="7"/>
        <v>0.99205388433729491</v>
      </c>
    </row>
    <row r="218" spans="1:11">
      <c r="A218">
        <v>242271</v>
      </c>
      <c r="B218" t="s">
        <v>3232</v>
      </c>
      <c r="C218" t="s">
        <v>116</v>
      </c>
      <c r="D218" t="s">
        <v>4332</v>
      </c>
      <c r="E218" t="s">
        <v>3407</v>
      </c>
      <c r="F218">
        <v>17543</v>
      </c>
      <c r="G218" t="s">
        <v>6852</v>
      </c>
      <c r="H218">
        <v>40.156660000000002</v>
      </c>
      <c r="I218">
        <v>-76.292789999999997</v>
      </c>
      <c r="J218">
        <f t="shared" ref="J218:J226" si="8">(H218-N$2)/N$6</f>
        <v>0.91153182698987789</v>
      </c>
      <c r="K218">
        <f t="shared" ref="K218:K226" si="9">(I218-O$2)/O$6</f>
        <v>-0.48054604898419317</v>
      </c>
    </row>
    <row r="219" spans="1:11">
      <c r="A219">
        <v>479841</v>
      </c>
      <c r="B219" t="s">
        <v>1578</v>
      </c>
      <c r="C219" t="s">
        <v>116</v>
      </c>
      <c r="D219" t="s">
        <v>4344</v>
      </c>
      <c r="E219" t="s">
        <v>3407</v>
      </c>
      <c r="F219">
        <v>17543</v>
      </c>
      <c r="G219" t="s">
        <v>6864</v>
      </c>
      <c r="H219">
        <v>40.128799999999998</v>
      </c>
      <c r="I219">
        <v>-76.309873999999994</v>
      </c>
      <c r="J219">
        <f t="shared" si="8"/>
        <v>0.44343660571873517</v>
      </c>
      <c r="K219">
        <f t="shared" si="9"/>
        <v>-0.71547117911762803</v>
      </c>
    </row>
    <row r="220" spans="1:11">
      <c r="A220">
        <v>242316</v>
      </c>
      <c r="B220" t="s">
        <v>3242</v>
      </c>
      <c r="C220" t="s">
        <v>116</v>
      </c>
      <c r="D220" t="s">
        <v>4348</v>
      </c>
      <c r="E220" t="s">
        <v>3407</v>
      </c>
      <c r="F220">
        <v>17543</v>
      </c>
      <c r="G220" t="s">
        <v>6868</v>
      </c>
      <c r="H220">
        <v>40.177135999999997</v>
      </c>
      <c r="I220">
        <v>-76.309513999999993</v>
      </c>
      <c r="J220">
        <f t="shared" si="8"/>
        <v>1.2555633327595916</v>
      </c>
      <c r="K220">
        <f t="shared" si="9"/>
        <v>-0.71052075492843414</v>
      </c>
    </row>
    <row r="221" spans="1:11">
      <c r="A221">
        <v>296186</v>
      </c>
      <c r="B221" t="s">
        <v>3255</v>
      </c>
      <c r="C221" t="s">
        <v>116</v>
      </c>
      <c r="D221" t="s">
        <v>4337</v>
      </c>
      <c r="E221" t="s">
        <v>3407</v>
      </c>
      <c r="F221">
        <v>17543</v>
      </c>
      <c r="G221" t="s">
        <v>6857</v>
      </c>
      <c r="H221">
        <v>40.16724</v>
      </c>
      <c r="I221">
        <v>-76.292400000000001</v>
      </c>
      <c r="J221">
        <f t="shared" si="8"/>
        <v>1.0892937595471912</v>
      </c>
      <c r="K221">
        <f t="shared" si="9"/>
        <v>-0.47518308944596493</v>
      </c>
    </row>
    <row r="222" spans="1:11">
      <c r="A222">
        <v>242396</v>
      </c>
      <c r="B222" t="s">
        <v>3287</v>
      </c>
      <c r="C222" t="s">
        <v>39</v>
      </c>
      <c r="D222" t="s">
        <v>4788</v>
      </c>
      <c r="E222" t="s">
        <v>3407</v>
      </c>
      <c r="F222">
        <v>17602</v>
      </c>
      <c r="G222" t="s">
        <v>7310</v>
      </c>
      <c r="H222">
        <v>40.051847000000002</v>
      </c>
      <c r="I222">
        <v>-76.290813999999997</v>
      </c>
      <c r="J222">
        <f t="shared" si="8"/>
        <v>-0.84950422566932049</v>
      </c>
      <c r="K222">
        <f t="shared" si="9"/>
        <v>-0.45337372065689657</v>
      </c>
    </row>
    <row r="223" spans="1:11">
      <c r="A223">
        <v>457161</v>
      </c>
      <c r="B223" t="s">
        <v>3294</v>
      </c>
      <c r="C223" t="s">
        <v>39</v>
      </c>
      <c r="D223" t="s">
        <v>4791</v>
      </c>
      <c r="E223" t="s">
        <v>3407</v>
      </c>
      <c r="F223">
        <v>17602</v>
      </c>
      <c r="G223" t="s">
        <v>7313</v>
      </c>
      <c r="H223">
        <v>39.995069999999998</v>
      </c>
      <c r="I223">
        <v>-76.287205</v>
      </c>
      <c r="J223">
        <f t="shared" si="8"/>
        <v>-1.8034540597723234</v>
      </c>
      <c r="K223">
        <f t="shared" si="9"/>
        <v>-0.40374571816034521</v>
      </c>
    </row>
    <row r="224" spans="1:11">
      <c r="A224">
        <v>481625</v>
      </c>
      <c r="B224" t="s">
        <v>3324</v>
      </c>
      <c r="C224" t="s">
        <v>116</v>
      </c>
      <c r="D224" t="s">
        <v>4330</v>
      </c>
      <c r="E224" t="s">
        <v>3407</v>
      </c>
      <c r="F224">
        <v>17543</v>
      </c>
      <c r="G224" t="s">
        <v>6850</v>
      </c>
      <c r="H224">
        <v>40.140419999999999</v>
      </c>
      <c r="I224">
        <v>-76.306780000000003</v>
      </c>
      <c r="J224">
        <f t="shared" si="8"/>
        <v>0.63867230102276218</v>
      </c>
      <c r="K224">
        <f t="shared" si="9"/>
        <v>-0.67292503344737142</v>
      </c>
    </row>
    <row r="225" spans="1:11">
      <c r="A225">
        <v>336669</v>
      </c>
      <c r="B225" t="s">
        <v>1117</v>
      </c>
      <c r="C225" t="s">
        <v>108</v>
      </c>
      <c r="D225" t="s">
        <v>4182</v>
      </c>
      <c r="E225" t="s">
        <v>3407</v>
      </c>
      <c r="F225">
        <v>17522</v>
      </c>
      <c r="G225" t="s">
        <v>6702</v>
      </c>
      <c r="H225">
        <v>40.168194</v>
      </c>
      <c r="I225">
        <v>-76.205004000000002</v>
      </c>
      <c r="J225">
        <f t="shared" si="8"/>
        <v>1.105322576528263</v>
      </c>
      <c r="K225">
        <f t="shared" si="9"/>
        <v>0.72661488954870124</v>
      </c>
    </row>
    <row r="226" spans="1:11">
      <c r="A226">
        <v>242478</v>
      </c>
      <c r="B226" t="s">
        <v>266</v>
      </c>
      <c r="C226" t="s">
        <v>140</v>
      </c>
      <c r="D226" t="s">
        <v>4265</v>
      </c>
      <c r="E226" t="s">
        <v>3407</v>
      </c>
      <c r="F226">
        <v>17540</v>
      </c>
      <c r="G226" t="s">
        <v>6785</v>
      </c>
      <c r="H226">
        <v>40.087468000000001</v>
      </c>
      <c r="I226">
        <v>-76.205771999999996</v>
      </c>
      <c r="J226">
        <f t="shared" si="8"/>
        <v>-0.25101104990131895</v>
      </c>
      <c r="K226">
        <f t="shared" si="9"/>
        <v>0.71605398461185854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CEFB3-008C-40B4-AE6B-B848FE036885}">
  <sheetPr codeName="Sheet33"/>
  <dimension ref="A1:O326"/>
  <sheetViews>
    <sheetView topLeftCell="A190" workbookViewId="0">
      <selection activeCell="I190" sqref="A1:I1048576"/>
    </sheetView>
  </sheetViews>
  <sheetFormatPr defaultRowHeight="15"/>
  <cols>
    <col min="1" max="1" width="9.5703125" bestFit="1" customWidth="1"/>
    <col min="2" max="2" width="35.7109375" bestFit="1" customWidth="1"/>
    <col min="3" max="3" width="14.7109375" bestFit="1" customWidth="1"/>
    <col min="4" max="4" width="35.140625" bestFit="1" customWidth="1"/>
    <col min="5" max="5" width="5.28515625" bestFit="1" customWidth="1"/>
    <col min="6" max="6" width="15.5703125" bestFit="1" customWidth="1"/>
    <col min="7" max="7" width="53.28515625" bestFit="1" customWidth="1"/>
    <col min="8" max="8" width="12" bestFit="1" customWidth="1"/>
    <col min="9" max="9" width="12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344643</v>
      </c>
      <c r="B2" t="s">
        <v>1183</v>
      </c>
      <c r="C2" t="s">
        <v>39</v>
      </c>
      <c r="D2" t="s">
        <v>4816</v>
      </c>
      <c r="E2" t="s">
        <v>3407</v>
      </c>
      <c r="F2">
        <v>17602</v>
      </c>
      <c r="G2" t="s">
        <v>7338</v>
      </c>
      <c r="H2">
        <v>40.046183999999997</v>
      </c>
      <c r="I2">
        <v>-76.296256999999997</v>
      </c>
      <c r="J2">
        <f>(H2-N$2)/N$6</f>
        <v>0.25771107455243197</v>
      </c>
      <c r="K2">
        <f>(I2-O$2)/O$6</f>
        <v>0.2967535355926636</v>
      </c>
      <c r="M2" s="19" t="s">
        <v>8497</v>
      </c>
      <c r="N2" s="20">
        <f>AVERAGE(H:H)</f>
        <v>40.030066768780337</v>
      </c>
      <c r="O2" s="20">
        <f>AVERAGE(I:I)</f>
        <v>-76.320019814116705</v>
      </c>
    </row>
    <row r="3" spans="1:15">
      <c r="A3">
        <v>239099</v>
      </c>
      <c r="B3" t="s">
        <v>517</v>
      </c>
      <c r="C3" t="s">
        <v>39</v>
      </c>
      <c r="D3" t="s">
        <v>4685</v>
      </c>
      <c r="E3" t="s">
        <v>3407</v>
      </c>
      <c r="F3">
        <v>17601</v>
      </c>
      <c r="G3" t="s">
        <v>7206</v>
      </c>
      <c r="H3">
        <v>40.082586999999997</v>
      </c>
      <c r="I3">
        <v>-76.364221000000001</v>
      </c>
      <c r="J3">
        <f t="shared" ref="J3:J66" si="0">(H3-N$2)/N$6</f>
        <v>0.83978724626415069</v>
      </c>
      <c r="K3">
        <f t="shared" ref="K3:K66" si="1">(I3-O$2)/O$6</f>
        <v>-0.55199094365822154</v>
      </c>
      <c r="M3" s="19" t="s">
        <v>8498</v>
      </c>
      <c r="N3" s="20">
        <f>MEDIAN(H:H)</f>
        <v>40.04683</v>
      </c>
      <c r="O3" s="20">
        <f>MEDIAN(I:I)</f>
        <v>-76.325395999999998</v>
      </c>
    </row>
    <row r="4" spans="1:15">
      <c r="A4">
        <v>239102</v>
      </c>
      <c r="B4" t="s">
        <v>1199</v>
      </c>
      <c r="C4" t="s">
        <v>39</v>
      </c>
      <c r="D4" t="s">
        <v>4687</v>
      </c>
      <c r="E4" t="s">
        <v>3407</v>
      </c>
      <c r="F4">
        <v>17601</v>
      </c>
      <c r="G4" t="s">
        <v>7208</v>
      </c>
      <c r="H4">
        <v>40.076582999999999</v>
      </c>
      <c r="I4">
        <v>-76.296959000000001</v>
      </c>
      <c r="J4">
        <f t="shared" si="0"/>
        <v>0.74378457244727969</v>
      </c>
      <c r="K4">
        <f t="shared" si="1"/>
        <v>0.28798685581458305</v>
      </c>
      <c r="M4" s="19" t="s">
        <v>8499</v>
      </c>
      <c r="N4" s="20">
        <f>MAX(H:H)</f>
        <v>40.337126149699003</v>
      </c>
      <c r="O4" s="20">
        <f>MAX(I:I)</f>
        <v>-76.044533999999999</v>
      </c>
    </row>
    <row r="5" spans="1:15">
      <c r="A5">
        <v>285018</v>
      </c>
      <c r="B5" t="s">
        <v>1215</v>
      </c>
      <c r="C5" t="s">
        <v>39</v>
      </c>
      <c r="D5" t="s">
        <v>4720</v>
      </c>
      <c r="E5" t="s">
        <v>3407</v>
      </c>
      <c r="F5">
        <v>17601</v>
      </c>
      <c r="G5" t="s">
        <v>7241</v>
      </c>
      <c r="H5">
        <v>40.054715000000002</v>
      </c>
      <c r="I5">
        <v>-76.284702999999993</v>
      </c>
      <c r="J5">
        <f t="shared" si="0"/>
        <v>0.39411993703287479</v>
      </c>
      <c r="K5">
        <f t="shared" si="1"/>
        <v>0.44104159564309453</v>
      </c>
      <c r="M5" s="19" t="s">
        <v>8500</v>
      </c>
      <c r="N5" s="20">
        <f>MIN(H:H)</f>
        <v>39.808577999999997</v>
      </c>
      <c r="O5" s="20">
        <f>MIN(I:I)</f>
        <v>-76.751484000000005</v>
      </c>
    </row>
    <row r="6" spans="1:15">
      <c r="A6">
        <v>316801</v>
      </c>
      <c r="B6" t="s">
        <v>1018</v>
      </c>
      <c r="C6" t="s">
        <v>39</v>
      </c>
      <c r="D6" t="s">
        <v>4728</v>
      </c>
      <c r="E6" t="s">
        <v>3407</v>
      </c>
      <c r="F6">
        <v>17601</v>
      </c>
      <c r="G6" t="s">
        <v>7249</v>
      </c>
      <c r="H6">
        <v>40.055501999999997</v>
      </c>
      <c r="I6">
        <v>-76.292668000000006</v>
      </c>
      <c r="J6">
        <f t="shared" si="0"/>
        <v>0.40670389844084837</v>
      </c>
      <c r="K6">
        <f t="shared" si="1"/>
        <v>0.34157349816142946</v>
      </c>
      <c r="M6" t="s">
        <v>8501</v>
      </c>
      <c r="N6">
        <f>_xlfn.STDEV.P(H:H)</f>
        <v>6.2539924788450288E-2</v>
      </c>
      <c r="O6">
        <f>_xlfn.STDEV.P(I:I)</f>
        <v>8.0075925866392117E-2</v>
      </c>
    </row>
    <row r="7" spans="1:15">
      <c r="A7">
        <v>295895</v>
      </c>
      <c r="B7" t="s">
        <v>1232</v>
      </c>
      <c r="C7" t="s">
        <v>184</v>
      </c>
      <c r="D7" t="s">
        <v>4166</v>
      </c>
      <c r="E7" t="s">
        <v>3407</v>
      </c>
      <c r="F7">
        <v>17520</v>
      </c>
      <c r="G7" t="s">
        <v>6686</v>
      </c>
      <c r="H7">
        <v>40.085596000000002</v>
      </c>
      <c r="I7">
        <v>-76.348422999999997</v>
      </c>
      <c r="J7">
        <f t="shared" si="0"/>
        <v>0.88790051167315398</v>
      </c>
      <c r="K7">
        <f t="shared" si="1"/>
        <v>-0.35470318420898395</v>
      </c>
    </row>
    <row r="8" spans="1:15">
      <c r="A8">
        <v>239181</v>
      </c>
      <c r="B8" t="s">
        <v>1235</v>
      </c>
      <c r="C8" t="s">
        <v>578</v>
      </c>
      <c r="D8" t="s">
        <v>4624</v>
      </c>
      <c r="E8" t="s">
        <v>3407</v>
      </c>
      <c r="F8">
        <v>17584</v>
      </c>
      <c r="G8" t="s">
        <v>7145</v>
      </c>
      <c r="H8">
        <v>39.974856000000003</v>
      </c>
      <c r="I8">
        <v>-76.276346000000004</v>
      </c>
      <c r="J8">
        <f t="shared" si="0"/>
        <v>-0.88280836548959918</v>
      </c>
      <c r="K8">
        <f t="shared" si="1"/>
        <v>0.54540504707459336</v>
      </c>
    </row>
    <row r="9" spans="1:15">
      <c r="A9">
        <v>474644</v>
      </c>
      <c r="B9" t="s">
        <v>1238</v>
      </c>
      <c r="C9" t="s">
        <v>39</v>
      </c>
      <c r="D9" t="s">
        <v>4899</v>
      </c>
      <c r="E9" t="s">
        <v>3407</v>
      </c>
      <c r="F9">
        <v>17603</v>
      </c>
      <c r="G9" t="s">
        <v>7421</v>
      </c>
      <c r="H9">
        <v>40.025827999999997</v>
      </c>
      <c r="I9">
        <v>-76.307962000000003</v>
      </c>
      <c r="J9">
        <f t="shared" si="0"/>
        <v>-6.777700476420466E-2</v>
      </c>
      <c r="K9">
        <f t="shared" si="1"/>
        <v>0.15057976521957719</v>
      </c>
    </row>
    <row r="10" spans="1:15">
      <c r="A10">
        <v>305680</v>
      </c>
      <c r="B10" t="s">
        <v>1237</v>
      </c>
      <c r="C10" t="s">
        <v>39</v>
      </c>
      <c r="D10" t="s">
        <v>4900</v>
      </c>
      <c r="E10" t="s">
        <v>3407</v>
      </c>
      <c r="F10">
        <v>17603</v>
      </c>
      <c r="G10" t="s">
        <v>7422</v>
      </c>
      <c r="H10">
        <v>40.03266</v>
      </c>
      <c r="I10">
        <v>-76.334370000000007</v>
      </c>
      <c r="J10">
        <f t="shared" si="0"/>
        <v>4.1465211677740144E-2</v>
      </c>
      <c r="K10">
        <f t="shared" si="1"/>
        <v>-0.17920724272667726</v>
      </c>
    </row>
    <row r="11" spans="1:15">
      <c r="A11">
        <v>239184</v>
      </c>
      <c r="B11" t="s">
        <v>1244</v>
      </c>
      <c r="C11" t="s">
        <v>39</v>
      </c>
      <c r="D11" t="s">
        <v>4884</v>
      </c>
      <c r="E11" t="s">
        <v>3407</v>
      </c>
      <c r="F11">
        <v>17603</v>
      </c>
      <c r="G11" t="s">
        <v>7406</v>
      </c>
      <c r="H11">
        <v>40.027987000000003</v>
      </c>
      <c r="I11">
        <v>-76.322619000000003</v>
      </c>
      <c r="J11">
        <f t="shared" si="0"/>
        <v>-3.3255057267319671E-2</v>
      </c>
      <c r="K11">
        <f t="shared" si="1"/>
        <v>-3.2459017553351628E-2</v>
      </c>
    </row>
    <row r="12" spans="1:15">
      <c r="A12">
        <v>239192</v>
      </c>
      <c r="B12" t="s">
        <v>1252</v>
      </c>
      <c r="C12" t="s">
        <v>39</v>
      </c>
      <c r="D12" t="s">
        <v>4856</v>
      </c>
      <c r="E12" t="s">
        <v>3407</v>
      </c>
      <c r="F12">
        <v>17603</v>
      </c>
      <c r="G12" t="s">
        <v>7378</v>
      </c>
      <c r="H12">
        <v>40.049169999999997</v>
      </c>
      <c r="I12">
        <v>-76.389735999999999</v>
      </c>
      <c r="J12">
        <f t="shared" si="0"/>
        <v>0.30545657488842504</v>
      </c>
      <c r="K12">
        <f t="shared" si="1"/>
        <v>-0.8706260355904808</v>
      </c>
    </row>
    <row r="13" spans="1:15">
      <c r="A13">
        <v>239198</v>
      </c>
      <c r="B13" t="s">
        <v>87</v>
      </c>
      <c r="C13" t="s">
        <v>39</v>
      </c>
      <c r="D13" t="s">
        <v>4843</v>
      </c>
      <c r="E13" t="s">
        <v>3407</v>
      </c>
      <c r="F13">
        <v>17603</v>
      </c>
      <c r="G13" t="s">
        <v>7365</v>
      </c>
      <c r="H13">
        <v>40.043202999999998</v>
      </c>
      <c r="I13">
        <v>-76.307557000000003</v>
      </c>
      <c r="J13">
        <f t="shared" si="0"/>
        <v>0.21004552314535913</v>
      </c>
      <c r="K13">
        <f t="shared" si="1"/>
        <v>0.15563746509152626</v>
      </c>
    </row>
    <row r="14" spans="1:15">
      <c r="A14">
        <v>415338</v>
      </c>
      <c r="B14" t="s">
        <v>321</v>
      </c>
      <c r="C14" t="s">
        <v>322</v>
      </c>
      <c r="D14" t="s">
        <v>4428</v>
      </c>
      <c r="E14" t="s">
        <v>3407</v>
      </c>
      <c r="F14">
        <v>17547</v>
      </c>
      <c r="G14" t="s">
        <v>6948</v>
      </c>
      <c r="H14">
        <v>40.059688000000001</v>
      </c>
      <c r="I14">
        <v>-76.587844000000004</v>
      </c>
      <c r="J14">
        <f t="shared" si="0"/>
        <v>0.47363714171167015</v>
      </c>
      <c r="K14">
        <f t="shared" si="1"/>
        <v>-3.3446280262830519</v>
      </c>
    </row>
    <row r="15" spans="1:15">
      <c r="A15">
        <v>484084</v>
      </c>
      <c r="B15" t="s">
        <v>705</v>
      </c>
      <c r="C15" t="s">
        <v>39</v>
      </c>
      <c r="D15" t="s">
        <v>8470</v>
      </c>
      <c r="E15" t="s">
        <v>3407</v>
      </c>
      <c r="F15">
        <v>17603</v>
      </c>
      <c r="G15" t="s">
        <v>8489</v>
      </c>
      <c r="H15">
        <v>40.337126149699003</v>
      </c>
      <c r="I15">
        <v>-76.376574974421899</v>
      </c>
      <c r="J15">
        <f t="shared" si="0"/>
        <v>4.9098137223115605</v>
      </c>
      <c r="K15">
        <f t="shared" si="1"/>
        <v>-0.70626920255105752</v>
      </c>
    </row>
    <row r="16" spans="1:15">
      <c r="A16">
        <v>239214</v>
      </c>
      <c r="B16" t="s">
        <v>1280</v>
      </c>
      <c r="C16" t="s">
        <v>578</v>
      </c>
      <c r="D16" t="s">
        <v>4617</v>
      </c>
      <c r="E16" t="s">
        <v>3407</v>
      </c>
      <c r="F16">
        <v>17584</v>
      </c>
      <c r="G16" t="s">
        <v>7138</v>
      </c>
      <c r="H16">
        <v>39.972316999999997</v>
      </c>
      <c r="I16">
        <v>-76.263457000000002</v>
      </c>
      <c r="J16">
        <f t="shared" si="0"/>
        <v>-0.92340643158248858</v>
      </c>
      <c r="K16">
        <f t="shared" si="1"/>
        <v>0.7063647844806491</v>
      </c>
    </row>
    <row r="17" spans="1:11">
      <c r="A17">
        <v>240617</v>
      </c>
      <c r="B17" t="s">
        <v>1296</v>
      </c>
      <c r="C17" t="s">
        <v>39</v>
      </c>
      <c r="D17" t="s">
        <v>4664</v>
      </c>
      <c r="E17" t="s">
        <v>3407</v>
      </c>
      <c r="F17">
        <v>17601</v>
      </c>
      <c r="G17" t="s">
        <v>7185</v>
      </c>
      <c r="H17">
        <v>40.063932000000001</v>
      </c>
      <c r="I17">
        <v>-76.325395999999998</v>
      </c>
      <c r="J17">
        <f t="shared" si="0"/>
        <v>0.54149779255760289</v>
      </c>
      <c r="K17">
        <f t="shared" si="1"/>
        <v>-6.7138604082618444E-2</v>
      </c>
    </row>
    <row r="18" spans="1:11">
      <c r="A18">
        <v>469832</v>
      </c>
      <c r="B18" t="s">
        <v>2142</v>
      </c>
      <c r="C18" t="s">
        <v>39</v>
      </c>
      <c r="D18" t="s">
        <v>4661</v>
      </c>
      <c r="E18" t="s">
        <v>3407</v>
      </c>
      <c r="F18">
        <v>17601</v>
      </c>
      <c r="G18" t="s">
        <v>7182</v>
      </c>
      <c r="H18">
        <v>40.069428000000002</v>
      </c>
      <c r="I18">
        <v>-76.330018999999993</v>
      </c>
      <c r="J18">
        <f t="shared" si="0"/>
        <v>0.62937765519881628</v>
      </c>
      <c r="K18">
        <f t="shared" si="1"/>
        <v>-0.1248713115096759</v>
      </c>
    </row>
    <row r="19" spans="1:11">
      <c r="A19">
        <v>239230</v>
      </c>
      <c r="B19" t="s">
        <v>206</v>
      </c>
      <c r="C19" t="s">
        <v>39</v>
      </c>
      <c r="D19" t="s">
        <v>4661</v>
      </c>
      <c r="E19" t="s">
        <v>3407</v>
      </c>
      <c r="F19">
        <v>17601</v>
      </c>
      <c r="G19" t="s">
        <v>7182</v>
      </c>
      <c r="H19">
        <v>40.069428000000002</v>
      </c>
      <c r="I19">
        <v>-76.330018999999993</v>
      </c>
      <c r="J19">
        <f t="shared" si="0"/>
        <v>0.62937765519881628</v>
      </c>
      <c r="K19">
        <f t="shared" si="1"/>
        <v>-0.1248713115096759</v>
      </c>
    </row>
    <row r="20" spans="1:11">
      <c r="A20">
        <v>453640</v>
      </c>
      <c r="B20" t="s">
        <v>3037</v>
      </c>
      <c r="C20" t="s">
        <v>574</v>
      </c>
      <c r="D20" t="s">
        <v>4130</v>
      </c>
      <c r="E20" t="s">
        <v>3407</v>
      </c>
      <c r="F20">
        <v>17509</v>
      </c>
      <c r="G20" t="s">
        <v>6650</v>
      </c>
      <c r="H20">
        <v>39.888849999999998</v>
      </c>
      <c r="I20">
        <v>-76.073869999999999</v>
      </c>
      <c r="J20">
        <f t="shared" si="0"/>
        <v>-2.2580258811954712</v>
      </c>
      <c r="K20">
        <f t="shared" si="1"/>
        <v>3.0739552674971278</v>
      </c>
    </row>
    <row r="21" spans="1:11">
      <c r="A21">
        <v>263915</v>
      </c>
      <c r="B21" t="s">
        <v>1308</v>
      </c>
      <c r="C21" t="s">
        <v>34</v>
      </c>
      <c r="D21" t="s">
        <v>4571</v>
      </c>
      <c r="E21" t="s">
        <v>3407</v>
      </c>
      <c r="F21">
        <v>17566</v>
      </c>
      <c r="G21" t="s">
        <v>7091</v>
      </c>
      <c r="H21">
        <v>39.936360000000001</v>
      </c>
      <c r="I21">
        <v>-76.084180000000003</v>
      </c>
      <c r="J21">
        <f t="shared" si="0"/>
        <v>-1.4983511588367286</v>
      </c>
      <c r="K21">
        <f t="shared" si="1"/>
        <v>2.9452024633496436</v>
      </c>
    </row>
    <row r="22" spans="1:11">
      <c r="A22">
        <v>240154</v>
      </c>
      <c r="B22" t="s">
        <v>275</v>
      </c>
      <c r="C22" t="s">
        <v>34</v>
      </c>
      <c r="D22" t="s">
        <v>4565</v>
      </c>
      <c r="E22" t="s">
        <v>3407</v>
      </c>
      <c r="F22">
        <v>17566</v>
      </c>
      <c r="G22" t="s">
        <v>7085</v>
      </c>
      <c r="H22">
        <v>39.916902</v>
      </c>
      <c r="I22">
        <v>-76.184398999999999</v>
      </c>
      <c r="J22">
        <f t="shared" si="0"/>
        <v>-1.8094804105238631</v>
      </c>
      <c r="K22">
        <f t="shared" si="1"/>
        <v>1.6936527757792181</v>
      </c>
    </row>
    <row r="23" spans="1:11">
      <c r="A23">
        <v>480312</v>
      </c>
      <c r="B23" t="s">
        <v>131</v>
      </c>
      <c r="C23" t="s">
        <v>39</v>
      </c>
      <c r="D23" t="s">
        <v>4667</v>
      </c>
      <c r="E23" t="s">
        <v>3407</v>
      </c>
      <c r="F23">
        <v>17601</v>
      </c>
      <c r="G23" t="s">
        <v>7188</v>
      </c>
      <c r="H23">
        <v>40.081429</v>
      </c>
      <c r="I23">
        <v>-76.292536999999996</v>
      </c>
      <c r="J23">
        <f t="shared" si="0"/>
        <v>0.82127107433216073</v>
      </c>
      <c r="K23">
        <f t="shared" si="1"/>
        <v>0.34320944552754412</v>
      </c>
    </row>
    <row r="24" spans="1:11">
      <c r="A24">
        <v>278908</v>
      </c>
      <c r="B24" t="s">
        <v>1327</v>
      </c>
      <c r="C24" t="s">
        <v>39</v>
      </c>
      <c r="D24" t="s">
        <v>4714</v>
      </c>
      <c r="E24" t="s">
        <v>3407</v>
      </c>
      <c r="F24">
        <v>17601</v>
      </c>
      <c r="G24" t="s">
        <v>7235</v>
      </c>
      <c r="H24">
        <v>40.072434000000001</v>
      </c>
      <c r="I24">
        <v>-76.302685999999994</v>
      </c>
      <c r="J24">
        <f t="shared" si="0"/>
        <v>0.67744295125037657</v>
      </c>
      <c r="K24">
        <f t="shared" si="1"/>
        <v>0.21646723318107472</v>
      </c>
    </row>
    <row r="25" spans="1:11">
      <c r="A25">
        <v>315104</v>
      </c>
      <c r="B25" t="s">
        <v>1334</v>
      </c>
      <c r="C25" t="s">
        <v>578</v>
      </c>
      <c r="D25" t="s">
        <v>4621</v>
      </c>
      <c r="E25" t="s">
        <v>3407</v>
      </c>
      <c r="F25">
        <v>17584</v>
      </c>
      <c r="G25" t="s">
        <v>7142</v>
      </c>
      <c r="H25">
        <v>39.978999999999999</v>
      </c>
      <c r="I25">
        <v>-76.281750000000002</v>
      </c>
      <c r="J25">
        <f t="shared" si="0"/>
        <v>-0.81654669322161622</v>
      </c>
      <c r="K25">
        <f t="shared" si="1"/>
        <v>0.4779190961907373</v>
      </c>
    </row>
    <row r="26" spans="1:11">
      <c r="A26">
        <v>239301</v>
      </c>
      <c r="B26" t="s">
        <v>1336</v>
      </c>
      <c r="C26" t="s">
        <v>39</v>
      </c>
      <c r="D26" t="s">
        <v>4894</v>
      </c>
      <c r="E26" t="s">
        <v>3407</v>
      </c>
      <c r="F26">
        <v>17603</v>
      </c>
      <c r="G26" t="s">
        <v>7416</v>
      </c>
      <c r="H26">
        <v>40.039040999999997</v>
      </c>
      <c r="I26">
        <v>-76.322810000000004</v>
      </c>
      <c r="J26">
        <f t="shared" si="0"/>
        <v>0.14349603473328615</v>
      </c>
      <c r="K26">
        <f t="shared" si="1"/>
        <v>-3.4844253789266359E-2</v>
      </c>
    </row>
    <row r="27" spans="1:11">
      <c r="A27">
        <v>326081</v>
      </c>
      <c r="B27" t="s">
        <v>1340</v>
      </c>
      <c r="C27" t="s">
        <v>39</v>
      </c>
      <c r="D27" t="s">
        <v>4746</v>
      </c>
      <c r="E27" t="s">
        <v>3407</v>
      </c>
      <c r="F27">
        <v>17601</v>
      </c>
      <c r="G27" t="s">
        <v>7267</v>
      </c>
      <c r="H27">
        <v>40.065325000000001</v>
      </c>
      <c r="I27">
        <v>-76.286861999999999</v>
      </c>
      <c r="J27">
        <f t="shared" si="0"/>
        <v>0.56377156414770646</v>
      </c>
      <c r="K27">
        <f t="shared" si="1"/>
        <v>0.41407968447383325</v>
      </c>
    </row>
    <row r="28" spans="1:11">
      <c r="A28">
        <v>429448</v>
      </c>
      <c r="B28" t="s">
        <v>573</v>
      </c>
      <c r="C28" t="s">
        <v>574</v>
      </c>
      <c r="D28" t="s">
        <v>4131</v>
      </c>
      <c r="E28" t="s">
        <v>3407</v>
      </c>
      <c r="F28">
        <v>17509</v>
      </c>
      <c r="G28" t="s">
        <v>6651</v>
      </c>
      <c r="H28">
        <v>39.937624</v>
      </c>
      <c r="I28">
        <v>-76.078219000000004</v>
      </c>
      <c r="J28">
        <f t="shared" si="0"/>
        <v>-1.4781400696121303</v>
      </c>
      <c r="K28">
        <f t="shared" si="1"/>
        <v>3.0196443125759047</v>
      </c>
    </row>
    <row r="29" spans="1:11">
      <c r="A29">
        <v>265385</v>
      </c>
      <c r="B29" t="s">
        <v>573</v>
      </c>
      <c r="C29" t="s">
        <v>574</v>
      </c>
      <c r="D29" t="s">
        <v>4131</v>
      </c>
      <c r="E29" t="s">
        <v>3407</v>
      </c>
      <c r="F29">
        <v>17509</v>
      </c>
      <c r="G29" t="s">
        <v>6651</v>
      </c>
      <c r="H29">
        <v>39.937624</v>
      </c>
      <c r="I29">
        <v>-76.078219000000004</v>
      </c>
      <c r="J29">
        <f t="shared" si="0"/>
        <v>-1.4781400696121303</v>
      </c>
      <c r="K29">
        <f t="shared" si="1"/>
        <v>3.0196443125759047</v>
      </c>
    </row>
    <row r="30" spans="1:11">
      <c r="A30">
        <v>286370</v>
      </c>
      <c r="B30" t="s">
        <v>577</v>
      </c>
      <c r="C30" t="s">
        <v>578</v>
      </c>
      <c r="D30" t="s">
        <v>4619</v>
      </c>
      <c r="E30" t="s">
        <v>3407</v>
      </c>
      <c r="F30">
        <v>17584</v>
      </c>
      <c r="G30" t="s">
        <v>7140</v>
      </c>
      <c r="H30">
        <v>39.985398000000004</v>
      </c>
      <c r="I30">
        <v>-76.284197000000006</v>
      </c>
      <c r="J30">
        <f t="shared" si="0"/>
        <v>-0.71424404380771878</v>
      </c>
      <c r="K30">
        <f t="shared" si="1"/>
        <v>0.44736059844590331</v>
      </c>
    </row>
    <row r="31" spans="1:11">
      <c r="A31">
        <v>283927</v>
      </c>
      <c r="B31" t="s">
        <v>1357</v>
      </c>
      <c r="C31" t="s">
        <v>34</v>
      </c>
      <c r="D31" t="s">
        <v>4566</v>
      </c>
      <c r="E31" t="s">
        <v>3407</v>
      </c>
      <c r="F31">
        <v>17566</v>
      </c>
      <c r="G31" t="s">
        <v>7086</v>
      </c>
      <c r="H31">
        <v>39.867322000000001</v>
      </c>
      <c r="I31">
        <v>-76.105864999999994</v>
      </c>
      <c r="J31">
        <f t="shared" si="0"/>
        <v>-2.6022539894450061</v>
      </c>
      <c r="K31">
        <f t="shared" si="1"/>
        <v>2.6743969776138607</v>
      </c>
    </row>
    <row r="32" spans="1:11">
      <c r="A32">
        <v>239333</v>
      </c>
      <c r="B32" t="s">
        <v>579</v>
      </c>
      <c r="C32" t="s">
        <v>39</v>
      </c>
      <c r="D32" t="s">
        <v>4700</v>
      </c>
      <c r="E32" t="s">
        <v>3407</v>
      </c>
      <c r="F32">
        <v>17601</v>
      </c>
      <c r="G32" t="s">
        <v>7221</v>
      </c>
      <c r="H32">
        <v>40.087933</v>
      </c>
      <c r="I32">
        <v>-76.323948999999999</v>
      </c>
      <c r="J32">
        <f t="shared" si="0"/>
        <v>0.92526864103855322</v>
      </c>
      <c r="K32">
        <f t="shared" si="1"/>
        <v>-4.9068254169796863E-2</v>
      </c>
    </row>
    <row r="33" spans="1:11">
      <c r="A33">
        <v>242367</v>
      </c>
      <c r="B33" t="s">
        <v>580</v>
      </c>
      <c r="C33" t="s">
        <v>492</v>
      </c>
      <c r="D33" t="s">
        <v>4443</v>
      </c>
      <c r="E33" t="s">
        <v>3407</v>
      </c>
      <c r="F33">
        <v>17551</v>
      </c>
      <c r="G33" t="s">
        <v>6963</v>
      </c>
      <c r="H33">
        <v>40.004930000000002</v>
      </c>
      <c r="I33">
        <v>-76.355879999999999</v>
      </c>
      <c r="J33">
        <f t="shared" si="0"/>
        <v>-0.40193154797297437</v>
      </c>
      <c r="K33">
        <f t="shared" si="1"/>
        <v>-0.44782730259188452</v>
      </c>
    </row>
    <row r="34" spans="1:11">
      <c r="A34">
        <v>239367</v>
      </c>
      <c r="B34" t="s">
        <v>1386</v>
      </c>
      <c r="C34" t="s">
        <v>39</v>
      </c>
      <c r="D34" t="s">
        <v>4662</v>
      </c>
      <c r="E34" t="s">
        <v>3407</v>
      </c>
      <c r="F34">
        <v>17601</v>
      </c>
      <c r="G34" t="s">
        <v>7183</v>
      </c>
      <c r="H34">
        <v>40.086520999999998</v>
      </c>
      <c r="I34">
        <v>-76.284153000000003</v>
      </c>
      <c r="J34">
        <f t="shared" si="0"/>
        <v>0.90269106351862094</v>
      </c>
      <c r="K34">
        <f t="shared" si="1"/>
        <v>0.44791007695054164</v>
      </c>
    </row>
    <row r="35" spans="1:11">
      <c r="A35">
        <v>449754</v>
      </c>
      <c r="B35" t="s">
        <v>2380</v>
      </c>
      <c r="C35" t="s">
        <v>39</v>
      </c>
      <c r="D35" t="s">
        <v>4665</v>
      </c>
      <c r="E35" t="s">
        <v>3407</v>
      </c>
      <c r="F35">
        <v>17601</v>
      </c>
      <c r="G35" t="s">
        <v>7186</v>
      </c>
      <c r="H35">
        <v>40.058912999999997</v>
      </c>
      <c r="I35">
        <v>-76.307192999999998</v>
      </c>
      <c r="J35">
        <f t="shared" si="0"/>
        <v>0.46124505773290059</v>
      </c>
      <c r="K35">
        <f t="shared" si="1"/>
        <v>0.16018315090241569</v>
      </c>
    </row>
    <row r="36" spans="1:11">
      <c r="A36">
        <v>312350</v>
      </c>
      <c r="B36" t="s">
        <v>1414</v>
      </c>
      <c r="C36" t="s">
        <v>39</v>
      </c>
      <c r="D36" t="s">
        <v>4742</v>
      </c>
      <c r="E36" t="s">
        <v>3407</v>
      </c>
      <c r="F36">
        <v>17601</v>
      </c>
      <c r="G36" t="s">
        <v>7263</v>
      </c>
      <c r="H36">
        <v>40.089185000000001</v>
      </c>
      <c r="I36">
        <v>-76.302177999999998</v>
      </c>
      <c r="J36">
        <f t="shared" si="0"/>
        <v>0.94528785283383399</v>
      </c>
      <c r="K36">
        <f t="shared" si="1"/>
        <v>0.2228112122796618</v>
      </c>
    </row>
    <row r="37" spans="1:11">
      <c r="A37">
        <v>239394</v>
      </c>
      <c r="B37" t="s">
        <v>326</v>
      </c>
      <c r="C37" t="s">
        <v>39</v>
      </c>
      <c r="D37" t="s">
        <v>4725</v>
      </c>
      <c r="E37" t="s">
        <v>3407</v>
      </c>
      <c r="F37">
        <v>17601</v>
      </c>
      <c r="G37" t="s">
        <v>7246</v>
      </c>
      <c r="H37">
        <v>40.045470000000002</v>
      </c>
      <c r="I37">
        <v>-76.253761999999995</v>
      </c>
      <c r="J37">
        <f t="shared" si="0"/>
        <v>0.24629436750632985</v>
      </c>
      <c r="K37">
        <f t="shared" si="1"/>
        <v>0.82743737771152892</v>
      </c>
    </row>
    <row r="38" spans="1:11">
      <c r="A38">
        <v>449770</v>
      </c>
      <c r="B38" t="s">
        <v>2383</v>
      </c>
      <c r="C38" t="s">
        <v>39</v>
      </c>
      <c r="D38" t="s">
        <v>4686</v>
      </c>
      <c r="E38" t="s">
        <v>3407</v>
      </c>
      <c r="F38">
        <v>17601</v>
      </c>
      <c r="G38" t="s">
        <v>7207</v>
      </c>
      <c r="H38">
        <v>40.083573999999999</v>
      </c>
      <c r="I38">
        <v>-76.331841999999995</v>
      </c>
      <c r="J38">
        <f t="shared" si="0"/>
        <v>0.8555691648280237</v>
      </c>
      <c r="K38">
        <f t="shared" si="1"/>
        <v>-0.14763720500734695</v>
      </c>
    </row>
    <row r="39" spans="1:11">
      <c r="A39">
        <v>317062</v>
      </c>
      <c r="B39" t="s">
        <v>1445</v>
      </c>
      <c r="C39" t="s">
        <v>578</v>
      </c>
      <c r="D39" t="s">
        <v>4623</v>
      </c>
      <c r="E39" t="s">
        <v>3407</v>
      </c>
      <c r="F39">
        <v>17584</v>
      </c>
      <c r="G39" t="s">
        <v>7144</v>
      </c>
      <c r="H39">
        <v>39.938347999999998</v>
      </c>
      <c r="I39">
        <v>-76.288815</v>
      </c>
      <c r="J39">
        <f t="shared" si="0"/>
        <v>-1.4665634647081878</v>
      </c>
      <c r="K39">
        <f t="shared" si="1"/>
        <v>0.38969033175802542</v>
      </c>
    </row>
    <row r="40" spans="1:11">
      <c r="A40">
        <v>322724</v>
      </c>
      <c r="B40" t="s">
        <v>1447</v>
      </c>
      <c r="C40" t="s">
        <v>39</v>
      </c>
      <c r="D40" t="s">
        <v>4734</v>
      </c>
      <c r="E40" t="s">
        <v>3407</v>
      </c>
      <c r="F40">
        <v>17601</v>
      </c>
      <c r="G40" t="s">
        <v>7255</v>
      </c>
      <c r="H40">
        <v>40.052055000000003</v>
      </c>
      <c r="I40">
        <v>-76.415322000000003</v>
      </c>
      <c r="J40">
        <f t="shared" si="0"/>
        <v>0.35158710686084332</v>
      </c>
      <c r="K40">
        <f t="shared" si="1"/>
        <v>-1.1901477860188769</v>
      </c>
    </row>
    <row r="41" spans="1:11">
      <c r="A41">
        <v>483518</v>
      </c>
      <c r="B41" t="s">
        <v>1893</v>
      </c>
      <c r="C41" t="s">
        <v>39</v>
      </c>
      <c r="D41" t="s">
        <v>4850</v>
      </c>
      <c r="E41" t="s">
        <v>3407</v>
      </c>
      <c r="F41">
        <v>17603</v>
      </c>
      <c r="G41" t="s">
        <v>7372</v>
      </c>
      <c r="H41">
        <v>40.040959999999998</v>
      </c>
      <c r="I41">
        <v>-76.364329999999995</v>
      </c>
      <c r="J41">
        <f t="shared" si="0"/>
        <v>0.17418043364313723</v>
      </c>
      <c r="K41">
        <f t="shared" si="1"/>
        <v>-0.55335215177183961</v>
      </c>
    </row>
    <row r="42" spans="1:11">
      <c r="A42">
        <v>239465</v>
      </c>
      <c r="B42" t="s">
        <v>329</v>
      </c>
      <c r="C42" t="s">
        <v>39</v>
      </c>
      <c r="D42" t="s">
        <v>4707</v>
      </c>
      <c r="E42" t="s">
        <v>3407</v>
      </c>
      <c r="F42">
        <v>17601</v>
      </c>
      <c r="G42" t="s">
        <v>7228</v>
      </c>
      <c r="H42">
        <v>40.086280000000002</v>
      </c>
      <c r="I42">
        <v>-76.271885999999995</v>
      </c>
      <c r="J42">
        <f t="shared" si="0"/>
        <v>0.89883752514596205</v>
      </c>
      <c r="K42">
        <f t="shared" si="1"/>
        <v>0.60110218640521274</v>
      </c>
    </row>
    <row r="43" spans="1:11">
      <c r="A43">
        <v>239466</v>
      </c>
      <c r="B43" t="s">
        <v>951</v>
      </c>
      <c r="C43" t="s">
        <v>39</v>
      </c>
      <c r="D43" t="s">
        <v>4652</v>
      </c>
      <c r="E43" t="s">
        <v>3407</v>
      </c>
      <c r="F43">
        <v>17601</v>
      </c>
      <c r="G43" t="s">
        <v>7173</v>
      </c>
      <c r="H43">
        <v>40.061166</v>
      </c>
      <c r="I43">
        <v>-76.294877</v>
      </c>
      <c r="J43">
        <f t="shared" si="0"/>
        <v>0.49727004509296285</v>
      </c>
      <c r="K43">
        <f t="shared" si="1"/>
        <v>0.31398717960072725</v>
      </c>
    </row>
    <row r="44" spans="1:11">
      <c r="A44">
        <v>239467</v>
      </c>
      <c r="B44" t="s">
        <v>1460</v>
      </c>
      <c r="C44" t="s">
        <v>34</v>
      </c>
      <c r="D44" t="s">
        <v>4574</v>
      </c>
      <c r="E44" t="s">
        <v>3407</v>
      </c>
      <c r="F44">
        <v>17566</v>
      </c>
      <c r="G44" t="s">
        <v>7094</v>
      </c>
      <c r="H44">
        <v>39.851357999999998</v>
      </c>
      <c r="I44">
        <v>-76.157184999999998</v>
      </c>
      <c r="J44">
        <f t="shared" si="0"/>
        <v>-2.85751492962049</v>
      </c>
      <c r="K44">
        <f t="shared" si="1"/>
        <v>2.0335052308779917</v>
      </c>
    </row>
    <row r="45" spans="1:11">
      <c r="A45">
        <v>346266</v>
      </c>
      <c r="B45" t="s">
        <v>1482</v>
      </c>
      <c r="C45" t="s">
        <v>1483</v>
      </c>
      <c r="D45" t="s">
        <v>4147</v>
      </c>
      <c r="E45" t="s">
        <v>3407</v>
      </c>
      <c r="F45">
        <v>17516</v>
      </c>
      <c r="G45" t="s">
        <v>6667</v>
      </c>
      <c r="H45">
        <v>39.945050000000002</v>
      </c>
      <c r="I45">
        <v>-76.333200000000005</v>
      </c>
      <c r="J45">
        <f t="shared" si="0"/>
        <v>-1.3593999204174867</v>
      </c>
      <c r="K45">
        <f t="shared" si="1"/>
        <v>-0.16459610976326883</v>
      </c>
    </row>
    <row r="46" spans="1:11">
      <c r="A46">
        <v>239510</v>
      </c>
      <c r="B46" t="s">
        <v>1486</v>
      </c>
      <c r="C46" t="s">
        <v>39</v>
      </c>
      <c r="D46" t="s">
        <v>4871</v>
      </c>
      <c r="E46" t="s">
        <v>3407</v>
      </c>
      <c r="F46">
        <v>17603</v>
      </c>
      <c r="G46" t="s">
        <v>7393</v>
      </c>
      <c r="H46">
        <v>40.012909999999998</v>
      </c>
      <c r="I46">
        <v>-76.324589000000003</v>
      </c>
      <c r="J46">
        <f t="shared" si="0"/>
        <v>-0.27433305745688014</v>
      </c>
      <c r="K46">
        <f t="shared" si="1"/>
        <v>-5.7060668782299033E-2</v>
      </c>
    </row>
    <row r="47" spans="1:11">
      <c r="A47">
        <v>294935</v>
      </c>
      <c r="B47" t="s">
        <v>1489</v>
      </c>
      <c r="C47" t="s">
        <v>39</v>
      </c>
      <c r="D47" t="s">
        <v>4895</v>
      </c>
      <c r="E47" t="s">
        <v>3407</v>
      </c>
      <c r="F47">
        <v>17603</v>
      </c>
      <c r="G47" t="s">
        <v>7417</v>
      </c>
      <c r="H47">
        <v>40.037660000000002</v>
      </c>
      <c r="I47">
        <v>-76.307580000000002</v>
      </c>
      <c r="J47">
        <f t="shared" si="0"/>
        <v>0.12141414057261379</v>
      </c>
      <c r="K47">
        <f t="shared" si="1"/>
        <v>0.15535023769140666</v>
      </c>
    </row>
    <row r="48" spans="1:11">
      <c r="A48">
        <v>317231</v>
      </c>
      <c r="B48" t="s">
        <v>1492</v>
      </c>
      <c r="C48" t="s">
        <v>39</v>
      </c>
      <c r="D48" t="s">
        <v>4716</v>
      </c>
      <c r="E48" t="s">
        <v>3407</v>
      </c>
      <c r="F48">
        <v>17601</v>
      </c>
      <c r="G48" t="s">
        <v>7237</v>
      </c>
      <c r="H48">
        <v>40.075361000000001</v>
      </c>
      <c r="I48">
        <v>-76.351960000000005</v>
      </c>
      <c r="J48">
        <f t="shared" si="0"/>
        <v>0.72424505422540653</v>
      </c>
      <c r="K48">
        <f t="shared" si="1"/>
        <v>-0.39887376309070799</v>
      </c>
    </row>
    <row r="49" spans="1:11">
      <c r="A49">
        <v>315468</v>
      </c>
      <c r="B49" t="s">
        <v>1493</v>
      </c>
      <c r="C49" t="s">
        <v>492</v>
      </c>
      <c r="D49" t="s">
        <v>4451</v>
      </c>
      <c r="E49" t="s">
        <v>3407</v>
      </c>
      <c r="F49">
        <v>17551</v>
      </c>
      <c r="G49" t="s">
        <v>6971</v>
      </c>
      <c r="H49">
        <v>40.001429999999999</v>
      </c>
      <c r="I49">
        <v>-76.355459999999994</v>
      </c>
      <c r="J49">
        <f t="shared" si="0"/>
        <v>-0.4578957981993973</v>
      </c>
      <c r="K49">
        <f t="shared" si="1"/>
        <v>-0.44258228050239667</v>
      </c>
    </row>
    <row r="50" spans="1:11">
      <c r="A50">
        <v>340593</v>
      </c>
      <c r="B50" t="s">
        <v>1513</v>
      </c>
      <c r="C50" t="s">
        <v>39</v>
      </c>
      <c r="D50" t="s">
        <v>4877</v>
      </c>
      <c r="E50" t="s">
        <v>3407</v>
      </c>
      <c r="F50">
        <v>17603</v>
      </c>
      <c r="G50" t="s">
        <v>7399</v>
      </c>
      <c r="H50">
        <v>40.043474000000003</v>
      </c>
      <c r="I50">
        <v>-76.374799999999993</v>
      </c>
      <c r="J50">
        <f t="shared" si="0"/>
        <v>0.21437875509153928</v>
      </c>
      <c r="K50">
        <f t="shared" si="1"/>
        <v>-0.68410305957236051</v>
      </c>
    </row>
    <row r="51" spans="1:11">
      <c r="A51">
        <v>239525</v>
      </c>
      <c r="B51" t="s">
        <v>1576</v>
      </c>
      <c r="C51" t="s">
        <v>39</v>
      </c>
      <c r="D51" t="s">
        <v>4890</v>
      </c>
      <c r="E51" t="s">
        <v>3407</v>
      </c>
      <c r="F51">
        <v>17603</v>
      </c>
      <c r="G51" t="s">
        <v>7412</v>
      </c>
      <c r="H51">
        <v>40.03904</v>
      </c>
      <c r="I51">
        <v>-76.329530000000005</v>
      </c>
      <c r="J51">
        <f t="shared" si="0"/>
        <v>0.14348004494754757</v>
      </c>
      <c r="K51">
        <f t="shared" si="1"/>
        <v>-0.11876460722000673</v>
      </c>
    </row>
    <row r="52" spans="1:11">
      <c r="A52">
        <v>239535</v>
      </c>
      <c r="B52" t="s">
        <v>1586</v>
      </c>
      <c r="C52" t="s">
        <v>39</v>
      </c>
      <c r="D52" t="s">
        <v>4672</v>
      </c>
      <c r="E52" t="s">
        <v>3407</v>
      </c>
      <c r="F52">
        <v>17601</v>
      </c>
      <c r="G52" t="s">
        <v>7193</v>
      </c>
      <c r="H52">
        <v>40.074252000000001</v>
      </c>
      <c r="I52">
        <v>-76.335403999999997</v>
      </c>
      <c r="J52">
        <f t="shared" si="0"/>
        <v>0.7065123817965393</v>
      </c>
      <c r="K52">
        <f t="shared" si="1"/>
        <v>-0.19211998758479146</v>
      </c>
    </row>
    <row r="53" spans="1:11">
      <c r="A53">
        <v>471612</v>
      </c>
      <c r="B53" t="s">
        <v>1587</v>
      </c>
      <c r="C53" t="s">
        <v>956</v>
      </c>
      <c r="D53" t="s">
        <v>4256</v>
      </c>
      <c r="E53" t="s">
        <v>3407</v>
      </c>
      <c r="F53">
        <v>17538</v>
      </c>
      <c r="G53" t="s">
        <v>6776</v>
      </c>
      <c r="H53">
        <v>40.088690999999997</v>
      </c>
      <c r="I53">
        <v>-76.417671999999996</v>
      </c>
      <c r="J53">
        <f t="shared" si="0"/>
        <v>0.93738889865897135</v>
      </c>
      <c r="K53">
        <f t="shared" si="1"/>
        <v>-1.2194949334238756</v>
      </c>
    </row>
    <row r="54" spans="1:11">
      <c r="A54">
        <v>240087</v>
      </c>
      <c r="B54" t="s">
        <v>1592</v>
      </c>
      <c r="C54" t="s">
        <v>39</v>
      </c>
      <c r="D54" t="s">
        <v>4888</v>
      </c>
      <c r="E54" t="s">
        <v>3407</v>
      </c>
      <c r="F54">
        <v>17603</v>
      </c>
      <c r="G54" t="s">
        <v>7410</v>
      </c>
      <c r="H54">
        <v>40.040146</v>
      </c>
      <c r="I54">
        <v>-76.312883999999997</v>
      </c>
      <c r="J54">
        <f t="shared" si="0"/>
        <v>0.1611647480190854</v>
      </c>
      <c r="K54">
        <f t="shared" si="1"/>
        <v>8.9113101590787405E-2</v>
      </c>
    </row>
    <row r="55" spans="1:11">
      <c r="A55">
        <v>241829</v>
      </c>
      <c r="B55" t="s">
        <v>1609</v>
      </c>
      <c r="C55" t="s">
        <v>39</v>
      </c>
      <c r="D55" t="s">
        <v>4873</v>
      </c>
      <c r="E55" t="s">
        <v>3407</v>
      </c>
      <c r="F55">
        <v>17603</v>
      </c>
      <c r="G55" t="s">
        <v>7395</v>
      </c>
      <c r="H55">
        <v>40.052548000000002</v>
      </c>
      <c r="I55">
        <v>-76.310107000000002</v>
      </c>
      <c r="J55">
        <f t="shared" si="0"/>
        <v>0.35947007124985375</v>
      </c>
      <c r="K55">
        <f t="shared" si="1"/>
        <v>0.12379268812005421</v>
      </c>
    </row>
    <row r="56" spans="1:11">
      <c r="A56">
        <v>342444</v>
      </c>
      <c r="B56" t="s">
        <v>1615</v>
      </c>
      <c r="C56" t="s">
        <v>39</v>
      </c>
      <c r="D56" t="s">
        <v>4738</v>
      </c>
      <c r="E56" t="s">
        <v>3407</v>
      </c>
      <c r="F56">
        <v>17601</v>
      </c>
      <c r="G56" t="s">
        <v>7259</v>
      </c>
      <c r="H56">
        <v>40.049824000000001</v>
      </c>
      <c r="I56">
        <v>-76.270712000000003</v>
      </c>
      <c r="J56">
        <f t="shared" si="0"/>
        <v>0.31591389478793908</v>
      </c>
      <c r="K56">
        <f t="shared" si="1"/>
        <v>0.61576327195982283</v>
      </c>
    </row>
    <row r="57" spans="1:11">
      <c r="A57">
        <v>346162</v>
      </c>
      <c r="B57" t="s">
        <v>1037</v>
      </c>
      <c r="C57" t="s">
        <v>39</v>
      </c>
      <c r="D57" t="s">
        <v>4875</v>
      </c>
      <c r="E57" t="s">
        <v>3407</v>
      </c>
      <c r="F57">
        <v>17603</v>
      </c>
      <c r="G57" t="s">
        <v>7397</v>
      </c>
      <c r="H57">
        <v>39.988869999999999</v>
      </c>
      <c r="I57">
        <v>-76.293520000000001</v>
      </c>
      <c r="J57">
        <f t="shared" si="0"/>
        <v>-0.65872750758322629</v>
      </c>
      <c r="K57">
        <f t="shared" si="1"/>
        <v>0.33093359620867124</v>
      </c>
    </row>
    <row r="58" spans="1:11">
      <c r="A58">
        <v>415418</v>
      </c>
      <c r="B58" t="s">
        <v>1624</v>
      </c>
      <c r="C58" t="s">
        <v>34</v>
      </c>
      <c r="D58" t="s">
        <v>4572</v>
      </c>
      <c r="E58" t="s">
        <v>3407</v>
      </c>
      <c r="F58">
        <v>17566</v>
      </c>
      <c r="G58" t="s">
        <v>7092</v>
      </c>
      <c r="H58">
        <v>39.898609999999998</v>
      </c>
      <c r="I58">
        <v>-76.165670000000006</v>
      </c>
      <c r="J58">
        <f t="shared" si="0"/>
        <v>-2.1019655719927579</v>
      </c>
      <c r="K58">
        <f t="shared" si="1"/>
        <v>1.9275432965237793</v>
      </c>
    </row>
    <row r="59" spans="1:11">
      <c r="A59">
        <v>239607</v>
      </c>
      <c r="B59" t="s">
        <v>1623</v>
      </c>
      <c r="C59" t="s">
        <v>34</v>
      </c>
      <c r="D59" t="s">
        <v>4575</v>
      </c>
      <c r="E59" t="s">
        <v>3407</v>
      </c>
      <c r="F59">
        <v>17566</v>
      </c>
      <c r="G59" t="s">
        <v>7095</v>
      </c>
      <c r="H59">
        <v>39.894171999999998</v>
      </c>
      <c r="I59">
        <v>-76.172066999999998</v>
      </c>
      <c r="J59">
        <f t="shared" si="0"/>
        <v>-2.1729282412798177</v>
      </c>
      <c r="K59">
        <f t="shared" si="1"/>
        <v>1.8476566148428688</v>
      </c>
    </row>
    <row r="60" spans="1:11">
      <c r="A60">
        <v>453641</v>
      </c>
      <c r="B60" t="s">
        <v>3038</v>
      </c>
      <c r="C60" t="s">
        <v>34</v>
      </c>
      <c r="D60" t="s">
        <v>4563</v>
      </c>
      <c r="E60" t="s">
        <v>3407</v>
      </c>
      <c r="F60">
        <v>17566</v>
      </c>
      <c r="G60" t="s">
        <v>7083</v>
      </c>
      <c r="H60">
        <v>39.808577999999997</v>
      </c>
      <c r="I60">
        <v>-76.158298000000002</v>
      </c>
      <c r="J60">
        <f t="shared" si="0"/>
        <v>-3.5415579652446865</v>
      </c>
      <c r="K60">
        <f t="shared" si="1"/>
        <v>2.0196059223409821</v>
      </c>
    </row>
    <row r="61" spans="1:11">
      <c r="A61">
        <v>320030</v>
      </c>
      <c r="B61" t="s">
        <v>1633</v>
      </c>
      <c r="C61" t="s">
        <v>39</v>
      </c>
      <c r="D61" t="s">
        <v>4694</v>
      </c>
      <c r="E61" t="s">
        <v>3407</v>
      </c>
      <c r="F61">
        <v>17601</v>
      </c>
      <c r="G61" t="s">
        <v>7215</v>
      </c>
      <c r="H61">
        <v>40.087460999999998</v>
      </c>
      <c r="I61">
        <v>-76.260298000000006</v>
      </c>
      <c r="J61">
        <f t="shared" si="0"/>
        <v>0.9177214621508486</v>
      </c>
      <c r="K61">
        <f t="shared" si="1"/>
        <v>0.74581484348174532</v>
      </c>
    </row>
    <row r="62" spans="1:11">
      <c r="A62">
        <v>239741</v>
      </c>
      <c r="B62" t="s">
        <v>1725</v>
      </c>
      <c r="C62" t="s">
        <v>492</v>
      </c>
      <c r="D62" t="s">
        <v>4468</v>
      </c>
      <c r="E62" t="s">
        <v>3407</v>
      </c>
      <c r="F62">
        <v>17551</v>
      </c>
      <c r="G62" t="s">
        <v>6988</v>
      </c>
      <c r="H62">
        <v>39.989803000000002</v>
      </c>
      <c r="I62">
        <v>-76.345359999999999</v>
      </c>
      <c r="J62">
        <f t="shared" si="0"/>
        <v>-0.64380903745139606</v>
      </c>
      <c r="K62">
        <f t="shared" si="1"/>
        <v>-0.31645198739974523</v>
      </c>
    </row>
    <row r="63" spans="1:11">
      <c r="A63">
        <v>292991</v>
      </c>
      <c r="B63" t="s">
        <v>1727</v>
      </c>
      <c r="C63" t="s">
        <v>492</v>
      </c>
      <c r="D63" t="s">
        <v>4462</v>
      </c>
      <c r="E63" t="s">
        <v>3407</v>
      </c>
      <c r="F63">
        <v>17551</v>
      </c>
      <c r="G63" t="s">
        <v>6982</v>
      </c>
      <c r="H63">
        <v>40.003188000000002</v>
      </c>
      <c r="I63">
        <v>-76.342519999999993</v>
      </c>
      <c r="J63">
        <f t="shared" si="0"/>
        <v>-0.42978575479993625</v>
      </c>
      <c r="K63">
        <f t="shared" si="1"/>
        <v>-0.28098564755692218</v>
      </c>
    </row>
    <row r="64" spans="1:11">
      <c r="A64">
        <v>449037</v>
      </c>
      <c r="B64" t="s">
        <v>1727</v>
      </c>
      <c r="C64" t="s">
        <v>492</v>
      </c>
      <c r="D64" t="s">
        <v>4462</v>
      </c>
      <c r="E64" t="s">
        <v>3407</v>
      </c>
      <c r="F64">
        <v>17551</v>
      </c>
      <c r="G64" t="s">
        <v>6982</v>
      </c>
      <c r="H64">
        <v>40.003188000000002</v>
      </c>
      <c r="I64">
        <v>-76.342519999999993</v>
      </c>
      <c r="J64">
        <f t="shared" si="0"/>
        <v>-0.42978575479993625</v>
      </c>
      <c r="K64">
        <f t="shared" si="1"/>
        <v>-0.28098564755692218</v>
      </c>
    </row>
    <row r="65" spans="1:11">
      <c r="A65">
        <v>239751</v>
      </c>
      <c r="B65" t="s">
        <v>1738</v>
      </c>
      <c r="C65" t="s">
        <v>34</v>
      </c>
      <c r="D65" t="s">
        <v>4564</v>
      </c>
      <c r="E65" t="s">
        <v>3407</v>
      </c>
      <c r="F65">
        <v>17566</v>
      </c>
      <c r="G65" t="s">
        <v>7084</v>
      </c>
      <c r="H65">
        <v>39.872438000000002</v>
      </c>
      <c r="I65">
        <v>-76.225246999999996</v>
      </c>
      <c r="J65">
        <f t="shared" si="0"/>
        <v>-2.5204502453997972</v>
      </c>
      <c r="K65">
        <f t="shared" si="1"/>
        <v>1.183536913139648</v>
      </c>
    </row>
    <row r="66" spans="1:11">
      <c r="A66">
        <v>318768</v>
      </c>
      <c r="B66" t="s">
        <v>1759</v>
      </c>
      <c r="C66" t="s">
        <v>39</v>
      </c>
      <c r="D66" t="s">
        <v>4885</v>
      </c>
      <c r="E66" t="s">
        <v>3407</v>
      </c>
      <c r="F66">
        <v>17603</v>
      </c>
      <c r="G66" t="s">
        <v>7407</v>
      </c>
      <c r="H66">
        <v>40.04974</v>
      </c>
      <c r="I66">
        <v>-76.323543999999998</v>
      </c>
      <c r="J66">
        <f t="shared" si="0"/>
        <v>0.31457075278248853</v>
      </c>
      <c r="K66">
        <f t="shared" si="1"/>
        <v>-4.4010554297847795E-2</v>
      </c>
    </row>
    <row r="67" spans="1:11">
      <c r="A67">
        <v>267942</v>
      </c>
      <c r="B67" t="s">
        <v>1776</v>
      </c>
      <c r="C67" t="s">
        <v>39</v>
      </c>
      <c r="D67" t="s">
        <v>4729</v>
      </c>
      <c r="E67" t="s">
        <v>3407</v>
      </c>
      <c r="F67">
        <v>17601</v>
      </c>
      <c r="G67" t="s">
        <v>7250</v>
      </c>
      <c r="H67">
        <v>40.073999000000001</v>
      </c>
      <c r="I67">
        <v>-76.319524000000001</v>
      </c>
      <c r="J67">
        <f t="shared" ref="J67:J89" si="2">(H67-N$2)/N$6</f>
        <v>0.70246696599444924</v>
      </c>
      <c r="K67">
        <f t="shared" ref="K67:K89" si="3">(I67-O$2)/O$6</f>
        <v>6.1917999865654305E-3</v>
      </c>
    </row>
    <row r="68" spans="1:11">
      <c r="A68">
        <v>241062</v>
      </c>
      <c r="B68" t="s">
        <v>1777</v>
      </c>
      <c r="C68" t="s">
        <v>39</v>
      </c>
      <c r="D68" t="s">
        <v>4713</v>
      </c>
      <c r="E68" t="s">
        <v>3407</v>
      </c>
      <c r="F68">
        <v>17601</v>
      </c>
      <c r="G68" t="s">
        <v>7234</v>
      </c>
      <c r="H68">
        <v>40.086253999999997</v>
      </c>
      <c r="I68">
        <v>-76.339710999999994</v>
      </c>
      <c r="J68">
        <f t="shared" si="2"/>
        <v>0.89842179071562245</v>
      </c>
      <c r="K68">
        <f t="shared" si="3"/>
        <v>-0.245906440296977</v>
      </c>
    </row>
    <row r="69" spans="1:11">
      <c r="A69">
        <v>328686</v>
      </c>
      <c r="B69" t="s">
        <v>1778</v>
      </c>
      <c r="C69" t="s">
        <v>492</v>
      </c>
      <c r="D69" t="s">
        <v>4459</v>
      </c>
      <c r="E69" t="s">
        <v>3407</v>
      </c>
      <c r="F69">
        <v>17551</v>
      </c>
      <c r="G69" t="s">
        <v>6979</v>
      </c>
      <c r="H69">
        <v>40.008009999999999</v>
      </c>
      <c r="I69">
        <v>-76.359530000000007</v>
      </c>
      <c r="J69">
        <f t="shared" si="2"/>
        <v>-0.35268300777380401</v>
      </c>
      <c r="K69">
        <f t="shared" si="3"/>
        <v>-0.49340904217860576</v>
      </c>
    </row>
    <row r="70" spans="1:11">
      <c r="A70">
        <v>312587</v>
      </c>
      <c r="B70" t="s">
        <v>213</v>
      </c>
      <c r="C70" t="s">
        <v>39</v>
      </c>
      <c r="D70" t="s">
        <v>4705</v>
      </c>
      <c r="E70" t="s">
        <v>3407</v>
      </c>
      <c r="F70">
        <v>17601</v>
      </c>
      <c r="G70" t="s">
        <v>7226</v>
      </c>
      <c r="H70">
        <v>40.07667</v>
      </c>
      <c r="I70">
        <v>-76.357190000000003</v>
      </c>
      <c r="J70">
        <f t="shared" si="2"/>
        <v>0.74517568381005961</v>
      </c>
      <c r="K70">
        <f t="shared" si="3"/>
        <v>-0.46418677625178889</v>
      </c>
    </row>
    <row r="71" spans="1:11">
      <c r="A71">
        <v>343862</v>
      </c>
      <c r="B71" t="s">
        <v>1783</v>
      </c>
      <c r="C71" t="s">
        <v>851</v>
      </c>
      <c r="D71" t="s">
        <v>4545</v>
      </c>
      <c r="E71" t="s">
        <v>3407</v>
      </c>
      <c r="F71">
        <v>17560</v>
      </c>
      <c r="G71" t="s">
        <v>7065</v>
      </c>
      <c r="H71">
        <v>39.921930000000003</v>
      </c>
      <c r="I71">
        <v>-76.246200999999999</v>
      </c>
      <c r="J71">
        <f t="shared" si="2"/>
        <v>-1.7290837676271726</v>
      </c>
      <c r="K71">
        <f t="shared" si="3"/>
        <v>0.92186026346886785</v>
      </c>
    </row>
    <row r="72" spans="1:11">
      <c r="A72">
        <v>313135</v>
      </c>
      <c r="B72" t="s">
        <v>1806</v>
      </c>
      <c r="C72" t="s">
        <v>956</v>
      </c>
      <c r="D72" t="s">
        <v>4258</v>
      </c>
      <c r="E72" t="s">
        <v>3407</v>
      </c>
      <c r="F72">
        <v>17538</v>
      </c>
      <c r="G72" t="s">
        <v>6778</v>
      </c>
      <c r="H72">
        <v>40.09207</v>
      </c>
      <c r="I72">
        <v>-76.422059000000004</v>
      </c>
      <c r="J72">
        <f t="shared" si="2"/>
        <v>0.99141838480613875</v>
      </c>
      <c r="K72">
        <f t="shared" si="3"/>
        <v>-1.274280437962757</v>
      </c>
    </row>
    <row r="73" spans="1:11">
      <c r="A73">
        <v>239896</v>
      </c>
      <c r="B73" t="s">
        <v>1813</v>
      </c>
      <c r="C73" t="s">
        <v>39</v>
      </c>
      <c r="D73" t="s">
        <v>4658</v>
      </c>
      <c r="E73" t="s">
        <v>3407</v>
      </c>
      <c r="F73">
        <v>17601</v>
      </c>
      <c r="G73" t="s">
        <v>7179</v>
      </c>
      <c r="H73">
        <v>40.053511999999998</v>
      </c>
      <c r="I73">
        <v>-76.399518999999998</v>
      </c>
      <c r="J73">
        <f t="shared" si="2"/>
        <v>0.37488422474071659</v>
      </c>
      <c r="K73">
        <f t="shared" si="3"/>
        <v>-0.99279758583045985</v>
      </c>
    </row>
    <row r="74" spans="1:11">
      <c r="A74">
        <v>239898</v>
      </c>
      <c r="B74" t="s">
        <v>191</v>
      </c>
      <c r="C74" t="s">
        <v>39</v>
      </c>
      <c r="D74" t="s">
        <v>4663</v>
      </c>
      <c r="E74" t="s">
        <v>3407</v>
      </c>
      <c r="F74">
        <v>17601</v>
      </c>
      <c r="G74" t="s">
        <v>7184</v>
      </c>
      <c r="H74">
        <v>40.055542000000003</v>
      </c>
      <c r="I74">
        <v>-76.363370000000003</v>
      </c>
      <c r="J74">
        <f t="shared" si="2"/>
        <v>0.40734348987209645</v>
      </c>
      <c r="K74">
        <f t="shared" si="3"/>
        <v>-0.54136352985326386</v>
      </c>
    </row>
    <row r="75" spans="1:11">
      <c r="A75">
        <v>483827</v>
      </c>
      <c r="B75" t="s">
        <v>1858</v>
      </c>
      <c r="C75" t="s">
        <v>39</v>
      </c>
      <c r="D75" t="s">
        <v>4740</v>
      </c>
      <c r="E75" t="s">
        <v>3407</v>
      </c>
      <c r="F75">
        <v>17601</v>
      </c>
      <c r="G75" t="s">
        <v>7261</v>
      </c>
      <c r="H75">
        <v>40.051771000000002</v>
      </c>
      <c r="I75">
        <v>-76.247202000000001</v>
      </c>
      <c r="J75">
        <f t="shared" si="2"/>
        <v>0.34704600769960697</v>
      </c>
      <c r="K75">
        <f t="shared" si="3"/>
        <v>0.90935962748905497</v>
      </c>
    </row>
    <row r="76" spans="1:11">
      <c r="A76">
        <v>239933</v>
      </c>
      <c r="B76" t="s">
        <v>1839</v>
      </c>
      <c r="C76" t="s">
        <v>184</v>
      </c>
      <c r="D76" t="s">
        <v>4168</v>
      </c>
      <c r="E76" t="s">
        <v>3407</v>
      </c>
      <c r="F76">
        <v>17520</v>
      </c>
      <c r="G76" t="s">
        <v>6688</v>
      </c>
      <c r="H76">
        <v>40.101627999999998</v>
      </c>
      <c r="I76">
        <v>-76.352853999999994</v>
      </c>
      <c r="J76">
        <f t="shared" si="2"/>
        <v>1.1442487572814755</v>
      </c>
      <c r="K76">
        <f t="shared" si="3"/>
        <v>-0.41003816725232628</v>
      </c>
    </row>
    <row r="77" spans="1:11">
      <c r="A77">
        <v>239934</v>
      </c>
      <c r="B77" t="s">
        <v>1840</v>
      </c>
      <c r="C77" t="s">
        <v>184</v>
      </c>
      <c r="D77" t="s">
        <v>4168</v>
      </c>
      <c r="E77" t="s">
        <v>3407</v>
      </c>
      <c r="F77">
        <v>17520</v>
      </c>
      <c r="G77" t="s">
        <v>6688</v>
      </c>
      <c r="H77">
        <v>40.101627999999998</v>
      </c>
      <c r="I77">
        <v>-76.352853999999994</v>
      </c>
      <c r="J77">
        <f t="shared" si="2"/>
        <v>1.1442487572814755</v>
      </c>
      <c r="K77">
        <f t="shared" si="3"/>
        <v>-0.41003816725232628</v>
      </c>
    </row>
    <row r="78" spans="1:11">
      <c r="A78">
        <v>346167</v>
      </c>
      <c r="B78" t="s">
        <v>1044</v>
      </c>
      <c r="C78" t="s">
        <v>578</v>
      </c>
      <c r="D78" t="s">
        <v>4622</v>
      </c>
      <c r="E78" t="s">
        <v>3407</v>
      </c>
      <c r="F78">
        <v>17584</v>
      </c>
      <c r="G78" t="s">
        <v>7143</v>
      </c>
      <c r="H78">
        <v>39.987040999999998</v>
      </c>
      <c r="I78">
        <v>-76.277495999999999</v>
      </c>
      <c r="J78">
        <f t="shared" si="2"/>
        <v>-0.68797282577296803</v>
      </c>
      <c r="K78">
        <f t="shared" si="3"/>
        <v>0.53104367706790323</v>
      </c>
    </row>
    <row r="79" spans="1:11">
      <c r="A79">
        <v>311895</v>
      </c>
      <c r="B79" t="s">
        <v>1865</v>
      </c>
      <c r="C79" t="s">
        <v>39</v>
      </c>
      <c r="D79" t="s">
        <v>4703</v>
      </c>
      <c r="E79" t="s">
        <v>3407</v>
      </c>
      <c r="F79">
        <v>17601</v>
      </c>
      <c r="G79" t="s">
        <v>7224</v>
      </c>
      <c r="H79">
        <v>40.082061000000003</v>
      </c>
      <c r="I79">
        <v>-76.350283000000005</v>
      </c>
      <c r="J79">
        <f t="shared" si="2"/>
        <v>0.83137661894451675</v>
      </c>
      <c r="K79">
        <f t="shared" si="3"/>
        <v>-0.37793113917651294</v>
      </c>
    </row>
    <row r="80" spans="1:11">
      <c r="A80">
        <v>239959</v>
      </c>
      <c r="B80" t="s">
        <v>664</v>
      </c>
      <c r="C80" t="s">
        <v>956</v>
      </c>
      <c r="D80" t="s">
        <v>4262</v>
      </c>
      <c r="E80" t="s">
        <v>3407</v>
      </c>
      <c r="F80">
        <v>17538</v>
      </c>
      <c r="G80" t="s">
        <v>6782</v>
      </c>
      <c r="H80">
        <v>40.074584999999999</v>
      </c>
      <c r="I80">
        <v>-76.418430999999998</v>
      </c>
      <c r="J80">
        <f t="shared" si="2"/>
        <v>0.71183698046089838</v>
      </c>
      <c r="K80">
        <f t="shared" si="3"/>
        <v>-1.228973437628355</v>
      </c>
    </row>
    <row r="81" spans="1:11">
      <c r="A81">
        <v>450234</v>
      </c>
      <c r="B81" t="s">
        <v>664</v>
      </c>
      <c r="C81" t="s">
        <v>39</v>
      </c>
      <c r="D81" t="s">
        <v>4882</v>
      </c>
      <c r="E81" t="s">
        <v>3407</v>
      </c>
      <c r="F81">
        <v>17603</v>
      </c>
      <c r="G81" t="s">
        <v>7404</v>
      </c>
      <c r="H81">
        <v>40.046643000000003</v>
      </c>
      <c r="I81">
        <v>-76.373317999999998</v>
      </c>
      <c r="J81">
        <f t="shared" si="2"/>
        <v>0.26505038622508037</v>
      </c>
      <c r="K81">
        <f t="shared" si="3"/>
        <v>-0.66559562448545928</v>
      </c>
    </row>
    <row r="82" spans="1:11">
      <c r="A82">
        <v>293897</v>
      </c>
      <c r="B82" t="s">
        <v>1882</v>
      </c>
      <c r="C82" t="s">
        <v>34</v>
      </c>
      <c r="D82" t="s">
        <v>4576</v>
      </c>
      <c r="E82" t="s">
        <v>3407</v>
      </c>
      <c r="F82">
        <v>17566</v>
      </c>
      <c r="G82" t="s">
        <v>7096</v>
      </c>
      <c r="H82">
        <v>39.872718999999996</v>
      </c>
      <c r="I82">
        <v>-76.122012999999995</v>
      </c>
      <c r="J82">
        <f t="shared" si="2"/>
        <v>-2.5159571155960037</v>
      </c>
      <c r="K82">
        <f t="shared" si="3"/>
        <v>2.4727383664234721</v>
      </c>
    </row>
    <row r="83" spans="1:11">
      <c r="A83">
        <v>415457</v>
      </c>
      <c r="B83" t="s">
        <v>1884</v>
      </c>
      <c r="C83" t="s">
        <v>39</v>
      </c>
      <c r="D83" t="s">
        <v>4847</v>
      </c>
      <c r="E83" t="s">
        <v>3407</v>
      </c>
      <c r="F83">
        <v>17603</v>
      </c>
      <c r="G83" t="s">
        <v>7369</v>
      </c>
      <c r="H83">
        <v>40.022703</v>
      </c>
      <c r="I83">
        <v>-76.307924999999997</v>
      </c>
      <c r="J83">
        <f t="shared" si="2"/>
        <v>-0.11774508532342969</v>
      </c>
      <c r="K83">
        <f t="shared" si="3"/>
        <v>0.15104182668943511</v>
      </c>
    </row>
    <row r="84" spans="1:11">
      <c r="A84">
        <v>239984</v>
      </c>
      <c r="B84" t="s">
        <v>1883</v>
      </c>
      <c r="C84" t="s">
        <v>39</v>
      </c>
      <c r="D84" t="s">
        <v>4847</v>
      </c>
      <c r="E84" t="s">
        <v>3407</v>
      </c>
      <c r="F84">
        <v>17603</v>
      </c>
      <c r="G84" t="s">
        <v>7369</v>
      </c>
      <c r="H84">
        <v>40.022703</v>
      </c>
      <c r="I84">
        <v>-76.307924999999997</v>
      </c>
      <c r="J84">
        <f t="shared" si="2"/>
        <v>-0.11774508532342969</v>
      </c>
      <c r="K84">
        <f t="shared" si="3"/>
        <v>0.15104182668943511</v>
      </c>
    </row>
    <row r="85" spans="1:11">
      <c r="A85">
        <v>241351</v>
      </c>
      <c r="B85" t="s">
        <v>1918</v>
      </c>
      <c r="C85" t="s">
        <v>39</v>
      </c>
      <c r="D85" t="s">
        <v>4671</v>
      </c>
      <c r="E85" t="s">
        <v>3407</v>
      </c>
      <c r="F85">
        <v>17601</v>
      </c>
      <c r="G85" t="s">
        <v>7192</v>
      </c>
      <c r="H85">
        <v>40.090538000000002</v>
      </c>
      <c r="I85">
        <v>-76.356438999999995</v>
      </c>
      <c r="J85">
        <f t="shared" si="2"/>
        <v>0.9669220329928031</v>
      </c>
      <c r="K85">
        <f t="shared" si="3"/>
        <v>-0.45480817722989036</v>
      </c>
    </row>
    <row r="86" spans="1:11">
      <c r="A86">
        <v>474973</v>
      </c>
      <c r="B86" t="s">
        <v>1970</v>
      </c>
      <c r="C86" t="s">
        <v>39</v>
      </c>
      <c r="D86" t="s">
        <v>4838</v>
      </c>
      <c r="E86" t="s">
        <v>3407</v>
      </c>
      <c r="F86">
        <v>17603</v>
      </c>
      <c r="G86" t="s">
        <v>7360</v>
      </c>
      <c r="H86">
        <v>40.049410000000002</v>
      </c>
      <c r="I86">
        <v>-76.320229999999995</v>
      </c>
      <c r="J86">
        <f t="shared" si="2"/>
        <v>0.30929412347545893</v>
      </c>
      <c r="K86">
        <f t="shared" si="3"/>
        <v>-2.6248323827168154E-3</v>
      </c>
    </row>
    <row r="87" spans="1:11">
      <c r="A87">
        <v>240038</v>
      </c>
      <c r="B87" t="s">
        <v>1928</v>
      </c>
      <c r="C87" t="s">
        <v>39</v>
      </c>
      <c r="D87" t="s">
        <v>4891</v>
      </c>
      <c r="E87" t="s">
        <v>3407</v>
      </c>
      <c r="F87">
        <v>17603</v>
      </c>
      <c r="G87" t="s">
        <v>7413</v>
      </c>
      <c r="H87">
        <v>40.033883000000003</v>
      </c>
      <c r="I87">
        <v>-76.403402999999997</v>
      </c>
      <c r="J87">
        <f t="shared" si="2"/>
        <v>6.1020719685465526E-2</v>
      </c>
      <c r="K87">
        <f t="shared" si="3"/>
        <v>-1.0413015520097564</v>
      </c>
    </row>
    <row r="88" spans="1:11">
      <c r="A88">
        <v>240050</v>
      </c>
      <c r="B88" t="s">
        <v>1932</v>
      </c>
      <c r="C88" t="s">
        <v>39</v>
      </c>
      <c r="D88" t="s">
        <v>4669</v>
      </c>
      <c r="E88" t="s">
        <v>3407</v>
      </c>
      <c r="F88">
        <v>17601</v>
      </c>
      <c r="G88" t="s">
        <v>7190</v>
      </c>
      <c r="H88">
        <v>40.070067000000002</v>
      </c>
      <c r="I88">
        <v>-76.325703000000004</v>
      </c>
      <c r="J88">
        <f t="shared" si="2"/>
        <v>0.63959512831156973</v>
      </c>
      <c r="K88">
        <f t="shared" si="3"/>
        <v>-7.0972465467109086E-2</v>
      </c>
    </row>
    <row r="89" spans="1:11">
      <c r="A89">
        <v>265265</v>
      </c>
      <c r="B89" t="s">
        <v>1937</v>
      </c>
      <c r="C89" t="s">
        <v>39</v>
      </c>
      <c r="D89" t="s">
        <v>4901</v>
      </c>
      <c r="E89" t="s">
        <v>3407</v>
      </c>
      <c r="F89">
        <v>17603</v>
      </c>
      <c r="G89" t="s">
        <v>7423</v>
      </c>
      <c r="H89">
        <v>40.038305000000001</v>
      </c>
      <c r="I89">
        <v>-76.320327000000006</v>
      </c>
      <c r="J89">
        <f t="shared" si="2"/>
        <v>0.13172755240002601</v>
      </c>
      <c r="K89">
        <f t="shared" si="3"/>
        <v>-3.8361827225522845E-3</v>
      </c>
    </row>
    <row r="90" spans="1:11">
      <c r="A90">
        <v>240074</v>
      </c>
      <c r="B90" t="s">
        <v>218</v>
      </c>
      <c r="C90" t="s">
        <v>39</v>
      </c>
      <c r="D90" t="s">
        <v>4862</v>
      </c>
      <c r="E90" t="s">
        <v>3407</v>
      </c>
      <c r="F90">
        <v>17603</v>
      </c>
      <c r="G90" t="s">
        <v>7384</v>
      </c>
      <c r="H90">
        <v>40.050248000000003</v>
      </c>
      <c r="I90">
        <v>-76.318002000000007</v>
      </c>
      <c r="J90">
        <f t="shared" ref="J90:J153" si="4">(H90-N$2)/N$6</f>
        <v>0.3226935639582596</v>
      </c>
      <c r="K90">
        <f t="shared" ref="K90:K153" si="5">(I90-O$2)/O$6</f>
        <v>2.5198760986725827E-2</v>
      </c>
    </row>
    <row r="91" spans="1:11">
      <c r="A91">
        <v>240083</v>
      </c>
      <c r="B91" t="s">
        <v>1939</v>
      </c>
      <c r="C91" t="s">
        <v>39</v>
      </c>
      <c r="D91" t="s">
        <v>4883</v>
      </c>
      <c r="E91" t="s">
        <v>3407</v>
      </c>
      <c r="F91">
        <v>17603</v>
      </c>
      <c r="G91" t="s">
        <v>7405</v>
      </c>
      <c r="H91">
        <v>40.039039000000002</v>
      </c>
      <c r="I91">
        <v>-76.327230999999998</v>
      </c>
      <c r="J91">
        <f t="shared" si="4"/>
        <v>0.14346405516180896</v>
      </c>
      <c r="K91">
        <f t="shared" si="5"/>
        <v>-9.0054355354249493E-2</v>
      </c>
    </row>
    <row r="92" spans="1:11">
      <c r="A92">
        <v>246827</v>
      </c>
      <c r="B92" t="s">
        <v>1989</v>
      </c>
      <c r="C92" t="s">
        <v>39</v>
      </c>
      <c r="D92" t="s">
        <v>4886</v>
      </c>
      <c r="E92" t="s">
        <v>3407</v>
      </c>
      <c r="F92">
        <v>17603</v>
      </c>
      <c r="G92" t="s">
        <v>7408</v>
      </c>
      <c r="H92">
        <v>40.045735000000001</v>
      </c>
      <c r="I92">
        <v>-76.312528999999998</v>
      </c>
      <c r="J92">
        <f t="shared" si="4"/>
        <v>0.25053166073773758</v>
      </c>
      <c r="K92">
        <f t="shared" si="5"/>
        <v>9.3546394071118102E-2</v>
      </c>
    </row>
    <row r="93" spans="1:11">
      <c r="A93">
        <v>240177</v>
      </c>
      <c r="B93" t="s">
        <v>2003</v>
      </c>
      <c r="C93" t="s">
        <v>956</v>
      </c>
      <c r="D93" t="s">
        <v>4260</v>
      </c>
      <c r="E93" t="s">
        <v>3407</v>
      </c>
      <c r="F93">
        <v>17538</v>
      </c>
      <c r="G93" t="s">
        <v>6780</v>
      </c>
      <c r="H93">
        <v>40.075319999999998</v>
      </c>
      <c r="I93">
        <v>-76.418104</v>
      </c>
      <c r="J93">
        <f t="shared" si="4"/>
        <v>0.72358947300841991</v>
      </c>
      <c r="K93">
        <f t="shared" si="5"/>
        <v>-1.2248898132873234</v>
      </c>
    </row>
    <row r="94" spans="1:11">
      <c r="A94">
        <v>240189</v>
      </c>
      <c r="B94" t="s">
        <v>2006</v>
      </c>
      <c r="C94" t="s">
        <v>956</v>
      </c>
      <c r="D94" t="s">
        <v>4261</v>
      </c>
      <c r="E94" t="s">
        <v>3407</v>
      </c>
      <c r="F94">
        <v>17538</v>
      </c>
      <c r="G94" t="s">
        <v>6781</v>
      </c>
      <c r="H94">
        <v>40.092010000000002</v>
      </c>
      <c r="I94">
        <v>-76.392920000000004</v>
      </c>
      <c r="J94">
        <f t="shared" si="4"/>
        <v>0.99045899765943701</v>
      </c>
      <c r="K94">
        <f t="shared" si="5"/>
        <v>-0.91038829828747492</v>
      </c>
    </row>
    <row r="95" spans="1:11">
      <c r="A95">
        <v>240210</v>
      </c>
      <c r="B95" t="s">
        <v>498</v>
      </c>
      <c r="C95" t="s">
        <v>39</v>
      </c>
      <c r="D95" t="s">
        <v>4859</v>
      </c>
      <c r="E95" t="s">
        <v>3407</v>
      </c>
      <c r="F95">
        <v>17603</v>
      </c>
      <c r="G95" t="s">
        <v>7381</v>
      </c>
      <c r="H95">
        <v>40.047438</v>
      </c>
      <c r="I95">
        <v>-76.314608000000007</v>
      </c>
      <c r="J95">
        <f t="shared" si="4"/>
        <v>0.27776226591930359</v>
      </c>
      <c r="K95">
        <f t="shared" si="5"/>
        <v>6.7583534728375208E-2</v>
      </c>
    </row>
    <row r="96" spans="1:11">
      <c r="A96">
        <v>428253</v>
      </c>
      <c r="B96" t="s">
        <v>3289</v>
      </c>
      <c r="C96" t="s">
        <v>578</v>
      </c>
      <c r="D96" t="s">
        <v>4620</v>
      </c>
      <c r="E96" t="s">
        <v>3407</v>
      </c>
      <c r="F96">
        <v>17584</v>
      </c>
      <c r="G96" t="s">
        <v>7141</v>
      </c>
      <c r="H96">
        <v>39.974575999999999</v>
      </c>
      <c r="I96">
        <v>-76.275036999999998</v>
      </c>
      <c r="J96">
        <f t="shared" si="4"/>
        <v>-0.88728550550776752</v>
      </c>
      <c r="K96">
        <f t="shared" si="5"/>
        <v>0.56175203258669726</v>
      </c>
    </row>
    <row r="97" spans="1:11">
      <c r="A97">
        <v>459522</v>
      </c>
      <c r="B97" t="s">
        <v>2276</v>
      </c>
      <c r="C97" t="s">
        <v>39</v>
      </c>
      <c r="D97" t="s">
        <v>4648</v>
      </c>
      <c r="E97" t="s">
        <v>3407</v>
      </c>
      <c r="F97">
        <v>17601</v>
      </c>
      <c r="G97" t="s">
        <v>7169</v>
      </c>
      <c r="H97">
        <v>40.057926000000002</v>
      </c>
      <c r="I97">
        <v>-76.320066999999995</v>
      </c>
      <c r="J97">
        <f t="shared" si="4"/>
        <v>0.4454631391691411</v>
      </c>
      <c r="K97">
        <f t="shared" si="5"/>
        <v>-5.8926428610126978E-4</v>
      </c>
    </row>
    <row r="98" spans="1:11">
      <c r="A98">
        <v>345532</v>
      </c>
      <c r="B98" t="s">
        <v>2023</v>
      </c>
      <c r="C98" t="s">
        <v>184</v>
      </c>
      <c r="D98" t="s">
        <v>4172</v>
      </c>
      <c r="E98" t="s">
        <v>3407</v>
      </c>
      <c r="F98">
        <v>17520</v>
      </c>
      <c r="G98" t="s">
        <v>6692</v>
      </c>
      <c r="H98">
        <v>40.098514999999999</v>
      </c>
      <c r="I98">
        <v>-76.353025000000002</v>
      </c>
      <c r="J98">
        <f t="shared" si="4"/>
        <v>1.0944725541515681</v>
      </c>
      <c r="K98">
        <f t="shared" si="5"/>
        <v>-0.41217364053170014</v>
      </c>
    </row>
    <row r="99" spans="1:11">
      <c r="A99">
        <v>415487</v>
      </c>
      <c r="B99" t="s">
        <v>1053</v>
      </c>
      <c r="C99" t="s">
        <v>34</v>
      </c>
      <c r="D99" t="s">
        <v>4567</v>
      </c>
      <c r="E99" t="s">
        <v>3407</v>
      </c>
      <c r="F99">
        <v>17566</v>
      </c>
      <c r="G99" t="s">
        <v>7087</v>
      </c>
      <c r="H99">
        <v>39.894101999999997</v>
      </c>
      <c r="I99">
        <v>-76.170784999999995</v>
      </c>
      <c r="J99">
        <f t="shared" si="4"/>
        <v>-2.1740475262843595</v>
      </c>
      <c r="K99">
        <f t="shared" si="5"/>
        <v>1.8636664203634741</v>
      </c>
    </row>
    <row r="100" spans="1:11">
      <c r="A100">
        <v>240246</v>
      </c>
      <c r="B100" t="s">
        <v>2041</v>
      </c>
      <c r="C100" t="s">
        <v>39</v>
      </c>
      <c r="D100" t="s">
        <v>4817</v>
      </c>
      <c r="E100" t="s">
        <v>3407</v>
      </c>
      <c r="F100">
        <v>17602</v>
      </c>
      <c r="G100" t="s">
        <v>7339</v>
      </c>
      <c r="H100">
        <v>39.993732000000001</v>
      </c>
      <c r="I100">
        <v>-76.284308999999993</v>
      </c>
      <c r="J100">
        <f t="shared" si="4"/>
        <v>-0.58098516912584597</v>
      </c>
      <c r="K100">
        <f t="shared" si="5"/>
        <v>0.445961925888884</v>
      </c>
    </row>
    <row r="101" spans="1:11">
      <c r="A101">
        <v>240263</v>
      </c>
      <c r="B101" t="s">
        <v>2043</v>
      </c>
      <c r="C101" t="s">
        <v>39</v>
      </c>
      <c r="D101" t="s">
        <v>4681</v>
      </c>
      <c r="E101" t="s">
        <v>3407</v>
      </c>
      <c r="F101">
        <v>17601</v>
      </c>
      <c r="G101" t="s">
        <v>7202</v>
      </c>
      <c r="H101">
        <v>40.058832000000002</v>
      </c>
      <c r="I101">
        <v>-76.289904000000007</v>
      </c>
      <c r="J101">
        <f t="shared" si="4"/>
        <v>0.4599498850848931</v>
      </c>
      <c r="K101">
        <f t="shared" si="5"/>
        <v>0.37609073876893578</v>
      </c>
    </row>
    <row r="102" spans="1:11">
      <c r="A102">
        <v>240284</v>
      </c>
      <c r="B102" t="s">
        <v>362</v>
      </c>
      <c r="C102" t="s">
        <v>39</v>
      </c>
      <c r="D102" t="s">
        <v>4682</v>
      </c>
      <c r="E102" t="s">
        <v>3407</v>
      </c>
      <c r="F102">
        <v>17601</v>
      </c>
      <c r="G102" t="s">
        <v>7203</v>
      </c>
      <c r="H102">
        <v>40.047123999999997</v>
      </c>
      <c r="I102">
        <v>-76.401602999999994</v>
      </c>
      <c r="J102">
        <f t="shared" si="4"/>
        <v>0.27274147318465958</v>
      </c>
      <c r="K102">
        <f t="shared" si="5"/>
        <v>-1.0188228859122048</v>
      </c>
    </row>
    <row r="103" spans="1:11">
      <c r="A103">
        <v>265707</v>
      </c>
      <c r="B103" t="s">
        <v>2064</v>
      </c>
      <c r="C103" t="s">
        <v>39</v>
      </c>
      <c r="D103" t="s">
        <v>4893</v>
      </c>
      <c r="E103" t="s">
        <v>3407</v>
      </c>
      <c r="F103">
        <v>17603</v>
      </c>
      <c r="G103" t="s">
        <v>7415</v>
      </c>
      <c r="H103">
        <v>40.037261999999998</v>
      </c>
      <c r="I103">
        <v>-76.362869000000003</v>
      </c>
      <c r="J103">
        <f t="shared" si="4"/>
        <v>0.11505020583251926</v>
      </c>
      <c r="K103">
        <f t="shared" si="5"/>
        <v>-0.53510696778945721</v>
      </c>
    </row>
    <row r="104" spans="1:11">
      <c r="A104">
        <v>240297</v>
      </c>
      <c r="B104" t="s">
        <v>2066</v>
      </c>
      <c r="C104" t="s">
        <v>39</v>
      </c>
      <c r="D104" t="s">
        <v>4870</v>
      </c>
      <c r="E104" t="s">
        <v>3407</v>
      </c>
      <c r="F104">
        <v>17603</v>
      </c>
      <c r="G104" t="s">
        <v>7392</v>
      </c>
      <c r="H104">
        <v>40.034990999999998</v>
      </c>
      <c r="I104">
        <v>-76.333684000000005</v>
      </c>
      <c r="J104">
        <f t="shared" si="4"/>
        <v>7.8737402328480546E-2</v>
      </c>
      <c r="K104">
        <f t="shared" si="5"/>
        <v>-0.17064037331393589</v>
      </c>
    </row>
    <row r="105" spans="1:11">
      <c r="A105">
        <v>319887</v>
      </c>
      <c r="B105" t="s">
        <v>2076</v>
      </c>
      <c r="C105" t="s">
        <v>39</v>
      </c>
      <c r="D105" t="s">
        <v>4741</v>
      </c>
      <c r="E105" t="s">
        <v>3407</v>
      </c>
      <c r="F105">
        <v>17601</v>
      </c>
      <c r="G105" t="s">
        <v>7262</v>
      </c>
      <c r="H105">
        <v>40.102969999999999</v>
      </c>
      <c r="I105">
        <v>-76.328680000000006</v>
      </c>
      <c r="J105">
        <f t="shared" si="4"/>
        <v>1.1657070497968656</v>
      </c>
      <c r="K105">
        <f t="shared" si="5"/>
        <v>-0.10814968156284939</v>
      </c>
    </row>
    <row r="106" spans="1:11">
      <c r="A106">
        <v>343134</v>
      </c>
      <c r="B106" t="s">
        <v>2084</v>
      </c>
      <c r="C106" t="s">
        <v>39</v>
      </c>
      <c r="D106" t="s">
        <v>4897</v>
      </c>
      <c r="E106" t="s">
        <v>3407</v>
      </c>
      <c r="F106">
        <v>17603</v>
      </c>
      <c r="G106" t="s">
        <v>7419</v>
      </c>
      <c r="H106">
        <v>40.040782999999998</v>
      </c>
      <c r="I106">
        <v>-76.307602000000003</v>
      </c>
      <c r="J106">
        <f t="shared" si="4"/>
        <v>0.171350241560248</v>
      </c>
      <c r="K106">
        <f t="shared" si="5"/>
        <v>0.15507549843908747</v>
      </c>
    </row>
    <row r="107" spans="1:11">
      <c r="A107">
        <v>240356</v>
      </c>
      <c r="B107" t="s">
        <v>955</v>
      </c>
      <c r="C107" t="s">
        <v>956</v>
      </c>
      <c r="D107" t="s">
        <v>4253</v>
      </c>
      <c r="E107" t="s">
        <v>3407</v>
      </c>
      <c r="F107">
        <v>17538</v>
      </c>
      <c r="G107" t="s">
        <v>6773</v>
      </c>
      <c r="H107">
        <v>40.068688999999999</v>
      </c>
      <c r="I107">
        <v>-76.413719</v>
      </c>
      <c r="J107">
        <f t="shared" si="4"/>
        <v>0.61756120350811317</v>
      </c>
      <c r="K107">
        <f t="shared" si="5"/>
        <v>-1.1701292850442204</v>
      </c>
    </row>
    <row r="108" spans="1:11">
      <c r="A108">
        <v>415511</v>
      </c>
      <c r="B108" t="s">
        <v>2094</v>
      </c>
      <c r="C108" t="s">
        <v>956</v>
      </c>
      <c r="D108" t="s">
        <v>4257</v>
      </c>
      <c r="E108" t="s">
        <v>3407</v>
      </c>
      <c r="F108">
        <v>17538</v>
      </c>
      <c r="G108" t="s">
        <v>6777</v>
      </c>
      <c r="H108">
        <v>40.086770000000001</v>
      </c>
      <c r="I108">
        <v>-76.416359999999997</v>
      </c>
      <c r="J108">
        <f t="shared" si="4"/>
        <v>0.9066725201776431</v>
      </c>
      <c r="K108">
        <f t="shared" si="5"/>
        <v>-1.2031104834683704</v>
      </c>
    </row>
    <row r="109" spans="1:11">
      <c r="A109">
        <v>346482</v>
      </c>
      <c r="B109" t="s">
        <v>2098</v>
      </c>
      <c r="C109" t="s">
        <v>39</v>
      </c>
      <c r="D109" t="s">
        <v>4745</v>
      </c>
      <c r="E109" t="s">
        <v>3407</v>
      </c>
      <c r="F109">
        <v>17601</v>
      </c>
      <c r="G109" t="s">
        <v>7266</v>
      </c>
      <c r="H109">
        <v>40.066426</v>
      </c>
      <c r="I109">
        <v>-76.364135000000005</v>
      </c>
      <c r="J109">
        <f t="shared" si="4"/>
        <v>0.5813763182903241</v>
      </c>
      <c r="K109">
        <f t="shared" si="5"/>
        <v>-0.55091696294472314</v>
      </c>
    </row>
    <row r="110" spans="1:11">
      <c r="A110">
        <v>431262</v>
      </c>
      <c r="B110" t="s">
        <v>968</v>
      </c>
      <c r="C110" t="s">
        <v>39</v>
      </c>
      <c r="D110" t="s">
        <v>4717</v>
      </c>
      <c r="E110" t="s">
        <v>3407</v>
      </c>
      <c r="F110">
        <v>17601</v>
      </c>
      <c r="G110" t="s">
        <v>7238</v>
      </c>
      <c r="H110">
        <v>40.052625999999997</v>
      </c>
      <c r="I110">
        <v>-76.39931</v>
      </c>
      <c r="J110">
        <f t="shared" si="4"/>
        <v>0.36071727454053187</v>
      </c>
      <c r="K110">
        <f t="shared" si="5"/>
        <v>-0.9901875629336051</v>
      </c>
    </row>
    <row r="111" spans="1:11">
      <c r="A111">
        <v>266721</v>
      </c>
      <c r="B111" t="s">
        <v>2102</v>
      </c>
      <c r="C111" t="s">
        <v>39</v>
      </c>
      <c r="D111" t="s">
        <v>4744</v>
      </c>
      <c r="E111" t="s">
        <v>3407</v>
      </c>
      <c r="F111">
        <v>17601</v>
      </c>
      <c r="G111" t="s">
        <v>7265</v>
      </c>
      <c r="H111">
        <v>40.04683</v>
      </c>
      <c r="I111">
        <v>-76.410619999999994</v>
      </c>
      <c r="J111">
        <f t="shared" si="4"/>
        <v>0.26804047616569643</v>
      </c>
      <c r="K111">
        <f t="shared" si="5"/>
        <v>-1.1314285149129242</v>
      </c>
    </row>
    <row r="112" spans="1:11">
      <c r="A112">
        <v>242489</v>
      </c>
      <c r="B112" t="s">
        <v>2105</v>
      </c>
      <c r="C112" t="s">
        <v>39</v>
      </c>
      <c r="D112" t="s">
        <v>4684</v>
      </c>
      <c r="E112" t="s">
        <v>3407</v>
      </c>
      <c r="F112">
        <v>17601</v>
      </c>
      <c r="G112" t="s">
        <v>7205</v>
      </c>
      <c r="H112">
        <v>40.052871000000003</v>
      </c>
      <c r="I112">
        <v>-76.248363999999995</v>
      </c>
      <c r="J112">
        <f t="shared" si="4"/>
        <v>0.36463477205648598</v>
      </c>
      <c r="K112">
        <f t="shared" si="5"/>
        <v>0.89484839970840491</v>
      </c>
    </row>
    <row r="113" spans="1:11">
      <c r="A113">
        <v>483288</v>
      </c>
      <c r="B113" t="s">
        <v>2106</v>
      </c>
      <c r="C113" t="s">
        <v>39</v>
      </c>
      <c r="D113" t="s">
        <v>4704</v>
      </c>
      <c r="E113" t="s">
        <v>3407</v>
      </c>
      <c r="F113">
        <v>17601</v>
      </c>
      <c r="G113" t="s">
        <v>7225</v>
      </c>
      <c r="H113">
        <v>40.049275000000002</v>
      </c>
      <c r="I113">
        <v>-76.249315999999993</v>
      </c>
      <c r="J113">
        <f t="shared" si="4"/>
        <v>0.30713550239529497</v>
      </c>
      <c r="K113">
        <f t="shared" si="5"/>
        <v>0.8829596829724099</v>
      </c>
    </row>
    <row r="114" spans="1:11">
      <c r="A114">
        <v>333126</v>
      </c>
      <c r="B114" t="s">
        <v>941</v>
      </c>
      <c r="C114" t="s">
        <v>39</v>
      </c>
      <c r="D114" t="s">
        <v>4730</v>
      </c>
      <c r="E114" t="s">
        <v>3407</v>
      </c>
      <c r="F114">
        <v>17601</v>
      </c>
      <c r="G114" t="s">
        <v>7251</v>
      </c>
      <c r="H114">
        <v>40.067599999999999</v>
      </c>
      <c r="I114">
        <v>-76.396630000000002</v>
      </c>
      <c r="J114">
        <f t="shared" si="4"/>
        <v>0.60014832679481311</v>
      </c>
      <c r="K114">
        <f t="shared" si="5"/>
        <v>-0.95671932674399629</v>
      </c>
    </row>
    <row r="115" spans="1:11">
      <c r="A115">
        <v>240447</v>
      </c>
      <c r="B115" t="s">
        <v>2130</v>
      </c>
      <c r="C115" t="s">
        <v>39</v>
      </c>
      <c r="D115" t="s">
        <v>4711</v>
      </c>
      <c r="E115" t="s">
        <v>3407</v>
      </c>
      <c r="F115">
        <v>17601</v>
      </c>
      <c r="G115" t="s">
        <v>7232</v>
      </c>
      <c r="H115">
        <v>40.053378000000002</v>
      </c>
      <c r="I115">
        <v>-76.282383999999993</v>
      </c>
      <c r="J115">
        <f t="shared" si="4"/>
        <v>0.37274159344640484</v>
      </c>
      <c r="K115">
        <f t="shared" si="5"/>
        <v>0.47000161046539263</v>
      </c>
    </row>
    <row r="116" spans="1:11">
      <c r="A116">
        <v>240461</v>
      </c>
      <c r="B116" t="s">
        <v>2136</v>
      </c>
      <c r="C116" t="s">
        <v>39</v>
      </c>
      <c r="D116" t="s">
        <v>4676</v>
      </c>
      <c r="E116" t="s">
        <v>3407</v>
      </c>
      <c r="F116">
        <v>17601</v>
      </c>
      <c r="G116" t="s">
        <v>7197</v>
      </c>
      <c r="H116">
        <v>40.073239999999998</v>
      </c>
      <c r="I116">
        <v>-76.333036000000007</v>
      </c>
      <c r="J116">
        <f t="shared" si="4"/>
        <v>0.69033071858817885</v>
      </c>
      <c r="K116">
        <f t="shared" si="5"/>
        <v>-0.16254805351885288</v>
      </c>
    </row>
    <row r="117" spans="1:11">
      <c r="A117">
        <v>325104</v>
      </c>
      <c r="B117" t="s">
        <v>2139</v>
      </c>
      <c r="C117" t="s">
        <v>39</v>
      </c>
      <c r="D117" t="s">
        <v>4860</v>
      </c>
      <c r="E117" t="s">
        <v>3407</v>
      </c>
      <c r="F117">
        <v>17603</v>
      </c>
      <c r="G117" t="s">
        <v>7382</v>
      </c>
      <c r="H117">
        <v>40.025568</v>
      </c>
      <c r="I117">
        <v>-76.311832999999993</v>
      </c>
      <c r="J117">
        <f t="shared" si="4"/>
        <v>-7.1934349066692202E-2</v>
      </c>
      <c r="K117">
        <f t="shared" si="5"/>
        <v>0.10223814496221865</v>
      </c>
    </row>
    <row r="118" spans="1:11">
      <c r="A118">
        <v>324665</v>
      </c>
      <c r="B118" t="s">
        <v>2155</v>
      </c>
      <c r="C118" t="s">
        <v>492</v>
      </c>
      <c r="D118" t="s">
        <v>4460</v>
      </c>
      <c r="E118" t="s">
        <v>3407</v>
      </c>
      <c r="F118">
        <v>17551</v>
      </c>
      <c r="G118" t="s">
        <v>6980</v>
      </c>
      <c r="H118">
        <v>40.022395000000003</v>
      </c>
      <c r="I118">
        <v>-76.352498999999995</v>
      </c>
      <c r="J118">
        <f t="shared" si="4"/>
        <v>-0.12266993934330128</v>
      </c>
      <c r="K118">
        <f t="shared" si="5"/>
        <v>-0.40560487477199553</v>
      </c>
    </row>
    <row r="119" spans="1:11">
      <c r="A119">
        <v>264275</v>
      </c>
      <c r="B119" t="s">
        <v>81</v>
      </c>
      <c r="C119" t="s">
        <v>39</v>
      </c>
      <c r="D119" t="s">
        <v>4677</v>
      </c>
      <c r="E119" t="s">
        <v>3407</v>
      </c>
      <c r="F119">
        <v>17601</v>
      </c>
      <c r="G119" t="s">
        <v>7198</v>
      </c>
      <c r="H119">
        <v>40.085711000000003</v>
      </c>
      <c r="I119">
        <v>-76.339247999999998</v>
      </c>
      <c r="J119">
        <f t="shared" si="4"/>
        <v>0.88973933703775077</v>
      </c>
      <c r="K119">
        <f t="shared" si="5"/>
        <v>-0.24012442785082869</v>
      </c>
    </row>
    <row r="120" spans="1:11">
      <c r="A120">
        <v>272995</v>
      </c>
      <c r="B120" t="s">
        <v>2162</v>
      </c>
      <c r="C120" t="s">
        <v>39</v>
      </c>
      <c r="D120" t="s">
        <v>4752</v>
      </c>
      <c r="E120" t="s">
        <v>3407</v>
      </c>
      <c r="F120">
        <v>17601</v>
      </c>
      <c r="G120" t="s">
        <v>7273</v>
      </c>
      <c r="H120">
        <v>40.026975</v>
      </c>
      <c r="I120">
        <v>-76.320075000000003</v>
      </c>
      <c r="J120">
        <f t="shared" si="4"/>
        <v>-4.9436720475680179E-2</v>
      </c>
      <c r="K120">
        <f t="shared" si="5"/>
        <v>-6.8916946885959048E-4</v>
      </c>
    </row>
    <row r="121" spans="1:11">
      <c r="A121">
        <v>240569</v>
      </c>
      <c r="B121" t="s">
        <v>2177</v>
      </c>
      <c r="C121" t="s">
        <v>492</v>
      </c>
      <c r="D121" t="s">
        <v>4461</v>
      </c>
      <c r="E121" t="s">
        <v>3407</v>
      </c>
      <c r="F121">
        <v>17551</v>
      </c>
      <c r="G121" t="s">
        <v>6981</v>
      </c>
      <c r="H121">
        <v>40.009725000000003</v>
      </c>
      <c r="I121">
        <v>-76.358738000000002</v>
      </c>
      <c r="J121">
        <f t="shared" si="4"/>
        <v>-0.32526052516280679</v>
      </c>
      <c r="K121">
        <f t="shared" si="5"/>
        <v>-0.48351842909564763</v>
      </c>
    </row>
    <row r="122" spans="1:11">
      <c r="A122">
        <v>240578</v>
      </c>
      <c r="B122" t="s">
        <v>378</v>
      </c>
      <c r="C122" t="s">
        <v>39</v>
      </c>
      <c r="D122" t="s">
        <v>4653</v>
      </c>
      <c r="E122" t="s">
        <v>3407</v>
      </c>
      <c r="F122">
        <v>17601</v>
      </c>
      <c r="G122" t="s">
        <v>7174</v>
      </c>
      <c r="H122">
        <v>40.066963999999999</v>
      </c>
      <c r="I122">
        <v>-76.327190999999999</v>
      </c>
      <c r="J122">
        <f t="shared" si="4"/>
        <v>0.5899788230393892</v>
      </c>
      <c r="K122">
        <f t="shared" si="5"/>
        <v>-8.9554829440990288E-2</v>
      </c>
    </row>
    <row r="123" spans="1:11">
      <c r="A123">
        <v>240579</v>
      </c>
      <c r="B123" t="s">
        <v>378</v>
      </c>
      <c r="C123" t="s">
        <v>39</v>
      </c>
      <c r="D123" t="s">
        <v>4653</v>
      </c>
      <c r="E123" t="s">
        <v>3407</v>
      </c>
      <c r="F123">
        <v>17601</v>
      </c>
      <c r="G123" t="s">
        <v>7174</v>
      </c>
      <c r="H123">
        <v>40.066963999999999</v>
      </c>
      <c r="I123">
        <v>-76.327190999999999</v>
      </c>
      <c r="J123">
        <f t="shared" si="4"/>
        <v>0.5899788230393892</v>
      </c>
      <c r="K123">
        <f t="shared" si="5"/>
        <v>-8.9554829440990288E-2</v>
      </c>
    </row>
    <row r="124" spans="1:11">
      <c r="A124">
        <v>415535</v>
      </c>
      <c r="B124" t="s">
        <v>2199</v>
      </c>
      <c r="C124" t="s">
        <v>39</v>
      </c>
      <c r="D124" t="s">
        <v>4869</v>
      </c>
      <c r="E124" t="s">
        <v>3407</v>
      </c>
      <c r="F124">
        <v>17603</v>
      </c>
      <c r="G124" t="s">
        <v>7391</v>
      </c>
      <c r="H124">
        <v>40.047457000000001</v>
      </c>
      <c r="I124">
        <v>-76.376712999999995</v>
      </c>
      <c r="J124">
        <f t="shared" si="4"/>
        <v>0.27806607184913223</v>
      </c>
      <c r="K124">
        <f t="shared" si="5"/>
        <v>-0.70799288637490909</v>
      </c>
    </row>
    <row r="125" spans="1:11">
      <c r="A125">
        <v>326276</v>
      </c>
      <c r="B125" t="s">
        <v>2230</v>
      </c>
      <c r="C125" t="s">
        <v>39</v>
      </c>
      <c r="D125" t="s">
        <v>4743</v>
      </c>
      <c r="E125" t="s">
        <v>3407</v>
      </c>
      <c r="F125">
        <v>17601</v>
      </c>
      <c r="G125" t="s">
        <v>7264</v>
      </c>
      <c r="H125">
        <v>40.088090000000001</v>
      </c>
      <c r="I125">
        <v>-76.321031000000005</v>
      </c>
      <c r="J125">
        <f t="shared" si="4"/>
        <v>0.9277790374058752</v>
      </c>
      <c r="K125">
        <f t="shared" si="5"/>
        <v>-1.2627838796233684E-2</v>
      </c>
    </row>
    <row r="126" spans="1:11">
      <c r="A126">
        <v>462981</v>
      </c>
      <c r="B126" t="s">
        <v>726</v>
      </c>
      <c r="C126" t="s">
        <v>39</v>
      </c>
      <c r="D126" t="s">
        <v>4668</v>
      </c>
      <c r="E126" t="s">
        <v>3407</v>
      </c>
      <c r="F126">
        <v>17601</v>
      </c>
      <c r="G126" t="s">
        <v>7189</v>
      </c>
      <c r="H126">
        <v>40.073557000000001</v>
      </c>
      <c r="I126">
        <v>-76.288150999999999</v>
      </c>
      <c r="J126">
        <f t="shared" si="4"/>
        <v>0.69539948068015223</v>
      </c>
      <c r="K126">
        <f t="shared" si="5"/>
        <v>0.39798246191844761</v>
      </c>
    </row>
    <row r="127" spans="1:11">
      <c r="A127">
        <v>240713</v>
      </c>
      <c r="B127" t="s">
        <v>725</v>
      </c>
      <c r="C127" t="s">
        <v>39</v>
      </c>
      <c r="D127" t="s">
        <v>4668</v>
      </c>
      <c r="E127" t="s">
        <v>3407</v>
      </c>
      <c r="F127">
        <v>17601</v>
      </c>
      <c r="G127" t="s">
        <v>7189</v>
      </c>
      <c r="H127">
        <v>40.073557000000001</v>
      </c>
      <c r="I127">
        <v>-76.288150999999999</v>
      </c>
      <c r="J127">
        <f t="shared" si="4"/>
        <v>0.69539948068015223</v>
      </c>
      <c r="K127">
        <f t="shared" si="5"/>
        <v>0.39798246191844761</v>
      </c>
    </row>
    <row r="128" spans="1:11">
      <c r="A128">
        <v>240716</v>
      </c>
      <c r="B128" t="s">
        <v>2247</v>
      </c>
      <c r="C128" t="s">
        <v>39</v>
      </c>
      <c r="D128" t="s">
        <v>4673</v>
      </c>
      <c r="E128" t="s">
        <v>3407</v>
      </c>
      <c r="F128">
        <v>17601</v>
      </c>
      <c r="G128" t="s">
        <v>7194</v>
      </c>
      <c r="H128">
        <v>40.073300000000003</v>
      </c>
      <c r="I128">
        <v>-76.318481000000006</v>
      </c>
      <c r="J128">
        <f t="shared" si="4"/>
        <v>0.69129010573499416</v>
      </c>
      <c r="K128">
        <f t="shared" si="5"/>
        <v>1.9216938175238358E-2</v>
      </c>
    </row>
    <row r="129" spans="1:11">
      <c r="A129">
        <v>240722</v>
      </c>
      <c r="B129" t="s">
        <v>185</v>
      </c>
      <c r="C129" t="s">
        <v>39</v>
      </c>
      <c r="D129" t="s">
        <v>4675</v>
      </c>
      <c r="E129" t="s">
        <v>3407</v>
      </c>
      <c r="F129">
        <v>17601</v>
      </c>
      <c r="G129" t="s">
        <v>7196</v>
      </c>
      <c r="H129">
        <v>40.075510000000001</v>
      </c>
      <c r="I129">
        <v>-76.320400000000006</v>
      </c>
      <c r="J129">
        <f t="shared" si="4"/>
        <v>0.72662753230647892</v>
      </c>
      <c r="K129">
        <f t="shared" si="5"/>
        <v>-4.7478175142902585E-3</v>
      </c>
    </row>
    <row r="130" spans="1:11">
      <c r="A130">
        <v>309100</v>
      </c>
      <c r="B130" t="s">
        <v>2257</v>
      </c>
      <c r="C130" t="s">
        <v>39</v>
      </c>
      <c r="D130" t="s">
        <v>4834</v>
      </c>
      <c r="E130" t="s">
        <v>3407</v>
      </c>
      <c r="F130">
        <v>17603</v>
      </c>
      <c r="G130" t="s">
        <v>7356</v>
      </c>
      <c r="H130">
        <v>40.050114999999998</v>
      </c>
      <c r="I130">
        <v>-76.308706000000001</v>
      </c>
      <c r="J130">
        <f t="shared" si="4"/>
        <v>0.32056692244957286</v>
      </c>
      <c r="K130">
        <f t="shared" si="5"/>
        <v>0.14128858323263657</v>
      </c>
    </row>
    <row r="131" spans="1:11">
      <c r="A131">
        <v>240729</v>
      </c>
      <c r="B131" t="s">
        <v>729</v>
      </c>
      <c r="C131" t="s">
        <v>578</v>
      </c>
      <c r="D131" t="s">
        <v>4613</v>
      </c>
      <c r="E131" t="s">
        <v>3407</v>
      </c>
      <c r="F131">
        <v>17584</v>
      </c>
      <c r="G131" t="s">
        <v>7134</v>
      </c>
      <c r="H131">
        <v>39.984758999999997</v>
      </c>
      <c r="I131">
        <v>-76.266395000000003</v>
      </c>
      <c r="J131">
        <f t="shared" si="4"/>
        <v>-0.7244615169205858</v>
      </c>
      <c r="K131">
        <f t="shared" si="5"/>
        <v>0.66967460615036756</v>
      </c>
    </row>
    <row r="132" spans="1:11">
      <c r="A132">
        <v>255961</v>
      </c>
      <c r="B132" t="s">
        <v>2260</v>
      </c>
      <c r="C132" t="s">
        <v>39</v>
      </c>
      <c r="D132" t="s">
        <v>4649</v>
      </c>
      <c r="E132" t="s">
        <v>3407</v>
      </c>
      <c r="F132">
        <v>17601</v>
      </c>
      <c r="G132" t="s">
        <v>7170</v>
      </c>
      <c r="H132">
        <v>40.064528000000003</v>
      </c>
      <c r="I132">
        <v>-76.355033000000006</v>
      </c>
      <c r="J132">
        <f t="shared" si="4"/>
        <v>0.55102770488189246</v>
      </c>
      <c r="K132">
        <f t="shared" si="5"/>
        <v>-0.43724984137830591</v>
      </c>
    </row>
    <row r="133" spans="1:11">
      <c r="A133">
        <v>472475</v>
      </c>
      <c r="B133" t="s">
        <v>2265</v>
      </c>
      <c r="C133" t="s">
        <v>39</v>
      </c>
      <c r="D133" t="s">
        <v>4649</v>
      </c>
      <c r="E133" t="s">
        <v>3407</v>
      </c>
      <c r="F133">
        <v>17601</v>
      </c>
      <c r="G133" t="s">
        <v>7170</v>
      </c>
      <c r="H133">
        <v>40.064528000000003</v>
      </c>
      <c r="I133">
        <v>-76.355033000000006</v>
      </c>
      <c r="J133">
        <f t="shared" si="4"/>
        <v>0.55102770488189246</v>
      </c>
      <c r="K133">
        <f t="shared" si="5"/>
        <v>-0.43724984137830591</v>
      </c>
    </row>
    <row r="134" spans="1:11">
      <c r="A134">
        <v>240745</v>
      </c>
      <c r="B134" t="s">
        <v>2266</v>
      </c>
      <c r="C134" t="s">
        <v>39</v>
      </c>
      <c r="D134" t="s">
        <v>4865</v>
      </c>
      <c r="E134" t="s">
        <v>3407</v>
      </c>
      <c r="F134">
        <v>17603</v>
      </c>
      <c r="G134" t="s">
        <v>7387</v>
      </c>
      <c r="H134">
        <v>40.042943999999999</v>
      </c>
      <c r="I134">
        <v>-76.308010999999993</v>
      </c>
      <c r="J134">
        <f t="shared" si="4"/>
        <v>0.20590416862861019</v>
      </c>
      <c r="K134">
        <f t="shared" si="5"/>
        <v>0.14996784597593671</v>
      </c>
    </row>
    <row r="135" spans="1:11">
      <c r="A135">
        <v>483714</v>
      </c>
      <c r="B135" t="s">
        <v>2280</v>
      </c>
      <c r="C135" t="s">
        <v>39</v>
      </c>
      <c r="D135" t="s">
        <v>4689</v>
      </c>
      <c r="E135" t="s">
        <v>3407</v>
      </c>
      <c r="F135">
        <v>17601</v>
      </c>
      <c r="G135" t="s">
        <v>7210</v>
      </c>
      <c r="H135">
        <v>40.057437</v>
      </c>
      <c r="I135">
        <v>-76.296633</v>
      </c>
      <c r="J135">
        <f t="shared" si="4"/>
        <v>0.43764413392319867</v>
      </c>
      <c r="K135">
        <f t="shared" si="5"/>
        <v>0.29205799200781418</v>
      </c>
    </row>
    <row r="136" spans="1:11">
      <c r="A136">
        <v>240752</v>
      </c>
      <c r="B136" t="s">
        <v>2269</v>
      </c>
      <c r="C136" t="s">
        <v>39</v>
      </c>
      <c r="D136" t="s">
        <v>4721</v>
      </c>
      <c r="E136" t="s">
        <v>3407</v>
      </c>
      <c r="F136">
        <v>17601</v>
      </c>
      <c r="G136" t="s">
        <v>7242</v>
      </c>
      <c r="H136">
        <v>40.082538</v>
      </c>
      <c r="I136">
        <v>-76.363833</v>
      </c>
      <c r="J136">
        <f t="shared" si="4"/>
        <v>0.83900374676102807</v>
      </c>
      <c r="K136">
        <f t="shared" si="5"/>
        <v>-0.54714554229941215</v>
      </c>
    </row>
    <row r="137" spans="1:11">
      <c r="A137">
        <v>238984</v>
      </c>
      <c r="B137" t="s">
        <v>731</v>
      </c>
      <c r="C137" t="s">
        <v>39</v>
      </c>
      <c r="D137" t="s">
        <v>4695</v>
      </c>
      <c r="E137" t="s">
        <v>3407</v>
      </c>
      <c r="F137">
        <v>17601</v>
      </c>
      <c r="G137" t="s">
        <v>7216</v>
      </c>
      <c r="H137">
        <v>40.072324999999999</v>
      </c>
      <c r="I137">
        <v>-76.318081000000006</v>
      </c>
      <c r="J137">
        <f t="shared" si="4"/>
        <v>0.67570006460043863</v>
      </c>
      <c r="K137">
        <f t="shared" si="5"/>
        <v>2.4212197308007846E-2</v>
      </c>
    </row>
    <row r="138" spans="1:11">
      <c r="A138">
        <v>268982</v>
      </c>
      <c r="B138" t="s">
        <v>2272</v>
      </c>
      <c r="C138" t="s">
        <v>39</v>
      </c>
      <c r="D138" t="s">
        <v>4879</v>
      </c>
      <c r="E138" t="s">
        <v>3407</v>
      </c>
      <c r="F138">
        <v>17603</v>
      </c>
      <c r="G138" t="s">
        <v>7401</v>
      </c>
      <c r="H138">
        <v>40.047111000000001</v>
      </c>
      <c r="I138">
        <v>-76.312719999999999</v>
      </c>
      <c r="J138">
        <f t="shared" si="4"/>
        <v>0.27253360596960335</v>
      </c>
      <c r="K138">
        <f t="shared" si="5"/>
        <v>9.1161157835203371E-2</v>
      </c>
    </row>
    <row r="139" spans="1:11">
      <c r="A139">
        <v>240782</v>
      </c>
      <c r="B139" t="s">
        <v>1064</v>
      </c>
      <c r="C139" t="s">
        <v>39</v>
      </c>
      <c r="D139" t="s">
        <v>4689</v>
      </c>
      <c r="E139" t="s">
        <v>3407</v>
      </c>
      <c r="F139">
        <v>17601</v>
      </c>
      <c r="G139" t="s">
        <v>7210</v>
      </c>
      <c r="H139">
        <v>40.057437</v>
      </c>
      <c r="I139">
        <v>-76.296633</v>
      </c>
      <c r="J139">
        <f t="shared" si="4"/>
        <v>0.43764413392319867</v>
      </c>
      <c r="K139">
        <f t="shared" si="5"/>
        <v>0.29205799200781418</v>
      </c>
    </row>
    <row r="140" spans="1:11">
      <c r="A140">
        <v>325841</v>
      </c>
      <c r="B140" t="s">
        <v>945</v>
      </c>
      <c r="C140" t="s">
        <v>39</v>
      </c>
      <c r="D140" t="s">
        <v>4698</v>
      </c>
      <c r="E140" t="s">
        <v>3407</v>
      </c>
      <c r="F140">
        <v>17601</v>
      </c>
      <c r="G140" t="s">
        <v>7219</v>
      </c>
      <c r="H140">
        <v>40.062390000000001</v>
      </c>
      <c r="I140">
        <v>-76.271180000000001</v>
      </c>
      <c r="J140">
        <f t="shared" si="4"/>
        <v>0.51684154288642681</v>
      </c>
      <c r="K140">
        <f t="shared" si="5"/>
        <v>0.60991881877449494</v>
      </c>
    </row>
    <row r="141" spans="1:11">
      <c r="A141">
        <v>240725</v>
      </c>
      <c r="B141" t="s">
        <v>2274</v>
      </c>
      <c r="C141" t="s">
        <v>184</v>
      </c>
      <c r="D141" t="s">
        <v>4170</v>
      </c>
      <c r="E141" t="s">
        <v>3407</v>
      </c>
      <c r="F141">
        <v>17520</v>
      </c>
      <c r="G141" t="s">
        <v>6690</v>
      </c>
      <c r="H141">
        <v>40.088827999999999</v>
      </c>
      <c r="I141">
        <v>-76.346796999999995</v>
      </c>
      <c r="J141">
        <f t="shared" si="4"/>
        <v>0.93957949931072615</v>
      </c>
      <c r="K141">
        <f t="shared" si="5"/>
        <v>-0.33439745583420766</v>
      </c>
    </row>
    <row r="142" spans="1:11">
      <c r="A142">
        <v>268257</v>
      </c>
      <c r="B142" t="s">
        <v>38</v>
      </c>
      <c r="C142" t="s">
        <v>39</v>
      </c>
      <c r="D142" t="s">
        <v>4833</v>
      </c>
      <c r="E142" t="s">
        <v>3407</v>
      </c>
      <c r="F142">
        <v>17603</v>
      </c>
      <c r="G142" t="s">
        <v>7355</v>
      </c>
      <c r="H142">
        <v>40.056548999999997</v>
      </c>
      <c r="I142">
        <v>-76.328203999999999</v>
      </c>
      <c r="J142">
        <f t="shared" si="4"/>
        <v>0.42344520415142312</v>
      </c>
      <c r="K142">
        <f t="shared" si="5"/>
        <v>-0.10220532319476319</v>
      </c>
    </row>
    <row r="143" spans="1:11">
      <c r="A143">
        <v>310041</v>
      </c>
      <c r="B143" t="s">
        <v>2275</v>
      </c>
      <c r="C143" t="s">
        <v>39</v>
      </c>
      <c r="D143" t="s">
        <v>4648</v>
      </c>
      <c r="E143" t="s">
        <v>3407</v>
      </c>
      <c r="F143">
        <v>17601</v>
      </c>
      <c r="G143" t="s">
        <v>7169</v>
      </c>
      <c r="H143">
        <v>40.057926000000002</v>
      </c>
      <c r="I143">
        <v>-76.320066999999995</v>
      </c>
      <c r="J143">
        <f t="shared" si="4"/>
        <v>0.4454631391691411</v>
      </c>
      <c r="K143">
        <f t="shared" si="5"/>
        <v>-5.8926428610126978E-4</v>
      </c>
    </row>
    <row r="144" spans="1:11">
      <c r="A144">
        <v>254199</v>
      </c>
      <c r="B144" t="s">
        <v>230</v>
      </c>
      <c r="C144" t="s">
        <v>39</v>
      </c>
      <c r="D144" t="s">
        <v>4878</v>
      </c>
      <c r="E144" t="s">
        <v>3407</v>
      </c>
      <c r="F144">
        <v>17603</v>
      </c>
      <c r="G144" t="s">
        <v>7400</v>
      </c>
      <c r="H144">
        <v>40.049968999999997</v>
      </c>
      <c r="I144">
        <v>-76.310428999999999</v>
      </c>
      <c r="J144">
        <f t="shared" si="4"/>
        <v>0.31823241372582983</v>
      </c>
      <c r="K144">
        <f t="shared" si="5"/>
        <v>0.11977150451820229</v>
      </c>
    </row>
    <row r="145" spans="1:11">
      <c r="A145">
        <v>240798</v>
      </c>
      <c r="B145" t="s">
        <v>381</v>
      </c>
      <c r="C145" t="s">
        <v>39</v>
      </c>
      <c r="D145" t="s">
        <v>4657</v>
      </c>
      <c r="E145" t="s">
        <v>3407</v>
      </c>
      <c r="F145">
        <v>17601</v>
      </c>
      <c r="G145" t="s">
        <v>7178</v>
      </c>
      <c r="H145">
        <v>40.054372999999998</v>
      </c>
      <c r="I145">
        <v>-76.282469000000006</v>
      </c>
      <c r="J145">
        <f t="shared" si="4"/>
        <v>0.38865143029641391</v>
      </c>
      <c r="K145">
        <f t="shared" si="5"/>
        <v>0.46894011789951717</v>
      </c>
    </row>
    <row r="146" spans="1:11">
      <c r="A146">
        <v>240757</v>
      </c>
      <c r="B146" t="s">
        <v>183</v>
      </c>
      <c r="C146" t="s">
        <v>184</v>
      </c>
      <c r="D146" t="s">
        <v>4169</v>
      </c>
      <c r="E146" t="s">
        <v>3407</v>
      </c>
      <c r="F146">
        <v>17520</v>
      </c>
      <c r="G146" t="s">
        <v>6689</v>
      </c>
      <c r="H146">
        <v>40.090829999999997</v>
      </c>
      <c r="I146">
        <v>-76.347874000000004</v>
      </c>
      <c r="J146">
        <f t="shared" si="4"/>
        <v>0.97159105044017546</v>
      </c>
      <c r="K146">
        <f t="shared" si="5"/>
        <v>-0.34784719104933726</v>
      </c>
    </row>
    <row r="147" spans="1:11">
      <c r="A147">
        <v>281154</v>
      </c>
      <c r="B147" t="s">
        <v>2282</v>
      </c>
      <c r="C147" t="s">
        <v>39</v>
      </c>
      <c r="D147" t="s">
        <v>4846</v>
      </c>
      <c r="E147" t="s">
        <v>3407</v>
      </c>
      <c r="F147">
        <v>17603</v>
      </c>
      <c r="G147" t="s">
        <v>7368</v>
      </c>
      <c r="H147">
        <v>40.037275999999999</v>
      </c>
      <c r="I147">
        <v>-76.362851000000006</v>
      </c>
      <c r="J147">
        <f t="shared" si="4"/>
        <v>0.11527406283342768</v>
      </c>
      <c r="K147">
        <f t="shared" si="5"/>
        <v>-0.53488218112851715</v>
      </c>
    </row>
    <row r="148" spans="1:11">
      <c r="A148">
        <v>265209</v>
      </c>
      <c r="B148" t="s">
        <v>2283</v>
      </c>
      <c r="C148" t="s">
        <v>39</v>
      </c>
      <c r="D148" t="s">
        <v>4650</v>
      </c>
      <c r="E148" t="s">
        <v>3407</v>
      </c>
      <c r="F148">
        <v>17601</v>
      </c>
      <c r="G148" t="s">
        <v>7171</v>
      </c>
      <c r="H148">
        <v>40.062254000000003</v>
      </c>
      <c r="I148">
        <v>-76.351652000000001</v>
      </c>
      <c r="J148">
        <f t="shared" si="4"/>
        <v>0.51466693202052427</v>
      </c>
      <c r="K148">
        <f t="shared" si="5"/>
        <v>-0.39502741355841692</v>
      </c>
    </row>
    <row r="149" spans="1:11">
      <c r="A149">
        <v>272997</v>
      </c>
      <c r="B149" t="s">
        <v>1065</v>
      </c>
      <c r="C149" t="s">
        <v>39</v>
      </c>
      <c r="D149" t="s">
        <v>4889</v>
      </c>
      <c r="E149" t="s">
        <v>3407</v>
      </c>
      <c r="F149">
        <v>17603</v>
      </c>
      <c r="G149" t="s">
        <v>7411</v>
      </c>
      <c r="H149">
        <v>40.047083999999998</v>
      </c>
      <c r="I149">
        <v>-76.311324999999997</v>
      </c>
      <c r="J149">
        <f t="shared" si="4"/>
        <v>0.27210188175352512</v>
      </c>
      <c r="K149">
        <f t="shared" si="5"/>
        <v>0.10858212406080572</v>
      </c>
    </row>
    <row r="150" spans="1:11">
      <c r="A150">
        <v>483689</v>
      </c>
      <c r="B150" t="s">
        <v>2287</v>
      </c>
      <c r="C150" t="s">
        <v>39</v>
      </c>
      <c r="D150" t="s">
        <v>4902</v>
      </c>
      <c r="E150" t="s">
        <v>3407</v>
      </c>
      <c r="F150">
        <v>17603</v>
      </c>
      <c r="G150" t="s">
        <v>7424</v>
      </c>
      <c r="H150">
        <v>40.037689999999998</v>
      </c>
      <c r="I150">
        <v>-76.309724000000003</v>
      </c>
      <c r="J150">
        <f t="shared" si="4"/>
        <v>0.12189383414590782</v>
      </c>
      <c r="K150">
        <f t="shared" si="5"/>
        <v>0.12857564873968411</v>
      </c>
    </row>
    <row r="151" spans="1:11">
      <c r="A151">
        <v>240816</v>
      </c>
      <c r="B151" t="s">
        <v>2288</v>
      </c>
      <c r="C151" t="s">
        <v>39</v>
      </c>
      <c r="D151" t="s">
        <v>4749</v>
      </c>
      <c r="E151" t="s">
        <v>3407</v>
      </c>
      <c r="F151">
        <v>17601</v>
      </c>
      <c r="G151" t="s">
        <v>7270</v>
      </c>
      <c r="H151">
        <v>40.092590000000001</v>
      </c>
      <c r="I151">
        <v>-76.280316999999997</v>
      </c>
      <c r="J151">
        <f t="shared" si="4"/>
        <v>0.99973307341122741</v>
      </c>
      <c r="K151">
        <f t="shared" si="5"/>
        <v>0.49581461203399801</v>
      </c>
    </row>
    <row r="152" spans="1:11">
      <c r="A152">
        <v>240818</v>
      </c>
      <c r="B152" t="s">
        <v>2289</v>
      </c>
      <c r="C152" t="s">
        <v>956</v>
      </c>
      <c r="D152" t="s">
        <v>4255</v>
      </c>
      <c r="E152" t="s">
        <v>3407</v>
      </c>
      <c r="F152">
        <v>17538</v>
      </c>
      <c r="G152" t="s">
        <v>6775</v>
      </c>
      <c r="H152">
        <v>40.093516999999999</v>
      </c>
      <c r="I152">
        <v>-76.409825999999995</v>
      </c>
      <c r="J152">
        <f t="shared" si="4"/>
        <v>1.0145556048282851</v>
      </c>
      <c r="K152">
        <f t="shared" si="5"/>
        <v>-1.1215129255343652</v>
      </c>
    </row>
    <row r="153" spans="1:11">
      <c r="A153">
        <v>240826</v>
      </c>
      <c r="B153" t="s">
        <v>2295</v>
      </c>
      <c r="C153" t="s">
        <v>322</v>
      </c>
      <c r="D153" t="s">
        <v>4427</v>
      </c>
      <c r="E153" t="s">
        <v>3407</v>
      </c>
      <c r="F153">
        <v>17547</v>
      </c>
      <c r="G153" t="s">
        <v>6947</v>
      </c>
      <c r="H153">
        <v>40.061076</v>
      </c>
      <c r="I153">
        <v>-76.579145999999994</v>
      </c>
      <c r="J153">
        <f t="shared" si="4"/>
        <v>0.49583096437285357</v>
      </c>
      <c r="K153">
        <f t="shared" si="5"/>
        <v>-3.2360061164406058</v>
      </c>
    </row>
    <row r="154" spans="1:11">
      <c r="A154">
        <v>317688</v>
      </c>
      <c r="B154" t="s">
        <v>2310</v>
      </c>
      <c r="C154" t="s">
        <v>1483</v>
      </c>
      <c r="D154" t="s">
        <v>4148</v>
      </c>
      <c r="E154" t="s">
        <v>3407</v>
      </c>
      <c r="F154">
        <v>17516</v>
      </c>
      <c r="G154" t="s">
        <v>6668</v>
      </c>
      <c r="H154">
        <v>39.934384999999999</v>
      </c>
      <c r="I154">
        <v>-76.350061999999994</v>
      </c>
      <c r="J154">
        <f t="shared" ref="J154:J217" si="6">(H154-N$2)/N$6</f>
        <v>-1.5299309857502135</v>
      </c>
      <c r="K154">
        <f t="shared" ref="K154:K217" si="7">(I154-O$2)/O$6</f>
        <v>-0.37517125850552069</v>
      </c>
    </row>
    <row r="155" spans="1:11">
      <c r="A155">
        <v>240602</v>
      </c>
      <c r="B155" t="s">
        <v>2324</v>
      </c>
      <c r="C155" t="s">
        <v>108</v>
      </c>
      <c r="D155" t="s">
        <v>4191</v>
      </c>
      <c r="E155" t="s">
        <v>3407</v>
      </c>
      <c r="F155">
        <v>17522</v>
      </c>
      <c r="G155" t="s">
        <v>6711</v>
      </c>
      <c r="H155">
        <v>40.127212</v>
      </c>
      <c r="I155">
        <v>-76.204954000000001</v>
      </c>
      <c r="J155">
        <f t="shared" si="6"/>
        <v>1.5533314366505884</v>
      </c>
      <c r="K155">
        <f t="shared" si="7"/>
        <v>1.4369588970934071</v>
      </c>
    </row>
    <row r="156" spans="1:11">
      <c r="A156">
        <v>240914</v>
      </c>
      <c r="B156" t="s">
        <v>737</v>
      </c>
      <c r="C156" t="s">
        <v>39</v>
      </c>
      <c r="D156" t="s">
        <v>4852</v>
      </c>
      <c r="E156" t="s">
        <v>3407</v>
      </c>
      <c r="F156">
        <v>17603</v>
      </c>
      <c r="G156" t="s">
        <v>7374</v>
      </c>
      <c r="H156">
        <v>40.041846999999997</v>
      </c>
      <c r="I156">
        <v>-76.382908999999998</v>
      </c>
      <c r="J156">
        <f t="shared" si="6"/>
        <v>0.18836337362906058</v>
      </c>
      <c r="K156">
        <f t="shared" si="7"/>
        <v>-0.78536945034172323</v>
      </c>
    </row>
    <row r="157" spans="1:11">
      <c r="A157">
        <v>240926</v>
      </c>
      <c r="B157" t="s">
        <v>385</v>
      </c>
      <c r="C157" t="s">
        <v>386</v>
      </c>
      <c r="D157" t="s">
        <v>4702</v>
      </c>
      <c r="E157" t="s">
        <v>3407</v>
      </c>
      <c r="F157">
        <v>17601</v>
      </c>
      <c r="G157" t="s">
        <v>7274</v>
      </c>
      <c r="H157">
        <v>40.099268000000002</v>
      </c>
      <c r="I157">
        <v>-76.305811000000006</v>
      </c>
      <c r="J157">
        <f t="shared" si="6"/>
        <v>1.1065128628431795</v>
      </c>
      <c r="K157">
        <f t="shared" si="7"/>
        <v>0.17744177120608015</v>
      </c>
    </row>
    <row r="158" spans="1:11">
      <c r="A158">
        <v>316947</v>
      </c>
      <c r="B158" t="s">
        <v>2350</v>
      </c>
      <c r="C158" t="s">
        <v>39</v>
      </c>
      <c r="D158" t="s">
        <v>4709</v>
      </c>
      <c r="E158" t="s">
        <v>3407</v>
      </c>
      <c r="F158">
        <v>17601</v>
      </c>
      <c r="G158" t="s">
        <v>7230</v>
      </c>
      <c r="H158">
        <v>40.048188000000003</v>
      </c>
      <c r="I158">
        <v>-76.259822999999997</v>
      </c>
      <c r="J158">
        <f t="shared" si="6"/>
        <v>0.28975460525358576</v>
      </c>
      <c r="K158">
        <f t="shared" si="7"/>
        <v>0.75174671370203106</v>
      </c>
    </row>
    <row r="159" spans="1:11">
      <c r="A159">
        <v>241643</v>
      </c>
      <c r="B159" t="s">
        <v>2351</v>
      </c>
      <c r="C159" t="s">
        <v>39</v>
      </c>
      <c r="D159" t="s">
        <v>4708</v>
      </c>
      <c r="E159" t="s">
        <v>3407</v>
      </c>
      <c r="F159">
        <v>17601</v>
      </c>
      <c r="G159" t="s">
        <v>7229</v>
      </c>
      <c r="H159">
        <v>40.059297999999998</v>
      </c>
      <c r="I159">
        <v>-76.329766000000006</v>
      </c>
      <c r="J159">
        <f t="shared" si="6"/>
        <v>0.46740112525782529</v>
      </c>
      <c r="K159">
        <f t="shared" si="7"/>
        <v>-0.12171181010836025</v>
      </c>
    </row>
    <row r="160" spans="1:11">
      <c r="A160">
        <v>240966</v>
      </c>
      <c r="B160" t="s">
        <v>2363</v>
      </c>
      <c r="C160" t="s">
        <v>39</v>
      </c>
      <c r="D160" t="s">
        <v>4692</v>
      </c>
      <c r="E160" t="s">
        <v>3407</v>
      </c>
      <c r="F160">
        <v>17601</v>
      </c>
      <c r="G160" t="s">
        <v>7213</v>
      </c>
      <c r="H160">
        <v>40.064276</v>
      </c>
      <c r="I160">
        <v>-76.323458000000002</v>
      </c>
      <c r="J160">
        <f t="shared" si="6"/>
        <v>0.54699827886554087</v>
      </c>
      <c r="K160">
        <f t="shared" si="7"/>
        <v>-4.293657358434938E-2</v>
      </c>
    </row>
    <row r="161" spans="1:11">
      <c r="A161">
        <v>241012</v>
      </c>
      <c r="B161" t="s">
        <v>746</v>
      </c>
      <c r="C161" t="s">
        <v>39</v>
      </c>
      <c r="D161" t="s">
        <v>4737</v>
      </c>
      <c r="E161" t="s">
        <v>3407</v>
      </c>
      <c r="F161">
        <v>17601</v>
      </c>
      <c r="G161" t="s">
        <v>7258</v>
      </c>
      <c r="H161">
        <v>40.084229000000001</v>
      </c>
      <c r="I161">
        <v>-76.343001999999998</v>
      </c>
      <c r="J161">
        <f t="shared" si="6"/>
        <v>0.86604247451327643</v>
      </c>
      <c r="K161">
        <f t="shared" si="7"/>
        <v>-0.28700493481198835</v>
      </c>
    </row>
    <row r="162" spans="1:11">
      <c r="A162">
        <v>241014</v>
      </c>
      <c r="B162" t="s">
        <v>747</v>
      </c>
      <c r="C162" t="s">
        <v>39</v>
      </c>
      <c r="D162" t="s">
        <v>4699</v>
      </c>
      <c r="E162" t="s">
        <v>3407</v>
      </c>
      <c r="F162">
        <v>17601</v>
      </c>
      <c r="G162" t="s">
        <v>7220</v>
      </c>
      <c r="H162">
        <v>40.075876999999998</v>
      </c>
      <c r="I162">
        <v>-76.299024000000003</v>
      </c>
      <c r="J162">
        <f t="shared" si="6"/>
        <v>0.73249578368731361</v>
      </c>
      <c r="K162">
        <f t="shared" si="7"/>
        <v>0.2621988305415785</v>
      </c>
    </row>
    <row r="163" spans="1:11">
      <c r="A163">
        <v>344225</v>
      </c>
      <c r="B163" t="s">
        <v>2376</v>
      </c>
      <c r="C163" t="s">
        <v>39</v>
      </c>
      <c r="D163" t="s">
        <v>4722</v>
      </c>
      <c r="E163" t="s">
        <v>3407</v>
      </c>
      <c r="F163">
        <v>17601</v>
      </c>
      <c r="G163" t="s">
        <v>7243</v>
      </c>
      <c r="H163">
        <v>40.076740999999998</v>
      </c>
      <c r="I163">
        <v>-76.300505999999999</v>
      </c>
      <c r="J163">
        <f t="shared" si="6"/>
        <v>0.74631095860034036</v>
      </c>
      <c r="K163">
        <f t="shared" si="7"/>
        <v>0.2436913954546773</v>
      </c>
    </row>
    <row r="164" spans="1:11">
      <c r="A164">
        <v>241017</v>
      </c>
      <c r="B164" t="s">
        <v>2377</v>
      </c>
      <c r="C164" t="s">
        <v>39</v>
      </c>
      <c r="D164" t="s">
        <v>4722</v>
      </c>
      <c r="E164" t="s">
        <v>3407</v>
      </c>
      <c r="F164">
        <v>17601</v>
      </c>
      <c r="G164" t="s">
        <v>7243</v>
      </c>
      <c r="H164">
        <v>40.076740999999998</v>
      </c>
      <c r="I164">
        <v>-76.300505999999999</v>
      </c>
      <c r="J164">
        <f t="shared" si="6"/>
        <v>0.74631095860034036</v>
      </c>
      <c r="K164">
        <f t="shared" si="7"/>
        <v>0.2436913954546773</v>
      </c>
    </row>
    <row r="165" spans="1:11">
      <c r="A165">
        <v>241015</v>
      </c>
      <c r="B165" t="s">
        <v>2378</v>
      </c>
      <c r="C165" t="s">
        <v>39</v>
      </c>
      <c r="D165" t="s">
        <v>4710</v>
      </c>
      <c r="E165" t="s">
        <v>3407</v>
      </c>
      <c r="F165">
        <v>17601</v>
      </c>
      <c r="G165" t="s">
        <v>7231</v>
      </c>
      <c r="H165">
        <v>40.08314</v>
      </c>
      <c r="I165">
        <v>-76.331909999999993</v>
      </c>
      <c r="J165">
        <f t="shared" si="6"/>
        <v>0.84862959779997638</v>
      </c>
      <c r="K165">
        <f t="shared" si="7"/>
        <v>-0.14848639905990532</v>
      </c>
    </row>
    <row r="166" spans="1:11">
      <c r="A166">
        <v>241023</v>
      </c>
      <c r="B166" t="s">
        <v>2390</v>
      </c>
      <c r="C166" t="s">
        <v>39</v>
      </c>
      <c r="D166" t="s">
        <v>4832</v>
      </c>
      <c r="E166" t="s">
        <v>3407</v>
      </c>
      <c r="F166">
        <v>17603</v>
      </c>
      <c r="G166" t="s">
        <v>7354</v>
      </c>
      <c r="H166">
        <v>40.020619000000003</v>
      </c>
      <c r="I166">
        <v>-76.433154999999999</v>
      </c>
      <c r="J166">
        <f t="shared" si="6"/>
        <v>-0.15106779888673877</v>
      </c>
      <c r="K166">
        <f t="shared" si="7"/>
        <v>-1.4128489263060418</v>
      </c>
    </row>
    <row r="167" spans="1:11">
      <c r="A167">
        <v>483423</v>
      </c>
      <c r="B167" t="s">
        <v>1562</v>
      </c>
      <c r="C167" t="s">
        <v>39</v>
      </c>
      <c r="D167" t="s">
        <v>4832</v>
      </c>
      <c r="E167" t="s">
        <v>3407</v>
      </c>
      <c r="F167">
        <v>17603</v>
      </c>
      <c r="G167" t="s">
        <v>7354</v>
      </c>
      <c r="H167">
        <v>40.020619000000003</v>
      </c>
      <c r="I167">
        <v>-76.433154999999999</v>
      </c>
      <c r="J167">
        <f t="shared" si="6"/>
        <v>-0.15106779888673877</v>
      </c>
      <c r="K167">
        <f t="shared" si="7"/>
        <v>-1.4128489263060418</v>
      </c>
    </row>
    <row r="168" spans="1:11">
      <c r="A168">
        <v>241024</v>
      </c>
      <c r="B168" t="s">
        <v>2391</v>
      </c>
      <c r="C168" t="s">
        <v>39</v>
      </c>
      <c r="D168" t="s">
        <v>4898</v>
      </c>
      <c r="E168" t="s">
        <v>3407</v>
      </c>
      <c r="F168">
        <v>17603</v>
      </c>
      <c r="G168" t="s">
        <v>7420</v>
      </c>
      <c r="H168">
        <v>40.02702</v>
      </c>
      <c r="I168">
        <v>-76.332440000000005</v>
      </c>
      <c r="J168">
        <f t="shared" si="6"/>
        <v>-4.8717180115625522E-2</v>
      </c>
      <c r="K168">
        <f t="shared" si="7"/>
        <v>-0.15510511741098906</v>
      </c>
    </row>
    <row r="169" spans="1:11">
      <c r="A169">
        <v>241025</v>
      </c>
      <c r="B169" t="s">
        <v>2392</v>
      </c>
      <c r="C169" t="s">
        <v>39</v>
      </c>
      <c r="D169" t="s">
        <v>4866</v>
      </c>
      <c r="E169" t="s">
        <v>3407</v>
      </c>
      <c r="F169">
        <v>17603</v>
      </c>
      <c r="G169" t="s">
        <v>7388</v>
      </c>
      <c r="H169">
        <v>40.026392999999999</v>
      </c>
      <c r="I169">
        <v>-76.365516</v>
      </c>
      <c r="J169">
        <f t="shared" si="6"/>
        <v>-5.8742775799061335E-2</v>
      </c>
      <c r="K169">
        <f t="shared" si="7"/>
        <v>-0.56816309510058716</v>
      </c>
    </row>
    <row r="170" spans="1:11">
      <c r="A170">
        <v>471167</v>
      </c>
      <c r="B170" t="s">
        <v>389</v>
      </c>
      <c r="C170" t="s">
        <v>39</v>
      </c>
      <c r="D170" t="s">
        <v>4841</v>
      </c>
      <c r="E170" t="s">
        <v>3407</v>
      </c>
      <c r="F170">
        <v>17603</v>
      </c>
      <c r="G170" t="s">
        <v>7363</v>
      </c>
      <c r="H170">
        <v>40.031083000000002</v>
      </c>
      <c r="I170">
        <v>-76.320006000000006</v>
      </c>
      <c r="J170">
        <f t="shared" si="6"/>
        <v>1.6249319504349918E-2</v>
      </c>
      <c r="K170">
        <f t="shared" si="7"/>
        <v>1.7251273149922316E-4</v>
      </c>
    </row>
    <row r="171" spans="1:11">
      <c r="A171">
        <v>241040</v>
      </c>
      <c r="B171" t="s">
        <v>2397</v>
      </c>
      <c r="C171" t="s">
        <v>851</v>
      </c>
      <c r="D171" t="s">
        <v>4543</v>
      </c>
      <c r="E171" t="s">
        <v>3407</v>
      </c>
      <c r="F171">
        <v>17560</v>
      </c>
      <c r="G171" t="s">
        <v>7063</v>
      </c>
      <c r="H171">
        <v>39.90849</v>
      </c>
      <c r="I171">
        <v>-76.185875999999993</v>
      </c>
      <c r="J171">
        <f t="shared" si="6"/>
        <v>-1.9439864884965274</v>
      </c>
      <c r="K171">
        <f t="shared" si="7"/>
        <v>1.6752077814314965</v>
      </c>
    </row>
    <row r="172" spans="1:11">
      <c r="A172">
        <v>241048</v>
      </c>
      <c r="B172" t="s">
        <v>2402</v>
      </c>
      <c r="C172" t="s">
        <v>39</v>
      </c>
      <c r="D172" t="s">
        <v>4876</v>
      </c>
      <c r="E172" t="s">
        <v>3407</v>
      </c>
      <c r="F172">
        <v>17603</v>
      </c>
      <c r="G172" t="s">
        <v>7398</v>
      </c>
      <c r="H172">
        <v>39.987639999999999</v>
      </c>
      <c r="I172">
        <v>-76.311319999999995</v>
      </c>
      <c r="J172">
        <f t="shared" si="6"/>
        <v>-0.67839494409134904</v>
      </c>
      <c r="K172">
        <f t="shared" si="7"/>
        <v>0.10864456479998531</v>
      </c>
    </row>
    <row r="173" spans="1:11">
      <c r="A173">
        <v>241049</v>
      </c>
      <c r="B173" t="s">
        <v>2403</v>
      </c>
      <c r="C173" t="s">
        <v>39</v>
      </c>
      <c r="D173" t="s">
        <v>4835</v>
      </c>
      <c r="E173" t="s">
        <v>3407</v>
      </c>
      <c r="F173">
        <v>17603</v>
      </c>
      <c r="G173" t="s">
        <v>7357</v>
      </c>
      <c r="H173">
        <v>40.050809999999998</v>
      </c>
      <c r="I173">
        <v>-76.323750000000004</v>
      </c>
      <c r="J173">
        <f t="shared" si="6"/>
        <v>0.33167982356595993</v>
      </c>
      <c r="K173">
        <f t="shared" si="7"/>
        <v>-4.6583112751301281E-2</v>
      </c>
    </row>
    <row r="174" spans="1:11">
      <c r="A174">
        <v>241066</v>
      </c>
      <c r="B174" t="s">
        <v>2420</v>
      </c>
      <c r="C174" t="s">
        <v>39</v>
      </c>
      <c r="D174" t="s">
        <v>4735</v>
      </c>
      <c r="E174" t="s">
        <v>3407</v>
      </c>
      <c r="F174">
        <v>17601</v>
      </c>
      <c r="G174" t="s">
        <v>7256</v>
      </c>
      <c r="H174">
        <v>40.064925000000002</v>
      </c>
      <c r="I174">
        <v>-76.350374000000002</v>
      </c>
      <c r="J174">
        <f t="shared" si="6"/>
        <v>0.55737564983613475</v>
      </c>
      <c r="K174">
        <f t="shared" si="7"/>
        <v>-0.37906756062919089</v>
      </c>
    </row>
    <row r="175" spans="1:11">
      <c r="A175">
        <v>254428</v>
      </c>
      <c r="B175" t="s">
        <v>753</v>
      </c>
      <c r="C175" t="s">
        <v>754</v>
      </c>
      <c r="D175" t="s">
        <v>4433</v>
      </c>
      <c r="E175" t="s">
        <v>3407</v>
      </c>
      <c r="F175">
        <v>17550</v>
      </c>
      <c r="G175" t="s">
        <v>6953</v>
      </c>
      <c r="H175">
        <v>40.077620000000003</v>
      </c>
      <c r="I175">
        <v>-76.578320000000005</v>
      </c>
      <c r="J175">
        <f t="shared" si="6"/>
        <v>0.7603659803001277</v>
      </c>
      <c r="K175">
        <f t="shared" si="7"/>
        <v>-3.225690906331546</v>
      </c>
    </row>
    <row r="176" spans="1:11">
      <c r="A176">
        <v>292950</v>
      </c>
      <c r="B176" t="s">
        <v>2421</v>
      </c>
      <c r="C176" t="s">
        <v>39</v>
      </c>
      <c r="D176" t="s">
        <v>4751</v>
      </c>
      <c r="E176" t="s">
        <v>3407</v>
      </c>
      <c r="F176">
        <v>17601</v>
      </c>
      <c r="G176" t="s">
        <v>7272</v>
      </c>
      <c r="H176">
        <v>40.072780000000002</v>
      </c>
      <c r="I176">
        <v>-76.390569999999997</v>
      </c>
      <c r="J176">
        <f t="shared" si="6"/>
        <v>0.68297541712990539</v>
      </c>
      <c r="K176">
        <f t="shared" si="7"/>
        <v>-0.88104115088229895</v>
      </c>
    </row>
    <row r="177" spans="1:11">
      <c r="A177">
        <v>241082</v>
      </c>
      <c r="B177" t="s">
        <v>2426</v>
      </c>
      <c r="C177" t="s">
        <v>34</v>
      </c>
      <c r="D177" t="s">
        <v>4570</v>
      </c>
      <c r="E177" t="s">
        <v>3407</v>
      </c>
      <c r="F177">
        <v>17566</v>
      </c>
      <c r="G177" t="s">
        <v>7090</v>
      </c>
      <c r="H177">
        <v>39.840954000000004</v>
      </c>
      <c r="I177">
        <v>-76.155202000000003</v>
      </c>
      <c r="J177">
        <f t="shared" si="6"/>
        <v>-3.0238726608647633</v>
      </c>
      <c r="K177">
        <f t="shared" si="7"/>
        <v>2.0582692280286996</v>
      </c>
    </row>
    <row r="178" spans="1:11">
      <c r="A178">
        <v>313232</v>
      </c>
      <c r="B178" t="s">
        <v>933</v>
      </c>
      <c r="C178" t="s">
        <v>39</v>
      </c>
      <c r="D178" t="s">
        <v>4696</v>
      </c>
      <c r="E178" t="s">
        <v>3407</v>
      </c>
      <c r="F178">
        <v>17601</v>
      </c>
      <c r="G178" t="s">
        <v>7217</v>
      </c>
      <c r="H178">
        <v>40.049225</v>
      </c>
      <c r="I178">
        <v>-76.243871999999996</v>
      </c>
      <c r="J178">
        <f t="shared" si="6"/>
        <v>0.30633601310632008</v>
      </c>
      <c r="K178">
        <f t="shared" si="7"/>
        <v>0.95094515976952509</v>
      </c>
    </row>
    <row r="179" spans="1:11">
      <c r="A179">
        <v>241088</v>
      </c>
      <c r="B179" t="s">
        <v>2439</v>
      </c>
      <c r="C179" t="s">
        <v>39</v>
      </c>
      <c r="D179" t="s">
        <v>4724</v>
      </c>
      <c r="E179" t="s">
        <v>3407</v>
      </c>
      <c r="F179">
        <v>17601</v>
      </c>
      <c r="G179" t="s">
        <v>7245</v>
      </c>
      <c r="H179">
        <v>40.089889999999997</v>
      </c>
      <c r="I179">
        <v>-76.359690000000001</v>
      </c>
      <c r="J179">
        <f t="shared" si="6"/>
        <v>0.95656065180794791</v>
      </c>
      <c r="K179">
        <f t="shared" si="7"/>
        <v>-0.49540714583164253</v>
      </c>
    </row>
    <row r="180" spans="1:11">
      <c r="A180">
        <v>344841</v>
      </c>
      <c r="B180" t="s">
        <v>2450</v>
      </c>
      <c r="C180" t="s">
        <v>196</v>
      </c>
      <c r="D180" t="s">
        <v>4473</v>
      </c>
      <c r="E180" t="s">
        <v>3407</v>
      </c>
      <c r="F180">
        <v>17552</v>
      </c>
      <c r="G180" t="s">
        <v>6993</v>
      </c>
      <c r="H180">
        <v>40.107424999999999</v>
      </c>
      <c r="I180">
        <v>-76.515517000000003</v>
      </c>
      <c r="J180">
        <f t="shared" si="6"/>
        <v>1.2369415454421631</v>
      </c>
      <c r="K180">
        <f t="shared" si="7"/>
        <v>-2.4413977580413828</v>
      </c>
    </row>
    <row r="181" spans="1:11">
      <c r="A181">
        <v>241108</v>
      </c>
      <c r="B181" t="s">
        <v>2451</v>
      </c>
      <c r="C181" t="s">
        <v>39</v>
      </c>
      <c r="D181" t="s">
        <v>4855</v>
      </c>
      <c r="E181" t="s">
        <v>3407</v>
      </c>
      <c r="F181">
        <v>17603</v>
      </c>
      <c r="G181" t="s">
        <v>7377</v>
      </c>
      <c r="H181">
        <v>40.052644000000001</v>
      </c>
      <c r="I181">
        <v>-76.309139000000002</v>
      </c>
      <c r="J181">
        <f t="shared" si="6"/>
        <v>0.36100509068462189</v>
      </c>
      <c r="K181">
        <f t="shared" si="7"/>
        <v>0.13588121522138832</v>
      </c>
    </row>
    <row r="182" spans="1:11">
      <c r="A182">
        <v>471857</v>
      </c>
      <c r="B182" t="s">
        <v>2504</v>
      </c>
      <c r="C182" t="s">
        <v>492</v>
      </c>
      <c r="D182" t="s">
        <v>4437</v>
      </c>
      <c r="E182" t="s">
        <v>3407</v>
      </c>
      <c r="F182">
        <v>17551</v>
      </c>
      <c r="G182" t="s">
        <v>6957</v>
      </c>
      <c r="H182">
        <v>39.999110000000002</v>
      </c>
      <c r="I182">
        <v>-76.358869999999996</v>
      </c>
      <c r="J182">
        <f t="shared" si="6"/>
        <v>-0.49499210120655868</v>
      </c>
      <c r="K182">
        <f t="shared" si="7"/>
        <v>-0.48516686460938524</v>
      </c>
    </row>
    <row r="183" spans="1:11">
      <c r="A183">
        <v>471872</v>
      </c>
      <c r="B183" t="s">
        <v>2507</v>
      </c>
      <c r="C183" t="s">
        <v>492</v>
      </c>
      <c r="D183" t="s">
        <v>4457</v>
      </c>
      <c r="E183" t="s">
        <v>3407</v>
      </c>
      <c r="F183">
        <v>17551</v>
      </c>
      <c r="G183" t="s">
        <v>6977</v>
      </c>
      <c r="H183">
        <v>39.999160000000003</v>
      </c>
      <c r="I183">
        <v>-76.353099999999998</v>
      </c>
      <c r="J183">
        <f t="shared" si="6"/>
        <v>-0.49419261191758379</v>
      </c>
      <c r="K183">
        <f t="shared" si="7"/>
        <v>-0.41311025161903897</v>
      </c>
    </row>
    <row r="184" spans="1:11">
      <c r="A184">
        <v>471875</v>
      </c>
      <c r="B184" t="s">
        <v>2509</v>
      </c>
      <c r="C184" t="s">
        <v>492</v>
      </c>
      <c r="D184" t="s">
        <v>4458</v>
      </c>
      <c r="E184" t="s">
        <v>3407</v>
      </c>
      <c r="F184">
        <v>17551</v>
      </c>
      <c r="G184" t="s">
        <v>6978</v>
      </c>
      <c r="H184">
        <v>39.999899999999997</v>
      </c>
      <c r="I184">
        <v>-76.356049999999996</v>
      </c>
      <c r="J184">
        <f t="shared" si="6"/>
        <v>-0.48236017044125568</v>
      </c>
      <c r="K184">
        <f t="shared" si="7"/>
        <v>-0.4499502877232805</v>
      </c>
    </row>
    <row r="185" spans="1:11">
      <c r="A185">
        <v>471006</v>
      </c>
      <c r="B185" t="s">
        <v>2501</v>
      </c>
      <c r="C185" t="s">
        <v>492</v>
      </c>
      <c r="D185" t="s">
        <v>4450</v>
      </c>
      <c r="E185" t="s">
        <v>3407</v>
      </c>
      <c r="F185">
        <v>17551</v>
      </c>
      <c r="G185" t="s">
        <v>6970</v>
      </c>
      <c r="H185">
        <v>39.996299999999998</v>
      </c>
      <c r="I185">
        <v>-76.350380000000001</v>
      </c>
      <c r="J185">
        <f t="shared" si="6"/>
        <v>-0.53992339924551469</v>
      </c>
      <c r="K185">
        <f t="shared" si="7"/>
        <v>-0.37914248951617091</v>
      </c>
    </row>
    <row r="186" spans="1:11">
      <c r="A186">
        <v>469990</v>
      </c>
      <c r="B186" t="s">
        <v>2497</v>
      </c>
      <c r="C186" t="s">
        <v>492</v>
      </c>
      <c r="D186" t="s">
        <v>4439</v>
      </c>
      <c r="E186" t="s">
        <v>3407</v>
      </c>
      <c r="F186">
        <v>17551</v>
      </c>
      <c r="G186" t="s">
        <v>6959</v>
      </c>
      <c r="H186">
        <v>39.996513999999998</v>
      </c>
      <c r="I186">
        <v>-76.353020999999998</v>
      </c>
      <c r="J186">
        <f t="shared" si="6"/>
        <v>-0.5365015850888204</v>
      </c>
      <c r="K186">
        <f t="shared" si="7"/>
        <v>-0.41212368794032095</v>
      </c>
    </row>
    <row r="187" spans="1:11">
      <c r="A187">
        <v>471878</v>
      </c>
      <c r="B187" t="s">
        <v>2511</v>
      </c>
      <c r="C187" t="s">
        <v>492</v>
      </c>
      <c r="D187" t="s">
        <v>4467</v>
      </c>
      <c r="E187" t="s">
        <v>3407</v>
      </c>
      <c r="F187">
        <v>17551</v>
      </c>
      <c r="G187" t="s">
        <v>6987</v>
      </c>
      <c r="H187">
        <v>40.000278999999999</v>
      </c>
      <c r="I187">
        <v>-76.363221999999993</v>
      </c>
      <c r="J187">
        <f t="shared" si="6"/>
        <v>-0.47630004163098977</v>
      </c>
      <c r="K187">
        <f t="shared" si="7"/>
        <v>-0.53951528397400961</v>
      </c>
    </row>
    <row r="188" spans="1:11">
      <c r="A188">
        <v>471879</v>
      </c>
      <c r="B188" t="s">
        <v>2512</v>
      </c>
      <c r="C188" t="s">
        <v>492</v>
      </c>
      <c r="D188" t="s">
        <v>4470</v>
      </c>
      <c r="E188" t="s">
        <v>3407</v>
      </c>
      <c r="F188">
        <v>17551</v>
      </c>
      <c r="G188" t="s">
        <v>6990</v>
      </c>
      <c r="H188">
        <v>39.996870000000001</v>
      </c>
      <c r="I188">
        <v>-76.352119999999999</v>
      </c>
      <c r="J188">
        <f t="shared" si="6"/>
        <v>-0.53080922135145114</v>
      </c>
      <c r="K188">
        <f t="shared" si="7"/>
        <v>-0.40087186674374481</v>
      </c>
    </row>
    <row r="189" spans="1:11">
      <c r="A189">
        <v>471880</v>
      </c>
      <c r="B189" t="s">
        <v>2513</v>
      </c>
      <c r="C189" t="s">
        <v>492</v>
      </c>
      <c r="D189" t="s">
        <v>4452</v>
      </c>
      <c r="E189" t="s">
        <v>3407</v>
      </c>
      <c r="F189">
        <v>17551</v>
      </c>
      <c r="G189" t="s">
        <v>6972</v>
      </c>
      <c r="H189">
        <v>40.000269000000003</v>
      </c>
      <c r="I189">
        <v>-76.357369000000006</v>
      </c>
      <c r="J189">
        <f t="shared" si="6"/>
        <v>-0.47645993948871657</v>
      </c>
      <c r="K189">
        <f t="shared" si="7"/>
        <v>-0.4664221547137436</v>
      </c>
    </row>
    <row r="190" spans="1:11">
      <c r="A190">
        <v>471881</v>
      </c>
      <c r="B190" t="s">
        <v>2514</v>
      </c>
      <c r="C190" t="s">
        <v>492</v>
      </c>
      <c r="D190" t="s">
        <v>4438</v>
      </c>
      <c r="E190" t="s">
        <v>3407</v>
      </c>
      <c r="F190">
        <v>17551</v>
      </c>
      <c r="G190" t="s">
        <v>6958</v>
      </c>
      <c r="H190">
        <v>39.997537000000001</v>
      </c>
      <c r="I190">
        <v>-76.356717000000003</v>
      </c>
      <c r="J190">
        <f t="shared" si="6"/>
        <v>-0.52014403423688094</v>
      </c>
      <c r="K190">
        <f t="shared" si="7"/>
        <v>-0.4582798823272814</v>
      </c>
    </row>
    <row r="191" spans="1:11">
      <c r="A191">
        <v>471058</v>
      </c>
      <c r="B191" t="s">
        <v>2503</v>
      </c>
      <c r="C191" t="s">
        <v>492</v>
      </c>
      <c r="D191" t="s">
        <v>4434</v>
      </c>
      <c r="E191" t="s">
        <v>3407</v>
      </c>
      <c r="F191">
        <v>17551</v>
      </c>
      <c r="G191" t="s">
        <v>6954</v>
      </c>
      <c r="H191">
        <v>39.99653</v>
      </c>
      <c r="I191">
        <v>-76.348860000000002</v>
      </c>
      <c r="J191">
        <f t="shared" si="6"/>
        <v>-0.53624574851632123</v>
      </c>
      <c r="K191">
        <f t="shared" si="7"/>
        <v>-0.36016050481161138</v>
      </c>
    </row>
    <row r="192" spans="1:11">
      <c r="A192">
        <v>470135</v>
      </c>
      <c r="B192" t="s">
        <v>2500</v>
      </c>
      <c r="C192" t="s">
        <v>492</v>
      </c>
      <c r="D192" t="s">
        <v>4440</v>
      </c>
      <c r="E192" t="s">
        <v>3407</v>
      </c>
      <c r="F192">
        <v>17551</v>
      </c>
      <c r="G192" t="s">
        <v>6960</v>
      </c>
      <c r="H192">
        <v>39.999578</v>
      </c>
      <c r="I192">
        <v>-76.347982999999999</v>
      </c>
      <c r="J192">
        <f t="shared" si="6"/>
        <v>-0.48750888146203569</v>
      </c>
      <c r="K192">
        <f t="shared" si="7"/>
        <v>-0.34920839916295526</v>
      </c>
    </row>
    <row r="193" spans="1:11">
      <c r="A193">
        <v>471873</v>
      </c>
      <c r="B193" t="s">
        <v>2508</v>
      </c>
      <c r="C193" t="s">
        <v>492</v>
      </c>
      <c r="D193" t="s">
        <v>4435</v>
      </c>
      <c r="E193" t="s">
        <v>3407</v>
      </c>
      <c r="F193">
        <v>17551</v>
      </c>
      <c r="G193" t="s">
        <v>6955</v>
      </c>
      <c r="H193">
        <v>39.996859999999998</v>
      </c>
      <c r="I193">
        <v>-76.356679999999997</v>
      </c>
      <c r="J193">
        <f t="shared" si="6"/>
        <v>-0.53096911920929157</v>
      </c>
      <c r="K193">
        <f t="shared" si="7"/>
        <v>-0.45781782085742345</v>
      </c>
    </row>
    <row r="194" spans="1:11">
      <c r="A194">
        <v>469992</v>
      </c>
      <c r="B194" t="s">
        <v>2499</v>
      </c>
      <c r="C194" t="s">
        <v>492</v>
      </c>
      <c r="D194" t="s">
        <v>4449</v>
      </c>
      <c r="E194" t="s">
        <v>3407</v>
      </c>
      <c r="F194">
        <v>17551</v>
      </c>
      <c r="G194" t="s">
        <v>6969</v>
      </c>
      <c r="H194">
        <v>39.99521</v>
      </c>
      <c r="I194">
        <v>-76.350269999999995</v>
      </c>
      <c r="J194">
        <f t="shared" si="6"/>
        <v>-0.55735226574455332</v>
      </c>
      <c r="K194">
        <f t="shared" si="7"/>
        <v>-0.37776879325457502</v>
      </c>
    </row>
    <row r="195" spans="1:11">
      <c r="A195">
        <v>469991</v>
      </c>
      <c r="B195" t="s">
        <v>2498</v>
      </c>
      <c r="C195" t="s">
        <v>492</v>
      </c>
      <c r="D195" t="s">
        <v>4436</v>
      </c>
      <c r="E195" t="s">
        <v>3407</v>
      </c>
      <c r="F195">
        <v>17551</v>
      </c>
      <c r="G195" t="s">
        <v>6956</v>
      </c>
      <c r="H195">
        <v>39.994549999999997</v>
      </c>
      <c r="I195">
        <v>-76.353211999999999</v>
      </c>
      <c r="J195">
        <f t="shared" si="6"/>
        <v>-0.56790552435872621</v>
      </c>
      <c r="K195">
        <f t="shared" si="7"/>
        <v>-0.41450892417623569</v>
      </c>
    </row>
    <row r="196" spans="1:11">
      <c r="A196">
        <v>446799</v>
      </c>
      <c r="B196" t="s">
        <v>2496</v>
      </c>
      <c r="C196" t="s">
        <v>39</v>
      </c>
      <c r="D196" t="s">
        <v>4872</v>
      </c>
      <c r="E196" t="s">
        <v>3407</v>
      </c>
      <c r="F196">
        <v>17603</v>
      </c>
      <c r="G196" t="s">
        <v>7394</v>
      </c>
      <c r="H196">
        <v>40.038736</v>
      </c>
      <c r="I196">
        <v>-76.308249000000004</v>
      </c>
      <c r="J196">
        <f t="shared" si="6"/>
        <v>0.13861915007074396</v>
      </c>
      <c r="K196">
        <f t="shared" si="7"/>
        <v>0.14699566679180487</v>
      </c>
    </row>
    <row r="197" spans="1:11">
      <c r="A197">
        <v>471007</v>
      </c>
      <c r="B197" t="s">
        <v>2502</v>
      </c>
      <c r="C197" t="s">
        <v>492</v>
      </c>
      <c r="D197" t="s">
        <v>4444</v>
      </c>
      <c r="E197" t="s">
        <v>3407</v>
      </c>
      <c r="F197">
        <v>17551</v>
      </c>
      <c r="G197" t="s">
        <v>6964</v>
      </c>
      <c r="H197">
        <v>39.995150000000002</v>
      </c>
      <c r="I197">
        <v>-76.35172</v>
      </c>
      <c r="J197">
        <f t="shared" si="6"/>
        <v>-0.55831165289125495</v>
      </c>
      <c r="K197">
        <f t="shared" si="7"/>
        <v>-0.39587660761097532</v>
      </c>
    </row>
    <row r="198" spans="1:11">
      <c r="A198">
        <v>433295</v>
      </c>
      <c r="B198" t="s">
        <v>2491</v>
      </c>
      <c r="C198" t="s">
        <v>39</v>
      </c>
      <c r="D198" t="s">
        <v>4861</v>
      </c>
      <c r="E198" t="s">
        <v>3407</v>
      </c>
      <c r="F198">
        <v>17603</v>
      </c>
      <c r="G198" t="s">
        <v>7383</v>
      </c>
      <c r="H198">
        <v>39.999437999999998</v>
      </c>
      <c r="I198">
        <v>-76.308385999999999</v>
      </c>
      <c r="J198">
        <f t="shared" si="6"/>
        <v>-0.48974745147111987</v>
      </c>
      <c r="K198">
        <f t="shared" si="7"/>
        <v>0.14528479053888768</v>
      </c>
    </row>
    <row r="199" spans="1:11">
      <c r="A199">
        <v>471859</v>
      </c>
      <c r="B199" t="s">
        <v>2505</v>
      </c>
      <c r="C199" t="s">
        <v>492</v>
      </c>
      <c r="D199" t="s">
        <v>4471</v>
      </c>
      <c r="E199" t="s">
        <v>3407</v>
      </c>
      <c r="F199">
        <v>17551</v>
      </c>
      <c r="G199" t="s">
        <v>6991</v>
      </c>
      <c r="H199">
        <v>39.999760000000002</v>
      </c>
      <c r="I199">
        <v>-76.352279999999993</v>
      </c>
      <c r="J199">
        <f t="shared" si="6"/>
        <v>-0.48459874045022627</v>
      </c>
      <c r="K199">
        <f t="shared" si="7"/>
        <v>-0.40286997039678163</v>
      </c>
    </row>
    <row r="200" spans="1:11">
      <c r="A200">
        <v>239359</v>
      </c>
      <c r="B200" t="s">
        <v>2492</v>
      </c>
      <c r="C200" t="s">
        <v>492</v>
      </c>
      <c r="D200" t="s">
        <v>4448</v>
      </c>
      <c r="E200" t="s">
        <v>3407</v>
      </c>
      <c r="F200">
        <v>17551</v>
      </c>
      <c r="G200" t="s">
        <v>6968</v>
      </c>
      <c r="H200">
        <v>40.006453999999998</v>
      </c>
      <c r="I200">
        <v>-76.359575000000007</v>
      </c>
      <c r="J200">
        <f t="shared" si="6"/>
        <v>-0.37756311444588841</v>
      </c>
      <c r="K200">
        <f t="shared" si="7"/>
        <v>-0.4939710088310445</v>
      </c>
    </row>
    <row r="201" spans="1:11">
      <c r="A201">
        <v>471871</v>
      </c>
      <c r="B201" t="s">
        <v>2506</v>
      </c>
      <c r="C201" t="s">
        <v>492</v>
      </c>
      <c r="D201" t="s">
        <v>4447</v>
      </c>
      <c r="E201" t="s">
        <v>3407</v>
      </c>
      <c r="F201">
        <v>17551</v>
      </c>
      <c r="G201" t="s">
        <v>6967</v>
      </c>
      <c r="H201">
        <v>39.997059999999998</v>
      </c>
      <c r="I201">
        <v>-76.3566</v>
      </c>
      <c r="J201">
        <f t="shared" si="6"/>
        <v>-0.52777116205350572</v>
      </c>
      <c r="K201">
        <f t="shared" si="7"/>
        <v>-0.45681876903090507</v>
      </c>
    </row>
    <row r="202" spans="1:11">
      <c r="A202">
        <v>241136</v>
      </c>
      <c r="B202" t="s">
        <v>2493</v>
      </c>
      <c r="C202" t="s">
        <v>39</v>
      </c>
      <c r="D202" t="s">
        <v>4851</v>
      </c>
      <c r="E202" t="s">
        <v>3407</v>
      </c>
      <c r="F202">
        <v>17603</v>
      </c>
      <c r="G202" t="s">
        <v>7373</v>
      </c>
      <c r="H202">
        <v>40.006661999999999</v>
      </c>
      <c r="I202">
        <v>-76.379902999999999</v>
      </c>
      <c r="J202">
        <f t="shared" si="6"/>
        <v>-0.37423723900385297</v>
      </c>
      <c r="K202">
        <f t="shared" si="7"/>
        <v>-0.74783007795888334</v>
      </c>
    </row>
    <row r="203" spans="1:11">
      <c r="A203">
        <v>471877</v>
      </c>
      <c r="B203" t="s">
        <v>2510</v>
      </c>
      <c r="C203" t="s">
        <v>492</v>
      </c>
      <c r="D203" t="s">
        <v>4442</v>
      </c>
      <c r="E203" t="s">
        <v>3407</v>
      </c>
      <c r="F203">
        <v>17551</v>
      </c>
      <c r="G203" t="s">
        <v>6962</v>
      </c>
      <c r="H203">
        <v>39.99812</v>
      </c>
      <c r="I203">
        <v>-76.354759999999999</v>
      </c>
      <c r="J203">
        <f t="shared" si="6"/>
        <v>-0.51082198912776111</v>
      </c>
      <c r="K203">
        <f t="shared" si="7"/>
        <v>-0.43384057702009443</v>
      </c>
    </row>
    <row r="204" spans="1:11">
      <c r="A204">
        <v>471882</v>
      </c>
      <c r="B204" t="s">
        <v>2515</v>
      </c>
      <c r="C204" t="s">
        <v>492</v>
      </c>
      <c r="D204" t="s">
        <v>4445</v>
      </c>
      <c r="E204" t="s">
        <v>3407</v>
      </c>
      <c r="F204">
        <v>17551</v>
      </c>
      <c r="G204" t="s">
        <v>6965</v>
      </c>
      <c r="H204">
        <v>39.997101999999998</v>
      </c>
      <c r="I204">
        <v>-76.356331999999995</v>
      </c>
      <c r="J204">
        <f t="shared" si="6"/>
        <v>-0.52709959105078052</v>
      </c>
      <c r="K204">
        <f t="shared" si="7"/>
        <v>-0.45347194541187319</v>
      </c>
    </row>
    <row r="205" spans="1:11">
      <c r="A205">
        <v>329016</v>
      </c>
      <c r="B205" t="s">
        <v>2494</v>
      </c>
      <c r="C205" t="s">
        <v>492</v>
      </c>
      <c r="D205" t="s">
        <v>4464</v>
      </c>
      <c r="E205" t="s">
        <v>3407</v>
      </c>
      <c r="F205">
        <v>17551</v>
      </c>
      <c r="G205" t="s">
        <v>6984</v>
      </c>
      <c r="H205">
        <v>39.959879999999998</v>
      </c>
      <c r="I205">
        <v>-76.371089999999995</v>
      </c>
      <c r="J205">
        <f t="shared" si="6"/>
        <v>-1.1222713973154712</v>
      </c>
      <c r="K205">
        <f t="shared" si="7"/>
        <v>-0.63777203111583913</v>
      </c>
    </row>
    <row r="206" spans="1:11">
      <c r="A206">
        <v>241140</v>
      </c>
      <c r="B206" t="s">
        <v>2495</v>
      </c>
      <c r="C206" t="s">
        <v>492</v>
      </c>
      <c r="D206" t="s">
        <v>4465</v>
      </c>
      <c r="E206" t="s">
        <v>3407</v>
      </c>
      <c r="F206">
        <v>17551</v>
      </c>
      <c r="G206" t="s">
        <v>6985</v>
      </c>
      <c r="H206">
        <v>39.959879999999998</v>
      </c>
      <c r="I206">
        <v>-76.371089999999995</v>
      </c>
      <c r="J206">
        <f t="shared" si="6"/>
        <v>-1.1222713973154712</v>
      </c>
      <c r="K206">
        <f t="shared" si="7"/>
        <v>-0.63777203111583913</v>
      </c>
    </row>
    <row r="207" spans="1:11">
      <c r="A207">
        <v>471886</v>
      </c>
      <c r="B207" t="s">
        <v>2518</v>
      </c>
      <c r="C207" t="s">
        <v>492</v>
      </c>
      <c r="D207" t="s">
        <v>4454</v>
      </c>
      <c r="E207" t="s">
        <v>3407</v>
      </c>
      <c r="F207">
        <v>17551</v>
      </c>
      <c r="G207" t="s">
        <v>6974</v>
      </c>
      <c r="H207">
        <v>39.999650000000003</v>
      </c>
      <c r="I207">
        <v>-76.356679999999997</v>
      </c>
      <c r="J207">
        <f t="shared" si="6"/>
        <v>-0.48635761688590279</v>
      </c>
      <c r="K207">
        <f t="shared" si="7"/>
        <v>-0.45781782085742345</v>
      </c>
    </row>
    <row r="208" spans="1:11">
      <c r="A208">
        <v>471889</v>
      </c>
      <c r="B208" t="s">
        <v>2519</v>
      </c>
      <c r="C208" t="s">
        <v>492</v>
      </c>
      <c r="D208" t="s">
        <v>4463</v>
      </c>
      <c r="E208" t="s">
        <v>3407</v>
      </c>
      <c r="F208">
        <v>17551</v>
      </c>
      <c r="G208" t="s">
        <v>6983</v>
      </c>
      <c r="H208">
        <v>39.999040000000001</v>
      </c>
      <c r="I208">
        <v>-76.354290000000006</v>
      </c>
      <c r="J208">
        <f t="shared" si="6"/>
        <v>-0.49611138621110079</v>
      </c>
      <c r="K208">
        <f t="shared" si="7"/>
        <v>-0.42797114753916571</v>
      </c>
    </row>
    <row r="209" spans="1:11">
      <c r="A209">
        <v>471892</v>
      </c>
      <c r="B209" t="s">
        <v>2520</v>
      </c>
      <c r="C209" t="s">
        <v>492</v>
      </c>
      <c r="D209" t="s">
        <v>4453</v>
      </c>
      <c r="E209" t="s">
        <v>3407</v>
      </c>
      <c r="F209">
        <v>17551</v>
      </c>
      <c r="G209" t="s">
        <v>6973</v>
      </c>
      <c r="H209">
        <v>39.997039999999998</v>
      </c>
      <c r="I209">
        <v>-76.353809999999996</v>
      </c>
      <c r="J209">
        <f t="shared" si="6"/>
        <v>-0.528090957769073</v>
      </c>
      <c r="K209">
        <f t="shared" si="7"/>
        <v>-0.42197683657970037</v>
      </c>
    </row>
    <row r="210" spans="1:11">
      <c r="A210">
        <v>479939</v>
      </c>
      <c r="B210" t="s">
        <v>2521</v>
      </c>
      <c r="C210" t="s">
        <v>492</v>
      </c>
      <c r="D210" t="s">
        <v>4441</v>
      </c>
      <c r="E210" t="s">
        <v>3407</v>
      </c>
      <c r="F210">
        <v>17551</v>
      </c>
      <c r="G210" t="s">
        <v>6961</v>
      </c>
      <c r="H210">
        <v>40.000396000000002</v>
      </c>
      <c r="I210">
        <v>-76.358413999999996</v>
      </c>
      <c r="J210">
        <f t="shared" si="6"/>
        <v>-0.47442923669480225</v>
      </c>
      <c r="K210">
        <f t="shared" si="7"/>
        <v>-0.47947226919801739</v>
      </c>
    </row>
    <row r="211" spans="1:11">
      <c r="A211">
        <v>471885</v>
      </c>
      <c r="B211" t="s">
        <v>2517</v>
      </c>
      <c r="C211" t="s">
        <v>492</v>
      </c>
      <c r="D211" t="s">
        <v>4469</v>
      </c>
      <c r="E211" t="s">
        <v>3407</v>
      </c>
      <c r="F211">
        <v>17551</v>
      </c>
      <c r="G211" t="s">
        <v>6989</v>
      </c>
      <c r="H211">
        <v>39.999890000000001</v>
      </c>
      <c r="I211">
        <v>-76.35924</v>
      </c>
      <c r="J211">
        <f t="shared" si="6"/>
        <v>-0.48252006829898247</v>
      </c>
      <c r="K211">
        <f t="shared" si="7"/>
        <v>-0.48978747930725469</v>
      </c>
    </row>
    <row r="212" spans="1:11">
      <c r="A212">
        <v>471883</v>
      </c>
      <c r="B212" t="s">
        <v>2516</v>
      </c>
      <c r="C212" t="s">
        <v>492</v>
      </c>
      <c r="D212" t="s">
        <v>4446</v>
      </c>
      <c r="E212" t="s">
        <v>3407</v>
      </c>
      <c r="F212">
        <v>17551</v>
      </c>
      <c r="G212" t="s">
        <v>6966</v>
      </c>
      <c r="H212">
        <v>40.000839999999997</v>
      </c>
      <c r="I212">
        <v>-76.357960000000006</v>
      </c>
      <c r="J212">
        <f t="shared" si="6"/>
        <v>-0.46732977180902807</v>
      </c>
      <c r="K212">
        <f t="shared" si="7"/>
        <v>-0.47380265008242783</v>
      </c>
    </row>
    <row r="213" spans="1:11">
      <c r="A213">
        <v>300023</v>
      </c>
      <c r="B213" t="s">
        <v>2530</v>
      </c>
      <c r="C213" t="s">
        <v>190</v>
      </c>
      <c r="D213" t="s">
        <v>4367</v>
      </c>
      <c r="E213" t="s">
        <v>3407</v>
      </c>
      <c r="F213">
        <v>17545</v>
      </c>
      <c r="G213" t="s">
        <v>6887</v>
      </c>
      <c r="H213">
        <v>40.206249999999997</v>
      </c>
      <c r="I213">
        <v>-76.372209999999995</v>
      </c>
      <c r="J213">
        <f t="shared" si="6"/>
        <v>2.8171321250484995</v>
      </c>
      <c r="K213">
        <f t="shared" si="7"/>
        <v>-0.65175875668762928</v>
      </c>
    </row>
    <row r="214" spans="1:11">
      <c r="A214">
        <v>241200</v>
      </c>
      <c r="B214" t="s">
        <v>2565</v>
      </c>
      <c r="C214" t="s">
        <v>34</v>
      </c>
      <c r="D214" t="s">
        <v>4573</v>
      </c>
      <c r="E214" t="s">
        <v>3407</v>
      </c>
      <c r="F214">
        <v>17566</v>
      </c>
      <c r="G214" t="s">
        <v>7093</v>
      </c>
      <c r="H214">
        <v>39.871006999999999</v>
      </c>
      <c r="I214">
        <v>-76.225442000000001</v>
      </c>
      <c r="J214">
        <f t="shared" si="6"/>
        <v>-2.543331628849558</v>
      </c>
      <c r="K214">
        <f t="shared" si="7"/>
        <v>1.1811017243123541</v>
      </c>
    </row>
    <row r="215" spans="1:11">
      <c r="A215">
        <v>317642</v>
      </c>
      <c r="B215" t="s">
        <v>2574</v>
      </c>
      <c r="C215" t="s">
        <v>39</v>
      </c>
      <c r="D215" t="s">
        <v>4849</v>
      </c>
      <c r="E215" t="s">
        <v>3407</v>
      </c>
      <c r="F215">
        <v>17603</v>
      </c>
      <c r="G215" t="s">
        <v>7371</v>
      </c>
      <c r="H215">
        <v>40.033740999999999</v>
      </c>
      <c r="I215">
        <v>-76.32826</v>
      </c>
      <c r="J215">
        <f t="shared" si="6"/>
        <v>5.8750170104790535E-2</v>
      </c>
      <c r="K215">
        <f t="shared" si="7"/>
        <v>-0.10290465947336157</v>
      </c>
    </row>
    <row r="216" spans="1:11">
      <c r="A216">
        <v>316491</v>
      </c>
      <c r="B216" t="s">
        <v>2576</v>
      </c>
      <c r="C216" t="s">
        <v>39</v>
      </c>
      <c r="D216" t="s">
        <v>4702</v>
      </c>
      <c r="E216" t="s">
        <v>3407</v>
      </c>
      <c r="F216">
        <v>17601</v>
      </c>
      <c r="G216" t="s">
        <v>7223</v>
      </c>
      <c r="H216">
        <v>40.099268000000002</v>
      </c>
      <c r="I216">
        <v>-76.305811000000006</v>
      </c>
      <c r="J216">
        <f t="shared" si="6"/>
        <v>1.1065128628431795</v>
      </c>
      <c r="K216">
        <f t="shared" si="7"/>
        <v>0.17744177120608015</v>
      </c>
    </row>
    <row r="217" spans="1:11">
      <c r="A217">
        <v>241227</v>
      </c>
      <c r="B217" t="s">
        <v>2577</v>
      </c>
      <c r="C217" t="s">
        <v>39</v>
      </c>
      <c r="D217" t="s">
        <v>4690</v>
      </c>
      <c r="E217" t="s">
        <v>3407</v>
      </c>
      <c r="F217">
        <v>17601</v>
      </c>
      <c r="G217" t="s">
        <v>7211</v>
      </c>
      <c r="H217">
        <v>40.091017999999998</v>
      </c>
      <c r="I217">
        <v>-76.302386999999996</v>
      </c>
      <c r="J217">
        <f t="shared" si="6"/>
        <v>0.97459713016664373</v>
      </c>
      <c r="K217">
        <f t="shared" si="7"/>
        <v>0.22020118938280706</v>
      </c>
    </row>
    <row r="218" spans="1:11">
      <c r="A218">
        <v>241935</v>
      </c>
      <c r="B218" t="s">
        <v>2591</v>
      </c>
      <c r="C218" t="s">
        <v>39</v>
      </c>
      <c r="D218" t="s">
        <v>4844</v>
      </c>
      <c r="E218" t="s">
        <v>3407</v>
      </c>
      <c r="F218">
        <v>17603</v>
      </c>
      <c r="G218" t="s">
        <v>7366</v>
      </c>
      <c r="H218">
        <v>40.034619999999997</v>
      </c>
      <c r="I218">
        <v>-76.305520000000001</v>
      </c>
      <c r="J218">
        <f t="shared" ref="J218:J281" si="8">(H218-N$2)/N$6</f>
        <v>7.2805191804464264E-2</v>
      </c>
      <c r="K218">
        <f t="shared" ref="K218:K281" si="9">(I218-O$2)/O$6</f>
        <v>0.18107582222523164</v>
      </c>
    </row>
    <row r="219" spans="1:11">
      <c r="A219">
        <v>264881</v>
      </c>
      <c r="B219" t="s">
        <v>2603</v>
      </c>
      <c r="C219" t="s">
        <v>851</v>
      </c>
      <c r="D219" t="s">
        <v>4542</v>
      </c>
      <c r="E219" t="s">
        <v>3407</v>
      </c>
      <c r="F219">
        <v>17560</v>
      </c>
      <c r="G219" t="s">
        <v>7062</v>
      </c>
      <c r="H219">
        <v>39.9041</v>
      </c>
      <c r="I219">
        <v>-76.201769999999996</v>
      </c>
      <c r="J219">
        <f t="shared" si="8"/>
        <v>-2.0141816480662031</v>
      </c>
      <c r="K219">
        <f t="shared" si="9"/>
        <v>1.4767211597904013</v>
      </c>
    </row>
    <row r="220" spans="1:11">
      <c r="A220">
        <v>241248</v>
      </c>
      <c r="B220" t="s">
        <v>2604</v>
      </c>
      <c r="C220" t="s">
        <v>39</v>
      </c>
      <c r="D220" t="s">
        <v>4848</v>
      </c>
      <c r="E220" t="s">
        <v>3407</v>
      </c>
      <c r="F220">
        <v>17603</v>
      </c>
      <c r="G220" t="s">
        <v>7370</v>
      </c>
      <c r="H220">
        <v>40.038760000000003</v>
      </c>
      <c r="I220">
        <v>-76.324554000000006</v>
      </c>
      <c r="J220">
        <f t="shared" si="8"/>
        <v>0.1390029049294928</v>
      </c>
      <c r="K220">
        <f t="shared" si="9"/>
        <v>-5.6623583608219417E-2</v>
      </c>
    </row>
    <row r="221" spans="1:11">
      <c r="A221">
        <v>449772</v>
      </c>
      <c r="B221" t="s">
        <v>2385</v>
      </c>
      <c r="C221" t="s">
        <v>39</v>
      </c>
      <c r="D221" t="s">
        <v>4706</v>
      </c>
      <c r="E221" t="s">
        <v>3407</v>
      </c>
      <c r="F221">
        <v>17601</v>
      </c>
      <c r="G221" t="s">
        <v>7227</v>
      </c>
      <c r="H221">
        <v>40.080891999999999</v>
      </c>
      <c r="I221">
        <v>-76.291032000000001</v>
      </c>
      <c r="J221">
        <f t="shared" si="8"/>
        <v>0.81268455936883432</v>
      </c>
      <c r="K221">
        <f t="shared" si="9"/>
        <v>0.3620041080145649</v>
      </c>
    </row>
    <row r="222" spans="1:11">
      <c r="A222">
        <v>241273</v>
      </c>
      <c r="B222" t="s">
        <v>2639</v>
      </c>
      <c r="C222" t="s">
        <v>39</v>
      </c>
      <c r="D222" t="s">
        <v>4660</v>
      </c>
      <c r="E222" t="s">
        <v>3407</v>
      </c>
      <c r="F222">
        <v>17601</v>
      </c>
      <c r="G222" t="s">
        <v>7181</v>
      </c>
      <c r="H222">
        <v>40.103655000000003</v>
      </c>
      <c r="I222">
        <v>-76.291967</v>
      </c>
      <c r="J222">
        <f t="shared" si="8"/>
        <v>1.1766600530555258</v>
      </c>
      <c r="K222">
        <f t="shared" si="9"/>
        <v>0.35032768979170958</v>
      </c>
    </row>
    <row r="223" spans="1:11">
      <c r="A223">
        <v>283207</v>
      </c>
      <c r="B223" t="s">
        <v>2661</v>
      </c>
      <c r="C223" t="s">
        <v>39</v>
      </c>
      <c r="D223" t="s">
        <v>4858</v>
      </c>
      <c r="E223" t="s">
        <v>3407</v>
      </c>
      <c r="F223">
        <v>17603</v>
      </c>
      <c r="G223" t="s">
        <v>7380</v>
      </c>
      <c r="H223">
        <v>40.082625</v>
      </c>
      <c r="I223">
        <v>-76.342461999999998</v>
      </c>
      <c r="J223">
        <f t="shared" si="8"/>
        <v>0.84039485812380788</v>
      </c>
      <c r="K223">
        <f t="shared" si="9"/>
        <v>-0.28026133498272293</v>
      </c>
    </row>
    <row r="224" spans="1:11">
      <c r="A224">
        <v>241299</v>
      </c>
      <c r="B224" t="s">
        <v>68</v>
      </c>
      <c r="C224" t="s">
        <v>39</v>
      </c>
      <c r="D224" t="s">
        <v>4666</v>
      </c>
      <c r="E224" t="s">
        <v>3407</v>
      </c>
      <c r="F224">
        <v>17601</v>
      </c>
      <c r="G224" t="s">
        <v>7187</v>
      </c>
      <c r="H224">
        <v>40.054817999999997</v>
      </c>
      <c r="I224">
        <v>-76.295393000000004</v>
      </c>
      <c r="J224">
        <f t="shared" si="8"/>
        <v>0.3957668849680403</v>
      </c>
      <c r="K224">
        <f t="shared" si="9"/>
        <v>0.30754329531938185</v>
      </c>
    </row>
    <row r="225" spans="1:11">
      <c r="A225">
        <v>419756</v>
      </c>
      <c r="B225" t="s">
        <v>2675</v>
      </c>
      <c r="C225" t="s">
        <v>39</v>
      </c>
      <c r="D225" t="s">
        <v>4747</v>
      </c>
      <c r="E225" t="s">
        <v>3407</v>
      </c>
      <c r="F225">
        <v>17601</v>
      </c>
      <c r="G225" t="s">
        <v>7268</v>
      </c>
      <c r="H225">
        <v>40.06859</v>
      </c>
      <c r="I225">
        <v>-76.327550000000002</v>
      </c>
      <c r="J225">
        <f t="shared" si="8"/>
        <v>0.61597821471601566</v>
      </c>
      <c r="K225">
        <f t="shared" si="9"/>
        <v>-9.4038074512700159E-2</v>
      </c>
    </row>
    <row r="226" spans="1:11">
      <c r="A226">
        <v>301715</v>
      </c>
      <c r="B226" t="s">
        <v>2686</v>
      </c>
      <c r="C226" t="s">
        <v>805</v>
      </c>
      <c r="D226" t="s">
        <v>4163</v>
      </c>
      <c r="E226" t="s">
        <v>3407</v>
      </c>
      <c r="F226">
        <v>17519</v>
      </c>
      <c r="G226" t="s">
        <v>6683</v>
      </c>
      <c r="H226">
        <v>40.115909000000002</v>
      </c>
      <c r="I226">
        <v>-76.044533999999999</v>
      </c>
      <c r="J226">
        <f t="shared" si="8"/>
        <v>1.3725988879909605</v>
      </c>
      <c r="K226">
        <f t="shared" si="9"/>
        <v>3.4403075722953047</v>
      </c>
    </row>
    <row r="227" spans="1:11">
      <c r="A227">
        <v>415649</v>
      </c>
      <c r="B227" t="s">
        <v>2701</v>
      </c>
      <c r="C227" t="s">
        <v>39</v>
      </c>
      <c r="D227" t="s">
        <v>4845</v>
      </c>
      <c r="E227" t="s">
        <v>3407</v>
      </c>
      <c r="F227">
        <v>17603</v>
      </c>
      <c r="G227" t="s">
        <v>7367</v>
      </c>
      <c r="H227">
        <v>40.018064000000003</v>
      </c>
      <c r="I227">
        <v>-76.385112000000007</v>
      </c>
      <c r="J227">
        <f t="shared" si="8"/>
        <v>-0.19192170155201385</v>
      </c>
      <c r="K227">
        <f t="shared" si="9"/>
        <v>-0.81288084001562289</v>
      </c>
    </row>
    <row r="228" spans="1:11">
      <c r="A228">
        <v>239053</v>
      </c>
      <c r="B228" t="s">
        <v>497</v>
      </c>
      <c r="C228" t="s">
        <v>39</v>
      </c>
      <c r="D228" t="s">
        <v>4845</v>
      </c>
      <c r="E228" t="s">
        <v>3407</v>
      </c>
      <c r="F228">
        <v>17603</v>
      </c>
      <c r="G228" t="s">
        <v>7367</v>
      </c>
      <c r="H228">
        <v>40.018064000000003</v>
      </c>
      <c r="I228">
        <v>-76.385112000000007</v>
      </c>
      <c r="J228">
        <f t="shared" si="8"/>
        <v>-0.19192170155201385</v>
      </c>
      <c r="K228">
        <f t="shared" si="9"/>
        <v>-0.81288084001562289</v>
      </c>
    </row>
    <row r="229" spans="1:11">
      <c r="A229">
        <v>318708</v>
      </c>
      <c r="B229" t="s">
        <v>2742</v>
      </c>
      <c r="C229" t="s">
        <v>39</v>
      </c>
      <c r="D229" t="s">
        <v>4723</v>
      </c>
      <c r="E229" t="s">
        <v>3407</v>
      </c>
      <c r="F229">
        <v>17601</v>
      </c>
      <c r="G229" t="s">
        <v>7244</v>
      </c>
      <c r="H229">
        <v>40.087384999999998</v>
      </c>
      <c r="I229">
        <v>-76.335181000000006</v>
      </c>
      <c r="J229">
        <f t="shared" si="8"/>
        <v>0.91650623843164769</v>
      </c>
      <c r="K229">
        <f t="shared" si="9"/>
        <v>-0.18933513061837584</v>
      </c>
    </row>
    <row r="230" spans="1:11">
      <c r="A230">
        <v>241416</v>
      </c>
      <c r="B230" t="s">
        <v>795</v>
      </c>
      <c r="C230" t="s">
        <v>39</v>
      </c>
      <c r="D230" t="s">
        <v>4880</v>
      </c>
      <c r="E230" t="s">
        <v>3407</v>
      </c>
      <c r="F230">
        <v>17603</v>
      </c>
      <c r="G230" t="s">
        <v>7402</v>
      </c>
      <c r="H230">
        <v>40.033380000000001</v>
      </c>
      <c r="I230">
        <v>-76.249426999999997</v>
      </c>
      <c r="J230">
        <f t="shared" si="8"/>
        <v>5.2977857438614676E-2</v>
      </c>
      <c r="K230">
        <f t="shared" si="9"/>
        <v>0.88157349856301359</v>
      </c>
    </row>
    <row r="231" spans="1:11">
      <c r="A231">
        <v>273732</v>
      </c>
      <c r="B231" t="s">
        <v>2752</v>
      </c>
      <c r="C231" t="s">
        <v>39</v>
      </c>
      <c r="D231" t="s">
        <v>4679</v>
      </c>
      <c r="E231" t="s">
        <v>3407</v>
      </c>
      <c r="F231">
        <v>17601</v>
      </c>
      <c r="G231" t="s">
        <v>7200</v>
      </c>
      <c r="H231">
        <v>40.074733999999999</v>
      </c>
      <c r="I231">
        <v>-76.312886000000006</v>
      </c>
      <c r="J231">
        <f t="shared" si="8"/>
        <v>0.71421945854197078</v>
      </c>
      <c r="K231">
        <f t="shared" si="9"/>
        <v>8.9088125295009091E-2</v>
      </c>
    </row>
    <row r="232" spans="1:11">
      <c r="A232">
        <v>241423</v>
      </c>
      <c r="B232" t="s">
        <v>2754</v>
      </c>
      <c r="C232" t="s">
        <v>39</v>
      </c>
      <c r="D232" t="s">
        <v>4863</v>
      </c>
      <c r="E232" t="s">
        <v>3407</v>
      </c>
      <c r="F232">
        <v>17603</v>
      </c>
      <c r="G232" t="s">
        <v>7385</v>
      </c>
      <c r="H232">
        <v>40.048568000000003</v>
      </c>
      <c r="I232">
        <v>-76.325519999999997</v>
      </c>
      <c r="J232">
        <f t="shared" si="8"/>
        <v>0.29583072384959025</v>
      </c>
      <c r="K232">
        <f t="shared" si="9"/>
        <v>-6.8687134413775205E-2</v>
      </c>
    </row>
    <row r="233" spans="1:11">
      <c r="A233">
        <v>265980</v>
      </c>
      <c r="B233" t="s">
        <v>2767</v>
      </c>
      <c r="C233" t="s">
        <v>39</v>
      </c>
      <c r="D233" t="s">
        <v>4674</v>
      </c>
      <c r="E233" t="s">
        <v>3407</v>
      </c>
      <c r="F233">
        <v>17601</v>
      </c>
      <c r="G233" t="s">
        <v>7195</v>
      </c>
      <c r="H233">
        <v>40.074435999999999</v>
      </c>
      <c r="I233">
        <v>-76.328029000000001</v>
      </c>
      <c r="J233">
        <f t="shared" si="8"/>
        <v>0.70945450237982599</v>
      </c>
      <c r="K233">
        <f t="shared" si="9"/>
        <v>-0.10001989732418763</v>
      </c>
    </row>
    <row r="234" spans="1:11">
      <c r="A234">
        <v>317264</v>
      </c>
      <c r="B234" t="s">
        <v>2797</v>
      </c>
      <c r="C234" t="s">
        <v>39</v>
      </c>
      <c r="D234" t="s">
        <v>4693</v>
      </c>
      <c r="E234" t="s">
        <v>3407</v>
      </c>
      <c r="F234">
        <v>17601</v>
      </c>
      <c r="G234" t="s">
        <v>7214</v>
      </c>
      <c r="H234">
        <v>40.080781000000002</v>
      </c>
      <c r="I234">
        <v>-76.343540000000004</v>
      </c>
      <c r="J234">
        <f t="shared" si="8"/>
        <v>0.81090969314741912</v>
      </c>
      <c r="K234">
        <f t="shared" si="9"/>
        <v>-0.29372355834565295</v>
      </c>
    </row>
    <row r="235" spans="1:11">
      <c r="A235">
        <v>453635</v>
      </c>
      <c r="B235" t="s">
        <v>3032</v>
      </c>
      <c r="C235" t="s">
        <v>851</v>
      </c>
      <c r="D235" t="s">
        <v>4541</v>
      </c>
      <c r="E235" t="s">
        <v>3407</v>
      </c>
      <c r="F235">
        <v>17560</v>
      </c>
      <c r="G235" t="s">
        <v>7061</v>
      </c>
      <c r="H235">
        <v>39.917549999999999</v>
      </c>
      <c r="I235">
        <v>-76.207024000000004</v>
      </c>
      <c r="J235">
        <f t="shared" si="8"/>
        <v>-1.7991190293391215</v>
      </c>
      <c r="K235">
        <f t="shared" si="9"/>
        <v>1.411108431081223</v>
      </c>
    </row>
    <row r="236" spans="1:11">
      <c r="A236">
        <v>453636</v>
      </c>
      <c r="B236" t="s">
        <v>3033</v>
      </c>
      <c r="C236" t="s">
        <v>34</v>
      </c>
      <c r="D236" t="s">
        <v>4561</v>
      </c>
      <c r="E236" t="s">
        <v>3407</v>
      </c>
      <c r="F236">
        <v>17566</v>
      </c>
      <c r="G236" t="s">
        <v>7081</v>
      </c>
      <c r="H236">
        <v>39.893841999999999</v>
      </c>
      <c r="I236">
        <v>-76.158860000000004</v>
      </c>
      <c r="J236">
        <f t="shared" si="8"/>
        <v>-2.1782048705868471</v>
      </c>
      <c r="K236">
        <f t="shared" si="9"/>
        <v>2.0125875832593971</v>
      </c>
    </row>
    <row r="237" spans="1:11">
      <c r="A237">
        <v>280526</v>
      </c>
      <c r="B237" t="s">
        <v>2811</v>
      </c>
      <c r="C237" t="s">
        <v>34</v>
      </c>
      <c r="D237" t="s">
        <v>4557</v>
      </c>
      <c r="E237" t="s">
        <v>3407</v>
      </c>
      <c r="F237">
        <v>17566</v>
      </c>
      <c r="G237" t="s">
        <v>7077</v>
      </c>
      <c r="H237">
        <v>39.887189999999997</v>
      </c>
      <c r="I237">
        <v>-76.161510000000007</v>
      </c>
      <c r="J237">
        <f t="shared" si="8"/>
        <v>-2.2845689255885735</v>
      </c>
      <c r="K237">
        <f t="shared" si="9"/>
        <v>1.9794939915046885</v>
      </c>
    </row>
    <row r="238" spans="1:11">
      <c r="A238">
        <v>312501</v>
      </c>
      <c r="B238" t="s">
        <v>2816</v>
      </c>
      <c r="C238" t="s">
        <v>39</v>
      </c>
      <c r="D238" t="s">
        <v>4732</v>
      </c>
      <c r="E238" t="s">
        <v>3407</v>
      </c>
      <c r="F238">
        <v>17601</v>
      </c>
      <c r="G238" t="s">
        <v>7253</v>
      </c>
      <c r="H238">
        <v>40.068446999999999</v>
      </c>
      <c r="I238">
        <v>-76.325587999999996</v>
      </c>
      <c r="J238">
        <f t="shared" si="8"/>
        <v>0.61369167534960201</v>
      </c>
      <c r="K238">
        <f t="shared" si="9"/>
        <v>-6.9536328466333605E-2</v>
      </c>
    </row>
    <row r="239" spans="1:11">
      <c r="A239">
        <v>241519</v>
      </c>
      <c r="B239" t="s">
        <v>2822</v>
      </c>
      <c r="C239" t="s">
        <v>39</v>
      </c>
      <c r="D239" t="s">
        <v>4867</v>
      </c>
      <c r="E239" t="s">
        <v>3407</v>
      </c>
      <c r="F239">
        <v>17603</v>
      </c>
      <c r="G239" t="s">
        <v>7389</v>
      </c>
      <c r="H239">
        <v>40.01811</v>
      </c>
      <c r="I239">
        <v>-76.353431</v>
      </c>
      <c r="J239">
        <f t="shared" si="8"/>
        <v>-0.1911861714062206</v>
      </c>
      <c r="K239">
        <f t="shared" si="9"/>
        <v>-0.41724382855144959</v>
      </c>
    </row>
    <row r="240" spans="1:11">
      <c r="A240">
        <v>328860</v>
      </c>
      <c r="B240" t="s">
        <v>163</v>
      </c>
      <c r="C240" t="s">
        <v>39</v>
      </c>
      <c r="D240" t="s">
        <v>4659</v>
      </c>
      <c r="E240" t="s">
        <v>3407</v>
      </c>
      <c r="F240">
        <v>17601</v>
      </c>
      <c r="G240" t="s">
        <v>7180</v>
      </c>
      <c r="H240">
        <v>40.073275000000002</v>
      </c>
      <c r="I240">
        <v>-76.360940999999997</v>
      </c>
      <c r="J240">
        <f t="shared" si="8"/>
        <v>0.69089036109050672</v>
      </c>
      <c r="K240">
        <f t="shared" si="9"/>
        <v>-0.51102981876936981</v>
      </c>
    </row>
    <row r="241" spans="1:11">
      <c r="A241">
        <v>241550</v>
      </c>
      <c r="B241" t="s">
        <v>806</v>
      </c>
      <c r="C241" t="s">
        <v>39</v>
      </c>
      <c r="D241" t="s">
        <v>4896</v>
      </c>
      <c r="E241" t="s">
        <v>3407</v>
      </c>
      <c r="F241">
        <v>17603</v>
      </c>
      <c r="G241" t="s">
        <v>7418</v>
      </c>
      <c r="H241">
        <v>40.039324999999998</v>
      </c>
      <c r="I241">
        <v>-76.306141999999994</v>
      </c>
      <c r="J241">
        <f t="shared" si="8"/>
        <v>0.14803713389452253</v>
      </c>
      <c r="K241">
        <f t="shared" si="9"/>
        <v>0.17330819427384694</v>
      </c>
    </row>
    <row r="242" spans="1:11">
      <c r="A242">
        <v>241571</v>
      </c>
      <c r="B242" t="s">
        <v>807</v>
      </c>
      <c r="C242" t="s">
        <v>39</v>
      </c>
      <c r="D242" t="s">
        <v>4857</v>
      </c>
      <c r="E242" t="s">
        <v>3407</v>
      </c>
      <c r="F242">
        <v>17603</v>
      </c>
      <c r="G242" t="s">
        <v>7379</v>
      </c>
      <c r="H242">
        <v>40.045056000000002</v>
      </c>
      <c r="I242">
        <v>-76.361192000000003</v>
      </c>
      <c r="J242">
        <f t="shared" si="8"/>
        <v>0.23967459619384973</v>
      </c>
      <c r="K242">
        <f t="shared" si="9"/>
        <v>-0.51416434387526211</v>
      </c>
    </row>
    <row r="243" spans="1:11">
      <c r="A243">
        <v>254583</v>
      </c>
      <c r="B243" t="s">
        <v>809</v>
      </c>
      <c r="C243" t="s">
        <v>196</v>
      </c>
      <c r="D243" t="s">
        <v>4472</v>
      </c>
      <c r="E243" t="s">
        <v>3407</v>
      </c>
      <c r="F243">
        <v>17552</v>
      </c>
      <c r="G243" t="s">
        <v>6992</v>
      </c>
      <c r="H243">
        <v>40.109499999999997</v>
      </c>
      <c r="I243">
        <v>-76.509630000000001</v>
      </c>
      <c r="J243">
        <f t="shared" si="8"/>
        <v>1.270120350933484</v>
      </c>
      <c r="K243">
        <f t="shared" si="9"/>
        <v>-2.3678800317546602</v>
      </c>
    </row>
    <row r="244" spans="1:11">
      <c r="A244">
        <v>332497</v>
      </c>
      <c r="B244" t="s">
        <v>2844</v>
      </c>
      <c r="C244" t="s">
        <v>322</v>
      </c>
      <c r="D244" t="s">
        <v>4430</v>
      </c>
      <c r="E244" t="s">
        <v>3407</v>
      </c>
      <c r="F244">
        <v>17547</v>
      </c>
      <c r="G244" t="s">
        <v>6950</v>
      </c>
      <c r="H244">
        <v>40.078611000000002</v>
      </c>
      <c r="I244">
        <v>-76.608597000000003</v>
      </c>
      <c r="J244">
        <f t="shared" si="8"/>
        <v>0.77621185800706871</v>
      </c>
      <c r="K244">
        <f t="shared" si="9"/>
        <v>-3.6037945582395579</v>
      </c>
    </row>
    <row r="245" spans="1:11">
      <c r="A245">
        <v>242575</v>
      </c>
      <c r="B245" t="s">
        <v>810</v>
      </c>
      <c r="C245" t="s">
        <v>184</v>
      </c>
      <c r="D245" t="s">
        <v>4165</v>
      </c>
      <c r="E245" t="s">
        <v>3407</v>
      </c>
      <c r="F245">
        <v>17520</v>
      </c>
      <c r="G245" t="s">
        <v>6685</v>
      </c>
      <c r="H245">
        <v>40.087502000000001</v>
      </c>
      <c r="I245">
        <v>-76.348461</v>
      </c>
      <c r="J245">
        <f t="shared" si="8"/>
        <v>0.91837704336783521</v>
      </c>
      <c r="K245">
        <f t="shared" si="9"/>
        <v>-0.35517773382664231</v>
      </c>
    </row>
    <row r="246" spans="1:11">
      <c r="A246">
        <v>241566</v>
      </c>
      <c r="B246" t="s">
        <v>416</v>
      </c>
      <c r="C246" t="s">
        <v>39</v>
      </c>
      <c r="D246" t="s">
        <v>4688</v>
      </c>
      <c r="E246" t="s">
        <v>3407</v>
      </c>
      <c r="F246">
        <v>17601</v>
      </c>
      <c r="G246" t="s">
        <v>7209</v>
      </c>
      <c r="H246">
        <v>40.088026999999997</v>
      </c>
      <c r="I246">
        <v>-76.286799999999999</v>
      </c>
      <c r="J246">
        <f t="shared" si="8"/>
        <v>0.92677168090173045</v>
      </c>
      <c r="K246">
        <f t="shared" si="9"/>
        <v>0.41485394963941163</v>
      </c>
    </row>
    <row r="247" spans="1:11">
      <c r="A247">
        <v>333021</v>
      </c>
      <c r="B247" t="s">
        <v>2863</v>
      </c>
      <c r="C247" t="s">
        <v>578</v>
      </c>
      <c r="D247" t="s">
        <v>4625</v>
      </c>
      <c r="E247" t="s">
        <v>3407</v>
      </c>
      <c r="F247">
        <v>17584</v>
      </c>
      <c r="G247" t="s">
        <v>7146</v>
      </c>
      <c r="H247">
        <v>39.928220000000003</v>
      </c>
      <c r="I247">
        <v>-76.260670000000005</v>
      </c>
      <c r="J247">
        <f t="shared" si="8"/>
        <v>-1.6285080150774744</v>
      </c>
      <c r="K247">
        <f t="shared" si="9"/>
        <v>0.74116925248827503</v>
      </c>
    </row>
    <row r="248" spans="1:11">
      <c r="A248">
        <v>330069</v>
      </c>
      <c r="B248" t="s">
        <v>2864</v>
      </c>
      <c r="C248" t="s">
        <v>492</v>
      </c>
      <c r="D248" t="s">
        <v>4466</v>
      </c>
      <c r="E248" t="s">
        <v>3407</v>
      </c>
      <c r="F248">
        <v>17551</v>
      </c>
      <c r="G248" t="s">
        <v>6986</v>
      </c>
      <c r="H248">
        <v>40.01032</v>
      </c>
      <c r="I248">
        <v>-76.346175000000002</v>
      </c>
      <c r="J248">
        <f t="shared" si="8"/>
        <v>-0.31574660262436943</v>
      </c>
      <c r="K248">
        <f t="shared" si="9"/>
        <v>-0.32662982788282297</v>
      </c>
    </row>
    <row r="249" spans="1:11">
      <c r="A249">
        <v>419476</v>
      </c>
      <c r="B249" t="s">
        <v>2865</v>
      </c>
      <c r="C249" t="s">
        <v>39</v>
      </c>
      <c r="D249" t="s">
        <v>4712</v>
      </c>
      <c r="E249" t="s">
        <v>3407</v>
      </c>
      <c r="F249">
        <v>17601</v>
      </c>
      <c r="G249" t="s">
        <v>7233</v>
      </c>
      <c r="H249">
        <v>40.049644999999998</v>
      </c>
      <c r="I249">
        <v>-76.400509</v>
      </c>
      <c r="J249">
        <f t="shared" si="8"/>
        <v>0.31305172313345903</v>
      </c>
      <c r="K249">
        <f t="shared" si="9"/>
        <v>-1.0051608521841131</v>
      </c>
    </row>
    <row r="250" spans="1:11">
      <c r="A250">
        <v>456329</v>
      </c>
      <c r="B250" t="s">
        <v>2095</v>
      </c>
      <c r="C250" t="s">
        <v>39</v>
      </c>
      <c r="D250" t="s">
        <v>4892</v>
      </c>
      <c r="E250" t="s">
        <v>3407</v>
      </c>
      <c r="F250">
        <v>17603</v>
      </c>
      <c r="G250" t="s">
        <v>7414</v>
      </c>
      <c r="H250">
        <v>40.048839000000001</v>
      </c>
      <c r="I250">
        <v>-76.364384999999999</v>
      </c>
      <c r="J250">
        <f t="shared" si="8"/>
        <v>0.3001639557956568</v>
      </c>
      <c r="K250">
        <f t="shared" si="9"/>
        <v>-0.55403899990263761</v>
      </c>
    </row>
    <row r="251" spans="1:11">
      <c r="A251">
        <v>241624</v>
      </c>
      <c r="B251" t="s">
        <v>2868</v>
      </c>
      <c r="C251" t="s">
        <v>39</v>
      </c>
      <c r="D251" t="s">
        <v>4837</v>
      </c>
      <c r="E251" t="s">
        <v>3407</v>
      </c>
      <c r="F251">
        <v>17603</v>
      </c>
      <c r="G251" t="s">
        <v>7359</v>
      </c>
      <c r="H251">
        <v>40.05151</v>
      </c>
      <c r="I251">
        <v>-76.363822999999996</v>
      </c>
      <c r="J251">
        <f t="shared" si="8"/>
        <v>0.34287267361126722</v>
      </c>
      <c r="K251">
        <f t="shared" si="9"/>
        <v>-0.54702066082105294</v>
      </c>
    </row>
    <row r="252" spans="1:11">
      <c r="A252">
        <v>241625</v>
      </c>
      <c r="B252" t="s">
        <v>2869</v>
      </c>
      <c r="C252" t="s">
        <v>39</v>
      </c>
      <c r="D252" t="s">
        <v>4854</v>
      </c>
      <c r="E252" t="s">
        <v>3407</v>
      </c>
      <c r="F252">
        <v>17603</v>
      </c>
      <c r="G252" t="s">
        <v>7376</v>
      </c>
      <c r="H252">
        <v>40.051957000000002</v>
      </c>
      <c r="I252">
        <v>-76.360307000000006</v>
      </c>
      <c r="J252">
        <f t="shared" si="8"/>
        <v>0.3500201078544844</v>
      </c>
      <c r="K252">
        <f t="shared" si="9"/>
        <v>-0.50311233304402514</v>
      </c>
    </row>
    <row r="253" spans="1:11">
      <c r="A253">
        <v>330469</v>
      </c>
      <c r="B253" t="s">
        <v>2880</v>
      </c>
      <c r="C253" t="s">
        <v>2881</v>
      </c>
      <c r="D253" t="s">
        <v>4028</v>
      </c>
      <c r="E253" t="s">
        <v>3407</v>
      </c>
      <c r="F253">
        <v>17370</v>
      </c>
      <c r="G253" t="s">
        <v>6548</v>
      </c>
      <c r="H253">
        <v>40.116641000000001</v>
      </c>
      <c r="I253">
        <v>-76.751484000000005</v>
      </c>
      <c r="J253">
        <f t="shared" si="8"/>
        <v>1.3843034111811525</v>
      </c>
      <c r="K253">
        <f t="shared" si="9"/>
        <v>-5.3881885375038232</v>
      </c>
    </row>
    <row r="254" spans="1:11">
      <c r="A254">
        <v>241724</v>
      </c>
      <c r="B254" t="s">
        <v>822</v>
      </c>
      <c r="C254" t="s">
        <v>39</v>
      </c>
      <c r="D254" t="s">
        <v>4840</v>
      </c>
      <c r="E254" t="s">
        <v>3407</v>
      </c>
      <c r="F254">
        <v>17603</v>
      </c>
      <c r="G254" t="s">
        <v>7362</v>
      </c>
      <c r="H254">
        <v>40.053249000000001</v>
      </c>
      <c r="I254">
        <v>-76.363705999999993</v>
      </c>
      <c r="J254">
        <f t="shared" si="8"/>
        <v>0.37067891108089968</v>
      </c>
      <c r="K254">
        <f t="shared" si="9"/>
        <v>-0.54555954752467661</v>
      </c>
    </row>
    <row r="255" spans="1:11">
      <c r="A255">
        <v>241774</v>
      </c>
      <c r="B255" t="s">
        <v>2983</v>
      </c>
      <c r="C255" t="s">
        <v>184</v>
      </c>
      <c r="D255" t="s">
        <v>4171</v>
      </c>
      <c r="E255" t="s">
        <v>3407</v>
      </c>
      <c r="F255">
        <v>17520</v>
      </c>
      <c r="G255" t="s">
        <v>6691</v>
      </c>
      <c r="H255">
        <v>40.098509999999997</v>
      </c>
      <c r="I255">
        <v>-76.353650000000002</v>
      </c>
      <c r="J255">
        <f t="shared" si="8"/>
        <v>1.0943926052226478</v>
      </c>
      <c r="K255">
        <f t="shared" si="9"/>
        <v>-0.41997873292666354</v>
      </c>
    </row>
    <row r="256" spans="1:11">
      <c r="A256">
        <v>449775</v>
      </c>
      <c r="B256" t="s">
        <v>2387</v>
      </c>
      <c r="C256" t="s">
        <v>39</v>
      </c>
      <c r="D256" t="s">
        <v>4678</v>
      </c>
      <c r="E256" t="s">
        <v>3407</v>
      </c>
      <c r="F256">
        <v>17601</v>
      </c>
      <c r="G256" t="s">
        <v>7199</v>
      </c>
      <c r="H256">
        <v>40.059542999999998</v>
      </c>
      <c r="I256">
        <v>-76.290610999999998</v>
      </c>
      <c r="J256">
        <f t="shared" si="8"/>
        <v>0.47131862277366576</v>
      </c>
      <c r="K256">
        <f t="shared" si="9"/>
        <v>0.36726161825185316</v>
      </c>
    </row>
    <row r="257" spans="1:11">
      <c r="A257">
        <v>255873</v>
      </c>
      <c r="B257" t="s">
        <v>2995</v>
      </c>
      <c r="C257" t="s">
        <v>39</v>
      </c>
      <c r="D257" t="s">
        <v>4836</v>
      </c>
      <c r="E257" t="s">
        <v>3407</v>
      </c>
      <c r="F257">
        <v>17603</v>
      </c>
      <c r="G257" t="s">
        <v>7358</v>
      </c>
      <c r="H257">
        <v>40.045422000000002</v>
      </c>
      <c r="I257">
        <v>-76.310023999999999</v>
      </c>
      <c r="J257">
        <f t="shared" si="8"/>
        <v>0.24552685778894578</v>
      </c>
      <c r="K257">
        <f t="shared" si="9"/>
        <v>0.12482920439015135</v>
      </c>
    </row>
    <row r="258" spans="1:11">
      <c r="A258">
        <v>241806</v>
      </c>
      <c r="B258" t="s">
        <v>3013</v>
      </c>
      <c r="C258" t="s">
        <v>578</v>
      </c>
      <c r="D258" t="s">
        <v>4615</v>
      </c>
      <c r="E258" t="s">
        <v>3407</v>
      </c>
      <c r="F258">
        <v>17584</v>
      </c>
      <c r="G258" t="s">
        <v>7136</v>
      </c>
      <c r="H258">
        <v>39.986432999999998</v>
      </c>
      <c r="I258">
        <v>-76.279818000000006</v>
      </c>
      <c r="J258">
        <f t="shared" si="8"/>
        <v>-0.69769461552657519</v>
      </c>
      <c r="K258">
        <f t="shared" si="9"/>
        <v>0.50204619780202642</v>
      </c>
    </row>
    <row r="259" spans="1:11">
      <c r="A259">
        <v>346494</v>
      </c>
      <c r="B259" t="s">
        <v>3017</v>
      </c>
      <c r="C259" t="s">
        <v>39</v>
      </c>
      <c r="D259" t="s">
        <v>8466</v>
      </c>
      <c r="E259" t="s">
        <v>3407</v>
      </c>
      <c r="F259">
        <v>17603</v>
      </c>
      <c r="G259" t="s">
        <v>8490</v>
      </c>
      <c r="H259">
        <v>40.027934703908301</v>
      </c>
      <c r="I259">
        <v>-76.3072946135092</v>
      </c>
      <c r="J259">
        <f t="shared" si="8"/>
        <v>-3.4091260570718727E-2</v>
      </c>
      <c r="K259">
        <f t="shared" si="9"/>
        <v>0.15891418637778301</v>
      </c>
    </row>
    <row r="260" spans="1:11">
      <c r="A260">
        <v>433393</v>
      </c>
      <c r="B260" t="s">
        <v>3112</v>
      </c>
      <c r="C260" t="s">
        <v>39</v>
      </c>
      <c r="D260" t="s">
        <v>4830</v>
      </c>
      <c r="E260" t="s">
        <v>3407</v>
      </c>
      <c r="F260">
        <v>17603</v>
      </c>
      <c r="G260" t="s">
        <v>7352</v>
      </c>
      <c r="H260">
        <v>40.046328000000003</v>
      </c>
      <c r="I260">
        <v>-76.362039999999993</v>
      </c>
      <c r="J260">
        <f t="shared" si="8"/>
        <v>0.26001360370469778</v>
      </c>
      <c r="K260">
        <f t="shared" si="9"/>
        <v>-0.52475429323664113</v>
      </c>
    </row>
    <row r="261" spans="1:11">
      <c r="A261">
        <v>415721</v>
      </c>
      <c r="B261" t="s">
        <v>3022</v>
      </c>
      <c r="C261" t="s">
        <v>39</v>
      </c>
      <c r="D261" t="s">
        <v>4830</v>
      </c>
      <c r="E261" t="s">
        <v>3407</v>
      </c>
      <c r="F261">
        <v>17603</v>
      </c>
      <c r="G261" t="s">
        <v>7352</v>
      </c>
      <c r="H261">
        <v>40.046328000000003</v>
      </c>
      <c r="I261">
        <v>-76.362039999999993</v>
      </c>
      <c r="J261">
        <f t="shared" si="8"/>
        <v>0.26001360370469778</v>
      </c>
      <c r="K261">
        <f t="shared" si="9"/>
        <v>-0.52475429323664113</v>
      </c>
    </row>
    <row r="262" spans="1:11">
      <c r="A262">
        <v>453638</v>
      </c>
      <c r="B262" t="s">
        <v>3035</v>
      </c>
      <c r="C262" t="s">
        <v>34</v>
      </c>
      <c r="D262" t="s">
        <v>4558</v>
      </c>
      <c r="E262" t="s">
        <v>3407</v>
      </c>
      <c r="F262">
        <v>17566</v>
      </c>
      <c r="G262" t="s">
        <v>7078</v>
      </c>
      <c r="H262">
        <v>39.895314999999997</v>
      </c>
      <c r="I262">
        <v>-76.147137999999998</v>
      </c>
      <c r="J262">
        <f t="shared" si="8"/>
        <v>-2.1546519161344748</v>
      </c>
      <c r="K262">
        <f t="shared" si="9"/>
        <v>2.1589736521456233</v>
      </c>
    </row>
    <row r="263" spans="1:11">
      <c r="A263">
        <v>479272</v>
      </c>
      <c r="B263" t="s">
        <v>3035</v>
      </c>
      <c r="C263" t="s">
        <v>34</v>
      </c>
      <c r="D263" t="s">
        <v>4558</v>
      </c>
      <c r="E263" t="s">
        <v>3407</v>
      </c>
      <c r="F263">
        <v>17566</v>
      </c>
      <c r="G263" t="s">
        <v>7078</v>
      </c>
      <c r="H263">
        <v>39.895314999999997</v>
      </c>
      <c r="I263">
        <v>-76.147137999999998</v>
      </c>
      <c r="J263">
        <f t="shared" si="8"/>
        <v>-2.1546519161344748</v>
      </c>
      <c r="K263">
        <f t="shared" si="9"/>
        <v>2.1589736521456233</v>
      </c>
    </row>
    <row r="264" spans="1:11">
      <c r="A264">
        <v>453637</v>
      </c>
      <c r="B264" t="s">
        <v>3034</v>
      </c>
      <c r="C264" t="s">
        <v>34</v>
      </c>
      <c r="D264" t="s">
        <v>4560</v>
      </c>
      <c r="E264" t="s">
        <v>3407</v>
      </c>
      <c r="F264">
        <v>17566</v>
      </c>
      <c r="G264" t="s">
        <v>7080</v>
      </c>
      <c r="H264">
        <v>39.866930000000004</v>
      </c>
      <c r="I264">
        <v>-76.154252999999997</v>
      </c>
      <c r="J264">
        <f t="shared" si="8"/>
        <v>-2.6085219854703281</v>
      </c>
      <c r="K264">
        <f t="shared" si="9"/>
        <v>2.0701204803212931</v>
      </c>
    </row>
    <row r="265" spans="1:11">
      <c r="A265">
        <v>241855</v>
      </c>
      <c r="B265" t="s">
        <v>3031</v>
      </c>
      <c r="C265" t="s">
        <v>34</v>
      </c>
      <c r="D265" t="s">
        <v>4578</v>
      </c>
      <c r="E265" t="s">
        <v>3407</v>
      </c>
      <c r="F265">
        <v>17566</v>
      </c>
      <c r="G265" t="s">
        <v>7098</v>
      </c>
      <c r="H265">
        <v>39.895274000000001</v>
      </c>
      <c r="I265">
        <v>-76.159912000000006</v>
      </c>
      <c r="J265">
        <f t="shared" si="8"/>
        <v>-2.1553074973513477</v>
      </c>
      <c r="K265">
        <f t="shared" si="9"/>
        <v>1.9994500517401657</v>
      </c>
    </row>
    <row r="266" spans="1:11">
      <c r="A266">
        <v>321085</v>
      </c>
      <c r="B266" t="s">
        <v>3043</v>
      </c>
      <c r="C266" t="s">
        <v>39</v>
      </c>
      <c r="D266" t="s">
        <v>4736</v>
      </c>
      <c r="E266" t="s">
        <v>3407</v>
      </c>
      <c r="F266">
        <v>17601</v>
      </c>
      <c r="G266" t="s">
        <v>7257</v>
      </c>
      <c r="H266">
        <v>40.087359999999997</v>
      </c>
      <c r="I266">
        <v>-76.329679999999996</v>
      </c>
      <c r="J266">
        <f t="shared" si="8"/>
        <v>0.91610649378716025</v>
      </c>
      <c r="K266">
        <f t="shared" si="9"/>
        <v>-0.12063782939468437</v>
      </c>
    </row>
    <row r="267" spans="1:11">
      <c r="A267">
        <v>315974</v>
      </c>
      <c r="B267" t="s">
        <v>3072</v>
      </c>
      <c r="C267" t="s">
        <v>956</v>
      </c>
      <c r="D267" t="s">
        <v>4259</v>
      </c>
      <c r="E267" t="s">
        <v>3407</v>
      </c>
      <c r="F267">
        <v>17538</v>
      </c>
      <c r="G267" t="s">
        <v>6779</v>
      </c>
      <c r="H267">
        <v>40.074700999999997</v>
      </c>
      <c r="I267">
        <v>-76.410469000000006</v>
      </c>
      <c r="J267">
        <f t="shared" si="8"/>
        <v>0.71369179561123375</v>
      </c>
      <c r="K267">
        <f t="shared" si="9"/>
        <v>-1.1295428045904461</v>
      </c>
    </row>
    <row r="268" spans="1:11">
      <c r="A268">
        <v>241888</v>
      </c>
      <c r="B268" t="s">
        <v>3073</v>
      </c>
      <c r="C268" t="s">
        <v>39</v>
      </c>
      <c r="D268" t="s">
        <v>4748</v>
      </c>
      <c r="E268" t="s">
        <v>3407</v>
      </c>
      <c r="F268">
        <v>17601</v>
      </c>
      <c r="G268" t="s">
        <v>7269</v>
      </c>
      <c r="H268">
        <v>40.056139000000002</v>
      </c>
      <c r="I268">
        <v>-76.361591000000004</v>
      </c>
      <c r="J268">
        <f t="shared" si="8"/>
        <v>0.4168893919821246</v>
      </c>
      <c r="K268">
        <f t="shared" si="9"/>
        <v>-0.51914711486023113</v>
      </c>
    </row>
    <row r="269" spans="1:11">
      <c r="A269">
        <v>273199</v>
      </c>
      <c r="B269" t="s">
        <v>3082</v>
      </c>
      <c r="C269" t="s">
        <v>851</v>
      </c>
      <c r="D269" t="s">
        <v>4544</v>
      </c>
      <c r="E269" t="s">
        <v>3407</v>
      </c>
      <c r="F269">
        <v>17560</v>
      </c>
      <c r="G269" t="s">
        <v>7064</v>
      </c>
      <c r="H269">
        <v>39.929054999999998</v>
      </c>
      <c r="I269">
        <v>-76.236386999999993</v>
      </c>
      <c r="J269">
        <f t="shared" si="8"/>
        <v>-1.6151565439521167</v>
      </c>
      <c r="K269">
        <f t="shared" si="9"/>
        <v>1.0444189462917248</v>
      </c>
    </row>
    <row r="270" spans="1:11">
      <c r="A270">
        <v>241912</v>
      </c>
      <c r="B270" t="s">
        <v>840</v>
      </c>
      <c r="C270" t="s">
        <v>39</v>
      </c>
      <c r="D270" t="s">
        <v>4654</v>
      </c>
      <c r="E270" t="s">
        <v>3407</v>
      </c>
      <c r="F270">
        <v>17601</v>
      </c>
      <c r="G270" t="s">
        <v>7175</v>
      </c>
      <c r="H270">
        <v>40.090249</v>
      </c>
      <c r="I270">
        <v>-76.292522000000005</v>
      </c>
      <c r="J270">
        <f t="shared" si="8"/>
        <v>0.96230098490264659</v>
      </c>
      <c r="K270">
        <f t="shared" si="9"/>
        <v>0.34339676774490535</v>
      </c>
    </row>
    <row r="271" spans="1:11">
      <c r="A271">
        <v>241925</v>
      </c>
      <c r="B271" t="s">
        <v>3097</v>
      </c>
      <c r="C271" t="s">
        <v>39</v>
      </c>
      <c r="D271" t="s">
        <v>4839</v>
      </c>
      <c r="E271" t="s">
        <v>3407</v>
      </c>
      <c r="F271">
        <v>17603</v>
      </c>
      <c r="G271" t="s">
        <v>7361</v>
      </c>
      <c r="H271">
        <v>40.035778000000001</v>
      </c>
      <c r="I271">
        <v>-76.307051999999999</v>
      </c>
      <c r="J271">
        <f t="shared" si="8"/>
        <v>9.1321363736567768E-2</v>
      </c>
      <c r="K271">
        <f t="shared" si="9"/>
        <v>0.16194397974671207</v>
      </c>
    </row>
    <row r="272" spans="1:11">
      <c r="A272">
        <v>241932</v>
      </c>
      <c r="B272" t="s">
        <v>921</v>
      </c>
      <c r="C272" t="s">
        <v>492</v>
      </c>
      <c r="D272" t="s">
        <v>4455</v>
      </c>
      <c r="E272" t="s">
        <v>3407</v>
      </c>
      <c r="F272">
        <v>17551</v>
      </c>
      <c r="G272" t="s">
        <v>6975</v>
      </c>
      <c r="H272">
        <v>40.001835999999997</v>
      </c>
      <c r="I272">
        <v>-76.355534000000006</v>
      </c>
      <c r="J272">
        <f t="shared" si="8"/>
        <v>-0.45140394517316679</v>
      </c>
      <c r="K272">
        <f t="shared" si="9"/>
        <v>-0.44350640344211256</v>
      </c>
    </row>
    <row r="273" spans="1:11">
      <c r="A273">
        <v>241946</v>
      </c>
      <c r="B273" t="s">
        <v>269</v>
      </c>
      <c r="C273" t="s">
        <v>39</v>
      </c>
      <c r="D273" t="s">
        <v>4656</v>
      </c>
      <c r="E273" t="s">
        <v>3407</v>
      </c>
      <c r="F273">
        <v>17601</v>
      </c>
      <c r="G273" t="s">
        <v>7177</v>
      </c>
      <c r="H273">
        <v>40.088082999999997</v>
      </c>
      <c r="I273">
        <v>-76.306348999999997</v>
      </c>
      <c r="J273">
        <f t="shared" si="8"/>
        <v>0.92766710890536419</v>
      </c>
      <c r="K273">
        <f t="shared" si="9"/>
        <v>0.17072314767259306</v>
      </c>
    </row>
    <row r="274" spans="1:11">
      <c r="A274">
        <v>241987</v>
      </c>
      <c r="B274" t="s">
        <v>425</v>
      </c>
      <c r="C274" t="s">
        <v>39</v>
      </c>
      <c r="D274" t="s">
        <v>4719</v>
      </c>
      <c r="E274" t="s">
        <v>3407</v>
      </c>
      <c r="F274">
        <v>17601</v>
      </c>
      <c r="G274" t="s">
        <v>7240</v>
      </c>
      <c r="H274">
        <v>40.084567999999997</v>
      </c>
      <c r="I274">
        <v>-76.340145000000007</v>
      </c>
      <c r="J274">
        <f t="shared" si="8"/>
        <v>0.87146301189229425</v>
      </c>
      <c r="K274">
        <f t="shared" si="9"/>
        <v>-0.25132629645620314</v>
      </c>
    </row>
    <row r="275" spans="1:11">
      <c r="A275">
        <v>241989</v>
      </c>
      <c r="B275" t="s">
        <v>251</v>
      </c>
      <c r="C275" t="s">
        <v>252</v>
      </c>
      <c r="D275" t="s">
        <v>4601</v>
      </c>
      <c r="E275" t="s">
        <v>3407</v>
      </c>
      <c r="F275">
        <v>17579</v>
      </c>
      <c r="G275" t="s">
        <v>7121</v>
      </c>
      <c r="H275">
        <v>39.942096999999997</v>
      </c>
      <c r="I275">
        <v>-76.146035999999995</v>
      </c>
      <c r="J275">
        <f t="shared" si="8"/>
        <v>-1.4066177578228565</v>
      </c>
      <c r="K275">
        <f t="shared" si="9"/>
        <v>2.1727355910564734</v>
      </c>
    </row>
    <row r="276" spans="1:11">
      <c r="A276">
        <v>481207</v>
      </c>
      <c r="B276" t="s">
        <v>491</v>
      </c>
      <c r="C276" t="s">
        <v>492</v>
      </c>
      <c r="D276" t="s">
        <v>4456</v>
      </c>
      <c r="E276" t="s">
        <v>3407</v>
      </c>
      <c r="F276">
        <v>17551</v>
      </c>
      <c r="G276" t="s">
        <v>6976</v>
      </c>
      <c r="H276">
        <v>39.992620000000002</v>
      </c>
      <c r="I276">
        <v>-76.359628000000001</v>
      </c>
      <c r="J276">
        <f t="shared" si="8"/>
        <v>-0.59876581091204262</v>
      </c>
      <c r="K276">
        <f t="shared" si="9"/>
        <v>-0.49463288066606415</v>
      </c>
    </row>
    <row r="277" spans="1:11">
      <c r="A277">
        <v>242031</v>
      </c>
      <c r="B277" t="s">
        <v>850</v>
      </c>
      <c r="C277" t="s">
        <v>851</v>
      </c>
      <c r="D277" t="s">
        <v>4546</v>
      </c>
      <c r="E277" t="s">
        <v>3407</v>
      </c>
      <c r="F277">
        <v>17560</v>
      </c>
      <c r="G277" t="s">
        <v>7066</v>
      </c>
      <c r="H277">
        <v>39.908890999999997</v>
      </c>
      <c r="I277">
        <v>-76.183576000000002</v>
      </c>
      <c r="J277">
        <f t="shared" si="8"/>
        <v>-1.9375745843992171</v>
      </c>
      <c r="K277">
        <f t="shared" si="9"/>
        <v>1.7039305214448768</v>
      </c>
    </row>
    <row r="278" spans="1:11">
      <c r="A278">
        <v>482026</v>
      </c>
      <c r="B278" t="s">
        <v>3132</v>
      </c>
      <c r="C278" t="s">
        <v>578</v>
      </c>
      <c r="D278" t="s">
        <v>4614</v>
      </c>
      <c r="E278" t="s">
        <v>3407</v>
      </c>
      <c r="F278">
        <v>17584</v>
      </c>
      <c r="G278" t="s">
        <v>7135</v>
      </c>
      <c r="H278">
        <v>39.932105</v>
      </c>
      <c r="I278">
        <v>-76.25412</v>
      </c>
      <c r="J278">
        <f t="shared" si="8"/>
        <v>-1.5663876973262405</v>
      </c>
      <c r="K278">
        <f t="shared" si="9"/>
        <v>0.8229666207876194</v>
      </c>
    </row>
    <row r="279" spans="1:11">
      <c r="A279">
        <v>270963</v>
      </c>
      <c r="B279" t="s">
        <v>3133</v>
      </c>
      <c r="C279" t="s">
        <v>39</v>
      </c>
      <c r="D279" t="s">
        <v>4701</v>
      </c>
      <c r="E279" t="s">
        <v>3407</v>
      </c>
      <c r="F279">
        <v>17601</v>
      </c>
      <c r="G279" t="s">
        <v>7222</v>
      </c>
      <c r="H279">
        <v>40.085244000000003</v>
      </c>
      <c r="I279">
        <v>-76.340941000000001</v>
      </c>
      <c r="J279">
        <f t="shared" si="8"/>
        <v>0.88227210707896631</v>
      </c>
      <c r="K279">
        <f t="shared" si="9"/>
        <v>-0.26126686213036293</v>
      </c>
    </row>
    <row r="280" spans="1:11">
      <c r="A280">
        <v>271968</v>
      </c>
      <c r="B280" t="s">
        <v>3134</v>
      </c>
      <c r="C280" t="s">
        <v>34</v>
      </c>
      <c r="D280" t="s">
        <v>4577</v>
      </c>
      <c r="E280" t="s">
        <v>3407</v>
      </c>
      <c r="F280">
        <v>17566</v>
      </c>
      <c r="G280" t="s">
        <v>7097</v>
      </c>
      <c r="H280">
        <v>39.884905000000003</v>
      </c>
      <c r="I280">
        <v>-76.235836000000006</v>
      </c>
      <c r="J280">
        <f t="shared" si="8"/>
        <v>-2.3211055860934069</v>
      </c>
      <c r="K280">
        <f t="shared" si="9"/>
        <v>1.0512999157469725</v>
      </c>
    </row>
    <row r="281" spans="1:11">
      <c r="A281">
        <v>453639</v>
      </c>
      <c r="B281" t="s">
        <v>3036</v>
      </c>
      <c r="C281" t="s">
        <v>34</v>
      </c>
      <c r="D281" t="s">
        <v>4559</v>
      </c>
      <c r="E281" t="s">
        <v>3407</v>
      </c>
      <c r="F281">
        <v>17566</v>
      </c>
      <c r="G281" t="s">
        <v>7079</v>
      </c>
      <c r="H281">
        <v>39.809621999999997</v>
      </c>
      <c r="I281">
        <v>-76.158494000000005</v>
      </c>
      <c r="J281">
        <f t="shared" si="8"/>
        <v>-3.5248646288914411</v>
      </c>
      <c r="K281">
        <f t="shared" si="9"/>
        <v>2.0171582453658878</v>
      </c>
    </row>
    <row r="282" spans="1:11">
      <c r="A282">
        <v>242071</v>
      </c>
      <c r="B282" t="s">
        <v>3143</v>
      </c>
      <c r="C282" t="s">
        <v>39</v>
      </c>
      <c r="D282" t="s">
        <v>4680</v>
      </c>
      <c r="E282" t="s">
        <v>3407</v>
      </c>
      <c r="F282">
        <v>17601</v>
      </c>
      <c r="G282" t="s">
        <v>7201</v>
      </c>
      <c r="H282">
        <v>40.091625000000001</v>
      </c>
      <c r="I282">
        <v>-76.356392999999997</v>
      </c>
      <c r="J282">
        <f t="shared" ref="J282:J326" si="10">(H282-N$2)/N$6</f>
        <v>0.98430293013451231</v>
      </c>
      <c r="K282">
        <f t="shared" ref="K282:K326" si="11">(I282-O$2)/O$6</f>
        <v>-0.45423372242965115</v>
      </c>
    </row>
    <row r="283" spans="1:11">
      <c r="A283">
        <v>242085</v>
      </c>
      <c r="B283" t="s">
        <v>33</v>
      </c>
      <c r="C283" t="s">
        <v>34</v>
      </c>
      <c r="D283" t="s">
        <v>4562</v>
      </c>
      <c r="E283" t="s">
        <v>3407</v>
      </c>
      <c r="F283">
        <v>17566</v>
      </c>
      <c r="G283" t="s">
        <v>7082</v>
      </c>
      <c r="H283">
        <v>39.881760999999997</v>
      </c>
      <c r="I283">
        <v>-76.231024000000005</v>
      </c>
      <c r="J283">
        <f t="shared" si="10"/>
        <v>-2.3713774725825743</v>
      </c>
      <c r="K283">
        <f t="shared" si="11"/>
        <v>1.1113928831143438</v>
      </c>
    </row>
    <row r="284" spans="1:11">
      <c r="A284">
        <v>239715</v>
      </c>
      <c r="B284" t="s">
        <v>858</v>
      </c>
      <c r="C284" t="s">
        <v>39</v>
      </c>
      <c r="D284" t="s">
        <v>4731</v>
      </c>
      <c r="E284" t="s">
        <v>3407</v>
      </c>
      <c r="F284">
        <v>17601</v>
      </c>
      <c r="G284" t="s">
        <v>7252</v>
      </c>
      <c r="H284">
        <v>40.069924999999998</v>
      </c>
      <c r="I284">
        <v>-76.334997000000001</v>
      </c>
      <c r="J284">
        <f t="shared" si="10"/>
        <v>0.63732457873089476</v>
      </c>
      <c r="K284">
        <f t="shared" si="11"/>
        <v>-0.18703731141724153</v>
      </c>
    </row>
    <row r="285" spans="1:11">
      <c r="A285">
        <v>415759</v>
      </c>
      <c r="B285" t="s">
        <v>3155</v>
      </c>
      <c r="C285" t="s">
        <v>578</v>
      </c>
      <c r="D285" t="s">
        <v>4611</v>
      </c>
      <c r="E285" t="s">
        <v>3407</v>
      </c>
      <c r="F285">
        <v>17584</v>
      </c>
      <c r="G285" t="s">
        <v>7132</v>
      </c>
      <c r="H285">
        <v>39.994439999999997</v>
      </c>
      <c r="I285">
        <v>-76.284270000000006</v>
      </c>
      <c r="J285">
        <f t="shared" si="10"/>
        <v>-0.56966440079440273</v>
      </c>
      <c r="K285">
        <f t="shared" si="11"/>
        <v>0.44644896365416531</v>
      </c>
    </row>
    <row r="286" spans="1:11">
      <c r="A286">
        <v>242094</v>
      </c>
      <c r="B286" t="s">
        <v>3154</v>
      </c>
      <c r="C286" t="s">
        <v>39</v>
      </c>
      <c r="D286" t="s">
        <v>4815</v>
      </c>
      <c r="E286" t="s">
        <v>3407</v>
      </c>
      <c r="F286">
        <v>17602</v>
      </c>
      <c r="G286" t="s">
        <v>7337</v>
      </c>
      <c r="H286">
        <v>39.997129999999999</v>
      </c>
      <c r="I286">
        <v>-76.283420000000007</v>
      </c>
      <c r="J286">
        <f t="shared" si="10"/>
        <v>-0.52665187704896366</v>
      </c>
      <c r="K286">
        <f t="shared" si="11"/>
        <v>0.45706388931132269</v>
      </c>
    </row>
    <row r="287" spans="1:11">
      <c r="A287">
        <v>242100</v>
      </c>
      <c r="B287" t="s">
        <v>3158</v>
      </c>
      <c r="C287" t="s">
        <v>39</v>
      </c>
      <c r="D287" t="s">
        <v>4655</v>
      </c>
      <c r="E287" t="s">
        <v>3407</v>
      </c>
      <c r="F287">
        <v>17601</v>
      </c>
      <c r="G287" t="s">
        <v>7176</v>
      </c>
      <c r="H287">
        <v>40.064664999999998</v>
      </c>
      <c r="I287">
        <v>-76.344931000000003</v>
      </c>
      <c r="J287">
        <f t="shared" si="10"/>
        <v>0.55321830553353357</v>
      </c>
      <c r="K287">
        <f t="shared" si="11"/>
        <v>-0.31109457197987617</v>
      </c>
    </row>
    <row r="288" spans="1:11">
      <c r="A288">
        <v>242110</v>
      </c>
      <c r="B288" t="s">
        <v>3163</v>
      </c>
      <c r="C288" t="s">
        <v>39</v>
      </c>
      <c r="D288" t="s">
        <v>4831</v>
      </c>
      <c r="E288" t="s">
        <v>3407</v>
      </c>
      <c r="F288">
        <v>17603</v>
      </c>
      <c r="G288" t="s">
        <v>7353</v>
      </c>
      <c r="H288">
        <v>40.035533000000001</v>
      </c>
      <c r="I288">
        <v>-76.304686000000004</v>
      </c>
      <c r="J288">
        <f t="shared" si="10"/>
        <v>8.7403866220727253E-2</v>
      </c>
      <c r="K288">
        <f t="shared" si="11"/>
        <v>0.19149093751704982</v>
      </c>
    </row>
    <row r="289" spans="1:11">
      <c r="A289">
        <v>415766</v>
      </c>
      <c r="B289" t="s">
        <v>2262</v>
      </c>
      <c r="C289" t="s">
        <v>39</v>
      </c>
      <c r="D289" t="s">
        <v>4651</v>
      </c>
      <c r="E289" t="s">
        <v>3407</v>
      </c>
      <c r="F289">
        <v>17601</v>
      </c>
      <c r="G289" t="s">
        <v>7172</v>
      </c>
      <c r="H289">
        <v>40.065161000000003</v>
      </c>
      <c r="I289">
        <v>-76.350793999999993</v>
      </c>
      <c r="J289">
        <f t="shared" si="10"/>
        <v>0.56114923927998706</v>
      </c>
      <c r="K289">
        <f t="shared" si="11"/>
        <v>-0.38431258271850127</v>
      </c>
    </row>
    <row r="290" spans="1:11">
      <c r="A290">
        <v>241518</v>
      </c>
      <c r="B290" t="s">
        <v>3166</v>
      </c>
      <c r="C290" t="s">
        <v>39</v>
      </c>
      <c r="D290" t="s">
        <v>4877</v>
      </c>
      <c r="E290" t="s">
        <v>3407</v>
      </c>
      <c r="F290">
        <v>17603</v>
      </c>
      <c r="G290" t="s">
        <v>7399</v>
      </c>
      <c r="H290">
        <v>40.043474000000003</v>
      </c>
      <c r="I290">
        <v>-76.374799999999993</v>
      </c>
      <c r="J290">
        <f t="shared" si="10"/>
        <v>0.21437875509153928</v>
      </c>
      <c r="K290">
        <f t="shared" si="11"/>
        <v>-0.68410305957236051</v>
      </c>
    </row>
    <row r="291" spans="1:11">
      <c r="A291">
        <v>242139</v>
      </c>
      <c r="B291" t="s">
        <v>429</v>
      </c>
      <c r="C291" t="s">
        <v>39</v>
      </c>
      <c r="D291" t="s">
        <v>4853</v>
      </c>
      <c r="E291" t="s">
        <v>3407</v>
      </c>
      <c r="F291">
        <v>17603</v>
      </c>
      <c r="G291" t="s">
        <v>7375</v>
      </c>
      <c r="H291">
        <v>39.985162000000003</v>
      </c>
      <c r="I291">
        <v>-76.314556999999994</v>
      </c>
      <c r="J291">
        <f t="shared" si="10"/>
        <v>-0.71801763325157109</v>
      </c>
      <c r="K291">
        <f t="shared" si="11"/>
        <v>6.8220430267971477E-2</v>
      </c>
    </row>
    <row r="292" spans="1:11">
      <c r="A292">
        <v>242157</v>
      </c>
      <c r="B292" t="s">
        <v>3192</v>
      </c>
      <c r="C292" t="s">
        <v>39</v>
      </c>
      <c r="D292" t="s">
        <v>4874</v>
      </c>
      <c r="E292" t="s">
        <v>3407</v>
      </c>
      <c r="F292">
        <v>17603</v>
      </c>
      <c r="G292" t="s">
        <v>7396</v>
      </c>
      <c r="H292">
        <v>40.025281999999997</v>
      </c>
      <c r="I292">
        <v>-76.318573999999998</v>
      </c>
      <c r="J292">
        <f t="shared" si="10"/>
        <v>-7.650742779951937E-2</v>
      </c>
      <c r="K292">
        <f t="shared" si="11"/>
        <v>1.8055540426959515E-2</v>
      </c>
    </row>
    <row r="293" spans="1:11">
      <c r="A293">
        <v>464042</v>
      </c>
      <c r="B293" t="s">
        <v>3194</v>
      </c>
      <c r="C293" t="s">
        <v>1483</v>
      </c>
      <c r="D293" t="s">
        <v>4146</v>
      </c>
      <c r="E293" t="s">
        <v>3407</v>
      </c>
      <c r="F293">
        <v>17516</v>
      </c>
      <c r="G293" t="s">
        <v>6666</v>
      </c>
      <c r="H293">
        <v>39.960667000000001</v>
      </c>
      <c r="I293">
        <v>-76.447085000000001</v>
      </c>
      <c r="J293">
        <f t="shared" si="10"/>
        <v>-1.1096874359073841</v>
      </c>
      <c r="K293">
        <f t="shared" si="11"/>
        <v>-1.5868088256051696</v>
      </c>
    </row>
    <row r="294" spans="1:11">
      <c r="A294">
        <v>242183</v>
      </c>
      <c r="B294" t="s">
        <v>3193</v>
      </c>
      <c r="C294" t="s">
        <v>1483</v>
      </c>
      <c r="D294" t="s">
        <v>4146</v>
      </c>
      <c r="E294" t="s">
        <v>3407</v>
      </c>
      <c r="F294">
        <v>17516</v>
      </c>
      <c r="G294" t="s">
        <v>6666</v>
      </c>
      <c r="H294">
        <v>39.960667000000001</v>
      </c>
      <c r="I294">
        <v>-76.447085000000001</v>
      </c>
      <c r="J294">
        <f t="shared" si="10"/>
        <v>-1.1096874359073841</v>
      </c>
      <c r="K294">
        <f t="shared" si="11"/>
        <v>-1.5868088256051696</v>
      </c>
    </row>
    <row r="295" spans="1:11">
      <c r="A295">
        <v>469866</v>
      </c>
      <c r="B295" t="s">
        <v>760</v>
      </c>
      <c r="C295" t="s">
        <v>39</v>
      </c>
      <c r="D295" t="s">
        <v>4733</v>
      </c>
      <c r="E295" t="s">
        <v>3407</v>
      </c>
      <c r="F295">
        <v>17601</v>
      </c>
      <c r="G295" t="s">
        <v>7254</v>
      </c>
      <c r="H295">
        <v>40.064841000000001</v>
      </c>
      <c r="I295">
        <v>-76.413512999999995</v>
      </c>
      <c r="J295">
        <f t="shared" si="10"/>
        <v>0.55603250783068425</v>
      </c>
      <c r="K295">
        <f t="shared" si="11"/>
        <v>-1.1675567265907669</v>
      </c>
    </row>
    <row r="296" spans="1:11">
      <c r="A296">
        <v>469867</v>
      </c>
      <c r="B296" t="s">
        <v>391</v>
      </c>
      <c r="C296" t="s">
        <v>39</v>
      </c>
      <c r="D296" t="s">
        <v>4868</v>
      </c>
      <c r="E296" t="s">
        <v>3407</v>
      </c>
      <c r="F296">
        <v>17603</v>
      </c>
      <c r="G296" t="s">
        <v>7390</v>
      </c>
      <c r="H296">
        <v>40.049495</v>
      </c>
      <c r="I296">
        <v>-76.369445999999996</v>
      </c>
      <c r="J296">
        <f t="shared" si="10"/>
        <v>0.31065325526664805</v>
      </c>
      <c r="K296">
        <f t="shared" si="11"/>
        <v>-0.6172415160801229</v>
      </c>
    </row>
    <row r="297" spans="1:11">
      <c r="A297">
        <v>242205</v>
      </c>
      <c r="B297" t="s">
        <v>1108</v>
      </c>
      <c r="C297" t="s">
        <v>39</v>
      </c>
      <c r="D297" t="s">
        <v>4881</v>
      </c>
      <c r="E297" t="s">
        <v>3407</v>
      </c>
      <c r="F297">
        <v>17603</v>
      </c>
      <c r="G297" t="s">
        <v>7403</v>
      </c>
      <c r="H297">
        <v>40.037165000000002</v>
      </c>
      <c r="I297">
        <v>-76.310164999999998</v>
      </c>
      <c r="J297">
        <f t="shared" si="10"/>
        <v>0.11349919661201255</v>
      </c>
      <c r="K297">
        <f t="shared" si="11"/>
        <v>0.12306837554585499</v>
      </c>
    </row>
    <row r="298" spans="1:11">
      <c r="A298">
        <v>242211</v>
      </c>
      <c r="B298" t="s">
        <v>3209</v>
      </c>
      <c r="C298" t="s">
        <v>39</v>
      </c>
      <c r="D298" t="s">
        <v>4842</v>
      </c>
      <c r="E298" t="s">
        <v>3407</v>
      </c>
      <c r="F298">
        <v>17603</v>
      </c>
      <c r="G298" t="s">
        <v>7364</v>
      </c>
      <c r="H298">
        <v>40.039841000000003</v>
      </c>
      <c r="I298">
        <v>-76.316721000000001</v>
      </c>
      <c r="J298">
        <f t="shared" si="10"/>
        <v>0.15628786335654321</v>
      </c>
      <c r="K298">
        <f t="shared" si="11"/>
        <v>4.119607835953059E-2</v>
      </c>
    </row>
    <row r="299" spans="1:11">
      <c r="A299">
        <v>301335</v>
      </c>
      <c r="B299" t="s">
        <v>257</v>
      </c>
      <c r="C299" t="s">
        <v>39</v>
      </c>
      <c r="D299" t="s">
        <v>4691</v>
      </c>
      <c r="E299" t="s">
        <v>3407</v>
      </c>
      <c r="F299">
        <v>17601</v>
      </c>
      <c r="G299" t="s">
        <v>7212</v>
      </c>
      <c r="H299">
        <v>40.063904999999998</v>
      </c>
      <c r="I299">
        <v>-76.315021000000002</v>
      </c>
      <c r="J299">
        <f t="shared" si="10"/>
        <v>0.5410660683415246</v>
      </c>
      <c r="K299">
        <f t="shared" si="11"/>
        <v>6.2425929673845283E-2</v>
      </c>
    </row>
    <row r="300" spans="1:11">
      <c r="A300">
        <v>242248</v>
      </c>
      <c r="B300" t="s">
        <v>915</v>
      </c>
      <c r="C300" t="s">
        <v>39</v>
      </c>
      <c r="D300" t="s">
        <v>4683</v>
      </c>
      <c r="E300" t="s">
        <v>3407</v>
      </c>
      <c r="F300">
        <v>17601</v>
      </c>
      <c r="G300" t="s">
        <v>7204</v>
      </c>
      <c r="H300">
        <v>40.088189999999997</v>
      </c>
      <c r="I300">
        <v>-76.282518999999994</v>
      </c>
      <c r="J300">
        <f t="shared" si="10"/>
        <v>0.92937801598371128</v>
      </c>
      <c r="K300">
        <f t="shared" si="11"/>
        <v>0.46831571050807624</v>
      </c>
    </row>
    <row r="301" spans="1:11">
      <c r="A301">
        <v>241079</v>
      </c>
      <c r="B301" t="s">
        <v>3230</v>
      </c>
      <c r="C301" t="s">
        <v>39</v>
      </c>
      <c r="D301" t="s">
        <v>4697</v>
      </c>
      <c r="E301" t="s">
        <v>3407</v>
      </c>
      <c r="F301">
        <v>17601</v>
      </c>
      <c r="G301" t="s">
        <v>7218</v>
      </c>
      <c r="H301">
        <v>40.072324999999999</v>
      </c>
      <c r="I301">
        <v>-76.318081000000006</v>
      </c>
      <c r="J301">
        <f t="shared" si="10"/>
        <v>0.67570006460043863</v>
      </c>
      <c r="K301">
        <f t="shared" si="11"/>
        <v>2.4212197308007846E-2</v>
      </c>
    </row>
    <row r="302" spans="1:11">
      <c r="A302">
        <v>474514</v>
      </c>
      <c r="B302" t="s">
        <v>3039</v>
      </c>
      <c r="C302" t="s">
        <v>34</v>
      </c>
      <c r="D302" t="s">
        <v>4568</v>
      </c>
      <c r="E302" t="s">
        <v>3407</v>
      </c>
      <c r="F302">
        <v>17566</v>
      </c>
      <c r="G302" t="s">
        <v>7088</v>
      </c>
      <c r="H302">
        <v>39.893144999999997</v>
      </c>
      <c r="I302">
        <v>-76.161118999999999</v>
      </c>
      <c r="J302">
        <f t="shared" si="10"/>
        <v>-2.189349751274825</v>
      </c>
      <c r="K302">
        <f t="shared" si="11"/>
        <v>1.9843768573070768</v>
      </c>
    </row>
    <row r="303" spans="1:11">
      <c r="A303">
        <v>242313</v>
      </c>
      <c r="B303" t="s">
        <v>889</v>
      </c>
      <c r="C303" t="s">
        <v>184</v>
      </c>
      <c r="D303" t="s">
        <v>4167</v>
      </c>
      <c r="E303" t="s">
        <v>3407</v>
      </c>
      <c r="F303">
        <v>17520</v>
      </c>
      <c r="G303" t="s">
        <v>6687</v>
      </c>
      <c r="H303">
        <v>40.088365000000003</v>
      </c>
      <c r="I303">
        <v>-76.350464000000002</v>
      </c>
      <c r="J303">
        <f t="shared" si="10"/>
        <v>0.93217622849512338</v>
      </c>
      <c r="K303">
        <f t="shared" si="11"/>
        <v>-0.38019149393406848</v>
      </c>
    </row>
    <row r="304" spans="1:11">
      <c r="A304">
        <v>284406</v>
      </c>
      <c r="B304" t="s">
        <v>3259</v>
      </c>
      <c r="C304" t="s">
        <v>39</v>
      </c>
      <c r="D304" t="s">
        <v>4727</v>
      </c>
      <c r="E304" t="s">
        <v>3407</v>
      </c>
      <c r="F304">
        <v>17601</v>
      </c>
      <c r="G304" t="s">
        <v>7248</v>
      </c>
      <c r="H304">
        <v>40.062314999999998</v>
      </c>
      <c r="I304">
        <v>-76.255763999999999</v>
      </c>
      <c r="J304">
        <f t="shared" si="10"/>
        <v>0.51564230895296459</v>
      </c>
      <c r="K304">
        <f t="shared" si="11"/>
        <v>0.80243610575190316</v>
      </c>
    </row>
    <row r="305" spans="1:11">
      <c r="A305">
        <v>325871</v>
      </c>
      <c r="B305" t="s">
        <v>3264</v>
      </c>
      <c r="C305" t="s">
        <v>39</v>
      </c>
      <c r="D305" t="s">
        <v>4718</v>
      </c>
      <c r="E305" t="s">
        <v>3407</v>
      </c>
      <c r="F305">
        <v>17601</v>
      </c>
      <c r="G305" t="s">
        <v>7239</v>
      </c>
      <c r="H305">
        <v>40.061889999999998</v>
      </c>
      <c r="I305">
        <v>-76.426526999999993</v>
      </c>
      <c r="J305">
        <f t="shared" si="10"/>
        <v>0.50884664999690543</v>
      </c>
      <c r="K305">
        <f t="shared" si="11"/>
        <v>-1.3300774824757797</v>
      </c>
    </row>
    <row r="306" spans="1:11">
      <c r="A306">
        <v>242374</v>
      </c>
      <c r="B306" t="s">
        <v>3272</v>
      </c>
      <c r="C306" t="s">
        <v>578</v>
      </c>
      <c r="D306" t="s">
        <v>4618</v>
      </c>
      <c r="E306" t="s">
        <v>3407</v>
      </c>
      <c r="F306">
        <v>17584</v>
      </c>
      <c r="G306" t="s">
        <v>7139</v>
      </c>
      <c r="H306">
        <v>39.973027999999999</v>
      </c>
      <c r="I306">
        <v>-76.282760999999994</v>
      </c>
      <c r="J306">
        <f t="shared" si="10"/>
        <v>-0.91203769389360234</v>
      </c>
      <c r="K306">
        <f t="shared" si="11"/>
        <v>0.46529357873274274</v>
      </c>
    </row>
    <row r="307" spans="1:11">
      <c r="A307">
        <v>242377</v>
      </c>
      <c r="B307" t="s">
        <v>3275</v>
      </c>
      <c r="C307" t="s">
        <v>39</v>
      </c>
      <c r="D307" t="s">
        <v>4750</v>
      </c>
      <c r="E307" t="s">
        <v>3407</v>
      </c>
      <c r="F307">
        <v>17601</v>
      </c>
      <c r="G307" t="s">
        <v>7271</v>
      </c>
      <c r="H307">
        <v>40.070973000000002</v>
      </c>
      <c r="I307">
        <v>-76.357968999999997</v>
      </c>
      <c r="J307">
        <f t="shared" si="10"/>
        <v>0.65408187422732167</v>
      </c>
      <c r="K307">
        <f t="shared" si="11"/>
        <v>-0.4739150434128091</v>
      </c>
    </row>
    <row r="308" spans="1:11">
      <c r="A308">
        <v>242380</v>
      </c>
      <c r="B308" t="s">
        <v>3276</v>
      </c>
      <c r="C308" t="s">
        <v>39</v>
      </c>
      <c r="D308" t="s">
        <v>4715</v>
      </c>
      <c r="E308" t="s">
        <v>3407</v>
      </c>
      <c r="F308">
        <v>17601</v>
      </c>
      <c r="G308" t="s">
        <v>7236</v>
      </c>
      <c r="H308">
        <v>40.082552999999997</v>
      </c>
      <c r="I308">
        <v>-76.289810000000003</v>
      </c>
      <c r="J308">
        <f t="shared" si="10"/>
        <v>0.83924359354767508</v>
      </c>
      <c r="K308">
        <f t="shared" si="11"/>
        <v>0.37726462466519256</v>
      </c>
    </row>
    <row r="309" spans="1:11">
      <c r="A309">
        <v>242384</v>
      </c>
      <c r="B309" t="s">
        <v>3279</v>
      </c>
      <c r="C309" t="s">
        <v>39</v>
      </c>
      <c r="D309" t="s">
        <v>4726</v>
      </c>
      <c r="E309" t="s">
        <v>3407</v>
      </c>
      <c r="F309">
        <v>17601</v>
      </c>
      <c r="G309" t="s">
        <v>7247</v>
      </c>
      <c r="H309">
        <v>40.056486</v>
      </c>
      <c r="I309">
        <v>-76.398011999999994</v>
      </c>
      <c r="J309">
        <f t="shared" si="10"/>
        <v>0.42243784764739206</v>
      </c>
      <c r="K309">
        <f t="shared" si="11"/>
        <v>-0.97397794704766072</v>
      </c>
    </row>
    <row r="310" spans="1:11">
      <c r="A310">
        <v>345355</v>
      </c>
      <c r="B310" t="s">
        <v>3282</v>
      </c>
      <c r="C310" t="s">
        <v>34</v>
      </c>
      <c r="D310" t="s">
        <v>4569</v>
      </c>
      <c r="E310" t="s">
        <v>3407</v>
      </c>
      <c r="F310">
        <v>17566</v>
      </c>
      <c r="G310" t="s">
        <v>7089</v>
      </c>
      <c r="H310">
        <v>39.943939999999998</v>
      </c>
      <c r="I310">
        <v>-76.140069999999994</v>
      </c>
      <c r="J310">
        <f t="shared" si="10"/>
        <v>-1.3771485826322063</v>
      </c>
      <c r="K310">
        <f t="shared" si="11"/>
        <v>2.2472398810219141</v>
      </c>
    </row>
    <row r="311" spans="1:11">
      <c r="A311">
        <v>242406</v>
      </c>
      <c r="B311" t="s">
        <v>3290</v>
      </c>
      <c r="C311" t="s">
        <v>578</v>
      </c>
      <c r="D311" t="s">
        <v>4627</v>
      </c>
      <c r="E311" t="s">
        <v>3407</v>
      </c>
      <c r="F311">
        <v>17584</v>
      </c>
      <c r="G311" t="s">
        <v>7148</v>
      </c>
      <c r="H311">
        <v>39.973661</v>
      </c>
      <c r="I311">
        <v>-76.273814999999999</v>
      </c>
      <c r="J311">
        <f t="shared" si="10"/>
        <v>-0.90191615949550763</v>
      </c>
      <c r="K311">
        <f t="shared" si="11"/>
        <v>0.57701254923732492</v>
      </c>
    </row>
    <row r="312" spans="1:11">
      <c r="A312">
        <v>242408</v>
      </c>
      <c r="B312" t="s">
        <v>3291</v>
      </c>
      <c r="C312" t="s">
        <v>578</v>
      </c>
      <c r="D312" t="s">
        <v>4616</v>
      </c>
      <c r="E312" t="s">
        <v>3407</v>
      </c>
      <c r="F312">
        <v>17584</v>
      </c>
      <c r="G312" t="s">
        <v>7137</v>
      </c>
      <c r="H312">
        <v>39.973754999999997</v>
      </c>
      <c r="I312">
        <v>-76.260785999999996</v>
      </c>
      <c r="J312">
        <f t="shared" si="10"/>
        <v>-0.90041311963233039</v>
      </c>
      <c r="K312">
        <f t="shared" si="11"/>
        <v>0.73972062733987654</v>
      </c>
    </row>
    <row r="313" spans="1:11">
      <c r="A313">
        <v>457144</v>
      </c>
      <c r="B313" t="s">
        <v>3299</v>
      </c>
      <c r="C313" t="s">
        <v>578</v>
      </c>
      <c r="D313" t="s">
        <v>4626</v>
      </c>
      <c r="E313" t="s">
        <v>3407</v>
      </c>
      <c r="F313">
        <v>17584</v>
      </c>
      <c r="G313" t="s">
        <v>7147</v>
      </c>
      <c r="H313">
        <v>39.985453</v>
      </c>
      <c r="I313">
        <v>-76.272336999999993</v>
      </c>
      <c r="J313">
        <f t="shared" si="10"/>
        <v>-0.71336460558993731</v>
      </c>
      <c r="K313">
        <f t="shared" si="11"/>
        <v>0.59547003173302437</v>
      </c>
    </row>
    <row r="314" spans="1:11">
      <c r="A314">
        <v>468781</v>
      </c>
      <c r="B314" t="s">
        <v>3299</v>
      </c>
      <c r="C314" t="s">
        <v>578</v>
      </c>
      <c r="D314" t="s">
        <v>4626</v>
      </c>
      <c r="E314" t="s">
        <v>3407</v>
      </c>
      <c r="F314">
        <v>17584</v>
      </c>
      <c r="G314" t="s">
        <v>7147</v>
      </c>
      <c r="H314">
        <v>39.985453</v>
      </c>
      <c r="I314">
        <v>-76.272336999999993</v>
      </c>
      <c r="J314">
        <f t="shared" si="10"/>
        <v>-0.71336460558993731</v>
      </c>
      <c r="K314">
        <f t="shared" si="11"/>
        <v>0.59547003173302437</v>
      </c>
    </row>
    <row r="315" spans="1:11">
      <c r="A315">
        <v>415864</v>
      </c>
      <c r="B315" t="s">
        <v>3293</v>
      </c>
      <c r="C315" t="s">
        <v>578</v>
      </c>
      <c r="D315" t="s">
        <v>4611</v>
      </c>
      <c r="E315" t="s">
        <v>3407</v>
      </c>
      <c r="F315">
        <v>17584</v>
      </c>
      <c r="G315" t="s">
        <v>7132</v>
      </c>
      <c r="H315">
        <v>39.994439999999997</v>
      </c>
      <c r="I315">
        <v>-76.284270000000006</v>
      </c>
      <c r="J315">
        <f t="shared" si="10"/>
        <v>-0.56966440079440273</v>
      </c>
      <c r="K315">
        <f t="shared" si="11"/>
        <v>0.44644896365416531</v>
      </c>
    </row>
    <row r="316" spans="1:11">
      <c r="A316">
        <v>415335</v>
      </c>
      <c r="B316" t="s">
        <v>3293</v>
      </c>
      <c r="C316" t="s">
        <v>578</v>
      </c>
      <c r="D316" t="s">
        <v>4611</v>
      </c>
      <c r="E316" t="s">
        <v>3407</v>
      </c>
      <c r="F316">
        <v>17584</v>
      </c>
      <c r="G316" t="s">
        <v>7132</v>
      </c>
      <c r="H316">
        <v>39.994439999999997</v>
      </c>
      <c r="I316">
        <v>-76.284270000000006</v>
      </c>
      <c r="J316">
        <f t="shared" si="10"/>
        <v>-0.56966440079440273</v>
      </c>
      <c r="K316">
        <f t="shared" si="11"/>
        <v>0.44644896365416531</v>
      </c>
    </row>
    <row r="317" spans="1:11">
      <c r="A317">
        <v>239007</v>
      </c>
      <c r="B317" t="s">
        <v>3292</v>
      </c>
      <c r="C317" t="s">
        <v>39</v>
      </c>
      <c r="D317" t="s">
        <v>4814</v>
      </c>
      <c r="E317" t="s">
        <v>3407</v>
      </c>
      <c r="F317">
        <v>17602</v>
      </c>
      <c r="G317" t="s">
        <v>7336</v>
      </c>
      <c r="H317">
        <v>40.036912000000001</v>
      </c>
      <c r="I317">
        <v>-76.340562000000006</v>
      </c>
      <c r="J317">
        <f t="shared" si="10"/>
        <v>0.10945378080992242</v>
      </c>
      <c r="K317">
        <f t="shared" si="11"/>
        <v>-0.25653385410211221</v>
      </c>
    </row>
    <row r="318" spans="1:11">
      <c r="A318">
        <v>307365</v>
      </c>
      <c r="B318" t="s">
        <v>3296</v>
      </c>
      <c r="C318" t="s">
        <v>578</v>
      </c>
      <c r="D318" t="s">
        <v>4612</v>
      </c>
      <c r="E318" t="s">
        <v>3407</v>
      </c>
      <c r="F318">
        <v>17584</v>
      </c>
      <c r="G318" t="s">
        <v>7133</v>
      </c>
      <c r="H318">
        <v>39.985284999999998</v>
      </c>
      <c r="I318">
        <v>-76.271686000000003</v>
      </c>
      <c r="J318">
        <f t="shared" si="10"/>
        <v>-0.71605088960083829</v>
      </c>
      <c r="K318">
        <f t="shared" si="11"/>
        <v>0.60359981597150869</v>
      </c>
    </row>
    <row r="319" spans="1:11">
      <c r="A319">
        <v>239003</v>
      </c>
      <c r="B319" t="s">
        <v>3297</v>
      </c>
      <c r="C319" t="s">
        <v>578</v>
      </c>
      <c r="D319" t="s">
        <v>4612</v>
      </c>
      <c r="E319" t="s">
        <v>3407</v>
      </c>
      <c r="F319">
        <v>17584</v>
      </c>
      <c r="G319" t="s">
        <v>7133</v>
      </c>
      <c r="H319">
        <v>39.985284999999998</v>
      </c>
      <c r="I319">
        <v>-76.271686000000003</v>
      </c>
      <c r="J319">
        <f t="shared" si="10"/>
        <v>-0.71605088960083829</v>
      </c>
      <c r="K319">
        <f t="shared" si="11"/>
        <v>0.60359981597150869</v>
      </c>
    </row>
    <row r="320" spans="1:11">
      <c r="A320">
        <v>239004</v>
      </c>
      <c r="B320" t="s">
        <v>3298</v>
      </c>
      <c r="C320" t="s">
        <v>578</v>
      </c>
      <c r="D320" t="s">
        <v>4612</v>
      </c>
      <c r="E320" t="s">
        <v>3407</v>
      </c>
      <c r="F320">
        <v>17584</v>
      </c>
      <c r="G320" t="s">
        <v>7133</v>
      </c>
      <c r="H320">
        <v>39.985284999999998</v>
      </c>
      <c r="I320">
        <v>-76.271686000000003</v>
      </c>
      <c r="J320">
        <f t="shared" si="10"/>
        <v>-0.71605088960083829</v>
      </c>
      <c r="K320">
        <f t="shared" si="11"/>
        <v>0.60359981597150869</v>
      </c>
    </row>
    <row r="321" spans="1:11">
      <c r="A321">
        <v>242422</v>
      </c>
      <c r="B321" t="s">
        <v>3318</v>
      </c>
      <c r="C321" t="s">
        <v>39</v>
      </c>
      <c r="D321" t="s">
        <v>4887</v>
      </c>
      <c r="E321" t="s">
        <v>3407</v>
      </c>
      <c r="F321">
        <v>17603</v>
      </c>
      <c r="G321" t="s">
        <v>7409</v>
      </c>
      <c r="H321">
        <v>40.041367000000001</v>
      </c>
      <c r="I321">
        <v>-76.308722000000003</v>
      </c>
      <c r="J321">
        <f t="shared" si="10"/>
        <v>0.18068827645521995</v>
      </c>
      <c r="K321">
        <f t="shared" si="11"/>
        <v>0.1410887728672974</v>
      </c>
    </row>
    <row r="322" spans="1:11">
      <c r="A322">
        <v>424470</v>
      </c>
      <c r="B322" t="s">
        <v>3159</v>
      </c>
      <c r="C322" t="s">
        <v>39</v>
      </c>
      <c r="D322" t="s">
        <v>4670</v>
      </c>
      <c r="E322" t="s">
        <v>3407</v>
      </c>
      <c r="F322">
        <v>17601</v>
      </c>
      <c r="G322" t="s">
        <v>7191</v>
      </c>
      <c r="H322">
        <v>40.069071999999998</v>
      </c>
      <c r="I322">
        <v>-76.35566</v>
      </c>
      <c r="J322">
        <f t="shared" si="10"/>
        <v>0.62368529146144702</v>
      </c>
      <c r="K322">
        <f t="shared" si="11"/>
        <v>-0.44507991006887015</v>
      </c>
    </row>
    <row r="323" spans="1:11">
      <c r="A323">
        <v>483959</v>
      </c>
      <c r="B323" t="s">
        <v>3295</v>
      </c>
      <c r="C323" t="s">
        <v>39</v>
      </c>
      <c r="D323" t="s">
        <v>4864</v>
      </c>
      <c r="E323" t="s">
        <v>3407</v>
      </c>
      <c r="F323">
        <v>17603</v>
      </c>
      <c r="G323" t="s">
        <v>7386</v>
      </c>
      <c r="H323">
        <v>40.036116999999997</v>
      </c>
      <c r="I323">
        <v>-76.305728999999999</v>
      </c>
      <c r="J323">
        <f t="shared" si="10"/>
        <v>9.6741901115585588E-2</v>
      </c>
      <c r="K323">
        <f t="shared" si="11"/>
        <v>0.17846579932837689</v>
      </c>
    </row>
    <row r="324" spans="1:11">
      <c r="A324">
        <v>343851</v>
      </c>
      <c r="B324" t="s">
        <v>3326</v>
      </c>
      <c r="C324" t="s">
        <v>39</v>
      </c>
      <c r="D324" t="s">
        <v>4739</v>
      </c>
      <c r="E324" t="s">
        <v>3407</v>
      </c>
      <c r="F324">
        <v>17601</v>
      </c>
      <c r="G324" t="s">
        <v>7260</v>
      </c>
      <c r="H324">
        <v>40.062666</v>
      </c>
      <c r="I324">
        <v>-76.325970999999996</v>
      </c>
      <c r="J324">
        <f t="shared" si="10"/>
        <v>0.52125472376141357</v>
      </c>
      <c r="K324">
        <f t="shared" si="11"/>
        <v>-7.4319289085963497E-2</v>
      </c>
    </row>
    <row r="325" spans="1:11">
      <c r="A325">
        <v>242477</v>
      </c>
      <c r="B325" t="s">
        <v>266</v>
      </c>
      <c r="C325" t="s">
        <v>956</v>
      </c>
      <c r="D325" t="s">
        <v>4254</v>
      </c>
      <c r="E325" t="s">
        <v>3407</v>
      </c>
      <c r="F325">
        <v>17538</v>
      </c>
      <c r="G325" t="s">
        <v>6774</v>
      </c>
      <c r="H325">
        <v>40.097850000000001</v>
      </c>
      <c r="I325">
        <v>-76.419920000000005</v>
      </c>
      <c r="J325">
        <f t="shared" si="10"/>
        <v>1.0838393466085885</v>
      </c>
      <c r="K325">
        <f t="shared" si="11"/>
        <v>-1.2475682897502141</v>
      </c>
    </row>
    <row r="326" spans="1:11">
      <c r="A326">
        <v>242475</v>
      </c>
      <c r="B326" t="s">
        <v>266</v>
      </c>
      <c r="C326" t="s">
        <v>322</v>
      </c>
      <c r="D326" t="s">
        <v>4429</v>
      </c>
      <c r="E326" t="s">
        <v>3407</v>
      </c>
      <c r="F326">
        <v>17547</v>
      </c>
      <c r="G326" t="s">
        <v>6949</v>
      </c>
      <c r="H326">
        <v>40.062486</v>
      </c>
      <c r="I326">
        <v>-76.557326000000003</v>
      </c>
      <c r="J326">
        <f t="shared" si="10"/>
        <v>0.518376562321195</v>
      </c>
      <c r="K326">
        <f t="shared" si="11"/>
        <v>-2.9635147307475065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E5BD-8EE2-4B5D-BF9A-CDA8A9406BD9}">
  <sheetPr codeName="Sheet34"/>
  <dimension ref="A1:O24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3.28515625" bestFit="1" customWidth="1"/>
    <col min="3" max="3" width="11.7109375" bestFit="1" customWidth="1"/>
    <col min="4" max="4" width="19.42578125" bestFit="1" customWidth="1"/>
    <col min="5" max="5" width="5.28515625" bestFit="1" customWidth="1"/>
    <col min="6" max="6" width="15.5703125" bestFit="1" customWidth="1"/>
    <col min="7" max="7" width="39.425781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239139</v>
      </c>
      <c r="B2" t="s">
        <v>1221</v>
      </c>
      <c r="C2" t="s">
        <v>111</v>
      </c>
      <c r="D2" t="s">
        <v>4115</v>
      </c>
      <c r="E2" t="s">
        <v>3407</v>
      </c>
      <c r="F2">
        <v>17501</v>
      </c>
      <c r="G2" t="s">
        <v>6635</v>
      </c>
      <c r="H2">
        <v>40.158999000000001</v>
      </c>
      <c r="I2">
        <v>-76.203177999999994</v>
      </c>
      <c r="J2">
        <f>(H2-N$2)/N$6</f>
        <v>-1.106994929342296</v>
      </c>
      <c r="K2">
        <f>(I2-O$2)/O$6</f>
        <v>-1.2799485911033259</v>
      </c>
      <c r="M2" s="19" t="s">
        <v>8497</v>
      </c>
      <c r="N2" s="20">
        <f>AVERAGE(H:H)</f>
        <v>40.292888608695655</v>
      </c>
      <c r="O2" s="20">
        <f>AVERAGE(I:I)</f>
        <v>-75.868368652173899</v>
      </c>
    </row>
    <row r="3" spans="1:15">
      <c r="A3">
        <v>239249</v>
      </c>
      <c r="B3" t="s">
        <v>41</v>
      </c>
      <c r="C3" t="s">
        <v>42</v>
      </c>
      <c r="D3" t="s">
        <v>5706</v>
      </c>
      <c r="E3" t="s">
        <v>3407</v>
      </c>
      <c r="F3">
        <v>19503</v>
      </c>
      <c r="G3" t="s">
        <v>8229</v>
      </c>
      <c r="H3">
        <v>40.403661999999997</v>
      </c>
      <c r="I3">
        <v>-75.586273000000006</v>
      </c>
      <c r="J3">
        <f t="shared" ref="J3:J24" si="0">(H3-N$2)/N$6</f>
        <v>0.91587079590842779</v>
      </c>
      <c r="K3">
        <f t="shared" ref="K3:K24" si="1">(I3-O$2)/O$6</f>
        <v>1.0784284695178017</v>
      </c>
      <c r="M3" s="19" t="s">
        <v>8498</v>
      </c>
      <c r="N3" s="20">
        <f>MEDIAN(H:H)</f>
        <v>40.339108000000003</v>
      </c>
      <c r="O3" s="20">
        <f>MEDIAN(I:I)</f>
        <v>-75.782889999999995</v>
      </c>
    </row>
    <row r="4" spans="1:15">
      <c r="A4">
        <v>239368</v>
      </c>
      <c r="B4" t="s">
        <v>1387</v>
      </c>
      <c r="C4" t="s">
        <v>1139</v>
      </c>
      <c r="D4" t="s">
        <v>5720</v>
      </c>
      <c r="E4" t="s">
        <v>3407</v>
      </c>
      <c r="F4">
        <v>19512</v>
      </c>
      <c r="G4" t="s">
        <v>8243</v>
      </c>
      <c r="H4">
        <v>40.338042999999999</v>
      </c>
      <c r="I4">
        <v>-75.626827000000006</v>
      </c>
      <c r="J4">
        <f t="shared" si="0"/>
        <v>0.37333503845746147</v>
      </c>
      <c r="K4">
        <f t="shared" si="1"/>
        <v>0.92339386400085599</v>
      </c>
      <c r="M4" s="19" t="s">
        <v>8499</v>
      </c>
      <c r="N4" s="20">
        <f>MAX(H:H)</f>
        <v>40.505113000000001</v>
      </c>
      <c r="O4" s="20">
        <f>MAX(I:I)</f>
        <v>-75.586273000000006</v>
      </c>
    </row>
    <row r="5" spans="1:15">
      <c r="A5">
        <v>415368</v>
      </c>
      <c r="B5" t="s">
        <v>1388</v>
      </c>
      <c r="C5" t="s">
        <v>1139</v>
      </c>
      <c r="D5" t="s">
        <v>5716</v>
      </c>
      <c r="E5" t="s">
        <v>3407</v>
      </c>
      <c r="F5">
        <v>19512</v>
      </c>
      <c r="G5" t="s">
        <v>8239</v>
      </c>
      <c r="H5">
        <v>40.34158</v>
      </c>
      <c r="I5">
        <v>-75.627989999999997</v>
      </c>
      <c r="J5">
        <f t="shared" si="0"/>
        <v>0.4025788394008607</v>
      </c>
      <c r="K5">
        <f t="shared" si="1"/>
        <v>0.91894781068392462</v>
      </c>
      <c r="M5" s="19" t="s">
        <v>8500</v>
      </c>
      <c r="N5" s="20">
        <f>MIN(H:H)</f>
        <v>40.115290000000002</v>
      </c>
      <c r="O5" s="20">
        <f>MIN(I:I)</f>
        <v>-76.221532999999994</v>
      </c>
    </row>
    <row r="6" spans="1:15">
      <c r="A6">
        <v>424506</v>
      </c>
      <c r="B6" t="s">
        <v>1389</v>
      </c>
      <c r="C6" t="s">
        <v>1139</v>
      </c>
      <c r="D6" t="s">
        <v>5718</v>
      </c>
      <c r="E6" t="s">
        <v>3407</v>
      </c>
      <c r="F6">
        <v>19512</v>
      </c>
      <c r="G6" t="s">
        <v>8241</v>
      </c>
      <c r="H6">
        <v>40.331451999999999</v>
      </c>
      <c r="I6">
        <v>-75.628652000000002</v>
      </c>
      <c r="J6">
        <f t="shared" si="0"/>
        <v>0.3188408648589679</v>
      </c>
      <c r="K6">
        <f t="shared" si="1"/>
        <v>0.91641703914836536</v>
      </c>
      <c r="M6" t="s">
        <v>8501</v>
      </c>
      <c r="N6">
        <f>_xlfn.STDEV.P(H:H)</f>
        <v>0.12094871001369649</v>
      </c>
      <c r="O6">
        <f>_xlfn.STDEV.P(I:I)</f>
        <v>0.26158030889153649</v>
      </c>
    </row>
    <row r="7" spans="1:15">
      <c r="A7">
        <v>423140</v>
      </c>
      <c r="B7" t="s">
        <v>1692</v>
      </c>
      <c r="C7" t="s">
        <v>654</v>
      </c>
      <c r="D7" t="s">
        <v>4126</v>
      </c>
      <c r="E7" t="s">
        <v>3407</v>
      </c>
      <c r="F7">
        <v>17508</v>
      </c>
      <c r="G7" t="s">
        <v>6646</v>
      </c>
      <c r="H7">
        <v>40.123569000000003</v>
      </c>
      <c r="I7">
        <v>-76.210605000000001</v>
      </c>
      <c r="J7">
        <f t="shared" si="0"/>
        <v>-1.3999290168243859</v>
      </c>
      <c r="K7">
        <f t="shared" si="1"/>
        <v>-1.3083414010647461</v>
      </c>
    </row>
    <row r="8" spans="1:15">
      <c r="A8">
        <v>483521</v>
      </c>
      <c r="B8" t="s">
        <v>1896</v>
      </c>
      <c r="C8" t="s">
        <v>1833</v>
      </c>
      <c r="D8" t="s">
        <v>5764</v>
      </c>
      <c r="E8" t="s">
        <v>3407</v>
      </c>
      <c r="F8">
        <v>19560</v>
      </c>
      <c r="G8" t="s">
        <v>8287</v>
      </c>
      <c r="H8">
        <v>40.417217999999998</v>
      </c>
      <c r="I8">
        <v>-75.922690000000003</v>
      </c>
      <c r="J8">
        <f t="shared" si="0"/>
        <v>1.0279513629394124</v>
      </c>
      <c r="K8">
        <f t="shared" si="1"/>
        <v>-0.20766604358062726</v>
      </c>
    </row>
    <row r="9" spans="1:15">
      <c r="A9">
        <v>468389</v>
      </c>
      <c r="B9" t="s">
        <v>1392</v>
      </c>
      <c r="C9" t="s">
        <v>1139</v>
      </c>
      <c r="D9" t="s">
        <v>5719</v>
      </c>
      <c r="E9" t="s">
        <v>3407</v>
      </c>
      <c r="F9">
        <v>19512</v>
      </c>
      <c r="G9" t="s">
        <v>8242</v>
      </c>
      <c r="H9">
        <v>40.339108000000003</v>
      </c>
      <c r="I9">
        <v>-75.627455999999995</v>
      </c>
      <c r="J9">
        <f t="shared" si="0"/>
        <v>0.38214042381364666</v>
      </c>
      <c r="K9">
        <f t="shared" si="1"/>
        <v>0.9209892487503627</v>
      </c>
    </row>
    <row r="10" spans="1:15">
      <c r="A10">
        <v>239895</v>
      </c>
      <c r="B10" t="s">
        <v>653</v>
      </c>
      <c r="C10" t="s">
        <v>654</v>
      </c>
      <c r="D10" t="s">
        <v>4128</v>
      </c>
      <c r="E10" t="s">
        <v>3407</v>
      </c>
      <c r="F10">
        <v>17508</v>
      </c>
      <c r="G10" t="s">
        <v>6648</v>
      </c>
      <c r="H10">
        <v>40.130476000000002</v>
      </c>
      <c r="I10">
        <v>-76.221532999999994</v>
      </c>
      <c r="J10">
        <f t="shared" si="0"/>
        <v>-1.3428221655052106</v>
      </c>
      <c r="K10">
        <f t="shared" si="1"/>
        <v>-1.3501182459897361</v>
      </c>
    </row>
    <row r="11" spans="1:15">
      <c r="A11">
        <v>239958</v>
      </c>
      <c r="B11" t="s">
        <v>1867</v>
      </c>
      <c r="C11" t="s">
        <v>1868</v>
      </c>
      <c r="D11" t="s">
        <v>5765</v>
      </c>
      <c r="E11" t="s">
        <v>3407</v>
      </c>
      <c r="F11">
        <v>19562</v>
      </c>
      <c r="G11" t="s">
        <v>8288</v>
      </c>
      <c r="H11">
        <v>40.505113000000001</v>
      </c>
      <c r="I11">
        <v>-75.707582000000002</v>
      </c>
      <c r="J11">
        <f t="shared" si="0"/>
        <v>1.7546643637647188</v>
      </c>
      <c r="K11">
        <f t="shared" si="1"/>
        <v>0.61467414292475164</v>
      </c>
    </row>
    <row r="12" spans="1:15">
      <c r="A12">
        <v>239977</v>
      </c>
      <c r="B12" t="s">
        <v>1881</v>
      </c>
      <c r="C12" t="s">
        <v>654</v>
      </c>
      <c r="D12" t="s">
        <v>4127</v>
      </c>
      <c r="E12" t="s">
        <v>3407</v>
      </c>
      <c r="F12">
        <v>17508</v>
      </c>
      <c r="G12" t="s">
        <v>6647</v>
      </c>
      <c r="H12">
        <v>40.124873999999998</v>
      </c>
      <c r="I12">
        <v>-76.209586999999999</v>
      </c>
      <c r="J12">
        <f t="shared" si="0"/>
        <v>-1.3891393192753403</v>
      </c>
      <c r="K12">
        <f t="shared" si="1"/>
        <v>-1.3044496708182463</v>
      </c>
    </row>
    <row r="13" spans="1:15">
      <c r="A13">
        <v>472455</v>
      </c>
      <c r="B13" t="s">
        <v>499</v>
      </c>
      <c r="C13" t="s">
        <v>246</v>
      </c>
      <c r="D13" t="s">
        <v>5707</v>
      </c>
      <c r="E13" t="s">
        <v>3407</v>
      </c>
      <c r="F13">
        <v>19505</v>
      </c>
      <c r="G13" t="s">
        <v>8230</v>
      </c>
      <c r="H13">
        <v>40.350605000000002</v>
      </c>
      <c r="I13">
        <v>-75.628136999999995</v>
      </c>
      <c r="J13">
        <f t="shared" si="0"/>
        <v>0.47719724582271639</v>
      </c>
      <c r="K13">
        <f t="shared" si="1"/>
        <v>0.91838584177800331</v>
      </c>
    </row>
    <row r="14" spans="1:15">
      <c r="A14">
        <v>468388</v>
      </c>
      <c r="B14" t="s">
        <v>1390</v>
      </c>
      <c r="C14" t="s">
        <v>1391</v>
      </c>
      <c r="D14" t="s">
        <v>5734</v>
      </c>
      <c r="E14" t="s">
        <v>3407</v>
      </c>
      <c r="F14">
        <v>19525</v>
      </c>
      <c r="G14" t="s">
        <v>8257</v>
      </c>
      <c r="H14">
        <v>40.320549999999997</v>
      </c>
      <c r="I14">
        <v>-75.608729999999994</v>
      </c>
      <c r="J14">
        <f t="shared" si="0"/>
        <v>0.22870348349485944</v>
      </c>
      <c r="K14">
        <f t="shared" si="1"/>
        <v>0.99257720611364264</v>
      </c>
    </row>
    <row r="15" spans="1:15">
      <c r="A15">
        <v>240431</v>
      </c>
      <c r="B15" t="s">
        <v>2125</v>
      </c>
      <c r="C15" t="s">
        <v>111</v>
      </c>
      <c r="D15" t="s">
        <v>4113</v>
      </c>
      <c r="E15" t="s">
        <v>3407</v>
      </c>
      <c r="F15">
        <v>17501</v>
      </c>
      <c r="G15" t="s">
        <v>6633</v>
      </c>
      <c r="H15">
        <v>40.153750000000002</v>
      </c>
      <c r="I15">
        <v>-76.199504000000005</v>
      </c>
      <c r="J15">
        <f t="shared" si="0"/>
        <v>-1.1503934905952831</v>
      </c>
      <c r="K15">
        <f t="shared" si="1"/>
        <v>-1.2659031913729015</v>
      </c>
    </row>
    <row r="16" spans="1:15">
      <c r="A16">
        <v>323699</v>
      </c>
      <c r="B16" t="s">
        <v>110</v>
      </c>
      <c r="C16" t="s">
        <v>111</v>
      </c>
      <c r="D16" t="s">
        <v>4114</v>
      </c>
      <c r="E16" t="s">
        <v>3407</v>
      </c>
      <c r="F16">
        <v>17501</v>
      </c>
      <c r="G16" t="s">
        <v>6634</v>
      </c>
      <c r="H16">
        <v>40.154474999999998</v>
      </c>
      <c r="I16">
        <v>-76.207736999999995</v>
      </c>
      <c r="J16">
        <f t="shared" si="0"/>
        <v>-1.1443992141791597</v>
      </c>
      <c r="K16">
        <f t="shared" si="1"/>
        <v>-1.2973772730225404</v>
      </c>
    </row>
    <row r="17" spans="1:11">
      <c r="A17">
        <v>454428</v>
      </c>
      <c r="B17" t="s">
        <v>2662</v>
      </c>
      <c r="C17" t="s">
        <v>654</v>
      </c>
      <c r="D17" t="s">
        <v>4129</v>
      </c>
      <c r="E17" t="s">
        <v>3407</v>
      </c>
      <c r="F17">
        <v>17508</v>
      </c>
      <c r="G17" t="s">
        <v>6649</v>
      </c>
      <c r="H17">
        <v>40.129913999999999</v>
      </c>
      <c r="I17">
        <v>-76.219871999999995</v>
      </c>
      <c r="J17">
        <f t="shared" si="0"/>
        <v>-1.3474687632236859</v>
      </c>
      <c r="K17">
        <f t="shared" si="1"/>
        <v>-1.3437683796445317</v>
      </c>
    </row>
    <row r="18" spans="1:11">
      <c r="A18">
        <v>456608</v>
      </c>
      <c r="B18" t="s">
        <v>2673</v>
      </c>
      <c r="C18" t="s">
        <v>2671</v>
      </c>
      <c r="D18" t="s">
        <v>5757</v>
      </c>
      <c r="E18" t="s">
        <v>3407</v>
      </c>
      <c r="F18">
        <v>19547</v>
      </c>
      <c r="G18" t="s">
        <v>8280</v>
      </c>
      <c r="H18">
        <v>40.381200999999997</v>
      </c>
      <c r="I18">
        <v>-75.798646000000005</v>
      </c>
      <c r="J18">
        <f t="shared" si="0"/>
        <v>0.73016397855207638</v>
      </c>
      <c r="K18">
        <f t="shared" si="1"/>
        <v>0.26654396299686439</v>
      </c>
    </row>
    <row r="19" spans="1:11">
      <c r="A19">
        <v>454430</v>
      </c>
      <c r="B19" t="s">
        <v>2672</v>
      </c>
      <c r="C19" t="s">
        <v>2671</v>
      </c>
      <c r="D19" t="s">
        <v>5759</v>
      </c>
      <c r="E19" t="s">
        <v>3407</v>
      </c>
      <c r="F19">
        <v>19547</v>
      </c>
      <c r="G19" t="s">
        <v>8282</v>
      </c>
      <c r="H19">
        <v>40.379947999999999</v>
      </c>
      <c r="I19">
        <v>-75.799342999999993</v>
      </c>
      <c r="J19">
        <f t="shared" si="0"/>
        <v>0.7198042153114721</v>
      </c>
      <c r="K19">
        <f t="shared" si="1"/>
        <v>0.26387938934091237</v>
      </c>
    </row>
    <row r="20" spans="1:11">
      <c r="A20">
        <v>241312</v>
      </c>
      <c r="B20" t="s">
        <v>2670</v>
      </c>
      <c r="C20" t="s">
        <v>2671</v>
      </c>
      <c r="D20" t="s">
        <v>5758</v>
      </c>
      <c r="E20" t="s">
        <v>3407</v>
      </c>
      <c r="F20">
        <v>19547</v>
      </c>
      <c r="G20" t="s">
        <v>8281</v>
      </c>
      <c r="H20">
        <v>40.386194000000003</v>
      </c>
      <c r="I20">
        <v>-75.782889999999995</v>
      </c>
      <c r="J20">
        <f t="shared" si="0"/>
        <v>0.77144594013265544</v>
      </c>
      <c r="K20">
        <f t="shared" si="1"/>
        <v>0.3267778547098048</v>
      </c>
    </row>
    <row r="21" spans="1:11">
      <c r="A21">
        <v>308012</v>
      </c>
      <c r="B21" t="s">
        <v>1138</v>
      </c>
      <c r="C21" t="s">
        <v>1139</v>
      </c>
      <c r="D21" t="s">
        <v>5717</v>
      </c>
      <c r="E21" t="s">
        <v>3407</v>
      </c>
      <c r="F21">
        <v>19512</v>
      </c>
      <c r="G21" t="s">
        <v>8240</v>
      </c>
      <c r="H21">
        <v>40.351261000000001</v>
      </c>
      <c r="I21">
        <v>-75.628354999999999</v>
      </c>
      <c r="J21">
        <f t="shared" si="0"/>
        <v>0.48262103248340116</v>
      </c>
      <c r="K21">
        <f t="shared" si="1"/>
        <v>0.91755244571341565</v>
      </c>
    </row>
    <row r="22" spans="1:11">
      <c r="A22">
        <v>241793</v>
      </c>
      <c r="B22" t="s">
        <v>245</v>
      </c>
      <c r="C22" t="s">
        <v>246</v>
      </c>
      <c r="D22" t="s">
        <v>5708</v>
      </c>
      <c r="E22" t="s">
        <v>3407</v>
      </c>
      <c r="F22">
        <v>19505</v>
      </c>
      <c r="G22" t="s">
        <v>8231</v>
      </c>
      <c r="H22">
        <v>40.357857000000003</v>
      </c>
      <c r="I22">
        <v>-75.590134000000006</v>
      </c>
      <c r="J22">
        <f t="shared" si="0"/>
        <v>0.53715654591926076</v>
      </c>
      <c r="K22">
        <f t="shared" si="1"/>
        <v>1.0636681841723115</v>
      </c>
    </row>
    <row r="23" spans="1:11">
      <c r="A23">
        <v>241984</v>
      </c>
      <c r="B23" t="s">
        <v>422</v>
      </c>
      <c r="C23" t="s">
        <v>423</v>
      </c>
      <c r="D23" t="s">
        <v>4604</v>
      </c>
      <c r="E23" t="s">
        <v>3407</v>
      </c>
      <c r="F23">
        <v>17580</v>
      </c>
      <c r="G23" t="s">
        <v>7124</v>
      </c>
      <c r="H23">
        <v>40.115290000000002</v>
      </c>
      <c r="I23">
        <v>-76.211190000000002</v>
      </c>
      <c r="J23">
        <f t="shared" si="0"/>
        <v>-1.4683795195132048</v>
      </c>
      <c r="K23">
        <f t="shared" si="1"/>
        <v>-1.3105778079352781</v>
      </c>
    </row>
    <row r="24" spans="1:11">
      <c r="A24">
        <v>316212</v>
      </c>
      <c r="B24" t="s">
        <v>976</v>
      </c>
      <c r="C24" t="s">
        <v>220</v>
      </c>
      <c r="D24" t="s">
        <v>5727</v>
      </c>
      <c r="E24" t="s">
        <v>3407</v>
      </c>
      <c r="F24">
        <v>19522</v>
      </c>
      <c r="G24" t="s">
        <v>8250</v>
      </c>
      <c r="H24">
        <v>40.441299000000001</v>
      </c>
      <c r="I24">
        <v>-75.725567999999996</v>
      </c>
      <c r="J24">
        <f t="shared" si="0"/>
        <v>1.2270522875981003</v>
      </c>
      <c r="K24">
        <f t="shared" si="1"/>
        <v>0.54591514467977575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DC0CE-EBF7-4B49-B91C-A7557C966D27}">
  <sheetPr codeName="Sheet35"/>
  <dimension ref="A1:O39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5.5703125" bestFit="1" customWidth="1"/>
    <col min="3" max="3" width="14.28515625" bestFit="1" customWidth="1"/>
    <col min="4" max="4" width="21.7109375" bestFit="1" customWidth="1"/>
    <col min="5" max="5" width="5.28515625" bestFit="1" customWidth="1"/>
    <col min="6" max="6" width="15.5703125" bestFit="1" customWidth="1"/>
    <col min="7" max="7" width="41.57031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470561</v>
      </c>
      <c r="B2" t="s">
        <v>1646</v>
      </c>
      <c r="C2" t="s">
        <v>1647</v>
      </c>
      <c r="D2" t="s">
        <v>5704</v>
      </c>
      <c r="E2" t="s">
        <v>3407</v>
      </c>
      <c r="F2">
        <v>19501</v>
      </c>
      <c r="G2" t="s">
        <v>8227</v>
      </c>
      <c r="H2">
        <v>40.240180000000002</v>
      </c>
      <c r="I2">
        <v>-76.063119999999998</v>
      </c>
      <c r="J2">
        <f>(H2-N$2)/N$6</f>
        <v>-0.29713128861321531</v>
      </c>
      <c r="K2">
        <f>(I2-O$2)/O$6</f>
        <v>5.4871480280033115E-2</v>
      </c>
      <c r="M2" s="19" t="s">
        <v>8497</v>
      </c>
      <c r="N2" s="20">
        <f>AVERAGE(H:H)</f>
        <v>40.267827736842108</v>
      </c>
      <c r="O2" s="20">
        <f>AVERAGE(I:I)</f>
        <v>-76.070950368421052</v>
      </c>
    </row>
    <row r="3" spans="1:15">
      <c r="A3">
        <v>432604</v>
      </c>
      <c r="B3" t="s">
        <v>1022</v>
      </c>
      <c r="C3" t="s">
        <v>483</v>
      </c>
      <c r="D3" t="s">
        <v>5756</v>
      </c>
      <c r="E3" t="s">
        <v>3407</v>
      </c>
      <c r="F3">
        <v>19543</v>
      </c>
      <c r="G3" t="s">
        <v>8279</v>
      </c>
      <c r="H3">
        <v>40.151952999999999</v>
      </c>
      <c r="I3">
        <v>-75.894808999999995</v>
      </c>
      <c r="J3">
        <f t="shared" ref="J3:J39" si="0">(H3-N$2)/N$6</f>
        <v>-1.2453102426517093</v>
      </c>
      <c r="K3">
        <f t="shared" ref="K3:K39" si="1">(I3-O$2)/O$6</f>
        <v>1.2343145435950287</v>
      </c>
      <c r="M3" s="19" t="s">
        <v>8498</v>
      </c>
      <c r="N3" s="20">
        <f>MEDIAN(H:H)</f>
        <v>40.242736000000001</v>
      </c>
      <c r="O3" s="20">
        <f>MEDIAN(I:I)</f>
        <v>-76.110254999999995</v>
      </c>
    </row>
    <row r="4" spans="1:15">
      <c r="A4">
        <v>239289</v>
      </c>
      <c r="B4" t="s">
        <v>1324</v>
      </c>
      <c r="C4" t="s">
        <v>728</v>
      </c>
      <c r="D4" t="s">
        <v>5749</v>
      </c>
      <c r="E4" t="s">
        <v>3407</v>
      </c>
      <c r="F4">
        <v>19533</v>
      </c>
      <c r="G4" t="s">
        <v>8272</v>
      </c>
      <c r="H4">
        <v>40.386809</v>
      </c>
      <c r="I4">
        <v>-75.999127000000001</v>
      </c>
      <c r="J4">
        <f t="shared" si="0"/>
        <v>1.2786962001566893</v>
      </c>
      <c r="K4">
        <f t="shared" si="1"/>
        <v>0.50330384626152591</v>
      </c>
      <c r="M4" s="19" t="s">
        <v>8499</v>
      </c>
      <c r="N4" s="20">
        <f>MAX(H:H)</f>
        <v>40.474831000000002</v>
      </c>
      <c r="O4" s="20">
        <f>MAX(I:I)</f>
        <v>-75.822281000000004</v>
      </c>
    </row>
    <row r="5" spans="1:15">
      <c r="A5">
        <v>428610</v>
      </c>
      <c r="B5" t="s">
        <v>2032</v>
      </c>
      <c r="C5" t="s">
        <v>516</v>
      </c>
      <c r="D5" t="s">
        <v>5752</v>
      </c>
      <c r="E5" t="s">
        <v>3407</v>
      </c>
      <c r="F5">
        <v>19540</v>
      </c>
      <c r="G5" t="s">
        <v>8275</v>
      </c>
      <c r="H5">
        <v>40.243031999999999</v>
      </c>
      <c r="I5">
        <v>-75.996081000000004</v>
      </c>
      <c r="J5">
        <f t="shared" si="0"/>
        <v>-0.26648073518949</v>
      </c>
      <c r="K5">
        <f t="shared" si="1"/>
        <v>0.52464875877974915</v>
      </c>
      <c r="M5" s="19" t="s">
        <v>8500</v>
      </c>
      <c r="N5" s="20">
        <f>MIN(H:H)</f>
        <v>40.148995999999997</v>
      </c>
      <c r="O5" s="20">
        <f>MIN(I:I)</f>
        <v>-76.364040000000003</v>
      </c>
    </row>
    <row r="6" spans="1:15">
      <c r="A6">
        <v>296550</v>
      </c>
      <c r="B6" t="s">
        <v>1515</v>
      </c>
      <c r="C6" t="s">
        <v>1516</v>
      </c>
      <c r="D6" t="s">
        <v>5771</v>
      </c>
      <c r="E6" t="s">
        <v>3407</v>
      </c>
      <c r="F6">
        <v>19567</v>
      </c>
      <c r="G6" t="s">
        <v>8294</v>
      </c>
      <c r="H6">
        <v>40.389927999999998</v>
      </c>
      <c r="I6">
        <v>-76.179631000000001</v>
      </c>
      <c r="J6">
        <f t="shared" si="0"/>
        <v>1.3122162128245136</v>
      </c>
      <c r="K6">
        <f t="shared" si="1"/>
        <v>-0.76158193482589798</v>
      </c>
      <c r="M6" t="s">
        <v>8501</v>
      </c>
      <c r="N6">
        <f>_xlfn.STDEV.P(H:H)</f>
        <v>9.3048890849376065E-2</v>
      </c>
      <c r="O6">
        <f>_xlfn.STDEV.P(I:I)</f>
        <v>0.1427037940491509</v>
      </c>
    </row>
    <row r="7" spans="1:15">
      <c r="A7">
        <v>301035</v>
      </c>
      <c r="B7" t="s">
        <v>617</v>
      </c>
      <c r="C7" t="s">
        <v>618</v>
      </c>
      <c r="D7" t="s">
        <v>4594</v>
      </c>
      <c r="E7" t="s">
        <v>3407</v>
      </c>
      <c r="F7">
        <v>17578</v>
      </c>
      <c r="G7" t="s">
        <v>7114</v>
      </c>
      <c r="H7">
        <v>40.236832999999997</v>
      </c>
      <c r="I7">
        <v>-76.230659000000003</v>
      </c>
      <c r="J7">
        <f t="shared" si="0"/>
        <v>-0.33310162602887661</v>
      </c>
      <c r="K7">
        <f t="shared" si="1"/>
        <v>-1.1191617759226731</v>
      </c>
    </row>
    <row r="8" spans="1:15">
      <c r="A8">
        <v>239626</v>
      </c>
      <c r="B8" t="s">
        <v>1641</v>
      </c>
      <c r="C8" t="s">
        <v>618</v>
      </c>
      <c r="D8" t="s">
        <v>4596</v>
      </c>
      <c r="E8" t="s">
        <v>3407</v>
      </c>
      <c r="F8">
        <v>17578</v>
      </c>
      <c r="G8" t="s">
        <v>7116</v>
      </c>
      <c r="H8">
        <v>40.216301000000001</v>
      </c>
      <c r="I8">
        <v>-76.130301000000003</v>
      </c>
      <c r="J8">
        <f t="shared" si="0"/>
        <v>-0.55375981778778949</v>
      </c>
      <c r="K8">
        <f t="shared" si="1"/>
        <v>-0.41590086636735984</v>
      </c>
    </row>
    <row r="9" spans="1:15">
      <c r="A9">
        <v>299785</v>
      </c>
      <c r="B9" t="s">
        <v>519</v>
      </c>
      <c r="C9" t="s">
        <v>483</v>
      </c>
      <c r="D9" t="s">
        <v>5754</v>
      </c>
      <c r="E9" t="s">
        <v>3407</v>
      </c>
      <c r="F9">
        <v>19543</v>
      </c>
      <c r="G9" t="s">
        <v>8277</v>
      </c>
      <c r="H9">
        <v>40.148995999999997</v>
      </c>
      <c r="I9">
        <v>-75.907287999999994</v>
      </c>
      <c r="J9">
        <f t="shared" si="0"/>
        <v>-1.2770892351040617</v>
      </c>
      <c r="K9">
        <f t="shared" si="1"/>
        <v>1.1468676744830488</v>
      </c>
    </row>
    <row r="10" spans="1:15">
      <c r="A10">
        <v>453620</v>
      </c>
      <c r="B10" t="s">
        <v>1700</v>
      </c>
      <c r="C10" t="s">
        <v>148</v>
      </c>
      <c r="D10" t="s">
        <v>5763</v>
      </c>
      <c r="E10" t="s">
        <v>3407</v>
      </c>
      <c r="F10">
        <v>19551</v>
      </c>
      <c r="G10" t="s">
        <v>8286</v>
      </c>
      <c r="H10">
        <v>40.348287999999997</v>
      </c>
      <c r="I10">
        <v>-76.119124999999997</v>
      </c>
      <c r="J10">
        <f t="shared" si="0"/>
        <v>0.8647095352069778</v>
      </c>
      <c r="K10">
        <f t="shared" si="1"/>
        <v>-0.33758479863788682</v>
      </c>
    </row>
    <row r="11" spans="1:15">
      <c r="A11">
        <v>415425</v>
      </c>
      <c r="B11" t="s">
        <v>1699</v>
      </c>
      <c r="C11" t="s">
        <v>148</v>
      </c>
      <c r="D11" t="s">
        <v>5762</v>
      </c>
      <c r="E11" t="s">
        <v>3407</v>
      </c>
      <c r="F11">
        <v>19551</v>
      </c>
      <c r="G11" t="s">
        <v>8285</v>
      </c>
      <c r="H11">
        <v>40.350006</v>
      </c>
      <c r="I11">
        <v>-76.123938999999993</v>
      </c>
      <c r="J11">
        <f t="shared" si="0"/>
        <v>0.88317294712217109</v>
      </c>
      <c r="K11">
        <f t="shared" si="1"/>
        <v>-0.37131901034593739</v>
      </c>
    </row>
    <row r="12" spans="1:15">
      <c r="A12">
        <v>239710</v>
      </c>
      <c r="B12" t="s">
        <v>1698</v>
      </c>
      <c r="C12" t="s">
        <v>148</v>
      </c>
      <c r="D12" t="s">
        <v>5763</v>
      </c>
      <c r="E12" t="s">
        <v>3407</v>
      </c>
      <c r="F12">
        <v>19551</v>
      </c>
      <c r="G12" t="s">
        <v>8286</v>
      </c>
      <c r="H12">
        <v>40.348287999999997</v>
      </c>
      <c r="I12">
        <v>-76.119124999999997</v>
      </c>
      <c r="J12">
        <f t="shared" si="0"/>
        <v>0.8647095352069778</v>
      </c>
      <c r="K12">
        <f t="shared" si="1"/>
        <v>-0.33758479863788682</v>
      </c>
    </row>
    <row r="13" spans="1:15">
      <c r="A13">
        <v>482420</v>
      </c>
      <c r="B13" t="s">
        <v>1702</v>
      </c>
      <c r="C13" t="s">
        <v>1516</v>
      </c>
      <c r="D13" t="s">
        <v>5770</v>
      </c>
      <c r="E13" t="s">
        <v>3407</v>
      </c>
      <c r="F13">
        <v>19567</v>
      </c>
      <c r="G13" t="s">
        <v>8293</v>
      </c>
      <c r="H13">
        <v>40.361066000000001</v>
      </c>
      <c r="I13">
        <v>-76.190278000000006</v>
      </c>
      <c r="J13">
        <f t="shared" si="0"/>
        <v>1.002035191465352</v>
      </c>
      <c r="K13">
        <f t="shared" si="1"/>
        <v>-0.83619102332945061</v>
      </c>
    </row>
    <row r="14" spans="1:15">
      <c r="A14">
        <v>285461</v>
      </c>
      <c r="B14" t="s">
        <v>300</v>
      </c>
      <c r="C14" t="s">
        <v>301</v>
      </c>
      <c r="D14" t="s">
        <v>5709</v>
      </c>
      <c r="E14" t="s">
        <v>3407</v>
      </c>
      <c r="F14">
        <v>19506</v>
      </c>
      <c r="G14" t="s">
        <v>8232</v>
      </c>
      <c r="H14">
        <v>40.413147000000002</v>
      </c>
      <c r="I14">
        <v>-76.026604000000006</v>
      </c>
      <c r="J14">
        <f t="shared" si="0"/>
        <v>1.5617516966766591</v>
      </c>
      <c r="K14">
        <f t="shared" si="1"/>
        <v>0.31075815970086701</v>
      </c>
    </row>
    <row r="15" spans="1:15">
      <c r="A15">
        <v>239904</v>
      </c>
      <c r="B15" t="s">
        <v>969</v>
      </c>
      <c r="C15" t="s">
        <v>1814</v>
      </c>
      <c r="D15" t="s">
        <v>3854</v>
      </c>
      <c r="E15" t="s">
        <v>3407</v>
      </c>
      <c r="F15">
        <v>17088</v>
      </c>
      <c r="G15" t="s">
        <v>6373</v>
      </c>
      <c r="H15">
        <v>40.302208999999998</v>
      </c>
      <c r="I15">
        <v>-76.307145000000006</v>
      </c>
      <c r="J15">
        <f t="shared" si="0"/>
        <v>0.36949675427668421</v>
      </c>
      <c r="K15">
        <f t="shared" si="1"/>
        <v>-1.6551391163265234</v>
      </c>
    </row>
    <row r="16" spans="1:15">
      <c r="A16">
        <v>343897</v>
      </c>
      <c r="B16" t="s">
        <v>969</v>
      </c>
      <c r="C16" t="s">
        <v>108</v>
      </c>
      <c r="D16" t="s">
        <v>4235</v>
      </c>
      <c r="E16" t="s">
        <v>3407</v>
      </c>
      <c r="F16">
        <v>17522</v>
      </c>
      <c r="G16" t="s">
        <v>6755</v>
      </c>
      <c r="H16">
        <v>40.167709000000002</v>
      </c>
      <c r="I16">
        <v>-76.200198</v>
      </c>
      <c r="J16">
        <f t="shared" si="0"/>
        <v>-1.0759799061353028</v>
      </c>
      <c r="K16">
        <f t="shared" si="1"/>
        <v>-0.90570564321809366</v>
      </c>
    </row>
    <row r="17" spans="1:11">
      <c r="A17">
        <v>468426</v>
      </c>
      <c r="B17" t="s">
        <v>666</v>
      </c>
      <c r="C17" t="s">
        <v>667</v>
      </c>
      <c r="D17" t="s">
        <v>5710</v>
      </c>
      <c r="E17" t="s">
        <v>3407</v>
      </c>
      <c r="F17">
        <v>19507</v>
      </c>
      <c r="G17" t="s">
        <v>8233</v>
      </c>
      <c r="H17">
        <v>40.474831000000002</v>
      </c>
      <c r="I17">
        <v>-76.311628999999996</v>
      </c>
      <c r="J17">
        <f t="shared" si="0"/>
        <v>2.2246720113298593</v>
      </c>
      <c r="K17">
        <f t="shared" si="1"/>
        <v>-1.6865608457196917</v>
      </c>
    </row>
    <row r="18" spans="1:11">
      <c r="A18">
        <v>345067</v>
      </c>
      <c r="B18" t="s">
        <v>1146</v>
      </c>
      <c r="C18" t="s">
        <v>618</v>
      </c>
      <c r="D18" t="s">
        <v>4595</v>
      </c>
      <c r="E18" t="s">
        <v>3407</v>
      </c>
      <c r="F18">
        <v>17578</v>
      </c>
      <c r="G18" t="s">
        <v>7115</v>
      </c>
      <c r="H18">
        <v>40.242440000000002</v>
      </c>
      <c r="I18">
        <v>-76.184719999999999</v>
      </c>
      <c r="J18">
        <f t="shared" si="0"/>
        <v>-0.27284298190294937</v>
      </c>
      <c r="K18">
        <f t="shared" si="1"/>
        <v>-0.79724321512966712</v>
      </c>
    </row>
    <row r="19" spans="1:11">
      <c r="A19">
        <v>267487</v>
      </c>
      <c r="B19" t="s">
        <v>2025</v>
      </c>
      <c r="C19" t="s">
        <v>1647</v>
      </c>
      <c r="D19" t="s">
        <v>5705</v>
      </c>
      <c r="E19" t="s">
        <v>3407</v>
      </c>
      <c r="F19">
        <v>19501</v>
      </c>
      <c r="G19" t="s">
        <v>8228</v>
      </c>
      <c r="H19">
        <v>40.248545</v>
      </c>
      <c r="I19">
        <v>-76.044944000000001</v>
      </c>
      <c r="J19">
        <f t="shared" si="0"/>
        <v>-0.20723231267014178</v>
      </c>
      <c r="K19">
        <f t="shared" si="1"/>
        <v>0.18224020317282863</v>
      </c>
    </row>
    <row r="20" spans="1:11">
      <c r="A20">
        <v>415484</v>
      </c>
      <c r="B20" t="s">
        <v>1053</v>
      </c>
      <c r="C20" t="s">
        <v>1814</v>
      </c>
      <c r="D20" t="s">
        <v>3855</v>
      </c>
      <c r="E20" t="s">
        <v>3407</v>
      </c>
      <c r="F20">
        <v>17088</v>
      </c>
      <c r="G20" t="s">
        <v>6374</v>
      </c>
      <c r="H20">
        <v>40.301890999999998</v>
      </c>
      <c r="I20">
        <v>-76.306809000000001</v>
      </c>
      <c r="J20">
        <f t="shared" si="0"/>
        <v>0.36607919607585832</v>
      </c>
      <c r="K20">
        <f t="shared" si="1"/>
        <v>-1.6527845888786505</v>
      </c>
    </row>
    <row r="21" spans="1:11">
      <c r="A21">
        <v>330198</v>
      </c>
      <c r="B21" t="s">
        <v>147</v>
      </c>
      <c r="C21" t="s">
        <v>148</v>
      </c>
      <c r="D21" t="s">
        <v>5761</v>
      </c>
      <c r="E21" t="s">
        <v>3407</v>
      </c>
      <c r="F21">
        <v>19551</v>
      </c>
      <c r="G21" t="s">
        <v>8284</v>
      </c>
      <c r="H21">
        <v>40.343335000000003</v>
      </c>
      <c r="I21">
        <v>-76.122056999999998</v>
      </c>
      <c r="J21">
        <f t="shared" si="0"/>
        <v>0.8114794541734377</v>
      </c>
      <c r="K21">
        <f t="shared" si="1"/>
        <v>-0.35813085362918867</v>
      </c>
    </row>
    <row r="22" spans="1:11">
      <c r="A22">
        <v>240444</v>
      </c>
      <c r="B22" t="s">
        <v>366</v>
      </c>
      <c r="C22" t="s">
        <v>367</v>
      </c>
      <c r="D22" t="s">
        <v>5724</v>
      </c>
      <c r="E22" t="s">
        <v>3407</v>
      </c>
      <c r="F22">
        <v>19520</v>
      </c>
      <c r="G22" t="s">
        <v>8247</v>
      </c>
      <c r="H22">
        <v>40.177098999999998</v>
      </c>
      <c r="I22">
        <v>-75.840390999999997</v>
      </c>
      <c r="J22">
        <f t="shared" si="0"/>
        <v>-0.9750652158656854</v>
      </c>
      <c r="K22">
        <f t="shared" si="1"/>
        <v>1.6156498848351875</v>
      </c>
    </row>
    <row r="23" spans="1:11">
      <c r="A23">
        <v>459673</v>
      </c>
      <c r="B23" t="s">
        <v>727</v>
      </c>
      <c r="C23" t="s">
        <v>728</v>
      </c>
      <c r="D23" t="s">
        <v>5748</v>
      </c>
      <c r="E23" t="s">
        <v>3407</v>
      </c>
      <c r="F23">
        <v>19533</v>
      </c>
      <c r="G23" t="s">
        <v>8271</v>
      </c>
      <c r="H23">
        <v>40.442659999999997</v>
      </c>
      <c r="I23">
        <v>-75.948319999999995</v>
      </c>
      <c r="J23">
        <f t="shared" si="0"/>
        <v>1.8789290400129581</v>
      </c>
      <c r="K23">
        <f t="shared" si="1"/>
        <v>0.85933502495959746</v>
      </c>
    </row>
    <row r="24" spans="1:11">
      <c r="A24">
        <v>240809</v>
      </c>
      <c r="B24" t="s">
        <v>2285</v>
      </c>
      <c r="C24" t="s">
        <v>190</v>
      </c>
      <c r="D24" t="s">
        <v>4368</v>
      </c>
      <c r="E24" t="s">
        <v>3407</v>
      </c>
      <c r="F24">
        <v>17545</v>
      </c>
      <c r="G24" t="s">
        <v>6888</v>
      </c>
      <c r="H24">
        <v>40.201590000000003</v>
      </c>
      <c r="I24">
        <v>-76.364040000000003</v>
      </c>
      <c r="J24">
        <f t="shared" si="0"/>
        <v>-0.71185949921023606</v>
      </c>
      <c r="K24">
        <f t="shared" si="1"/>
        <v>-2.0538320899723477</v>
      </c>
    </row>
    <row r="25" spans="1:11">
      <c r="A25">
        <v>344724</v>
      </c>
      <c r="B25" t="s">
        <v>2467</v>
      </c>
      <c r="C25" t="s">
        <v>1209</v>
      </c>
      <c r="D25" t="s">
        <v>4584</v>
      </c>
      <c r="E25" t="s">
        <v>3407</v>
      </c>
      <c r="F25">
        <v>17569</v>
      </c>
      <c r="G25" t="s">
        <v>7104</v>
      </c>
      <c r="H25">
        <v>40.2712</v>
      </c>
      <c r="I25">
        <v>-76.085059999999999</v>
      </c>
      <c r="J25">
        <f t="shared" si="0"/>
        <v>3.6241841542758502E-2</v>
      </c>
      <c r="K25">
        <f t="shared" si="1"/>
        <v>-9.8873556046359376E-2</v>
      </c>
    </row>
    <row r="26" spans="1:11">
      <c r="A26">
        <v>482964</v>
      </c>
      <c r="B26" t="s">
        <v>1208</v>
      </c>
      <c r="C26" t="s">
        <v>1209</v>
      </c>
      <c r="D26" t="s">
        <v>4583</v>
      </c>
      <c r="E26" t="s">
        <v>3407</v>
      </c>
      <c r="F26">
        <v>17569</v>
      </c>
      <c r="G26" t="s">
        <v>7103</v>
      </c>
      <c r="H26">
        <v>40.269710000000003</v>
      </c>
      <c r="I26">
        <v>-76.106549999999999</v>
      </c>
      <c r="J26">
        <f t="shared" si="0"/>
        <v>2.0228754375402183E-2</v>
      </c>
      <c r="K26">
        <f t="shared" si="1"/>
        <v>-0.24946520739795758</v>
      </c>
    </row>
    <row r="27" spans="1:11">
      <c r="A27">
        <v>240962</v>
      </c>
      <c r="B27" t="s">
        <v>2566</v>
      </c>
      <c r="C27" t="s">
        <v>618</v>
      </c>
      <c r="D27" t="s">
        <v>4591</v>
      </c>
      <c r="E27" t="s">
        <v>3407</v>
      </c>
      <c r="F27">
        <v>17578</v>
      </c>
      <c r="G27" t="s">
        <v>7111</v>
      </c>
      <c r="H27">
        <v>40.205109999999998</v>
      </c>
      <c r="I27">
        <v>-76.111779999999996</v>
      </c>
      <c r="J27">
        <f t="shared" si="0"/>
        <v>-0.67402992415713114</v>
      </c>
      <c r="K27">
        <f t="shared" si="1"/>
        <v>-0.28611454832715572</v>
      </c>
    </row>
    <row r="28" spans="1:11">
      <c r="A28">
        <v>318492</v>
      </c>
      <c r="B28" t="s">
        <v>482</v>
      </c>
      <c r="C28" t="s">
        <v>483</v>
      </c>
      <c r="D28" t="s">
        <v>5755</v>
      </c>
      <c r="E28" t="s">
        <v>3407</v>
      </c>
      <c r="F28">
        <v>19543</v>
      </c>
      <c r="G28" t="s">
        <v>8278</v>
      </c>
      <c r="H28">
        <v>40.163792000000001</v>
      </c>
      <c r="I28">
        <v>-75.873322000000002</v>
      </c>
      <c r="J28">
        <f t="shared" si="0"/>
        <v>-1.1180760554203273</v>
      </c>
      <c r="K28">
        <f t="shared" si="1"/>
        <v>1.3848851723800817</v>
      </c>
    </row>
    <row r="29" spans="1:11">
      <c r="A29">
        <v>241528</v>
      </c>
      <c r="B29" t="s">
        <v>2831</v>
      </c>
      <c r="C29" t="s">
        <v>148</v>
      </c>
      <c r="D29" t="s">
        <v>5760</v>
      </c>
      <c r="E29" t="s">
        <v>3407</v>
      </c>
      <c r="F29">
        <v>19551</v>
      </c>
      <c r="G29" t="s">
        <v>8283</v>
      </c>
      <c r="H29">
        <v>40.346545999999996</v>
      </c>
      <c r="I29">
        <v>-76.123367999999999</v>
      </c>
      <c r="J29">
        <f t="shared" si="0"/>
        <v>0.84598819437100792</v>
      </c>
      <c r="K29">
        <f t="shared" si="1"/>
        <v>-0.36731771518908268</v>
      </c>
    </row>
    <row r="30" spans="1:11">
      <c r="A30">
        <v>470562</v>
      </c>
      <c r="B30" t="s">
        <v>1648</v>
      </c>
      <c r="C30" t="s">
        <v>1649</v>
      </c>
      <c r="D30" t="s">
        <v>4579</v>
      </c>
      <c r="E30" t="s">
        <v>3407</v>
      </c>
      <c r="F30">
        <v>17567</v>
      </c>
      <c r="G30" t="s">
        <v>7099</v>
      </c>
      <c r="H30">
        <v>40.208120000000001</v>
      </c>
      <c r="I30">
        <v>-76.125958999999995</v>
      </c>
      <c r="J30">
        <f t="shared" si="0"/>
        <v>-0.64168133867129495</v>
      </c>
      <c r="K30">
        <f t="shared" si="1"/>
        <v>-0.38547420512166947</v>
      </c>
    </row>
    <row r="31" spans="1:11">
      <c r="A31">
        <v>253834</v>
      </c>
      <c r="B31" t="s">
        <v>2836</v>
      </c>
      <c r="C31" t="s">
        <v>618</v>
      </c>
      <c r="D31" t="s">
        <v>4593</v>
      </c>
      <c r="E31" t="s">
        <v>3407</v>
      </c>
      <c r="F31">
        <v>17578</v>
      </c>
      <c r="G31" t="s">
        <v>7113</v>
      </c>
      <c r="H31">
        <v>40.212079000000003</v>
      </c>
      <c r="I31">
        <v>-76.124840000000006</v>
      </c>
      <c r="J31">
        <f t="shared" si="0"/>
        <v>-0.59913381377483488</v>
      </c>
      <c r="K31">
        <f t="shared" si="1"/>
        <v>-0.37763278781777398</v>
      </c>
    </row>
    <row r="32" spans="1:11">
      <c r="A32">
        <v>330579</v>
      </c>
      <c r="B32" t="s">
        <v>2970</v>
      </c>
      <c r="C32" t="s">
        <v>728</v>
      </c>
      <c r="D32" t="s">
        <v>5747</v>
      </c>
      <c r="E32" t="s">
        <v>3407</v>
      </c>
      <c r="F32">
        <v>19533</v>
      </c>
      <c r="G32" t="s">
        <v>8270</v>
      </c>
      <c r="H32">
        <v>40.439433000000001</v>
      </c>
      <c r="I32">
        <v>-75.947100000000006</v>
      </c>
      <c r="J32">
        <f t="shared" si="0"/>
        <v>1.8442483472014859</v>
      </c>
      <c r="K32">
        <f t="shared" si="1"/>
        <v>0.86788420200228455</v>
      </c>
    </row>
    <row r="33" spans="1:11">
      <c r="A33">
        <v>268508</v>
      </c>
      <c r="B33" t="s">
        <v>2980</v>
      </c>
      <c r="C33" t="s">
        <v>618</v>
      </c>
      <c r="D33" t="s">
        <v>4593</v>
      </c>
      <c r="E33" t="s">
        <v>3407</v>
      </c>
      <c r="F33">
        <v>17578</v>
      </c>
      <c r="G33" t="s">
        <v>7113</v>
      </c>
      <c r="H33">
        <v>40.212079000000003</v>
      </c>
      <c r="I33">
        <v>-76.124840000000006</v>
      </c>
      <c r="J33">
        <f t="shared" si="0"/>
        <v>-0.59913381377483488</v>
      </c>
      <c r="K33">
        <f t="shared" si="1"/>
        <v>-0.37763278781777398</v>
      </c>
    </row>
    <row r="34" spans="1:11">
      <c r="A34">
        <v>241970</v>
      </c>
      <c r="B34" t="s">
        <v>1105</v>
      </c>
      <c r="C34" t="s">
        <v>618</v>
      </c>
      <c r="D34" t="s">
        <v>4592</v>
      </c>
      <c r="E34" t="s">
        <v>3407</v>
      </c>
      <c r="F34">
        <v>17578</v>
      </c>
      <c r="G34" t="s">
        <v>7112</v>
      </c>
      <c r="H34">
        <v>40.194130000000001</v>
      </c>
      <c r="I34">
        <v>-76.108729999999994</v>
      </c>
      <c r="J34">
        <f t="shared" si="0"/>
        <v>-0.79203240543087827</v>
      </c>
      <c r="K34">
        <f t="shared" si="1"/>
        <v>-0.26474160572023892</v>
      </c>
    </row>
    <row r="35" spans="1:11">
      <c r="A35">
        <v>415765</v>
      </c>
      <c r="B35" t="s">
        <v>867</v>
      </c>
      <c r="C35" t="s">
        <v>367</v>
      </c>
      <c r="D35" t="s">
        <v>5722</v>
      </c>
      <c r="E35" t="s">
        <v>3407</v>
      </c>
      <c r="F35">
        <v>19520</v>
      </c>
      <c r="G35" t="s">
        <v>8245</v>
      </c>
      <c r="H35">
        <v>40.157521000000003</v>
      </c>
      <c r="I35">
        <v>-75.822281000000004</v>
      </c>
      <c r="J35">
        <f t="shared" si="0"/>
        <v>-1.1854707330221206</v>
      </c>
      <c r="K35">
        <f t="shared" si="1"/>
        <v>1.7425561112649866</v>
      </c>
    </row>
    <row r="36" spans="1:11">
      <c r="A36">
        <v>331079</v>
      </c>
      <c r="B36" t="s">
        <v>515</v>
      </c>
      <c r="C36" t="s">
        <v>516</v>
      </c>
      <c r="D36" t="s">
        <v>5753</v>
      </c>
      <c r="E36" t="s">
        <v>3407</v>
      </c>
      <c r="F36">
        <v>19540</v>
      </c>
      <c r="G36" t="s">
        <v>8276</v>
      </c>
      <c r="H36">
        <v>40.280051</v>
      </c>
      <c r="I36">
        <v>-75.971548999999996</v>
      </c>
      <c r="J36">
        <f t="shared" si="0"/>
        <v>0.13136387813240036</v>
      </c>
      <c r="K36">
        <f t="shared" si="1"/>
        <v>0.69655729256097643</v>
      </c>
    </row>
    <row r="37" spans="1:11">
      <c r="A37">
        <v>470504</v>
      </c>
      <c r="B37" t="s">
        <v>3200</v>
      </c>
      <c r="C37" t="s">
        <v>367</v>
      </c>
      <c r="D37" t="s">
        <v>5726</v>
      </c>
      <c r="E37" t="s">
        <v>3407</v>
      </c>
      <c r="F37">
        <v>19520</v>
      </c>
      <c r="G37" t="s">
        <v>8249</v>
      </c>
      <c r="H37">
        <v>40.15401</v>
      </c>
      <c r="I37">
        <v>-75.842789999999994</v>
      </c>
      <c r="J37">
        <f t="shared" si="0"/>
        <v>-1.2232035847300105</v>
      </c>
      <c r="K37">
        <f t="shared" si="1"/>
        <v>1.5988388391584996</v>
      </c>
    </row>
    <row r="38" spans="1:11">
      <c r="A38">
        <v>469599</v>
      </c>
      <c r="B38" t="s">
        <v>878</v>
      </c>
      <c r="C38" t="s">
        <v>367</v>
      </c>
      <c r="D38" t="s">
        <v>5723</v>
      </c>
      <c r="E38" t="s">
        <v>3407</v>
      </c>
      <c r="F38">
        <v>19520</v>
      </c>
      <c r="G38" t="s">
        <v>8246</v>
      </c>
      <c r="H38">
        <v>40.162182000000001</v>
      </c>
      <c r="I38">
        <v>-75.856538999999998</v>
      </c>
      <c r="J38">
        <f t="shared" si="0"/>
        <v>-1.1353787871917964</v>
      </c>
      <c r="K38">
        <f t="shared" si="1"/>
        <v>1.5024924168954117</v>
      </c>
    </row>
    <row r="39" spans="1:11">
      <c r="A39">
        <v>469598</v>
      </c>
      <c r="B39" t="s">
        <v>3199</v>
      </c>
      <c r="C39" t="s">
        <v>367</v>
      </c>
      <c r="D39" t="s">
        <v>5725</v>
      </c>
      <c r="E39" t="s">
        <v>3407</v>
      </c>
      <c r="F39">
        <v>19520</v>
      </c>
      <c r="G39" t="s">
        <v>8248</v>
      </c>
      <c r="H39">
        <v>40.164355</v>
      </c>
      <c r="I39">
        <v>-75.861065999999994</v>
      </c>
      <c r="J39">
        <f t="shared" si="0"/>
        <v>-1.1120254728194987</v>
      </c>
      <c r="K39">
        <f t="shared" si="1"/>
        <v>1.4707693640490609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690F-A3FD-4C47-BE4C-286AB2FB1E9F}">
  <sheetPr codeName="Sheet36"/>
  <dimension ref="A1:O11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3.28515625" bestFit="1" customWidth="1"/>
    <col min="3" max="3" width="13.85546875" bestFit="1" customWidth="1"/>
    <col min="4" max="4" width="19.28515625" bestFit="1" customWidth="1"/>
    <col min="5" max="5" width="5.28515625" bestFit="1" customWidth="1"/>
    <col min="6" max="6" width="15.5703125" bestFit="1" customWidth="1"/>
    <col min="7" max="7" width="39.57031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345037</v>
      </c>
      <c r="B2" t="s">
        <v>1241</v>
      </c>
      <c r="C2" t="s">
        <v>1242</v>
      </c>
      <c r="D2" t="s">
        <v>5033</v>
      </c>
      <c r="E2" t="s">
        <v>3407</v>
      </c>
      <c r="F2">
        <v>18518</v>
      </c>
      <c r="G2" t="s">
        <v>7555</v>
      </c>
      <c r="H2">
        <v>41.378321</v>
      </c>
      <c r="I2">
        <v>-75.736292000000006</v>
      </c>
      <c r="J2">
        <f>(H2-N$2)/N$6</f>
        <v>1.0921487695085978</v>
      </c>
      <c r="K2">
        <f>(I2-O$2)/O$6</f>
        <v>1.4102158493136685</v>
      </c>
      <c r="M2" s="19" t="s">
        <v>8497</v>
      </c>
      <c r="N2" s="20">
        <f>AVERAGE(H:H)</f>
        <v>41.183927300000008</v>
      </c>
      <c r="O2" s="20">
        <f>AVERAGE(I:I)</f>
        <v>-75.883070499999988</v>
      </c>
    </row>
    <row r="3" spans="1:15">
      <c r="A3">
        <v>317177</v>
      </c>
      <c r="B3" t="s">
        <v>2122</v>
      </c>
      <c r="C3" t="s">
        <v>461</v>
      </c>
      <c r="D3" t="s">
        <v>5014</v>
      </c>
      <c r="E3" t="s">
        <v>3407</v>
      </c>
      <c r="F3">
        <v>18201</v>
      </c>
      <c r="G3" t="s">
        <v>7536</v>
      </c>
      <c r="H3">
        <v>40.963245000000001</v>
      </c>
      <c r="I3">
        <v>-75.973052999999993</v>
      </c>
      <c r="J3">
        <f t="shared" ref="J3:J11" si="0">(H3-N$2)/N$6</f>
        <v>-1.2398442048139673</v>
      </c>
      <c r="K3">
        <f t="shared" ref="K3:K11" si="1">(I3-O$2)/O$6</f>
        <v>-0.86453225547944412</v>
      </c>
      <c r="M3" s="19" t="s">
        <v>8498</v>
      </c>
      <c r="N3" s="20">
        <f>MEDIAN(H:H)</f>
        <v>41.245213</v>
      </c>
      <c r="O3" s="20">
        <f>MEDIAN(I:I)</f>
        <v>-75.876257500000008</v>
      </c>
    </row>
    <row r="4" spans="1:15">
      <c r="A4">
        <v>480259</v>
      </c>
      <c r="B4" t="s">
        <v>2256</v>
      </c>
      <c r="C4" t="s">
        <v>428</v>
      </c>
      <c r="D4" t="s">
        <v>5041</v>
      </c>
      <c r="E4" t="s">
        <v>3407</v>
      </c>
      <c r="F4">
        <v>18705</v>
      </c>
      <c r="G4" t="s">
        <v>7563</v>
      </c>
      <c r="H4">
        <v>41.261111</v>
      </c>
      <c r="I4">
        <v>-75.866578000000004</v>
      </c>
      <c r="J4">
        <f t="shared" si="0"/>
        <v>0.43363587904914336</v>
      </c>
      <c r="K4">
        <f t="shared" si="1"/>
        <v>0.15845634677276296</v>
      </c>
      <c r="M4" s="19" t="s">
        <v>8499</v>
      </c>
      <c r="N4" s="20">
        <f>MAX(H:H)</f>
        <v>41.509740000000001</v>
      </c>
      <c r="O4" s="20">
        <f>MAX(I:I)</f>
        <v>-75.699714</v>
      </c>
    </row>
    <row r="5" spans="1:15">
      <c r="A5">
        <v>480258</v>
      </c>
      <c r="B5" t="s">
        <v>1062</v>
      </c>
      <c r="C5" t="s">
        <v>1063</v>
      </c>
      <c r="D5" t="s">
        <v>5031</v>
      </c>
      <c r="E5" t="s">
        <v>3407</v>
      </c>
      <c r="F5">
        <v>18411</v>
      </c>
      <c r="G5" t="s">
        <v>7553</v>
      </c>
      <c r="H5">
        <v>41.509740000000001</v>
      </c>
      <c r="I5">
        <v>-75.699714</v>
      </c>
      <c r="J5">
        <f t="shared" si="0"/>
        <v>1.8304911084838706</v>
      </c>
      <c r="K5">
        <f t="shared" si="1"/>
        <v>1.7616493040513157</v>
      </c>
      <c r="M5" s="19" t="s">
        <v>8500</v>
      </c>
      <c r="N5" s="20">
        <f>MIN(H:H)</f>
        <v>40.963245000000001</v>
      </c>
      <c r="O5" s="20">
        <f>MIN(I:I)</f>
        <v>-76.012923000000001</v>
      </c>
    </row>
    <row r="6" spans="1:15">
      <c r="A6">
        <v>465673</v>
      </c>
      <c r="B6" t="s">
        <v>2253</v>
      </c>
      <c r="C6" t="s">
        <v>461</v>
      </c>
      <c r="D6" t="s">
        <v>5016</v>
      </c>
      <c r="E6" t="s">
        <v>3407</v>
      </c>
      <c r="F6">
        <v>18202</v>
      </c>
      <c r="G6" t="s">
        <v>7538</v>
      </c>
      <c r="H6">
        <v>40.989376</v>
      </c>
      <c r="I6">
        <v>-76.012923000000001</v>
      </c>
      <c r="J6">
        <f t="shared" si="0"/>
        <v>-1.0930342027612785</v>
      </c>
      <c r="K6">
        <f t="shared" si="1"/>
        <v>-1.2475945289878498</v>
      </c>
      <c r="M6" t="s">
        <v>8501</v>
      </c>
      <c r="N6">
        <f>_xlfn.STDEV.P(H:H)</f>
        <v>0.17799195991170474</v>
      </c>
      <c r="O6">
        <f>_xlfn.STDEV.P(I:I)</f>
        <v>0.10408229355202406</v>
      </c>
    </row>
    <row r="7" spans="1:15">
      <c r="A7">
        <v>240825</v>
      </c>
      <c r="B7" t="s">
        <v>460</v>
      </c>
      <c r="C7" t="s">
        <v>461</v>
      </c>
      <c r="D7" t="s">
        <v>5015</v>
      </c>
      <c r="E7" t="s">
        <v>3407</v>
      </c>
      <c r="F7">
        <v>18202</v>
      </c>
      <c r="G7" t="s">
        <v>7537</v>
      </c>
      <c r="H7">
        <v>40.986735000000003</v>
      </c>
      <c r="I7">
        <v>-76.012500000000003</v>
      </c>
      <c r="J7">
        <f t="shared" si="0"/>
        <v>-1.1078719516197502</v>
      </c>
      <c r="K7">
        <f t="shared" si="1"/>
        <v>-1.2435304371470373</v>
      </c>
    </row>
    <row r="8" spans="1:15">
      <c r="A8">
        <v>274166</v>
      </c>
      <c r="B8" t="s">
        <v>463</v>
      </c>
      <c r="C8" t="s">
        <v>464</v>
      </c>
      <c r="D8" t="s">
        <v>5017</v>
      </c>
      <c r="E8" t="s">
        <v>3407</v>
      </c>
      <c r="F8">
        <v>18222</v>
      </c>
      <c r="G8" t="s">
        <v>7539</v>
      </c>
      <c r="H8">
        <v>41.011454999999998</v>
      </c>
      <c r="I8">
        <v>-75.967483999999999</v>
      </c>
      <c r="J8">
        <f t="shared" si="0"/>
        <v>-0.96898927392881584</v>
      </c>
      <c r="K8">
        <f t="shared" si="1"/>
        <v>-0.81102651679959292</v>
      </c>
    </row>
    <row r="9" spans="1:15">
      <c r="A9">
        <v>242125</v>
      </c>
      <c r="B9" t="s">
        <v>427</v>
      </c>
      <c r="C9" t="s">
        <v>428</v>
      </c>
      <c r="D9" t="s">
        <v>5040</v>
      </c>
      <c r="E9" t="s">
        <v>3407</v>
      </c>
      <c r="F9">
        <v>18702</v>
      </c>
      <c r="G9" t="s">
        <v>7562</v>
      </c>
      <c r="H9">
        <v>41.245525999999998</v>
      </c>
      <c r="I9">
        <v>-75.840209000000002</v>
      </c>
      <c r="J9">
        <f t="shared" si="0"/>
        <v>0.34607574426702925</v>
      </c>
      <c r="K9">
        <f t="shared" si="1"/>
        <v>0.41180395374899048</v>
      </c>
    </row>
    <row r="10" spans="1:15">
      <c r="A10">
        <v>472539</v>
      </c>
      <c r="B10" t="s">
        <v>1112</v>
      </c>
      <c r="C10" t="s">
        <v>428</v>
      </c>
      <c r="D10" t="s">
        <v>5042</v>
      </c>
      <c r="E10" t="s">
        <v>3407</v>
      </c>
      <c r="F10">
        <v>18711</v>
      </c>
      <c r="G10" t="s">
        <v>7564</v>
      </c>
      <c r="H10">
        <v>41.248863999999998</v>
      </c>
      <c r="I10">
        <v>-75.836015000000003</v>
      </c>
      <c r="J10">
        <f t="shared" si="0"/>
        <v>0.36482940034034439</v>
      </c>
      <c r="K10">
        <f t="shared" si="1"/>
        <v>0.4520989920006403</v>
      </c>
    </row>
    <row r="11" spans="1:15">
      <c r="A11">
        <v>324387</v>
      </c>
      <c r="B11" t="s">
        <v>3334</v>
      </c>
      <c r="C11" t="s">
        <v>428</v>
      </c>
      <c r="D11" t="s">
        <v>5039</v>
      </c>
      <c r="E11" t="s">
        <v>3407</v>
      </c>
      <c r="F11">
        <v>18701</v>
      </c>
      <c r="G11" t="s">
        <v>7561</v>
      </c>
      <c r="H11">
        <v>41.244900000000001</v>
      </c>
      <c r="I11">
        <v>-75.885936999999998</v>
      </c>
      <c r="J11">
        <f t="shared" si="0"/>
        <v>0.34255873147438715</v>
      </c>
      <c r="K11">
        <f t="shared" si="1"/>
        <v>-2.7540707474682423E-2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558-A709-452E-B3FB-AA59F430273B}">
  <sheetPr codeName="Sheet37"/>
  <dimension ref="A1:O103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5.28515625" bestFit="1" customWidth="1"/>
    <col min="3" max="3" width="11.85546875" bestFit="1" customWidth="1"/>
    <col min="4" max="4" width="24.85546875" bestFit="1" customWidth="1"/>
    <col min="5" max="5" width="5.28515625" bestFit="1" customWidth="1"/>
    <col min="6" max="6" width="15.5703125" bestFit="1" customWidth="1"/>
    <col min="7" max="7" width="43.425781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299826</v>
      </c>
      <c r="B2" t="s">
        <v>1192</v>
      </c>
      <c r="C2" t="s">
        <v>108</v>
      </c>
      <c r="D2" t="s">
        <v>4226</v>
      </c>
      <c r="E2" t="s">
        <v>3407</v>
      </c>
      <c r="F2">
        <v>17522</v>
      </c>
      <c r="G2" t="s">
        <v>6746</v>
      </c>
      <c r="H2">
        <v>40.178750000000001</v>
      </c>
      <c r="I2">
        <v>-76.183949999999996</v>
      </c>
      <c r="J2">
        <f>(H2-N$2)/N$6</f>
        <v>-0.92769344539099718</v>
      </c>
      <c r="K2">
        <f>(I2-O$2)/O$6</f>
        <v>-1.0390132946723718</v>
      </c>
      <c r="M2" s="19" t="s">
        <v>8497</v>
      </c>
      <c r="N2" s="20">
        <f>AVERAGE(H:H)</f>
        <v>40.288871970588239</v>
      </c>
      <c r="O2" s="20">
        <f>AVERAGE(I:I)</f>
        <v>-76.021533450980399</v>
      </c>
    </row>
    <row r="3" spans="1:15">
      <c r="A3">
        <v>344386</v>
      </c>
      <c r="B3" t="s">
        <v>549</v>
      </c>
      <c r="C3" t="s">
        <v>73</v>
      </c>
      <c r="D3" t="s">
        <v>5788</v>
      </c>
      <c r="E3" t="s">
        <v>3407</v>
      </c>
      <c r="F3">
        <v>19605</v>
      </c>
      <c r="G3" t="s">
        <v>8311</v>
      </c>
      <c r="H3">
        <v>40.365139999999997</v>
      </c>
      <c r="I3">
        <v>-75.921809999999994</v>
      </c>
      <c r="J3">
        <f t="shared" ref="J3:J66" si="0">(H3-N$2)/N$6</f>
        <v>0.64249986265439851</v>
      </c>
      <c r="K3">
        <f t="shared" ref="K3:K66" si="1">(I3-O$2)/O$6</f>
        <v>0.63795217904025769</v>
      </c>
      <c r="M3" s="19" t="s">
        <v>8498</v>
      </c>
      <c r="N3" s="20">
        <f>MEDIAN(H:H)</f>
        <v>40.315721999999994</v>
      </c>
      <c r="O3" s="20">
        <f>MEDIAN(I:I)</f>
        <v>-75.981048999999999</v>
      </c>
    </row>
    <row r="4" spans="1:15">
      <c r="A4">
        <v>472591</v>
      </c>
      <c r="B4" t="s">
        <v>204</v>
      </c>
      <c r="C4" t="s">
        <v>73</v>
      </c>
      <c r="D4" t="s">
        <v>5777</v>
      </c>
      <c r="E4" t="s">
        <v>3407</v>
      </c>
      <c r="F4">
        <v>19604</v>
      </c>
      <c r="G4" t="s">
        <v>8300</v>
      </c>
      <c r="H4">
        <v>40.362859</v>
      </c>
      <c r="I4">
        <v>-75.912953999999999</v>
      </c>
      <c r="J4">
        <f t="shared" si="0"/>
        <v>0.6232841808278734</v>
      </c>
      <c r="K4">
        <f t="shared" si="1"/>
        <v>0.69460589932403571</v>
      </c>
      <c r="M4" s="19" t="s">
        <v>8499</v>
      </c>
      <c r="N4" s="20">
        <f>MAX(H:H)</f>
        <v>40.574468000000003</v>
      </c>
      <c r="O4" s="20">
        <f>MAX(I:I)</f>
        <v>-75.731323000000003</v>
      </c>
    </row>
    <row r="5" spans="1:15">
      <c r="A5">
        <v>330637</v>
      </c>
      <c r="B5" t="s">
        <v>204</v>
      </c>
      <c r="C5" t="s">
        <v>73</v>
      </c>
      <c r="D5" t="s">
        <v>5778</v>
      </c>
      <c r="E5" t="s">
        <v>3407</v>
      </c>
      <c r="F5">
        <v>19604</v>
      </c>
      <c r="G5" t="s">
        <v>8301</v>
      </c>
      <c r="H5">
        <v>40.36036</v>
      </c>
      <c r="I5">
        <v>-75.910584999999998</v>
      </c>
      <c r="J5">
        <f t="shared" si="0"/>
        <v>0.60223201560009332</v>
      </c>
      <c r="K5">
        <f t="shared" si="1"/>
        <v>0.70976089744423065</v>
      </c>
      <c r="M5" s="19" t="s">
        <v>8500</v>
      </c>
      <c r="N5" s="20">
        <f>MIN(H:H)</f>
        <v>40.115374000000003</v>
      </c>
      <c r="O5" s="20">
        <f>MIN(I:I)</f>
        <v>-76.221466000000007</v>
      </c>
    </row>
    <row r="6" spans="1:15">
      <c r="A6">
        <v>239996</v>
      </c>
      <c r="B6" t="s">
        <v>1222</v>
      </c>
      <c r="C6" t="s">
        <v>108</v>
      </c>
      <c r="D6" t="s">
        <v>4205</v>
      </c>
      <c r="E6" t="s">
        <v>3407</v>
      </c>
      <c r="F6">
        <v>17522</v>
      </c>
      <c r="G6" t="s">
        <v>6725</v>
      </c>
      <c r="H6">
        <v>40.193921000000003</v>
      </c>
      <c r="I6">
        <v>-76.185822000000002</v>
      </c>
      <c r="J6">
        <f t="shared" si="0"/>
        <v>-0.79988936429029012</v>
      </c>
      <c r="K6">
        <f t="shared" si="1"/>
        <v>-1.0509888778218335</v>
      </c>
      <c r="M6" t="s">
        <v>8501</v>
      </c>
      <c r="N6">
        <f>_xlfn.STDEV.P(H:H)</f>
        <v>0.11870512951810844</v>
      </c>
      <c r="O6">
        <f>_xlfn.STDEV.P(I:I)</f>
        <v>0.15631806623880645</v>
      </c>
    </row>
    <row r="7" spans="1:15">
      <c r="A7">
        <v>415333</v>
      </c>
      <c r="B7" t="s">
        <v>1246</v>
      </c>
      <c r="C7" t="s">
        <v>73</v>
      </c>
      <c r="D7" t="s">
        <v>5792</v>
      </c>
      <c r="E7" t="s">
        <v>3407</v>
      </c>
      <c r="F7">
        <v>19606</v>
      </c>
      <c r="G7" t="s">
        <v>8316</v>
      </c>
      <c r="H7">
        <v>40.355969999999999</v>
      </c>
      <c r="I7">
        <v>-75.865589999999997</v>
      </c>
      <c r="J7">
        <f t="shared" si="0"/>
        <v>0.56524962050206939</v>
      </c>
      <c r="K7">
        <f t="shared" si="1"/>
        <v>0.99760350631620487</v>
      </c>
    </row>
    <row r="8" spans="1:15">
      <c r="A8">
        <v>480916</v>
      </c>
      <c r="B8" t="s">
        <v>1246</v>
      </c>
      <c r="C8" t="s">
        <v>73</v>
      </c>
      <c r="D8" t="s">
        <v>5792</v>
      </c>
      <c r="E8" t="s">
        <v>3407</v>
      </c>
      <c r="F8">
        <v>19606</v>
      </c>
      <c r="G8" t="s">
        <v>8316</v>
      </c>
      <c r="H8">
        <v>40.355969999999999</v>
      </c>
      <c r="I8">
        <v>-75.865589999999997</v>
      </c>
      <c r="J8">
        <f t="shared" si="0"/>
        <v>0.56524962050206939</v>
      </c>
      <c r="K8">
        <f t="shared" si="1"/>
        <v>0.99760350631620487</v>
      </c>
    </row>
    <row r="9" spans="1:15">
      <c r="A9">
        <v>239188</v>
      </c>
      <c r="B9" t="s">
        <v>1245</v>
      </c>
      <c r="C9" t="s">
        <v>73</v>
      </c>
      <c r="D9" t="s">
        <v>5790</v>
      </c>
      <c r="E9" t="s">
        <v>3407</v>
      </c>
      <c r="F9">
        <v>19606</v>
      </c>
      <c r="G9" t="s">
        <v>8314</v>
      </c>
      <c r="H9">
        <v>40.330477999999999</v>
      </c>
      <c r="I9">
        <v>-75.886663999999996</v>
      </c>
      <c r="J9">
        <f t="shared" si="0"/>
        <v>0.35049900186000771</v>
      </c>
      <c r="K9">
        <f t="shared" si="1"/>
        <v>0.86278863490010094</v>
      </c>
    </row>
    <row r="10" spans="1:15">
      <c r="A10">
        <v>239279</v>
      </c>
      <c r="B10" t="s">
        <v>563</v>
      </c>
      <c r="C10" t="s">
        <v>503</v>
      </c>
      <c r="D10" t="s">
        <v>5819</v>
      </c>
      <c r="E10" t="s">
        <v>3407</v>
      </c>
      <c r="F10">
        <v>19610</v>
      </c>
      <c r="G10" t="s">
        <v>8343</v>
      </c>
      <c r="H10">
        <v>40.334238999999997</v>
      </c>
      <c r="I10">
        <v>-75.964624000000001</v>
      </c>
      <c r="J10">
        <f t="shared" si="0"/>
        <v>0.38218255264896922</v>
      </c>
      <c r="K10">
        <f t="shared" si="1"/>
        <v>0.36406189220290491</v>
      </c>
    </row>
    <row r="11" spans="1:15">
      <c r="A11">
        <v>269640</v>
      </c>
      <c r="B11" t="s">
        <v>105</v>
      </c>
      <c r="C11" t="s">
        <v>73</v>
      </c>
      <c r="D11" t="s">
        <v>5786</v>
      </c>
      <c r="E11" t="s">
        <v>3407</v>
      </c>
      <c r="F11">
        <v>19605</v>
      </c>
      <c r="G11" t="s">
        <v>8309</v>
      </c>
      <c r="H11">
        <v>40.402709999999999</v>
      </c>
      <c r="I11">
        <v>-75.953890000000001</v>
      </c>
      <c r="J11">
        <f t="shared" si="0"/>
        <v>0.9589984011128484</v>
      </c>
      <c r="K11">
        <f t="shared" si="1"/>
        <v>0.43272957891546354</v>
      </c>
    </row>
    <row r="12" spans="1:15">
      <c r="A12">
        <v>460390</v>
      </c>
      <c r="B12" t="s">
        <v>331</v>
      </c>
      <c r="C12" t="s">
        <v>73</v>
      </c>
      <c r="D12" t="s">
        <v>5782</v>
      </c>
      <c r="E12" t="s">
        <v>3407</v>
      </c>
      <c r="F12">
        <v>19605</v>
      </c>
      <c r="G12" t="s">
        <v>8305</v>
      </c>
      <c r="H12">
        <v>40.391190000000002</v>
      </c>
      <c r="I12">
        <v>-75.934380000000004</v>
      </c>
      <c r="J12">
        <f t="shared" si="0"/>
        <v>0.86195120486477106</v>
      </c>
      <c r="K12">
        <f t="shared" si="1"/>
        <v>0.55753920885415187</v>
      </c>
    </row>
    <row r="13" spans="1:15">
      <c r="A13">
        <v>460379</v>
      </c>
      <c r="B13" t="s">
        <v>1465</v>
      </c>
      <c r="C13" t="s">
        <v>1466</v>
      </c>
      <c r="D13" t="s">
        <v>5714</v>
      </c>
      <c r="E13" t="s">
        <v>3407</v>
      </c>
      <c r="F13">
        <v>19510</v>
      </c>
      <c r="G13" t="s">
        <v>8237</v>
      </c>
      <c r="H13">
        <v>40.443173000000002</v>
      </c>
      <c r="I13">
        <v>-75.897407000000001</v>
      </c>
      <c r="J13">
        <f t="shared" si="0"/>
        <v>1.299868253698536</v>
      </c>
      <c r="K13">
        <f t="shared" si="1"/>
        <v>0.79406337326851817</v>
      </c>
    </row>
    <row r="14" spans="1:15">
      <c r="A14">
        <v>322645</v>
      </c>
      <c r="B14" t="s">
        <v>622</v>
      </c>
      <c r="C14" t="s">
        <v>108</v>
      </c>
      <c r="D14" t="s">
        <v>4231</v>
      </c>
      <c r="E14" t="s">
        <v>3407</v>
      </c>
      <c r="F14">
        <v>17522</v>
      </c>
      <c r="G14" t="s">
        <v>6751</v>
      </c>
      <c r="H14">
        <v>40.200690999999999</v>
      </c>
      <c r="I14">
        <v>-76.171339000000003</v>
      </c>
      <c r="J14">
        <f t="shared" si="0"/>
        <v>-0.74285728802299467</v>
      </c>
      <c r="K14">
        <f t="shared" si="1"/>
        <v>-0.9583380387443281</v>
      </c>
    </row>
    <row r="15" spans="1:15">
      <c r="A15">
        <v>340854</v>
      </c>
      <c r="B15" t="s">
        <v>630</v>
      </c>
      <c r="C15" t="s">
        <v>503</v>
      </c>
      <c r="D15" t="s">
        <v>5817</v>
      </c>
      <c r="E15" t="s">
        <v>3407</v>
      </c>
      <c r="F15">
        <v>19610</v>
      </c>
      <c r="G15" t="s">
        <v>8341</v>
      </c>
      <c r="H15">
        <v>40.346412000000001</v>
      </c>
      <c r="I15">
        <v>-76.002426</v>
      </c>
      <c r="J15">
        <f t="shared" si="0"/>
        <v>0.48473077486498745</v>
      </c>
      <c r="K15">
        <f t="shared" si="1"/>
        <v>0.12223443802848293</v>
      </c>
    </row>
    <row r="16" spans="1:15">
      <c r="A16">
        <v>345192</v>
      </c>
      <c r="B16" t="s">
        <v>1756</v>
      </c>
      <c r="C16" t="s">
        <v>1466</v>
      </c>
      <c r="D16" t="s">
        <v>5715</v>
      </c>
      <c r="E16" t="s">
        <v>3407</v>
      </c>
      <c r="F16">
        <v>19510</v>
      </c>
      <c r="G16" t="s">
        <v>8238</v>
      </c>
      <c r="H16">
        <v>40.454219000000002</v>
      </c>
      <c r="I16">
        <v>-75.877797000000001</v>
      </c>
      <c r="J16">
        <f t="shared" si="0"/>
        <v>1.3929223621843472</v>
      </c>
      <c r="K16">
        <f t="shared" si="1"/>
        <v>0.91951272452931243</v>
      </c>
    </row>
    <row r="17" spans="1:11">
      <c r="A17">
        <v>455042</v>
      </c>
      <c r="B17" t="s">
        <v>334</v>
      </c>
      <c r="C17" t="s">
        <v>108</v>
      </c>
      <c r="D17" t="s">
        <v>4200</v>
      </c>
      <c r="E17" t="s">
        <v>3407</v>
      </c>
      <c r="F17">
        <v>17522</v>
      </c>
      <c r="G17" t="s">
        <v>6720</v>
      </c>
      <c r="H17">
        <v>40.194043000000001</v>
      </c>
      <c r="I17">
        <v>-76.171971999999997</v>
      </c>
      <c r="J17">
        <f t="shared" si="0"/>
        <v>-0.7988616075244892</v>
      </c>
      <c r="K17">
        <f t="shared" si="1"/>
        <v>-0.96238747471308184</v>
      </c>
    </row>
    <row r="18" spans="1:11">
      <c r="A18">
        <v>239963</v>
      </c>
      <c r="B18" t="s">
        <v>72</v>
      </c>
      <c r="C18" t="s">
        <v>73</v>
      </c>
      <c r="D18" t="s">
        <v>5776</v>
      </c>
      <c r="E18" t="s">
        <v>3407</v>
      </c>
      <c r="F18">
        <v>19604</v>
      </c>
      <c r="G18" t="s">
        <v>8299</v>
      </c>
      <c r="H18">
        <v>40.369390000000003</v>
      </c>
      <c r="I18">
        <v>-75.912840000000003</v>
      </c>
      <c r="J18">
        <f t="shared" si="0"/>
        <v>0.67830286474250745</v>
      </c>
      <c r="K18">
        <f t="shared" si="1"/>
        <v>0.69533518163118913</v>
      </c>
    </row>
    <row r="19" spans="1:11">
      <c r="A19">
        <v>483389</v>
      </c>
      <c r="B19" t="s">
        <v>72</v>
      </c>
      <c r="C19" t="s">
        <v>73</v>
      </c>
      <c r="D19" t="s">
        <v>5785</v>
      </c>
      <c r="E19" t="s">
        <v>3407</v>
      </c>
      <c r="F19">
        <v>19605</v>
      </c>
      <c r="G19" t="s">
        <v>8308</v>
      </c>
      <c r="H19">
        <v>40.373707000000003</v>
      </c>
      <c r="I19">
        <v>-75.910218999999998</v>
      </c>
      <c r="J19">
        <f t="shared" si="0"/>
        <v>0.71467029062819165</v>
      </c>
      <c r="K19">
        <f t="shared" si="1"/>
        <v>0.7121022774830581</v>
      </c>
    </row>
    <row r="20" spans="1:11">
      <c r="A20">
        <v>239986</v>
      </c>
      <c r="B20" t="s">
        <v>1045</v>
      </c>
      <c r="C20" t="s">
        <v>108</v>
      </c>
      <c r="D20" t="s">
        <v>4198</v>
      </c>
      <c r="E20" t="s">
        <v>3407</v>
      </c>
      <c r="F20">
        <v>17522</v>
      </c>
      <c r="G20" t="s">
        <v>6718</v>
      </c>
      <c r="H20">
        <v>40.183608999999997</v>
      </c>
      <c r="I20">
        <v>-76.175785000000005</v>
      </c>
      <c r="J20">
        <f t="shared" si="0"/>
        <v>-0.88676008370964765</v>
      </c>
      <c r="K20">
        <f t="shared" si="1"/>
        <v>-0.98678004872421976</v>
      </c>
    </row>
    <row r="21" spans="1:11">
      <c r="A21">
        <v>239988</v>
      </c>
      <c r="B21" t="s">
        <v>1899</v>
      </c>
      <c r="C21" t="s">
        <v>108</v>
      </c>
      <c r="D21" t="s">
        <v>4213</v>
      </c>
      <c r="E21" t="s">
        <v>3407</v>
      </c>
      <c r="F21">
        <v>17522</v>
      </c>
      <c r="G21" t="s">
        <v>6733</v>
      </c>
      <c r="H21">
        <v>40.173454999999997</v>
      </c>
      <c r="I21">
        <v>-76.195393999999993</v>
      </c>
      <c r="J21">
        <f t="shared" si="0"/>
        <v>-0.97229977387485667</v>
      </c>
      <c r="K21">
        <f t="shared" si="1"/>
        <v>-1.1122230027717184</v>
      </c>
    </row>
    <row r="22" spans="1:11">
      <c r="A22">
        <v>463788</v>
      </c>
      <c r="B22" t="s">
        <v>107</v>
      </c>
      <c r="C22" t="s">
        <v>108</v>
      </c>
      <c r="D22" t="s">
        <v>4196</v>
      </c>
      <c r="E22" t="s">
        <v>3407</v>
      </c>
      <c r="F22">
        <v>17522</v>
      </c>
      <c r="G22" t="s">
        <v>6716</v>
      </c>
      <c r="H22">
        <v>40.176180000000002</v>
      </c>
      <c r="I22">
        <v>-76.179929999999999</v>
      </c>
      <c r="J22">
        <f t="shared" si="0"/>
        <v>-0.94934373135952888</v>
      </c>
      <c r="K22">
        <f t="shared" si="1"/>
        <v>-1.0132964975245893</v>
      </c>
    </row>
    <row r="23" spans="1:11">
      <c r="A23">
        <v>239990</v>
      </c>
      <c r="B23" t="s">
        <v>1900</v>
      </c>
      <c r="C23" t="s">
        <v>108</v>
      </c>
      <c r="D23" t="s">
        <v>4223</v>
      </c>
      <c r="E23" t="s">
        <v>3407</v>
      </c>
      <c r="F23">
        <v>17522</v>
      </c>
      <c r="G23" t="s">
        <v>6743</v>
      </c>
      <c r="H23">
        <v>40.183525000000003</v>
      </c>
      <c r="I23">
        <v>-76.185590000000005</v>
      </c>
      <c r="J23">
        <f t="shared" si="0"/>
        <v>-0.88746771951557268</v>
      </c>
      <c r="K23">
        <f t="shared" si="1"/>
        <v>-1.0495047243546169</v>
      </c>
    </row>
    <row r="24" spans="1:11">
      <c r="A24">
        <v>449317</v>
      </c>
      <c r="B24" t="s">
        <v>1903</v>
      </c>
      <c r="C24" t="s">
        <v>108</v>
      </c>
      <c r="D24" t="s">
        <v>4228</v>
      </c>
      <c r="E24" t="s">
        <v>3407</v>
      </c>
      <c r="F24">
        <v>17522</v>
      </c>
      <c r="G24" t="s">
        <v>6748</v>
      </c>
      <c r="H24">
        <v>40.179841000000003</v>
      </c>
      <c r="I24">
        <v>-76.187016999999997</v>
      </c>
      <c r="J24">
        <f t="shared" si="0"/>
        <v>-0.91850260414907803</v>
      </c>
      <c r="K24">
        <f t="shared" si="1"/>
        <v>-1.0586335476207165</v>
      </c>
    </row>
    <row r="25" spans="1:11">
      <c r="A25">
        <v>451729</v>
      </c>
      <c r="B25" t="s">
        <v>1901</v>
      </c>
      <c r="C25" t="s">
        <v>108</v>
      </c>
      <c r="D25" t="s">
        <v>4217</v>
      </c>
      <c r="E25" t="s">
        <v>3407</v>
      </c>
      <c r="F25">
        <v>17522</v>
      </c>
      <c r="G25" t="s">
        <v>6737</v>
      </c>
      <c r="H25">
        <v>40.182710999999998</v>
      </c>
      <c r="I25">
        <v>-76.185453999999993</v>
      </c>
      <c r="J25">
        <f t="shared" si="0"/>
        <v>-0.89432504744495456</v>
      </c>
      <c r="K25">
        <f t="shared" si="1"/>
        <v>-1.0486347033565058</v>
      </c>
    </row>
    <row r="26" spans="1:11">
      <c r="A26">
        <v>239994</v>
      </c>
      <c r="B26" t="s">
        <v>1902</v>
      </c>
      <c r="C26" t="s">
        <v>108</v>
      </c>
      <c r="D26" t="s">
        <v>4194</v>
      </c>
      <c r="E26" t="s">
        <v>3407</v>
      </c>
      <c r="F26">
        <v>17522</v>
      </c>
      <c r="G26" t="s">
        <v>6714</v>
      </c>
      <c r="H26">
        <v>40.166134999999997</v>
      </c>
      <c r="I26">
        <v>-76.172785000000005</v>
      </c>
      <c r="J26">
        <f t="shared" si="0"/>
        <v>-1.0339651798241702</v>
      </c>
      <c r="K26">
        <f t="shared" si="1"/>
        <v>-0.96758840906168053</v>
      </c>
    </row>
    <row r="27" spans="1:11">
      <c r="A27">
        <v>239999</v>
      </c>
      <c r="B27" t="s">
        <v>1380</v>
      </c>
      <c r="C27" t="s">
        <v>108</v>
      </c>
      <c r="D27" t="s">
        <v>4192</v>
      </c>
      <c r="E27" t="s">
        <v>3407</v>
      </c>
      <c r="F27">
        <v>17522</v>
      </c>
      <c r="G27" t="s">
        <v>6712</v>
      </c>
      <c r="H27">
        <v>40.185971000000002</v>
      </c>
      <c r="I27">
        <v>-76.192802999999998</v>
      </c>
      <c r="J27">
        <f t="shared" si="0"/>
        <v>-0.86686203878443024</v>
      </c>
      <c r="K27">
        <f t="shared" si="1"/>
        <v>-1.0956478233165357</v>
      </c>
    </row>
    <row r="28" spans="1:11">
      <c r="A28">
        <v>239999</v>
      </c>
      <c r="B28" t="s">
        <v>1380</v>
      </c>
      <c r="C28" t="s">
        <v>108</v>
      </c>
      <c r="D28" t="s">
        <v>4192</v>
      </c>
      <c r="E28" t="s">
        <v>3407</v>
      </c>
      <c r="F28">
        <v>17522</v>
      </c>
      <c r="G28" t="s">
        <v>6712</v>
      </c>
      <c r="H28">
        <v>40.185971000000002</v>
      </c>
      <c r="I28">
        <v>-76.192802999999998</v>
      </c>
      <c r="J28">
        <f t="shared" si="0"/>
        <v>-0.86686203878443024</v>
      </c>
      <c r="K28">
        <f t="shared" si="1"/>
        <v>-1.0956478233165357</v>
      </c>
    </row>
    <row r="29" spans="1:11">
      <c r="A29">
        <v>481484</v>
      </c>
      <c r="B29" t="s">
        <v>145</v>
      </c>
      <c r="C29" t="s">
        <v>73</v>
      </c>
      <c r="D29" t="s">
        <v>5791</v>
      </c>
      <c r="E29" t="s">
        <v>3407</v>
      </c>
      <c r="F29">
        <v>19606</v>
      </c>
      <c r="G29" t="s">
        <v>8315</v>
      </c>
      <c r="H29">
        <v>40.324903999999997</v>
      </c>
      <c r="I29">
        <v>-75.847275999999994</v>
      </c>
      <c r="J29">
        <f t="shared" si="0"/>
        <v>0.30354231159202277</v>
      </c>
      <c r="K29">
        <f t="shared" si="1"/>
        <v>1.1147620692428053</v>
      </c>
    </row>
    <row r="30" spans="1:11">
      <c r="A30">
        <v>481482</v>
      </c>
      <c r="B30" t="s">
        <v>670</v>
      </c>
      <c r="C30" t="s">
        <v>73</v>
      </c>
      <c r="D30" t="s">
        <v>5795</v>
      </c>
      <c r="E30" t="s">
        <v>3407</v>
      </c>
      <c r="F30">
        <v>19606</v>
      </c>
      <c r="G30" t="s">
        <v>8319</v>
      </c>
      <c r="H30">
        <v>40.317343999999999</v>
      </c>
      <c r="I30">
        <v>-75.866617000000005</v>
      </c>
      <c r="J30">
        <f t="shared" si="0"/>
        <v>0.2398550890542239</v>
      </c>
      <c r="K30">
        <f t="shared" si="1"/>
        <v>0.99103356833834677</v>
      </c>
    </row>
    <row r="31" spans="1:11">
      <c r="A31">
        <v>481490</v>
      </c>
      <c r="B31" t="s">
        <v>672</v>
      </c>
      <c r="C31" t="s">
        <v>73</v>
      </c>
      <c r="D31" t="s">
        <v>5793</v>
      </c>
      <c r="E31" t="s">
        <v>3407</v>
      </c>
      <c r="F31">
        <v>19606</v>
      </c>
      <c r="G31" t="s">
        <v>8317</v>
      </c>
      <c r="H31">
        <v>40.291927999999999</v>
      </c>
      <c r="I31">
        <v>-75.853004999999996</v>
      </c>
      <c r="J31">
        <f t="shared" si="0"/>
        <v>2.5744712331854214E-2</v>
      </c>
      <c r="K31">
        <f t="shared" si="1"/>
        <v>1.0781124347005628</v>
      </c>
    </row>
    <row r="32" spans="1:11">
      <c r="A32">
        <v>482204</v>
      </c>
      <c r="B32" t="s">
        <v>673</v>
      </c>
      <c r="C32" t="s">
        <v>73</v>
      </c>
      <c r="D32" t="s">
        <v>5798</v>
      </c>
      <c r="E32" t="s">
        <v>3407</v>
      </c>
      <c r="F32">
        <v>19606</v>
      </c>
      <c r="G32" t="s">
        <v>8322</v>
      </c>
      <c r="H32">
        <v>40.321939999999998</v>
      </c>
      <c r="I32">
        <v>-75.833579999999998</v>
      </c>
      <c r="J32">
        <f t="shared" si="0"/>
        <v>0.27857287672403358</v>
      </c>
      <c r="K32">
        <f t="shared" si="1"/>
        <v>1.2023783015154885</v>
      </c>
    </row>
    <row r="33" spans="1:11">
      <c r="A33">
        <v>481483</v>
      </c>
      <c r="B33" t="s">
        <v>671</v>
      </c>
      <c r="C33" t="s">
        <v>73</v>
      </c>
      <c r="D33" t="s">
        <v>5799</v>
      </c>
      <c r="E33" t="s">
        <v>3407</v>
      </c>
      <c r="F33">
        <v>19606</v>
      </c>
      <c r="G33" t="s">
        <v>8323</v>
      </c>
      <c r="H33">
        <v>40.315210999999998</v>
      </c>
      <c r="I33">
        <v>-75.861435999999998</v>
      </c>
      <c r="J33">
        <f t="shared" si="0"/>
        <v>0.2218861941239065</v>
      </c>
      <c r="K33">
        <f t="shared" si="1"/>
        <v>1.0241775300355984</v>
      </c>
    </row>
    <row r="34" spans="1:11">
      <c r="A34">
        <v>481481</v>
      </c>
      <c r="B34" t="s">
        <v>215</v>
      </c>
      <c r="C34" t="s">
        <v>73</v>
      </c>
      <c r="D34" t="s">
        <v>5796</v>
      </c>
      <c r="E34" t="s">
        <v>3407</v>
      </c>
      <c r="F34">
        <v>19606</v>
      </c>
      <c r="G34" t="s">
        <v>8320</v>
      </c>
      <c r="H34">
        <v>40.320214999999997</v>
      </c>
      <c r="I34">
        <v>-75.869339999999994</v>
      </c>
      <c r="J34">
        <f t="shared" si="0"/>
        <v>0.26404106999417132</v>
      </c>
      <c r="K34">
        <f t="shared" si="1"/>
        <v>0.97361395673805351</v>
      </c>
    </row>
    <row r="35" spans="1:11">
      <c r="A35">
        <v>284868</v>
      </c>
      <c r="B35" t="s">
        <v>682</v>
      </c>
      <c r="C35" t="s">
        <v>108</v>
      </c>
      <c r="D35" t="s">
        <v>4234</v>
      </c>
      <c r="E35" t="s">
        <v>3407</v>
      </c>
      <c r="F35">
        <v>17522</v>
      </c>
      <c r="G35" t="s">
        <v>6754</v>
      </c>
      <c r="H35">
        <v>40.180613000000001</v>
      </c>
      <c r="I35">
        <v>-76.176677999999995</v>
      </c>
      <c r="J35">
        <f t="shared" si="0"/>
        <v>-0.91199909412274838</v>
      </c>
      <c r="K35">
        <f t="shared" si="1"/>
        <v>-0.99249276013037602</v>
      </c>
    </row>
    <row r="36" spans="1:11">
      <c r="A36">
        <v>481475</v>
      </c>
      <c r="B36" t="s">
        <v>1946</v>
      </c>
      <c r="C36" t="s">
        <v>220</v>
      </c>
      <c r="D36" t="s">
        <v>5731</v>
      </c>
      <c r="E36" t="s">
        <v>3407</v>
      </c>
      <c r="F36">
        <v>19522</v>
      </c>
      <c r="G36" t="s">
        <v>8254</v>
      </c>
      <c r="H36">
        <v>40.459859999999999</v>
      </c>
      <c r="I36">
        <v>-75.828530999999998</v>
      </c>
      <c r="J36">
        <f t="shared" si="0"/>
        <v>1.4404434762499074</v>
      </c>
      <c r="K36">
        <f t="shared" si="1"/>
        <v>1.2346778310675386</v>
      </c>
    </row>
    <row r="37" spans="1:11">
      <c r="A37">
        <v>481459</v>
      </c>
      <c r="B37" t="s">
        <v>686</v>
      </c>
      <c r="C37" t="s">
        <v>220</v>
      </c>
      <c r="D37" t="s">
        <v>5730</v>
      </c>
      <c r="E37" t="s">
        <v>3407</v>
      </c>
      <c r="F37">
        <v>19522</v>
      </c>
      <c r="G37" t="s">
        <v>8253</v>
      </c>
      <c r="H37">
        <v>40.459032000000001</v>
      </c>
      <c r="I37">
        <v>-75.825203000000002</v>
      </c>
      <c r="J37">
        <f t="shared" si="0"/>
        <v>1.4334682090195878</v>
      </c>
      <c r="K37">
        <f t="shared" si="1"/>
        <v>1.2559677566664904</v>
      </c>
    </row>
    <row r="38" spans="1:11">
      <c r="A38">
        <v>313451</v>
      </c>
      <c r="B38" t="s">
        <v>219</v>
      </c>
      <c r="C38" t="s">
        <v>220</v>
      </c>
      <c r="D38" t="s">
        <v>5729</v>
      </c>
      <c r="E38" t="s">
        <v>3407</v>
      </c>
      <c r="F38">
        <v>19522</v>
      </c>
      <c r="G38" t="s">
        <v>8252</v>
      </c>
      <c r="H38">
        <v>40.462226000000001</v>
      </c>
      <c r="I38">
        <v>-75.819533000000007</v>
      </c>
      <c r="J38">
        <f t="shared" si="0"/>
        <v>1.4603752181182414</v>
      </c>
      <c r="K38">
        <f t="shared" si="1"/>
        <v>1.2922399556286559</v>
      </c>
    </row>
    <row r="39" spans="1:11">
      <c r="A39">
        <v>242605</v>
      </c>
      <c r="B39" t="s">
        <v>449</v>
      </c>
      <c r="C39" t="s">
        <v>108</v>
      </c>
      <c r="D39" t="s">
        <v>4193</v>
      </c>
      <c r="E39" t="s">
        <v>3407</v>
      </c>
      <c r="F39">
        <v>17522</v>
      </c>
      <c r="G39" t="s">
        <v>6713</v>
      </c>
      <c r="H39">
        <v>40.207270000000001</v>
      </c>
      <c r="I39">
        <v>-76.153278</v>
      </c>
      <c r="J39">
        <f t="shared" si="0"/>
        <v>-0.68743424079066351</v>
      </c>
      <c r="K39">
        <f t="shared" si="1"/>
        <v>-0.84279797076260632</v>
      </c>
    </row>
    <row r="40" spans="1:11">
      <c r="A40">
        <v>240217</v>
      </c>
      <c r="B40" t="s">
        <v>2021</v>
      </c>
      <c r="C40" t="s">
        <v>108</v>
      </c>
      <c r="D40" t="s">
        <v>4224</v>
      </c>
      <c r="E40" t="s">
        <v>3407</v>
      </c>
      <c r="F40">
        <v>17522</v>
      </c>
      <c r="G40" t="s">
        <v>6744</v>
      </c>
      <c r="H40">
        <v>40.154688999999998</v>
      </c>
      <c r="I40">
        <v>-76.128268000000006</v>
      </c>
      <c r="J40">
        <f t="shared" si="0"/>
        <v>-1.1303889826241436</v>
      </c>
      <c r="K40">
        <f t="shared" si="1"/>
        <v>-0.68280366810927784</v>
      </c>
    </row>
    <row r="41" spans="1:11">
      <c r="A41">
        <v>480988</v>
      </c>
      <c r="B41" t="s">
        <v>1053</v>
      </c>
      <c r="C41" t="s">
        <v>108</v>
      </c>
      <c r="D41" t="s">
        <v>4227</v>
      </c>
      <c r="E41" t="s">
        <v>3407</v>
      </c>
      <c r="F41">
        <v>17522</v>
      </c>
      <c r="G41" t="s">
        <v>6747</v>
      </c>
      <c r="H41">
        <v>40.167999000000002</v>
      </c>
      <c r="I41">
        <v>-76.200558999999998</v>
      </c>
      <c r="J41">
        <f t="shared" si="0"/>
        <v>-1.0182624043200972</v>
      </c>
      <c r="K41">
        <f t="shared" si="1"/>
        <v>-1.1452646090574221</v>
      </c>
    </row>
    <row r="42" spans="1:11">
      <c r="A42">
        <v>482212</v>
      </c>
      <c r="B42" t="s">
        <v>1986</v>
      </c>
      <c r="C42" t="s">
        <v>108</v>
      </c>
      <c r="D42" t="s">
        <v>4201</v>
      </c>
      <c r="E42" t="s">
        <v>3407</v>
      </c>
      <c r="F42">
        <v>17522</v>
      </c>
      <c r="G42" t="s">
        <v>6721</v>
      </c>
      <c r="H42">
        <v>40.178657999999999</v>
      </c>
      <c r="I42">
        <v>-76.177743000000007</v>
      </c>
      <c r="J42">
        <f t="shared" si="0"/>
        <v>-0.9284684750832749</v>
      </c>
      <c r="K42">
        <f t="shared" si="1"/>
        <v>-0.99930579221064875</v>
      </c>
    </row>
    <row r="43" spans="1:11">
      <c r="A43">
        <v>325224</v>
      </c>
      <c r="B43" t="s">
        <v>695</v>
      </c>
      <c r="C43" t="s">
        <v>73</v>
      </c>
      <c r="D43" t="s">
        <v>5779</v>
      </c>
      <c r="E43" t="s">
        <v>3407</v>
      </c>
      <c r="F43">
        <v>19604</v>
      </c>
      <c r="G43" t="s">
        <v>8302</v>
      </c>
      <c r="H43">
        <v>40.352885999999998</v>
      </c>
      <c r="I43">
        <v>-75.910773000000006</v>
      </c>
      <c r="J43">
        <f t="shared" si="0"/>
        <v>0.53926927733980756</v>
      </c>
      <c r="K43">
        <f t="shared" si="1"/>
        <v>0.70855822135865709</v>
      </c>
    </row>
    <row r="44" spans="1:11">
      <c r="A44">
        <v>240251</v>
      </c>
      <c r="B44" t="s">
        <v>2042</v>
      </c>
      <c r="C44" t="s">
        <v>108</v>
      </c>
      <c r="D44" t="s">
        <v>4214</v>
      </c>
      <c r="E44" t="s">
        <v>3407</v>
      </c>
      <c r="F44">
        <v>17522</v>
      </c>
      <c r="G44" t="s">
        <v>6734</v>
      </c>
      <c r="H44">
        <v>40.171863999999999</v>
      </c>
      <c r="I44">
        <v>-76.191783000000001</v>
      </c>
      <c r="J44">
        <f t="shared" si="0"/>
        <v>-0.98570273300944888</v>
      </c>
      <c r="K44">
        <f t="shared" si="1"/>
        <v>-1.0891226658312925</v>
      </c>
    </row>
    <row r="45" spans="1:11">
      <c r="A45">
        <v>481548</v>
      </c>
      <c r="B45" t="s">
        <v>2234</v>
      </c>
      <c r="C45" t="s">
        <v>2235</v>
      </c>
      <c r="D45" t="s">
        <v>5750</v>
      </c>
      <c r="E45" t="s">
        <v>3407</v>
      </c>
      <c r="F45">
        <v>19534</v>
      </c>
      <c r="G45" t="s">
        <v>8273</v>
      </c>
      <c r="H45">
        <v>40.574468000000003</v>
      </c>
      <c r="I45">
        <v>-75.802137999999999</v>
      </c>
      <c r="J45">
        <f t="shared" si="0"/>
        <v>2.4059282911459698</v>
      </c>
      <c r="K45">
        <f t="shared" si="1"/>
        <v>1.4035194796053236</v>
      </c>
    </row>
    <row r="46" spans="1:11">
      <c r="A46">
        <v>264372</v>
      </c>
      <c r="B46" t="s">
        <v>2097</v>
      </c>
      <c r="C46" t="s">
        <v>108</v>
      </c>
      <c r="D46" t="s">
        <v>4208</v>
      </c>
      <c r="E46" t="s">
        <v>3407</v>
      </c>
      <c r="F46">
        <v>17522</v>
      </c>
      <c r="G46" t="s">
        <v>6728</v>
      </c>
      <c r="H46">
        <v>40.202025999999996</v>
      </c>
      <c r="I46">
        <v>-76.168616</v>
      </c>
      <c r="J46">
        <f t="shared" si="0"/>
        <v>-0.73161093324947357</v>
      </c>
      <c r="K46">
        <f t="shared" si="1"/>
        <v>-0.94091842714394391</v>
      </c>
    </row>
    <row r="47" spans="1:11">
      <c r="A47">
        <v>318367</v>
      </c>
      <c r="B47" t="s">
        <v>2103</v>
      </c>
      <c r="C47" t="s">
        <v>108</v>
      </c>
      <c r="D47" t="s">
        <v>4221</v>
      </c>
      <c r="E47" t="s">
        <v>3407</v>
      </c>
      <c r="F47">
        <v>17522</v>
      </c>
      <c r="G47" t="s">
        <v>6741</v>
      </c>
      <c r="H47">
        <v>40.181981999999998</v>
      </c>
      <c r="I47">
        <v>-76.169247999999996</v>
      </c>
      <c r="J47">
        <f t="shared" si="0"/>
        <v>-0.90046631533252763</v>
      </c>
      <c r="K47">
        <f t="shared" si="1"/>
        <v>-0.94496146589949293</v>
      </c>
    </row>
    <row r="48" spans="1:11">
      <c r="A48">
        <v>320020</v>
      </c>
      <c r="B48" t="s">
        <v>2110</v>
      </c>
      <c r="C48" t="s">
        <v>73</v>
      </c>
      <c r="D48" t="s">
        <v>5789</v>
      </c>
      <c r="E48" t="s">
        <v>3407</v>
      </c>
      <c r="F48">
        <v>19605</v>
      </c>
      <c r="G48" t="s">
        <v>8312</v>
      </c>
      <c r="H48">
        <v>40.421033000000001</v>
      </c>
      <c r="I48">
        <v>-75.928270999999995</v>
      </c>
      <c r="J48">
        <f t="shared" si="0"/>
        <v>1.1133556734092165</v>
      </c>
      <c r="K48">
        <f t="shared" si="1"/>
        <v>0.59661978442036034</v>
      </c>
    </row>
    <row r="49" spans="1:11">
      <c r="A49">
        <v>240418</v>
      </c>
      <c r="B49" t="s">
        <v>699</v>
      </c>
      <c r="C49" t="s">
        <v>108</v>
      </c>
      <c r="D49" t="s">
        <v>4215</v>
      </c>
      <c r="E49" t="s">
        <v>3407</v>
      </c>
      <c r="F49">
        <v>17522</v>
      </c>
      <c r="G49" t="s">
        <v>6735</v>
      </c>
      <c r="H49">
        <v>40.145713000000001</v>
      </c>
      <c r="I49">
        <v>-76.119240000000005</v>
      </c>
      <c r="J49">
        <f t="shared" si="0"/>
        <v>-1.2060049230340961</v>
      </c>
      <c r="K49">
        <f t="shared" si="1"/>
        <v>-0.62504962715147405</v>
      </c>
    </row>
    <row r="50" spans="1:11">
      <c r="A50">
        <v>240419</v>
      </c>
      <c r="B50" t="s">
        <v>907</v>
      </c>
      <c r="C50" t="s">
        <v>108</v>
      </c>
      <c r="D50" t="s">
        <v>4233</v>
      </c>
      <c r="E50" t="s">
        <v>3407</v>
      </c>
      <c r="F50">
        <v>17522</v>
      </c>
      <c r="G50" t="s">
        <v>6753</v>
      </c>
      <c r="H50">
        <v>40.145600999999999</v>
      </c>
      <c r="I50">
        <v>-76.106865999999997</v>
      </c>
      <c r="J50">
        <f t="shared" si="0"/>
        <v>-1.206948437442076</v>
      </c>
      <c r="K50">
        <f t="shared" si="1"/>
        <v>-0.54589051075667039</v>
      </c>
    </row>
    <row r="51" spans="1:11">
      <c r="A51">
        <v>452760</v>
      </c>
      <c r="B51" t="s">
        <v>2114</v>
      </c>
      <c r="C51" t="s">
        <v>220</v>
      </c>
      <c r="D51" t="s">
        <v>5728</v>
      </c>
      <c r="E51" t="s">
        <v>3407</v>
      </c>
      <c r="F51">
        <v>19522</v>
      </c>
      <c r="G51" t="s">
        <v>8251</v>
      </c>
      <c r="H51">
        <v>40.457704</v>
      </c>
      <c r="I51">
        <v>-75.748790999999997</v>
      </c>
      <c r="J51">
        <f t="shared" si="0"/>
        <v>1.4222808238965357</v>
      </c>
      <c r="K51">
        <f t="shared" si="1"/>
        <v>1.7447916132978187</v>
      </c>
    </row>
    <row r="52" spans="1:11">
      <c r="A52">
        <v>241089</v>
      </c>
      <c r="B52" t="s">
        <v>701</v>
      </c>
      <c r="C52" t="s">
        <v>73</v>
      </c>
      <c r="D52" t="s">
        <v>5773</v>
      </c>
      <c r="E52" t="s">
        <v>3407</v>
      </c>
      <c r="F52">
        <v>19601</v>
      </c>
      <c r="G52" t="s">
        <v>8296</v>
      </c>
      <c r="H52">
        <v>40.340854999999998</v>
      </c>
      <c r="I52">
        <v>-75.927428000000006</v>
      </c>
      <c r="J52">
        <f t="shared" si="0"/>
        <v>0.43791729660535228</v>
      </c>
      <c r="K52">
        <f t="shared" si="1"/>
        <v>0.60201263516546355</v>
      </c>
    </row>
    <row r="53" spans="1:11">
      <c r="A53">
        <v>316269</v>
      </c>
      <c r="B53" t="s">
        <v>702</v>
      </c>
      <c r="C53" t="s">
        <v>108</v>
      </c>
      <c r="D53" t="s">
        <v>4216</v>
      </c>
      <c r="E53" t="s">
        <v>3407</v>
      </c>
      <c r="F53">
        <v>17522</v>
      </c>
      <c r="G53" t="s">
        <v>6736</v>
      </c>
      <c r="H53">
        <v>40.166728999999997</v>
      </c>
      <c r="I53">
        <v>-76.204023000000007</v>
      </c>
      <c r="J53">
        <f t="shared" si="0"/>
        <v>-1.0289611837676313</v>
      </c>
      <c r="K53">
        <f t="shared" si="1"/>
        <v>-1.1674245556544853</v>
      </c>
    </row>
    <row r="54" spans="1:11">
      <c r="A54">
        <v>271189</v>
      </c>
      <c r="B54" t="s">
        <v>720</v>
      </c>
      <c r="C54" t="s">
        <v>528</v>
      </c>
      <c r="D54" t="s">
        <v>5743</v>
      </c>
      <c r="E54" t="s">
        <v>3407</v>
      </c>
      <c r="F54">
        <v>19530</v>
      </c>
      <c r="G54" t="s">
        <v>8266</v>
      </c>
      <c r="H54">
        <v>40.532901000000003</v>
      </c>
      <c r="I54">
        <v>-75.731323000000003</v>
      </c>
      <c r="J54">
        <f t="shared" si="0"/>
        <v>2.0557580822531896</v>
      </c>
      <c r="K54">
        <f t="shared" si="1"/>
        <v>1.8565381338395202</v>
      </c>
    </row>
    <row r="55" spans="1:11">
      <c r="A55">
        <v>471010</v>
      </c>
      <c r="B55" t="s">
        <v>2233</v>
      </c>
      <c r="C55" t="s">
        <v>528</v>
      </c>
      <c r="D55" t="s">
        <v>5744</v>
      </c>
      <c r="E55" t="s">
        <v>3407</v>
      </c>
      <c r="F55">
        <v>19530</v>
      </c>
      <c r="G55" t="s">
        <v>8267</v>
      </c>
      <c r="H55">
        <v>40.515034999999997</v>
      </c>
      <c r="I55">
        <v>-75.770467999999994</v>
      </c>
      <c r="J55">
        <f t="shared" si="0"/>
        <v>1.9052506857107376</v>
      </c>
      <c r="K55">
        <f t="shared" si="1"/>
        <v>1.6061192223095564</v>
      </c>
    </row>
    <row r="56" spans="1:11">
      <c r="A56">
        <v>463293</v>
      </c>
      <c r="B56" t="s">
        <v>2231</v>
      </c>
      <c r="C56" t="s">
        <v>528</v>
      </c>
      <c r="D56" t="s">
        <v>5746</v>
      </c>
      <c r="E56" t="s">
        <v>3407</v>
      </c>
      <c r="F56">
        <v>19530</v>
      </c>
      <c r="G56" t="s">
        <v>8269</v>
      </c>
      <c r="H56">
        <v>40.512937999999998</v>
      </c>
      <c r="I56">
        <v>-75.769615000000002</v>
      </c>
      <c r="J56">
        <f t="shared" si="0"/>
        <v>1.8875850632687081</v>
      </c>
      <c r="K56">
        <f t="shared" si="1"/>
        <v>1.6115760451868886</v>
      </c>
    </row>
    <row r="57" spans="1:11">
      <c r="A57">
        <v>469370</v>
      </c>
      <c r="B57" t="s">
        <v>2232</v>
      </c>
      <c r="C57" t="s">
        <v>528</v>
      </c>
      <c r="D57" t="s">
        <v>5745</v>
      </c>
      <c r="E57" t="s">
        <v>3407</v>
      </c>
      <c r="F57">
        <v>19530</v>
      </c>
      <c r="G57" t="s">
        <v>8268</v>
      </c>
      <c r="H57">
        <v>40.512402999999999</v>
      </c>
      <c r="I57">
        <v>-75.768299999999996</v>
      </c>
      <c r="J57">
        <f t="shared" si="0"/>
        <v>1.8830780971235115</v>
      </c>
      <c r="K57">
        <f t="shared" si="1"/>
        <v>1.619988380572335</v>
      </c>
    </row>
    <row r="58" spans="1:11">
      <c r="A58">
        <v>256852</v>
      </c>
      <c r="B58" t="s">
        <v>2236</v>
      </c>
      <c r="C58" t="s">
        <v>528</v>
      </c>
      <c r="D58" t="s">
        <v>5742</v>
      </c>
      <c r="E58" t="s">
        <v>3407</v>
      </c>
      <c r="F58">
        <v>19530</v>
      </c>
      <c r="G58" t="s">
        <v>8265</v>
      </c>
      <c r="H58">
        <v>40.503245</v>
      </c>
      <c r="I58">
        <v>-75.777485999999996</v>
      </c>
      <c r="J58">
        <f t="shared" si="0"/>
        <v>1.8059289458005918</v>
      </c>
      <c r="K58">
        <f t="shared" si="1"/>
        <v>1.561223579925644</v>
      </c>
    </row>
    <row r="59" spans="1:11">
      <c r="A59">
        <v>449679</v>
      </c>
      <c r="B59" t="s">
        <v>2250</v>
      </c>
      <c r="C59" t="s">
        <v>108</v>
      </c>
      <c r="D59" t="s">
        <v>4219</v>
      </c>
      <c r="E59" t="s">
        <v>3407</v>
      </c>
      <c r="F59">
        <v>17522</v>
      </c>
      <c r="G59" t="s">
        <v>6739</v>
      </c>
      <c r="H59">
        <v>40.165100000000002</v>
      </c>
      <c r="I59">
        <v>-76.149080999999995</v>
      </c>
      <c r="J59">
        <f t="shared" si="0"/>
        <v>-1.0426842638620397</v>
      </c>
      <c r="K59">
        <f t="shared" si="1"/>
        <v>-0.8159488668746836</v>
      </c>
    </row>
    <row r="60" spans="1:11">
      <c r="A60">
        <v>264922</v>
      </c>
      <c r="B60" t="s">
        <v>2306</v>
      </c>
      <c r="C60" t="s">
        <v>108</v>
      </c>
      <c r="D60" t="s">
        <v>4229</v>
      </c>
      <c r="E60" t="s">
        <v>3407</v>
      </c>
      <c r="F60">
        <v>17522</v>
      </c>
      <c r="G60" t="s">
        <v>6749</v>
      </c>
      <c r="H60">
        <v>40.199536999999999</v>
      </c>
      <c r="I60">
        <v>-76.205589000000003</v>
      </c>
      <c r="J60">
        <f t="shared" si="0"/>
        <v>-0.7525788561193727</v>
      </c>
      <c r="K60">
        <f t="shared" si="1"/>
        <v>-1.1774425915583102</v>
      </c>
    </row>
    <row r="61" spans="1:11">
      <c r="A61">
        <v>240874</v>
      </c>
      <c r="B61" t="s">
        <v>2314</v>
      </c>
      <c r="C61" t="s">
        <v>108</v>
      </c>
      <c r="D61" t="s">
        <v>4202</v>
      </c>
      <c r="E61" t="s">
        <v>3407</v>
      </c>
      <c r="F61">
        <v>17522</v>
      </c>
      <c r="G61" t="s">
        <v>6722</v>
      </c>
      <c r="H61">
        <v>40.198591</v>
      </c>
      <c r="I61">
        <v>-76.154317000000006</v>
      </c>
      <c r="J61">
        <f t="shared" si="0"/>
        <v>-0.7605481831723766</v>
      </c>
      <c r="K61">
        <f t="shared" si="1"/>
        <v>-0.8494446752991025</v>
      </c>
    </row>
    <row r="62" spans="1:11">
      <c r="A62">
        <v>296097</v>
      </c>
      <c r="B62" t="s">
        <v>2318</v>
      </c>
      <c r="C62" t="s">
        <v>108</v>
      </c>
      <c r="D62" t="s">
        <v>4195</v>
      </c>
      <c r="E62" t="s">
        <v>3407</v>
      </c>
      <c r="F62">
        <v>17522</v>
      </c>
      <c r="G62" t="s">
        <v>6715</v>
      </c>
      <c r="H62">
        <v>40.194769999999998</v>
      </c>
      <c r="I62">
        <v>-76.197507999999999</v>
      </c>
      <c r="J62">
        <f t="shared" si="0"/>
        <v>-0.79273718810850435</v>
      </c>
      <c r="K62">
        <f t="shared" si="1"/>
        <v>-1.1257467115206252</v>
      </c>
    </row>
    <row r="63" spans="1:11">
      <c r="A63">
        <v>448238</v>
      </c>
      <c r="B63" t="s">
        <v>2318</v>
      </c>
      <c r="C63" t="s">
        <v>108</v>
      </c>
      <c r="D63" t="s">
        <v>4195</v>
      </c>
      <c r="E63" t="s">
        <v>3407</v>
      </c>
      <c r="F63">
        <v>17522</v>
      </c>
      <c r="G63" t="s">
        <v>6715</v>
      </c>
      <c r="H63">
        <v>40.194769999999998</v>
      </c>
      <c r="I63">
        <v>-76.197507999999999</v>
      </c>
      <c r="J63">
        <f t="shared" si="0"/>
        <v>-0.79273718810850435</v>
      </c>
      <c r="K63">
        <f t="shared" si="1"/>
        <v>-1.1257467115206252</v>
      </c>
    </row>
    <row r="64" spans="1:11">
      <c r="A64">
        <v>336658</v>
      </c>
      <c r="B64" t="s">
        <v>388</v>
      </c>
      <c r="C64" t="s">
        <v>108</v>
      </c>
      <c r="D64" t="s">
        <v>4211</v>
      </c>
      <c r="E64" t="s">
        <v>3407</v>
      </c>
      <c r="F64">
        <v>17522</v>
      </c>
      <c r="G64" t="s">
        <v>6731</v>
      </c>
      <c r="H64">
        <v>40.18412</v>
      </c>
      <c r="I64">
        <v>-76.184223000000003</v>
      </c>
      <c r="J64">
        <f t="shared" si="0"/>
        <v>-0.88245529922326982</v>
      </c>
      <c r="K64">
        <f t="shared" si="1"/>
        <v>-1.0407597338817081</v>
      </c>
    </row>
    <row r="65" spans="1:11">
      <c r="A65">
        <v>482979</v>
      </c>
      <c r="B65" t="s">
        <v>1365</v>
      </c>
      <c r="C65" t="s">
        <v>108</v>
      </c>
      <c r="D65" t="s">
        <v>4232</v>
      </c>
      <c r="E65" t="s">
        <v>3407</v>
      </c>
      <c r="F65">
        <v>17522</v>
      </c>
      <c r="G65" t="s">
        <v>6752</v>
      </c>
      <c r="H65">
        <v>40.130862</v>
      </c>
      <c r="I65">
        <v>-76.146930999999995</v>
      </c>
      <c r="J65">
        <f t="shared" si="0"/>
        <v>-1.3311132486834494</v>
      </c>
      <c r="K65">
        <f t="shared" si="1"/>
        <v>-0.80219485844986227</v>
      </c>
    </row>
    <row r="66" spans="1:11">
      <c r="A66">
        <v>280843</v>
      </c>
      <c r="B66" t="s">
        <v>2399</v>
      </c>
      <c r="C66" t="s">
        <v>108</v>
      </c>
      <c r="D66" t="s">
        <v>4207</v>
      </c>
      <c r="E66" t="s">
        <v>3407</v>
      </c>
      <c r="F66">
        <v>17522</v>
      </c>
      <c r="G66" t="s">
        <v>6727</v>
      </c>
      <c r="H66">
        <v>40.148279000000002</v>
      </c>
      <c r="I66">
        <v>-76.122088000000005</v>
      </c>
      <c r="J66">
        <f t="shared" si="0"/>
        <v>-1.1843883340086812</v>
      </c>
      <c r="K66">
        <f t="shared" si="1"/>
        <v>-0.64326889040444513</v>
      </c>
    </row>
    <row r="67" spans="1:11">
      <c r="A67">
        <v>472994</v>
      </c>
      <c r="B67" t="s">
        <v>3316</v>
      </c>
      <c r="C67" t="s">
        <v>73</v>
      </c>
      <c r="D67" t="s">
        <v>5801</v>
      </c>
      <c r="E67" t="s">
        <v>3407</v>
      </c>
      <c r="F67">
        <v>19607</v>
      </c>
      <c r="G67" t="s">
        <v>8325</v>
      </c>
      <c r="H67">
        <v>40.316232999999997</v>
      </c>
      <c r="I67">
        <v>-75.940192999999994</v>
      </c>
      <c r="J67">
        <f t="shared" ref="J67:J89" si="2">(H67-N$2)/N$6</f>
        <v>0.23049576309660252</v>
      </c>
      <c r="K67">
        <f t="shared" ref="K67:K89" si="3">(I67-O$2)/O$6</f>
        <v>0.52035220840144225</v>
      </c>
    </row>
    <row r="68" spans="1:11">
      <c r="A68">
        <v>241070</v>
      </c>
      <c r="B68" t="s">
        <v>755</v>
      </c>
      <c r="C68" t="s">
        <v>108</v>
      </c>
      <c r="D68" t="s">
        <v>4203</v>
      </c>
      <c r="E68" t="s">
        <v>3407</v>
      </c>
      <c r="F68">
        <v>17522</v>
      </c>
      <c r="G68" t="s">
        <v>6723</v>
      </c>
      <c r="H68">
        <v>40.165610000000001</v>
      </c>
      <c r="I68">
        <v>-76.199340000000007</v>
      </c>
      <c r="J68">
        <f t="shared" si="2"/>
        <v>-1.0383879036114858</v>
      </c>
      <c r="K68">
        <f t="shared" si="3"/>
        <v>-1.1374664061412627</v>
      </c>
    </row>
    <row r="69" spans="1:11">
      <c r="A69">
        <v>331085</v>
      </c>
      <c r="B69" t="s">
        <v>2489</v>
      </c>
      <c r="C69" t="s">
        <v>108</v>
      </c>
      <c r="D69" t="s">
        <v>4212</v>
      </c>
      <c r="E69" t="s">
        <v>3407</v>
      </c>
      <c r="F69">
        <v>17522</v>
      </c>
      <c r="G69" t="s">
        <v>6732</v>
      </c>
      <c r="H69">
        <v>40.206560000000003</v>
      </c>
      <c r="I69">
        <v>-76.218109999999996</v>
      </c>
      <c r="J69">
        <f t="shared" si="2"/>
        <v>-0.69341544819829859</v>
      </c>
      <c r="K69">
        <f t="shared" si="3"/>
        <v>-1.2575420982964769</v>
      </c>
    </row>
    <row r="70" spans="1:11">
      <c r="A70">
        <v>468887</v>
      </c>
      <c r="B70" t="s">
        <v>1249</v>
      </c>
      <c r="C70" t="s">
        <v>73</v>
      </c>
      <c r="D70" t="s">
        <v>5797</v>
      </c>
      <c r="E70" t="s">
        <v>3407</v>
      </c>
      <c r="F70">
        <v>19606</v>
      </c>
      <c r="G70" t="s">
        <v>8321</v>
      </c>
      <c r="H70">
        <v>40.328817000000001</v>
      </c>
      <c r="I70">
        <v>-75.890399000000002</v>
      </c>
      <c r="J70">
        <f t="shared" si="2"/>
        <v>0.33650634622042819</v>
      </c>
      <c r="K70">
        <f t="shared" si="3"/>
        <v>0.83889504352020183</v>
      </c>
    </row>
    <row r="71" spans="1:11">
      <c r="A71">
        <v>480972</v>
      </c>
      <c r="B71" t="s">
        <v>1251</v>
      </c>
      <c r="C71" t="s">
        <v>73</v>
      </c>
      <c r="D71" t="s">
        <v>5797</v>
      </c>
      <c r="E71" t="s">
        <v>3407</v>
      </c>
      <c r="F71">
        <v>19606</v>
      </c>
      <c r="G71" t="s">
        <v>8321</v>
      </c>
      <c r="H71">
        <v>40.328817000000001</v>
      </c>
      <c r="I71">
        <v>-75.890399000000002</v>
      </c>
      <c r="J71">
        <f t="shared" si="2"/>
        <v>0.33650634622042819</v>
      </c>
      <c r="K71">
        <f t="shared" si="3"/>
        <v>0.83889504352020183</v>
      </c>
    </row>
    <row r="72" spans="1:11">
      <c r="A72">
        <v>423810</v>
      </c>
      <c r="B72" t="s">
        <v>1247</v>
      </c>
      <c r="C72" t="s">
        <v>1248</v>
      </c>
      <c r="D72" t="s">
        <v>5790</v>
      </c>
      <c r="E72" t="s">
        <v>3407</v>
      </c>
      <c r="F72">
        <v>19606</v>
      </c>
      <c r="G72" t="s">
        <v>8313</v>
      </c>
      <c r="H72">
        <v>40.330477999999999</v>
      </c>
      <c r="I72">
        <v>-75.886663999999996</v>
      </c>
      <c r="J72">
        <f t="shared" si="2"/>
        <v>0.35049900186000771</v>
      </c>
      <c r="K72">
        <f t="shared" si="3"/>
        <v>0.86278863490010094</v>
      </c>
    </row>
    <row r="73" spans="1:11">
      <c r="A73">
        <v>450409</v>
      </c>
      <c r="B73" t="s">
        <v>2559</v>
      </c>
      <c r="C73" t="s">
        <v>73</v>
      </c>
      <c r="D73" t="s">
        <v>5783</v>
      </c>
      <c r="E73" t="s">
        <v>3407</v>
      </c>
      <c r="F73">
        <v>19605</v>
      </c>
      <c r="G73" t="s">
        <v>8306</v>
      </c>
      <c r="H73">
        <v>40.392861000000003</v>
      </c>
      <c r="I73">
        <v>-75.921497000000002</v>
      </c>
      <c r="J73">
        <f t="shared" si="2"/>
        <v>0.87602810286223165</v>
      </c>
      <c r="K73">
        <f t="shared" si="3"/>
        <v>0.63995450677832721</v>
      </c>
    </row>
    <row r="74" spans="1:11">
      <c r="A74">
        <v>450432</v>
      </c>
      <c r="B74" t="s">
        <v>2560</v>
      </c>
      <c r="C74" t="s">
        <v>73</v>
      </c>
      <c r="D74" t="s">
        <v>5787</v>
      </c>
      <c r="E74" t="s">
        <v>3407</v>
      </c>
      <c r="F74">
        <v>19605</v>
      </c>
      <c r="G74" t="s">
        <v>8310</v>
      </c>
      <c r="H74">
        <v>40.393070000000002</v>
      </c>
      <c r="I74">
        <v>-75.925396000000006</v>
      </c>
      <c r="J74">
        <f t="shared" si="2"/>
        <v>0.87778876814136975</v>
      </c>
      <c r="K74">
        <f t="shared" si="3"/>
        <v>0.61501177243022176</v>
      </c>
    </row>
    <row r="75" spans="1:11">
      <c r="A75">
        <v>241246</v>
      </c>
      <c r="B75" t="s">
        <v>2601</v>
      </c>
      <c r="C75" t="s">
        <v>108</v>
      </c>
      <c r="D75" t="s">
        <v>4204</v>
      </c>
      <c r="E75" t="s">
        <v>3407</v>
      </c>
      <c r="F75">
        <v>17522</v>
      </c>
      <c r="G75" t="s">
        <v>6724</v>
      </c>
      <c r="H75">
        <v>40.164504000000001</v>
      </c>
      <c r="I75">
        <v>-76.167882000000006</v>
      </c>
      <c r="J75">
        <f t="shared" si="2"/>
        <v>-1.0477051083901665</v>
      </c>
      <c r="K75">
        <f t="shared" si="3"/>
        <v>-0.93622287263987969</v>
      </c>
    </row>
    <row r="76" spans="1:11">
      <c r="A76">
        <v>273311</v>
      </c>
      <c r="B76" t="s">
        <v>790</v>
      </c>
      <c r="C76" t="s">
        <v>108</v>
      </c>
      <c r="D76" t="s">
        <v>4220</v>
      </c>
      <c r="E76" t="s">
        <v>3407</v>
      </c>
      <c r="F76">
        <v>17522</v>
      </c>
      <c r="G76" t="s">
        <v>6740</v>
      </c>
      <c r="H76">
        <v>40.185301000000003</v>
      </c>
      <c r="I76">
        <v>-76.173469999999995</v>
      </c>
      <c r="J76">
        <f t="shared" si="2"/>
        <v>-0.87250627676066106</v>
      </c>
      <c r="K76">
        <f t="shared" si="3"/>
        <v>-0.97197050011789654</v>
      </c>
    </row>
    <row r="77" spans="1:11">
      <c r="A77">
        <v>241326</v>
      </c>
      <c r="B77" t="s">
        <v>791</v>
      </c>
      <c r="C77" t="s">
        <v>108</v>
      </c>
      <c r="D77" t="s">
        <v>4197</v>
      </c>
      <c r="E77" t="s">
        <v>3407</v>
      </c>
      <c r="F77">
        <v>17522</v>
      </c>
      <c r="G77" t="s">
        <v>6717</v>
      </c>
      <c r="H77">
        <v>40.185729000000002</v>
      </c>
      <c r="I77">
        <v>-76.173181999999997</v>
      </c>
      <c r="J77">
        <f t="shared" si="2"/>
        <v>-0.8689007038445038</v>
      </c>
      <c r="K77">
        <f t="shared" si="3"/>
        <v>-0.97012810271030803</v>
      </c>
    </row>
    <row r="78" spans="1:11">
      <c r="A78">
        <v>480324</v>
      </c>
      <c r="B78" t="s">
        <v>2278</v>
      </c>
      <c r="C78" t="s">
        <v>108</v>
      </c>
      <c r="D78" t="s">
        <v>4197</v>
      </c>
      <c r="E78" t="s">
        <v>3407</v>
      </c>
      <c r="F78">
        <v>17522</v>
      </c>
      <c r="G78" t="s">
        <v>6717</v>
      </c>
      <c r="H78">
        <v>40.185729000000002</v>
      </c>
      <c r="I78">
        <v>-76.173181999999997</v>
      </c>
      <c r="J78">
        <f t="shared" si="2"/>
        <v>-0.8689007038445038</v>
      </c>
      <c r="K78">
        <f t="shared" si="3"/>
        <v>-0.97012810271030803</v>
      </c>
    </row>
    <row r="79" spans="1:11">
      <c r="A79">
        <v>241452</v>
      </c>
      <c r="B79" t="s">
        <v>2768</v>
      </c>
      <c r="C79" t="s">
        <v>108</v>
      </c>
      <c r="D79" t="s">
        <v>4230</v>
      </c>
      <c r="E79" t="s">
        <v>3407</v>
      </c>
      <c r="F79">
        <v>17522</v>
      </c>
      <c r="G79" t="s">
        <v>6750</v>
      </c>
      <c r="H79">
        <v>40.160896000000001</v>
      </c>
      <c r="I79">
        <v>-76.157089999999997</v>
      </c>
      <c r="J79">
        <f t="shared" si="2"/>
        <v>-1.0780997511039798</v>
      </c>
      <c r="K79">
        <f t="shared" si="3"/>
        <v>-0.8671841475604487</v>
      </c>
    </row>
    <row r="80" spans="1:11">
      <c r="A80">
        <v>313330</v>
      </c>
      <c r="B80" t="s">
        <v>1091</v>
      </c>
      <c r="C80" t="s">
        <v>73</v>
      </c>
      <c r="D80" t="s">
        <v>5774</v>
      </c>
      <c r="E80" t="s">
        <v>3407</v>
      </c>
      <c r="F80">
        <v>19601</v>
      </c>
      <c r="G80" t="s">
        <v>8297</v>
      </c>
      <c r="H80">
        <v>40.335493</v>
      </c>
      <c r="I80">
        <v>-75.923373999999995</v>
      </c>
      <c r="J80">
        <f t="shared" si="2"/>
        <v>0.39274654432391765</v>
      </c>
      <c r="K80">
        <f t="shared" si="3"/>
        <v>0.62794693756284214</v>
      </c>
    </row>
    <row r="81" spans="1:11">
      <c r="A81">
        <v>241545</v>
      </c>
      <c r="B81" t="s">
        <v>2832</v>
      </c>
      <c r="C81" t="s">
        <v>73</v>
      </c>
      <c r="D81" t="s">
        <v>5772</v>
      </c>
      <c r="E81" t="s">
        <v>3407</v>
      </c>
      <c r="F81">
        <v>19601</v>
      </c>
      <c r="G81" t="s">
        <v>8295</v>
      </c>
      <c r="H81">
        <v>40.336643000000002</v>
      </c>
      <c r="I81">
        <v>-75.921659000000005</v>
      </c>
      <c r="J81">
        <f t="shared" si="2"/>
        <v>0.40243441547717912</v>
      </c>
      <c r="K81">
        <f t="shared" si="3"/>
        <v>0.6389181582365302</v>
      </c>
    </row>
    <row r="82" spans="1:11">
      <c r="A82">
        <v>415671</v>
      </c>
      <c r="B82" t="s">
        <v>2833</v>
      </c>
      <c r="C82" t="s">
        <v>73</v>
      </c>
      <c r="D82" t="s">
        <v>5780</v>
      </c>
      <c r="E82" t="s">
        <v>3407</v>
      </c>
      <c r="F82">
        <v>19604</v>
      </c>
      <c r="G82" t="s">
        <v>8303</v>
      </c>
      <c r="H82">
        <v>40.347867999999998</v>
      </c>
      <c r="I82">
        <v>-75.911150000000006</v>
      </c>
      <c r="J82">
        <f t="shared" si="2"/>
        <v>0.49699646216854532</v>
      </c>
      <c r="K82">
        <f t="shared" si="3"/>
        <v>0.70614647197439617</v>
      </c>
    </row>
    <row r="83" spans="1:11">
      <c r="A83">
        <v>341494</v>
      </c>
      <c r="B83" t="s">
        <v>2973</v>
      </c>
      <c r="C83" t="s">
        <v>528</v>
      </c>
      <c r="D83" t="s">
        <v>5740</v>
      </c>
      <c r="E83" t="s">
        <v>3407</v>
      </c>
      <c r="F83">
        <v>19530</v>
      </c>
      <c r="G83" t="s">
        <v>8263</v>
      </c>
      <c r="H83">
        <v>40.536369000000001</v>
      </c>
      <c r="I83">
        <v>-75.737105</v>
      </c>
      <c r="J83">
        <f t="shared" si="2"/>
        <v>2.0849733319570278</v>
      </c>
      <c r="K83">
        <f t="shared" si="3"/>
        <v>1.8195494469966105</v>
      </c>
    </row>
    <row r="84" spans="1:11">
      <c r="A84">
        <v>301561</v>
      </c>
      <c r="B84" t="s">
        <v>821</v>
      </c>
      <c r="C84" t="s">
        <v>108</v>
      </c>
      <c r="D84" t="s">
        <v>4206</v>
      </c>
      <c r="E84" t="s">
        <v>3407</v>
      </c>
      <c r="F84">
        <v>17522</v>
      </c>
      <c r="G84" t="s">
        <v>6726</v>
      </c>
      <c r="H84">
        <v>40.183608999999997</v>
      </c>
      <c r="I84">
        <v>-76.175785000000005</v>
      </c>
      <c r="J84">
        <f t="shared" si="2"/>
        <v>-0.88676008370964765</v>
      </c>
      <c r="K84">
        <f t="shared" si="3"/>
        <v>-0.98678004872421976</v>
      </c>
    </row>
    <row r="85" spans="1:11">
      <c r="A85">
        <v>312852</v>
      </c>
      <c r="B85" t="s">
        <v>823</v>
      </c>
      <c r="C85" t="s">
        <v>73</v>
      </c>
      <c r="D85" t="s">
        <v>5775</v>
      </c>
      <c r="E85" t="s">
        <v>3407</v>
      </c>
      <c r="F85">
        <v>19602</v>
      </c>
      <c r="G85" t="s">
        <v>8298</v>
      </c>
      <c r="H85">
        <v>40.330471000000003</v>
      </c>
      <c r="I85">
        <v>-75.927539999999993</v>
      </c>
      <c r="J85">
        <f t="shared" si="2"/>
        <v>0.3504400322095389</v>
      </c>
      <c r="K85">
        <f t="shared" si="3"/>
        <v>0.60129614728481051</v>
      </c>
    </row>
    <row r="86" spans="1:11">
      <c r="A86">
        <v>415712</v>
      </c>
      <c r="B86" t="s">
        <v>3302</v>
      </c>
      <c r="C86" t="s">
        <v>503</v>
      </c>
      <c r="D86" t="s">
        <v>5820</v>
      </c>
      <c r="E86" t="s">
        <v>3407</v>
      </c>
      <c r="F86">
        <v>19610</v>
      </c>
      <c r="G86" t="s">
        <v>8344</v>
      </c>
      <c r="H86">
        <v>40.345474000000003</v>
      </c>
      <c r="I86">
        <v>-75.987402000000003</v>
      </c>
      <c r="J86">
        <f t="shared" si="2"/>
        <v>0.47682884169827627</v>
      </c>
      <c r="K86">
        <f t="shared" si="3"/>
        <v>0.21834616945845542</v>
      </c>
    </row>
    <row r="87" spans="1:11">
      <c r="A87">
        <v>279768</v>
      </c>
      <c r="B87" t="s">
        <v>836</v>
      </c>
      <c r="C87" t="s">
        <v>108</v>
      </c>
      <c r="D87" t="s">
        <v>4218</v>
      </c>
      <c r="E87" t="s">
        <v>3407</v>
      </c>
      <c r="F87">
        <v>17522</v>
      </c>
      <c r="G87" t="s">
        <v>6738</v>
      </c>
      <c r="H87">
        <v>40.185847000000003</v>
      </c>
      <c r="I87">
        <v>-76.178269</v>
      </c>
      <c r="J87">
        <f t="shared" si="2"/>
        <v>-0.86790664402181927</v>
      </c>
      <c r="K87">
        <f t="shared" si="3"/>
        <v>-1.0026707263647729</v>
      </c>
    </row>
    <row r="88" spans="1:11">
      <c r="A88">
        <v>448021</v>
      </c>
      <c r="B88" t="s">
        <v>836</v>
      </c>
      <c r="C88" t="s">
        <v>108</v>
      </c>
      <c r="D88" t="s">
        <v>4197</v>
      </c>
      <c r="E88" t="s">
        <v>3407</v>
      </c>
      <c r="F88">
        <v>17522</v>
      </c>
      <c r="G88" t="s">
        <v>6717</v>
      </c>
      <c r="H88">
        <v>40.185729000000002</v>
      </c>
      <c r="I88">
        <v>-76.173181999999997</v>
      </c>
      <c r="J88">
        <f t="shared" si="2"/>
        <v>-0.8689007038445038</v>
      </c>
      <c r="K88">
        <f t="shared" si="3"/>
        <v>-0.97012810271030803</v>
      </c>
    </row>
    <row r="89" spans="1:11">
      <c r="A89">
        <v>324955</v>
      </c>
      <c r="B89" t="s">
        <v>3124</v>
      </c>
      <c r="C89" t="s">
        <v>73</v>
      </c>
      <c r="D89" t="s">
        <v>5784</v>
      </c>
      <c r="E89" t="s">
        <v>3407</v>
      </c>
      <c r="F89">
        <v>19605</v>
      </c>
      <c r="G89" t="s">
        <v>8307</v>
      </c>
      <c r="H89">
        <v>40.37865</v>
      </c>
      <c r="I89">
        <v>-75.974695999999994</v>
      </c>
      <c r="J89">
        <f t="shared" si="2"/>
        <v>0.75631128811552595</v>
      </c>
      <c r="K89">
        <f t="shared" si="3"/>
        <v>0.29962916064258155</v>
      </c>
    </row>
    <row r="90" spans="1:11">
      <c r="A90">
        <v>240117</v>
      </c>
      <c r="B90" t="s">
        <v>3129</v>
      </c>
      <c r="C90" t="s">
        <v>108</v>
      </c>
      <c r="D90" t="s">
        <v>4199</v>
      </c>
      <c r="E90" t="s">
        <v>3407</v>
      </c>
      <c r="F90">
        <v>17522</v>
      </c>
      <c r="G90" t="s">
        <v>6719</v>
      </c>
      <c r="H90">
        <v>40.206859999999999</v>
      </c>
      <c r="I90">
        <v>-76.146119999999996</v>
      </c>
      <c r="J90">
        <f t="shared" ref="J90:J103" si="4">(H90-N$2)/N$6</f>
        <v>-0.69088817746270681</v>
      </c>
      <c r="K90">
        <f t="shared" ref="K90:K103" si="5">(I90-O$2)/O$6</f>
        <v>-0.79700671852776384</v>
      </c>
    </row>
    <row r="91" spans="1:11">
      <c r="A91">
        <v>242054</v>
      </c>
      <c r="B91" t="s">
        <v>853</v>
      </c>
      <c r="C91" t="s">
        <v>108</v>
      </c>
      <c r="D91" t="s">
        <v>4209</v>
      </c>
      <c r="E91" t="s">
        <v>3407</v>
      </c>
      <c r="F91">
        <v>17522</v>
      </c>
      <c r="G91" t="s">
        <v>6729</v>
      </c>
      <c r="H91">
        <v>40.208440000000003</v>
      </c>
      <c r="I91">
        <v>-76.221466000000007</v>
      </c>
      <c r="J91">
        <f t="shared" si="4"/>
        <v>-0.67757788492170001</v>
      </c>
      <c r="K91">
        <f t="shared" si="5"/>
        <v>-1.2790111458657056</v>
      </c>
    </row>
    <row r="92" spans="1:11">
      <c r="A92">
        <v>346246</v>
      </c>
      <c r="B92" t="s">
        <v>3152</v>
      </c>
      <c r="C92" t="s">
        <v>73</v>
      </c>
      <c r="D92" t="s">
        <v>5794</v>
      </c>
      <c r="E92" t="s">
        <v>3407</v>
      </c>
      <c r="F92">
        <v>19606</v>
      </c>
      <c r="G92" t="s">
        <v>8318</v>
      </c>
      <c r="H92">
        <v>40.310547999999997</v>
      </c>
      <c r="I92">
        <v>-75.867406000000003</v>
      </c>
      <c r="J92">
        <f t="shared" si="4"/>
        <v>0.1826039826564618</v>
      </c>
      <c r="K92">
        <f t="shared" si="5"/>
        <v>0.98598616710711529</v>
      </c>
    </row>
    <row r="93" spans="1:11">
      <c r="A93">
        <v>264939</v>
      </c>
      <c r="B93" t="s">
        <v>3157</v>
      </c>
      <c r="C93" t="s">
        <v>503</v>
      </c>
      <c r="D93" t="s">
        <v>5816</v>
      </c>
      <c r="E93" t="s">
        <v>3407</v>
      </c>
      <c r="F93">
        <v>19610</v>
      </c>
      <c r="G93" t="s">
        <v>8340</v>
      </c>
      <c r="H93">
        <v>40.346986000000001</v>
      </c>
      <c r="I93">
        <v>-75.959635000000006</v>
      </c>
      <c r="J93">
        <f t="shared" si="4"/>
        <v>0.4895662862058241</v>
      </c>
      <c r="K93">
        <f t="shared" si="5"/>
        <v>0.39597758896167318</v>
      </c>
    </row>
    <row r="94" spans="1:11">
      <c r="A94">
        <v>446215</v>
      </c>
      <c r="B94" t="s">
        <v>3162</v>
      </c>
      <c r="C94" t="s">
        <v>423</v>
      </c>
      <c r="D94" t="s">
        <v>4279</v>
      </c>
      <c r="E94" t="s">
        <v>3407</v>
      </c>
      <c r="F94">
        <v>17580</v>
      </c>
      <c r="G94" t="s">
        <v>7125</v>
      </c>
      <c r="H94">
        <v>40.115374000000003</v>
      </c>
      <c r="I94">
        <v>-76.211937000000006</v>
      </c>
      <c r="J94">
        <f t="shared" si="4"/>
        <v>-1.4615878125280981</v>
      </c>
      <c r="K94">
        <f t="shared" si="5"/>
        <v>-1.2180521010842589</v>
      </c>
    </row>
    <row r="95" spans="1:11">
      <c r="A95">
        <v>239347</v>
      </c>
      <c r="B95" t="s">
        <v>3185</v>
      </c>
      <c r="C95" t="s">
        <v>108</v>
      </c>
      <c r="D95" t="s">
        <v>4210</v>
      </c>
      <c r="E95" t="s">
        <v>3407</v>
      </c>
      <c r="F95">
        <v>17522</v>
      </c>
      <c r="G95" t="s">
        <v>6730</v>
      </c>
      <c r="H95">
        <v>40.140051999999997</v>
      </c>
      <c r="I95">
        <v>-76.212340999999995</v>
      </c>
      <c r="J95">
        <f t="shared" si="4"/>
        <v>-1.2536945218154183</v>
      </c>
      <c r="K95">
        <f t="shared" si="5"/>
        <v>-1.22063657522541</v>
      </c>
    </row>
    <row r="96" spans="1:11">
      <c r="A96">
        <v>479324</v>
      </c>
      <c r="B96" t="s">
        <v>2443</v>
      </c>
      <c r="C96" t="s">
        <v>108</v>
      </c>
      <c r="D96" t="s">
        <v>4225</v>
      </c>
      <c r="E96" t="s">
        <v>3407</v>
      </c>
      <c r="F96">
        <v>17522</v>
      </c>
      <c r="G96" t="s">
        <v>6745</v>
      </c>
      <c r="H96">
        <v>40.129404000000001</v>
      </c>
      <c r="I96">
        <v>-76.218118000000004</v>
      </c>
      <c r="J96">
        <f t="shared" si="4"/>
        <v>-1.3433957844585955</v>
      </c>
      <c r="K96">
        <f t="shared" si="5"/>
        <v>-1.2575932760022961</v>
      </c>
    </row>
    <row r="97" spans="1:11">
      <c r="A97">
        <v>239991</v>
      </c>
      <c r="B97" t="s">
        <v>1115</v>
      </c>
      <c r="C97" t="s">
        <v>108</v>
      </c>
      <c r="D97" t="s">
        <v>4222</v>
      </c>
      <c r="E97" t="s">
        <v>3407</v>
      </c>
      <c r="F97">
        <v>17522</v>
      </c>
      <c r="G97" t="s">
        <v>6742</v>
      </c>
      <c r="H97">
        <v>40.187103</v>
      </c>
      <c r="I97">
        <v>-76.182225000000003</v>
      </c>
      <c r="J97">
        <f t="shared" si="4"/>
        <v>-0.85732580387534252</v>
      </c>
      <c r="K97">
        <f t="shared" si="5"/>
        <v>-1.0279781018664549</v>
      </c>
    </row>
    <row r="98" spans="1:11">
      <c r="A98">
        <v>242358</v>
      </c>
      <c r="B98" t="s">
        <v>527</v>
      </c>
      <c r="C98" t="s">
        <v>528</v>
      </c>
      <c r="D98" t="s">
        <v>5741</v>
      </c>
      <c r="E98" t="s">
        <v>3407</v>
      </c>
      <c r="F98">
        <v>19530</v>
      </c>
      <c r="G98" t="s">
        <v>8264</v>
      </c>
      <c r="H98">
        <v>40.519879000000003</v>
      </c>
      <c r="I98">
        <v>-75.763198000000003</v>
      </c>
      <c r="J98">
        <f t="shared" si="4"/>
        <v>1.9460576838553854</v>
      </c>
      <c r="K98">
        <f t="shared" si="5"/>
        <v>1.652626962425052</v>
      </c>
    </row>
    <row r="99" spans="1:11">
      <c r="A99">
        <v>313808</v>
      </c>
      <c r="B99" t="s">
        <v>893</v>
      </c>
      <c r="C99" t="s">
        <v>503</v>
      </c>
      <c r="D99" t="s">
        <v>5821</v>
      </c>
      <c r="E99" t="s">
        <v>3407</v>
      </c>
      <c r="F99">
        <v>19610</v>
      </c>
      <c r="G99" t="s">
        <v>8345</v>
      </c>
      <c r="H99">
        <v>40.341949999999997</v>
      </c>
      <c r="I99">
        <v>-75.96302</v>
      </c>
      <c r="J99">
        <f t="shared" si="4"/>
        <v>0.44714183479038799</v>
      </c>
      <c r="K99">
        <f t="shared" si="5"/>
        <v>0.3743230222091446</v>
      </c>
    </row>
    <row r="100" spans="1:11">
      <c r="A100">
        <v>455320</v>
      </c>
      <c r="B100" t="s">
        <v>3308</v>
      </c>
      <c r="C100" t="s">
        <v>73</v>
      </c>
      <c r="D100" t="s">
        <v>5814</v>
      </c>
      <c r="E100" t="s">
        <v>3407</v>
      </c>
      <c r="F100">
        <v>19609</v>
      </c>
      <c r="G100" t="s">
        <v>8338</v>
      </c>
      <c r="H100">
        <v>40.333036</v>
      </c>
      <c r="I100">
        <v>-76.005382999999995</v>
      </c>
      <c r="J100">
        <f t="shared" si="4"/>
        <v>0.37204819699913</v>
      </c>
      <c r="K100">
        <f t="shared" si="5"/>
        <v>0.10331787853447284</v>
      </c>
    </row>
    <row r="101" spans="1:11">
      <c r="A101">
        <v>471187</v>
      </c>
      <c r="B101" t="s">
        <v>1945</v>
      </c>
      <c r="C101" t="s">
        <v>220</v>
      </c>
      <c r="D101" t="s">
        <v>5732</v>
      </c>
      <c r="E101" t="s">
        <v>3407</v>
      </c>
      <c r="F101">
        <v>19522</v>
      </c>
      <c r="G101" t="s">
        <v>8255</v>
      </c>
      <c r="H101">
        <v>40.456440999999998</v>
      </c>
      <c r="I101">
        <v>-75.838740999999999</v>
      </c>
      <c r="J101">
        <f t="shared" si="4"/>
        <v>1.4116410140995301</v>
      </c>
      <c r="K101">
        <f t="shared" si="5"/>
        <v>1.1693622840826945</v>
      </c>
    </row>
    <row r="102" spans="1:11">
      <c r="A102">
        <v>464836</v>
      </c>
      <c r="B102" t="s">
        <v>977</v>
      </c>
      <c r="C102" t="s">
        <v>978</v>
      </c>
      <c r="D102" t="s">
        <v>5781</v>
      </c>
      <c r="E102" t="s">
        <v>3407</v>
      </c>
      <c r="F102">
        <v>19605</v>
      </c>
      <c r="G102" t="s">
        <v>8304</v>
      </c>
      <c r="H102">
        <v>40.388449999999999</v>
      </c>
      <c r="I102">
        <v>-75.917379999999994</v>
      </c>
      <c r="J102">
        <f t="shared" si="4"/>
        <v>0.83886879881268162</v>
      </c>
      <c r="K102">
        <f t="shared" si="5"/>
        <v>0.66629183360860156</v>
      </c>
    </row>
    <row r="103" spans="1:11">
      <c r="A103">
        <v>242440</v>
      </c>
      <c r="B103" t="s">
        <v>502</v>
      </c>
      <c r="C103" t="s">
        <v>503</v>
      </c>
      <c r="D103" t="s">
        <v>5818</v>
      </c>
      <c r="E103" t="s">
        <v>3407</v>
      </c>
      <c r="F103">
        <v>19610</v>
      </c>
      <c r="G103" t="s">
        <v>8342</v>
      </c>
      <c r="H103">
        <v>40.323739000000003</v>
      </c>
      <c r="I103">
        <v>-75.972395000000006</v>
      </c>
      <c r="J103">
        <f t="shared" si="4"/>
        <v>0.29372807690205954</v>
      </c>
      <c r="K103">
        <f t="shared" si="5"/>
        <v>0.31434914826367538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00428-B0CA-4F55-8714-A2B24BFDC602}">
  <sheetPr codeName="Sheet38"/>
  <dimension ref="A1:O34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4.28515625" bestFit="1" customWidth="1"/>
    <col min="3" max="3" width="13.42578125" bestFit="1" customWidth="1"/>
    <col min="4" max="4" width="21.5703125" bestFit="1" customWidth="1"/>
    <col min="5" max="5" width="5.28515625" bestFit="1" customWidth="1"/>
    <col min="6" max="6" width="15.5703125" bestFit="1" customWidth="1"/>
    <col min="7" max="7" width="41.710937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465969</v>
      </c>
      <c r="B2" t="s">
        <v>2851</v>
      </c>
      <c r="C2" t="s">
        <v>393</v>
      </c>
      <c r="D2" t="s">
        <v>5766</v>
      </c>
      <c r="E2" t="s">
        <v>3407</v>
      </c>
      <c r="F2">
        <v>19565</v>
      </c>
      <c r="G2" t="s">
        <v>8289</v>
      </c>
      <c r="H2">
        <v>40.307782000000003</v>
      </c>
      <c r="I2">
        <v>-76.096750999999998</v>
      </c>
      <c r="J2">
        <f>(H2-N$2)/N$6</f>
        <v>0.4754509068372717</v>
      </c>
      <c r="K2">
        <f>(I2-O$2)/O$6</f>
        <v>-0.62290586666339909</v>
      </c>
      <c r="M2" s="19" t="s">
        <v>8497</v>
      </c>
      <c r="N2" s="20">
        <f>AVERAGE(H:H)</f>
        <v>40.279209484848479</v>
      </c>
      <c r="O2" s="20">
        <f>AVERAGE(I:I)</f>
        <v>-76.041297303030291</v>
      </c>
    </row>
    <row r="3" spans="1:15">
      <c r="A3">
        <v>479646</v>
      </c>
      <c r="B3" t="s">
        <v>2852</v>
      </c>
      <c r="C3" t="s">
        <v>393</v>
      </c>
      <c r="D3" t="s">
        <v>5769</v>
      </c>
      <c r="E3" t="s">
        <v>3407</v>
      </c>
      <c r="F3">
        <v>19565</v>
      </c>
      <c r="G3" t="s">
        <v>8292</v>
      </c>
      <c r="H3">
        <v>40.342466000000002</v>
      </c>
      <c r="I3">
        <v>-76.088545999999994</v>
      </c>
      <c r="J3">
        <f t="shared" ref="J3:J34" si="0">(H3-N$2)/N$6</f>
        <v>1.0525978316106712</v>
      </c>
      <c r="K3">
        <f t="shared" ref="K3:K34" si="1">(I3-O$2)/O$6</f>
        <v>-0.53073991713675972</v>
      </c>
      <c r="M3" s="19" t="s">
        <v>8498</v>
      </c>
      <c r="N3" s="20">
        <f>MEDIAN(H:H)</f>
        <v>40.301245999999999</v>
      </c>
      <c r="O3" s="20">
        <f>MEDIAN(I:I)</f>
        <v>-76.044319999999999</v>
      </c>
    </row>
    <row r="4" spans="1:15">
      <c r="A4">
        <v>311031</v>
      </c>
      <c r="B4" t="s">
        <v>1512</v>
      </c>
      <c r="C4" t="s">
        <v>797</v>
      </c>
      <c r="D4" t="s">
        <v>4153</v>
      </c>
      <c r="E4" t="s">
        <v>3407</v>
      </c>
      <c r="F4">
        <v>17517</v>
      </c>
      <c r="G4" t="s">
        <v>6673</v>
      </c>
      <c r="H4">
        <v>40.227424999999997</v>
      </c>
      <c r="I4">
        <v>-76.145608999999993</v>
      </c>
      <c r="J4">
        <f t="shared" si="0"/>
        <v>-0.86170153907501212</v>
      </c>
      <c r="K4">
        <f t="shared" si="1"/>
        <v>-1.1717229247950336</v>
      </c>
      <c r="M4" s="19" t="s">
        <v>8499</v>
      </c>
      <c r="N4" s="20">
        <f>MAX(H:H)</f>
        <v>40.342466000000002</v>
      </c>
      <c r="O4" s="20">
        <f>MAX(I:I)</f>
        <v>-75.840862999999999</v>
      </c>
    </row>
    <row r="5" spans="1:15">
      <c r="A5">
        <v>319476</v>
      </c>
      <c r="B5" t="s">
        <v>1625</v>
      </c>
      <c r="C5" t="s">
        <v>797</v>
      </c>
      <c r="D5" t="s">
        <v>4156</v>
      </c>
      <c r="E5" t="s">
        <v>3407</v>
      </c>
      <c r="F5">
        <v>17517</v>
      </c>
      <c r="G5" t="s">
        <v>6676</v>
      </c>
      <c r="H5">
        <v>40.219448</v>
      </c>
      <c r="I5">
        <v>-76.129761999999999</v>
      </c>
      <c r="J5">
        <f t="shared" si="0"/>
        <v>-0.99444000692519496</v>
      </c>
      <c r="K5">
        <f t="shared" si="1"/>
        <v>-0.99371514878681899</v>
      </c>
      <c r="M5" s="19" t="s">
        <v>8500</v>
      </c>
      <c r="N5" s="20">
        <f>MIN(H:H)</f>
        <v>40.037754999999997</v>
      </c>
      <c r="O5" s="20">
        <f>MIN(I:I)</f>
        <v>-76.216645999999997</v>
      </c>
    </row>
    <row r="6" spans="1:15">
      <c r="A6">
        <v>456127</v>
      </c>
      <c r="B6" t="s">
        <v>1643</v>
      </c>
      <c r="C6" t="s">
        <v>797</v>
      </c>
      <c r="D6" t="s">
        <v>4155</v>
      </c>
      <c r="E6" t="s">
        <v>3407</v>
      </c>
      <c r="F6">
        <v>17517</v>
      </c>
      <c r="G6" t="s">
        <v>6675</v>
      </c>
      <c r="H6">
        <v>40.236719999999998</v>
      </c>
      <c r="I6">
        <v>-76.135890000000003</v>
      </c>
      <c r="J6">
        <f t="shared" si="0"/>
        <v>-0.70703135496216785</v>
      </c>
      <c r="K6">
        <f t="shared" si="1"/>
        <v>-1.0625503637410354</v>
      </c>
      <c r="M6" t="s">
        <v>8501</v>
      </c>
      <c r="N6">
        <f>_xlfn.STDEV.P(H:H)</f>
        <v>6.0095616057585857E-2</v>
      </c>
      <c r="O6">
        <f>_xlfn.STDEV.P(I:I)</f>
        <v>8.9024200826274186E-2</v>
      </c>
    </row>
    <row r="7" spans="1:15">
      <c r="A7">
        <v>470565</v>
      </c>
      <c r="B7" t="s">
        <v>1652</v>
      </c>
      <c r="C7" t="s">
        <v>797</v>
      </c>
      <c r="D7" t="s">
        <v>4150</v>
      </c>
      <c r="E7" t="s">
        <v>3407</v>
      </c>
      <c r="F7">
        <v>17517</v>
      </c>
      <c r="G7" t="s">
        <v>6670</v>
      </c>
      <c r="H7">
        <v>40.226542000000002</v>
      </c>
      <c r="I7">
        <v>-76.154449999999997</v>
      </c>
      <c r="J7">
        <f t="shared" si="0"/>
        <v>-0.87639479056191782</v>
      </c>
      <c r="K7">
        <f t="shared" si="1"/>
        <v>-1.2710329991113041</v>
      </c>
    </row>
    <row r="8" spans="1:15">
      <c r="A8">
        <v>470564</v>
      </c>
      <c r="B8" t="s">
        <v>1651</v>
      </c>
      <c r="C8" t="s">
        <v>797</v>
      </c>
      <c r="D8" t="s">
        <v>4152</v>
      </c>
      <c r="E8" t="s">
        <v>3407</v>
      </c>
      <c r="F8">
        <v>17517</v>
      </c>
      <c r="G8" t="s">
        <v>6672</v>
      </c>
      <c r="H8">
        <v>40.229179999999999</v>
      </c>
      <c r="I8">
        <v>-76.148070000000004</v>
      </c>
      <c r="J8">
        <f t="shared" si="0"/>
        <v>-0.83249807773897844</v>
      </c>
      <c r="K8">
        <f t="shared" si="1"/>
        <v>-1.1993670932028291</v>
      </c>
    </row>
    <row r="9" spans="1:15">
      <c r="A9">
        <v>239630</v>
      </c>
      <c r="B9" t="s">
        <v>1644</v>
      </c>
      <c r="C9" t="s">
        <v>797</v>
      </c>
      <c r="D9" t="s">
        <v>4157</v>
      </c>
      <c r="E9" t="s">
        <v>3407</v>
      </c>
      <c r="F9">
        <v>17517</v>
      </c>
      <c r="G9" t="s">
        <v>6677</v>
      </c>
      <c r="H9">
        <v>40.225873999999997</v>
      </c>
      <c r="I9">
        <v>-76.156450000000007</v>
      </c>
      <c r="J9">
        <f t="shared" si="0"/>
        <v>-0.88751041003346887</v>
      </c>
      <c r="K9">
        <f t="shared" si="1"/>
        <v>-1.2934988003366634</v>
      </c>
    </row>
    <row r="10" spans="1:15">
      <c r="A10">
        <v>457278</v>
      </c>
      <c r="B10" t="s">
        <v>1645</v>
      </c>
      <c r="C10" t="s">
        <v>797</v>
      </c>
      <c r="D10" t="s">
        <v>4149</v>
      </c>
      <c r="E10" t="s">
        <v>3407</v>
      </c>
      <c r="F10">
        <v>17517</v>
      </c>
      <c r="G10" t="s">
        <v>6669</v>
      </c>
      <c r="H10">
        <v>40.225873</v>
      </c>
      <c r="I10">
        <v>-76.156390999999999</v>
      </c>
      <c r="J10">
        <f t="shared" si="0"/>
        <v>-0.88752705018233624</v>
      </c>
      <c r="K10">
        <f t="shared" si="1"/>
        <v>-1.2928360592004358</v>
      </c>
    </row>
    <row r="11" spans="1:15">
      <c r="A11">
        <v>479596</v>
      </c>
      <c r="B11" t="s">
        <v>1701</v>
      </c>
      <c r="C11" t="s">
        <v>393</v>
      </c>
      <c r="D11" t="s">
        <v>5767</v>
      </c>
      <c r="E11" t="s">
        <v>3407</v>
      </c>
      <c r="F11">
        <v>19565</v>
      </c>
      <c r="G11" t="s">
        <v>8290</v>
      </c>
      <c r="H11">
        <v>40.324396999999998</v>
      </c>
      <c r="I11">
        <v>-76.079176000000004</v>
      </c>
      <c r="J11">
        <f t="shared" si="0"/>
        <v>0.75192698096676203</v>
      </c>
      <c r="K11">
        <f t="shared" si="1"/>
        <v>-0.42548763839656722</v>
      </c>
    </row>
    <row r="12" spans="1:15">
      <c r="A12">
        <v>483785</v>
      </c>
      <c r="B12" t="s">
        <v>3311</v>
      </c>
      <c r="C12" t="s">
        <v>3306</v>
      </c>
      <c r="D12" t="s">
        <v>5813</v>
      </c>
      <c r="E12" t="s">
        <v>3407</v>
      </c>
      <c r="F12">
        <v>19608</v>
      </c>
      <c r="G12" t="s">
        <v>8337</v>
      </c>
      <c r="H12">
        <v>40.318545</v>
      </c>
      <c r="I12">
        <v>-76.011404999999996</v>
      </c>
      <c r="J12">
        <f t="shared" si="0"/>
        <v>0.65454882954903293</v>
      </c>
      <c r="K12">
        <f t="shared" si="1"/>
        <v>0.33577726902179805</v>
      </c>
    </row>
    <row r="13" spans="1:15">
      <c r="A13">
        <v>428611</v>
      </c>
      <c r="B13" t="s">
        <v>2033</v>
      </c>
      <c r="C13" t="s">
        <v>73</v>
      </c>
      <c r="D13" t="s">
        <v>5802</v>
      </c>
      <c r="E13" t="s">
        <v>3407</v>
      </c>
      <c r="F13">
        <v>19607</v>
      </c>
      <c r="G13" t="s">
        <v>8326</v>
      </c>
      <c r="H13">
        <v>40.300310000000003</v>
      </c>
      <c r="I13">
        <v>-75.954459999999997</v>
      </c>
      <c r="J13">
        <f t="shared" si="0"/>
        <v>0.35111571418628074</v>
      </c>
      <c r="K13">
        <f t="shared" si="1"/>
        <v>0.97543479440777636</v>
      </c>
    </row>
    <row r="14" spans="1:15">
      <c r="A14">
        <v>470563</v>
      </c>
      <c r="B14" t="s">
        <v>1650</v>
      </c>
      <c r="C14" t="s">
        <v>797</v>
      </c>
      <c r="D14" t="s">
        <v>4151</v>
      </c>
      <c r="E14" t="s">
        <v>3407</v>
      </c>
      <c r="F14">
        <v>17517</v>
      </c>
      <c r="G14" t="s">
        <v>6671</v>
      </c>
      <c r="H14">
        <v>40.228349999999999</v>
      </c>
      <c r="I14">
        <v>-76.146688999999995</v>
      </c>
      <c r="J14">
        <f t="shared" si="0"/>
        <v>-0.84630940133378463</v>
      </c>
      <c r="K14">
        <f t="shared" si="1"/>
        <v>-1.1838544574566894</v>
      </c>
    </row>
    <row r="15" spans="1:15">
      <c r="A15">
        <v>483043</v>
      </c>
      <c r="B15" t="s">
        <v>2030</v>
      </c>
      <c r="C15" t="s">
        <v>2029</v>
      </c>
      <c r="D15" t="s">
        <v>5804</v>
      </c>
      <c r="E15" t="s">
        <v>3407</v>
      </c>
      <c r="F15">
        <v>19607</v>
      </c>
      <c r="G15" t="s">
        <v>8328</v>
      </c>
      <c r="H15">
        <v>40.301245999999999</v>
      </c>
      <c r="I15">
        <v>-75.953639999999993</v>
      </c>
      <c r="J15">
        <f t="shared" si="0"/>
        <v>0.36669089356540419</v>
      </c>
      <c r="K15">
        <f t="shared" si="1"/>
        <v>0.98464577291018007</v>
      </c>
    </row>
    <row r="16" spans="1:15">
      <c r="A16">
        <v>483960</v>
      </c>
      <c r="B16" t="s">
        <v>2039</v>
      </c>
      <c r="C16" t="s">
        <v>2029</v>
      </c>
      <c r="D16" t="s">
        <v>5808</v>
      </c>
      <c r="E16" t="s">
        <v>3407</v>
      </c>
      <c r="F16">
        <v>19607</v>
      </c>
      <c r="G16" t="s">
        <v>8332</v>
      </c>
      <c r="H16">
        <v>40.304898000000001</v>
      </c>
      <c r="I16">
        <v>-75.961798000000002</v>
      </c>
      <c r="J16">
        <f t="shared" si="0"/>
        <v>0.42746071738255165</v>
      </c>
      <c r="K16">
        <f t="shared" si="1"/>
        <v>0.89300776971227824</v>
      </c>
    </row>
    <row r="17" spans="1:11">
      <c r="A17">
        <v>345356</v>
      </c>
      <c r="B17" t="s">
        <v>2028</v>
      </c>
      <c r="C17" t="s">
        <v>2029</v>
      </c>
      <c r="D17" t="s">
        <v>5809</v>
      </c>
      <c r="E17" t="s">
        <v>3407</v>
      </c>
      <c r="F17">
        <v>19607</v>
      </c>
      <c r="G17" t="s">
        <v>8333</v>
      </c>
      <c r="H17">
        <v>40.305244000000002</v>
      </c>
      <c r="I17">
        <v>-75.962641000000005</v>
      </c>
      <c r="J17">
        <f t="shared" si="0"/>
        <v>0.43321820890520868</v>
      </c>
      <c r="K17">
        <f t="shared" si="1"/>
        <v>0.88353843449579794</v>
      </c>
    </row>
    <row r="18" spans="1:11">
      <c r="A18">
        <v>428614</v>
      </c>
      <c r="B18" t="s">
        <v>2036</v>
      </c>
      <c r="C18" t="s">
        <v>2029</v>
      </c>
      <c r="D18" t="s">
        <v>5806</v>
      </c>
      <c r="E18" t="s">
        <v>3407</v>
      </c>
      <c r="F18">
        <v>19607</v>
      </c>
      <c r="G18" t="s">
        <v>8330</v>
      </c>
      <c r="H18">
        <v>40.303694</v>
      </c>
      <c r="I18">
        <v>-75.959986999999998</v>
      </c>
      <c r="J18">
        <f t="shared" si="0"/>
        <v>0.40742597809561931</v>
      </c>
      <c r="K18">
        <f t="shared" si="1"/>
        <v>0.913350552721784</v>
      </c>
    </row>
    <row r="19" spans="1:11">
      <c r="A19">
        <v>439742</v>
      </c>
      <c r="B19" t="s">
        <v>2037</v>
      </c>
      <c r="C19" t="s">
        <v>2029</v>
      </c>
      <c r="D19" t="s">
        <v>5804</v>
      </c>
      <c r="E19" t="s">
        <v>3407</v>
      </c>
      <c r="F19">
        <v>19607</v>
      </c>
      <c r="G19" t="s">
        <v>8328</v>
      </c>
      <c r="H19">
        <v>40.301245999999999</v>
      </c>
      <c r="I19">
        <v>-75.953639999999993</v>
      </c>
      <c r="J19">
        <f t="shared" si="0"/>
        <v>0.36669089356540419</v>
      </c>
      <c r="K19">
        <f t="shared" si="1"/>
        <v>0.98464577291018007</v>
      </c>
    </row>
    <row r="20" spans="1:11">
      <c r="A20">
        <v>428613</v>
      </c>
      <c r="B20" t="s">
        <v>2035</v>
      </c>
      <c r="C20" t="s">
        <v>2029</v>
      </c>
      <c r="D20" t="s">
        <v>5805</v>
      </c>
      <c r="E20" t="s">
        <v>3407</v>
      </c>
      <c r="F20">
        <v>19607</v>
      </c>
      <c r="G20" t="s">
        <v>8329</v>
      </c>
      <c r="H20">
        <v>40.304687999999999</v>
      </c>
      <c r="I20">
        <v>-75.963521</v>
      </c>
      <c r="J20">
        <f t="shared" si="0"/>
        <v>0.42396628611153381</v>
      </c>
      <c r="K20">
        <f t="shared" si="1"/>
        <v>0.87365348195674197</v>
      </c>
    </row>
    <row r="21" spans="1:11">
      <c r="A21">
        <v>471296</v>
      </c>
      <c r="B21" t="s">
        <v>2038</v>
      </c>
      <c r="C21" t="s">
        <v>2029</v>
      </c>
      <c r="D21" t="s">
        <v>5807</v>
      </c>
      <c r="E21" t="s">
        <v>3407</v>
      </c>
      <c r="F21">
        <v>19607</v>
      </c>
      <c r="G21" t="s">
        <v>8331</v>
      </c>
      <c r="H21">
        <v>40.301031000000002</v>
      </c>
      <c r="I21">
        <v>-75.955254999999994</v>
      </c>
      <c r="J21">
        <f t="shared" si="0"/>
        <v>0.36311326154993123</v>
      </c>
      <c r="K21">
        <f t="shared" si="1"/>
        <v>0.96650463842077738</v>
      </c>
    </row>
    <row r="22" spans="1:11">
      <c r="A22">
        <v>421747</v>
      </c>
      <c r="B22" t="s">
        <v>3305</v>
      </c>
      <c r="C22" t="s">
        <v>3306</v>
      </c>
      <c r="D22" t="s">
        <v>5811</v>
      </c>
      <c r="E22" t="s">
        <v>3407</v>
      </c>
      <c r="F22">
        <v>19608</v>
      </c>
      <c r="G22" t="s">
        <v>8335</v>
      </c>
      <c r="H22">
        <v>40.338265999999997</v>
      </c>
      <c r="I22">
        <v>-76.044319999999999</v>
      </c>
      <c r="J22">
        <f t="shared" si="0"/>
        <v>0.98270920619114266</v>
      </c>
      <c r="K22">
        <f t="shared" si="1"/>
        <v>-3.3953654642818708E-2</v>
      </c>
    </row>
    <row r="23" spans="1:11">
      <c r="A23">
        <v>428612</v>
      </c>
      <c r="B23" t="s">
        <v>2034</v>
      </c>
      <c r="C23" t="s">
        <v>2029</v>
      </c>
      <c r="D23" t="s">
        <v>5804</v>
      </c>
      <c r="E23" t="s">
        <v>3407</v>
      </c>
      <c r="F23">
        <v>19607</v>
      </c>
      <c r="G23" t="s">
        <v>8328</v>
      </c>
      <c r="H23">
        <v>40.301245999999999</v>
      </c>
      <c r="I23">
        <v>-75.953639999999993</v>
      </c>
      <c r="J23">
        <f t="shared" si="0"/>
        <v>0.36669089356540419</v>
      </c>
      <c r="K23">
        <f t="shared" si="1"/>
        <v>0.98464577291018007</v>
      </c>
    </row>
    <row r="24" spans="1:11">
      <c r="A24">
        <v>307988</v>
      </c>
      <c r="B24" t="s">
        <v>392</v>
      </c>
      <c r="C24" t="s">
        <v>393</v>
      </c>
      <c r="D24" t="s">
        <v>5768</v>
      </c>
      <c r="E24" t="s">
        <v>3407</v>
      </c>
      <c r="F24">
        <v>19565</v>
      </c>
      <c r="G24" t="s">
        <v>8291</v>
      </c>
      <c r="H24">
        <v>40.332301000000001</v>
      </c>
      <c r="I24">
        <v>-76.092095</v>
      </c>
      <c r="J24">
        <f t="shared" si="0"/>
        <v>0.88345071794667007</v>
      </c>
      <c r="K24">
        <f t="shared" si="1"/>
        <v>-0.57060548141104472</v>
      </c>
    </row>
    <row r="25" spans="1:11">
      <c r="A25">
        <v>341326</v>
      </c>
      <c r="B25" t="s">
        <v>796</v>
      </c>
      <c r="C25" t="s">
        <v>797</v>
      </c>
      <c r="D25" t="s">
        <v>4158</v>
      </c>
      <c r="E25" t="s">
        <v>3407</v>
      </c>
      <c r="F25">
        <v>17517</v>
      </c>
      <c r="G25" t="s">
        <v>6678</v>
      </c>
      <c r="H25">
        <v>40.210118999999999</v>
      </c>
      <c r="I25">
        <v>-76.086442000000005</v>
      </c>
      <c r="J25">
        <f t="shared" si="0"/>
        <v>-1.1496759561009491</v>
      </c>
      <c r="K25">
        <f t="shared" si="1"/>
        <v>-0.50710589424792307</v>
      </c>
    </row>
    <row r="26" spans="1:11">
      <c r="A26">
        <v>455425</v>
      </c>
      <c r="B26" t="s">
        <v>224</v>
      </c>
      <c r="C26" t="s">
        <v>73</v>
      </c>
      <c r="D26" t="s">
        <v>5800</v>
      </c>
      <c r="E26" t="s">
        <v>3407</v>
      </c>
      <c r="F26">
        <v>19606</v>
      </c>
      <c r="G26" t="s">
        <v>8324</v>
      </c>
      <c r="H26">
        <v>40.283631</v>
      </c>
      <c r="I26">
        <v>-75.840862999999999</v>
      </c>
      <c r="J26">
        <f t="shared" si="0"/>
        <v>7.3574670526440372E-2</v>
      </c>
      <c r="K26">
        <f t="shared" si="1"/>
        <v>2.2514586053002423</v>
      </c>
    </row>
    <row r="27" spans="1:11">
      <c r="A27">
        <v>473955</v>
      </c>
      <c r="B27" t="s">
        <v>3175</v>
      </c>
      <c r="C27" t="s">
        <v>73</v>
      </c>
      <c r="D27" t="s">
        <v>5822</v>
      </c>
      <c r="E27" t="s">
        <v>3407</v>
      </c>
      <c r="F27">
        <v>19611</v>
      </c>
      <c r="G27" t="s">
        <v>8346</v>
      </c>
      <c r="H27">
        <v>40.319811000000001</v>
      </c>
      <c r="I27">
        <v>-75.937168</v>
      </c>
      <c r="J27">
        <f t="shared" si="0"/>
        <v>0.6756152580683441</v>
      </c>
      <c r="K27">
        <f t="shared" si="1"/>
        <v>1.1696741118012797</v>
      </c>
    </row>
    <row r="28" spans="1:11">
      <c r="A28">
        <v>475113</v>
      </c>
      <c r="B28" t="s">
        <v>3317</v>
      </c>
      <c r="C28" t="s">
        <v>73</v>
      </c>
      <c r="D28" t="s">
        <v>5803</v>
      </c>
      <c r="E28" t="s">
        <v>3407</v>
      </c>
      <c r="F28">
        <v>19607</v>
      </c>
      <c r="G28" t="s">
        <v>8327</v>
      </c>
      <c r="H28">
        <v>40.309641999999997</v>
      </c>
      <c r="I28">
        <v>-75.952557999999996</v>
      </c>
      <c r="J28">
        <f t="shared" si="0"/>
        <v>0.50640158380863698</v>
      </c>
      <c r="K28">
        <f t="shared" si="1"/>
        <v>0.99679977137300435</v>
      </c>
    </row>
    <row r="29" spans="1:11">
      <c r="A29">
        <v>334520</v>
      </c>
      <c r="B29" t="s">
        <v>3253</v>
      </c>
      <c r="C29" t="s">
        <v>39</v>
      </c>
      <c r="D29" t="s">
        <v>4818</v>
      </c>
      <c r="E29" t="s">
        <v>3407</v>
      </c>
      <c r="F29">
        <v>17602</v>
      </c>
      <c r="G29" t="s">
        <v>7340</v>
      </c>
      <c r="H29">
        <v>40.037754999999997</v>
      </c>
      <c r="I29">
        <v>-76.216645999999997</v>
      </c>
      <c r="J29">
        <f t="shared" si="0"/>
        <v>-4.0178385827197713</v>
      </c>
      <c r="K29">
        <f t="shared" si="1"/>
        <v>-1.9696744856141957</v>
      </c>
    </row>
    <row r="30" spans="1:11">
      <c r="A30">
        <v>415796</v>
      </c>
      <c r="B30" t="s">
        <v>3254</v>
      </c>
      <c r="C30" t="s">
        <v>797</v>
      </c>
      <c r="D30" t="s">
        <v>4154</v>
      </c>
      <c r="E30" t="s">
        <v>3407</v>
      </c>
      <c r="F30">
        <v>17517</v>
      </c>
      <c r="G30" t="s">
        <v>6674</v>
      </c>
      <c r="H30">
        <v>40.233027</v>
      </c>
      <c r="I30">
        <v>-76.079948999999999</v>
      </c>
      <c r="J30">
        <f t="shared" si="0"/>
        <v>-0.76848342488453325</v>
      </c>
      <c r="K30">
        <f t="shared" si="1"/>
        <v>-0.4341706705700738</v>
      </c>
    </row>
    <row r="31" spans="1:11">
      <c r="A31">
        <v>415868</v>
      </c>
      <c r="B31" t="s">
        <v>3303</v>
      </c>
      <c r="C31" t="s">
        <v>3304</v>
      </c>
      <c r="D31" t="s">
        <v>5815</v>
      </c>
      <c r="E31" t="s">
        <v>3407</v>
      </c>
      <c r="F31">
        <v>19609</v>
      </c>
      <c r="G31" t="s">
        <v>8339</v>
      </c>
      <c r="H31">
        <v>40.333018000000003</v>
      </c>
      <c r="I31">
        <v>-76.002724000000001</v>
      </c>
      <c r="J31">
        <f t="shared" si="0"/>
        <v>0.89538170471473277</v>
      </c>
      <c r="K31">
        <f t="shared" si="1"/>
        <v>0.43329007923995672</v>
      </c>
    </row>
    <row r="32" spans="1:11">
      <c r="A32">
        <v>483774</v>
      </c>
      <c r="B32" t="s">
        <v>3310</v>
      </c>
      <c r="C32" t="s">
        <v>3304</v>
      </c>
      <c r="D32" t="s">
        <v>5815</v>
      </c>
      <c r="E32" t="s">
        <v>3407</v>
      </c>
      <c r="F32">
        <v>19609</v>
      </c>
      <c r="G32" t="s">
        <v>8339</v>
      </c>
      <c r="H32">
        <v>40.333018000000003</v>
      </c>
      <c r="I32">
        <v>-76.002724000000001</v>
      </c>
      <c r="J32">
        <f t="shared" si="0"/>
        <v>0.89538170471473277</v>
      </c>
      <c r="K32">
        <f t="shared" si="1"/>
        <v>0.43329007923995672</v>
      </c>
    </row>
    <row r="33" spans="1:11">
      <c r="A33">
        <v>438125</v>
      </c>
      <c r="B33" t="s">
        <v>3307</v>
      </c>
      <c r="C33" t="s">
        <v>3306</v>
      </c>
      <c r="D33" t="s">
        <v>5810</v>
      </c>
      <c r="E33" t="s">
        <v>3407</v>
      </c>
      <c r="F33">
        <v>19608</v>
      </c>
      <c r="G33" t="s">
        <v>8334</v>
      </c>
      <c r="H33">
        <v>40.310065000000002</v>
      </c>
      <c r="I33">
        <v>-75.991479999999996</v>
      </c>
      <c r="J33">
        <f t="shared" si="0"/>
        <v>0.51344036679739302</v>
      </c>
      <c r="K33">
        <f t="shared" si="1"/>
        <v>0.55959281372837932</v>
      </c>
    </row>
    <row r="34" spans="1:11">
      <c r="A34">
        <v>467650</v>
      </c>
      <c r="B34" t="s">
        <v>3309</v>
      </c>
      <c r="C34" t="s">
        <v>3306</v>
      </c>
      <c r="D34" t="s">
        <v>5812</v>
      </c>
      <c r="E34" t="s">
        <v>3407</v>
      </c>
      <c r="F34">
        <v>19608</v>
      </c>
      <c r="G34" t="s">
        <v>8336</v>
      </c>
      <c r="H34">
        <v>40.337054999999999</v>
      </c>
      <c r="I34">
        <v>-76.048070999999993</v>
      </c>
      <c r="J34">
        <f t="shared" si="0"/>
        <v>0.96255798586190222</v>
      </c>
      <c r="K34">
        <f t="shared" si="1"/>
        <v>-7.6088264840712364E-2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E0129-36BA-4B96-A344-2944EF13A869}">
  <sheetPr codeName="Sheet39"/>
  <dimension ref="A1:O7"/>
  <sheetViews>
    <sheetView zoomScaleNormal="100" workbookViewId="0">
      <selection activeCell="I1" sqref="A1:I1048576"/>
    </sheetView>
  </sheetViews>
  <sheetFormatPr defaultRowHeight="15"/>
  <cols>
    <col min="1" max="1" width="9.5703125" bestFit="1" customWidth="1"/>
    <col min="2" max="2" width="33" bestFit="1" customWidth="1"/>
    <col min="3" max="3" width="11.140625" bestFit="1" customWidth="1"/>
    <col min="4" max="4" width="20.140625" bestFit="1" customWidth="1"/>
    <col min="5" max="5" width="5.28515625" bestFit="1" customWidth="1"/>
    <col min="6" max="6" width="15.5703125" bestFit="1" customWidth="1"/>
    <col min="7" max="7" width="38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346013</v>
      </c>
      <c r="B2" t="s">
        <v>1416</v>
      </c>
      <c r="C2" t="s">
        <v>1417</v>
      </c>
      <c r="D2" t="s">
        <v>3699</v>
      </c>
      <c r="E2" t="s">
        <v>3407</v>
      </c>
      <c r="F2">
        <v>17011</v>
      </c>
      <c r="G2" t="s">
        <v>6218</v>
      </c>
      <c r="H2">
        <v>40.258564</v>
      </c>
      <c r="I2">
        <v>-76.920545000000004</v>
      </c>
      <c r="J2">
        <f>(H2-N$2)/N$6</f>
        <v>0.43266350059151176</v>
      </c>
      <c r="K2">
        <f>(I2-O$2)/O$6</f>
        <v>0.32160588087338443</v>
      </c>
      <c r="M2" s="19" t="s">
        <v>8497</v>
      </c>
      <c r="N2" s="20">
        <f>AVERAGE(H:H)</f>
        <v>40.246657666666671</v>
      </c>
      <c r="O2" s="20">
        <f>AVERAGE(I:I)</f>
        <v>-76.928568333333331</v>
      </c>
    </row>
    <row r="3" spans="1:15">
      <c r="A3">
        <v>468468</v>
      </c>
      <c r="B3" t="s">
        <v>3267</v>
      </c>
      <c r="C3" t="s">
        <v>1417</v>
      </c>
      <c r="D3" t="s">
        <v>3698</v>
      </c>
      <c r="E3" t="s">
        <v>3407</v>
      </c>
      <c r="F3">
        <v>17011</v>
      </c>
      <c r="G3" t="s">
        <v>6217</v>
      </c>
      <c r="H3">
        <v>40.228839999999998</v>
      </c>
      <c r="I3">
        <v>-76.896569999999997</v>
      </c>
      <c r="J3">
        <f t="shared" ref="J3:J7" si="0">(H3-N$2)/N$6</f>
        <v>-0.64747507201028176</v>
      </c>
      <c r="K3">
        <f t="shared" ref="K3:K7" si="1">(I3-O$2)/O$6</f>
        <v>1.2826155602187876</v>
      </c>
      <c r="M3" s="19" t="s">
        <v>8498</v>
      </c>
      <c r="N3" s="20">
        <f>MEDIAN(H:H)</f>
        <v>40.244081000000001</v>
      </c>
      <c r="O3" s="20">
        <f>MEDIAN(I:I)</f>
        <v>-76.920545000000004</v>
      </c>
    </row>
    <row r="4" spans="1:15">
      <c r="A4">
        <v>481025</v>
      </c>
      <c r="B4" t="s">
        <v>1889</v>
      </c>
      <c r="C4" t="s">
        <v>1417</v>
      </c>
      <c r="D4" t="s">
        <v>3699</v>
      </c>
      <c r="E4" t="s">
        <v>3407</v>
      </c>
      <c r="F4">
        <v>17011</v>
      </c>
      <c r="G4" t="s">
        <v>6218</v>
      </c>
      <c r="H4">
        <v>40.258564</v>
      </c>
      <c r="I4">
        <v>-76.920545000000004</v>
      </c>
      <c r="J4">
        <f t="shared" si="0"/>
        <v>0.43266350059151176</v>
      </c>
      <c r="K4">
        <f t="shared" si="1"/>
        <v>0.32160588087338443</v>
      </c>
      <c r="M4" s="19" t="s">
        <v>8499</v>
      </c>
      <c r="N4" s="20">
        <f>MAX(H:H)</f>
        <v>40.294559999999997</v>
      </c>
      <c r="O4" s="20">
        <f>MAX(I:I)</f>
        <v>-76.896569999999997</v>
      </c>
    </row>
    <row r="5" spans="1:15">
      <c r="A5">
        <v>480659</v>
      </c>
      <c r="B5" t="s">
        <v>1887</v>
      </c>
      <c r="C5" t="s">
        <v>1888</v>
      </c>
      <c r="D5" t="s">
        <v>3752</v>
      </c>
      <c r="E5" t="s">
        <v>3407</v>
      </c>
      <c r="F5">
        <v>17025</v>
      </c>
      <c r="G5" t="s">
        <v>6271</v>
      </c>
      <c r="H5">
        <v>40.294559999999997</v>
      </c>
      <c r="I5">
        <v>-76.977520999999996</v>
      </c>
      <c r="J5">
        <f t="shared" si="0"/>
        <v>1.7407198880013171</v>
      </c>
      <c r="K5">
        <f t="shared" si="1"/>
        <v>-1.9622100728433747</v>
      </c>
      <c r="M5" s="19" t="s">
        <v>8500</v>
      </c>
      <c r="N5" s="20">
        <f>MIN(H:H)</f>
        <v>40.209820000000001</v>
      </c>
      <c r="O5" s="20">
        <f>MIN(I:I)</f>
        <v>-76.977520999999996</v>
      </c>
    </row>
    <row r="6" spans="1:15">
      <c r="A6">
        <v>482283</v>
      </c>
      <c r="B6" t="s">
        <v>2338</v>
      </c>
      <c r="C6" t="s">
        <v>1417</v>
      </c>
      <c r="D6" t="s">
        <v>3701</v>
      </c>
      <c r="E6" t="s">
        <v>3407</v>
      </c>
      <c r="F6">
        <v>17011</v>
      </c>
      <c r="G6" t="s">
        <v>6220</v>
      </c>
      <c r="H6">
        <v>40.209820000000001</v>
      </c>
      <c r="I6">
        <v>-76.937730000000002</v>
      </c>
      <c r="J6">
        <f t="shared" si="0"/>
        <v>-1.3386416596459427</v>
      </c>
      <c r="K6">
        <f t="shared" si="1"/>
        <v>-0.36723463381039761</v>
      </c>
      <c r="M6" t="s">
        <v>8501</v>
      </c>
      <c r="N6">
        <f>_xlfn.STDEV.P(H:H)</f>
        <v>2.7518691354946879E-2</v>
      </c>
      <c r="O6">
        <f>_xlfn.STDEV.P(I:I)</f>
        <v>2.4947719586277096E-2</v>
      </c>
    </row>
    <row r="7" spans="1:15">
      <c r="A7">
        <v>240936</v>
      </c>
      <c r="B7" t="s">
        <v>2337</v>
      </c>
      <c r="C7" t="s">
        <v>1417</v>
      </c>
      <c r="D7" t="s">
        <v>3700</v>
      </c>
      <c r="E7" t="s">
        <v>3407</v>
      </c>
      <c r="F7">
        <v>17011</v>
      </c>
      <c r="G7" t="s">
        <v>6219</v>
      </c>
      <c r="H7">
        <v>40.229598000000003</v>
      </c>
      <c r="I7">
        <v>-76.918498999999997</v>
      </c>
      <c r="J7">
        <f t="shared" si="0"/>
        <v>-0.61993015752914904</v>
      </c>
      <c r="K7">
        <f t="shared" si="1"/>
        <v>0.40361738468764624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A688C-5CCF-49B7-9132-633CF44DC2FD}">
  <sheetPr codeName="Sheet40"/>
  <dimension ref="A1:O11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2.7109375" bestFit="1" customWidth="1"/>
    <col min="3" max="3" width="13.5703125" bestFit="1" customWidth="1"/>
    <col min="4" max="4" width="20.28515625" bestFit="1" customWidth="1"/>
    <col min="5" max="5" width="5.28515625" bestFit="1" customWidth="1"/>
    <col min="6" max="6" width="15.5703125" bestFit="1" customWidth="1"/>
    <col min="7" max="7" width="40.28515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239680</v>
      </c>
      <c r="B2" t="s">
        <v>632</v>
      </c>
      <c r="C2" t="s">
        <v>293</v>
      </c>
      <c r="D2" t="s">
        <v>3849</v>
      </c>
      <c r="E2" t="s">
        <v>3407</v>
      </c>
      <c r="F2">
        <v>17078</v>
      </c>
      <c r="G2" t="s">
        <v>6368</v>
      </c>
      <c r="H2">
        <v>40.283703000000003</v>
      </c>
      <c r="I2">
        <v>-76.574263999999999</v>
      </c>
      <c r="J2">
        <f>(H2-N$2)/N$6</f>
        <v>-0.61942137651362417</v>
      </c>
      <c r="K2">
        <f>(I2-O$2)/O$6</f>
        <v>0.51156886384140821</v>
      </c>
      <c r="M2" s="19" t="s">
        <v>8497</v>
      </c>
      <c r="N2" s="20">
        <f>AVERAGE(H:H)</f>
        <v>40.32695970000001</v>
      </c>
      <c r="O2" s="20">
        <f>AVERAGE(I:I)</f>
        <v>-76.613111099999998</v>
      </c>
    </row>
    <row r="3" spans="1:15">
      <c r="A3">
        <v>481187</v>
      </c>
      <c r="B3" t="s">
        <v>2341</v>
      </c>
      <c r="C3" t="s">
        <v>2342</v>
      </c>
      <c r="D3" t="s">
        <v>3757</v>
      </c>
      <c r="E3" t="s">
        <v>3407</v>
      </c>
      <c r="F3">
        <v>17028</v>
      </c>
      <c r="G3" t="s">
        <v>6276</v>
      </c>
      <c r="H3">
        <v>40.360883000000001</v>
      </c>
      <c r="I3">
        <v>-76.674274999999994</v>
      </c>
      <c r="J3">
        <f t="shared" ref="J3:J11" si="0">(H3-N$2)/N$6</f>
        <v>0.4857702317068841</v>
      </c>
      <c r="K3">
        <f t="shared" ref="K3:K11" si="1">(I3-O$2)/O$6</f>
        <v>-0.80545386479581205</v>
      </c>
      <c r="M3" s="19" t="s">
        <v>8498</v>
      </c>
      <c r="N3" s="20">
        <f>MEDIAN(H:H)</f>
        <v>40.300103</v>
      </c>
      <c r="O3" s="20">
        <f>MEDIAN(I:I)</f>
        <v>-76.593320000000006</v>
      </c>
    </row>
    <row r="4" spans="1:15">
      <c r="A4">
        <v>483964</v>
      </c>
      <c r="B4" t="s">
        <v>2281</v>
      </c>
      <c r="C4" t="s">
        <v>1079</v>
      </c>
      <c r="D4" t="s">
        <v>3767</v>
      </c>
      <c r="E4" t="s">
        <v>3407</v>
      </c>
      <c r="F4">
        <v>17038</v>
      </c>
      <c r="G4" t="s">
        <v>6286</v>
      </c>
      <c r="H4">
        <v>40.411673999999998</v>
      </c>
      <c r="I4">
        <v>-76.477215000000001</v>
      </c>
      <c r="J4">
        <f t="shared" si="0"/>
        <v>1.2130802469067454</v>
      </c>
      <c r="K4">
        <f t="shared" si="1"/>
        <v>1.78958566990792</v>
      </c>
      <c r="M4" s="19" t="s">
        <v>8499</v>
      </c>
      <c r="N4" s="20">
        <f>MAX(H:H)</f>
        <v>40.441051000000002</v>
      </c>
      <c r="O4" s="20">
        <f>MAX(I:I)</f>
        <v>-76.477215000000001</v>
      </c>
    </row>
    <row r="5" spans="1:15">
      <c r="A5">
        <v>456350</v>
      </c>
      <c r="B5" t="s">
        <v>2340</v>
      </c>
      <c r="C5" t="s">
        <v>114</v>
      </c>
      <c r="D5" t="s">
        <v>3764</v>
      </c>
      <c r="E5" t="s">
        <v>3407</v>
      </c>
      <c r="F5">
        <v>17036</v>
      </c>
      <c r="G5" t="s">
        <v>6283</v>
      </c>
      <c r="H5">
        <v>40.259706000000001</v>
      </c>
      <c r="I5">
        <v>-76.705806999999993</v>
      </c>
      <c r="J5">
        <f t="shared" si="0"/>
        <v>-0.96305033508410331</v>
      </c>
      <c r="K5">
        <f t="shared" si="1"/>
        <v>-1.220691795417334</v>
      </c>
      <c r="M5" s="19" t="s">
        <v>8500</v>
      </c>
      <c r="N5" s="20">
        <f>MIN(H:H)</f>
        <v>40.236801999999997</v>
      </c>
      <c r="O5" s="20">
        <f>MIN(I:I)</f>
        <v>-76.712873999999999</v>
      </c>
    </row>
    <row r="6" spans="1:15">
      <c r="A6">
        <v>299971</v>
      </c>
      <c r="B6" t="s">
        <v>1078</v>
      </c>
      <c r="C6" t="s">
        <v>1079</v>
      </c>
      <c r="D6" t="s">
        <v>3766</v>
      </c>
      <c r="E6" t="s">
        <v>3407</v>
      </c>
      <c r="F6">
        <v>17038</v>
      </c>
      <c r="G6" t="s">
        <v>6285</v>
      </c>
      <c r="H6">
        <v>40.441051000000002</v>
      </c>
      <c r="I6">
        <v>-76.524016000000003</v>
      </c>
      <c r="J6">
        <f t="shared" si="0"/>
        <v>1.63374899366366</v>
      </c>
      <c r="K6">
        <f t="shared" si="1"/>
        <v>1.1732736569997757</v>
      </c>
      <c r="M6" t="s">
        <v>8501</v>
      </c>
      <c r="N6">
        <f>_xlfn.STDEV.P(H:H)</f>
        <v>6.9834044545694279E-2</v>
      </c>
      <c r="O6">
        <f>_xlfn.STDEV.P(I:I)</f>
        <v>7.5937186067761051E-2</v>
      </c>
    </row>
    <row r="7" spans="1:15">
      <c r="A7">
        <v>241353</v>
      </c>
      <c r="B7" t="s">
        <v>291</v>
      </c>
      <c r="C7" t="s">
        <v>293</v>
      </c>
      <c r="D7" t="s">
        <v>3848</v>
      </c>
      <c r="E7" t="s">
        <v>3407</v>
      </c>
      <c r="F7">
        <v>17078</v>
      </c>
      <c r="G7" t="s">
        <v>6367</v>
      </c>
      <c r="H7">
        <v>40.300103</v>
      </c>
      <c r="I7">
        <v>-76.586326</v>
      </c>
      <c r="J7">
        <f t="shared" si="0"/>
        <v>-0.38457889951422386</v>
      </c>
      <c r="K7">
        <f t="shared" si="1"/>
        <v>0.35272705491215778</v>
      </c>
    </row>
    <row r="8" spans="1:15">
      <c r="A8">
        <v>429486</v>
      </c>
      <c r="B8" t="s">
        <v>292</v>
      </c>
      <c r="C8" t="s">
        <v>293</v>
      </c>
      <c r="D8" t="s">
        <v>3848</v>
      </c>
      <c r="E8" t="s">
        <v>3407</v>
      </c>
      <c r="F8">
        <v>17078</v>
      </c>
      <c r="G8" t="s">
        <v>6367</v>
      </c>
      <c r="H8">
        <v>40.300103</v>
      </c>
      <c r="I8">
        <v>-76.586326</v>
      </c>
      <c r="J8">
        <f t="shared" si="0"/>
        <v>-0.38457889951422386</v>
      </c>
      <c r="K8">
        <f t="shared" si="1"/>
        <v>0.35272705491215778</v>
      </c>
    </row>
    <row r="9" spans="1:15">
      <c r="A9">
        <v>431345</v>
      </c>
      <c r="B9" t="s">
        <v>3025</v>
      </c>
      <c r="C9" t="s">
        <v>114</v>
      </c>
      <c r="D9" t="s">
        <v>3762</v>
      </c>
      <c r="E9" t="s">
        <v>3407</v>
      </c>
      <c r="F9">
        <v>17036</v>
      </c>
      <c r="G9" t="s">
        <v>6281</v>
      </c>
      <c r="H9">
        <v>40.236801999999997</v>
      </c>
      <c r="I9">
        <v>-76.712873999999999</v>
      </c>
      <c r="J9">
        <f t="shared" si="0"/>
        <v>-1.2910279017424018</v>
      </c>
      <c r="K9">
        <f t="shared" si="1"/>
        <v>-1.3137555546367008</v>
      </c>
    </row>
    <row r="10" spans="1:15">
      <c r="A10">
        <v>297875</v>
      </c>
      <c r="B10" t="s">
        <v>3125</v>
      </c>
      <c r="C10" t="s">
        <v>2342</v>
      </c>
      <c r="D10" t="s">
        <v>3756</v>
      </c>
      <c r="E10" t="s">
        <v>3407</v>
      </c>
      <c r="F10">
        <v>17028</v>
      </c>
      <c r="G10" t="s">
        <v>6275</v>
      </c>
      <c r="H10">
        <v>40.412700000000001</v>
      </c>
      <c r="I10">
        <v>-76.600313999999997</v>
      </c>
      <c r="J10">
        <f t="shared" si="0"/>
        <v>1.2277722213824862</v>
      </c>
      <c r="K10">
        <f t="shared" si="1"/>
        <v>0.16852217816684684</v>
      </c>
    </row>
    <row r="11" spans="1:15">
      <c r="A11">
        <v>469848</v>
      </c>
      <c r="B11" t="s">
        <v>113</v>
      </c>
      <c r="C11" t="s">
        <v>114</v>
      </c>
      <c r="D11" t="s">
        <v>3763</v>
      </c>
      <c r="E11" t="s">
        <v>3407</v>
      </c>
      <c r="F11">
        <v>17036</v>
      </c>
      <c r="G11" t="s">
        <v>6282</v>
      </c>
      <c r="H11">
        <v>40.262872000000002</v>
      </c>
      <c r="I11">
        <v>-76.689694000000003</v>
      </c>
      <c r="J11">
        <f t="shared" si="0"/>
        <v>-0.91771428129262311</v>
      </c>
      <c r="K11">
        <f t="shared" si="1"/>
        <v>-1.0085032638906068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BD8CB-8C2B-4370-9796-FB96D2AB2E41}">
  <sheetPr codeName="Sheet41"/>
  <dimension ref="A1:O65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6" bestFit="1" customWidth="1"/>
    <col min="3" max="3" width="18.28515625" bestFit="1" customWidth="1"/>
    <col min="4" max="4" width="26.7109375" bestFit="1" customWidth="1"/>
    <col min="5" max="5" width="5.28515625" bestFit="1" customWidth="1"/>
    <col min="6" max="6" width="15.5703125" bestFit="1" customWidth="1"/>
    <col min="7" max="7" width="45" bestFit="1" customWidth="1"/>
    <col min="8" max="8" width="12" bestFit="1" customWidth="1"/>
    <col min="9" max="9" width="12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471907</v>
      </c>
      <c r="B2" t="s">
        <v>1217</v>
      </c>
      <c r="C2" t="s">
        <v>1218</v>
      </c>
      <c r="D2" t="s">
        <v>3834</v>
      </c>
      <c r="E2" t="s">
        <v>3407</v>
      </c>
      <c r="F2">
        <v>17061</v>
      </c>
      <c r="G2" t="s">
        <v>6353</v>
      </c>
      <c r="H2">
        <v>40.581434999999999</v>
      </c>
      <c r="I2">
        <v>-76.861856000000003</v>
      </c>
      <c r="J2">
        <f>(H2-N$2)/N$6</f>
        <v>-2.5179718288638764</v>
      </c>
      <c r="K2">
        <f>(I2-O$2)/O$6</f>
        <v>-0.45807017629953128</v>
      </c>
      <c r="M2" s="19" t="s">
        <v>8497</v>
      </c>
      <c r="N2" s="20">
        <f>AVERAGE(H:H)</f>
        <v>41.040014524331227</v>
      </c>
      <c r="O2" s="20">
        <f>AVERAGE(I:I)</f>
        <v>-76.761477472235626</v>
      </c>
    </row>
    <row r="3" spans="1:15">
      <c r="A3">
        <v>483026</v>
      </c>
      <c r="B3" t="s">
        <v>1042</v>
      </c>
      <c r="C3" t="s">
        <v>1043</v>
      </c>
      <c r="D3" t="s">
        <v>4913</v>
      </c>
      <c r="E3" t="s">
        <v>3407</v>
      </c>
      <c r="F3">
        <v>17737</v>
      </c>
      <c r="G3" t="s">
        <v>7435</v>
      </c>
      <c r="H3">
        <v>41.237029999999997</v>
      </c>
      <c r="I3">
        <v>-76.734054</v>
      </c>
      <c r="J3">
        <f t="shared" ref="J3:J65" si="0">(H3-N$2)/N$6</f>
        <v>1.0817740244892993</v>
      </c>
      <c r="K3">
        <f t="shared" ref="K3:K65" si="1">(I3-O$2)/O$6</f>
        <v>0.12514503889920847</v>
      </c>
      <c r="M3" s="19" t="s">
        <v>8498</v>
      </c>
      <c r="N3" s="20">
        <f>MEDIAN(H:H)</f>
        <v>41.000269500000002</v>
      </c>
      <c r="O3" s="20">
        <f>MEDIAN(I:I)</f>
        <v>-76.803093000000004</v>
      </c>
    </row>
    <row r="4" spans="1:15">
      <c r="A4">
        <v>469994</v>
      </c>
      <c r="B4" t="s">
        <v>1363</v>
      </c>
      <c r="C4" t="s">
        <v>305</v>
      </c>
      <c r="D4" t="s">
        <v>4937</v>
      </c>
      <c r="E4" t="s">
        <v>3407</v>
      </c>
      <c r="F4">
        <v>17815</v>
      </c>
      <c r="G4" t="s">
        <v>7459</v>
      </c>
      <c r="H4">
        <v>40.959184999999998</v>
      </c>
      <c r="I4">
        <v>-76.307478000000003</v>
      </c>
      <c r="J4">
        <f t="shared" si="0"/>
        <v>-0.44381934737124434</v>
      </c>
      <c r="K4">
        <f t="shared" si="1"/>
        <v>2.0717938678581516</v>
      </c>
      <c r="M4" s="19" t="s">
        <v>8499</v>
      </c>
      <c r="N4" s="20">
        <f>MAX(H:H)</f>
        <v>41.28058</v>
      </c>
      <c r="O4" s="20">
        <f>MAX(I:I)</f>
        <v>-76.224386999999993</v>
      </c>
    </row>
    <row r="5" spans="1:15">
      <c r="A5">
        <v>415358</v>
      </c>
      <c r="B5" t="s">
        <v>476</v>
      </c>
      <c r="C5" t="s">
        <v>477</v>
      </c>
      <c r="D5" t="s">
        <v>5034</v>
      </c>
      <c r="E5" t="s">
        <v>3407</v>
      </c>
      <c r="F5">
        <v>18603</v>
      </c>
      <c r="G5" t="s">
        <v>7556</v>
      </c>
      <c r="H5">
        <v>41.062010000000001</v>
      </c>
      <c r="I5">
        <v>-76.244399999999999</v>
      </c>
      <c r="J5">
        <f t="shared" si="0"/>
        <v>0.12077291976174404</v>
      </c>
      <c r="K5">
        <f t="shared" si="1"/>
        <v>2.3596457742783006</v>
      </c>
      <c r="M5" s="19" t="s">
        <v>8500</v>
      </c>
      <c r="N5" s="20">
        <f>MIN(H:H)</f>
        <v>40.581434999999999</v>
      </c>
      <c r="O5" s="20">
        <f>MIN(I:I)</f>
        <v>-77.075805000000003</v>
      </c>
    </row>
    <row r="6" spans="1:15">
      <c r="A6">
        <v>239295</v>
      </c>
      <c r="B6" t="s">
        <v>475</v>
      </c>
      <c r="C6" t="s">
        <v>477</v>
      </c>
      <c r="D6" t="s">
        <v>5036</v>
      </c>
      <c r="E6" t="s">
        <v>3407</v>
      </c>
      <c r="F6">
        <v>18603</v>
      </c>
      <c r="G6" t="s">
        <v>7558</v>
      </c>
      <c r="H6">
        <v>41.06512</v>
      </c>
      <c r="I6">
        <v>-76.224386999999993</v>
      </c>
      <c r="J6">
        <f t="shared" si="0"/>
        <v>0.13784933066165422</v>
      </c>
      <c r="K6">
        <f t="shared" si="1"/>
        <v>2.4509736572674208</v>
      </c>
      <c r="M6" t="s">
        <v>8501</v>
      </c>
      <c r="N6">
        <f>_xlfn.STDEV.P(H:H)</f>
        <v>0.18212257940079551</v>
      </c>
      <c r="O6">
        <f>_xlfn.STDEV.P(I:I)</f>
        <v>0.2191335148148563</v>
      </c>
    </row>
    <row r="7" spans="1:15">
      <c r="A7">
        <v>294629</v>
      </c>
      <c r="B7" t="s">
        <v>1333</v>
      </c>
      <c r="C7" t="s">
        <v>477</v>
      </c>
      <c r="D7" t="s">
        <v>5035</v>
      </c>
      <c r="E7" t="s">
        <v>3407</v>
      </c>
      <c r="F7">
        <v>18603</v>
      </c>
      <c r="G7" t="s">
        <v>7557</v>
      </c>
      <c r="H7">
        <v>41.054820999999997</v>
      </c>
      <c r="I7">
        <v>-76.238000999999997</v>
      </c>
      <c r="J7">
        <f t="shared" si="0"/>
        <v>8.1299505626843613E-2</v>
      </c>
      <c r="K7">
        <f t="shared" si="1"/>
        <v>2.3888471495467449</v>
      </c>
    </row>
    <row r="8" spans="1:15">
      <c r="A8">
        <v>454453</v>
      </c>
      <c r="B8" t="s">
        <v>1362</v>
      </c>
      <c r="C8" t="s">
        <v>305</v>
      </c>
      <c r="D8" t="s">
        <v>4932</v>
      </c>
      <c r="E8" t="s">
        <v>3407</v>
      </c>
      <c r="F8">
        <v>17815</v>
      </c>
      <c r="G8" t="s">
        <v>7454</v>
      </c>
      <c r="H8">
        <v>40.990205000000003</v>
      </c>
      <c r="I8">
        <v>-76.454845000000006</v>
      </c>
      <c r="J8">
        <f t="shared" si="0"/>
        <v>-0.27349450296115219</v>
      </c>
      <c r="K8">
        <f t="shared" si="1"/>
        <v>1.3992951853790629</v>
      </c>
    </row>
    <row r="9" spans="1:15">
      <c r="A9">
        <v>441330</v>
      </c>
      <c r="B9" t="s">
        <v>1360</v>
      </c>
      <c r="C9" t="s">
        <v>305</v>
      </c>
      <c r="D9" t="s">
        <v>4934</v>
      </c>
      <c r="E9" t="s">
        <v>3407</v>
      </c>
      <c r="F9">
        <v>17815</v>
      </c>
      <c r="G9" t="s">
        <v>7456</v>
      </c>
      <c r="H9">
        <v>40.998469</v>
      </c>
      <c r="I9">
        <v>-76.455222000000006</v>
      </c>
      <c r="J9">
        <f t="shared" si="0"/>
        <v>-0.22811847091072515</v>
      </c>
      <c r="K9">
        <f t="shared" si="1"/>
        <v>1.3975747730527293</v>
      </c>
    </row>
    <row r="10" spans="1:15">
      <c r="A10">
        <v>442154</v>
      </c>
      <c r="B10" t="s">
        <v>1361</v>
      </c>
      <c r="C10" t="s">
        <v>305</v>
      </c>
      <c r="D10" t="s">
        <v>4933</v>
      </c>
      <c r="E10" t="s">
        <v>3407</v>
      </c>
      <c r="F10">
        <v>17815</v>
      </c>
      <c r="G10" t="s">
        <v>7455</v>
      </c>
      <c r="H10">
        <v>40.990924</v>
      </c>
      <c r="I10">
        <v>-76.455633000000006</v>
      </c>
      <c r="J10">
        <f t="shared" si="0"/>
        <v>-0.26954661246694672</v>
      </c>
      <c r="K10">
        <f t="shared" si="1"/>
        <v>1.3956992041770737</v>
      </c>
    </row>
    <row r="11" spans="1:15">
      <c r="A11">
        <v>483517</v>
      </c>
      <c r="B11" t="s">
        <v>1892</v>
      </c>
      <c r="C11" t="s">
        <v>1680</v>
      </c>
      <c r="D11" t="s">
        <v>4957</v>
      </c>
      <c r="E11" t="s">
        <v>3407</v>
      </c>
      <c r="F11">
        <v>17870</v>
      </c>
      <c r="G11" t="s">
        <v>7479</v>
      </c>
      <c r="H11">
        <v>40.825315000000003</v>
      </c>
      <c r="I11">
        <v>-76.844133999999997</v>
      </c>
      <c r="J11">
        <f t="shared" si="0"/>
        <v>-1.1788737290983344</v>
      </c>
      <c r="K11">
        <f t="shared" si="1"/>
        <v>-0.3771971066781209</v>
      </c>
    </row>
    <row r="12" spans="1:15">
      <c r="A12">
        <v>483028</v>
      </c>
      <c r="B12" t="s">
        <v>1826</v>
      </c>
      <c r="C12" t="s">
        <v>1827</v>
      </c>
      <c r="D12" t="s">
        <v>4914</v>
      </c>
      <c r="E12" t="s">
        <v>3407</v>
      </c>
      <c r="F12">
        <v>17742</v>
      </c>
      <c r="G12" t="s">
        <v>7436</v>
      </c>
      <c r="H12">
        <v>41.232049000000004</v>
      </c>
      <c r="I12">
        <v>-76.612126000000004</v>
      </c>
      <c r="J12">
        <f t="shared" si="0"/>
        <v>1.0544243130126567</v>
      </c>
      <c r="K12">
        <f t="shared" si="1"/>
        <v>0.68155467848817175</v>
      </c>
    </row>
    <row r="13" spans="1:15">
      <c r="A13">
        <v>306389</v>
      </c>
      <c r="B13" t="s">
        <v>928</v>
      </c>
      <c r="C13" t="s">
        <v>929</v>
      </c>
      <c r="D13" t="s">
        <v>4947</v>
      </c>
      <c r="E13" t="s">
        <v>3407</v>
      </c>
      <c r="F13">
        <v>17847</v>
      </c>
      <c r="G13" t="s">
        <v>7469</v>
      </c>
      <c r="H13">
        <v>40.968966000000002</v>
      </c>
      <c r="I13">
        <v>-76.846562000000006</v>
      </c>
      <c r="J13">
        <f t="shared" si="0"/>
        <v>-0.39011376055062913</v>
      </c>
      <c r="K13">
        <f t="shared" si="1"/>
        <v>-0.38827710967109241</v>
      </c>
    </row>
    <row r="14" spans="1:15">
      <c r="A14">
        <v>472846</v>
      </c>
      <c r="B14" t="s">
        <v>3010</v>
      </c>
      <c r="C14" t="s">
        <v>375</v>
      </c>
      <c r="D14" t="s">
        <v>4927</v>
      </c>
      <c r="E14" t="s">
        <v>3407</v>
      </c>
      <c r="F14">
        <v>17801</v>
      </c>
      <c r="G14" t="s">
        <v>7449</v>
      </c>
      <c r="H14">
        <v>40.874957000000002</v>
      </c>
      <c r="I14">
        <v>-76.778298000000007</v>
      </c>
      <c r="J14">
        <f t="shared" si="0"/>
        <v>-0.90629906996860654</v>
      </c>
      <c r="K14">
        <f t="shared" si="1"/>
        <v>-7.6759266051074818E-2</v>
      </c>
    </row>
    <row r="15" spans="1:15">
      <c r="A15">
        <v>318272</v>
      </c>
      <c r="B15" t="s">
        <v>606</v>
      </c>
      <c r="C15" t="s">
        <v>607</v>
      </c>
      <c r="D15" t="s">
        <v>4954</v>
      </c>
      <c r="E15" t="s">
        <v>3407</v>
      </c>
      <c r="F15">
        <v>17859</v>
      </c>
      <c r="G15" t="s">
        <v>7476</v>
      </c>
      <c r="H15">
        <v>41.127650000000003</v>
      </c>
      <c r="I15">
        <v>-76.308070000000001</v>
      </c>
      <c r="J15">
        <f t="shared" si="0"/>
        <v>0.48118951508982011</v>
      </c>
      <c r="K15">
        <f t="shared" si="1"/>
        <v>2.06909231852875</v>
      </c>
    </row>
    <row r="16" spans="1:15">
      <c r="A16">
        <v>242598</v>
      </c>
      <c r="B16" t="s">
        <v>1679</v>
      </c>
      <c r="C16" t="s">
        <v>1680</v>
      </c>
      <c r="D16" t="s">
        <v>4956</v>
      </c>
      <c r="E16" t="s">
        <v>3407</v>
      </c>
      <c r="F16">
        <v>17870</v>
      </c>
      <c r="G16" t="s">
        <v>7478</v>
      </c>
      <c r="H16">
        <v>40.785711999999997</v>
      </c>
      <c r="I16">
        <v>-76.869398000000004</v>
      </c>
      <c r="J16">
        <f t="shared" si="0"/>
        <v>-1.3963261731077767</v>
      </c>
      <c r="K16">
        <f t="shared" si="1"/>
        <v>-0.49248754968202357</v>
      </c>
    </row>
    <row r="17" spans="1:11">
      <c r="A17">
        <v>480737</v>
      </c>
      <c r="B17" t="s">
        <v>374</v>
      </c>
      <c r="C17" t="s">
        <v>375</v>
      </c>
      <c r="D17" t="s">
        <v>4928</v>
      </c>
      <c r="E17" t="s">
        <v>3407</v>
      </c>
      <c r="F17">
        <v>17801</v>
      </c>
      <c r="G17" t="s">
        <v>7450</v>
      </c>
      <c r="H17">
        <v>40.866491000000003</v>
      </c>
      <c r="I17">
        <v>-76.780681999999999</v>
      </c>
      <c r="J17">
        <f t="shared" si="0"/>
        <v>-0.95278424510643211</v>
      </c>
      <c r="K17">
        <f t="shared" si="1"/>
        <v>-8.7638478215432192E-2</v>
      </c>
    </row>
    <row r="18" spans="1:11">
      <c r="A18">
        <v>470636</v>
      </c>
      <c r="B18" t="s">
        <v>1750</v>
      </c>
      <c r="C18" t="s">
        <v>1751</v>
      </c>
      <c r="D18" t="s">
        <v>4938</v>
      </c>
      <c r="E18" t="s">
        <v>3407</v>
      </c>
      <c r="F18">
        <v>17821</v>
      </c>
      <c r="G18" t="s">
        <v>7460</v>
      </c>
      <c r="H18">
        <v>40.956420000000001</v>
      </c>
      <c r="I18">
        <v>-76.603449999999995</v>
      </c>
      <c r="J18">
        <f t="shared" si="0"/>
        <v>-0.45900142973079444</v>
      </c>
      <c r="K18">
        <f t="shared" si="1"/>
        <v>0.72114697913345915</v>
      </c>
    </row>
    <row r="19" spans="1:11">
      <c r="A19">
        <v>239929</v>
      </c>
      <c r="B19" t="s">
        <v>1041</v>
      </c>
      <c r="C19" t="s">
        <v>1043</v>
      </c>
      <c r="D19" t="s">
        <v>4912</v>
      </c>
      <c r="E19" t="s">
        <v>3407</v>
      </c>
      <c r="F19">
        <v>17737</v>
      </c>
      <c r="G19" t="s">
        <v>7434</v>
      </c>
      <c r="H19">
        <v>41.240130999999998</v>
      </c>
      <c r="I19">
        <v>-76.732847000000007</v>
      </c>
      <c r="J19">
        <f t="shared" si="0"/>
        <v>1.0988010181229475</v>
      </c>
      <c r="K19">
        <f t="shared" si="1"/>
        <v>0.13065309640019604</v>
      </c>
    </row>
    <row r="20" spans="1:11">
      <c r="A20">
        <v>480676</v>
      </c>
      <c r="B20" t="s">
        <v>508</v>
      </c>
      <c r="C20" t="s">
        <v>496</v>
      </c>
      <c r="D20" t="s">
        <v>4918</v>
      </c>
      <c r="E20" t="s">
        <v>3407</v>
      </c>
      <c r="F20">
        <v>17756</v>
      </c>
      <c r="G20" t="s">
        <v>7440</v>
      </c>
      <c r="H20">
        <v>41.239182999999997</v>
      </c>
      <c r="I20">
        <v>-76.831289999999996</v>
      </c>
      <c r="J20">
        <f t="shared" si="0"/>
        <v>1.0935957327425181</v>
      </c>
      <c r="K20">
        <f t="shared" si="1"/>
        <v>-0.31858443845686341</v>
      </c>
    </row>
    <row r="21" spans="1:11">
      <c r="A21">
        <v>342235</v>
      </c>
      <c r="B21" t="s">
        <v>495</v>
      </c>
      <c r="C21" t="s">
        <v>496</v>
      </c>
      <c r="D21" t="s">
        <v>4917</v>
      </c>
      <c r="E21" t="s">
        <v>3407</v>
      </c>
      <c r="F21">
        <v>17756</v>
      </c>
      <c r="G21" t="s">
        <v>7439</v>
      </c>
      <c r="H21">
        <v>41.239182999999997</v>
      </c>
      <c r="I21">
        <v>-76.831289999999996</v>
      </c>
      <c r="J21">
        <f t="shared" si="0"/>
        <v>1.0935957327425181</v>
      </c>
      <c r="K21">
        <f t="shared" si="1"/>
        <v>-0.31858443845686341</v>
      </c>
    </row>
    <row r="22" spans="1:11">
      <c r="A22">
        <v>483027</v>
      </c>
      <c r="B22" t="s">
        <v>1824</v>
      </c>
      <c r="C22" t="s">
        <v>1825</v>
      </c>
      <c r="D22" t="s">
        <v>4921</v>
      </c>
      <c r="E22" t="s">
        <v>3407</v>
      </c>
      <c r="F22">
        <v>17762</v>
      </c>
      <c r="G22" t="s">
        <v>7443</v>
      </c>
      <c r="H22">
        <v>41.28058</v>
      </c>
      <c r="I22">
        <v>-76.716830000000002</v>
      </c>
      <c r="J22">
        <f t="shared" si="0"/>
        <v>1.3208986851617315</v>
      </c>
      <c r="K22">
        <f t="shared" si="1"/>
        <v>0.20374552141577459</v>
      </c>
    </row>
    <row r="23" spans="1:11">
      <c r="A23">
        <v>484122</v>
      </c>
      <c r="B23" t="s">
        <v>2660</v>
      </c>
      <c r="C23" t="s">
        <v>2657</v>
      </c>
      <c r="D23" t="s">
        <v>4953</v>
      </c>
      <c r="E23" t="s">
        <v>3407</v>
      </c>
      <c r="F23">
        <v>17857</v>
      </c>
      <c r="G23" t="s">
        <v>7475</v>
      </c>
      <c r="H23">
        <v>40.91207</v>
      </c>
      <c r="I23">
        <v>-76.827110000000005</v>
      </c>
      <c r="J23">
        <f t="shared" si="0"/>
        <v>-0.70251873629386918</v>
      </c>
      <c r="K23">
        <f t="shared" si="1"/>
        <v>-0.29950930974584622</v>
      </c>
    </row>
    <row r="24" spans="1:11">
      <c r="A24">
        <v>483025</v>
      </c>
      <c r="B24" t="s">
        <v>1823</v>
      </c>
      <c r="C24" t="s">
        <v>1043</v>
      </c>
      <c r="D24" t="s">
        <v>4912</v>
      </c>
      <c r="E24" t="s">
        <v>3407</v>
      </c>
      <c r="F24">
        <v>17737</v>
      </c>
      <c r="G24" t="s">
        <v>7434</v>
      </c>
      <c r="H24">
        <v>41.240130999999998</v>
      </c>
      <c r="I24">
        <v>-76.732847000000007</v>
      </c>
      <c r="J24">
        <f t="shared" si="0"/>
        <v>1.0988010181229475</v>
      </c>
      <c r="K24">
        <f t="shared" si="1"/>
        <v>0.13065309640019604</v>
      </c>
    </row>
    <row r="25" spans="1:11">
      <c r="A25">
        <v>464926</v>
      </c>
      <c r="B25" t="s">
        <v>304</v>
      </c>
      <c r="C25" t="s">
        <v>305</v>
      </c>
      <c r="D25" t="s">
        <v>4931</v>
      </c>
      <c r="E25" t="s">
        <v>3407</v>
      </c>
      <c r="F25">
        <v>17815</v>
      </c>
      <c r="G25" t="s">
        <v>7453</v>
      </c>
      <c r="H25">
        <v>41.013111000000002</v>
      </c>
      <c r="I25">
        <v>-76.414354000000003</v>
      </c>
      <c r="J25">
        <f t="shared" si="0"/>
        <v>-0.14772206949704034</v>
      </c>
      <c r="K25">
        <f t="shared" si="1"/>
        <v>1.5840729453406706</v>
      </c>
    </row>
    <row r="26" spans="1:11">
      <c r="A26">
        <v>470497</v>
      </c>
      <c r="B26" t="s">
        <v>2315</v>
      </c>
      <c r="C26" t="s">
        <v>920</v>
      </c>
      <c r="D26" t="s">
        <v>4944</v>
      </c>
      <c r="E26" t="s">
        <v>3407</v>
      </c>
      <c r="F26">
        <v>17837</v>
      </c>
      <c r="G26" t="s">
        <v>7466</v>
      </c>
      <c r="H26">
        <v>40.978340000000003</v>
      </c>
      <c r="I26">
        <v>-76.901160000000004</v>
      </c>
      <c r="J26">
        <f t="shared" si="0"/>
        <v>-0.3386429323268984</v>
      </c>
      <c r="K26">
        <f t="shared" si="1"/>
        <v>-0.63743114731854167</v>
      </c>
    </row>
    <row r="27" spans="1:11">
      <c r="A27">
        <v>415573</v>
      </c>
      <c r="B27" t="s">
        <v>1168</v>
      </c>
      <c r="C27" t="s">
        <v>920</v>
      </c>
      <c r="D27" t="s">
        <v>4943</v>
      </c>
      <c r="E27" t="s">
        <v>3407</v>
      </c>
      <c r="F27">
        <v>17837</v>
      </c>
      <c r="G27" t="s">
        <v>7465</v>
      </c>
      <c r="H27">
        <v>40.959958999999998</v>
      </c>
      <c r="I27">
        <v>-76.891389000000004</v>
      </c>
      <c r="J27">
        <f t="shared" si="0"/>
        <v>-0.43956946247203865</v>
      </c>
      <c r="K27">
        <f t="shared" si="1"/>
        <v>-0.59284189309945956</v>
      </c>
    </row>
    <row r="28" spans="1:11">
      <c r="A28">
        <v>470438</v>
      </c>
      <c r="B28" t="s">
        <v>919</v>
      </c>
      <c r="C28" t="s">
        <v>920</v>
      </c>
      <c r="D28" t="s">
        <v>4941</v>
      </c>
      <c r="E28" t="s">
        <v>3407</v>
      </c>
      <c r="F28">
        <v>17837</v>
      </c>
      <c r="G28" t="s">
        <v>7463</v>
      </c>
      <c r="H28">
        <v>40.957051999999997</v>
      </c>
      <c r="I28">
        <v>-76.905439000000001</v>
      </c>
      <c r="J28">
        <f t="shared" si="0"/>
        <v>-0.45553123947720081</v>
      </c>
      <c r="K28">
        <f t="shared" si="1"/>
        <v>-0.65695805539379482</v>
      </c>
    </row>
    <row r="29" spans="1:11">
      <c r="A29">
        <v>240876</v>
      </c>
      <c r="B29" t="s">
        <v>919</v>
      </c>
      <c r="C29" t="s">
        <v>920</v>
      </c>
      <c r="D29" t="s">
        <v>4942</v>
      </c>
      <c r="E29" t="s">
        <v>3407</v>
      </c>
      <c r="F29">
        <v>17837</v>
      </c>
      <c r="G29" t="s">
        <v>7464</v>
      </c>
      <c r="H29">
        <v>40.956307000000002</v>
      </c>
      <c r="I29">
        <v>-76.903548999999998</v>
      </c>
      <c r="J29">
        <f t="shared" si="0"/>
        <v>-0.45962189096284323</v>
      </c>
      <c r="K29">
        <f t="shared" si="1"/>
        <v>-0.64833317662251289</v>
      </c>
    </row>
    <row r="30" spans="1:11">
      <c r="A30">
        <v>471593</v>
      </c>
      <c r="B30" t="s">
        <v>181</v>
      </c>
      <c r="C30" t="s">
        <v>182</v>
      </c>
      <c r="D30" t="s">
        <v>4906</v>
      </c>
      <c r="E30" t="s">
        <v>3407</v>
      </c>
      <c r="F30">
        <v>17701</v>
      </c>
      <c r="G30" t="s">
        <v>7428</v>
      </c>
      <c r="H30">
        <v>41.260804</v>
      </c>
      <c r="I30">
        <v>-76.968125000000001</v>
      </c>
      <c r="J30">
        <f t="shared" si="0"/>
        <v>1.2123124787447921</v>
      </c>
      <c r="K30">
        <f t="shared" si="1"/>
        <v>-0.9430210980687691</v>
      </c>
    </row>
    <row r="31" spans="1:11">
      <c r="A31">
        <v>471593</v>
      </c>
      <c r="B31" t="s">
        <v>181</v>
      </c>
      <c r="C31" t="s">
        <v>182</v>
      </c>
      <c r="D31" t="s">
        <v>4906</v>
      </c>
      <c r="E31" t="s">
        <v>3407</v>
      </c>
      <c r="F31">
        <v>17701</v>
      </c>
      <c r="G31" t="s">
        <v>7428</v>
      </c>
      <c r="H31">
        <v>41.260804</v>
      </c>
      <c r="I31">
        <v>-76.968125000000001</v>
      </c>
      <c r="J31">
        <f t="shared" si="0"/>
        <v>1.2123124787447921</v>
      </c>
      <c r="K31">
        <f t="shared" si="1"/>
        <v>-0.9430210980687691</v>
      </c>
    </row>
    <row r="32" spans="1:11">
      <c r="A32">
        <v>483898</v>
      </c>
      <c r="B32" t="s">
        <v>2348</v>
      </c>
      <c r="C32" t="s">
        <v>182</v>
      </c>
      <c r="D32" t="s">
        <v>4906</v>
      </c>
      <c r="E32" t="s">
        <v>3407</v>
      </c>
      <c r="F32">
        <v>17701</v>
      </c>
      <c r="G32" t="s">
        <v>7428</v>
      </c>
      <c r="H32">
        <v>41.260804</v>
      </c>
      <c r="I32">
        <v>-76.968125000000001</v>
      </c>
      <c r="J32">
        <f t="shared" si="0"/>
        <v>1.2123124787447921</v>
      </c>
      <c r="K32">
        <f t="shared" si="1"/>
        <v>-0.9430210980687691</v>
      </c>
    </row>
    <row r="33" spans="1:11">
      <c r="A33">
        <v>263408</v>
      </c>
      <c r="B33" t="s">
        <v>180</v>
      </c>
      <c r="C33" t="s">
        <v>182</v>
      </c>
      <c r="D33" t="s">
        <v>4910</v>
      </c>
      <c r="E33" t="s">
        <v>3407</v>
      </c>
      <c r="F33">
        <v>17701</v>
      </c>
      <c r="G33" t="s">
        <v>7432</v>
      </c>
      <c r="H33">
        <v>41.262599999999999</v>
      </c>
      <c r="I33">
        <v>-76.972459999999998</v>
      </c>
      <c r="J33">
        <f t="shared" si="0"/>
        <v>1.222173968769301</v>
      </c>
      <c r="K33">
        <f t="shared" si="1"/>
        <v>-0.96280355810761864</v>
      </c>
    </row>
    <row r="34" spans="1:11">
      <c r="A34">
        <v>344229</v>
      </c>
      <c r="B34" t="s">
        <v>387</v>
      </c>
      <c r="C34" t="s">
        <v>182</v>
      </c>
      <c r="D34" t="s">
        <v>4910</v>
      </c>
      <c r="E34" t="s">
        <v>3407</v>
      </c>
      <c r="F34">
        <v>17701</v>
      </c>
      <c r="G34" t="s">
        <v>7432</v>
      </c>
      <c r="H34">
        <v>41.262599999999999</v>
      </c>
      <c r="I34">
        <v>-76.972459999999998</v>
      </c>
      <c r="J34">
        <f t="shared" si="0"/>
        <v>1.222173968769301</v>
      </c>
      <c r="K34">
        <f t="shared" si="1"/>
        <v>-0.96280355810761864</v>
      </c>
    </row>
    <row r="35" spans="1:11">
      <c r="A35">
        <v>241362</v>
      </c>
      <c r="B35" t="s">
        <v>1009</v>
      </c>
      <c r="C35" t="s">
        <v>1128</v>
      </c>
      <c r="D35" t="s">
        <v>4967</v>
      </c>
      <c r="E35" t="s">
        <v>3407</v>
      </c>
      <c r="F35">
        <v>17941</v>
      </c>
      <c r="G35" t="s">
        <v>7489</v>
      </c>
      <c r="H35">
        <v>40.660130000000002</v>
      </c>
      <c r="I35">
        <v>-76.696612999999999</v>
      </c>
      <c r="J35">
        <f t="shared" si="0"/>
        <v>-2.0858727434077018</v>
      </c>
      <c r="K35">
        <f t="shared" si="1"/>
        <v>0.2960043437008254</v>
      </c>
    </row>
    <row r="36" spans="1:11">
      <c r="A36">
        <v>432864</v>
      </c>
      <c r="B36" t="s">
        <v>2453</v>
      </c>
      <c r="C36" t="s">
        <v>2454</v>
      </c>
      <c r="D36" t="s">
        <v>4945</v>
      </c>
      <c r="E36" t="s">
        <v>3407</v>
      </c>
      <c r="F36">
        <v>17842</v>
      </c>
      <c r="G36" t="s">
        <v>7467</v>
      </c>
      <c r="H36">
        <v>40.787982999999997</v>
      </c>
      <c r="I36">
        <v>-77.032024000000007</v>
      </c>
      <c r="J36">
        <f t="shared" si="0"/>
        <v>-1.383856549585684</v>
      </c>
      <c r="K36">
        <f t="shared" si="1"/>
        <v>-1.2346195788123195</v>
      </c>
    </row>
    <row r="37" spans="1:11">
      <c r="A37">
        <v>479177</v>
      </c>
      <c r="B37" t="s">
        <v>2455</v>
      </c>
      <c r="C37" t="s">
        <v>2454</v>
      </c>
      <c r="D37" t="s">
        <v>4946</v>
      </c>
      <c r="E37" t="s">
        <v>3407</v>
      </c>
      <c r="F37">
        <v>17842</v>
      </c>
      <c r="G37" t="s">
        <v>7468</v>
      </c>
      <c r="H37">
        <v>40.787176000000002</v>
      </c>
      <c r="I37">
        <v>-77.033552999999998</v>
      </c>
      <c r="J37">
        <f t="shared" si="0"/>
        <v>-1.3882876311278509</v>
      </c>
      <c r="K37">
        <f t="shared" si="1"/>
        <v>-1.2415970601039541</v>
      </c>
    </row>
    <row r="38" spans="1:11">
      <c r="A38">
        <v>341662</v>
      </c>
      <c r="B38" t="s">
        <v>2490</v>
      </c>
      <c r="C38" t="s">
        <v>496</v>
      </c>
      <c r="D38" t="s">
        <v>4916</v>
      </c>
      <c r="E38" t="s">
        <v>3407</v>
      </c>
      <c r="F38">
        <v>17756</v>
      </c>
      <c r="G38" t="s">
        <v>7438</v>
      </c>
      <c r="H38">
        <v>41.266019999999997</v>
      </c>
      <c r="I38">
        <v>-76.851200000000006</v>
      </c>
      <c r="J38">
        <f t="shared" si="0"/>
        <v>1.2409525299518334</v>
      </c>
      <c r="K38">
        <f t="shared" si="1"/>
        <v>-0.40944228837010849</v>
      </c>
    </row>
    <row r="39" spans="1:11">
      <c r="A39">
        <v>308315</v>
      </c>
      <c r="B39" t="s">
        <v>2551</v>
      </c>
      <c r="C39" t="s">
        <v>2552</v>
      </c>
      <c r="D39" t="s">
        <v>4948</v>
      </c>
      <c r="E39" t="s">
        <v>3407</v>
      </c>
      <c r="F39">
        <v>17851</v>
      </c>
      <c r="G39" t="s">
        <v>7470</v>
      </c>
      <c r="H39">
        <v>40.791198999999999</v>
      </c>
      <c r="I39">
        <v>-76.422466</v>
      </c>
      <c r="J39">
        <f t="shared" si="0"/>
        <v>-1.3661981131052494</v>
      </c>
      <c r="K39">
        <f t="shared" si="1"/>
        <v>1.5470544180430514</v>
      </c>
    </row>
    <row r="40" spans="1:11">
      <c r="A40">
        <v>296774</v>
      </c>
      <c r="B40" t="s">
        <v>2563</v>
      </c>
      <c r="C40" t="s">
        <v>496</v>
      </c>
      <c r="D40" t="s">
        <v>4920</v>
      </c>
      <c r="E40" t="s">
        <v>3407</v>
      </c>
      <c r="F40">
        <v>17756</v>
      </c>
      <c r="G40" t="s">
        <v>7442</v>
      </c>
      <c r="H40">
        <v>41.201568000000002</v>
      </c>
      <c r="I40">
        <v>-76.789540000000002</v>
      </c>
      <c r="J40">
        <f t="shared" si="0"/>
        <v>0.88705901377141061</v>
      </c>
      <c r="K40">
        <f t="shared" si="1"/>
        <v>-0.12806132274237558</v>
      </c>
    </row>
    <row r="41" spans="1:11">
      <c r="A41">
        <v>346288</v>
      </c>
      <c r="B41" t="s">
        <v>2656</v>
      </c>
      <c r="C41" t="s">
        <v>2657</v>
      </c>
      <c r="D41" t="s">
        <v>8465</v>
      </c>
      <c r="E41" t="s">
        <v>3407</v>
      </c>
      <c r="F41">
        <v>17857</v>
      </c>
      <c r="G41" t="s">
        <v>8491</v>
      </c>
      <c r="H41">
        <v>40.909413557198498</v>
      </c>
      <c r="I41">
        <v>-76.790766223077597</v>
      </c>
      <c r="J41">
        <f t="shared" si="0"/>
        <v>-0.71710475198858492</v>
      </c>
      <c r="K41">
        <f t="shared" si="1"/>
        <v>-0.13365710337242021</v>
      </c>
    </row>
    <row r="42" spans="1:11">
      <c r="A42">
        <v>484070</v>
      </c>
      <c r="B42" t="s">
        <v>2658</v>
      </c>
      <c r="C42" t="s">
        <v>2657</v>
      </c>
      <c r="D42" t="s">
        <v>4951</v>
      </c>
      <c r="E42" t="s">
        <v>3407</v>
      </c>
      <c r="F42">
        <v>17857</v>
      </c>
      <c r="G42" t="s">
        <v>7473</v>
      </c>
      <c r="H42">
        <v>40.909382000000001</v>
      </c>
      <c r="I42">
        <v>-76.791556999999997</v>
      </c>
      <c r="J42">
        <f t="shared" si="0"/>
        <v>-0.717278026486458</v>
      </c>
      <c r="K42">
        <f t="shared" si="1"/>
        <v>-0.13726575685962686</v>
      </c>
    </row>
    <row r="43" spans="1:11">
      <c r="A43">
        <v>484071</v>
      </c>
      <c r="B43" t="s">
        <v>2659</v>
      </c>
      <c r="C43" t="s">
        <v>2657</v>
      </c>
      <c r="D43" t="s">
        <v>4952</v>
      </c>
      <c r="E43" t="s">
        <v>3407</v>
      </c>
      <c r="F43">
        <v>17857</v>
      </c>
      <c r="G43" t="s">
        <v>7474</v>
      </c>
      <c r="H43">
        <v>40.909348999999999</v>
      </c>
      <c r="I43">
        <v>-76.789929000000001</v>
      </c>
      <c r="J43">
        <f t="shared" si="0"/>
        <v>-0.71745922312945809</v>
      </c>
      <c r="K43">
        <f t="shared" si="1"/>
        <v>-0.12983649620375634</v>
      </c>
    </row>
    <row r="44" spans="1:11">
      <c r="A44">
        <v>465579</v>
      </c>
      <c r="B44" t="s">
        <v>3007</v>
      </c>
      <c r="C44" t="s">
        <v>375</v>
      </c>
      <c r="D44" t="s">
        <v>4925</v>
      </c>
      <c r="E44" t="s">
        <v>3407</v>
      </c>
      <c r="F44">
        <v>17801</v>
      </c>
      <c r="G44" t="s">
        <v>7447</v>
      </c>
      <c r="H44">
        <v>40.857309999999998</v>
      </c>
      <c r="I44">
        <v>-76.759293999999997</v>
      </c>
      <c r="J44">
        <f t="shared" si="0"/>
        <v>-1.0031953475090654</v>
      </c>
      <c r="K44">
        <f t="shared" si="1"/>
        <v>9.9641181654648459E-3</v>
      </c>
    </row>
    <row r="45" spans="1:11">
      <c r="A45">
        <v>331465</v>
      </c>
      <c r="B45" t="s">
        <v>799</v>
      </c>
      <c r="C45" t="s">
        <v>182</v>
      </c>
      <c r="D45" t="s">
        <v>4911</v>
      </c>
      <c r="E45" t="s">
        <v>3407</v>
      </c>
      <c r="F45">
        <v>17701</v>
      </c>
      <c r="G45" t="s">
        <v>7433</v>
      </c>
      <c r="H45">
        <v>41.246834999999997</v>
      </c>
      <c r="I45">
        <v>-77.018244999999993</v>
      </c>
      <c r="J45">
        <f t="shared" si="0"/>
        <v>1.1356113906866137</v>
      </c>
      <c r="K45">
        <f t="shared" si="1"/>
        <v>-1.1717401054845837</v>
      </c>
    </row>
    <row r="46" spans="1:11">
      <c r="A46">
        <v>472847</v>
      </c>
      <c r="B46" t="s">
        <v>3011</v>
      </c>
      <c r="C46" t="s">
        <v>2657</v>
      </c>
      <c r="D46" t="s">
        <v>4950</v>
      </c>
      <c r="E46" t="s">
        <v>3407</v>
      </c>
      <c r="F46">
        <v>17857</v>
      </c>
      <c r="G46" t="s">
        <v>7472</v>
      </c>
      <c r="H46">
        <v>40.902642</v>
      </c>
      <c r="I46">
        <v>-76.811401000000004</v>
      </c>
      <c r="J46">
        <f t="shared" si="0"/>
        <v>-0.75428606811521159</v>
      </c>
      <c r="K46">
        <f t="shared" si="1"/>
        <v>-0.227822420530048</v>
      </c>
    </row>
    <row r="47" spans="1:11">
      <c r="A47">
        <v>415642</v>
      </c>
      <c r="B47" t="s">
        <v>2802</v>
      </c>
      <c r="C47" t="s">
        <v>2801</v>
      </c>
      <c r="D47" t="s">
        <v>4940</v>
      </c>
      <c r="E47" t="s">
        <v>3407</v>
      </c>
      <c r="F47">
        <v>17824</v>
      </c>
      <c r="G47" t="s">
        <v>7462</v>
      </c>
      <c r="H47">
        <v>40.863480000000003</v>
      </c>
      <c r="I47">
        <v>-76.535989999999998</v>
      </c>
      <c r="J47">
        <f t="shared" si="0"/>
        <v>-0.969317066077381</v>
      </c>
      <c r="K47">
        <f t="shared" si="1"/>
        <v>1.0289958267047365</v>
      </c>
    </row>
    <row r="48" spans="1:11">
      <c r="A48">
        <v>271944</v>
      </c>
      <c r="B48" t="s">
        <v>908</v>
      </c>
      <c r="C48" t="s">
        <v>182</v>
      </c>
      <c r="D48" t="s">
        <v>4909</v>
      </c>
      <c r="E48" t="s">
        <v>3407</v>
      </c>
      <c r="F48">
        <v>17701</v>
      </c>
      <c r="G48" t="s">
        <v>7431</v>
      </c>
      <c r="H48">
        <v>41.244655999999999</v>
      </c>
      <c r="I48">
        <v>-77.015190000000004</v>
      </c>
      <c r="J48">
        <f t="shared" si="0"/>
        <v>1.123646921441958</v>
      </c>
      <c r="K48">
        <f t="shared" si="1"/>
        <v>-1.157798833185044</v>
      </c>
    </row>
    <row r="49" spans="1:11">
      <c r="A49">
        <v>434613</v>
      </c>
      <c r="B49" t="s">
        <v>1124</v>
      </c>
      <c r="C49" t="s">
        <v>496</v>
      </c>
      <c r="D49" t="s">
        <v>4919</v>
      </c>
      <c r="E49" t="s">
        <v>3407</v>
      </c>
      <c r="F49">
        <v>17756</v>
      </c>
      <c r="G49" t="s">
        <v>7441</v>
      </c>
      <c r="H49">
        <v>41.243943999999999</v>
      </c>
      <c r="I49">
        <v>-76.841196999999994</v>
      </c>
      <c r="J49">
        <f t="shared" si="0"/>
        <v>1.1197374665992768</v>
      </c>
      <c r="K49">
        <f t="shared" si="1"/>
        <v>-0.36379431887323266</v>
      </c>
    </row>
    <row r="50" spans="1:11">
      <c r="A50">
        <v>473512</v>
      </c>
      <c r="B50" t="s">
        <v>2998</v>
      </c>
      <c r="C50" t="s">
        <v>1680</v>
      </c>
      <c r="D50" t="s">
        <v>4958</v>
      </c>
      <c r="E50" t="s">
        <v>3407</v>
      </c>
      <c r="F50">
        <v>17870</v>
      </c>
      <c r="G50" t="s">
        <v>7480</v>
      </c>
      <c r="H50">
        <v>40.805652000000002</v>
      </c>
      <c r="I50">
        <v>-76.868769999999998</v>
      </c>
      <c r="J50">
        <f t="shared" si="0"/>
        <v>-1.2868394742832252</v>
      </c>
      <c r="K50">
        <f t="shared" si="1"/>
        <v>-0.48962171694741585</v>
      </c>
    </row>
    <row r="51" spans="1:11">
      <c r="A51">
        <v>432862</v>
      </c>
      <c r="B51" t="s">
        <v>1147</v>
      </c>
      <c r="C51" t="s">
        <v>1148</v>
      </c>
      <c r="D51" t="s">
        <v>4915</v>
      </c>
      <c r="E51" t="s">
        <v>3407</v>
      </c>
      <c r="F51">
        <v>17754</v>
      </c>
      <c r="G51" t="s">
        <v>7437</v>
      </c>
      <c r="H51">
        <v>41.261476999999999</v>
      </c>
      <c r="I51">
        <v>-76.947198999999998</v>
      </c>
      <c r="J51">
        <f t="shared" si="0"/>
        <v>1.2160077921002983</v>
      </c>
      <c r="K51">
        <f t="shared" si="1"/>
        <v>-0.84752680538751013</v>
      </c>
    </row>
    <row r="52" spans="1:11">
      <c r="A52">
        <v>432862</v>
      </c>
      <c r="B52" t="s">
        <v>1147</v>
      </c>
      <c r="C52" t="s">
        <v>1148</v>
      </c>
      <c r="D52" t="s">
        <v>4915</v>
      </c>
      <c r="E52" t="s">
        <v>3407</v>
      </c>
      <c r="F52">
        <v>17754</v>
      </c>
      <c r="G52" t="s">
        <v>7437</v>
      </c>
      <c r="H52">
        <v>41.261476999999999</v>
      </c>
      <c r="I52">
        <v>-76.947198999999998</v>
      </c>
      <c r="J52">
        <f t="shared" si="0"/>
        <v>1.2160077921002983</v>
      </c>
      <c r="K52">
        <f t="shared" si="1"/>
        <v>-0.84752680538751013</v>
      </c>
    </row>
    <row r="53" spans="1:11">
      <c r="A53">
        <v>483897</v>
      </c>
      <c r="B53" t="s">
        <v>2347</v>
      </c>
      <c r="C53" t="s">
        <v>1148</v>
      </c>
      <c r="D53" t="s">
        <v>4915</v>
      </c>
      <c r="E53" t="s">
        <v>3407</v>
      </c>
      <c r="F53">
        <v>17754</v>
      </c>
      <c r="G53" t="s">
        <v>7437</v>
      </c>
      <c r="H53">
        <v>41.261476999999999</v>
      </c>
      <c r="I53">
        <v>-76.947198999999998</v>
      </c>
      <c r="J53">
        <f t="shared" si="0"/>
        <v>1.2160077921002983</v>
      </c>
      <c r="K53">
        <f t="shared" si="1"/>
        <v>-0.84752680538751013</v>
      </c>
    </row>
    <row r="54" spans="1:11">
      <c r="A54">
        <v>472845</v>
      </c>
      <c r="B54" t="s">
        <v>3009</v>
      </c>
      <c r="C54" t="s">
        <v>375</v>
      </c>
      <c r="D54" t="s">
        <v>4926</v>
      </c>
      <c r="E54" t="s">
        <v>3407</v>
      </c>
      <c r="F54">
        <v>17801</v>
      </c>
      <c r="G54" t="s">
        <v>7448</v>
      </c>
      <c r="H54">
        <v>40.856399000000003</v>
      </c>
      <c r="I54">
        <v>-76.789415000000005</v>
      </c>
      <c r="J54">
        <f t="shared" si="0"/>
        <v>-1.0081974730170189</v>
      </c>
      <c r="K54">
        <f t="shared" si="1"/>
        <v>-0.12749089425222584</v>
      </c>
    </row>
    <row r="55" spans="1:11">
      <c r="A55">
        <v>461320</v>
      </c>
      <c r="B55" t="s">
        <v>3006</v>
      </c>
      <c r="C55" t="s">
        <v>2657</v>
      </c>
      <c r="D55" t="s">
        <v>4949</v>
      </c>
      <c r="E55" t="s">
        <v>3407</v>
      </c>
      <c r="F55">
        <v>17857</v>
      </c>
      <c r="G55" t="s">
        <v>7471</v>
      </c>
      <c r="H55">
        <v>40.896197000000001</v>
      </c>
      <c r="I55">
        <v>-76.796227999999999</v>
      </c>
      <c r="J55">
        <f t="shared" si="0"/>
        <v>-0.78967432157178008</v>
      </c>
      <c r="K55">
        <f t="shared" si="1"/>
        <v>-0.15858152868005493</v>
      </c>
    </row>
    <row r="56" spans="1:11">
      <c r="A56">
        <v>465798</v>
      </c>
      <c r="B56" t="s">
        <v>3008</v>
      </c>
      <c r="C56" t="s">
        <v>375</v>
      </c>
      <c r="D56" t="s">
        <v>4926</v>
      </c>
      <c r="E56" t="s">
        <v>3407</v>
      </c>
      <c r="F56">
        <v>17801</v>
      </c>
      <c r="G56" t="s">
        <v>7448</v>
      </c>
      <c r="H56">
        <v>40.856399000000003</v>
      </c>
      <c r="I56">
        <v>-76.789415000000005</v>
      </c>
      <c r="J56">
        <f t="shared" si="0"/>
        <v>-1.0081974730170189</v>
      </c>
      <c r="K56">
        <f t="shared" si="1"/>
        <v>-0.12749089425222584</v>
      </c>
    </row>
    <row r="57" spans="1:11">
      <c r="A57">
        <v>482989</v>
      </c>
      <c r="B57" t="s">
        <v>3012</v>
      </c>
      <c r="C57" t="s">
        <v>375</v>
      </c>
      <c r="D57" t="s">
        <v>4929</v>
      </c>
      <c r="E57" t="s">
        <v>3407</v>
      </c>
      <c r="F57">
        <v>17801</v>
      </c>
      <c r="G57" t="s">
        <v>7451</v>
      </c>
      <c r="H57">
        <v>40.857080000000003</v>
      </c>
      <c r="I57">
        <v>-76.791610000000006</v>
      </c>
      <c r="J57">
        <f t="shared" si="0"/>
        <v>-1.0044582332025997</v>
      </c>
      <c r="K57">
        <f t="shared" si="1"/>
        <v>-0.13750761853949392</v>
      </c>
    </row>
    <row r="58" spans="1:11">
      <c r="A58">
        <v>474325</v>
      </c>
      <c r="B58" t="s">
        <v>1567</v>
      </c>
      <c r="C58" t="s">
        <v>305</v>
      </c>
      <c r="D58" t="s">
        <v>4935</v>
      </c>
      <c r="E58" t="s">
        <v>3407</v>
      </c>
      <c r="F58">
        <v>17815</v>
      </c>
      <c r="G58" t="s">
        <v>7457</v>
      </c>
      <c r="H58">
        <v>41.002070000000003</v>
      </c>
      <c r="I58">
        <v>-76.454475000000002</v>
      </c>
      <c r="J58">
        <f t="shared" si="0"/>
        <v>-0.20834607359540594</v>
      </c>
      <c r="K58">
        <f t="shared" si="1"/>
        <v>1.4009836537099631</v>
      </c>
    </row>
    <row r="59" spans="1:11">
      <c r="A59">
        <v>441284</v>
      </c>
      <c r="B59" t="s">
        <v>1359</v>
      </c>
      <c r="C59" t="s">
        <v>305</v>
      </c>
      <c r="D59" t="s">
        <v>4936</v>
      </c>
      <c r="E59" t="s">
        <v>3407</v>
      </c>
      <c r="F59">
        <v>17815</v>
      </c>
      <c r="G59" t="s">
        <v>7458</v>
      </c>
      <c r="H59">
        <v>40.991444999999999</v>
      </c>
      <c r="I59">
        <v>-76.479253</v>
      </c>
      <c r="J59">
        <f t="shared" si="0"/>
        <v>-0.26668590183066393</v>
      </c>
      <c r="K59">
        <f t="shared" si="1"/>
        <v>1.2879110366758575</v>
      </c>
    </row>
    <row r="60" spans="1:11">
      <c r="A60">
        <v>482963</v>
      </c>
      <c r="B60" t="s">
        <v>3241</v>
      </c>
      <c r="C60" t="s">
        <v>891</v>
      </c>
      <c r="D60" t="s">
        <v>4924</v>
      </c>
      <c r="E60" t="s">
        <v>3407</v>
      </c>
      <c r="F60">
        <v>17772</v>
      </c>
      <c r="G60" t="s">
        <v>7446</v>
      </c>
      <c r="H60">
        <v>41.104874000000002</v>
      </c>
      <c r="I60">
        <v>-76.803550999999999</v>
      </c>
      <c r="J60">
        <f t="shared" si="0"/>
        <v>0.35613088658293179</v>
      </c>
      <c r="K60">
        <f t="shared" si="1"/>
        <v>-0.19199951134777535</v>
      </c>
    </row>
    <row r="61" spans="1:11">
      <c r="A61">
        <v>470549</v>
      </c>
      <c r="B61" t="s">
        <v>1160</v>
      </c>
      <c r="C61" t="s">
        <v>891</v>
      </c>
      <c r="D61" t="s">
        <v>4922</v>
      </c>
      <c r="E61" t="s">
        <v>3407</v>
      </c>
      <c r="F61">
        <v>17772</v>
      </c>
      <c r="G61" t="s">
        <v>7444</v>
      </c>
      <c r="H61">
        <v>41.104092999999999</v>
      </c>
      <c r="I61">
        <v>-76.802824000000001</v>
      </c>
      <c r="J61">
        <f t="shared" si="0"/>
        <v>0.35184256603216291</v>
      </c>
      <c r="K61">
        <f t="shared" si="1"/>
        <v>-0.1886818992489965</v>
      </c>
    </row>
    <row r="62" spans="1:11">
      <c r="A62">
        <v>270002</v>
      </c>
      <c r="B62" t="s">
        <v>890</v>
      </c>
      <c r="C62" t="s">
        <v>891</v>
      </c>
      <c r="D62" t="s">
        <v>4923</v>
      </c>
      <c r="E62" t="s">
        <v>3407</v>
      </c>
      <c r="F62">
        <v>17772</v>
      </c>
      <c r="G62" t="s">
        <v>7445</v>
      </c>
      <c r="H62">
        <v>41.102528</v>
      </c>
      <c r="I62">
        <v>-76.803362000000007</v>
      </c>
      <c r="J62">
        <f t="shared" si="0"/>
        <v>0.34324945250857675</v>
      </c>
      <c r="K62">
        <f t="shared" si="1"/>
        <v>-0.19113702347068606</v>
      </c>
    </row>
    <row r="63" spans="1:11">
      <c r="A63">
        <v>452133</v>
      </c>
      <c r="B63" t="s">
        <v>308</v>
      </c>
      <c r="C63" t="s">
        <v>182</v>
      </c>
      <c r="D63" t="s">
        <v>4905</v>
      </c>
      <c r="E63" t="s">
        <v>3407</v>
      </c>
      <c r="F63">
        <v>17701</v>
      </c>
      <c r="G63" t="s">
        <v>7427</v>
      </c>
      <c r="H63">
        <v>41.237642000000001</v>
      </c>
      <c r="I63">
        <v>-77.036161000000007</v>
      </c>
      <c r="J63">
        <f t="shared" si="0"/>
        <v>1.0851343985956698</v>
      </c>
      <c r="K63">
        <f t="shared" si="1"/>
        <v>-1.253498480122762</v>
      </c>
    </row>
    <row r="64" spans="1:11">
      <c r="A64">
        <v>269353</v>
      </c>
      <c r="B64" t="s">
        <v>307</v>
      </c>
      <c r="C64" t="s">
        <v>182</v>
      </c>
      <c r="D64" t="s">
        <v>4908</v>
      </c>
      <c r="E64" t="s">
        <v>3407</v>
      </c>
      <c r="F64">
        <v>17701</v>
      </c>
      <c r="G64" t="s">
        <v>7430</v>
      </c>
      <c r="H64">
        <v>41.23847</v>
      </c>
      <c r="I64">
        <v>-77.067131000000003</v>
      </c>
      <c r="J64">
        <f t="shared" si="0"/>
        <v>1.0896807870924872</v>
      </c>
      <c r="K64">
        <f t="shared" si="1"/>
        <v>-1.3948278428455869</v>
      </c>
    </row>
    <row r="65" spans="1:11">
      <c r="A65">
        <v>458464</v>
      </c>
      <c r="B65" t="s">
        <v>944</v>
      </c>
      <c r="C65" t="s">
        <v>182</v>
      </c>
      <c r="D65" t="s">
        <v>4907</v>
      </c>
      <c r="E65" t="s">
        <v>3407</v>
      </c>
      <c r="F65">
        <v>17701</v>
      </c>
      <c r="G65" t="s">
        <v>7429</v>
      </c>
      <c r="H65">
        <v>41.242144000000003</v>
      </c>
      <c r="I65">
        <v>-77.075805000000003</v>
      </c>
      <c r="J65">
        <f t="shared" si="0"/>
        <v>1.109854013345331</v>
      </c>
      <c r="K65">
        <f t="shared" si="1"/>
        <v>-1.4344110166349899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F0889-4D72-4E51-87DC-2D4C6F3D615B}">
  <sheetPr codeName="Sheet42"/>
  <dimension ref="A1:O84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4.85546875" bestFit="1" customWidth="1"/>
    <col min="3" max="3" width="16.140625" bestFit="1" customWidth="1"/>
    <col min="4" max="4" width="25.7109375" bestFit="1" customWidth="1"/>
    <col min="5" max="5" width="5.28515625" bestFit="1" customWidth="1"/>
    <col min="6" max="6" width="15.5703125" bestFit="1" customWidth="1"/>
    <col min="7" max="7" width="50.28515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272805</v>
      </c>
      <c r="B2" t="s">
        <v>1229</v>
      </c>
      <c r="C2" t="s">
        <v>238</v>
      </c>
      <c r="D2" t="s">
        <v>3722</v>
      </c>
      <c r="E2" t="s">
        <v>3407</v>
      </c>
      <c r="F2">
        <v>17022</v>
      </c>
      <c r="G2" t="s">
        <v>6241</v>
      </c>
      <c r="H2">
        <v>40.169840000000001</v>
      </c>
      <c r="I2">
        <v>-76.542580000000001</v>
      </c>
      <c r="J2">
        <f>(H2-N$2)/N$6</f>
        <v>-0.13783548280774699</v>
      </c>
      <c r="K2">
        <f>(I2-O$2)/O$6</f>
        <v>1.1872596960395103</v>
      </c>
      <c r="M2" s="19" t="s">
        <v>8497</v>
      </c>
      <c r="N2" s="20">
        <f>AVERAGE(H:H)</f>
        <v>40.177515614457839</v>
      </c>
      <c r="O2" s="20">
        <f>AVERAGE(I:I)</f>
        <v>-76.750869385542188</v>
      </c>
    </row>
    <row r="3" spans="1:15">
      <c r="A3">
        <v>480899</v>
      </c>
      <c r="B3" t="s">
        <v>1293</v>
      </c>
      <c r="C3" t="s">
        <v>238</v>
      </c>
      <c r="D3" t="s">
        <v>3726</v>
      </c>
      <c r="E3" t="s">
        <v>3407</v>
      </c>
      <c r="F3">
        <v>17022</v>
      </c>
      <c r="G3" t="s">
        <v>6245</v>
      </c>
      <c r="H3">
        <v>40.16207</v>
      </c>
      <c r="I3">
        <v>-76.662475000000001</v>
      </c>
      <c r="J3">
        <f t="shared" ref="J3:J66" si="0">(H3-N$2)/N$6</f>
        <v>-0.27736590181187204</v>
      </c>
      <c r="K3">
        <f t="shared" ref="K3:K66" si="1">(I3-O$2)/O$6</f>
        <v>0.50385232563452342</v>
      </c>
      <c r="M3" s="19" t="s">
        <v>8498</v>
      </c>
      <c r="N3" s="20">
        <f>MEDIAN(H:H)</f>
        <v>40.160919999999997</v>
      </c>
      <c r="O3" s="20">
        <f>MEDIAN(I:I)</f>
        <v>-76.658860000000004</v>
      </c>
    </row>
    <row r="4" spans="1:15">
      <c r="A4">
        <v>453170</v>
      </c>
      <c r="B4" t="s">
        <v>1873</v>
      </c>
      <c r="C4" t="s">
        <v>238</v>
      </c>
      <c r="D4" t="s">
        <v>3727</v>
      </c>
      <c r="E4" t="s">
        <v>3407</v>
      </c>
      <c r="F4">
        <v>17022</v>
      </c>
      <c r="G4" t="s">
        <v>6246</v>
      </c>
      <c r="H4">
        <v>40.157915000000003</v>
      </c>
      <c r="I4">
        <v>-76.579122999999996</v>
      </c>
      <c r="J4">
        <f t="shared" si="0"/>
        <v>-0.35197965869239989</v>
      </c>
      <c r="K4">
        <f t="shared" si="1"/>
        <v>0.97896280678886705</v>
      </c>
      <c r="M4" s="19" t="s">
        <v>8499</v>
      </c>
      <c r="N4" s="20">
        <f>MAX(H:H)</f>
        <v>40.379823999999999</v>
      </c>
      <c r="O4" s="20">
        <f>MAX(I:I)</f>
        <v>-76.419331</v>
      </c>
    </row>
    <row r="5" spans="1:15">
      <c r="A5">
        <v>483522</v>
      </c>
      <c r="B5" t="s">
        <v>1897</v>
      </c>
      <c r="C5" t="s">
        <v>759</v>
      </c>
      <c r="D5" t="s">
        <v>3810</v>
      </c>
      <c r="E5" t="s">
        <v>3407</v>
      </c>
      <c r="F5">
        <v>17050</v>
      </c>
      <c r="G5" t="s">
        <v>6329</v>
      </c>
      <c r="H5">
        <v>40.244354000000001</v>
      </c>
      <c r="I5">
        <v>-76.991757000000007</v>
      </c>
      <c r="J5">
        <f t="shared" si="0"/>
        <v>1.2002558481668348</v>
      </c>
      <c r="K5">
        <f t="shared" si="1"/>
        <v>-1.3730711969619138</v>
      </c>
      <c r="M5" s="19" t="s">
        <v>8500</v>
      </c>
      <c r="N5" s="20">
        <f>MIN(H:H)</f>
        <v>40.094777999999998</v>
      </c>
      <c r="O5" s="20">
        <f>MIN(I:I)</f>
        <v>-77.078280000000007</v>
      </c>
    </row>
    <row r="6" spans="1:15">
      <c r="A6">
        <v>483515</v>
      </c>
      <c r="B6" t="s">
        <v>1890</v>
      </c>
      <c r="C6" t="s">
        <v>759</v>
      </c>
      <c r="D6" t="s">
        <v>3808</v>
      </c>
      <c r="E6" t="s">
        <v>3407</v>
      </c>
      <c r="F6">
        <v>17050</v>
      </c>
      <c r="G6" t="s">
        <v>6327</v>
      </c>
      <c r="H6">
        <v>40.237966</v>
      </c>
      <c r="I6">
        <v>-76.967853000000005</v>
      </c>
      <c r="J6">
        <f t="shared" si="0"/>
        <v>1.0855428087075771</v>
      </c>
      <c r="K6">
        <f t="shared" si="1"/>
        <v>-1.2368172265531225</v>
      </c>
      <c r="M6" t="s">
        <v>8501</v>
      </c>
      <c r="N6">
        <f>_xlfn.STDEV.P(H:H)</f>
        <v>5.5686781817597841E-2</v>
      </c>
      <c r="O6">
        <f>_xlfn.STDEV.P(I:I)</f>
        <v>0.17543708949019665</v>
      </c>
    </row>
    <row r="7" spans="1:15">
      <c r="A7">
        <v>297734</v>
      </c>
      <c r="B7" t="s">
        <v>1491</v>
      </c>
      <c r="C7" t="s">
        <v>238</v>
      </c>
      <c r="D7" t="s">
        <v>3731</v>
      </c>
      <c r="E7" t="s">
        <v>3407</v>
      </c>
      <c r="F7">
        <v>17022</v>
      </c>
      <c r="G7" t="s">
        <v>6250</v>
      </c>
      <c r="H7">
        <v>40.155990000000003</v>
      </c>
      <c r="I7">
        <v>-76.610500000000002</v>
      </c>
      <c r="J7">
        <f t="shared" si="0"/>
        <v>-0.38654800574296744</v>
      </c>
      <c r="K7">
        <f t="shared" si="1"/>
        <v>0.80011237048041739</v>
      </c>
    </row>
    <row r="8" spans="1:15">
      <c r="A8">
        <v>268912</v>
      </c>
      <c r="B8" t="s">
        <v>1502</v>
      </c>
      <c r="C8" t="s">
        <v>238</v>
      </c>
      <c r="D8" t="s">
        <v>3729</v>
      </c>
      <c r="E8" t="s">
        <v>3407</v>
      </c>
      <c r="F8">
        <v>17022</v>
      </c>
      <c r="G8" t="s">
        <v>6248</v>
      </c>
      <c r="H8">
        <v>40.145440000000001</v>
      </c>
      <c r="I8">
        <v>-76.596019999999996</v>
      </c>
      <c r="J8">
        <f t="shared" si="0"/>
        <v>-0.57600050516300216</v>
      </c>
      <c r="K8">
        <f t="shared" si="1"/>
        <v>0.88264907946301363</v>
      </c>
    </row>
    <row r="9" spans="1:15">
      <c r="A9">
        <v>239753</v>
      </c>
      <c r="B9" t="s">
        <v>1521</v>
      </c>
      <c r="C9" t="s">
        <v>238</v>
      </c>
      <c r="D9" t="s">
        <v>3734</v>
      </c>
      <c r="E9" t="s">
        <v>3407</v>
      </c>
      <c r="F9">
        <v>17022</v>
      </c>
      <c r="G9" t="s">
        <v>6253</v>
      </c>
      <c r="H9">
        <v>40.140805</v>
      </c>
      <c r="I9">
        <v>-76.584016000000005</v>
      </c>
      <c r="J9">
        <f t="shared" si="0"/>
        <v>-0.65923390182762431</v>
      </c>
      <c r="K9">
        <f t="shared" si="1"/>
        <v>0.95107246721341931</v>
      </c>
    </row>
    <row r="10" spans="1:15">
      <c r="A10">
        <v>239524</v>
      </c>
      <c r="B10" t="s">
        <v>1575</v>
      </c>
      <c r="C10" t="s">
        <v>238</v>
      </c>
      <c r="D10" t="s">
        <v>3737</v>
      </c>
      <c r="E10" t="s">
        <v>3407</v>
      </c>
      <c r="F10">
        <v>17022</v>
      </c>
      <c r="G10" t="s">
        <v>6256</v>
      </c>
      <c r="H10">
        <v>40.134462999999997</v>
      </c>
      <c r="I10">
        <v>-76.571962999999997</v>
      </c>
      <c r="J10">
        <f t="shared" si="0"/>
        <v>-0.77312089247428906</v>
      </c>
      <c r="K10">
        <f t="shared" si="1"/>
        <v>1.0197751573631113</v>
      </c>
    </row>
    <row r="11" spans="1:15">
      <c r="A11">
        <v>239569</v>
      </c>
      <c r="B11" t="s">
        <v>1606</v>
      </c>
      <c r="C11" t="s">
        <v>238</v>
      </c>
      <c r="D11" t="s">
        <v>3742</v>
      </c>
      <c r="E11" t="s">
        <v>3407</v>
      </c>
      <c r="F11">
        <v>17022</v>
      </c>
      <c r="G11" t="s">
        <v>6261</v>
      </c>
      <c r="H11">
        <v>40.146729000000001</v>
      </c>
      <c r="I11">
        <v>-76.593716000000001</v>
      </c>
      <c r="J11">
        <f t="shared" si="0"/>
        <v>-0.55285318082628621</v>
      </c>
      <c r="K11">
        <f t="shared" si="1"/>
        <v>0.89578199227347122</v>
      </c>
    </row>
    <row r="12" spans="1:15">
      <c r="A12">
        <v>482955</v>
      </c>
      <c r="B12" t="s">
        <v>2343</v>
      </c>
      <c r="C12" t="s">
        <v>238</v>
      </c>
      <c r="D12" t="s">
        <v>3740</v>
      </c>
      <c r="E12" t="s">
        <v>3407</v>
      </c>
      <c r="F12">
        <v>17022</v>
      </c>
      <c r="G12" t="s">
        <v>6259</v>
      </c>
      <c r="H12">
        <v>40.224659000000003</v>
      </c>
      <c r="I12">
        <v>-76.621263999999996</v>
      </c>
      <c r="J12">
        <f t="shared" si="0"/>
        <v>0.84658125327805678</v>
      </c>
      <c r="K12">
        <f t="shared" si="1"/>
        <v>0.73875704344396342</v>
      </c>
    </row>
    <row r="13" spans="1:15">
      <c r="A13">
        <v>432860</v>
      </c>
      <c r="B13" t="s">
        <v>356</v>
      </c>
      <c r="C13" t="s">
        <v>97</v>
      </c>
      <c r="D13" t="s">
        <v>3856</v>
      </c>
      <c r="E13" t="s">
        <v>3407</v>
      </c>
      <c r="F13">
        <v>17101</v>
      </c>
      <c r="G13" t="s">
        <v>6375</v>
      </c>
      <c r="H13">
        <v>40.26558</v>
      </c>
      <c r="I13">
        <v>-76.876779999999997</v>
      </c>
      <c r="J13">
        <f t="shared" si="0"/>
        <v>1.5814235024501158</v>
      </c>
      <c r="K13">
        <f t="shared" si="1"/>
        <v>-0.71769666735633009</v>
      </c>
    </row>
    <row r="14" spans="1:15">
      <c r="A14">
        <v>293030</v>
      </c>
      <c r="B14" t="s">
        <v>1735</v>
      </c>
      <c r="C14" t="s">
        <v>759</v>
      </c>
      <c r="D14" t="s">
        <v>3811</v>
      </c>
      <c r="E14" t="s">
        <v>3407</v>
      </c>
      <c r="F14">
        <v>17050</v>
      </c>
      <c r="G14" t="s">
        <v>6330</v>
      </c>
      <c r="H14">
        <v>40.255958</v>
      </c>
      <c r="I14">
        <v>-77.036247000000003</v>
      </c>
      <c r="J14">
        <f t="shared" si="0"/>
        <v>1.4086356399459201</v>
      </c>
      <c r="K14">
        <f t="shared" si="1"/>
        <v>-1.6266663753206052</v>
      </c>
    </row>
    <row r="15" spans="1:15">
      <c r="A15">
        <v>242720</v>
      </c>
      <c r="B15" t="s">
        <v>1758</v>
      </c>
      <c r="C15" t="s">
        <v>759</v>
      </c>
      <c r="D15" t="s">
        <v>3815</v>
      </c>
      <c r="E15" t="s">
        <v>3407</v>
      </c>
      <c r="F15">
        <v>17055</v>
      </c>
      <c r="G15" t="s">
        <v>6334</v>
      </c>
      <c r="H15">
        <v>40.176848999999997</v>
      </c>
      <c r="I15">
        <v>-76.990376999999995</v>
      </c>
      <c r="J15">
        <f t="shared" si="0"/>
        <v>-1.1970784377974494E-2</v>
      </c>
      <c r="K15">
        <f t="shared" si="1"/>
        <v>-1.3652051293930669</v>
      </c>
    </row>
    <row r="16" spans="1:15">
      <c r="A16">
        <v>453171</v>
      </c>
      <c r="B16" t="s">
        <v>1874</v>
      </c>
      <c r="C16" t="s">
        <v>238</v>
      </c>
      <c r="D16" t="s">
        <v>3735</v>
      </c>
      <c r="E16" t="s">
        <v>3407</v>
      </c>
      <c r="F16">
        <v>17022</v>
      </c>
      <c r="G16" t="s">
        <v>6254</v>
      </c>
      <c r="H16">
        <v>40.159145000000002</v>
      </c>
      <c r="I16">
        <v>-76.587720000000004</v>
      </c>
      <c r="J16">
        <f t="shared" si="0"/>
        <v>-0.32989183174580983</v>
      </c>
      <c r="K16">
        <f t="shared" si="1"/>
        <v>0.92995948585490207</v>
      </c>
    </row>
    <row r="17" spans="1:11">
      <c r="A17">
        <v>239964</v>
      </c>
      <c r="B17" t="s">
        <v>1870</v>
      </c>
      <c r="C17" t="s">
        <v>238</v>
      </c>
      <c r="D17" t="s">
        <v>3717</v>
      </c>
      <c r="E17" t="s">
        <v>3407</v>
      </c>
      <c r="F17">
        <v>17022</v>
      </c>
      <c r="G17" t="s">
        <v>6236</v>
      </c>
      <c r="H17">
        <v>40.155960999999998</v>
      </c>
      <c r="I17">
        <v>-76.594376999999994</v>
      </c>
      <c r="J17">
        <f t="shared" si="0"/>
        <v>-0.38706877564667513</v>
      </c>
      <c r="K17">
        <f t="shared" si="1"/>
        <v>0.89201425990904004</v>
      </c>
    </row>
    <row r="18" spans="1:11">
      <c r="A18">
        <v>415451</v>
      </c>
      <c r="B18" t="s">
        <v>1871</v>
      </c>
      <c r="C18" t="s">
        <v>238</v>
      </c>
      <c r="D18" t="s">
        <v>3717</v>
      </c>
      <c r="E18" t="s">
        <v>3407</v>
      </c>
      <c r="F18">
        <v>17022</v>
      </c>
      <c r="G18" t="s">
        <v>6236</v>
      </c>
      <c r="H18">
        <v>40.155960999999998</v>
      </c>
      <c r="I18">
        <v>-76.594376999999994</v>
      </c>
      <c r="J18">
        <f t="shared" si="0"/>
        <v>-0.38706877564667513</v>
      </c>
      <c r="K18">
        <f t="shared" si="1"/>
        <v>0.89201425990904004</v>
      </c>
    </row>
    <row r="19" spans="1:11">
      <c r="A19">
        <v>239966</v>
      </c>
      <c r="B19" t="s">
        <v>535</v>
      </c>
      <c r="C19" t="s">
        <v>238</v>
      </c>
      <c r="D19" t="s">
        <v>3720</v>
      </c>
      <c r="E19" t="s">
        <v>3407</v>
      </c>
      <c r="F19">
        <v>17022</v>
      </c>
      <c r="G19" t="s">
        <v>6239</v>
      </c>
      <c r="H19">
        <v>40.161842</v>
      </c>
      <c r="I19">
        <v>-76.581665000000001</v>
      </c>
      <c r="J19">
        <f t="shared" si="0"/>
        <v>-0.28146023070928816</v>
      </c>
      <c r="K19">
        <f t="shared" si="1"/>
        <v>0.96447328232518503</v>
      </c>
    </row>
    <row r="20" spans="1:11">
      <c r="A20">
        <v>482831</v>
      </c>
      <c r="B20" t="s">
        <v>1876</v>
      </c>
      <c r="C20" t="s">
        <v>238</v>
      </c>
      <c r="D20" t="s">
        <v>3746</v>
      </c>
      <c r="E20" t="s">
        <v>3407</v>
      </c>
      <c r="F20">
        <v>17022</v>
      </c>
      <c r="G20" t="s">
        <v>6265</v>
      </c>
      <c r="H20">
        <v>40.154192999999999</v>
      </c>
      <c r="I20">
        <v>-76.591210000000004</v>
      </c>
      <c r="J20">
        <f t="shared" si="0"/>
        <v>-0.41881778218451965</v>
      </c>
      <c r="K20">
        <f t="shared" si="1"/>
        <v>0.91006631497444046</v>
      </c>
    </row>
    <row r="21" spans="1:11">
      <c r="A21">
        <v>239970</v>
      </c>
      <c r="B21" t="s">
        <v>1875</v>
      </c>
      <c r="C21" t="s">
        <v>238</v>
      </c>
      <c r="D21" t="s">
        <v>3715</v>
      </c>
      <c r="E21" t="s">
        <v>3407</v>
      </c>
      <c r="F21">
        <v>17022</v>
      </c>
      <c r="G21" t="s">
        <v>6234</v>
      </c>
      <c r="H21">
        <v>40.14922</v>
      </c>
      <c r="I21">
        <v>-76.593249999999998</v>
      </c>
      <c r="J21">
        <f t="shared" si="0"/>
        <v>-0.50812084186372219</v>
      </c>
      <c r="K21">
        <f t="shared" si="1"/>
        <v>0.89843821509019206</v>
      </c>
    </row>
    <row r="22" spans="1:11">
      <c r="A22">
        <v>324139</v>
      </c>
      <c r="B22" t="s">
        <v>1877</v>
      </c>
      <c r="C22" t="s">
        <v>238</v>
      </c>
      <c r="D22" t="s">
        <v>3739</v>
      </c>
      <c r="E22" t="s">
        <v>3407</v>
      </c>
      <c r="F22">
        <v>17022</v>
      </c>
      <c r="G22" t="s">
        <v>6258</v>
      </c>
      <c r="H22">
        <v>40.160919999999997</v>
      </c>
      <c r="I22">
        <v>-76.584429999999998</v>
      </c>
      <c r="J22">
        <f t="shared" si="0"/>
        <v>-0.29801712212784354</v>
      </c>
      <c r="K22">
        <f t="shared" si="1"/>
        <v>0.94871264694283008</v>
      </c>
    </row>
    <row r="23" spans="1:11">
      <c r="A23">
        <v>283338</v>
      </c>
      <c r="B23" t="s">
        <v>1878</v>
      </c>
      <c r="C23" t="s">
        <v>238</v>
      </c>
      <c r="D23" t="s">
        <v>3750</v>
      </c>
      <c r="E23" t="s">
        <v>3407</v>
      </c>
      <c r="F23">
        <v>17022</v>
      </c>
      <c r="G23" t="s">
        <v>6269</v>
      </c>
      <c r="H23">
        <v>40.139600000000002</v>
      </c>
      <c r="I23">
        <v>-76.658860000000004</v>
      </c>
      <c r="J23">
        <f t="shared" si="0"/>
        <v>-0.68087278920211425</v>
      </c>
      <c r="K23">
        <f t="shared" si="1"/>
        <v>0.52445800263532871</v>
      </c>
    </row>
    <row r="24" spans="1:11">
      <c r="A24">
        <v>482606</v>
      </c>
      <c r="B24" t="s">
        <v>2542</v>
      </c>
      <c r="C24" t="s">
        <v>238</v>
      </c>
      <c r="D24" t="s">
        <v>3749</v>
      </c>
      <c r="E24" t="s">
        <v>3407</v>
      </c>
      <c r="F24">
        <v>17022</v>
      </c>
      <c r="G24" t="s">
        <v>6268</v>
      </c>
      <c r="H24">
        <v>40.153959999999998</v>
      </c>
      <c r="I24">
        <v>-76.603386</v>
      </c>
      <c r="J24">
        <f t="shared" si="0"/>
        <v>-0.4230018989963813</v>
      </c>
      <c r="K24">
        <f t="shared" si="1"/>
        <v>0.84066251880238285</v>
      </c>
    </row>
    <row r="25" spans="1:11">
      <c r="A25">
        <v>239972</v>
      </c>
      <c r="B25" t="s">
        <v>1879</v>
      </c>
      <c r="C25" t="s">
        <v>238</v>
      </c>
      <c r="D25" t="s">
        <v>3733</v>
      </c>
      <c r="E25" t="s">
        <v>3407</v>
      </c>
      <c r="F25">
        <v>17022</v>
      </c>
      <c r="G25" t="s">
        <v>6252</v>
      </c>
      <c r="H25">
        <v>40.149070000000002</v>
      </c>
      <c r="I25">
        <v>-76.600489999999994</v>
      </c>
      <c r="J25">
        <f t="shared" si="0"/>
        <v>-0.51081447929619583</v>
      </c>
      <c r="K25">
        <f t="shared" si="1"/>
        <v>0.85716986059893452</v>
      </c>
    </row>
    <row r="26" spans="1:11">
      <c r="A26">
        <v>239974</v>
      </c>
      <c r="B26" t="s">
        <v>665</v>
      </c>
      <c r="C26" t="s">
        <v>238</v>
      </c>
      <c r="D26" t="s">
        <v>3748</v>
      </c>
      <c r="E26" t="s">
        <v>3407</v>
      </c>
      <c r="F26">
        <v>17022</v>
      </c>
      <c r="G26" t="s">
        <v>6267</v>
      </c>
      <c r="H26">
        <v>40.158076000000001</v>
      </c>
      <c r="I26">
        <v>-76.604527000000004</v>
      </c>
      <c r="J26">
        <f t="shared" si="0"/>
        <v>-0.34908848784819707</v>
      </c>
      <c r="K26">
        <f t="shared" si="1"/>
        <v>0.83415876293570901</v>
      </c>
    </row>
    <row r="27" spans="1:11">
      <c r="A27">
        <v>241289</v>
      </c>
      <c r="B27" t="s">
        <v>355</v>
      </c>
      <c r="C27" t="s">
        <v>97</v>
      </c>
      <c r="D27" t="s">
        <v>3856</v>
      </c>
      <c r="E27" t="s">
        <v>3407</v>
      </c>
      <c r="F27">
        <v>17101</v>
      </c>
      <c r="G27" t="s">
        <v>6375</v>
      </c>
      <c r="H27">
        <v>40.26558</v>
      </c>
      <c r="I27">
        <v>-76.876779999999997</v>
      </c>
      <c r="J27">
        <f t="shared" si="0"/>
        <v>1.5814235024501158</v>
      </c>
      <c r="K27">
        <f t="shared" si="1"/>
        <v>-0.71769666735633009</v>
      </c>
    </row>
    <row r="28" spans="1:11">
      <c r="A28">
        <v>308672</v>
      </c>
      <c r="B28" t="s">
        <v>1933</v>
      </c>
      <c r="C28" t="s">
        <v>97</v>
      </c>
      <c r="D28" t="s">
        <v>3858</v>
      </c>
      <c r="E28" t="s">
        <v>3407</v>
      </c>
      <c r="F28">
        <v>17103</v>
      </c>
      <c r="G28" t="s">
        <v>6377</v>
      </c>
      <c r="H28">
        <v>40.276327000000002</v>
      </c>
      <c r="I28">
        <v>-76.873710000000003</v>
      </c>
      <c r="J28">
        <f t="shared" si="0"/>
        <v>1.7744136456981829</v>
      </c>
      <c r="K28">
        <f t="shared" si="1"/>
        <v>-0.70019751704031064</v>
      </c>
    </row>
    <row r="29" spans="1:11">
      <c r="A29">
        <v>481073</v>
      </c>
      <c r="B29" t="s">
        <v>3271</v>
      </c>
      <c r="C29" t="s">
        <v>3266</v>
      </c>
      <c r="D29" t="s">
        <v>3995</v>
      </c>
      <c r="E29" t="s">
        <v>3407</v>
      </c>
      <c r="F29">
        <v>17339</v>
      </c>
      <c r="G29" t="s">
        <v>6515</v>
      </c>
      <c r="H29">
        <v>40.177804999999999</v>
      </c>
      <c r="I29">
        <v>-76.838029000000006</v>
      </c>
      <c r="J29">
        <f t="shared" si="0"/>
        <v>5.1966648586065887E-3</v>
      </c>
      <c r="K29">
        <f t="shared" si="1"/>
        <v>-0.49681406999566169</v>
      </c>
    </row>
    <row r="30" spans="1:11">
      <c r="A30">
        <v>240142</v>
      </c>
      <c r="B30" t="s">
        <v>1981</v>
      </c>
      <c r="C30" t="s">
        <v>238</v>
      </c>
      <c r="D30" t="s">
        <v>3738</v>
      </c>
      <c r="E30" t="s">
        <v>3407</v>
      </c>
      <c r="F30">
        <v>17022</v>
      </c>
      <c r="G30" t="s">
        <v>6257</v>
      </c>
      <c r="H30">
        <v>40.15596</v>
      </c>
      <c r="I30">
        <v>-76.600224999999995</v>
      </c>
      <c r="J30">
        <f t="shared" si="0"/>
        <v>-0.3870867332295132</v>
      </c>
      <c r="K30">
        <f t="shared" si="1"/>
        <v>0.85868037357409221</v>
      </c>
    </row>
    <row r="31" spans="1:11">
      <c r="A31">
        <v>340912</v>
      </c>
      <c r="B31" t="s">
        <v>1982</v>
      </c>
      <c r="C31" t="s">
        <v>97</v>
      </c>
      <c r="D31" t="s">
        <v>3888</v>
      </c>
      <c r="E31" t="s">
        <v>3407</v>
      </c>
      <c r="F31">
        <v>17112</v>
      </c>
      <c r="G31" t="s">
        <v>6407</v>
      </c>
      <c r="H31">
        <v>40.310088</v>
      </c>
      <c r="I31">
        <v>-76.808723999999998</v>
      </c>
      <c r="J31">
        <f t="shared" si="0"/>
        <v>2.38067960142503</v>
      </c>
      <c r="K31">
        <f t="shared" si="1"/>
        <v>-0.32977413513829817</v>
      </c>
    </row>
    <row r="32" spans="1:11">
      <c r="A32">
        <v>449886</v>
      </c>
      <c r="B32" t="s">
        <v>512</v>
      </c>
      <c r="C32" t="s">
        <v>97</v>
      </c>
      <c r="D32" t="s">
        <v>3860</v>
      </c>
      <c r="E32" t="s">
        <v>3407</v>
      </c>
      <c r="F32">
        <v>17104</v>
      </c>
      <c r="G32" t="s">
        <v>6379</v>
      </c>
      <c r="H32">
        <v>40.265461999999999</v>
      </c>
      <c r="I32">
        <v>-76.864806000000002</v>
      </c>
      <c r="J32">
        <f t="shared" si="0"/>
        <v>1.5793045076698642</v>
      </c>
      <c r="K32">
        <f t="shared" si="1"/>
        <v>-0.64944428107478414</v>
      </c>
    </row>
    <row r="33" spans="1:11">
      <c r="A33">
        <v>296306</v>
      </c>
      <c r="B33" t="s">
        <v>511</v>
      </c>
      <c r="C33" t="s">
        <v>97</v>
      </c>
      <c r="D33" t="s">
        <v>3860</v>
      </c>
      <c r="E33" t="s">
        <v>3407</v>
      </c>
      <c r="F33">
        <v>17104</v>
      </c>
      <c r="G33" t="s">
        <v>6379</v>
      </c>
      <c r="H33">
        <v>40.265461999999999</v>
      </c>
      <c r="I33">
        <v>-76.864806000000002</v>
      </c>
      <c r="J33">
        <f t="shared" si="0"/>
        <v>1.5793045076698642</v>
      </c>
      <c r="K33">
        <f t="shared" si="1"/>
        <v>-0.64944428107478414</v>
      </c>
    </row>
    <row r="34" spans="1:11">
      <c r="A34">
        <v>339231</v>
      </c>
      <c r="B34" t="s">
        <v>2126</v>
      </c>
      <c r="C34" t="s">
        <v>238</v>
      </c>
      <c r="D34" t="s">
        <v>3747</v>
      </c>
      <c r="E34" t="s">
        <v>3407</v>
      </c>
      <c r="F34">
        <v>17022</v>
      </c>
      <c r="G34" t="s">
        <v>6266</v>
      </c>
      <c r="H34">
        <v>40.13532</v>
      </c>
      <c r="I34">
        <v>-76.574290000000005</v>
      </c>
      <c r="J34">
        <f t="shared" si="0"/>
        <v>-0.75773124394314306</v>
      </c>
      <c r="K34">
        <f t="shared" si="1"/>
        <v>1.0065111434264333</v>
      </c>
    </row>
    <row r="35" spans="1:11">
      <c r="A35">
        <v>240464</v>
      </c>
      <c r="B35" t="s">
        <v>934</v>
      </c>
      <c r="C35" t="s">
        <v>238</v>
      </c>
      <c r="D35" t="s">
        <v>3721</v>
      </c>
      <c r="E35" t="s">
        <v>3407</v>
      </c>
      <c r="F35">
        <v>17022</v>
      </c>
      <c r="G35" t="s">
        <v>6240</v>
      </c>
      <c r="H35">
        <v>40.163789999999999</v>
      </c>
      <c r="I35">
        <v>-76.649079999999998</v>
      </c>
      <c r="J35">
        <f t="shared" si="0"/>
        <v>-0.24647885925242416</v>
      </c>
      <c r="K35">
        <f t="shared" si="1"/>
        <v>0.58020448149237136</v>
      </c>
    </row>
    <row r="36" spans="1:11">
      <c r="A36">
        <v>297891</v>
      </c>
      <c r="B36" t="s">
        <v>2149</v>
      </c>
      <c r="C36" t="s">
        <v>238</v>
      </c>
      <c r="D36" t="s">
        <v>3725</v>
      </c>
      <c r="E36" t="s">
        <v>3407</v>
      </c>
      <c r="F36">
        <v>17022</v>
      </c>
      <c r="G36" t="s">
        <v>6244</v>
      </c>
      <c r="H36">
        <v>40.151612999999998</v>
      </c>
      <c r="I36">
        <v>-76.595087000000007</v>
      </c>
      <c r="J36">
        <f t="shared" si="0"/>
        <v>-0.46514834602375532</v>
      </c>
      <c r="K36">
        <f t="shared" si="1"/>
        <v>0.88796722514532278</v>
      </c>
    </row>
    <row r="37" spans="1:11">
      <c r="A37">
        <v>470002</v>
      </c>
      <c r="B37" t="s">
        <v>2255</v>
      </c>
      <c r="C37" t="s">
        <v>759</v>
      </c>
      <c r="D37" t="s">
        <v>3809</v>
      </c>
      <c r="E37" t="s">
        <v>3407</v>
      </c>
      <c r="F37">
        <v>17050</v>
      </c>
      <c r="G37" t="s">
        <v>6328</v>
      </c>
      <c r="H37">
        <v>40.249113000000001</v>
      </c>
      <c r="I37">
        <v>-77.001767999999998</v>
      </c>
      <c r="J37">
        <f t="shared" si="0"/>
        <v>1.2857159851089923</v>
      </c>
      <c r="K37">
        <f t="shared" si="1"/>
        <v>-1.4301343871292984</v>
      </c>
    </row>
    <row r="38" spans="1:11">
      <c r="A38">
        <v>456416</v>
      </c>
      <c r="B38" t="s">
        <v>732</v>
      </c>
      <c r="C38" t="s">
        <v>97</v>
      </c>
      <c r="D38" t="s">
        <v>3861</v>
      </c>
      <c r="E38" t="s">
        <v>3407</v>
      </c>
      <c r="F38">
        <v>17104</v>
      </c>
      <c r="G38" t="s">
        <v>6380</v>
      </c>
      <c r="H38">
        <v>40.244380999999997</v>
      </c>
      <c r="I38">
        <v>-76.851879999999994</v>
      </c>
      <c r="J38">
        <f t="shared" si="0"/>
        <v>1.2007407029046111</v>
      </c>
      <c r="K38">
        <f t="shared" si="1"/>
        <v>-0.57576544818050257</v>
      </c>
    </row>
    <row r="39" spans="1:11">
      <c r="A39">
        <v>240929</v>
      </c>
      <c r="B39" t="s">
        <v>744</v>
      </c>
      <c r="C39" t="s">
        <v>238</v>
      </c>
      <c r="D39" t="s">
        <v>3718</v>
      </c>
      <c r="E39" t="s">
        <v>3407</v>
      </c>
      <c r="F39">
        <v>17022</v>
      </c>
      <c r="G39" t="s">
        <v>6237</v>
      </c>
      <c r="H39">
        <v>40.141185</v>
      </c>
      <c r="I39">
        <v>-76.593603000000002</v>
      </c>
      <c r="J39">
        <f t="shared" si="0"/>
        <v>-0.65241002033193085</v>
      </c>
      <c r="K39">
        <f t="shared" si="1"/>
        <v>0.89642609780627092</v>
      </c>
    </row>
    <row r="40" spans="1:11">
      <c r="A40">
        <v>480487</v>
      </c>
      <c r="B40" t="s">
        <v>2410</v>
      </c>
      <c r="C40" t="s">
        <v>238</v>
      </c>
      <c r="D40" t="s">
        <v>3744</v>
      </c>
      <c r="E40" t="s">
        <v>3407</v>
      </c>
      <c r="F40">
        <v>17022</v>
      </c>
      <c r="G40" t="s">
        <v>6263</v>
      </c>
      <c r="H40">
        <v>40.142207999999997</v>
      </c>
      <c r="I40">
        <v>-76.622536999999994</v>
      </c>
      <c r="J40">
        <f t="shared" si="0"/>
        <v>-0.63403941304226419</v>
      </c>
      <c r="K40">
        <f t="shared" si="1"/>
        <v>0.7315008811142254</v>
      </c>
    </row>
    <row r="41" spans="1:11">
      <c r="A41">
        <v>480493</v>
      </c>
      <c r="B41" t="s">
        <v>2411</v>
      </c>
      <c r="C41" t="s">
        <v>238</v>
      </c>
      <c r="D41" t="s">
        <v>3741</v>
      </c>
      <c r="E41" t="s">
        <v>3407</v>
      </c>
      <c r="F41">
        <v>17022</v>
      </c>
      <c r="G41" t="s">
        <v>6260</v>
      </c>
      <c r="H41">
        <v>40.142040000000001</v>
      </c>
      <c r="I41">
        <v>-76.623829999999998</v>
      </c>
      <c r="J41">
        <f t="shared" si="0"/>
        <v>-0.63705628696658867</v>
      </c>
      <c r="K41">
        <f t="shared" si="1"/>
        <v>0.72413071780519356</v>
      </c>
    </row>
    <row r="42" spans="1:11">
      <c r="A42">
        <v>469606</v>
      </c>
      <c r="B42" t="s">
        <v>2408</v>
      </c>
      <c r="C42" t="s">
        <v>238</v>
      </c>
      <c r="D42" t="s">
        <v>3736</v>
      </c>
      <c r="E42" t="s">
        <v>3407</v>
      </c>
      <c r="F42">
        <v>17022</v>
      </c>
      <c r="G42" t="s">
        <v>6255</v>
      </c>
      <c r="H42">
        <v>40.139678000000004</v>
      </c>
      <c r="I42">
        <v>-76.617538999999994</v>
      </c>
      <c r="J42">
        <f t="shared" si="0"/>
        <v>-0.67947209773717177</v>
      </c>
      <c r="K42">
        <f t="shared" si="1"/>
        <v>0.759989725830723</v>
      </c>
    </row>
    <row r="43" spans="1:11">
      <c r="A43">
        <v>480510</v>
      </c>
      <c r="B43" t="s">
        <v>2414</v>
      </c>
      <c r="C43" t="s">
        <v>238</v>
      </c>
      <c r="D43" t="s">
        <v>3714</v>
      </c>
      <c r="E43" t="s">
        <v>3407</v>
      </c>
      <c r="F43">
        <v>17022</v>
      </c>
      <c r="G43" t="s">
        <v>6233</v>
      </c>
      <c r="H43">
        <v>40.139678000000004</v>
      </c>
      <c r="I43">
        <v>-76.617538999999994</v>
      </c>
      <c r="J43">
        <f t="shared" si="0"/>
        <v>-0.67947209773717177</v>
      </c>
      <c r="K43">
        <f t="shared" si="1"/>
        <v>0.759989725830723</v>
      </c>
    </row>
    <row r="44" spans="1:11">
      <c r="A44">
        <v>480511</v>
      </c>
      <c r="B44" t="s">
        <v>2415</v>
      </c>
      <c r="C44" t="s">
        <v>238</v>
      </c>
      <c r="D44" t="s">
        <v>3751</v>
      </c>
      <c r="E44" t="s">
        <v>3407</v>
      </c>
      <c r="F44">
        <v>17022</v>
      </c>
      <c r="G44" t="s">
        <v>6270</v>
      </c>
      <c r="H44">
        <v>40.132570000000001</v>
      </c>
      <c r="I44">
        <v>-76.625410000000002</v>
      </c>
      <c r="J44">
        <f t="shared" si="0"/>
        <v>-0.80711459687250697</v>
      </c>
      <c r="K44">
        <f t="shared" si="1"/>
        <v>0.71512464044381308</v>
      </c>
    </row>
    <row r="45" spans="1:11">
      <c r="A45">
        <v>480154</v>
      </c>
      <c r="B45" t="s">
        <v>2409</v>
      </c>
      <c r="C45" t="s">
        <v>238</v>
      </c>
      <c r="D45" t="s">
        <v>3745</v>
      </c>
      <c r="E45" t="s">
        <v>3407</v>
      </c>
      <c r="F45">
        <v>17022</v>
      </c>
      <c r="G45" t="s">
        <v>6264</v>
      </c>
      <c r="H45">
        <v>40.135779999999997</v>
      </c>
      <c r="I45">
        <v>-76.627308999999997</v>
      </c>
      <c r="J45">
        <f t="shared" si="0"/>
        <v>-0.74947075581683109</v>
      </c>
      <c r="K45">
        <f t="shared" si="1"/>
        <v>0.70430024746332731</v>
      </c>
    </row>
    <row r="46" spans="1:11">
      <c r="A46">
        <v>325982</v>
      </c>
      <c r="B46" t="s">
        <v>2405</v>
      </c>
      <c r="C46" t="s">
        <v>238</v>
      </c>
      <c r="D46" t="s">
        <v>3719</v>
      </c>
      <c r="E46" t="s">
        <v>3407</v>
      </c>
      <c r="F46">
        <v>17022</v>
      </c>
      <c r="G46" t="s">
        <v>6238</v>
      </c>
      <c r="H46">
        <v>40.132570000000001</v>
      </c>
      <c r="I46">
        <v>-76.625410000000002</v>
      </c>
      <c r="J46">
        <f t="shared" si="0"/>
        <v>-0.80711459687250697</v>
      </c>
      <c r="K46">
        <f t="shared" si="1"/>
        <v>0.71512464044381308</v>
      </c>
    </row>
    <row r="47" spans="1:11">
      <c r="A47">
        <v>467589</v>
      </c>
      <c r="B47" t="s">
        <v>2407</v>
      </c>
      <c r="C47" t="s">
        <v>238</v>
      </c>
      <c r="D47" t="s">
        <v>3741</v>
      </c>
      <c r="E47" t="s">
        <v>3407</v>
      </c>
      <c r="F47">
        <v>17022</v>
      </c>
      <c r="G47" t="s">
        <v>6260</v>
      </c>
      <c r="H47">
        <v>40.142040000000001</v>
      </c>
      <c r="I47">
        <v>-76.623829999999998</v>
      </c>
      <c r="J47">
        <f t="shared" si="0"/>
        <v>-0.63705628696658867</v>
      </c>
      <c r="K47">
        <f t="shared" si="1"/>
        <v>0.72413071780519356</v>
      </c>
    </row>
    <row r="48" spans="1:11">
      <c r="A48">
        <v>480632</v>
      </c>
      <c r="B48" t="s">
        <v>2416</v>
      </c>
      <c r="C48" t="s">
        <v>238</v>
      </c>
      <c r="D48" t="s">
        <v>3714</v>
      </c>
      <c r="E48" t="s">
        <v>3407</v>
      </c>
      <c r="F48">
        <v>17022</v>
      </c>
      <c r="G48" t="s">
        <v>6233</v>
      </c>
      <c r="H48">
        <v>40.139678000000004</v>
      </c>
      <c r="I48">
        <v>-76.617538999999994</v>
      </c>
      <c r="J48">
        <f t="shared" si="0"/>
        <v>-0.67947209773717177</v>
      </c>
      <c r="K48">
        <f t="shared" si="1"/>
        <v>0.759989725830723</v>
      </c>
    </row>
    <row r="49" spans="1:11">
      <c r="A49">
        <v>341917</v>
      </c>
      <c r="B49" t="s">
        <v>2406</v>
      </c>
      <c r="C49" t="s">
        <v>238</v>
      </c>
      <c r="D49" t="s">
        <v>3716</v>
      </c>
      <c r="E49" t="s">
        <v>3407</v>
      </c>
      <c r="F49">
        <v>17022</v>
      </c>
      <c r="G49" t="s">
        <v>6235</v>
      </c>
      <c r="H49">
        <v>40.138500000000001</v>
      </c>
      <c r="I49">
        <v>-76.62285</v>
      </c>
      <c r="J49">
        <f t="shared" si="0"/>
        <v>-0.70062613037388533</v>
      </c>
      <c r="K49">
        <f t="shared" si="1"/>
        <v>0.72971676578881095</v>
      </c>
    </row>
    <row r="50" spans="1:11">
      <c r="A50">
        <v>472476</v>
      </c>
      <c r="B50" t="s">
        <v>758</v>
      </c>
      <c r="C50" t="s">
        <v>759</v>
      </c>
      <c r="D50" t="s">
        <v>3821</v>
      </c>
      <c r="E50" t="s">
        <v>3407</v>
      </c>
      <c r="F50">
        <v>17055</v>
      </c>
      <c r="G50" t="s">
        <v>6340</v>
      </c>
      <c r="H50">
        <v>40.19614</v>
      </c>
      <c r="I50">
        <v>-76.99485</v>
      </c>
      <c r="J50">
        <f t="shared" si="0"/>
        <v>0.3344489470259755</v>
      </c>
      <c r="K50">
        <f t="shared" si="1"/>
        <v>-1.3907014484040725</v>
      </c>
    </row>
    <row r="51" spans="1:11">
      <c r="A51">
        <v>313217</v>
      </c>
      <c r="B51" t="s">
        <v>757</v>
      </c>
      <c r="C51" t="s">
        <v>759</v>
      </c>
      <c r="D51" t="s">
        <v>3819</v>
      </c>
      <c r="E51" t="s">
        <v>3407</v>
      </c>
      <c r="F51">
        <v>17055</v>
      </c>
      <c r="G51" t="s">
        <v>6338</v>
      </c>
      <c r="H51">
        <v>40.209620000000001</v>
      </c>
      <c r="I51">
        <v>-76.995940000000004</v>
      </c>
      <c r="J51">
        <f t="shared" si="0"/>
        <v>0.57651716429439359</v>
      </c>
      <c r="K51">
        <f t="shared" si="1"/>
        <v>-1.3969145017736444</v>
      </c>
    </row>
    <row r="52" spans="1:11">
      <c r="A52">
        <v>464208</v>
      </c>
      <c r="B52" t="s">
        <v>1549</v>
      </c>
      <c r="C52" t="s">
        <v>1550</v>
      </c>
      <c r="D52" t="s">
        <v>3706</v>
      </c>
      <c r="E52" t="s">
        <v>3407</v>
      </c>
      <c r="F52">
        <v>17018</v>
      </c>
      <c r="G52" t="s">
        <v>6225</v>
      </c>
      <c r="H52">
        <v>40.379823999999999</v>
      </c>
      <c r="I52">
        <v>-76.931681999999995</v>
      </c>
      <c r="J52">
        <f t="shared" si="0"/>
        <v>3.6329696013826376</v>
      </c>
      <c r="K52">
        <f t="shared" si="1"/>
        <v>-1.030640755516584</v>
      </c>
    </row>
    <row r="53" spans="1:11">
      <c r="A53">
        <v>241119</v>
      </c>
      <c r="B53" t="s">
        <v>2471</v>
      </c>
      <c r="C53" t="s">
        <v>285</v>
      </c>
      <c r="D53" t="s">
        <v>3823</v>
      </c>
      <c r="E53" t="s">
        <v>3407</v>
      </c>
      <c r="F53">
        <v>17057</v>
      </c>
      <c r="G53" t="s">
        <v>6342</v>
      </c>
      <c r="H53">
        <v>40.198540000000001</v>
      </c>
      <c r="I53">
        <v>-76.717830000000006</v>
      </c>
      <c r="J53">
        <f t="shared" si="0"/>
        <v>0.37754714594619176</v>
      </c>
      <c r="K53">
        <f t="shared" si="1"/>
        <v>0.18832611529404109</v>
      </c>
    </row>
    <row r="54" spans="1:11">
      <c r="A54">
        <v>241120</v>
      </c>
      <c r="B54" t="s">
        <v>2472</v>
      </c>
      <c r="C54" t="s">
        <v>285</v>
      </c>
      <c r="D54" t="s">
        <v>3824</v>
      </c>
      <c r="E54" t="s">
        <v>3407</v>
      </c>
      <c r="F54">
        <v>17057</v>
      </c>
      <c r="G54" t="s">
        <v>6343</v>
      </c>
      <c r="H54">
        <v>40.200400999999999</v>
      </c>
      <c r="I54">
        <v>-76.747879999999995</v>
      </c>
      <c r="J54">
        <f t="shared" si="0"/>
        <v>0.41096620769218783</v>
      </c>
      <c r="K54">
        <f t="shared" si="1"/>
        <v>1.7039643959439011E-2</v>
      </c>
    </row>
    <row r="55" spans="1:11">
      <c r="A55">
        <v>241152</v>
      </c>
      <c r="B55" t="s">
        <v>768</v>
      </c>
      <c r="C55" t="s">
        <v>759</v>
      </c>
      <c r="D55" t="s">
        <v>3820</v>
      </c>
      <c r="E55" t="s">
        <v>3407</v>
      </c>
      <c r="F55">
        <v>17055</v>
      </c>
      <c r="G55" t="s">
        <v>6339</v>
      </c>
      <c r="H55">
        <v>40.167659999999998</v>
      </c>
      <c r="I55">
        <v>-77.078280000000007</v>
      </c>
      <c r="J55">
        <f t="shared" si="0"/>
        <v>-0.17698301349363452</v>
      </c>
      <c r="K55">
        <f t="shared" si="1"/>
        <v>-1.8662565333775327</v>
      </c>
    </row>
    <row r="56" spans="1:11">
      <c r="A56">
        <v>241282</v>
      </c>
      <c r="B56" t="s">
        <v>2564</v>
      </c>
      <c r="C56" t="s">
        <v>238</v>
      </c>
      <c r="D56" t="s">
        <v>3724</v>
      </c>
      <c r="E56" t="s">
        <v>3407</v>
      </c>
      <c r="F56">
        <v>17022</v>
      </c>
      <c r="G56" t="s">
        <v>6243</v>
      </c>
      <c r="H56">
        <v>40.14443</v>
      </c>
      <c r="I56">
        <v>-76.608362999999997</v>
      </c>
      <c r="J56">
        <f t="shared" si="0"/>
        <v>-0.59413766387526357</v>
      </c>
      <c r="K56">
        <f t="shared" si="1"/>
        <v>0.81229337511412758</v>
      </c>
    </row>
    <row r="57" spans="1:11">
      <c r="A57">
        <v>242103</v>
      </c>
      <c r="B57" t="s">
        <v>2569</v>
      </c>
      <c r="C57" t="s">
        <v>97</v>
      </c>
      <c r="D57" t="s">
        <v>3857</v>
      </c>
      <c r="E57" t="s">
        <v>3407</v>
      </c>
      <c r="F57">
        <v>17103</v>
      </c>
      <c r="G57" t="s">
        <v>6376</v>
      </c>
      <c r="H57">
        <v>40.271953000000003</v>
      </c>
      <c r="I57">
        <v>-76.855395000000001</v>
      </c>
      <c r="J57">
        <f t="shared" si="0"/>
        <v>1.6958671781661643</v>
      </c>
      <c r="K57">
        <f t="shared" si="1"/>
        <v>-0.59580112028508159</v>
      </c>
    </row>
    <row r="58" spans="1:11">
      <c r="A58">
        <v>415632</v>
      </c>
      <c r="B58" t="s">
        <v>2650</v>
      </c>
      <c r="C58" t="s">
        <v>399</v>
      </c>
      <c r="D58" t="s">
        <v>3709</v>
      </c>
      <c r="E58" t="s">
        <v>3407</v>
      </c>
      <c r="F58">
        <v>17019</v>
      </c>
      <c r="G58" t="s">
        <v>6228</v>
      </c>
      <c r="H58">
        <v>40.095013000000002</v>
      </c>
      <c r="I58">
        <v>-77.026630999999995</v>
      </c>
      <c r="J58">
        <f t="shared" si="0"/>
        <v>-1.481547537224809</v>
      </c>
      <c r="K58">
        <f t="shared" si="1"/>
        <v>-1.5718547044934645</v>
      </c>
    </row>
    <row r="59" spans="1:11">
      <c r="A59">
        <v>415633</v>
      </c>
      <c r="B59" t="s">
        <v>1172</v>
      </c>
      <c r="C59" t="s">
        <v>399</v>
      </c>
      <c r="D59" t="s">
        <v>3708</v>
      </c>
      <c r="E59" t="s">
        <v>3407</v>
      </c>
      <c r="F59">
        <v>17019</v>
      </c>
      <c r="G59" t="s">
        <v>6227</v>
      </c>
      <c r="H59">
        <v>40.096122999999999</v>
      </c>
      <c r="I59">
        <v>-77.027792000000005</v>
      </c>
      <c r="J59">
        <f t="shared" si="0"/>
        <v>-1.4616146202242744</v>
      </c>
      <c r="K59">
        <f t="shared" si="1"/>
        <v>-1.5784724613394323</v>
      </c>
    </row>
    <row r="60" spans="1:11">
      <c r="A60">
        <v>415634</v>
      </c>
      <c r="B60" t="s">
        <v>1173</v>
      </c>
      <c r="C60" t="s">
        <v>399</v>
      </c>
      <c r="D60" t="s">
        <v>3710</v>
      </c>
      <c r="E60" t="s">
        <v>3407</v>
      </c>
      <c r="F60">
        <v>17019</v>
      </c>
      <c r="G60" t="s">
        <v>6229</v>
      </c>
      <c r="H60">
        <v>40.094777999999998</v>
      </c>
      <c r="I60">
        <v>-77.029708999999997</v>
      </c>
      <c r="J60">
        <f t="shared" si="0"/>
        <v>-1.4857675692024743</v>
      </c>
      <c r="K60">
        <f t="shared" si="1"/>
        <v>-1.589399455201234</v>
      </c>
    </row>
    <row r="61" spans="1:11">
      <c r="A61">
        <v>241278</v>
      </c>
      <c r="B61" t="s">
        <v>398</v>
      </c>
      <c r="C61" t="s">
        <v>399</v>
      </c>
      <c r="D61" t="s">
        <v>3707</v>
      </c>
      <c r="E61" t="s">
        <v>3407</v>
      </c>
      <c r="F61">
        <v>17019</v>
      </c>
      <c r="G61" t="s">
        <v>6226</v>
      </c>
      <c r="H61">
        <v>40.096220000000002</v>
      </c>
      <c r="I61">
        <v>-77.033415000000005</v>
      </c>
      <c r="J61">
        <f t="shared" si="0"/>
        <v>-1.4598727346845153</v>
      </c>
      <c r="K61">
        <f t="shared" si="1"/>
        <v>-1.6105238366577292</v>
      </c>
    </row>
    <row r="62" spans="1:11">
      <c r="A62">
        <v>481895</v>
      </c>
      <c r="B62" t="s">
        <v>2652</v>
      </c>
      <c r="C62" t="s">
        <v>399</v>
      </c>
      <c r="D62" t="s">
        <v>3708</v>
      </c>
      <c r="E62" t="s">
        <v>3407</v>
      </c>
      <c r="F62">
        <v>17019</v>
      </c>
      <c r="G62" t="s">
        <v>6227</v>
      </c>
      <c r="H62">
        <v>40.096122999999999</v>
      </c>
      <c r="I62">
        <v>-77.027792000000005</v>
      </c>
      <c r="J62">
        <f t="shared" si="0"/>
        <v>-1.4616146202242744</v>
      </c>
      <c r="K62">
        <f t="shared" si="1"/>
        <v>-1.5784724613394323</v>
      </c>
    </row>
    <row r="63" spans="1:11">
      <c r="A63">
        <v>241279</v>
      </c>
      <c r="B63" t="s">
        <v>2651</v>
      </c>
      <c r="C63" t="s">
        <v>399</v>
      </c>
      <c r="D63" t="s">
        <v>3707</v>
      </c>
      <c r="E63" t="s">
        <v>3407</v>
      </c>
      <c r="F63">
        <v>17019</v>
      </c>
      <c r="G63" t="s">
        <v>6226</v>
      </c>
      <c r="H63">
        <v>40.096220000000002</v>
      </c>
      <c r="I63">
        <v>-77.033415000000005</v>
      </c>
      <c r="J63">
        <f t="shared" si="0"/>
        <v>-1.4598727346845153</v>
      </c>
      <c r="K63">
        <f t="shared" si="1"/>
        <v>-1.6105238366577292</v>
      </c>
    </row>
    <row r="64" spans="1:11">
      <c r="A64">
        <v>256854</v>
      </c>
      <c r="B64" t="s">
        <v>2691</v>
      </c>
      <c r="C64" t="s">
        <v>238</v>
      </c>
      <c r="D64" t="s">
        <v>3743</v>
      </c>
      <c r="E64" t="s">
        <v>3407</v>
      </c>
      <c r="F64">
        <v>17022</v>
      </c>
      <c r="G64" t="s">
        <v>6262</v>
      </c>
      <c r="H64">
        <v>40.186309999999999</v>
      </c>
      <c r="I64">
        <v>-76.626900000000006</v>
      </c>
      <c r="J64">
        <f t="shared" si="0"/>
        <v>0.15792590728201839</v>
      </c>
      <c r="K64">
        <f t="shared" si="1"/>
        <v>0.70663156748909306</v>
      </c>
    </row>
    <row r="65" spans="1:11">
      <c r="A65">
        <v>241447</v>
      </c>
      <c r="B65" t="s">
        <v>242</v>
      </c>
      <c r="C65" t="s">
        <v>238</v>
      </c>
      <c r="D65" t="s">
        <v>3732</v>
      </c>
      <c r="E65" t="s">
        <v>3407</v>
      </c>
      <c r="F65">
        <v>17022</v>
      </c>
      <c r="G65" t="s">
        <v>6251</v>
      </c>
      <c r="H65">
        <v>40.162990000000001</v>
      </c>
      <c r="I65">
        <v>-76.645707999999999</v>
      </c>
      <c r="J65">
        <f t="shared" si="0"/>
        <v>-0.26084492555912037</v>
      </c>
      <c r="K65">
        <f t="shared" si="1"/>
        <v>0.59942504659520979</v>
      </c>
    </row>
    <row r="66" spans="1:11">
      <c r="A66">
        <v>468469</v>
      </c>
      <c r="B66" t="s">
        <v>3268</v>
      </c>
      <c r="C66" t="s">
        <v>3266</v>
      </c>
      <c r="D66" t="s">
        <v>3994</v>
      </c>
      <c r="E66" t="s">
        <v>3407</v>
      </c>
      <c r="F66">
        <v>17339</v>
      </c>
      <c r="G66" t="s">
        <v>6514</v>
      </c>
      <c r="H66">
        <v>40.176783</v>
      </c>
      <c r="I66">
        <v>-76.847786999999997</v>
      </c>
      <c r="J66">
        <f t="shared" si="0"/>
        <v>-1.3155984848222065E-2</v>
      </c>
      <c r="K66">
        <f t="shared" si="1"/>
        <v>-0.55243514777543246</v>
      </c>
    </row>
    <row r="67" spans="1:11">
      <c r="A67">
        <v>479887</v>
      </c>
      <c r="B67" t="s">
        <v>3270</v>
      </c>
      <c r="C67" t="s">
        <v>759</v>
      </c>
      <c r="D67" t="s">
        <v>3817</v>
      </c>
      <c r="E67" t="s">
        <v>3407</v>
      </c>
      <c r="F67">
        <v>17055</v>
      </c>
      <c r="G67" t="s">
        <v>6336</v>
      </c>
      <c r="H67">
        <v>40.202559999999998</v>
      </c>
      <c r="I67">
        <v>-76.952376999999998</v>
      </c>
      <c r="J67">
        <f t="shared" ref="J67:J84" si="2">(H67-N$2)/N$6</f>
        <v>0.44973662913745505</v>
      </c>
      <c r="K67">
        <f t="shared" ref="K67:K84" si="3">(I67-O$2)/O$6</f>
        <v>-1.1486032688034902</v>
      </c>
    </row>
    <row r="68" spans="1:11">
      <c r="A68">
        <v>343785</v>
      </c>
      <c r="B68" t="s">
        <v>2978</v>
      </c>
      <c r="C68" t="s">
        <v>238</v>
      </c>
      <c r="D68" t="s">
        <v>3728</v>
      </c>
      <c r="E68" t="s">
        <v>3407</v>
      </c>
      <c r="F68">
        <v>17022</v>
      </c>
      <c r="G68" t="s">
        <v>6247</v>
      </c>
      <c r="H68">
        <v>40.149233000000002</v>
      </c>
      <c r="I68">
        <v>-76.604955000000004</v>
      </c>
      <c r="J68">
        <f t="shared" si="2"/>
        <v>-0.50788739328618926</v>
      </c>
      <c r="K68">
        <f t="shared" si="3"/>
        <v>0.83171914197959784</v>
      </c>
    </row>
    <row r="69" spans="1:11">
      <c r="A69">
        <v>432281</v>
      </c>
      <c r="B69" t="s">
        <v>3026</v>
      </c>
      <c r="C69" t="s">
        <v>759</v>
      </c>
      <c r="D69" t="s">
        <v>3816</v>
      </c>
      <c r="E69" t="s">
        <v>3407</v>
      </c>
      <c r="F69">
        <v>17055</v>
      </c>
      <c r="G69" t="s">
        <v>6335</v>
      </c>
      <c r="H69">
        <v>40.185071999999998</v>
      </c>
      <c r="I69">
        <v>-76.983555999999993</v>
      </c>
      <c r="J69">
        <f t="shared" si="2"/>
        <v>0.13569441967234092</v>
      </c>
      <c r="K69">
        <f t="shared" si="3"/>
        <v>-1.3263250954172221</v>
      </c>
    </row>
    <row r="70" spans="1:11">
      <c r="A70">
        <v>432281</v>
      </c>
      <c r="B70" t="s">
        <v>3026</v>
      </c>
      <c r="C70" t="s">
        <v>759</v>
      </c>
      <c r="D70" t="s">
        <v>3816</v>
      </c>
      <c r="E70" t="s">
        <v>3407</v>
      </c>
      <c r="F70">
        <v>17055</v>
      </c>
      <c r="G70" t="s">
        <v>6335</v>
      </c>
      <c r="H70">
        <v>40.185071999999998</v>
      </c>
      <c r="I70">
        <v>-76.983555999999993</v>
      </c>
      <c r="J70">
        <f t="shared" si="2"/>
        <v>0.13569441967234092</v>
      </c>
      <c r="K70">
        <f t="shared" si="3"/>
        <v>-1.3263250954172221</v>
      </c>
    </row>
    <row r="71" spans="1:11">
      <c r="A71">
        <v>241833</v>
      </c>
      <c r="B71" t="s">
        <v>3028</v>
      </c>
      <c r="C71" t="s">
        <v>97</v>
      </c>
      <c r="D71" t="s">
        <v>3859</v>
      </c>
      <c r="E71" t="s">
        <v>3407</v>
      </c>
      <c r="F71">
        <v>17103</v>
      </c>
      <c r="G71" t="s">
        <v>6378</v>
      </c>
      <c r="H71">
        <v>40.276263</v>
      </c>
      <c r="I71">
        <v>-76.851941999999994</v>
      </c>
      <c r="J71">
        <f t="shared" si="2"/>
        <v>1.7732643603936113</v>
      </c>
      <c r="K71">
        <f t="shared" si="3"/>
        <v>-0.57611885121620021</v>
      </c>
    </row>
    <row r="72" spans="1:11">
      <c r="A72">
        <v>308251</v>
      </c>
      <c r="B72" t="s">
        <v>3069</v>
      </c>
      <c r="C72" t="s">
        <v>190</v>
      </c>
      <c r="D72" t="s">
        <v>4369</v>
      </c>
      <c r="E72" t="s">
        <v>3407</v>
      </c>
      <c r="F72">
        <v>17545</v>
      </c>
      <c r="G72" t="s">
        <v>6889</v>
      </c>
      <c r="H72">
        <v>40.105853000000003</v>
      </c>
      <c r="I72">
        <v>-76.419331</v>
      </c>
      <c r="J72">
        <f t="shared" si="2"/>
        <v>-1.2868873387685904</v>
      </c>
      <c r="K72">
        <f t="shared" si="3"/>
        <v>1.8897850306660195</v>
      </c>
    </row>
    <row r="73" spans="1:11">
      <c r="A73">
        <v>286426</v>
      </c>
      <c r="B73" t="s">
        <v>189</v>
      </c>
      <c r="C73" t="s">
        <v>190</v>
      </c>
      <c r="D73" t="s">
        <v>4369</v>
      </c>
      <c r="E73" t="s">
        <v>3407</v>
      </c>
      <c r="F73">
        <v>17545</v>
      </c>
      <c r="G73" t="s">
        <v>6889</v>
      </c>
      <c r="H73">
        <v>40.105853000000003</v>
      </c>
      <c r="I73">
        <v>-76.419331</v>
      </c>
      <c r="J73">
        <f t="shared" si="2"/>
        <v>-1.2868873387685904</v>
      </c>
      <c r="K73">
        <f t="shared" si="3"/>
        <v>1.8897850306660195</v>
      </c>
    </row>
    <row r="74" spans="1:11">
      <c r="A74">
        <v>331985</v>
      </c>
      <c r="B74" t="s">
        <v>269</v>
      </c>
      <c r="C74" t="s">
        <v>285</v>
      </c>
      <c r="D74" t="s">
        <v>3825</v>
      </c>
      <c r="E74" t="s">
        <v>3407</v>
      </c>
      <c r="F74">
        <v>17057</v>
      </c>
      <c r="G74" t="s">
        <v>6344</v>
      </c>
      <c r="H74">
        <v>40.196272</v>
      </c>
      <c r="I74">
        <v>-76.731412000000006</v>
      </c>
      <c r="J74">
        <f t="shared" si="2"/>
        <v>0.33681934796659824</v>
      </c>
      <c r="K74">
        <f t="shared" si="3"/>
        <v>0.1109080502801519</v>
      </c>
    </row>
    <row r="75" spans="1:11">
      <c r="A75">
        <v>273937</v>
      </c>
      <c r="B75" t="s">
        <v>3105</v>
      </c>
      <c r="C75" t="s">
        <v>2947</v>
      </c>
      <c r="D75" t="s">
        <v>3843</v>
      </c>
      <c r="E75" t="s">
        <v>3407</v>
      </c>
      <c r="F75">
        <v>17070</v>
      </c>
      <c r="G75" t="s">
        <v>6362</v>
      </c>
      <c r="H75">
        <v>40.232663000000002</v>
      </c>
      <c r="I75">
        <v>-76.874761000000007</v>
      </c>
      <c r="J75">
        <f t="shared" si="2"/>
        <v>0.99031374667688155</v>
      </c>
      <c r="K75">
        <f t="shared" si="3"/>
        <v>-0.70618826850032412</v>
      </c>
    </row>
    <row r="76" spans="1:11">
      <c r="A76">
        <v>301291</v>
      </c>
      <c r="B76" t="s">
        <v>3171</v>
      </c>
      <c r="C76" t="s">
        <v>285</v>
      </c>
      <c r="D76" t="s">
        <v>3827</v>
      </c>
      <c r="E76" t="s">
        <v>3407</v>
      </c>
      <c r="F76">
        <v>17057</v>
      </c>
      <c r="G76" t="s">
        <v>6346</v>
      </c>
      <c r="H76">
        <v>40.215286999999996</v>
      </c>
      <c r="I76">
        <v>-76.773405999999994</v>
      </c>
      <c r="J76">
        <f t="shared" si="2"/>
        <v>0.67828278649460794</v>
      </c>
      <c r="K76">
        <f t="shared" si="3"/>
        <v>-0.12845980586713632</v>
      </c>
    </row>
    <row r="77" spans="1:11">
      <c r="A77">
        <v>469869</v>
      </c>
      <c r="B77" t="s">
        <v>761</v>
      </c>
      <c r="C77" t="s">
        <v>759</v>
      </c>
      <c r="D77" t="s">
        <v>3818</v>
      </c>
      <c r="E77" t="s">
        <v>3407</v>
      </c>
      <c r="F77">
        <v>17055</v>
      </c>
      <c r="G77" t="s">
        <v>6337</v>
      </c>
      <c r="H77">
        <v>40.185617999999998</v>
      </c>
      <c r="I77">
        <v>-76.977937999999995</v>
      </c>
      <c r="J77">
        <f t="shared" si="2"/>
        <v>0.14549925992668278</v>
      </c>
      <c r="K77">
        <f t="shared" si="3"/>
        <v>-1.2943022203437486</v>
      </c>
    </row>
    <row r="78" spans="1:11">
      <c r="A78">
        <v>479323</v>
      </c>
      <c r="B78" t="s">
        <v>237</v>
      </c>
      <c r="C78" t="s">
        <v>238</v>
      </c>
      <c r="D78" t="s">
        <v>3730</v>
      </c>
      <c r="E78" t="s">
        <v>3407</v>
      </c>
      <c r="F78">
        <v>17022</v>
      </c>
      <c r="G78" t="s">
        <v>6249</v>
      </c>
      <c r="H78">
        <v>40.135610999999997</v>
      </c>
      <c r="I78">
        <v>-76.616771999999997</v>
      </c>
      <c r="J78">
        <f t="shared" si="2"/>
        <v>-0.75250558732412121</v>
      </c>
      <c r="K78">
        <f t="shared" si="3"/>
        <v>0.76436166338523337</v>
      </c>
    </row>
    <row r="79" spans="1:11">
      <c r="A79">
        <v>474615</v>
      </c>
      <c r="B79" t="s">
        <v>2080</v>
      </c>
      <c r="C79" t="s">
        <v>97</v>
      </c>
      <c r="D79" t="s">
        <v>3888</v>
      </c>
      <c r="E79" t="s">
        <v>3407</v>
      </c>
      <c r="F79">
        <v>17112</v>
      </c>
      <c r="G79" t="s">
        <v>6407</v>
      </c>
      <c r="H79">
        <v>40.310088</v>
      </c>
      <c r="I79">
        <v>-76.808723999999998</v>
      </c>
      <c r="J79">
        <f t="shared" si="2"/>
        <v>2.38067960142503</v>
      </c>
      <c r="K79">
        <f t="shared" si="3"/>
        <v>-0.32977413513829817</v>
      </c>
    </row>
    <row r="80" spans="1:11">
      <c r="A80">
        <v>345907</v>
      </c>
      <c r="B80" t="s">
        <v>3231</v>
      </c>
      <c r="C80" t="s">
        <v>285</v>
      </c>
      <c r="D80" t="s">
        <v>3826</v>
      </c>
      <c r="E80" t="s">
        <v>3407</v>
      </c>
      <c r="F80">
        <v>17057</v>
      </c>
      <c r="G80" t="s">
        <v>6345</v>
      </c>
      <c r="H80">
        <v>40.191701999999999</v>
      </c>
      <c r="I80">
        <v>-76.739108999999999</v>
      </c>
      <c r="J80">
        <f t="shared" si="2"/>
        <v>0.25475319418938563</v>
      </c>
      <c r="K80">
        <f t="shared" si="3"/>
        <v>6.7034773412871854E-2</v>
      </c>
    </row>
    <row r="81" spans="1:11">
      <c r="A81">
        <v>242371</v>
      </c>
      <c r="B81" t="s">
        <v>1116</v>
      </c>
      <c r="C81" t="s">
        <v>759</v>
      </c>
      <c r="D81" t="s">
        <v>3814</v>
      </c>
      <c r="E81" t="s">
        <v>3407</v>
      </c>
      <c r="F81">
        <v>17055</v>
      </c>
      <c r="G81" t="s">
        <v>6333</v>
      </c>
      <c r="H81">
        <v>40.169888</v>
      </c>
      <c r="I81">
        <v>-77.022773999999998</v>
      </c>
      <c r="J81">
        <f t="shared" si="2"/>
        <v>-0.13697351882935033</v>
      </c>
      <c r="K81">
        <f t="shared" si="3"/>
        <v>-1.5498696156436409</v>
      </c>
    </row>
    <row r="82" spans="1:11">
      <c r="A82">
        <v>242373</v>
      </c>
      <c r="B82" t="s">
        <v>3265</v>
      </c>
      <c r="C82" t="s">
        <v>2947</v>
      </c>
      <c r="D82" t="s">
        <v>3844</v>
      </c>
      <c r="E82" t="s">
        <v>3407</v>
      </c>
      <c r="F82">
        <v>17070</v>
      </c>
      <c r="G82" t="s">
        <v>6363</v>
      </c>
      <c r="H82">
        <v>40.181465000000003</v>
      </c>
      <c r="I82">
        <v>-76.841682000000006</v>
      </c>
      <c r="J82">
        <f t="shared" si="2"/>
        <v>7.0921418211958673E-2</v>
      </c>
      <c r="K82">
        <f t="shared" si="3"/>
        <v>-0.51763634885707677</v>
      </c>
    </row>
    <row r="83" spans="1:11">
      <c r="A83">
        <v>438555</v>
      </c>
      <c r="B83" t="s">
        <v>3265</v>
      </c>
      <c r="C83" t="s">
        <v>3266</v>
      </c>
      <c r="D83" t="s">
        <v>3844</v>
      </c>
      <c r="E83" t="s">
        <v>3407</v>
      </c>
      <c r="F83">
        <v>17339</v>
      </c>
      <c r="G83" t="s">
        <v>6513</v>
      </c>
      <c r="H83">
        <v>40.181465000000003</v>
      </c>
      <c r="I83">
        <v>-76.841682000000006</v>
      </c>
      <c r="J83">
        <f t="shared" si="2"/>
        <v>7.0921418211958673E-2</v>
      </c>
      <c r="K83">
        <f t="shared" si="3"/>
        <v>-0.51763634885707677</v>
      </c>
    </row>
    <row r="84" spans="1:11">
      <c r="A84">
        <v>242391</v>
      </c>
      <c r="B84" t="s">
        <v>3285</v>
      </c>
      <c r="C84" t="s">
        <v>238</v>
      </c>
      <c r="D84" t="s">
        <v>3723</v>
      </c>
      <c r="E84" t="s">
        <v>3407</v>
      </c>
      <c r="F84">
        <v>17022</v>
      </c>
      <c r="G84" t="s">
        <v>6242</v>
      </c>
      <c r="H84">
        <v>40.151308999999998</v>
      </c>
      <c r="I84">
        <v>-76.613938000000005</v>
      </c>
      <c r="J84">
        <f t="shared" si="2"/>
        <v>-0.47060745122031006</v>
      </c>
      <c r="K84">
        <f t="shared" si="3"/>
        <v>0.78051560214600635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0F082-08DF-4F71-8A6F-5F390E7CA53C}">
  <sheetPr codeName="Sheet43"/>
  <dimension ref="A1:O207"/>
  <sheetViews>
    <sheetView tabSelected="1" workbookViewId="0">
      <selection activeCell="A18" sqref="A18:XFD18"/>
    </sheetView>
  </sheetViews>
  <sheetFormatPr defaultRowHeight="15"/>
  <cols>
    <col min="1" max="1" width="9.5703125" bestFit="1" customWidth="1"/>
    <col min="2" max="2" width="36.28515625" bestFit="1" customWidth="1"/>
    <col min="3" max="3" width="15.28515625" bestFit="1" customWidth="1"/>
    <col min="4" max="4" width="24.140625" bestFit="1" customWidth="1"/>
    <col min="5" max="5" width="5.28515625" bestFit="1" customWidth="1"/>
    <col min="6" max="6" width="15.5703125" bestFit="1" customWidth="1"/>
    <col min="7" max="7" width="41.28515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336237</v>
      </c>
      <c r="B2" t="s">
        <v>1497</v>
      </c>
      <c r="C2" t="s">
        <v>1498</v>
      </c>
      <c r="D2" t="s">
        <v>3693</v>
      </c>
      <c r="E2" t="s">
        <v>3407</v>
      </c>
      <c r="F2">
        <v>17003</v>
      </c>
      <c r="G2" t="s">
        <v>6212</v>
      </c>
      <c r="H2">
        <v>40.290520999999998</v>
      </c>
      <c r="I2">
        <v>-76.566074</v>
      </c>
      <c r="J2">
        <f>(H2-N$2)/N$6</f>
        <v>0.60710291063458766</v>
      </c>
      <c r="K2">
        <f>(I2-O$2)/O$6</f>
        <v>-0.28808151070905086</v>
      </c>
      <c r="M2" s="19" t="s">
        <v>8497</v>
      </c>
      <c r="N2" s="20">
        <f>AVERAGE(H:H)</f>
        <v>40.223766665048529</v>
      </c>
      <c r="O2" s="20">
        <f>AVERAGE(I:I)</f>
        <v>-76.518595349514626</v>
      </c>
    </row>
    <row r="3" spans="1:15">
      <c r="A3">
        <v>483571</v>
      </c>
      <c r="B3" t="s">
        <v>1898</v>
      </c>
      <c r="C3" t="s">
        <v>1498</v>
      </c>
      <c r="D3" t="s">
        <v>3690</v>
      </c>
      <c r="E3" t="s">
        <v>3407</v>
      </c>
      <c r="F3">
        <v>17003</v>
      </c>
      <c r="G3" t="s">
        <v>6209</v>
      </c>
      <c r="H3">
        <v>40.286802000000002</v>
      </c>
      <c r="I3">
        <v>-76.567274999999995</v>
      </c>
      <c r="J3">
        <f>(H3-N$2)/N$6</f>
        <v>0.57328015251274456</v>
      </c>
      <c r="K3">
        <f>(I3-O$2)/O$6</f>
        <v>-0.29536869959970014</v>
      </c>
      <c r="M3" s="19" t="s">
        <v>8498</v>
      </c>
      <c r="N3" s="20">
        <f>MEDIAN(H:H)</f>
        <v>40.211544500000002</v>
      </c>
      <c r="O3" s="20">
        <f>MEDIAN(I:I)</f>
        <v>-76.468290999999994</v>
      </c>
    </row>
    <row r="4" spans="1:15">
      <c r="A4">
        <v>239985</v>
      </c>
      <c r="B4" t="s">
        <v>1885</v>
      </c>
      <c r="C4" t="s">
        <v>1498</v>
      </c>
      <c r="D4" t="s">
        <v>3692</v>
      </c>
      <c r="E4" t="s">
        <v>3407</v>
      </c>
      <c r="F4">
        <v>17003</v>
      </c>
      <c r="G4" t="s">
        <v>6211</v>
      </c>
      <c r="H4">
        <v>40.292920000000002</v>
      </c>
      <c r="I4">
        <v>-76.549980000000005</v>
      </c>
      <c r="J4">
        <f>(H4-N$2)/N$6</f>
        <v>0.62892081779632747</v>
      </c>
      <c r="K4">
        <f>(I4-O$2)/O$6</f>
        <v>-0.19042953901330092</v>
      </c>
      <c r="M4" s="19" t="s">
        <v>8499</v>
      </c>
      <c r="N4" s="20">
        <f>MAX(H:H)</f>
        <v>40.858412999999999</v>
      </c>
      <c r="O4" s="20">
        <f>MAX(I:I)</f>
        <v>-76.215369999999993</v>
      </c>
    </row>
    <row r="5" spans="1:15">
      <c r="A5">
        <v>305136</v>
      </c>
      <c r="B5" t="s">
        <v>2061</v>
      </c>
      <c r="C5" t="s">
        <v>1498</v>
      </c>
      <c r="D5" t="s">
        <v>3696</v>
      </c>
      <c r="E5" t="s">
        <v>3407</v>
      </c>
      <c r="F5">
        <v>17003</v>
      </c>
      <c r="G5" t="s">
        <v>6215</v>
      </c>
      <c r="H5">
        <v>40.287531999999999</v>
      </c>
      <c r="I5">
        <v>-76.566051000000002</v>
      </c>
      <c r="J5">
        <f>(H5-N$2)/N$6</f>
        <v>0.5799191988770559</v>
      </c>
      <c r="K5">
        <f>(I5-O$2)/O$6</f>
        <v>-0.28794195588434079</v>
      </c>
      <c r="M5" s="19" t="s">
        <v>8500</v>
      </c>
      <c r="N5" s="20">
        <f>MIN(H:H)</f>
        <v>40.067318</v>
      </c>
      <c r="O5" s="20">
        <f>MIN(I:I)</f>
        <v>-76.899677999999994</v>
      </c>
    </row>
    <row r="6" spans="1:15">
      <c r="A6">
        <v>286415</v>
      </c>
      <c r="B6" t="s">
        <v>2304</v>
      </c>
      <c r="C6" t="s">
        <v>1498</v>
      </c>
      <c r="D6" t="s">
        <v>3691</v>
      </c>
      <c r="E6" t="s">
        <v>3407</v>
      </c>
      <c r="F6">
        <v>17003</v>
      </c>
      <c r="G6" t="s">
        <v>6210</v>
      </c>
      <c r="H6">
        <v>40.330288000000003</v>
      </c>
      <c r="I6">
        <v>-76.505615000000006</v>
      </c>
      <c r="J6">
        <f>(H6-N$2)/N$6</f>
        <v>0.96876723497787653</v>
      </c>
      <c r="K6">
        <f>(I6-O$2)/O$6</f>
        <v>7.8759582664535352E-2</v>
      </c>
      <c r="M6" t="s">
        <v>8501</v>
      </c>
      <c r="N6">
        <f>_xlfn.STDEV.P(H:H)</f>
        <v>0.1099555508335355</v>
      </c>
      <c r="O6">
        <f>_xlfn.STDEV.P(I:I)</f>
        <v>0.16480978028931953</v>
      </c>
    </row>
    <row r="7" spans="1:15">
      <c r="A7">
        <v>271798</v>
      </c>
      <c r="B7" t="s">
        <v>2674</v>
      </c>
      <c r="C7" t="s">
        <v>1498</v>
      </c>
      <c r="D7" t="s">
        <v>3694</v>
      </c>
      <c r="E7" t="s">
        <v>3407</v>
      </c>
      <c r="F7">
        <v>17003</v>
      </c>
      <c r="G7" t="s">
        <v>6213</v>
      </c>
      <c r="H7">
        <v>40.287236999999998</v>
      </c>
      <c r="I7">
        <v>-76.568815999999998</v>
      </c>
      <c r="J7">
        <f>(H7-N$2)/N$6</f>
        <v>0.57723629657912756</v>
      </c>
      <c r="K7">
        <f>(I7-O$2)/O$6</f>
        <v>-0.30471887285578925</v>
      </c>
    </row>
    <row r="8" spans="1:15">
      <c r="A8">
        <v>298452</v>
      </c>
      <c r="B8" t="s">
        <v>2845</v>
      </c>
      <c r="C8" t="s">
        <v>1498</v>
      </c>
      <c r="D8" t="s">
        <v>3695</v>
      </c>
      <c r="E8" t="s">
        <v>3407</v>
      </c>
      <c r="F8">
        <v>17003</v>
      </c>
      <c r="G8" t="s">
        <v>6214</v>
      </c>
      <c r="H8">
        <v>40.289028999999999</v>
      </c>
      <c r="I8">
        <v>-76.564543999999998</v>
      </c>
      <c r="J8">
        <f>(H8-N$2)/N$6</f>
        <v>0.59353379121598082</v>
      </c>
      <c r="K8">
        <f>(I8-O$2)/O$6</f>
        <v>-0.27879808106478704</v>
      </c>
    </row>
    <row r="9" spans="1:15">
      <c r="A9">
        <v>345333</v>
      </c>
      <c r="B9" t="s">
        <v>3070</v>
      </c>
      <c r="C9" t="s">
        <v>3071</v>
      </c>
      <c r="D9" t="s">
        <v>3769</v>
      </c>
      <c r="E9" t="s">
        <v>3407</v>
      </c>
      <c r="F9">
        <v>17042</v>
      </c>
      <c r="G9" t="s">
        <v>6288</v>
      </c>
      <c r="H9">
        <v>40.331522999999997</v>
      </c>
      <c r="I9">
        <v>-76.479515000000006</v>
      </c>
      <c r="J9">
        <f>(H9-N$2)/N$6</f>
        <v>0.97999904629283052</v>
      </c>
      <c r="K9">
        <f>(I9-O$2)/O$6</f>
        <v>0.23712397071348279</v>
      </c>
    </row>
    <row r="10" spans="1:15">
      <c r="A10">
        <v>451010</v>
      </c>
      <c r="B10" t="s">
        <v>1480</v>
      </c>
      <c r="C10" t="s">
        <v>184</v>
      </c>
      <c r="D10" t="s">
        <v>4177</v>
      </c>
      <c r="E10" t="s">
        <v>3407</v>
      </c>
      <c r="F10">
        <v>17520</v>
      </c>
      <c r="G10" t="s">
        <v>6697</v>
      </c>
      <c r="H10">
        <v>40.089530000000003</v>
      </c>
      <c r="I10">
        <v>-76.354650000000007</v>
      </c>
      <c r="J10">
        <f>(H10-N$2)/N$6</f>
        <v>-1.220826634316537</v>
      </c>
      <c r="K10">
        <f>(I10-O$2)/O$6</f>
        <v>0.99475497890245279</v>
      </c>
    </row>
    <row r="11" spans="1:15">
      <c r="A11">
        <v>265725</v>
      </c>
      <c r="B11" t="s">
        <v>1593</v>
      </c>
      <c r="C11" t="s">
        <v>184</v>
      </c>
      <c r="D11" t="s">
        <v>4179</v>
      </c>
      <c r="E11" t="s">
        <v>3407</v>
      </c>
      <c r="F11">
        <v>17520</v>
      </c>
      <c r="G11" t="s">
        <v>6699</v>
      </c>
      <c r="H11">
        <v>40.090839000000003</v>
      </c>
      <c r="I11">
        <v>-76.346283</v>
      </c>
      <c r="J11">
        <f>(H11-N$2)/N$6</f>
        <v>-1.2089218237810431</v>
      </c>
      <c r="K11">
        <f>(I11-O$2)/O$6</f>
        <v>1.0455225970942787</v>
      </c>
    </row>
    <row r="12" spans="1:15">
      <c r="A12">
        <v>332675</v>
      </c>
      <c r="B12" t="s">
        <v>2134</v>
      </c>
      <c r="C12" t="s">
        <v>184</v>
      </c>
      <c r="D12" t="s">
        <v>4180</v>
      </c>
      <c r="E12" t="s">
        <v>3407</v>
      </c>
      <c r="F12">
        <v>17520</v>
      </c>
      <c r="G12" t="s">
        <v>6700</v>
      </c>
      <c r="H12">
        <v>40.100456999999999</v>
      </c>
      <c r="I12">
        <v>-76.362038999999996</v>
      </c>
      <c r="J12">
        <f>(H12-N$2)/N$6</f>
        <v>-1.1214501142849298</v>
      </c>
      <c r="K12">
        <f>(I12-O$2)/O$6</f>
        <v>0.94992147456176368</v>
      </c>
    </row>
    <row r="13" spans="1:15">
      <c r="A13">
        <v>240765</v>
      </c>
      <c r="B13" t="s">
        <v>2271</v>
      </c>
      <c r="C13" t="s">
        <v>184</v>
      </c>
      <c r="D13" t="s">
        <v>4174</v>
      </c>
      <c r="E13" t="s">
        <v>3407</v>
      </c>
      <c r="F13">
        <v>17520</v>
      </c>
      <c r="G13" t="s">
        <v>6694</v>
      </c>
      <c r="H13">
        <v>40.088250000000002</v>
      </c>
      <c r="I13">
        <v>-76.353095999999994</v>
      </c>
      <c r="J13">
        <f>(H13-N$2)/N$6</f>
        <v>-1.2324677019142893</v>
      </c>
      <c r="K13">
        <f>(I13-O$2)/O$6</f>
        <v>1.0041840309725723</v>
      </c>
    </row>
    <row r="14" spans="1:15">
      <c r="A14">
        <v>240777</v>
      </c>
      <c r="B14" t="s">
        <v>2284</v>
      </c>
      <c r="C14" t="s">
        <v>184</v>
      </c>
      <c r="D14" t="s">
        <v>4173</v>
      </c>
      <c r="E14" t="s">
        <v>3407</v>
      </c>
      <c r="F14">
        <v>17520</v>
      </c>
      <c r="G14" t="s">
        <v>6693</v>
      </c>
      <c r="H14">
        <v>40.089401000000002</v>
      </c>
      <c r="I14">
        <v>-76.346693000000002</v>
      </c>
      <c r="J14">
        <f>(H14-N$2)/N$6</f>
        <v>-1.2219998356603823</v>
      </c>
      <c r="K14">
        <f>(I14-O$2)/O$6</f>
        <v>1.0430348806536494</v>
      </c>
    </row>
    <row r="15" spans="1:15">
      <c r="A15">
        <v>295321</v>
      </c>
      <c r="B15" t="s">
        <v>2976</v>
      </c>
      <c r="C15" t="s">
        <v>184</v>
      </c>
      <c r="D15" t="s">
        <v>4176</v>
      </c>
      <c r="E15" t="s">
        <v>3407</v>
      </c>
      <c r="F15">
        <v>17520</v>
      </c>
      <c r="G15" t="s">
        <v>6696</v>
      </c>
      <c r="H15">
        <v>40.090240000000001</v>
      </c>
      <c r="I15">
        <v>-76.345778999999993</v>
      </c>
      <c r="J15">
        <f>(H15-N$2)/N$6</f>
        <v>-1.2143694796334334</v>
      </c>
      <c r="K15">
        <f>(I15-O$2)/O$6</f>
        <v>1.0485806680359531</v>
      </c>
    </row>
    <row r="16" spans="1:15">
      <c r="A16">
        <v>241787</v>
      </c>
      <c r="B16" t="s">
        <v>3002</v>
      </c>
      <c r="C16" t="s">
        <v>184</v>
      </c>
      <c r="D16" t="s">
        <v>4175</v>
      </c>
      <c r="E16" t="s">
        <v>3407</v>
      </c>
      <c r="F16">
        <v>17520</v>
      </c>
      <c r="G16" t="s">
        <v>6695</v>
      </c>
      <c r="H16">
        <v>40.104120000000002</v>
      </c>
      <c r="I16">
        <v>-76.361756999999997</v>
      </c>
      <c r="J16">
        <f>(H16-N$2)/N$6</f>
        <v>-1.0881366528704299</v>
      </c>
      <c r="K16">
        <f>(I16-O$2)/O$6</f>
        <v>0.95163253806481263</v>
      </c>
    </row>
    <row r="17" spans="1:11">
      <c r="A17">
        <v>467575</v>
      </c>
      <c r="B17" t="s">
        <v>1102</v>
      </c>
      <c r="C17" t="s">
        <v>184</v>
      </c>
      <c r="D17" t="s">
        <v>4178</v>
      </c>
      <c r="E17" t="s">
        <v>3407</v>
      </c>
      <c r="F17">
        <v>17520</v>
      </c>
      <c r="G17" t="s">
        <v>6698</v>
      </c>
      <c r="H17">
        <v>40.094000000000001</v>
      </c>
      <c r="I17">
        <v>-76.354527000000004</v>
      </c>
      <c r="J17">
        <f>(H17-N$2)/N$6</f>
        <v>-1.1801738435650724</v>
      </c>
      <c r="K17">
        <f>(I17-O$2)/O$6</f>
        <v>0.99550129383465014</v>
      </c>
    </row>
    <row r="18" spans="1:11">
      <c r="A18">
        <v>241344</v>
      </c>
      <c r="B18" t="s">
        <v>2800</v>
      </c>
      <c r="C18" t="s">
        <v>2801</v>
      </c>
      <c r="D18" t="s">
        <v>4939</v>
      </c>
      <c r="E18" t="s">
        <v>3407</v>
      </c>
      <c r="F18">
        <v>17824</v>
      </c>
      <c r="G18" t="s">
        <v>7461</v>
      </c>
      <c r="H18">
        <v>40.858412999999999</v>
      </c>
      <c r="I18">
        <v>-76.484886000000003</v>
      </c>
      <c r="J18">
        <f>(H18-N$2)/N$6</f>
        <v>5.7718444420534665</v>
      </c>
      <c r="K18">
        <f>(I18-O$2)/O$6</f>
        <v>0.20453488534143738</v>
      </c>
    </row>
    <row r="19" spans="1:11">
      <c r="A19">
        <v>483698</v>
      </c>
      <c r="B19" t="s">
        <v>2649</v>
      </c>
      <c r="C19" t="s">
        <v>2647</v>
      </c>
      <c r="D19" t="s">
        <v>3755</v>
      </c>
      <c r="E19" t="s">
        <v>3407</v>
      </c>
      <c r="F19">
        <v>17026</v>
      </c>
      <c r="G19" t="s">
        <v>6274</v>
      </c>
      <c r="H19">
        <v>40.437330000000003</v>
      </c>
      <c r="I19">
        <v>-76.442880000000002</v>
      </c>
      <c r="J19">
        <f>(H19-N$2)/N$6</f>
        <v>1.9422697020070623</v>
      </c>
      <c r="K19">
        <f>(I19-O$2)/O$6</f>
        <v>0.45941053608413085</v>
      </c>
    </row>
    <row r="20" spans="1:11">
      <c r="A20">
        <v>241277</v>
      </c>
      <c r="B20" t="s">
        <v>2646</v>
      </c>
      <c r="C20" t="s">
        <v>2647</v>
      </c>
      <c r="D20" t="s">
        <v>3753</v>
      </c>
      <c r="E20" t="s">
        <v>3407</v>
      </c>
      <c r="F20">
        <v>17026</v>
      </c>
      <c r="G20" t="s">
        <v>6272</v>
      </c>
      <c r="H20">
        <v>40.434973999999997</v>
      </c>
      <c r="I20">
        <v>-76.447858999999994</v>
      </c>
      <c r="J20">
        <f>(H20-N$2)/N$6</f>
        <v>1.920842861959916</v>
      </c>
      <c r="K20">
        <f>(I20-O$2)/O$6</f>
        <v>0.4291999503333877</v>
      </c>
    </row>
    <row r="21" spans="1:11">
      <c r="A21">
        <v>453125</v>
      </c>
      <c r="B21" t="s">
        <v>2648</v>
      </c>
      <c r="C21" t="s">
        <v>2647</v>
      </c>
      <c r="D21" t="s">
        <v>3753</v>
      </c>
      <c r="E21" t="s">
        <v>3407</v>
      </c>
      <c r="F21">
        <v>17026</v>
      </c>
      <c r="G21" t="s">
        <v>6272</v>
      </c>
      <c r="H21">
        <v>40.434973999999997</v>
      </c>
      <c r="I21">
        <v>-76.447858999999994</v>
      </c>
      <c r="J21">
        <f>(H21-N$2)/N$6</f>
        <v>1.920842861959916</v>
      </c>
      <c r="K21">
        <f>(I21-O$2)/O$6</f>
        <v>0.4291999503333877</v>
      </c>
    </row>
    <row r="22" spans="1:11">
      <c r="A22">
        <v>483514</v>
      </c>
      <c r="B22" t="s">
        <v>3329</v>
      </c>
      <c r="C22" t="s">
        <v>2647</v>
      </c>
      <c r="D22" t="s">
        <v>3754</v>
      </c>
      <c r="E22" t="s">
        <v>3407</v>
      </c>
      <c r="F22">
        <v>17026</v>
      </c>
      <c r="G22" t="s">
        <v>6273</v>
      </c>
      <c r="H22">
        <v>40.446103000000001</v>
      </c>
      <c r="I22">
        <v>-76.429257000000007</v>
      </c>
      <c r="J22">
        <f>(H22-N$2)/N$6</f>
        <v>2.022056487971871</v>
      </c>
      <c r="K22">
        <f>(I22-O$2)/O$6</f>
        <v>0.54206946552436586</v>
      </c>
    </row>
    <row r="23" spans="1:11">
      <c r="A23">
        <v>483519</v>
      </c>
      <c r="B23" t="s">
        <v>1894</v>
      </c>
      <c r="C23" t="s">
        <v>97</v>
      </c>
      <c r="D23" t="s">
        <v>3887</v>
      </c>
      <c r="E23" t="s">
        <v>3407</v>
      </c>
      <c r="F23">
        <v>17111</v>
      </c>
      <c r="G23" t="s">
        <v>6406</v>
      </c>
      <c r="H23">
        <v>40.250802</v>
      </c>
      <c r="I23">
        <v>-76.806348999999997</v>
      </c>
      <c r="J23">
        <f>(H23-N$2)/N$6</f>
        <v>0.24587512632627506</v>
      </c>
      <c r="K23">
        <f>(I23-O$2)/O$6</f>
        <v>-1.7459743589259469</v>
      </c>
    </row>
    <row r="24" spans="1:11">
      <c r="A24">
        <v>294691</v>
      </c>
      <c r="B24" t="s">
        <v>174</v>
      </c>
      <c r="C24" t="s">
        <v>97</v>
      </c>
      <c r="D24" t="s">
        <v>3871</v>
      </c>
      <c r="E24" t="s">
        <v>3407</v>
      </c>
      <c r="F24">
        <v>17110</v>
      </c>
      <c r="G24" t="s">
        <v>6390</v>
      </c>
      <c r="H24">
        <v>40.281816999999997</v>
      </c>
      <c r="I24">
        <v>-76.890668000000005</v>
      </c>
      <c r="J24">
        <f>(H24-N$2)/N$6</f>
        <v>0.52794365096993634</v>
      </c>
      <c r="K24">
        <f>(I24-O$2)/O$6</f>
        <v>-2.2575884139412978</v>
      </c>
    </row>
    <row r="25" spans="1:11">
      <c r="A25">
        <v>464194</v>
      </c>
      <c r="B25" t="s">
        <v>1540</v>
      </c>
      <c r="C25" t="s">
        <v>97</v>
      </c>
      <c r="D25" t="s">
        <v>3863</v>
      </c>
      <c r="E25" t="s">
        <v>3407</v>
      </c>
      <c r="F25">
        <v>17109</v>
      </c>
      <c r="G25" t="s">
        <v>6382</v>
      </c>
      <c r="H25">
        <v>40.284641999999998</v>
      </c>
      <c r="I25">
        <v>-76.799093999999997</v>
      </c>
      <c r="J25">
        <f>(H25-N$2)/N$6</f>
        <v>0.55363585094152534</v>
      </c>
      <c r="K25">
        <f>(I25-O$2)/O$6</f>
        <v>-1.7019539131291943</v>
      </c>
    </row>
    <row r="26" spans="1:11">
      <c r="A26">
        <v>464201</v>
      </c>
      <c r="B26" t="s">
        <v>1542</v>
      </c>
      <c r="C26" t="s">
        <v>97</v>
      </c>
      <c r="D26" t="s">
        <v>3864</v>
      </c>
      <c r="E26" t="s">
        <v>3407</v>
      </c>
      <c r="F26">
        <v>17109</v>
      </c>
      <c r="G26" t="s">
        <v>6383</v>
      </c>
      <c r="H26">
        <v>40.284230000000001</v>
      </c>
      <c r="I26">
        <v>-76.801450000000003</v>
      </c>
      <c r="J26">
        <f>(H26-N$2)/N$6</f>
        <v>0.54988888230852806</v>
      </c>
      <c r="K26">
        <f>(I26-O$2)/O$6</f>
        <v>-1.7162491812611591</v>
      </c>
    </row>
    <row r="27" spans="1:11">
      <c r="A27">
        <v>464200</v>
      </c>
      <c r="B27" t="s">
        <v>1541</v>
      </c>
      <c r="C27" t="s">
        <v>97</v>
      </c>
      <c r="D27" t="s">
        <v>3891</v>
      </c>
      <c r="E27" t="s">
        <v>3407</v>
      </c>
      <c r="F27">
        <v>17112</v>
      </c>
      <c r="G27" t="s">
        <v>6410</v>
      </c>
      <c r="H27">
        <v>40.349919999999997</v>
      </c>
      <c r="I27">
        <v>-76.760108000000002</v>
      </c>
      <c r="J27">
        <f>(H27-N$2)/N$6</f>
        <v>1.1473121092581728</v>
      </c>
      <c r="K27">
        <f>(I27-O$2)/O$6</f>
        <v>-1.4654024176320508</v>
      </c>
    </row>
    <row r="28" spans="1:11">
      <c r="A28">
        <v>464202</v>
      </c>
      <c r="B28" t="s">
        <v>1543</v>
      </c>
      <c r="C28" t="s">
        <v>97</v>
      </c>
      <c r="D28" t="s">
        <v>3865</v>
      </c>
      <c r="E28" t="s">
        <v>3407</v>
      </c>
      <c r="F28">
        <v>17109</v>
      </c>
      <c r="G28" t="s">
        <v>6384</v>
      </c>
      <c r="H28">
        <v>40.293886999999998</v>
      </c>
      <c r="I28">
        <v>-76.810676000000001</v>
      </c>
      <c r="J28">
        <f>(H28-N$2)/N$6</f>
        <v>0.63771528058301918</v>
      </c>
      <c r="K28">
        <f>(I28-O$2)/O$6</f>
        <v>-1.7722288687760759</v>
      </c>
    </row>
    <row r="29" spans="1:11">
      <c r="A29">
        <v>239516</v>
      </c>
      <c r="B29" t="s">
        <v>1538</v>
      </c>
      <c r="C29" t="s">
        <v>97</v>
      </c>
      <c r="D29" t="s">
        <v>3862</v>
      </c>
      <c r="E29" t="s">
        <v>3407</v>
      </c>
      <c r="F29">
        <v>17109</v>
      </c>
      <c r="G29" t="s">
        <v>6381</v>
      </c>
      <c r="H29">
        <v>40.282400000000003</v>
      </c>
      <c r="I29">
        <v>-76.798143999999994</v>
      </c>
      <c r="J29">
        <f>(H29-N$2)/N$6</f>
        <v>0.53324579347739931</v>
      </c>
      <c r="K29">
        <f>(I29-O$2)/O$6</f>
        <v>-1.6961896921082367</v>
      </c>
    </row>
    <row r="30" spans="1:11">
      <c r="A30">
        <v>464205</v>
      </c>
      <c r="B30" t="s">
        <v>1546</v>
      </c>
      <c r="C30" t="s">
        <v>97</v>
      </c>
      <c r="D30" t="s">
        <v>3885</v>
      </c>
      <c r="E30" t="s">
        <v>3407</v>
      </c>
      <c r="F30">
        <v>17111</v>
      </c>
      <c r="G30" t="s">
        <v>6404</v>
      </c>
      <c r="H30">
        <v>40.255586999999998</v>
      </c>
      <c r="I30">
        <v>-76.777606000000006</v>
      </c>
      <c r="J30">
        <f>(H30-N$2)/N$6</f>
        <v>0.28939271105687586</v>
      </c>
      <c r="K30">
        <f>(I30-O$2)/O$6</f>
        <v>-1.571573301236689</v>
      </c>
    </row>
    <row r="31" spans="1:11">
      <c r="A31">
        <v>341368</v>
      </c>
      <c r="B31" t="s">
        <v>629</v>
      </c>
      <c r="C31" t="s">
        <v>97</v>
      </c>
      <c r="D31" t="s">
        <v>3872</v>
      </c>
      <c r="E31" t="s">
        <v>3407</v>
      </c>
      <c r="F31">
        <v>17110</v>
      </c>
      <c r="G31" t="s">
        <v>6391</v>
      </c>
      <c r="H31">
        <v>40.333170000000003</v>
      </c>
      <c r="I31">
        <v>-76.846299999999999</v>
      </c>
      <c r="J31">
        <f>(H31-N$2)/N$6</f>
        <v>0.99497782624091091</v>
      </c>
      <c r="K31">
        <f>(I31-O$2)/O$6</f>
        <v>-1.9883810894601972</v>
      </c>
    </row>
    <row r="32" spans="1:11">
      <c r="A32">
        <v>239781</v>
      </c>
      <c r="B32" t="s">
        <v>1752</v>
      </c>
      <c r="C32" t="s">
        <v>97</v>
      </c>
      <c r="D32" t="s">
        <v>3870</v>
      </c>
      <c r="E32" t="s">
        <v>3407</v>
      </c>
      <c r="F32">
        <v>17109</v>
      </c>
      <c r="G32" t="s">
        <v>6389</v>
      </c>
      <c r="H32">
        <v>40.292772999999997</v>
      </c>
      <c r="I32">
        <v>-76.779640000000001</v>
      </c>
      <c r="J32">
        <f>(H32-N$2)/N$6</f>
        <v>0.62758391393934987</v>
      </c>
      <c r="K32">
        <f>(I32-O$2)/O$6</f>
        <v>-1.5839148018225411</v>
      </c>
    </row>
    <row r="33" spans="1:11">
      <c r="A33">
        <v>467831</v>
      </c>
      <c r="B33" t="s">
        <v>1886</v>
      </c>
      <c r="C33" t="s">
        <v>97</v>
      </c>
      <c r="D33" t="s">
        <v>3878</v>
      </c>
      <c r="E33" t="s">
        <v>3407</v>
      </c>
      <c r="F33">
        <v>17111</v>
      </c>
      <c r="G33" t="s">
        <v>6397</v>
      </c>
      <c r="H33">
        <v>40.252319</v>
      </c>
      <c r="I33">
        <v>-76.829927999999995</v>
      </c>
      <c r="J33">
        <f>(H33-N$2)/N$6</f>
        <v>0.25967161034640784</v>
      </c>
      <c r="K33">
        <f>(I33-O$2)/O$6</f>
        <v>-1.8890423246656358</v>
      </c>
    </row>
    <row r="34" spans="1:11">
      <c r="A34">
        <v>298099</v>
      </c>
      <c r="B34" t="s">
        <v>357</v>
      </c>
      <c r="C34" t="s">
        <v>97</v>
      </c>
      <c r="D34" t="s">
        <v>3869</v>
      </c>
      <c r="E34" t="s">
        <v>3407</v>
      </c>
      <c r="F34">
        <v>17109</v>
      </c>
      <c r="G34" t="s">
        <v>6388</v>
      </c>
      <c r="H34">
        <v>40.278500000000001</v>
      </c>
      <c r="I34">
        <v>-76.836939999999998</v>
      </c>
      <c r="J34">
        <f>(H34-N$2)/N$6</f>
        <v>0.4977769156405189</v>
      </c>
      <c r="K34">
        <f>(I34-O$2)/O$6</f>
        <v>-1.9315883434012577</v>
      </c>
    </row>
    <row r="35" spans="1:11">
      <c r="A35">
        <v>309347</v>
      </c>
      <c r="B35" t="s">
        <v>1984</v>
      </c>
      <c r="C35" t="s">
        <v>97</v>
      </c>
      <c r="D35" t="s">
        <v>3892</v>
      </c>
      <c r="E35" t="s">
        <v>3407</v>
      </c>
      <c r="F35">
        <v>17112</v>
      </c>
      <c r="G35" t="s">
        <v>6411</v>
      </c>
      <c r="H35">
        <v>40.323920000000001</v>
      </c>
      <c r="I35">
        <v>-76.840419999999995</v>
      </c>
      <c r="J35">
        <f>(H35-N$2)/N$6</f>
        <v>0.91085292367909898</v>
      </c>
      <c r="K35">
        <f>(I35-O$2)/O$6</f>
        <v>-1.9527035951410945</v>
      </c>
    </row>
    <row r="36" spans="1:11">
      <c r="A36">
        <v>240239</v>
      </c>
      <c r="B36" t="s">
        <v>2026</v>
      </c>
      <c r="C36" t="s">
        <v>97</v>
      </c>
      <c r="D36" t="s">
        <v>3875</v>
      </c>
      <c r="E36" t="s">
        <v>3407</v>
      </c>
      <c r="F36">
        <v>17110</v>
      </c>
      <c r="G36" t="s">
        <v>6394</v>
      </c>
      <c r="H36">
        <v>40.285004000000001</v>
      </c>
      <c r="I36">
        <v>-76.899677999999994</v>
      </c>
      <c r="J36">
        <f>(H36-N$2)/N$6</f>
        <v>0.55692809037153534</v>
      </c>
      <c r="K36">
        <f>(I36-O$2)/O$6</f>
        <v>-2.3122574996240313</v>
      </c>
    </row>
    <row r="37" spans="1:11">
      <c r="A37">
        <v>315984</v>
      </c>
      <c r="B37" t="s">
        <v>698</v>
      </c>
      <c r="C37" t="s">
        <v>97</v>
      </c>
      <c r="D37" t="s">
        <v>3896</v>
      </c>
      <c r="E37" t="s">
        <v>3407</v>
      </c>
      <c r="F37">
        <v>17112</v>
      </c>
      <c r="G37" t="s">
        <v>6415</v>
      </c>
      <c r="H37">
        <v>40.356110000000001</v>
      </c>
      <c r="I37">
        <v>-76.830939999999998</v>
      </c>
      <c r="J37">
        <f>(H37-N$2)/N$6</f>
        <v>1.2036075845941554</v>
      </c>
      <c r="K37">
        <f>(I37-O$2)/O$6</f>
        <v>-1.8951827369532219</v>
      </c>
    </row>
    <row r="38" spans="1:11">
      <c r="A38">
        <v>334433</v>
      </c>
      <c r="B38" t="s">
        <v>2124</v>
      </c>
      <c r="C38" t="s">
        <v>97</v>
      </c>
      <c r="D38" t="s">
        <v>3889</v>
      </c>
      <c r="E38" t="s">
        <v>3407</v>
      </c>
      <c r="F38">
        <v>17112</v>
      </c>
      <c r="G38" t="s">
        <v>6408</v>
      </c>
      <c r="H38">
        <v>40.326079999999997</v>
      </c>
      <c r="I38">
        <v>-76.785617000000002</v>
      </c>
      <c r="J38">
        <f>(H38-N$2)/N$6</f>
        <v>0.93049722525025358</v>
      </c>
      <c r="K38">
        <f>(I38-O$2)/O$6</f>
        <v>-1.6201808534458668</v>
      </c>
    </row>
    <row r="39" spans="1:11">
      <c r="A39">
        <v>439461</v>
      </c>
      <c r="B39" t="s">
        <v>2248</v>
      </c>
      <c r="C39" t="s">
        <v>97</v>
      </c>
      <c r="D39" t="s">
        <v>3882</v>
      </c>
      <c r="E39" t="s">
        <v>3407</v>
      </c>
      <c r="F39">
        <v>17111</v>
      </c>
      <c r="G39" t="s">
        <v>6401</v>
      </c>
      <c r="H39">
        <v>40.249125999999997</v>
      </c>
      <c r="I39">
        <v>-76.811464999999998</v>
      </c>
      <c r="J39">
        <f>(H39-N$2)/N$6</f>
        <v>0.23063260344045297</v>
      </c>
      <c r="K39">
        <f>(I39-O$2)/O$6</f>
        <v>-1.7770162060239771</v>
      </c>
    </row>
    <row r="40" spans="1:11">
      <c r="A40">
        <v>464206</v>
      </c>
      <c r="B40" t="s">
        <v>1547</v>
      </c>
      <c r="C40" t="s">
        <v>97</v>
      </c>
      <c r="D40" t="s">
        <v>3884</v>
      </c>
      <c r="E40" t="s">
        <v>3407</v>
      </c>
      <c r="F40">
        <v>17111</v>
      </c>
      <c r="G40" t="s">
        <v>6403</v>
      </c>
      <c r="H40">
        <v>40.260835999999998</v>
      </c>
      <c r="I40">
        <v>-76.808430999999999</v>
      </c>
      <c r="J40">
        <f>(H40-N$2)/N$6</f>
        <v>0.3371301827916659</v>
      </c>
      <c r="K40">
        <f>(I40-O$2)/O$6</f>
        <v>-1.7586071043634237</v>
      </c>
    </row>
    <row r="41" spans="1:11">
      <c r="A41">
        <v>464207</v>
      </c>
      <c r="B41" t="s">
        <v>1548</v>
      </c>
      <c r="C41" t="s">
        <v>97</v>
      </c>
      <c r="D41" t="s">
        <v>3898</v>
      </c>
      <c r="E41" t="s">
        <v>3407</v>
      </c>
      <c r="F41">
        <v>17112</v>
      </c>
      <c r="G41" t="s">
        <v>6417</v>
      </c>
      <c r="H41">
        <v>40.33728</v>
      </c>
      <c r="I41">
        <v>-76.793525000000002</v>
      </c>
      <c r="J41">
        <f>(H41-N$2)/N$6</f>
        <v>1.0323565667305057</v>
      </c>
      <c r="K41">
        <f>(I41-O$2)/O$6</f>
        <v>-1.6681634427443792</v>
      </c>
    </row>
    <row r="42" spans="1:11">
      <c r="A42">
        <v>464203</v>
      </c>
      <c r="B42" t="s">
        <v>1544</v>
      </c>
      <c r="C42" t="s">
        <v>97</v>
      </c>
      <c r="D42" t="s">
        <v>3893</v>
      </c>
      <c r="E42" t="s">
        <v>3407</v>
      </c>
      <c r="F42">
        <v>17112</v>
      </c>
      <c r="G42" t="s">
        <v>6412</v>
      </c>
      <c r="H42">
        <v>40.338324999999998</v>
      </c>
      <c r="I42">
        <v>-76.794337999999996</v>
      </c>
      <c r="J42">
        <f>(H42-N$2)/N$6</f>
        <v>1.0418604070739532</v>
      </c>
      <c r="K42">
        <f>(I42-O$2)/O$6</f>
        <v>-1.6730964024180499</v>
      </c>
    </row>
    <row r="43" spans="1:11">
      <c r="A43">
        <v>481570</v>
      </c>
      <c r="B43" t="s">
        <v>2534</v>
      </c>
      <c r="C43" t="s">
        <v>97</v>
      </c>
      <c r="D43" t="s">
        <v>3879</v>
      </c>
      <c r="E43" t="s">
        <v>3407</v>
      </c>
      <c r="F43">
        <v>17111</v>
      </c>
      <c r="G43" t="s">
        <v>6398</v>
      </c>
      <c r="H43">
        <v>40.265748000000002</v>
      </c>
      <c r="I43">
        <v>-76.757998000000001</v>
      </c>
      <c r="J43">
        <f>(H43-N$2)/N$6</f>
        <v>0.38180277969803644</v>
      </c>
      <c r="K43">
        <f>(I43-O$2)/O$6</f>
        <v>-1.4525997793644809</v>
      </c>
    </row>
    <row r="44" spans="1:11">
      <c r="A44">
        <v>464209</v>
      </c>
      <c r="B44" t="s">
        <v>1551</v>
      </c>
      <c r="C44" t="s">
        <v>97</v>
      </c>
      <c r="D44" t="s">
        <v>3899</v>
      </c>
      <c r="E44" t="s">
        <v>3407</v>
      </c>
      <c r="F44">
        <v>17112</v>
      </c>
      <c r="G44" t="s">
        <v>6418</v>
      </c>
      <c r="H44">
        <v>40.323448999999997</v>
      </c>
      <c r="I44">
        <v>-76.801518000000002</v>
      </c>
      <c r="J44">
        <f>(H44-N$2)/N$6</f>
        <v>0.90656937458645148</v>
      </c>
      <c r="K44">
        <f>(I44-O$2)/O$6</f>
        <v>-1.7166617781342299</v>
      </c>
    </row>
    <row r="45" spans="1:11">
      <c r="A45">
        <v>464210</v>
      </c>
      <c r="B45" t="s">
        <v>1552</v>
      </c>
      <c r="C45" t="s">
        <v>97</v>
      </c>
      <c r="D45" t="s">
        <v>3868</v>
      </c>
      <c r="E45" t="s">
        <v>3407</v>
      </c>
      <c r="F45">
        <v>17109</v>
      </c>
      <c r="G45" t="s">
        <v>6387</v>
      </c>
      <c r="H45">
        <v>40.306731999999997</v>
      </c>
      <c r="I45">
        <v>-76.816238999999996</v>
      </c>
      <c r="J45">
        <f>(H45-N$2)/N$6</f>
        <v>0.75453521284314706</v>
      </c>
      <c r="K45">
        <f>(I45-O$2)/O$6</f>
        <v>-1.8059829335544488</v>
      </c>
    </row>
    <row r="46" spans="1:11">
      <c r="A46">
        <v>300185</v>
      </c>
      <c r="B46" t="s">
        <v>2695</v>
      </c>
      <c r="C46" t="s">
        <v>97</v>
      </c>
      <c r="D46" t="s">
        <v>3876</v>
      </c>
      <c r="E46" t="s">
        <v>3407</v>
      </c>
      <c r="F46">
        <v>17110</v>
      </c>
      <c r="G46" t="s">
        <v>6395</v>
      </c>
      <c r="H46">
        <v>40.309950000000001</v>
      </c>
      <c r="I46">
        <v>-76.839920000000006</v>
      </c>
      <c r="J46">
        <f>(H46-N$2)/N$6</f>
        <v>0.78380158435062786</v>
      </c>
      <c r="K46">
        <f>(I46-O$2)/O$6</f>
        <v>-1.9496697946038299</v>
      </c>
    </row>
    <row r="47" spans="1:11">
      <c r="A47">
        <v>464211</v>
      </c>
      <c r="B47" t="s">
        <v>1553</v>
      </c>
      <c r="C47" t="s">
        <v>97</v>
      </c>
      <c r="D47" t="s">
        <v>3886</v>
      </c>
      <c r="E47" t="s">
        <v>3407</v>
      </c>
      <c r="F47">
        <v>17111</v>
      </c>
      <c r="G47" t="s">
        <v>6405</v>
      </c>
      <c r="H47">
        <v>40.261049999999997</v>
      </c>
      <c r="I47">
        <v>-76.830633000000006</v>
      </c>
      <c r="J47">
        <f>(H47-N$2)/N$6</f>
        <v>0.33907642378066055</v>
      </c>
      <c r="K47">
        <f>(I47-O$2)/O$6</f>
        <v>-1.8933199834233443</v>
      </c>
    </row>
    <row r="48" spans="1:11">
      <c r="A48">
        <v>281513</v>
      </c>
      <c r="B48" t="s">
        <v>794</v>
      </c>
      <c r="C48" t="s">
        <v>97</v>
      </c>
      <c r="D48" t="s">
        <v>3873</v>
      </c>
      <c r="E48" t="s">
        <v>3407</v>
      </c>
      <c r="F48">
        <v>17110</v>
      </c>
      <c r="G48" t="s">
        <v>6392</v>
      </c>
      <c r="H48">
        <v>40.316212999999998</v>
      </c>
      <c r="I48">
        <v>-76.857589000000004</v>
      </c>
      <c r="J48">
        <f>(H48-N$2)/N$6</f>
        <v>0.84076096432298353</v>
      </c>
      <c r="K48">
        <f>(I48-O$2)/O$6</f>
        <v>-2.0568782379922044</v>
      </c>
    </row>
    <row r="49" spans="1:11">
      <c r="A49">
        <v>464212</v>
      </c>
      <c r="B49" t="s">
        <v>1554</v>
      </c>
      <c r="C49" t="s">
        <v>97</v>
      </c>
      <c r="D49" t="s">
        <v>3895</v>
      </c>
      <c r="E49" t="s">
        <v>3407</v>
      </c>
      <c r="F49">
        <v>17112</v>
      </c>
      <c r="G49" t="s">
        <v>6414</v>
      </c>
      <c r="H49">
        <v>40.320197999999998</v>
      </c>
      <c r="I49">
        <v>-76.782943000000003</v>
      </c>
      <c r="J49">
        <f>(H49-N$2)/N$6</f>
        <v>0.87700288180501329</v>
      </c>
      <c r="K49">
        <f>(I49-O$2)/O$6</f>
        <v>-1.603956088172199</v>
      </c>
    </row>
    <row r="50" spans="1:11">
      <c r="A50">
        <v>464213</v>
      </c>
      <c r="B50" t="s">
        <v>1555</v>
      </c>
      <c r="C50" t="s">
        <v>97</v>
      </c>
      <c r="D50" t="s">
        <v>3867</v>
      </c>
      <c r="E50" t="s">
        <v>3407</v>
      </c>
      <c r="F50">
        <v>17109</v>
      </c>
      <c r="G50" t="s">
        <v>6386</v>
      </c>
      <c r="H50">
        <v>40.290588999999997</v>
      </c>
      <c r="I50">
        <v>-76.803185999999997</v>
      </c>
      <c r="J50">
        <f>(H50-N$2)/N$6</f>
        <v>0.60772134235070707</v>
      </c>
      <c r="K50">
        <f>(I50-O$2)/O$6</f>
        <v>-1.7267825367267537</v>
      </c>
    </row>
    <row r="51" spans="1:11">
      <c r="A51">
        <v>464214</v>
      </c>
      <c r="B51" t="s">
        <v>1556</v>
      </c>
      <c r="C51" t="s">
        <v>97</v>
      </c>
      <c r="D51" t="s">
        <v>3881</v>
      </c>
      <c r="E51" t="s">
        <v>3407</v>
      </c>
      <c r="F51">
        <v>17111</v>
      </c>
      <c r="G51" t="s">
        <v>6400</v>
      </c>
      <c r="H51">
        <v>40.266461</v>
      </c>
      <c r="I51">
        <v>-76.773966000000001</v>
      </c>
      <c r="J51">
        <f>(H51-N$2)/N$6</f>
        <v>0.3882872181333179</v>
      </c>
      <c r="K51">
        <f>(I51-O$2)/O$6</f>
        <v>-1.5494872333248553</v>
      </c>
    </row>
    <row r="52" spans="1:11">
      <c r="A52">
        <v>415724</v>
      </c>
      <c r="B52" t="s">
        <v>3023</v>
      </c>
      <c r="C52" t="s">
        <v>97</v>
      </c>
      <c r="D52" t="s">
        <v>3890</v>
      </c>
      <c r="E52" t="s">
        <v>3407</v>
      </c>
      <c r="F52">
        <v>17112</v>
      </c>
      <c r="G52" t="s">
        <v>6409</v>
      </c>
      <c r="H52">
        <v>40.340649999999997</v>
      </c>
      <c r="I52">
        <v>-76.810456000000002</v>
      </c>
      <c r="J52">
        <f>(H52-N$2)/N$6</f>
        <v>1.0630053150151531</v>
      </c>
      <c r="K52">
        <f>(I52-O$2)/O$6</f>
        <v>-1.7708939965396553</v>
      </c>
    </row>
    <row r="53" spans="1:11">
      <c r="A53">
        <v>464215</v>
      </c>
      <c r="B53" t="s">
        <v>1557</v>
      </c>
      <c r="C53" t="s">
        <v>97</v>
      </c>
      <c r="D53" t="s">
        <v>3880</v>
      </c>
      <c r="E53" t="s">
        <v>3407</v>
      </c>
      <c r="F53">
        <v>17111</v>
      </c>
      <c r="G53" t="s">
        <v>6399</v>
      </c>
      <c r="H53">
        <v>40.278815000000002</v>
      </c>
      <c r="I53">
        <v>-76.806145999999998</v>
      </c>
      <c r="J53">
        <f>(H53-N$2)/N$6</f>
        <v>0.50064170961965504</v>
      </c>
      <c r="K53">
        <f>(I53-O$2)/O$6</f>
        <v>-1.744742635907794</v>
      </c>
    </row>
    <row r="54" spans="1:11">
      <c r="A54">
        <v>241973</v>
      </c>
      <c r="B54" t="s">
        <v>96</v>
      </c>
      <c r="C54" t="s">
        <v>97</v>
      </c>
      <c r="D54" t="s">
        <v>3877</v>
      </c>
      <c r="E54" t="s">
        <v>3407</v>
      </c>
      <c r="F54">
        <v>17111</v>
      </c>
      <c r="G54" t="s">
        <v>6396</v>
      </c>
      <c r="H54">
        <v>40.259709999999998</v>
      </c>
      <c r="I54">
        <v>-76.767505</v>
      </c>
      <c r="J54">
        <f>(H54-N$2)/N$6</f>
        <v>0.32688968113928479</v>
      </c>
      <c r="K54">
        <f>(I54-O$2)/O$6</f>
        <v>-1.5102844627813872</v>
      </c>
    </row>
    <row r="55" spans="1:11">
      <c r="A55">
        <v>482405</v>
      </c>
      <c r="B55" t="s">
        <v>2060</v>
      </c>
      <c r="C55" t="s">
        <v>97</v>
      </c>
      <c r="D55" t="s">
        <v>3897</v>
      </c>
      <c r="E55" t="s">
        <v>3407</v>
      </c>
      <c r="F55">
        <v>17112</v>
      </c>
      <c r="G55" t="s">
        <v>6416</v>
      </c>
      <c r="H55">
        <v>40.340646</v>
      </c>
      <c r="I55">
        <v>-76.809629000000001</v>
      </c>
      <c r="J55">
        <f>(H55-N$2)/N$6</f>
        <v>1.0629689366789372</v>
      </c>
      <c r="K55">
        <f>(I55-O$2)/O$6</f>
        <v>-1.765876090450895</v>
      </c>
    </row>
    <row r="56" spans="1:11">
      <c r="A56">
        <v>469846</v>
      </c>
      <c r="B56" t="s">
        <v>390</v>
      </c>
      <c r="C56" t="s">
        <v>97</v>
      </c>
      <c r="D56" t="s">
        <v>3883</v>
      </c>
      <c r="E56" t="s">
        <v>3407</v>
      </c>
      <c r="F56">
        <v>17111</v>
      </c>
      <c r="G56" t="s">
        <v>6402</v>
      </c>
      <c r="H56">
        <v>40.252142999999997</v>
      </c>
      <c r="I56">
        <v>-76.820612999999994</v>
      </c>
      <c r="J56">
        <f>(H56-N$2)/N$6</f>
        <v>0.25807096355168863</v>
      </c>
      <c r="K56">
        <f>(I56-O$2)/O$6</f>
        <v>-1.8325226206550571</v>
      </c>
    </row>
    <row r="57" spans="1:11">
      <c r="A57">
        <v>469847</v>
      </c>
      <c r="B57" t="s">
        <v>234</v>
      </c>
      <c r="C57" t="s">
        <v>97</v>
      </c>
      <c r="D57" t="s">
        <v>3866</v>
      </c>
      <c r="E57" t="s">
        <v>3407</v>
      </c>
      <c r="F57">
        <v>17109</v>
      </c>
      <c r="G57" t="s">
        <v>6385</v>
      </c>
      <c r="H57">
        <v>40.275919999999999</v>
      </c>
      <c r="I57">
        <v>-76.831344999999999</v>
      </c>
      <c r="J57">
        <f>(H57-N$2)/N$6</f>
        <v>0.4743128887638064</v>
      </c>
      <c r="K57">
        <f>(I57-O$2)/O$6</f>
        <v>-1.8976401153884681</v>
      </c>
    </row>
    <row r="58" spans="1:11">
      <c r="A58">
        <v>285089</v>
      </c>
      <c r="B58" t="s">
        <v>435</v>
      </c>
      <c r="C58" t="s">
        <v>97</v>
      </c>
      <c r="D58" t="s">
        <v>3874</v>
      </c>
      <c r="E58" t="s">
        <v>3407</v>
      </c>
      <c r="F58">
        <v>17110</v>
      </c>
      <c r="G58" t="s">
        <v>6393</v>
      </c>
      <c r="H58">
        <v>40.298065999999999</v>
      </c>
      <c r="I58">
        <v>-76.878124999999997</v>
      </c>
      <c r="J58">
        <f>(H58-N$2)/N$6</f>
        <v>0.67572154737283585</v>
      </c>
      <c r="K58">
        <f>(I58-O$2)/O$6</f>
        <v>-2.1814824936616333</v>
      </c>
    </row>
    <row r="59" spans="1:11">
      <c r="A59">
        <v>464189</v>
      </c>
      <c r="B59" t="s">
        <v>1539</v>
      </c>
      <c r="C59" t="s">
        <v>97</v>
      </c>
      <c r="D59" t="s">
        <v>3894</v>
      </c>
      <c r="E59" t="s">
        <v>3407</v>
      </c>
      <c r="F59">
        <v>17112</v>
      </c>
      <c r="G59" t="s">
        <v>6413</v>
      </c>
      <c r="H59">
        <v>40.338008000000002</v>
      </c>
      <c r="I59">
        <v>-76.722116999999997</v>
      </c>
      <c r="J59">
        <f>(H59-N$2)/N$6</f>
        <v>1.0389774239267415</v>
      </c>
      <c r="K59">
        <f>(I59-O$2)/O$6</f>
        <v>-1.2348881852041393</v>
      </c>
    </row>
    <row r="60" spans="1:11">
      <c r="A60">
        <v>270091</v>
      </c>
      <c r="B60" t="s">
        <v>1301</v>
      </c>
      <c r="C60" t="s">
        <v>1302</v>
      </c>
      <c r="D60" t="s">
        <v>3760</v>
      </c>
      <c r="E60" t="s">
        <v>3407</v>
      </c>
      <c r="F60">
        <v>17033</v>
      </c>
      <c r="G60" t="s">
        <v>6279</v>
      </c>
      <c r="H60">
        <v>40.264195000000001</v>
      </c>
      <c r="I60">
        <v>-76.652150000000006</v>
      </c>
      <c r="J60">
        <f>(H60-N$2)/N$6</f>
        <v>0.36767889065170378</v>
      </c>
      <c r="K60">
        <f>(I60-O$2)/O$6</f>
        <v>-0.81035634081258767</v>
      </c>
    </row>
    <row r="61" spans="1:11">
      <c r="A61">
        <v>415620</v>
      </c>
      <c r="B61" t="s">
        <v>2527</v>
      </c>
      <c r="C61" t="s">
        <v>1302</v>
      </c>
      <c r="D61" t="s">
        <v>3759</v>
      </c>
      <c r="E61" t="s">
        <v>3407</v>
      </c>
      <c r="F61">
        <v>17033</v>
      </c>
      <c r="G61" t="s">
        <v>6278</v>
      </c>
      <c r="H61">
        <v>40.257232999999999</v>
      </c>
      <c r="I61">
        <v>-76.626057000000003</v>
      </c>
      <c r="J61">
        <f>(H61-N$2)/N$6</f>
        <v>0.30436239642085394</v>
      </c>
      <c r="K61">
        <f>(I61-O$2)/O$6</f>
        <v>-0.65203442597114192</v>
      </c>
    </row>
    <row r="62" spans="1:11">
      <c r="A62">
        <v>449177</v>
      </c>
      <c r="B62" t="s">
        <v>2527</v>
      </c>
      <c r="C62" t="s">
        <v>1302</v>
      </c>
      <c r="D62" t="s">
        <v>3761</v>
      </c>
      <c r="E62" t="s">
        <v>3407</v>
      </c>
      <c r="F62">
        <v>17033</v>
      </c>
      <c r="G62" t="s">
        <v>6280</v>
      </c>
      <c r="H62">
        <v>40.230801999999997</v>
      </c>
      <c r="I62">
        <v>-76.578721000000002</v>
      </c>
      <c r="J62">
        <f>(H62-N$2)/N$6</f>
        <v>6.3983445111548284E-2</v>
      </c>
      <c r="K62">
        <f>(I62-O$2)/O$6</f>
        <v>-0.36481846150044006</v>
      </c>
    </row>
    <row r="63" spans="1:11">
      <c r="A63">
        <v>241142</v>
      </c>
      <c r="B63" t="s">
        <v>2526</v>
      </c>
      <c r="C63" t="s">
        <v>1302</v>
      </c>
      <c r="D63" t="s">
        <v>3759</v>
      </c>
      <c r="E63" t="s">
        <v>3407</v>
      </c>
      <c r="F63">
        <v>17033</v>
      </c>
      <c r="G63" t="s">
        <v>6278</v>
      </c>
      <c r="H63">
        <v>40.257232999999999</v>
      </c>
      <c r="I63">
        <v>-76.626057000000003</v>
      </c>
      <c r="J63">
        <f>(H63-N$2)/N$6</f>
        <v>0.30436239642085394</v>
      </c>
      <c r="K63">
        <f>(I63-O$2)/O$6</f>
        <v>-0.65203442597114192</v>
      </c>
    </row>
    <row r="64" spans="1:11">
      <c r="A64">
        <v>448878</v>
      </c>
      <c r="B64" t="s">
        <v>2704</v>
      </c>
      <c r="C64" t="s">
        <v>1302</v>
      </c>
      <c r="D64" t="s">
        <v>3758</v>
      </c>
      <c r="E64" t="s">
        <v>3407</v>
      </c>
      <c r="F64">
        <v>17033</v>
      </c>
      <c r="G64" t="s">
        <v>6277</v>
      </c>
      <c r="H64">
        <v>40.263972000000003</v>
      </c>
      <c r="I64">
        <v>-76.676153999999997</v>
      </c>
      <c r="J64">
        <f>(H64-N$2)/N$6</f>
        <v>0.36565079840617526</v>
      </c>
      <c r="K64">
        <f>(I64-O$2)/O$6</f>
        <v>-0.9560030370089686</v>
      </c>
    </row>
    <row r="65" spans="1:11">
      <c r="A65">
        <v>471990</v>
      </c>
      <c r="B65" t="s">
        <v>2613</v>
      </c>
      <c r="C65" t="s">
        <v>1079</v>
      </c>
      <c r="D65" t="s">
        <v>3768</v>
      </c>
      <c r="E65" t="s">
        <v>3407</v>
      </c>
      <c r="F65">
        <v>17038</v>
      </c>
      <c r="G65" t="s">
        <v>6287</v>
      </c>
      <c r="H65">
        <v>40.412253</v>
      </c>
      <c r="I65">
        <v>-76.476609999999994</v>
      </c>
      <c r="J65">
        <f>(H65-N$2)/N$6</f>
        <v>1.7142048175159843</v>
      </c>
      <c r="K65">
        <f>(I65-O$2)/O$6</f>
        <v>0.25475035183548256</v>
      </c>
    </row>
    <row r="66" spans="1:11">
      <c r="A66">
        <v>264056</v>
      </c>
      <c r="B66" t="s">
        <v>932</v>
      </c>
      <c r="C66" t="s">
        <v>157</v>
      </c>
      <c r="D66" t="s">
        <v>3790</v>
      </c>
      <c r="E66" t="s">
        <v>3407</v>
      </c>
      <c r="F66">
        <v>17042</v>
      </c>
      <c r="G66" t="s">
        <v>6309</v>
      </c>
      <c r="H66">
        <v>40.342092999999998</v>
      </c>
      <c r="I66">
        <v>-76.400220000000004</v>
      </c>
      <c r="J66">
        <f>(H66-N$2)/N$6</f>
        <v>1.0761287998148104</v>
      </c>
      <c r="K66">
        <f>(I66-O$2)/O$6</f>
        <v>0.71825439792964352</v>
      </c>
    </row>
    <row r="67" spans="1:11">
      <c r="A67">
        <v>328728</v>
      </c>
      <c r="B67" t="s">
        <v>1427</v>
      </c>
      <c r="C67" t="s">
        <v>157</v>
      </c>
      <c r="D67" t="s">
        <v>3786</v>
      </c>
      <c r="E67" t="s">
        <v>3407</v>
      </c>
      <c r="F67">
        <v>17042</v>
      </c>
      <c r="G67" t="s">
        <v>6305</v>
      </c>
      <c r="H67">
        <v>40.339640000000003</v>
      </c>
      <c r="I67">
        <v>-76.458629999999999</v>
      </c>
      <c r="J67">
        <f>(H67-N$2)/N$6</f>
        <v>1.0538197851138678</v>
      </c>
      <c r="K67">
        <f>(I67-O$2)/O$6</f>
        <v>0.36384581915805825</v>
      </c>
    </row>
    <row r="68" spans="1:11">
      <c r="A68">
        <v>334669</v>
      </c>
      <c r="B68" t="s">
        <v>1608</v>
      </c>
      <c r="C68" t="s">
        <v>157</v>
      </c>
      <c r="D68" t="s">
        <v>3777</v>
      </c>
      <c r="E68" t="s">
        <v>3407</v>
      </c>
      <c r="F68">
        <v>17042</v>
      </c>
      <c r="G68" t="s">
        <v>6296</v>
      </c>
      <c r="H68">
        <v>40.316766000000001</v>
      </c>
      <c r="I68">
        <v>-76.422320999999997</v>
      </c>
      <c r="J68">
        <f>(H68-N$2)/N$6</f>
        <v>0.84579026930860246</v>
      </c>
      <c r="K68">
        <f>(I68-O$2)/O$6</f>
        <v>0.58415434657835608</v>
      </c>
    </row>
    <row r="69" spans="1:11">
      <c r="A69">
        <v>433738</v>
      </c>
      <c r="B69" t="s">
        <v>1706</v>
      </c>
      <c r="C69" t="s">
        <v>157</v>
      </c>
      <c r="D69" t="s">
        <v>3770</v>
      </c>
      <c r="E69" t="s">
        <v>3407</v>
      </c>
      <c r="F69">
        <v>17042</v>
      </c>
      <c r="G69" t="s">
        <v>6289</v>
      </c>
      <c r="H69">
        <v>40.314036000000002</v>
      </c>
      <c r="I69">
        <v>-76.391999999999996</v>
      </c>
      <c r="J69">
        <f>(H69-N$2)/N$6</f>
        <v>0.82096205482279905</v>
      </c>
      <c r="K69">
        <f>(I69-O$2)/O$6</f>
        <v>0.7681300787635027</v>
      </c>
    </row>
    <row r="70" spans="1:11">
      <c r="A70">
        <v>239726</v>
      </c>
      <c r="B70" t="s">
        <v>1716</v>
      </c>
      <c r="C70" t="s">
        <v>157</v>
      </c>
      <c r="D70" t="s">
        <v>3804</v>
      </c>
      <c r="E70" t="s">
        <v>3407</v>
      </c>
      <c r="F70">
        <v>17046</v>
      </c>
      <c r="G70" t="s">
        <v>6323</v>
      </c>
      <c r="H70">
        <v>40.341295000000002</v>
      </c>
      <c r="I70">
        <v>-76.414709999999999</v>
      </c>
      <c r="J70">
        <f>(H70-N$2)/N$6</f>
        <v>1.0688713217343795</v>
      </c>
      <c r="K70">
        <f>(I70-O$2)/O$6</f>
        <v>0.63033485835767056</v>
      </c>
    </row>
    <row r="71" spans="1:11">
      <c r="A71">
        <v>482582</v>
      </c>
      <c r="B71" t="s">
        <v>447</v>
      </c>
      <c r="C71" t="s">
        <v>157</v>
      </c>
      <c r="D71" t="s">
        <v>3803</v>
      </c>
      <c r="E71" t="s">
        <v>3407</v>
      </c>
      <c r="F71">
        <v>17046</v>
      </c>
      <c r="G71" t="s">
        <v>6322</v>
      </c>
      <c r="H71">
        <v>40.361544000000002</v>
      </c>
      <c r="I71">
        <v>-76.377137000000005</v>
      </c>
      <c r="J71">
        <f>(H71-N$2)/N$6</f>
        <v>1.2530275543801985</v>
      </c>
      <c r="K71">
        <f>(I71-O$2)/O$6</f>
        <v>0.85831283353630539</v>
      </c>
    </row>
    <row r="72" spans="1:11">
      <c r="A72">
        <v>331381</v>
      </c>
      <c r="B72" t="s">
        <v>1817</v>
      </c>
      <c r="C72" t="s">
        <v>157</v>
      </c>
      <c r="D72" t="s">
        <v>3778</v>
      </c>
      <c r="E72" t="s">
        <v>3407</v>
      </c>
      <c r="F72">
        <v>17042</v>
      </c>
      <c r="G72" t="s">
        <v>6297</v>
      </c>
      <c r="H72">
        <v>40.305520000000001</v>
      </c>
      <c r="I72">
        <v>-76.407672000000005</v>
      </c>
      <c r="J72">
        <f>(H72-N$2)/N$6</f>
        <v>0.7435125769615788</v>
      </c>
      <c r="K72">
        <f>(I72-O$2)/O$6</f>
        <v>0.67303863472118053</v>
      </c>
    </row>
    <row r="73" spans="1:11">
      <c r="A73">
        <v>455107</v>
      </c>
      <c r="B73" t="s">
        <v>1126</v>
      </c>
      <c r="C73" t="s">
        <v>157</v>
      </c>
      <c r="D73" t="s">
        <v>3774</v>
      </c>
      <c r="E73" t="s">
        <v>3407</v>
      </c>
      <c r="F73">
        <v>17042</v>
      </c>
      <c r="G73" t="s">
        <v>6293</v>
      </c>
      <c r="H73">
        <v>40.295611999999998</v>
      </c>
      <c r="I73">
        <v>-76.490622999999999</v>
      </c>
      <c r="J73">
        <f>(H73-N$2)/N$6</f>
        <v>0.65340343808779078</v>
      </c>
      <c r="K73">
        <f>(I73-O$2)/O$6</f>
        <v>0.16972505797606399</v>
      </c>
    </row>
    <row r="74" spans="1:11">
      <c r="A74">
        <v>415483</v>
      </c>
      <c r="B74" t="s">
        <v>3257</v>
      </c>
      <c r="C74" t="s">
        <v>157</v>
      </c>
      <c r="D74" t="s">
        <v>3783</v>
      </c>
      <c r="E74" t="s">
        <v>3407</v>
      </c>
      <c r="F74">
        <v>17042</v>
      </c>
      <c r="G74" t="s">
        <v>6302</v>
      </c>
      <c r="H74">
        <v>40.315990999999997</v>
      </c>
      <c r="I74">
        <v>-76.426006000000001</v>
      </c>
      <c r="J74">
        <f>(H74-N$2)/N$6</f>
        <v>0.83874196666149281</v>
      </c>
      <c r="K74">
        <f>(I74-O$2)/O$6</f>
        <v>0.56179523661816166</v>
      </c>
    </row>
    <row r="75" spans="1:11">
      <c r="A75">
        <v>246796</v>
      </c>
      <c r="B75" t="s">
        <v>674</v>
      </c>
      <c r="C75" t="s">
        <v>157</v>
      </c>
      <c r="D75" t="s">
        <v>3773</v>
      </c>
      <c r="E75" t="s">
        <v>3407</v>
      </c>
      <c r="F75">
        <v>17042</v>
      </c>
      <c r="G75" t="s">
        <v>6292</v>
      </c>
      <c r="H75">
        <v>40.332465999999997</v>
      </c>
      <c r="I75">
        <v>-76.450291000000007</v>
      </c>
      <c r="J75">
        <f>(H75-N$2)/N$6</f>
        <v>0.98857523906209877</v>
      </c>
      <c r="K75">
        <f>(I75-O$2)/O$6</f>
        <v>0.41444354451970494</v>
      </c>
    </row>
    <row r="76" spans="1:11">
      <c r="A76">
        <v>303419</v>
      </c>
      <c r="B76" t="s">
        <v>942</v>
      </c>
      <c r="C76" t="s">
        <v>157</v>
      </c>
      <c r="D76" t="s">
        <v>3785</v>
      </c>
      <c r="E76" t="s">
        <v>3407</v>
      </c>
      <c r="F76">
        <v>17042</v>
      </c>
      <c r="G76" t="s">
        <v>6304</v>
      </c>
      <c r="H76">
        <v>40.337102999999999</v>
      </c>
      <c r="I76">
        <v>-76.385307999999995</v>
      </c>
      <c r="J76">
        <f>(H76-N$2)/N$6</f>
        <v>1.0307468253517487</v>
      </c>
      <c r="K76">
        <f>(I76-O$2)/O$6</f>
        <v>0.80873446515521674</v>
      </c>
    </row>
    <row r="77" spans="1:11">
      <c r="A77">
        <v>470001</v>
      </c>
      <c r="B77" t="s">
        <v>2254</v>
      </c>
      <c r="C77" t="s">
        <v>157</v>
      </c>
      <c r="D77" t="s">
        <v>3781</v>
      </c>
      <c r="E77" t="s">
        <v>3407</v>
      </c>
      <c r="F77">
        <v>17042</v>
      </c>
      <c r="G77" t="s">
        <v>6300</v>
      </c>
      <c r="H77">
        <v>40.336967999999999</v>
      </c>
      <c r="I77">
        <v>-76.427426999999994</v>
      </c>
      <c r="J77">
        <f>(H77-N$2)/N$6</f>
        <v>1.0295190565035475</v>
      </c>
      <c r="K77">
        <f>(I77-O$2)/O$6</f>
        <v>0.5531731754910918</v>
      </c>
    </row>
    <row r="78" spans="1:11">
      <c r="A78">
        <v>240839</v>
      </c>
      <c r="B78" t="s">
        <v>1071</v>
      </c>
      <c r="C78" t="s">
        <v>157</v>
      </c>
      <c r="D78" t="s">
        <v>3787</v>
      </c>
      <c r="E78" t="s">
        <v>3407</v>
      </c>
      <c r="F78">
        <v>17042</v>
      </c>
      <c r="G78" t="s">
        <v>6306</v>
      </c>
      <c r="H78">
        <v>40.340282000000002</v>
      </c>
      <c r="I78">
        <v>-76.389938000000001</v>
      </c>
      <c r="J78">
        <f>(H78-N$2)/N$6</f>
        <v>1.0596585080808516</v>
      </c>
      <c r="K78">
        <f>(I78-O$2)/O$6</f>
        <v>0.78064147217944757</v>
      </c>
    </row>
    <row r="79" spans="1:11">
      <c r="A79">
        <v>267169</v>
      </c>
      <c r="B79" t="s">
        <v>156</v>
      </c>
      <c r="C79" t="s">
        <v>157</v>
      </c>
      <c r="D79" t="s">
        <v>3775</v>
      </c>
      <c r="E79" t="s">
        <v>3407</v>
      </c>
      <c r="F79">
        <v>17042</v>
      </c>
      <c r="G79" t="s">
        <v>6294</v>
      </c>
      <c r="H79">
        <v>40.286605999999999</v>
      </c>
      <c r="I79">
        <v>-76.469474000000005</v>
      </c>
      <c r="J79">
        <f>(H79-N$2)/N$6</f>
        <v>0.57149761403681754</v>
      </c>
      <c r="K79">
        <f>(I79-O$2)/O$6</f>
        <v>0.29804875310427509</v>
      </c>
    </row>
    <row r="80" spans="1:11">
      <c r="A80">
        <v>466135</v>
      </c>
      <c r="B80" t="s">
        <v>2300</v>
      </c>
      <c r="C80" t="s">
        <v>157</v>
      </c>
      <c r="D80" t="s">
        <v>3771</v>
      </c>
      <c r="E80" t="s">
        <v>3407</v>
      </c>
      <c r="F80">
        <v>17042</v>
      </c>
      <c r="G80" t="s">
        <v>6290</v>
      </c>
      <c r="H80">
        <v>40.326377999999998</v>
      </c>
      <c r="I80">
        <v>-76.421484000000007</v>
      </c>
      <c r="J80">
        <f>(H80-N$2)/N$6</f>
        <v>0.93320741130035989</v>
      </c>
      <c r="K80">
        <f>(I80-O$2)/O$6</f>
        <v>0.58923292867779609</v>
      </c>
    </row>
    <row r="81" spans="1:11">
      <c r="A81">
        <v>468325</v>
      </c>
      <c r="B81" t="s">
        <v>2301</v>
      </c>
      <c r="C81" t="s">
        <v>157</v>
      </c>
      <c r="D81" t="s">
        <v>3806</v>
      </c>
      <c r="E81" t="s">
        <v>3407</v>
      </c>
      <c r="F81">
        <v>17046</v>
      </c>
      <c r="G81" t="s">
        <v>6325</v>
      </c>
      <c r="H81">
        <v>40.344631999999997</v>
      </c>
      <c r="I81">
        <v>-76.424636000000007</v>
      </c>
      <c r="J81">
        <f>(H81-N$2)/N$6</f>
        <v>1.0992199487450049</v>
      </c>
      <c r="K81">
        <f>(I81-O$2)/O$6</f>
        <v>0.57010785009042841</v>
      </c>
    </row>
    <row r="82" spans="1:11">
      <c r="A82">
        <v>240844</v>
      </c>
      <c r="B82" t="s">
        <v>2298</v>
      </c>
      <c r="C82" t="s">
        <v>157</v>
      </c>
      <c r="D82" t="s">
        <v>3771</v>
      </c>
      <c r="E82" t="s">
        <v>3407</v>
      </c>
      <c r="F82">
        <v>17042</v>
      </c>
      <c r="G82" t="s">
        <v>6290</v>
      </c>
      <c r="H82">
        <v>40.326377999999998</v>
      </c>
      <c r="I82">
        <v>-76.421484000000007</v>
      </c>
      <c r="J82">
        <f>(H82-N$2)/N$6</f>
        <v>0.93320741130035989</v>
      </c>
      <c r="K82">
        <f>(I82-O$2)/O$6</f>
        <v>0.58923292867779609</v>
      </c>
    </row>
    <row r="83" spans="1:11">
      <c r="A83">
        <v>240847</v>
      </c>
      <c r="B83" t="s">
        <v>736</v>
      </c>
      <c r="C83" t="s">
        <v>157</v>
      </c>
      <c r="D83" t="s">
        <v>3772</v>
      </c>
      <c r="E83" t="s">
        <v>3407</v>
      </c>
      <c r="F83">
        <v>17042</v>
      </c>
      <c r="G83" t="s">
        <v>6291</v>
      </c>
      <c r="H83">
        <v>40.302691000000003</v>
      </c>
      <c r="I83">
        <v>-76.413039999999995</v>
      </c>
      <c r="J83">
        <f>(H83-N$2)/N$6</f>
        <v>0.71778399865377418</v>
      </c>
      <c r="K83">
        <f>(I83-O$2)/O$6</f>
        <v>0.64046775215239937</v>
      </c>
    </row>
    <row r="84" spans="1:11">
      <c r="A84">
        <v>344298</v>
      </c>
      <c r="B84" t="s">
        <v>2333</v>
      </c>
      <c r="C84" t="s">
        <v>157</v>
      </c>
      <c r="D84" t="s">
        <v>3805</v>
      </c>
      <c r="E84" t="s">
        <v>3407</v>
      </c>
      <c r="F84">
        <v>17046</v>
      </c>
      <c r="G84" t="s">
        <v>6324</v>
      </c>
      <c r="H84">
        <v>40.357264999999998</v>
      </c>
      <c r="I84">
        <v>-76.450500000000005</v>
      </c>
      <c r="J84">
        <f>(H84-N$2)/N$6</f>
        <v>1.2141118291842783</v>
      </c>
      <c r="K84">
        <f>(I84-O$2)/O$6</f>
        <v>0.41317541589510975</v>
      </c>
    </row>
    <row r="85" spans="1:11">
      <c r="A85">
        <v>302364</v>
      </c>
      <c r="B85" t="s">
        <v>2522</v>
      </c>
      <c r="C85" t="s">
        <v>157</v>
      </c>
      <c r="D85" t="s">
        <v>3782</v>
      </c>
      <c r="E85" t="s">
        <v>3407</v>
      </c>
      <c r="F85">
        <v>17042</v>
      </c>
      <c r="G85" t="s">
        <v>6301</v>
      </c>
      <c r="H85">
        <v>40.301110000000001</v>
      </c>
      <c r="I85">
        <v>-76.384259999999998</v>
      </c>
      <c r="J85">
        <f>(H85-N$2)/N$6</f>
        <v>0.7034054612537376</v>
      </c>
      <c r="K85">
        <f>(I85-O$2)/O$6</f>
        <v>0.81509331108145688</v>
      </c>
    </row>
    <row r="86" spans="1:11">
      <c r="A86">
        <v>322846</v>
      </c>
      <c r="B86" t="s">
        <v>2535</v>
      </c>
      <c r="C86" t="s">
        <v>157</v>
      </c>
      <c r="D86" t="s">
        <v>3789</v>
      </c>
      <c r="E86" t="s">
        <v>3407</v>
      </c>
      <c r="F86">
        <v>17042</v>
      </c>
      <c r="G86" t="s">
        <v>6308</v>
      </c>
      <c r="H86">
        <v>40.249752999999998</v>
      </c>
      <c r="I86">
        <v>-76.470293999999996</v>
      </c>
      <c r="J86">
        <f>(H86-N$2)/N$6</f>
        <v>0.23633490764654727</v>
      </c>
      <c r="K86">
        <f>(I86-O$2)/O$6</f>
        <v>0.29307332022310273</v>
      </c>
    </row>
    <row r="87" spans="1:11">
      <c r="A87">
        <v>281065</v>
      </c>
      <c r="B87" t="s">
        <v>1080</v>
      </c>
      <c r="C87" t="s">
        <v>157</v>
      </c>
      <c r="D87" t="s">
        <v>3802</v>
      </c>
      <c r="E87" t="s">
        <v>3407</v>
      </c>
      <c r="F87">
        <v>17046</v>
      </c>
      <c r="G87" t="s">
        <v>6321</v>
      </c>
      <c r="H87">
        <v>40.360900000000001</v>
      </c>
      <c r="I87">
        <v>-76.460909999999998</v>
      </c>
      <c r="J87">
        <f>(H87-N$2)/N$6</f>
        <v>1.2471706422450743</v>
      </c>
      <c r="K87">
        <f>(I87-O$2)/O$6</f>
        <v>0.35001168870781152</v>
      </c>
    </row>
    <row r="88" spans="1:11">
      <c r="A88">
        <v>468632</v>
      </c>
      <c r="B88" t="s">
        <v>2303</v>
      </c>
      <c r="C88" t="s">
        <v>157</v>
      </c>
      <c r="D88" t="s">
        <v>3801</v>
      </c>
      <c r="E88" t="s">
        <v>3407</v>
      </c>
      <c r="F88">
        <v>17046</v>
      </c>
      <c r="G88" t="s">
        <v>6320</v>
      </c>
      <c r="H88">
        <v>40.347822999999998</v>
      </c>
      <c r="I88">
        <v>-76.437899999999999</v>
      </c>
      <c r="J88">
        <f>(H88-N$2)/N$6</f>
        <v>1.1282407664828196</v>
      </c>
      <c r="K88">
        <f>(I88-O$2)/O$6</f>
        <v>0.48962718943601963</v>
      </c>
    </row>
    <row r="89" spans="1:11">
      <c r="A89">
        <v>415635</v>
      </c>
      <c r="B89" t="s">
        <v>2299</v>
      </c>
      <c r="C89" t="s">
        <v>157</v>
      </c>
      <c r="D89" t="s">
        <v>3801</v>
      </c>
      <c r="E89" t="s">
        <v>3407</v>
      </c>
      <c r="F89">
        <v>17046</v>
      </c>
      <c r="G89" t="s">
        <v>6320</v>
      </c>
      <c r="H89">
        <v>40.347822999999998</v>
      </c>
      <c r="I89">
        <v>-76.437899999999999</v>
      </c>
      <c r="J89">
        <f>(H89-N$2)/N$6</f>
        <v>1.1282407664828196</v>
      </c>
      <c r="K89">
        <f>(I89-O$2)/O$6</f>
        <v>0.48962718943601963</v>
      </c>
    </row>
    <row r="90" spans="1:11">
      <c r="A90">
        <v>455897</v>
      </c>
      <c r="B90" t="s">
        <v>415</v>
      </c>
      <c r="C90" t="s">
        <v>157</v>
      </c>
      <c r="D90" t="s">
        <v>3784</v>
      </c>
      <c r="E90" t="s">
        <v>3407</v>
      </c>
      <c r="F90">
        <v>17042</v>
      </c>
      <c r="G90" t="s">
        <v>6303</v>
      </c>
      <c r="H90">
        <v>40.302455000000002</v>
      </c>
      <c r="I90">
        <v>-76.376025999999996</v>
      </c>
      <c r="J90">
        <f>(H90-N$2)/N$6</f>
        <v>0.71563767681543144</v>
      </c>
      <c r="K90">
        <f>(I90-O$2)/O$6</f>
        <v>0.86505393833031952</v>
      </c>
    </row>
    <row r="91" spans="1:11">
      <c r="A91">
        <v>305669</v>
      </c>
      <c r="B91" t="s">
        <v>414</v>
      </c>
      <c r="C91" t="s">
        <v>157</v>
      </c>
      <c r="D91" t="s">
        <v>3784</v>
      </c>
      <c r="E91" t="s">
        <v>3407</v>
      </c>
      <c r="F91">
        <v>17042</v>
      </c>
      <c r="G91" t="s">
        <v>6303</v>
      </c>
      <c r="H91">
        <v>40.302455000000002</v>
      </c>
      <c r="I91">
        <v>-76.376025999999996</v>
      </c>
      <c r="J91">
        <f>(H91-N$2)/N$6</f>
        <v>0.71563767681543144</v>
      </c>
      <c r="K91">
        <f>(I91-O$2)/O$6</f>
        <v>0.86505393833031952</v>
      </c>
    </row>
    <row r="92" spans="1:11">
      <c r="A92">
        <v>241860</v>
      </c>
      <c r="B92" t="s">
        <v>247</v>
      </c>
      <c r="C92" t="s">
        <v>157</v>
      </c>
      <c r="D92" t="s">
        <v>3779</v>
      </c>
      <c r="E92" t="s">
        <v>3407</v>
      </c>
      <c r="F92">
        <v>17042</v>
      </c>
      <c r="G92" t="s">
        <v>6298</v>
      </c>
      <c r="H92">
        <v>40.318465000000003</v>
      </c>
      <c r="I92">
        <v>-76.368301000000002</v>
      </c>
      <c r="J92">
        <f>(H92-N$2)/N$6</f>
        <v>0.86124196762781036</v>
      </c>
      <c r="K92">
        <f>(I92-O$2)/O$6</f>
        <v>0.91192615663212473</v>
      </c>
    </row>
    <row r="93" spans="1:11">
      <c r="A93">
        <v>468367</v>
      </c>
      <c r="B93" t="s">
        <v>2302</v>
      </c>
      <c r="C93" t="s">
        <v>157</v>
      </c>
      <c r="D93" t="s">
        <v>3788</v>
      </c>
      <c r="E93" t="s">
        <v>3407</v>
      </c>
      <c r="F93">
        <v>17042</v>
      </c>
      <c r="G93" t="s">
        <v>6307</v>
      </c>
      <c r="H93">
        <v>40.325704999999999</v>
      </c>
      <c r="I93">
        <v>-76.432032000000007</v>
      </c>
      <c r="J93">
        <f>(H93-N$2)/N$6</f>
        <v>0.92708675622749404</v>
      </c>
      <c r="K93">
        <f>(I93-O$2)/O$6</f>
        <v>0.52523187254215142</v>
      </c>
    </row>
    <row r="94" spans="1:11">
      <c r="A94">
        <v>469834</v>
      </c>
      <c r="B94" t="s">
        <v>233</v>
      </c>
      <c r="C94" t="s">
        <v>157</v>
      </c>
      <c r="D94" t="s">
        <v>3780</v>
      </c>
      <c r="E94" t="s">
        <v>3407</v>
      </c>
      <c r="F94">
        <v>17042</v>
      </c>
      <c r="G94" t="s">
        <v>6299</v>
      </c>
      <c r="H94">
        <v>40.314827999999999</v>
      </c>
      <c r="I94">
        <v>-76.416944999999998</v>
      </c>
      <c r="J94">
        <f>(H94-N$2)/N$6</f>
        <v>0.82816496539887408</v>
      </c>
      <c r="K94">
        <f>(I94-O$2)/O$6</f>
        <v>0.61677376995578448</v>
      </c>
    </row>
    <row r="95" spans="1:11">
      <c r="A95">
        <v>439626</v>
      </c>
      <c r="B95" t="s">
        <v>537</v>
      </c>
      <c r="C95" t="s">
        <v>157</v>
      </c>
      <c r="D95" t="s">
        <v>3776</v>
      </c>
      <c r="E95" t="s">
        <v>3407</v>
      </c>
      <c r="F95">
        <v>17042</v>
      </c>
      <c r="G95" t="s">
        <v>6295</v>
      </c>
      <c r="H95">
        <v>40.317295000000001</v>
      </c>
      <c r="I95">
        <v>-76.399490999999998</v>
      </c>
      <c r="J95">
        <f>(H95-N$2)/N$6</f>
        <v>0.85060130427673331</v>
      </c>
      <c r="K95">
        <f>(I95-O$2)/O$6</f>
        <v>0.72267767911312142</v>
      </c>
    </row>
    <row r="96" spans="1:11">
      <c r="A96">
        <v>415719</v>
      </c>
      <c r="B96" t="s">
        <v>3110</v>
      </c>
      <c r="C96" t="s">
        <v>116</v>
      </c>
      <c r="D96" t="s">
        <v>4365</v>
      </c>
      <c r="E96" t="s">
        <v>3407</v>
      </c>
      <c r="F96">
        <v>17543</v>
      </c>
      <c r="G96" t="s">
        <v>6885</v>
      </c>
      <c r="H96">
        <v>40.139305</v>
      </c>
      <c r="I96">
        <v>-76.302580000000006</v>
      </c>
      <c r="J96">
        <f>(H96-N$2)/N$6</f>
        <v>-0.76814371269348569</v>
      </c>
      <c r="K96">
        <f>(I96-O$2)/O$6</f>
        <v>1.3106949668606485</v>
      </c>
    </row>
    <row r="97" spans="1:11">
      <c r="A97">
        <v>415723</v>
      </c>
      <c r="B97" t="s">
        <v>3111</v>
      </c>
      <c r="C97" t="s">
        <v>116</v>
      </c>
      <c r="D97" t="s">
        <v>4364</v>
      </c>
      <c r="E97" t="s">
        <v>3407</v>
      </c>
      <c r="F97">
        <v>17543</v>
      </c>
      <c r="G97" t="s">
        <v>6884</v>
      </c>
      <c r="H97">
        <v>40.127992999999996</v>
      </c>
      <c r="I97">
        <v>-76.307530999999997</v>
      </c>
      <c r="J97">
        <f>(H97-N$2)/N$6</f>
        <v>-0.87102164758855327</v>
      </c>
      <c r="K97">
        <f>(I97-O$2)/O$6</f>
        <v>1.2806542739399984</v>
      </c>
    </row>
    <row r="98" spans="1:11">
      <c r="A98">
        <v>238960</v>
      </c>
      <c r="B98" t="s">
        <v>3109</v>
      </c>
      <c r="C98" t="s">
        <v>116</v>
      </c>
      <c r="D98" t="s">
        <v>4365</v>
      </c>
      <c r="E98" t="s">
        <v>3407</v>
      </c>
      <c r="F98">
        <v>17543</v>
      </c>
      <c r="G98" t="s">
        <v>6885</v>
      </c>
      <c r="H98">
        <v>40.139305</v>
      </c>
      <c r="I98">
        <v>-76.302580000000006</v>
      </c>
      <c r="J98">
        <f>(H98-N$2)/N$6</f>
        <v>-0.76814371269348569</v>
      </c>
      <c r="K98">
        <f>(I98-O$2)/O$6</f>
        <v>1.3106949668606485</v>
      </c>
    </row>
    <row r="99" spans="1:11">
      <c r="A99">
        <v>239118</v>
      </c>
      <c r="B99" t="s">
        <v>1210</v>
      </c>
      <c r="C99" t="s">
        <v>190</v>
      </c>
      <c r="D99" t="s">
        <v>4376</v>
      </c>
      <c r="E99" t="s">
        <v>3407</v>
      </c>
      <c r="F99">
        <v>17545</v>
      </c>
      <c r="G99" t="s">
        <v>6896</v>
      </c>
      <c r="H99">
        <v>40.140965999999999</v>
      </c>
      <c r="I99">
        <v>-76.381367999999995</v>
      </c>
      <c r="J99">
        <f>(H99-N$2)/N$6</f>
        <v>-0.7530376085686179</v>
      </c>
      <c r="K99">
        <f>(I99-O$2)/O$6</f>
        <v>0.83264081338942642</v>
      </c>
    </row>
    <row r="100" spans="1:11">
      <c r="A100">
        <v>306344</v>
      </c>
      <c r="B100" t="s">
        <v>1211</v>
      </c>
      <c r="C100" t="s">
        <v>190</v>
      </c>
      <c r="D100" t="s">
        <v>4376</v>
      </c>
      <c r="E100" t="s">
        <v>3407</v>
      </c>
      <c r="F100">
        <v>17545</v>
      </c>
      <c r="G100" t="s">
        <v>6896</v>
      </c>
      <c r="H100">
        <v>40.140965999999999</v>
      </c>
      <c r="I100">
        <v>-76.381367999999995</v>
      </c>
      <c r="J100">
        <f>(H100-N$2)/N$6</f>
        <v>-0.7530376085686179</v>
      </c>
      <c r="K100">
        <f>(I100-O$2)/O$6</f>
        <v>0.83264081338942642</v>
      </c>
    </row>
    <row r="101" spans="1:11">
      <c r="A101">
        <v>297406</v>
      </c>
      <c r="B101" t="s">
        <v>319</v>
      </c>
      <c r="C101" t="s">
        <v>190</v>
      </c>
      <c r="D101" t="s">
        <v>4397</v>
      </c>
      <c r="E101" t="s">
        <v>3407</v>
      </c>
      <c r="F101">
        <v>17545</v>
      </c>
      <c r="G101" t="s">
        <v>6917</v>
      </c>
      <c r="H101">
        <v>40.113739000000002</v>
      </c>
      <c r="I101">
        <v>-76.445440000000005</v>
      </c>
      <c r="J101">
        <f>(H101-N$2)/N$6</f>
        <v>-1.0006558487902142</v>
      </c>
      <c r="K101">
        <f>(I101-O$2)/O$6</f>
        <v>0.44387747733295396</v>
      </c>
    </row>
    <row r="102" spans="1:11">
      <c r="A102">
        <v>253713</v>
      </c>
      <c r="B102" t="s">
        <v>325</v>
      </c>
      <c r="C102" t="s">
        <v>190</v>
      </c>
      <c r="D102" t="s">
        <v>4383</v>
      </c>
      <c r="E102" t="s">
        <v>3407</v>
      </c>
      <c r="F102">
        <v>17545</v>
      </c>
      <c r="G102" t="s">
        <v>6903</v>
      </c>
      <c r="H102">
        <v>40.163141000000003</v>
      </c>
      <c r="I102">
        <v>-76.385081</v>
      </c>
      <c r="J102">
        <f>(H102-N$2)/N$6</f>
        <v>-0.55136520702178216</v>
      </c>
      <c r="K102">
        <f>(I102-O$2)/O$6</f>
        <v>0.81011181059913895</v>
      </c>
    </row>
    <row r="103" spans="1:11">
      <c r="A103">
        <v>239305</v>
      </c>
      <c r="B103" t="s">
        <v>1338</v>
      </c>
      <c r="C103" t="s">
        <v>190</v>
      </c>
      <c r="D103" t="s">
        <v>4391</v>
      </c>
      <c r="E103" t="s">
        <v>3407</v>
      </c>
      <c r="F103">
        <v>17545</v>
      </c>
      <c r="G103" t="s">
        <v>6911</v>
      </c>
      <c r="H103">
        <v>40.174357999999998</v>
      </c>
      <c r="I103">
        <v>-76.402782000000002</v>
      </c>
      <c r="J103">
        <f>(H103-N$2)/N$6</f>
        <v>-0.44935125761256478</v>
      </c>
      <c r="K103">
        <f>(I103-O$2)/O$6</f>
        <v>0.70270920397634795</v>
      </c>
    </row>
    <row r="104" spans="1:11">
      <c r="A104">
        <v>307226</v>
      </c>
      <c r="B104" t="s">
        <v>1376</v>
      </c>
      <c r="C104" t="s">
        <v>190</v>
      </c>
      <c r="D104" t="s">
        <v>4415</v>
      </c>
      <c r="E104" t="s">
        <v>3407</v>
      </c>
      <c r="F104">
        <v>17545</v>
      </c>
      <c r="G104" t="s">
        <v>6935</v>
      </c>
      <c r="H104">
        <v>40.156745999999998</v>
      </c>
      <c r="I104">
        <v>-76.396028999999999</v>
      </c>
      <c r="J104">
        <f>(H104-N$2)/N$6</f>
        <v>-0.60952507209022577</v>
      </c>
      <c r="K104">
        <f>(I104-O$2)/O$6</f>
        <v>0.74368371403363098</v>
      </c>
    </row>
    <row r="105" spans="1:11">
      <c r="A105">
        <v>319048</v>
      </c>
      <c r="B105" t="s">
        <v>1420</v>
      </c>
      <c r="C105" t="s">
        <v>190</v>
      </c>
      <c r="D105" t="s">
        <v>4416</v>
      </c>
      <c r="E105" t="s">
        <v>3407</v>
      </c>
      <c r="F105">
        <v>17545</v>
      </c>
      <c r="G105" t="s">
        <v>6936</v>
      </c>
      <c r="H105">
        <v>40.163131</v>
      </c>
      <c r="I105">
        <v>-76.395566000000002</v>
      </c>
      <c r="J105">
        <f>(H105-N$2)/N$6</f>
        <v>-0.55145615286241845</v>
      </c>
      <c r="K105">
        <f>(I105-O$2)/O$6</f>
        <v>0.74649301333118201</v>
      </c>
    </row>
    <row r="106" spans="1:11">
      <c r="A106">
        <v>481118</v>
      </c>
      <c r="B106" t="s">
        <v>382</v>
      </c>
      <c r="C106" t="s">
        <v>190</v>
      </c>
      <c r="D106" t="s">
        <v>4394</v>
      </c>
      <c r="E106" t="s">
        <v>3407</v>
      </c>
      <c r="F106">
        <v>17545</v>
      </c>
      <c r="G106" t="s">
        <v>6914</v>
      </c>
      <c r="H106">
        <v>40.158588999999999</v>
      </c>
      <c r="I106">
        <v>-76.397148000000001</v>
      </c>
      <c r="J106">
        <f>(H106-N$2)/N$6</f>
        <v>-0.59276375366628287</v>
      </c>
      <c r="K106">
        <f>(I106-O$2)/O$6</f>
        <v>0.73689406843105587</v>
      </c>
    </row>
    <row r="107" spans="1:11">
      <c r="A107">
        <v>239459</v>
      </c>
      <c r="B107" t="s">
        <v>1452</v>
      </c>
      <c r="C107" t="s">
        <v>190</v>
      </c>
      <c r="D107" t="s">
        <v>4385</v>
      </c>
      <c r="E107" t="s">
        <v>3407</v>
      </c>
      <c r="F107">
        <v>17545</v>
      </c>
      <c r="G107" t="s">
        <v>6905</v>
      </c>
      <c r="H107">
        <v>40.150427999999998</v>
      </c>
      <c r="I107">
        <v>-76.382454999999993</v>
      </c>
      <c r="J107">
        <f>(H107-N$2)/N$6</f>
        <v>-0.66698465418595143</v>
      </c>
      <c r="K107">
        <f>(I107-O$2)/O$6</f>
        <v>0.82604533102126787</v>
      </c>
    </row>
    <row r="108" spans="1:11">
      <c r="A108">
        <v>239504</v>
      </c>
      <c r="B108" t="s">
        <v>1485</v>
      </c>
      <c r="C108" t="s">
        <v>190</v>
      </c>
      <c r="D108" t="s">
        <v>4374</v>
      </c>
      <c r="E108" t="s">
        <v>3407</v>
      </c>
      <c r="F108">
        <v>17545</v>
      </c>
      <c r="G108" t="s">
        <v>6894</v>
      </c>
      <c r="H108">
        <v>40.136780000000002</v>
      </c>
      <c r="I108">
        <v>-76.349351999999996</v>
      </c>
      <c r="J108">
        <f>(H108-N$2)/N$6</f>
        <v>-0.79110753744682816</v>
      </c>
      <c r="K108">
        <f>(I108-O$2)/O$6</f>
        <v>1.0269011293961308</v>
      </c>
    </row>
    <row r="109" spans="1:11">
      <c r="A109">
        <v>304299</v>
      </c>
      <c r="B109" t="s">
        <v>1494</v>
      </c>
      <c r="C109" t="s">
        <v>190</v>
      </c>
      <c r="D109" t="s">
        <v>4407</v>
      </c>
      <c r="E109" t="s">
        <v>3407</v>
      </c>
      <c r="F109">
        <v>17545</v>
      </c>
      <c r="G109" t="s">
        <v>6927</v>
      </c>
      <c r="H109">
        <v>40.156869999999998</v>
      </c>
      <c r="I109">
        <v>-76.403589999999994</v>
      </c>
      <c r="J109">
        <f>(H109-N$2)/N$6</f>
        <v>-0.60839734366669862</v>
      </c>
      <c r="K109">
        <f>(I109-O$2)/O$6</f>
        <v>0.69780658230806025</v>
      </c>
    </row>
    <row r="110" spans="1:11">
      <c r="A110">
        <v>239554</v>
      </c>
      <c r="B110" t="s">
        <v>1596</v>
      </c>
      <c r="C110" t="s">
        <v>190</v>
      </c>
      <c r="D110" t="s">
        <v>4386</v>
      </c>
      <c r="E110" t="s">
        <v>3407</v>
      </c>
      <c r="F110">
        <v>17545</v>
      </c>
      <c r="G110" t="s">
        <v>6906</v>
      </c>
      <c r="H110">
        <v>40.183292000000002</v>
      </c>
      <c r="I110">
        <v>-76.507037999999994</v>
      </c>
      <c r="J110">
        <f>(H110-N$2)/N$6</f>
        <v>-0.36810024361392674</v>
      </c>
      <c r="K110">
        <f>(I110-O$2)/O$6</f>
        <v>7.0125386335346859E-2</v>
      </c>
    </row>
    <row r="111" spans="1:11">
      <c r="A111">
        <v>415419</v>
      </c>
      <c r="B111" t="s">
        <v>1627</v>
      </c>
      <c r="C111" t="s">
        <v>190</v>
      </c>
      <c r="D111" t="s">
        <v>4387</v>
      </c>
      <c r="E111" t="s">
        <v>3407</v>
      </c>
      <c r="F111">
        <v>17545</v>
      </c>
      <c r="G111" t="s">
        <v>6907</v>
      </c>
      <c r="H111">
        <v>40.13185</v>
      </c>
      <c r="I111">
        <v>-76.452820000000003</v>
      </c>
      <c r="J111">
        <f>(H111-N$2)/N$6</f>
        <v>-0.83594383686626639</v>
      </c>
      <c r="K111">
        <f>(I111-O$2)/O$6</f>
        <v>0.39909858140188531</v>
      </c>
    </row>
    <row r="112" spans="1:11">
      <c r="A112">
        <v>239615</v>
      </c>
      <c r="B112" t="s">
        <v>1626</v>
      </c>
      <c r="C112" t="s">
        <v>190</v>
      </c>
      <c r="D112" t="s">
        <v>4418</v>
      </c>
      <c r="E112" t="s">
        <v>3407</v>
      </c>
      <c r="F112">
        <v>17545</v>
      </c>
      <c r="G112" t="s">
        <v>6938</v>
      </c>
      <c r="H112">
        <v>40.131213000000002</v>
      </c>
      <c r="I112">
        <v>-76.424458999999999</v>
      </c>
      <c r="J112">
        <f>(H112-N$2)/N$6</f>
        <v>-0.84173708691293236</v>
      </c>
      <c r="K112">
        <f>(I112-O$2)/O$6</f>
        <v>0.57118181548069313</v>
      </c>
    </row>
    <row r="113" spans="1:11">
      <c r="A113">
        <v>295660</v>
      </c>
      <c r="B113" t="s">
        <v>1654</v>
      </c>
      <c r="C113" t="s">
        <v>190</v>
      </c>
      <c r="D113" t="s">
        <v>4413</v>
      </c>
      <c r="E113" t="s">
        <v>3407</v>
      </c>
      <c r="F113">
        <v>17545</v>
      </c>
      <c r="G113" t="s">
        <v>6933</v>
      </c>
      <c r="H113">
        <v>40.163141000000003</v>
      </c>
      <c r="I113">
        <v>-76.385081</v>
      </c>
      <c r="J113">
        <f>(H113-N$2)/N$6</f>
        <v>-0.55136520702178216</v>
      </c>
      <c r="K113">
        <f>(I113-O$2)/O$6</f>
        <v>0.81011181059913895</v>
      </c>
    </row>
    <row r="114" spans="1:11">
      <c r="A114">
        <v>239922</v>
      </c>
      <c r="B114" t="s">
        <v>352</v>
      </c>
      <c r="C114" t="s">
        <v>190</v>
      </c>
      <c r="D114" t="s">
        <v>4373</v>
      </c>
      <c r="E114" t="s">
        <v>3407</v>
      </c>
      <c r="F114">
        <v>17545</v>
      </c>
      <c r="G114" t="s">
        <v>6893</v>
      </c>
      <c r="H114">
        <v>40.163252</v>
      </c>
      <c r="I114">
        <v>-76.445222000000001</v>
      </c>
      <c r="J114">
        <f>(H114-N$2)/N$6</f>
        <v>-0.55035570819106916</v>
      </c>
      <c r="K114">
        <f>(I114-O$2)/O$6</f>
        <v>0.44520021436725576</v>
      </c>
    </row>
    <row r="115" spans="1:11">
      <c r="A115">
        <v>302408</v>
      </c>
      <c r="B115" t="s">
        <v>1880</v>
      </c>
      <c r="C115" t="s">
        <v>190</v>
      </c>
      <c r="D115" t="s">
        <v>4399</v>
      </c>
      <c r="E115" t="s">
        <v>3407</v>
      </c>
      <c r="F115">
        <v>17545</v>
      </c>
      <c r="G115" t="s">
        <v>6919</v>
      </c>
      <c r="H115">
        <v>40.232801000000002</v>
      </c>
      <c r="I115">
        <v>-76.451542000000003</v>
      </c>
      <c r="J115">
        <f>(H115-N$2)/N$6</f>
        <v>8.2163518649002565E-2</v>
      </c>
      <c r="K115">
        <f>(I115-O$2)/O$6</f>
        <v>0.40685297557531197</v>
      </c>
    </row>
    <row r="116" spans="1:11">
      <c r="A116">
        <v>264813</v>
      </c>
      <c r="B116" t="s">
        <v>1965</v>
      </c>
      <c r="C116" t="s">
        <v>190</v>
      </c>
      <c r="D116" t="s">
        <v>4372</v>
      </c>
      <c r="E116" t="s">
        <v>3407</v>
      </c>
      <c r="F116">
        <v>17545</v>
      </c>
      <c r="G116" t="s">
        <v>6892</v>
      </c>
      <c r="H116">
        <v>40.164630000000002</v>
      </c>
      <c r="I116">
        <v>-76.391649999999998</v>
      </c>
      <c r="J116">
        <f>(H116-N$2)/N$6</f>
        <v>-0.5378233713553533</v>
      </c>
      <c r="K116">
        <f>(I116-O$2)/O$6</f>
        <v>0.77025373913962236</v>
      </c>
    </row>
    <row r="117" spans="1:11">
      <c r="A117">
        <v>294756</v>
      </c>
      <c r="B117" t="s">
        <v>1988</v>
      </c>
      <c r="C117" t="s">
        <v>190</v>
      </c>
      <c r="D117" t="s">
        <v>4396</v>
      </c>
      <c r="E117" t="s">
        <v>3407</v>
      </c>
      <c r="F117">
        <v>17545</v>
      </c>
      <c r="G117" t="s">
        <v>6916</v>
      </c>
      <c r="H117">
        <v>40.172559999999997</v>
      </c>
      <c r="I117">
        <v>-76.423647000000003</v>
      </c>
      <c r="J117">
        <f>(H117-N$2)/N$6</f>
        <v>-0.46570331975377394</v>
      </c>
      <c r="K117">
        <f>(I117-O$2)/O$6</f>
        <v>0.57610870755330446</v>
      </c>
    </row>
    <row r="118" spans="1:11">
      <c r="A118">
        <v>240168</v>
      </c>
      <c r="B118" t="s">
        <v>689</v>
      </c>
      <c r="C118" t="s">
        <v>190</v>
      </c>
      <c r="D118" t="s">
        <v>4382</v>
      </c>
      <c r="E118" t="s">
        <v>3407</v>
      </c>
      <c r="F118">
        <v>17545</v>
      </c>
      <c r="G118" t="s">
        <v>6902</v>
      </c>
      <c r="H118">
        <v>40.162354000000001</v>
      </c>
      <c r="I118">
        <v>-76.382994999999994</v>
      </c>
      <c r="J118">
        <f>(H118-N$2)/N$6</f>
        <v>-0.5585226446776036</v>
      </c>
      <c r="K118">
        <f>(I118-O$2)/O$6</f>
        <v>0.82276882644093952</v>
      </c>
    </row>
    <row r="119" spans="1:11">
      <c r="A119">
        <v>482720</v>
      </c>
      <c r="B119" t="s">
        <v>3114</v>
      </c>
      <c r="C119" t="s">
        <v>190</v>
      </c>
      <c r="D119" t="s">
        <v>4388</v>
      </c>
      <c r="E119" t="s">
        <v>3407</v>
      </c>
      <c r="F119">
        <v>17545</v>
      </c>
      <c r="G119" t="s">
        <v>6908</v>
      </c>
      <c r="H119">
        <v>40.120460000000001</v>
      </c>
      <c r="I119">
        <v>-76.381609999999995</v>
      </c>
      <c r="J119">
        <f>(H119-N$2)/N$6</f>
        <v>-0.93953114931802506</v>
      </c>
      <c r="K119">
        <f>(I119-O$2)/O$6</f>
        <v>0.83117245392935524</v>
      </c>
    </row>
    <row r="120" spans="1:11">
      <c r="A120">
        <v>240209</v>
      </c>
      <c r="B120" t="s">
        <v>2014</v>
      </c>
      <c r="C120" t="s">
        <v>190</v>
      </c>
      <c r="D120" t="s">
        <v>4406</v>
      </c>
      <c r="E120" t="s">
        <v>3407</v>
      </c>
      <c r="F120">
        <v>17545</v>
      </c>
      <c r="G120" t="s">
        <v>6926</v>
      </c>
      <c r="H120">
        <v>40.144711999999998</v>
      </c>
      <c r="I120">
        <v>-76.380394999999993</v>
      </c>
      <c r="J120">
        <f>(H120-N$2)/N$6</f>
        <v>-0.71896929667710863</v>
      </c>
      <c r="K120">
        <f>(I120-O$2)/O$6</f>
        <v>0.83854458923509412</v>
      </c>
    </row>
    <row r="121" spans="1:11">
      <c r="A121">
        <v>240267</v>
      </c>
      <c r="B121" t="s">
        <v>696</v>
      </c>
      <c r="C121" t="s">
        <v>190</v>
      </c>
      <c r="D121" t="s">
        <v>4379</v>
      </c>
      <c r="E121" t="s">
        <v>3407</v>
      </c>
      <c r="F121">
        <v>17545</v>
      </c>
      <c r="G121" t="s">
        <v>6899</v>
      </c>
      <c r="H121">
        <v>40.161670999999998</v>
      </c>
      <c r="I121">
        <v>-76.397997000000004</v>
      </c>
      <c r="J121">
        <f>(H121-N$2)/N$6</f>
        <v>-0.56473424559110574</v>
      </c>
      <c r="K121">
        <f>(I121-O$2)/O$6</f>
        <v>0.73174267511864488</v>
      </c>
    </row>
    <row r="122" spans="1:11">
      <c r="A122">
        <v>240342</v>
      </c>
      <c r="B122" t="s">
        <v>2085</v>
      </c>
      <c r="C122" t="s">
        <v>190</v>
      </c>
      <c r="D122" t="s">
        <v>4417</v>
      </c>
      <c r="E122" t="s">
        <v>3407</v>
      </c>
      <c r="F122">
        <v>17545</v>
      </c>
      <c r="G122" t="s">
        <v>6937</v>
      </c>
      <c r="H122">
        <v>40.120199999999997</v>
      </c>
      <c r="I122">
        <v>-76.378919999999994</v>
      </c>
      <c r="J122">
        <f>(H122-N$2)/N$6</f>
        <v>-0.94189574117385588</v>
      </c>
      <c r="K122">
        <f>(I122-O$2)/O$6</f>
        <v>0.84749430082023125</v>
      </c>
    </row>
    <row r="123" spans="1:11">
      <c r="A123">
        <v>240358</v>
      </c>
      <c r="B123" t="s">
        <v>2092</v>
      </c>
      <c r="C123" t="s">
        <v>190</v>
      </c>
      <c r="D123" t="s">
        <v>4403</v>
      </c>
      <c r="E123" t="s">
        <v>3407</v>
      </c>
      <c r="F123">
        <v>17545</v>
      </c>
      <c r="G123" t="s">
        <v>6923</v>
      </c>
      <c r="H123">
        <v>40.102345999999997</v>
      </c>
      <c r="I123">
        <v>-76.375522000000004</v>
      </c>
      <c r="J123">
        <f>(H123-N$2)/N$6</f>
        <v>-1.1042704449942153</v>
      </c>
      <c r="K123">
        <f>(I123-O$2)/O$6</f>
        <v>0.86811200927190757</v>
      </c>
    </row>
    <row r="124" spans="1:11">
      <c r="A124">
        <v>240442</v>
      </c>
      <c r="B124" t="s">
        <v>2127</v>
      </c>
      <c r="C124" t="s">
        <v>190</v>
      </c>
      <c r="D124" t="s">
        <v>4390</v>
      </c>
      <c r="E124" t="s">
        <v>3407</v>
      </c>
      <c r="F124">
        <v>17545</v>
      </c>
      <c r="G124" t="s">
        <v>6910</v>
      </c>
      <c r="H124">
        <v>40.162229000000004</v>
      </c>
      <c r="I124">
        <v>-76.392847000000003</v>
      </c>
      <c r="J124">
        <f>(H124-N$2)/N$6</f>
        <v>-0.55965946768516861</v>
      </c>
      <c r="K124">
        <f>(I124-O$2)/O$6</f>
        <v>0.76299082065321044</v>
      </c>
    </row>
    <row r="125" spans="1:11">
      <c r="A125">
        <v>240472</v>
      </c>
      <c r="B125" t="s">
        <v>2140</v>
      </c>
      <c r="C125" t="s">
        <v>190</v>
      </c>
      <c r="D125" t="s">
        <v>4381</v>
      </c>
      <c r="E125" t="s">
        <v>3407</v>
      </c>
      <c r="F125">
        <v>17545</v>
      </c>
      <c r="G125" t="s">
        <v>6901</v>
      </c>
      <c r="H125">
        <v>40.113759999999999</v>
      </c>
      <c r="I125">
        <v>-76.444119999999998</v>
      </c>
      <c r="J125">
        <f>(H125-N$2)/N$6</f>
        <v>-1.0004648625249686</v>
      </c>
      <c r="K125">
        <f>(I125-O$2)/O$6</f>
        <v>0.45188671075156323</v>
      </c>
    </row>
    <row r="126" spans="1:11">
      <c r="A126">
        <v>273733</v>
      </c>
      <c r="B126" t="s">
        <v>2151</v>
      </c>
      <c r="C126" t="s">
        <v>190</v>
      </c>
      <c r="D126" t="s">
        <v>4420</v>
      </c>
      <c r="E126" t="s">
        <v>3407</v>
      </c>
      <c r="F126">
        <v>17545</v>
      </c>
      <c r="G126" t="s">
        <v>6940</v>
      </c>
      <c r="H126">
        <v>40.195680000000003</v>
      </c>
      <c r="I126">
        <v>-76.48818</v>
      </c>
      <c r="J126">
        <f>(H126-N$2)/N$6</f>
        <v>-0.25543653626952989</v>
      </c>
      <c r="K126">
        <f>(I126-O$2)/O$6</f>
        <v>0.18454820740148584</v>
      </c>
    </row>
    <row r="127" spans="1:11">
      <c r="A127">
        <v>240546</v>
      </c>
      <c r="B127" t="s">
        <v>712</v>
      </c>
      <c r="C127" t="s">
        <v>190</v>
      </c>
      <c r="D127" t="s">
        <v>4405</v>
      </c>
      <c r="E127" t="s">
        <v>3407</v>
      </c>
      <c r="F127">
        <v>17545</v>
      </c>
      <c r="G127" t="s">
        <v>6925</v>
      </c>
      <c r="H127">
        <v>40.208019</v>
      </c>
      <c r="I127">
        <v>-76.380611000000002</v>
      </c>
      <c r="J127">
        <f>(H127-N$2)/N$6</f>
        <v>-0.14321846354414705</v>
      </c>
      <c r="K127">
        <f>(I127-O$2)/O$6</f>
        <v>0.837233987402911</v>
      </c>
    </row>
    <row r="128" spans="1:11">
      <c r="A128">
        <v>336865</v>
      </c>
      <c r="B128" t="s">
        <v>1135</v>
      </c>
      <c r="C128" t="s">
        <v>190</v>
      </c>
      <c r="D128" t="s">
        <v>4404</v>
      </c>
      <c r="E128" t="s">
        <v>3407</v>
      </c>
      <c r="F128">
        <v>17545</v>
      </c>
      <c r="G128" t="s">
        <v>6924</v>
      </c>
      <c r="H128">
        <v>40.170636999999999</v>
      </c>
      <c r="I128">
        <v>-76.381189000000006</v>
      </c>
      <c r="J128">
        <f>(H128-N$2)/N$6</f>
        <v>-0.48319220490254805</v>
      </c>
      <c r="K128">
        <f>(I128-O$2)/O$6</f>
        <v>0.83372691398172361</v>
      </c>
    </row>
    <row r="129" spans="1:11">
      <c r="A129">
        <v>474419</v>
      </c>
      <c r="B129" t="s">
        <v>2224</v>
      </c>
      <c r="C129" t="s">
        <v>190</v>
      </c>
      <c r="D129" t="s">
        <v>4410</v>
      </c>
      <c r="E129" t="s">
        <v>3407</v>
      </c>
      <c r="F129">
        <v>17545</v>
      </c>
      <c r="G129" t="s">
        <v>6930</v>
      </c>
      <c r="H129">
        <v>40.170870000000001</v>
      </c>
      <c r="I129">
        <v>-76.395439999999994</v>
      </c>
      <c r="J129">
        <f>(H129-N$2)/N$6</f>
        <v>-0.48107316681638335</v>
      </c>
      <c r="K129">
        <f>(I129-O$2)/O$6</f>
        <v>0.74725753106664372</v>
      </c>
    </row>
    <row r="130" spans="1:11">
      <c r="A130">
        <v>301538</v>
      </c>
      <c r="B130" t="s">
        <v>2223</v>
      </c>
      <c r="C130" t="s">
        <v>190</v>
      </c>
      <c r="D130" t="s">
        <v>4410</v>
      </c>
      <c r="E130" t="s">
        <v>3407</v>
      </c>
      <c r="F130">
        <v>17545</v>
      </c>
      <c r="G130" t="s">
        <v>6930</v>
      </c>
      <c r="H130">
        <v>40.170870000000001</v>
      </c>
      <c r="I130">
        <v>-76.395439999999994</v>
      </c>
      <c r="J130">
        <f>(H130-N$2)/N$6</f>
        <v>-0.48107316681638335</v>
      </c>
      <c r="K130">
        <f>(I130-O$2)/O$6</f>
        <v>0.74725753106664372</v>
      </c>
    </row>
    <row r="131" spans="1:11">
      <c r="A131">
        <v>324150</v>
      </c>
      <c r="B131" t="s">
        <v>2226</v>
      </c>
      <c r="C131" t="s">
        <v>190</v>
      </c>
      <c r="D131" t="s">
        <v>4409</v>
      </c>
      <c r="E131" t="s">
        <v>3407</v>
      </c>
      <c r="F131">
        <v>17545</v>
      </c>
      <c r="G131" t="s">
        <v>6929</v>
      </c>
      <c r="H131">
        <v>40.171835000000002</v>
      </c>
      <c r="I131">
        <v>-76.395079999999993</v>
      </c>
      <c r="J131">
        <f>(H131-N$2)/N$6</f>
        <v>-0.47229689319776713</v>
      </c>
      <c r="K131">
        <f>(I131-O$2)/O$6</f>
        <v>0.74944186745352936</v>
      </c>
    </row>
    <row r="132" spans="1:11">
      <c r="A132">
        <v>468150</v>
      </c>
      <c r="B132" t="s">
        <v>2228</v>
      </c>
      <c r="C132" t="s">
        <v>190</v>
      </c>
      <c r="D132" t="s">
        <v>4402</v>
      </c>
      <c r="E132" t="s">
        <v>3407</v>
      </c>
      <c r="F132">
        <v>17545</v>
      </c>
      <c r="G132" t="s">
        <v>6922</v>
      </c>
      <c r="H132">
        <v>40.173470000000002</v>
      </c>
      <c r="I132">
        <v>-76.352239999999995</v>
      </c>
      <c r="J132">
        <f>(H132-N$2)/N$6</f>
        <v>-0.45742724825846304</v>
      </c>
      <c r="K132">
        <f>(I132-O$2)/O$6</f>
        <v>1.0093778974924847</v>
      </c>
    </row>
    <row r="133" spans="1:11">
      <c r="A133">
        <v>240723</v>
      </c>
      <c r="B133" t="s">
        <v>303</v>
      </c>
      <c r="C133" t="s">
        <v>190</v>
      </c>
      <c r="D133" t="s">
        <v>4370</v>
      </c>
      <c r="E133" t="s">
        <v>3407</v>
      </c>
      <c r="F133">
        <v>17545</v>
      </c>
      <c r="G133" t="s">
        <v>6890</v>
      </c>
      <c r="H133">
        <v>40.129150000000003</v>
      </c>
      <c r="I133">
        <v>-76.454710000000006</v>
      </c>
      <c r="J133">
        <f>(H133-N$2)/N$6</f>
        <v>-0.86049921383022576</v>
      </c>
      <c r="K133">
        <f>(I133-O$2)/O$6</f>
        <v>0.3876308153707359</v>
      </c>
    </row>
    <row r="134" spans="1:11">
      <c r="A134">
        <v>240727</v>
      </c>
      <c r="B134" t="s">
        <v>2258</v>
      </c>
      <c r="C134" t="s">
        <v>190</v>
      </c>
      <c r="D134" t="s">
        <v>4375</v>
      </c>
      <c r="E134" t="s">
        <v>3407</v>
      </c>
      <c r="F134">
        <v>17545</v>
      </c>
      <c r="G134" t="s">
        <v>6895</v>
      </c>
      <c r="H134">
        <v>40.161990000000003</v>
      </c>
      <c r="I134">
        <v>-76.396389999999997</v>
      </c>
      <c r="J134">
        <f>(H134-N$2)/N$6</f>
        <v>-0.56183307327568921</v>
      </c>
      <c r="K134">
        <f>(I134-O$2)/O$6</f>
        <v>0.74149331004568608</v>
      </c>
    </row>
    <row r="135" spans="1:11">
      <c r="A135">
        <v>462421</v>
      </c>
      <c r="B135" t="s">
        <v>733</v>
      </c>
      <c r="C135" t="s">
        <v>190</v>
      </c>
      <c r="D135" t="s">
        <v>4411</v>
      </c>
      <c r="E135" t="s">
        <v>3407</v>
      </c>
      <c r="F135">
        <v>17545</v>
      </c>
      <c r="G135" t="s">
        <v>6931</v>
      </c>
      <c r="H135">
        <v>40.206989999999998</v>
      </c>
      <c r="I135">
        <v>-76.384119999999996</v>
      </c>
      <c r="J135">
        <f>(H135-N$2)/N$6</f>
        <v>-0.15257679054266704</v>
      </c>
      <c r="K135">
        <f>(I135-O$2)/O$6</f>
        <v>0.81594277523192205</v>
      </c>
    </row>
    <row r="136" spans="1:11">
      <c r="A136">
        <v>483782</v>
      </c>
      <c r="B136" t="s">
        <v>735</v>
      </c>
      <c r="C136" t="s">
        <v>190</v>
      </c>
      <c r="D136" t="s">
        <v>4412</v>
      </c>
      <c r="E136" t="s">
        <v>3407</v>
      </c>
      <c r="F136">
        <v>17545</v>
      </c>
      <c r="G136" t="s">
        <v>6932</v>
      </c>
      <c r="H136">
        <v>40.148440000000001</v>
      </c>
      <c r="I136">
        <v>-76.362039999999993</v>
      </c>
      <c r="J136">
        <f>(H136-N$2)/N$6</f>
        <v>-0.6850646872986671</v>
      </c>
      <c r="K136">
        <f>(I136-O$2)/O$6</f>
        <v>0.94991540696070442</v>
      </c>
    </row>
    <row r="137" spans="1:11">
      <c r="A137">
        <v>241004</v>
      </c>
      <c r="B137" t="s">
        <v>1001</v>
      </c>
      <c r="C137" t="s">
        <v>190</v>
      </c>
      <c r="D137" t="s">
        <v>4389</v>
      </c>
      <c r="E137" t="s">
        <v>3407</v>
      </c>
      <c r="F137">
        <v>17545</v>
      </c>
      <c r="G137" t="s">
        <v>6909</v>
      </c>
      <c r="H137">
        <v>40.141981999999999</v>
      </c>
      <c r="I137">
        <v>-76.391906000000006</v>
      </c>
      <c r="J137">
        <f>(H137-N$2)/N$6</f>
        <v>-0.74379751116291204</v>
      </c>
      <c r="K137">
        <f>(I137-O$2)/O$6</f>
        <v>0.76870043326446147</v>
      </c>
    </row>
    <row r="138" spans="1:11">
      <c r="A138">
        <v>241005</v>
      </c>
      <c r="B138" t="s">
        <v>2374</v>
      </c>
      <c r="C138" t="s">
        <v>190</v>
      </c>
      <c r="D138" t="s">
        <v>4378</v>
      </c>
      <c r="E138" t="s">
        <v>3407</v>
      </c>
      <c r="F138">
        <v>17545</v>
      </c>
      <c r="G138" t="s">
        <v>6898</v>
      </c>
      <c r="H138">
        <v>40.174714000000002</v>
      </c>
      <c r="I138">
        <v>-76.378916000000004</v>
      </c>
      <c r="J138">
        <f>(H138-N$2)/N$6</f>
        <v>-0.44611358568691062</v>
      </c>
      <c r="K138">
        <f>(I138-O$2)/O$6</f>
        <v>0.84751857122446872</v>
      </c>
    </row>
    <row r="139" spans="1:11">
      <c r="A139">
        <v>241008</v>
      </c>
      <c r="B139" t="s">
        <v>2375</v>
      </c>
      <c r="C139" t="s">
        <v>190</v>
      </c>
      <c r="D139" t="s">
        <v>4401</v>
      </c>
      <c r="E139" t="s">
        <v>3407</v>
      </c>
      <c r="F139">
        <v>17545</v>
      </c>
      <c r="G139" t="s">
        <v>6921</v>
      </c>
      <c r="H139">
        <v>40.178620000000002</v>
      </c>
      <c r="I139">
        <v>-76.40401</v>
      </c>
      <c r="J139">
        <f>(H139-N$2)/N$6</f>
        <v>-0.41059014034567431</v>
      </c>
      <c r="K139">
        <f>(I139-O$2)/O$6</f>
        <v>0.69525818985666499</v>
      </c>
    </row>
    <row r="140" spans="1:11">
      <c r="A140">
        <v>482607</v>
      </c>
      <c r="B140" t="s">
        <v>2543</v>
      </c>
      <c r="C140" t="s">
        <v>190</v>
      </c>
      <c r="D140" t="s">
        <v>4408</v>
      </c>
      <c r="E140" t="s">
        <v>3407</v>
      </c>
      <c r="F140">
        <v>17545</v>
      </c>
      <c r="G140" t="s">
        <v>6928</v>
      </c>
      <c r="H140">
        <v>40.165129999999998</v>
      </c>
      <c r="I140">
        <v>-76.392557999999994</v>
      </c>
      <c r="J140">
        <f>(H140-N$2)/N$6</f>
        <v>-0.53327607932502874</v>
      </c>
      <c r="K140">
        <f>(I140-O$2)/O$6</f>
        <v>0.76474435736384727</v>
      </c>
    </row>
    <row r="141" spans="1:11">
      <c r="A141">
        <v>240499</v>
      </c>
      <c r="B141" t="s">
        <v>2699</v>
      </c>
      <c r="C141" t="s">
        <v>190</v>
      </c>
      <c r="D141" t="s">
        <v>4371</v>
      </c>
      <c r="E141" t="s">
        <v>3407</v>
      </c>
      <c r="F141">
        <v>17545</v>
      </c>
      <c r="G141" t="s">
        <v>6891</v>
      </c>
      <c r="H141">
        <v>40.229277000000003</v>
      </c>
      <c r="I141">
        <v>-76.455629000000002</v>
      </c>
      <c r="J141">
        <f>(H141-N$2)/N$6</f>
        <v>5.0114204418984086E-2</v>
      </c>
      <c r="K141">
        <f>(I141-O$2)/O$6</f>
        <v>0.38205468998313552</v>
      </c>
    </row>
    <row r="142" spans="1:11">
      <c r="A142">
        <v>241438</v>
      </c>
      <c r="B142" t="s">
        <v>2764</v>
      </c>
      <c r="C142" t="s">
        <v>190</v>
      </c>
      <c r="D142" t="s">
        <v>4380</v>
      </c>
      <c r="E142" t="s">
        <v>3407</v>
      </c>
      <c r="F142">
        <v>17545</v>
      </c>
      <c r="G142" t="s">
        <v>6900</v>
      </c>
      <c r="H142">
        <v>40.230032000000001</v>
      </c>
      <c r="I142">
        <v>-76.452076000000005</v>
      </c>
      <c r="J142">
        <f>(H142-N$2)/N$6</f>
        <v>5.6980615384821333E-2</v>
      </c>
      <c r="K142">
        <f>(I142-O$2)/O$6</f>
        <v>0.40361287660142592</v>
      </c>
    </row>
    <row r="143" spans="1:11">
      <c r="A143">
        <v>241454</v>
      </c>
      <c r="B143" t="s">
        <v>2775</v>
      </c>
      <c r="C143" t="s">
        <v>190</v>
      </c>
      <c r="D143" t="s">
        <v>4377</v>
      </c>
      <c r="E143" t="s">
        <v>3407</v>
      </c>
      <c r="F143">
        <v>17545</v>
      </c>
      <c r="G143" t="s">
        <v>6897</v>
      </c>
      <c r="H143">
        <v>40.183365999999999</v>
      </c>
      <c r="I143">
        <v>-76.377803</v>
      </c>
      <c r="J143">
        <f>(H143-N$2)/N$6</f>
        <v>-0.36742724439345137</v>
      </c>
      <c r="K143">
        <f>(I143-O$2)/O$6</f>
        <v>0.85427181122060147</v>
      </c>
    </row>
    <row r="144" spans="1:11">
      <c r="A144">
        <v>295907</v>
      </c>
      <c r="B144" t="s">
        <v>2827</v>
      </c>
      <c r="C144" t="s">
        <v>190</v>
      </c>
      <c r="D144" t="s">
        <v>4414</v>
      </c>
      <c r="E144" t="s">
        <v>3407</v>
      </c>
      <c r="F144">
        <v>17545</v>
      </c>
      <c r="G144" t="s">
        <v>6934</v>
      </c>
      <c r="H144">
        <v>40.167746000000001</v>
      </c>
      <c r="I144">
        <v>-76.448886999999999</v>
      </c>
      <c r="J144">
        <f>(H144-N$2)/N$6</f>
        <v>-0.50948464742211641</v>
      </c>
      <c r="K144">
        <f>(I144-O$2)/O$6</f>
        <v>0.42296245642859326</v>
      </c>
    </row>
    <row r="145" spans="1:11">
      <c r="A145">
        <v>241629</v>
      </c>
      <c r="B145" t="s">
        <v>2872</v>
      </c>
      <c r="C145" t="s">
        <v>190</v>
      </c>
      <c r="D145" t="s">
        <v>4400</v>
      </c>
      <c r="E145" t="s">
        <v>3407</v>
      </c>
      <c r="F145">
        <v>17545</v>
      </c>
      <c r="G145" t="s">
        <v>6920</v>
      </c>
      <c r="H145">
        <v>40.217956999999998</v>
      </c>
      <c r="I145">
        <v>-76.409937999999997</v>
      </c>
      <c r="J145">
        <f>(H145-N$2)/N$6</f>
        <v>-5.2836487148579581E-2</v>
      </c>
      <c r="K145">
        <f>(I145-O$2)/O$6</f>
        <v>0.6592894506860234</v>
      </c>
    </row>
    <row r="146" spans="1:11">
      <c r="A146">
        <v>241648</v>
      </c>
      <c r="B146" t="s">
        <v>2882</v>
      </c>
      <c r="C146" t="s">
        <v>190</v>
      </c>
      <c r="D146" t="s">
        <v>4419</v>
      </c>
      <c r="E146" t="s">
        <v>3407</v>
      </c>
      <c r="F146">
        <v>17545</v>
      </c>
      <c r="G146" t="s">
        <v>6939</v>
      </c>
      <c r="H146">
        <v>40.200502999999998</v>
      </c>
      <c r="I146">
        <v>-76.435361</v>
      </c>
      <c r="J146">
        <f>(H146-N$2)/N$6</f>
        <v>-0.21157335734465363</v>
      </c>
      <c r="K146">
        <f>(I146-O$2)/O$6</f>
        <v>0.50503282856460519</v>
      </c>
    </row>
    <row r="147" spans="1:11">
      <c r="A147">
        <v>241723</v>
      </c>
      <c r="B147" t="s">
        <v>2981</v>
      </c>
      <c r="C147" t="s">
        <v>190</v>
      </c>
      <c r="D147" t="s">
        <v>4398</v>
      </c>
      <c r="E147" t="s">
        <v>3407</v>
      </c>
      <c r="F147">
        <v>17545</v>
      </c>
      <c r="G147" t="s">
        <v>6918</v>
      </c>
      <c r="H147">
        <v>40.163103</v>
      </c>
      <c r="I147">
        <v>-76.403794000000005</v>
      </c>
      <c r="J147">
        <f>(H147-N$2)/N$6</f>
        <v>-0.55171080121612226</v>
      </c>
      <c r="K147">
        <f>(I147-O$2)/O$6</f>
        <v>0.69656879168876185</v>
      </c>
    </row>
    <row r="148" spans="1:11">
      <c r="A148">
        <v>241934</v>
      </c>
      <c r="B148" t="s">
        <v>270</v>
      </c>
      <c r="C148" t="s">
        <v>190</v>
      </c>
      <c r="D148" t="s">
        <v>4384</v>
      </c>
      <c r="E148" t="s">
        <v>3407</v>
      </c>
      <c r="F148">
        <v>17545</v>
      </c>
      <c r="G148" t="s">
        <v>6904</v>
      </c>
      <c r="H148">
        <v>40.164853999999998</v>
      </c>
      <c r="I148">
        <v>-76.396670999999998</v>
      </c>
      <c r="J148">
        <f>(H148-N$2)/N$6</f>
        <v>-0.53578618452578708</v>
      </c>
      <c r="K148">
        <f>(I148-O$2)/O$6</f>
        <v>0.7397883141436965</v>
      </c>
    </row>
    <row r="149" spans="1:11">
      <c r="A149">
        <v>471042</v>
      </c>
      <c r="B149" t="s">
        <v>965</v>
      </c>
      <c r="C149" t="s">
        <v>190</v>
      </c>
      <c r="D149" t="s">
        <v>4393</v>
      </c>
      <c r="E149" t="s">
        <v>3407</v>
      </c>
      <c r="F149">
        <v>17545</v>
      </c>
      <c r="G149" t="s">
        <v>6913</v>
      </c>
      <c r="H149">
        <v>40.122143999999999</v>
      </c>
      <c r="I149">
        <v>-76.467107999999996</v>
      </c>
      <c r="J149">
        <f>(H149-N$2)/N$6</f>
        <v>-0.92421586975977155</v>
      </c>
      <c r="K149">
        <f>(I149-O$2)/O$6</f>
        <v>0.31240469724700581</v>
      </c>
    </row>
    <row r="150" spans="1:11">
      <c r="A150">
        <v>415851</v>
      </c>
      <c r="B150" t="s">
        <v>3284</v>
      </c>
      <c r="C150" t="s">
        <v>190</v>
      </c>
      <c r="D150" t="s">
        <v>4392</v>
      </c>
      <c r="E150" t="s">
        <v>3407</v>
      </c>
      <c r="F150">
        <v>17545</v>
      </c>
      <c r="G150" t="s">
        <v>6912</v>
      </c>
      <c r="H150">
        <v>40.200592999999998</v>
      </c>
      <c r="I150">
        <v>-76.370587</v>
      </c>
      <c r="J150">
        <f>(H150-N$2)/N$6</f>
        <v>-0.21075484477918616</v>
      </c>
      <c r="K150">
        <f>(I150-O$2)/O$6</f>
        <v>0.89805562057543564</v>
      </c>
    </row>
    <row r="151" spans="1:11">
      <c r="A151">
        <v>242389</v>
      </c>
      <c r="B151" t="s">
        <v>3283</v>
      </c>
      <c r="C151" t="s">
        <v>190</v>
      </c>
      <c r="D151" t="s">
        <v>4392</v>
      </c>
      <c r="E151" t="s">
        <v>3407</v>
      </c>
      <c r="F151">
        <v>17545</v>
      </c>
      <c r="G151" t="s">
        <v>6912</v>
      </c>
      <c r="H151">
        <v>40.200592999999998</v>
      </c>
      <c r="I151">
        <v>-76.370587</v>
      </c>
      <c r="J151">
        <f>(H151-N$2)/N$6</f>
        <v>-0.21075484477918616</v>
      </c>
      <c r="K151">
        <f>(I151-O$2)/O$6</f>
        <v>0.89805562057543564</v>
      </c>
    </row>
    <row r="152" spans="1:11">
      <c r="A152">
        <v>242479</v>
      </c>
      <c r="B152" t="s">
        <v>266</v>
      </c>
      <c r="C152" t="s">
        <v>190</v>
      </c>
      <c r="D152" t="s">
        <v>4395</v>
      </c>
      <c r="E152" t="s">
        <v>3407</v>
      </c>
      <c r="F152">
        <v>17545</v>
      </c>
      <c r="G152" t="s">
        <v>6915</v>
      </c>
      <c r="H152">
        <v>40.164507999999998</v>
      </c>
      <c r="I152">
        <v>-76.393540000000002</v>
      </c>
      <c r="J152">
        <f>(H152-N$2)/N$6</f>
        <v>-0.53893291061080495</v>
      </c>
      <c r="K152">
        <f>(I152-O$2)/O$6</f>
        <v>0.75878597310847296</v>
      </c>
    </row>
    <row r="153" spans="1:11">
      <c r="A153">
        <v>465627</v>
      </c>
      <c r="B153" t="s">
        <v>1240</v>
      </c>
      <c r="C153" t="s">
        <v>196</v>
      </c>
      <c r="D153" t="s">
        <v>4489</v>
      </c>
      <c r="E153" t="s">
        <v>3407</v>
      </c>
      <c r="F153">
        <v>17552</v>
      </c>
      <c r="G153" t="s">
        <v>7009</v>
      </c>
      <c r="H153">
        <v>40.112524999999998</v>
      </c>
      <c r="I153">
        <v>-76.470157999999998</v>
      </c>
      <c r="J153">
        <f>(H153-N$2)/N$6</f>
        <v>-1.0116966738399873</v>
      </c>
      <c r="K153">
        <f>(I153-O$2)/O$6</f>
        <v>0.29389851396924416</v>
      </c>
    </row>
    <row r="154" spans="1:11">
      <c r="A154">
        <v>260300</v>
      </c>
      <c r="B154" t="s">
        <v>1454</v>
      </c>
      <c r="C154" t="s">
        <v>196</v>
      </c>
      <c r="D154" t="s">
        <v>4487</v>
      </c>
      <c r="E154" t="s">
        <v>3407</v>
      </c>
      <c r="F154">
        <v>17552</v>
      </c>
      <c r="G154" t="s">
        <v>7007</v>
      </c>
      <c r="H154">
        <v>40.099485000000001</v>
      </c>
      <c r="I154">
        <v>-76.520504000000003</v>
      </c>
      <c r="J154">
        <f>(H154-N$2)/N$6</f>
        <v>-1.1302900499919397</v>
      </c>
      <c r="K154">
        <f>(I154-O$2)/O$6</f>
        <v>-1.1580929736241622E-2</v>
      </c>
    </row>
    <row r="155" spans="1:11">
      <c r="A155">
        <v>415855</v>
      </c>
      <c r="B155" t="s">
        <v>1031</v>
      </c>
      <c r="C155" t="s">
        <v>196</v>
      </c>
      <c r="D155" t="s">
        <v>4500</v>
      </c>
      <c r="E155" t="s">
        <v>3407</v>
      </c>
      <c r="F155">
        <v>17552</v>
      </c>
      <c r="G155" t="s">
        <v>7020</v>
      </c>
      <c r="H155">
        <v>40.111488000000001</v>
      </c>
      <c r="I155">
        <v>-76.519063000000003</v>
      </c>
      <c r="J155">
        <f>(H155-N$2)/N$6</f>
        <v>-1.0211277575109385</v>
      </c>
      <c r="K155">
        <f>(I155-O$2)/O$6</f>
        <v>-2.8375165876398621E-3</v>
      </c>
    </row>
    <row r="156" spans="1:11">
      <c r="A156">
        <v>239739</v>
      </c>
      <c r="B156" t="s">
        <v>635</v>
      </c>
      <c r="C156" t="s">
        <v>196</v>
      </c>
      <c r="D156" t="s">
        <v>4509</v>
      </c>
      <c r="E156" t="s">
        <v>3407</v>
      </c>
      <c r="F156">
        <v>17552</v>
      </c>
      <c r="G156" t="s">
        <v>7029</v>
      </c>
      <c r="H156">
        <v>40.107545000000002</v>
      </c>
      <c r="I156">
        <v>-76.525188</v>
      </c>
      <c r="J156">
        <f>(H156-N$2)/N$6</f>
        <v>-1.0569877024624126</v>
      </c>
      <c r="K156">
        <f>(I156-O$2)/O$6</f>
        <v>-4.0001573169991859E-2</v>
      </c>
    </row>
    <row r="157" spans="1:11">
      <c r="A157">
        <v>240751</v>
      </c>
      <c r="B157" t="s">
        <v>195</v>
      </c>
      <c r="C157" t="s">
        <v>196</v>
      </c>
      <c r="D157" t="s">
        <v>4485</v>
      </c>
      <c r="E157" t="s">
        <v>3407</v>
      </c>
      <c r="F157">
        <v>17552</v>
      </c>
      <c r="G157" t="s">
        <v>7005</v>
      </c>
      <c r="H157">
        <v>40.109834999999997</v>
      </c>
      <c r="I157">
        <v>-76.459688</v>
      </c>
      <c r="J157">
        <f>(H157-N$2)/N$6</f>
        <v>-1.036161104963375</v>
      </c>
      <c r="K157">
        <f>(I157-O$2)/O$6</f>
        <v>0.35742629722105212</v>
      </c>
    </row>
    <row r="158" spans="1:11">
      <c r="A158">
        <v>449185</v>
      </c>
      <c r="B158" t="s">
        <v>1789</v>
      </c>
      <c r="C158" t="s">
        <v>196</v>
      </c>
      <c r="D158" t="s">
        <v>4478</v>
      </c>
      <c r="E158" t="s">
        <v>3407</v>
      </c>
      <c r="F158">
        <v>17552</v>
      </c>
      <c r="G158" t="s">
        <v>6998</v>
      </c>
      <c r="H158">
        <v>40.096471999999999</v>
      </c>
      <c r="I158">
        <v>-76.512857999999994</v>
      </c>
      <c r="J158">
        <f>(H158-N$2)/N$6</f>
        <v>-1.1576920317669597</v>
      </c>
      <c r="K158">
        <f>(I158-O$2)/O$6</f>
        <v>3.4811948080753774E-2</v>
      </c>
    </row>
    <row r="159" spans="1:11">
      <c r="A159">
        <v>447723</v>
      </c>
      <c r="B159" t="s">
        <v>1787</v>
      </c>
      <c r="C159" t="s">
        <v>196</v>
      </c>
      <c r="D159" t="s">
        <v>4475</v>
      </c>
      <c r="E159" t="s">
        <v>3407</v>
      </c>
      <c r="F159">
        <v>17552</v>
      </c>
      <c r="G159" t="s">
        <v>6995</v>
      </c>
      <c r="H159">
        <v>40.091239999999999</v>
      </c>
      <c r="I159">
        <v>-76.518420000000006</v>
      </c>
      <c r="J159">
        <f>(H159-N$2)/N$6</f>
        <v>-1.2052748955727197</v>
      </c>
      <c r="K159">
        <f>(I159-O$2)/O$6</f>
        <v>1.0639509033539842E-3</v>
      </c>
    </row>
    <row r="160" spans="1:11">
      <c r="A160">
        <v>447724</v>
      </c>
      <c r="B160" t="s">
        <v>1788</v>
      </c>
      <c r="C160" t="s">
        <v>196</v>
      </c>
      <c r="D160" t="s">
        <v>4477</v>
      </c>
      <c r="E160" t="s">
        <v>3407</v>
      </c>
      <c r="F160">
        <v>17552</v>
      </c>
      <c r="G160" t="s">
        <v>6997</v>
      </c>
      <c r="H160">
        <v>40.096815999999997</v>
      </c>
      <c r="I160">
        <v>-76.507250999999997</v>
      </c>
      <c r="J160">
        <f>(H160-N$2)/N$6</f>
        <v>-1.1545634948500818</v>
      </c>
      <c r="K160">
        <f>(I160-O$2)/O$6</f>
        <v>6.8832987306428048E-2</v>
      </c>
    </row>
    <row r="161" spans="1:11">
      <c r="A161">
        <v>239854</v>
      </c>
      <c r="B161" t="s">
        <v>1785</v>
      </c>
      <c r="C161" t="s">
        <v>196</v>
      </c>
      <c r="D161" t="s">
        <v>4493</v>
      </c>
      <c r="E161" t="s">
        <v>3407</v>
      </c>
      <c r="F161">
        <v>17552</v>
      </c>
      <c r="G161" t="s">
        <v>7013</v>
      </c>
      <c r="H161">
        <v>40.096961</v>
      </c>
      <c r="I161">
        <v>-76.507561999999993</v>
      </c>
      <c r="J161">
        <f>(H161-N$2)/N$6</f>
        <v>-1.1532447801612444</v>
      </c>
      <c r="K161">
        <f>(I161-O$2)/O$6</f>
        <v>6.6945963372226774E-2</v>
      </c>
    </row>
    <row r="162" spans="1:11">
      <c r="A162">
        <v>468380</v>
      </c>
      <c r="B162" t="s">
        <v>1790</v>
      </c>
      <c r="C162" t="s">
        <v>196</v>
      </c>
      <c r="D162" t="s">
        <v>4480</v>
      </c>
      <c r="E162" t="s">
        <v>3407</v>
      </c>
      <c r="F162">
        <v>17552</v>
      </c>
      <c r="G162" t="s">
        <v>7000</v>
      </c>
      <c r="H162">
        <v>40.096249999999998</v>
      </c>
      <c r="I162">
        <v>-76.515519999999995</v>
      </c>
      <c r="J162">
        <f>(H162-N$2)/N$6</f>
        <v>-1.1597110294284503</v>
      </c>
      <c r="K162">
        <f>(I162-O$2)/O$6</f>
        <v>1.8659994019970764E-2</v>
      </c>
    </row>
    <row r="163" spans="1:11">
      <c r="A163">
        <v>298098</v>
      </c>
      <c r="B163" t="s">
        <v>1791</v>
      </c>
      <c r="C163" t="s">
        <v>196</v>
      </c>
      <c r="D163" t="s">
        <v>4493</v>
      </c>
      <c r="E163" t="s">
        <v>3407</v>
      </c>
      <c r="F163">
        <v>17552</v>
      </c>
      <c r="G163" t="s">
        <v>7013</v>
      </c>
      <c r="H163">
        <v>40.096961</v>
      </c>
      <c r="I163">
        <v>-76.507561999999993</v>
      </c>
      <c r="J163">
        <f>(H163-N$2)/N$6</f>
        <v>-1.1532447801612444</v>
      </c>
      <c r="K163">
        <f>(I163-O$2)/O$6</f>
        <v>6.6945963372226774E-2</v>
      </c>
    </row>
    <row r="164" spans="1:11">
      <c r="A164">
        <v>481877</v>
      </c>
      <c r="B164" t="s">
        <v>1795</v>
      </c>
      <c r="C164" t="s">
        <v>196</v>
      </c>
      <c r="D164" t="s">
        <v>4478</v>
      </c>
      <c r="E164" t="s">
        <v>3407</v>
      </c>
      <c r="F164">
        <v>17552</v>
      </c>
      <c r="G164" t="s">
        <v>6998</v>
      </c>
      <c r="H164">
        <v>40.096471999999999</v>
      </c>
      <c r="I164">
        <v>-76.512857999999994</v>
      </c>
      <c r="J164">
        <f>(H164-N$2)/N$6</f>
        <v>-1.1576920317669597</v>
      </c>
      <c r="K164">
        <f>(I164-O$2)/O$6</f>
        <v>3.4811948080753774E-2</v>
      </c>
    </row>
    <row r="165" spans="1:11">
      <c r="A165">
        <v>479167</v>
      </c>
      <c r="B165" t="s">
        <v>1793</v>
      </c>
      <c r="C165" t="s">
        <v>196</v>
      </c>
      <c r="D165" t="s">
        <v>4475</v>
      </c>
      <c r="E165" t="s">
        <v>3407</v>
      </c>
      <c r="F165">
        <v>17552</v>
      </c>
      <c r="G165" t="s">
        <v>6995</v>
      </c>
      <c r="H165">
        <v>40.091239999999999</v>
      </c>
      <c r="I165">
        <v>-76.518420000000006</v>
      </c>
      <c r="J165">
        <f>(H165-N$2)/N$6</f>
        <v>-1.2052748955727197</v>
      </c>
      <c r="K165">
        <f>(I165-O$2)/O$6</f>
        <v>1.0639509033539842E-3</v>
      </c>
    </row>
    <row r="166" spans="1:11">
      <c r="A166">
        <v>481876</v>
      </c>
      <c r="B166" t="s">
        <v>1794</v>
      </c>
      <c r="C166" t="s">
        <v>196</v>
      </c>
      <c r="D166" t="s">
        <v>4477</v>
      </c>
      <c r="E166" t="s">
        <v>3407</v>
      </c>
      <c r="F166">
        <v>17552</v>
      </c>
      <c r="G166" t="s">
        <v>6997</v>
      </c>
      <c r="H166">
        <v>40.096815999999997</v>
      </c>
      <c r="I166">
        <v>-76.507250999999997</v>
      </c>
      <c r="J166">
        <f>(H166-N$2)/N$6</f>
        <v>-1.1545634948500818</v>
      </c>
      <c r="K166">
        <f>(I166-O$2)/O$6</f>
        <v>6.8832987306428048E-2</v>
      </c>
    </row>
    <row r="167" spans="1:11">
      <c r="A167">
        <v>317840</v>
      </c>
      <c r="B167" t="s">
        <v>1796</v>
      </c>
      <c r="C167" t="s">
        <v>196</v>
      </c>
      <c r="D167" t="s">
        <v>4496</v>
      </c>
      <c r="E167" t="s">
        <v>3407</v>
      </c>
      <c r="F167">
        <v>17552</v>
      </c>
      <c r="G167" t="s">
        <v>7016</v>
      </c>
      <c r="H167">
        <v>40.067318</v>
      </c>
      <c r="I167">
        <v>-76.474284999999995</v>
      </c>
      <c r="J167">
        <f>(H167-N$2)/N$6</f>
        <v>-1.4228355354736104</v>
      </c>
      <c r="K167">
        <f>(I167-O$2)/O$6</f>
        <v>0.26885752433408999</v>
      </c>
    </row>
    <row r="168" spans="1:11">
      <c r="A168">
        <v>342427</v>
      </c>
      <c r="B168" t="s">
        <v>1927</v>
      </c>
      <c r="C168" t="s">
        <v>196</v>
      </c>
      <c r="D168" t="s">
        <v>4483</v>
      </c>
      <c r="E168" t="s">
        <v>3407</v>
      </c>
      <c r="F168">
        <v>17552</v>
      </c>
      <c r="G168" t="s">
        <v>7003</v>
      </c>
      <c r="H168">
        <v>40.129075999999998</v>
      </c>
      <c r="I168">
        <v>-76.562849999999997</v>
      </c>
      <c r="J168">
        <f>(H168-N$2)/N$6</f>
        <v>-0.86117221305076574</v>
      </c>
      <c r="K168">
        <f>(I168-O$2)/O$6</f>
        <v>-0.26851956484428874</v>
      </c>
    </row>
    <row r="169" spans="1:11">
      <c r="A169">
        <v>255266</v>
      </c>
      <c r="B169" t="s">
        <v>1936</v>
      </c>
      <c r="C169" t="s">
        <v>196</v>
      </c>
      <c r="D169" t="s">
        <v>4492</v>
      </c>
      <c r="E169" t="s">
        <v>3407</v>
      </c>
      <c r="F169">
        <v>17552</v>
      </c>
      <c r="G169" t="s">
        <v>7012</v>
      </c>
      <c r="H169">
        <v>40.112664000000002</v>
      </c>
      <c r="I169">
        <v>-76.518822</v>
      </c>
      <c r="J169">
        <f>(H169-N$2)/N$6</f>
        <v>-1.0104325266555056</v>
      </c>
      <c r="K169">
        <f>(I169-O$2)/O$6</f>
        <v>-1.3752247286280325E-3</v>
      </c>
    </row>
    <row r="170" spans="1:11">
      <c r="A170">
        <v>240106</v>
      </c>
      <c r="B170" t="s">
        <v>1959</v>
      </c>
      <c r="C170" t="s">
        <v>196</v>
      </c>
      <c r="D170" t="s">
        <v>4486</v>
      </c>
      <c r="E170" t="s">
        <v>3407</v>
      </c>
      <c r="F170">
        <v>17552</v>
      </c>
      <c r="G170" t="s">
        <v>7006</v>
      </c>
      <c r="H170">
        <v>40.120924000000002</v>
      </c>
      <c r="I170">
        <v>-76.519315000000006</v>
      </c>
      <c r="J170">
        <f>(H170-N$2)/N$6</f>
        <v>-0.93531126231383588</v>
      </c>
      <c r="K170">
        <f>(I170-O$2)/O$6</f>
        <v>-4.366552058477028E-3</v>
      </c>
    </row>
    <row r="171" spans="1:11">
      <c r="A171">
        <v>482767</v>
      </c>
      <c r="B171" t="s">
        <v>752</v>
      </c>
      <c r="C171" t="s">
        <v>196</v>
      </c>
      <c r="D171" t="s">
        <v>4495</v>
      </c>
      <c r="E171" t="s">
        <v>3407</v>
      </c>
      <c r="F171">
        <v>17552</v>
      </c>
      <c r="G171" t="s">
        <v>7015</v>
      </c>
      <c r="H171">
        <v>40.115544</v>
      </c>
      <c r="I171">
        <v>-76.525906000000006</v>
      </c>
      <c r="J171">
        <f>(H171-N$2)/N$6</f>
        <v>-0.98424012456061138</v>
      </c>
      <c r="K171">
        <f>(I171-O$2)/O$6</f>
        <v>-4.4358110741644356E-2</v>
      </c>
    </row>
    <row r="172" spans="1:11">
      <c r="A172">
        <v>240219</v>
      </c>
      <c r="B172" t="s">
        <v>2022</v>
      </c>
      <c r="C172" t="s">
        <v>196</v>
      </c>
      <c r="D172" t="s">
        <v>4491</v>
      </c>
      <c r="E172" t="s">
        <v>3407</v>
      </c>
      <c r="F172">
        <v>17552</v>
      </c>
      <c r="G172" t="s">
        <v>7011</v>
      </c>
      <c r="H172">
        <v>40.115563000000002</v>
      </c>
      <c r="I172">
        <v>-76.520077999999998</v>
      </c>
      <c r="J172">
        <f>(H172-N$2)/N$6</f>
        <v>-0.98406732746344139</v>
      </c>
      <c r="K172">
        <f>(I172-O$2)/O$6</f>
        <v>-8.9961316784039989E-3</v>
      </c>
    </row>
    <row r="173" spans="1:11">
      <c r="A173">
        <v>240406</v>
      </c>
      <c r="B173" t="s">
        <v>2111</v>
      </c>
      <c r="C173" t="s">
        <v>196</v>
      </c>
      <c r="D173" t="s">
        <v>4501</v>
      </c>
      <c r="E173" t="s">
        <v>3407</v>
      </c>
      <c r="F173">
        <v>17552</v>
      </c>
      <c r="G173" t="s">
        <v>7021</v>
      </c>
      <c r="H173">
        <v>40.108744999999999</v>
      </c>
      <c r="I173">
        <v>-76.498722999999998</v>
      </c>
      <c r="J173">
        <f>(H173-N$2)/N$6</f>
        <v>-1.0460742015895561</v>
      </c>
      <c r="K173">
        <f>(I173-O$2)/O$6</f>
        <v>0.12057748927122418</v>
      </c>
    </row>
    <row r="174" spans="1:11">
      <c r="A174">
        <v>343786</v>
      </c>
      <c r="B174" t="s">
        <v>1057</v>
      </c>
      <c r="C174" t="s">
        <v>196</v>
      </c>
      <c r="D174" t="s">
        <v>4494</v>
      </c>
      <c r="E174" t="s">
        <v>3407</v>
      </c>
      <c r="F174">
        <v>17552</v>
      </c>
      <c r="G174" t="s">
        <v>7014</v>
      </c>
      <c r="H174">
        <v>40.111939999999997</v>
      </c>
      <c r="I174">
        <v>-76.474220000000003</v>
      </c>
      <c r="J174">
        <f>(H174-N$2)/N$6</f>
        <v>-1.0170170055155257</v>
      </c>
      <c r="K174">
        <f>(I174-O$2)/O$6</f>
        <v>0.26925191840389645</v>
      </c>
    </row>
    <row r="175" spans="1:11">
      <c r="A175">
        <v>434177</v>
      </c>
      <c r="B175" t="s">
        <v>368</v>
      </c>
      <c r="C175" t="s">
        <v>196</v>
      </c>
      <c r="D175" t="s">
        <v>4482</v>
      </c>
      <c r="E175" t="s">
        <v>3407</v>
      </c>
      <c r="F175">
        <v>17552</v>
      </c>
      <c r="G175" t="s">
        <v>7002</v>
      </c>
      <c r="H175">
        <v>40.109200000000001</v>
      </c>
      <c r="I175">
        <v>-76.450689999999994</v>
      </c>
      <c r="J175">
        <f>(H175-N$2)/N$6</f>
        <v>-1.0419361658419006</v>
      </c>
      <c r="K175">
        <f>(I175-O$2)/O$6</f>
        <v>0.41202257169098722</v>
      </c>
    </row>
    <row r="176" spans="1:11">
      <c r="A176">
        <v>240462</v>
      </c>
      <c r="B176" t="s">
        <v>2137</v>
      </c>
      <c r="C176" t="s">
        <v>196</v>
      </c>
      <c r="D176" t="s">
        <v>4476</v>
      </c>
      <c r="E176" t="s">
        <v>3407</v>
      </c>
      <c r="F176">
        <v>17552</v>
      </c>
      <c r="G176" t="s">
        <v>6996</v>
      </c>
      <c r="H176">
        <v>40.111637000000002</v>
      </c>
      <c r="I176">
        <v>-76.503679000000005</v>
      </c>
      <c r="J176">
        <f>(H176-N$2)/N$6</f>
        <v>-1.0197726644858855</v>
      </c>
      <c r="K176">
        <f>(I176-O$2)/O$6</f>
        <v>9.0506458345104818E-2</v>
      </c>
    </row>
    <row r="177" spans="1:11">
      <c r="A177">
        <v>240348</v>
      </c>
      <c r="B177" t="s">
        <v>942</v>
      </c>
      <c r="C177" t="s">
        <v>196</v>
      </c>
      <c r="D177" t="s">
        <v>4499</v>
      </c>
      <c r="E177" t="s">
        <v>3407</v>
      </c>
      <c r="F177">
        <v>17552</v>
      </c>
      <c r="G177" t="s">
        <v>7019</v>
      </c>
      <c r="H177">
        <v>40.102412999999999</v>
      </c>
      <c r="I177">
        <v>-76.520747999999998</v>
      </c>
      <c r="J177">
        <f>(H177-N$2)/N$6</f>
        <v>-1.1036611078621337</v>
      </c>
      <c r="K177">
        <f>(I177-O$2)/O$6</f>
        <v>-1.306142439843151E-2</v>
      </c>
    </row>
    <row r="178" spans="1:11">
      <c r="A178">
        <v>483136</v>
      </c>
      <c r="B178" t="s">
        <v>2279</v>
      </c>
      <c r="C178" t="s">
        <v>196</v>
      </c>
      <c r="D178" t="s">
        <v>4498</v>
      </c>
      <c r="E178" t="s">
        <v>3407</v>
      </c>
      <c r="F178">
        <v>17552</v>
      </c>
      <c r="G178" t="s">
        <v>7018</v>
      </c>
      <c r="H178">
        <v>40.096075999999996</v>
      </c>
      <c r="I178">
        <v>-76.543077999999994</v>
      </c>
      <c r="J178">
        <f>(H178-N$2)/N$6</f>
        <v>-1.1612934870550293</v>
      </c>
      <c r="K178">
        <f>(I178-O$2)/O$6</f>
        <v>-0.14855095639584612</v>
      </c>
    </row>
    <row r="179" spans="1:11">
      <c r="A179">
        <v>325403</v>
      </c>
      <c r="B179" t="s">
        <v>2227</v>
      </c>
      <c r="C179" t="s">
        <v>196</v>
      </c>
      <c r="D179" t="s">
        <v>4498</v>
      </c>
      <c r="E179" t="s">
        <v>3407</v>
      </c>
      <c r="F179">
        <v>17552</v>
      </c>
      <c r="G179" t="s">
        <v>7018</v>
      </c>
      <c r="H179">
        <v>40.096075999999996</v>
      </c>
      <c r="I179">
        <v>-76.543077999999994</v>
      </c>
      <c r="J179">
        <f>(H179-N$2)/N$6</f>
        <v>-1.1612934870550293</v>
      </c>
      <c r="K179">
        <f>(I179-O$2)/O$6</f>
        <v>-0.14855095639584612</v>
      </c>
    </row>
    <row r="180" spans="1:11">
      <c r="A180">
        <v>330639</v>
      </c>
      <c r="B180" t="s">
        <v>389</v>
      </c>
      <c r="C180" t="s">
        <v>196</v>
      </c>
      <c r="D180" t="s">
        <v>4510</v>
      </c>
      <c r="E180" t="s">
        <v>3407</v>
      </c>
      <c r="F180">
        <v>17552</v>
      </c>
      <c r="G180" t="s">
        <v>7030</v>
      </c>
      <c r="H180">
        <v>40.138109999999998</v>
      </c>
      <c r="I180">
        <v>-76.494410000000002</v>
      </c>
      <c r="J180">
        <f>(H180-N$2)/N$6</f>
        <v>-0.77901174064608869</v>
      </c>
      <c r="K180">
        <f>(I180-O$2)/O$6</f>
        <v>0.14674705270626348</v>
      </c>
    </row>
    <row r="181" spans="1:11">
      <c r="A181">
        <v>286504</v>
      </c>
      <c r="B181" t="s">
        <v>2404</v>
      </c>
      <c r="C181" t="s">
        <v>196</v>
      </c>
      <c r="D181" t="s">
        <v>4488</v>
      </c>
      <c r="E181" t="s">
        <v>3407</v>
      </c>
      <c r="F181">
        <v>17552</v>
      </c>
      <c r="G181" t="s">
        <v>7008</v>
      </c>
      <c r="H181">
        <v>40.100518999999998</v>
      </c>
      <c r="I181">
        <v>-76.520778000000007</v>
      </c>
      <c r="J181">
        <f>(H181-N$2)/N$6</f>
        <v>-1.1208862500731662</v>
      </c>
      <c r="K181">
        <f>(I181-O$2)/O$6</f>
        <v>-1.3243452430729462E-2</v>
      </c>
    </row>
    <row r="182" spans="1:11">
      <c r="A182">
        <v>241165</v>
      </c>
      <c r="B182" t="s">
        <v>2553</v>
      </c>
      <c r="C182" t="s">
        <v>196</v>
      </c>
      <c r="D182" t="s">
        <v>4508</v>
      </c>
      <c r="E182" t="s">
        <v>3407</v>
      </c>
      <c r="F182">
        <v>17552</v>
      </c>
      <c r="G182" t="s">
        <v>7028</v>
      </c>
      <c r="H182">
        <v>40.109340000000003</v>
      </c>
      <c r="I182">
        <v>-76.501480000000001</v>
      </c>
      <c r="J182">
        <f>(H182-N$2)/N$6</f>
        <v>-1.0406629240733813</v>
      </c>
      <c r="K182">
        <f>(I182-O$2)/O$6</f>
        <v>0.10384911310833678</v>
      </c>
    </row>
    <row r="183" spans="1:11">
      <c r="A183">
        <v>241182</v>
      </c>
      <c r="B183" t="s">
        <v>2554</v>
      </c>
      <c r="C183" t="s">
        <v>196</v>
      </c>
      <c r="D183" t="s">
        <v>4490</v>
      </c>
      <c r="E183" t="s">
        <v>3407</v>
      </c>
      <c r="F183">
        <v>17552</v>
      </c>
      <c r="G183" t="s">
        <v>7010</v>
      </c>
      <c r="H183">
        <v>40.113137000000002</v>
      </c>
      <c r="I183">
        <v>-76.533929000000001</v>
      </c>
      <c r="J183">
        <f>(H183-N$2)/N$6</f>
        <v>-1.0061307883947825</v>
      </c>
      <c r="K183">
        <f>(I183-O$2)/O$6</f>
        <v>-9.3038474163706808E-2</v>
      </c>
    </row>
    <row r="184" spans="1:11">
      <c r="A184">
        <v>309094</v>
      </c>
      <c r="B184" t="s">
        <v>1149</v>
      </c>
      <c r="C184" t="s">
        <v>196</v>
      </c>
      <c r="D184" t="s">
        <v>4497</v>
      </c>
      <c r="E184" t="s">
        <v>3407</v>
      </c>
      <c r="F184">
        <v>17552</v>
      </c>
      <c r="G184" t="s">
        <v>7017</v>
      </c>
      <c r="H184">
        <v>40.097684999999998</v>
      </c>
      <c r="I184">
        <v>-76.519628999999995</v>
      </c>
      <c r="J184">
        <f>(H184-N$2)/N$6</f>
        <v>-1.146660301301289</v>
      </c>
      <c r="K184">
        <f>(I184-O$2)/O$6</f>
        <v>-6.2717787958563509E-3</v>
      </c>
    </row>
    <row r="185" spans="1:11">
      <c r="A185">
        <v>241297</v>
      </c>
      <c r="B185" t="s">
        <v>2663</v>
      </c>
      <c r="C185" t="s">
        <v>196</v>
      </c>
      <c r="D185" t="s">
        <v>4506</v>
      </c>
      <c r="E185" t="s">
        <v>3407</v>
      </c>
      <c r="F185">
        <v>17552</v>
      </c>
      <c r="G185" t="s">
        <v>7026</v>
      </c>
      <c r="H185">
        <v>40.113354999999999</v>
      </c>
      <c r="I185">
        <v>-76.521687999999997</v>
      </c>
      <c r="J185">
        <f>(H185-N$2)/N$6</f>
        <v>-1.0041481690695722</v>
      </c>
      <c r="K185">
        <f>(I185-O$2)/O$6</f>
        <v>-1.8764969408623225E-2</v>
      </c>
    </row>
    <row r="186" spans="1:11">
      <c r="A186">
        <v>471732</v>
      </c>
      <c r="B186" t="s">
        <v>2789</v>
      </c>
      <c r="C186" t="s">
        <v>196</v>
      </c>
      <c r="D186" t="s">
        <v>4505</v>
      </c>
      <c r="E186" t="s">
        <v>3407</v>
      </c>
      <c r="F186">
        <v>17552</v>
      </c>
      <c r="G186" t="s">
        <v>7025</v>
      </c>
      <c r="H186">
        <v>40.099062000000004</v>
      </c>
      <c r="I186">
        <v>-76.518417999999997</v>
      </c>
      <c r="J186">
        <f>(H186-N$2)/N$6</f>
        <v>-1.1341370590496109</v>
      </c>
      <c r="K186">
        <f>(I186-O$2)/O$6</f>
        <v>1.0760861055589164E-3</v>
      </c>
    </row>
    <row r="187" spans="1:11">
      <c r="A187">
        <v>331559</v>
      </c>
      <c r="B187" t="s">
        <v>2788</v>
      </c>
      <c r="C187" t="s">
        <v>196</v>
      </c>
      <c r="D187" t="s">
        <v>4502</v>
      </c>
      <c r="E187" t="s">
        <v>3407</v>
      </c>
      <c r="F187">
        <v>17552</v>
      </c>
      <c r="G187" t="s">
        <v>7022</v>
      </c>
      <c r="H187">
        <v>40.109028000000002</v>
      </c>
      <c r="I187">
        <v>-76.496972</v>
      </c>
      <c r="J187">
        <f>(H187-N$2)/N$6</f>
        <v>-1.0435004343003396</v>
      </c>
      <c r="K187">
        <f>(I187-O$2)/O$6</f>
        <v>0.13120185875296786</v>
      </c>
    </row>
    <row r="188" spans="1:11">
      <c r="A188">
        <v>318497</v>
      </c>
      <c r="B188" t="s">
        <v>2849</v>
      </c>
      <c r="C188" t="s">
        <v>196</v>
      </c>
      <c r="D188" t="s">
        <v>4503</v>
      </c>
      <c r="E188" t="s">
        <v>3407</v>
      </c>
      <c r="F188">
        <v>17552</v>
      </c>
      <c r="G188" t="s">
        <v>7023</v>
      </c>
      <c r="H188">
        <v>40.139448999999999</v>
      </c>
      <c r="I188">
        <v>-76.552477999999994</v>
      </c>
      <c r="J188">
        <f>(H188-N$2)/N$6</f>
        <v>-0.76683409258875068</v>
      </c>
      <c r="K188">
        <f>(I188-O$2)/O$6</f>
        <v>-0.20558640649776325</v>
      </c>
    </row>
    <row r="189" spans="1:11">
      <c r="A189">
        <v>478972</v>
      </c>
      <c r="B189" t="s">
        <v>3113</v>
      </c>
      <c r="C189" t="s">
        <v>196</v>
      </c>
      <c r="D189" t="s">
        <v>4474</v>
      </c>
      <c r="E189" t="s">
        <v>3407</v>
      </c>
      <c r="F189">
        <v>17552</v>
      </c>
      <c r="G189" t="s">
        <v>6994</v>
      </c>
      <c r="H189">
        <v>40.110886000000001</v>
      </c>
      <c r="I189">
        <v>-76.478297999999995</v>
      </c>
      <c r="J189">
        <f>(H189-N$2)/N$6</f>
        <v>-1.0266026971155071</v>
      </c>
      <c r="K189">
        <f>(I189-O$2)/O$6</f>
        <v>0.24450824122142664</v>
      </c>
    </row>
    <row r="190" spans="1:11">
      <c r="A190">
        <v>317079</v>
      </c>
      <c r="B190" t="s">
        <v>3044</v>
      </c>
      <c r="C190" t="s">
        <v>196</v>
      </c>
      <c r="D190" t="s">
        <v>4504</v>
      </c>
      <c r="E190" t="s">
        <v>3407</v>
      </c>
      <c r="F190">
        <v>17552</v>
      </c>
      <c r="G190" t="s">
        <v>7024</v>
      </c>
      <c r="H190">
        <v>40.073655000000002</v>
      </c>
      <c r="I190">
        <v>-76.465018000000001</v>
      </c>
      <c r="J190">
        <f>(H190-N$2)/N$6</f>
        <v>-1.3652031562807148</v>
      </c>
      <c r="K190">
        <f>(I190-O$2)/O$6</f>
        <v>0.32508598349304374</v>
      </c>
    </row>
    <row r="191" spans="1:11">
      <c r="A191">
        <v>241924</v>
      </c>
      <c r="B191" t="s">
        <v>3096</v>
      </c>
      <c r="C191" t="s">
        <v>196</v>
      </c>
      <c r="D191" t="s">
        <v>4484</v>
      </c>
      <c r="E191" t="s">
        <v>3407</v>
      </c>
      <c r="F191">
        <v>17552</v>
      </c>
      <c r="G191" t="s">
        <v>7004</v>
      </c>
      <c r="H191">
        <v>40.109982000000002</v>
      </c>
      <c r="I191">
        <v>-76.501919000000001</v>
      </c>
      <c r="J191">
        <f>(H191-N$2)/N$6</f>
        <v>-1.0348242011063973</v>
      </c>
      <c r="K191">
        <f>(I191-O$2)/O$6</f>
        <v>0.10118543623655511</v>
      </c>
    </row>
    <row r="192" spans="1:11">
      <c r="A192">
        <v>344733</v>
      </c>
      <c r="B192" t="s">
        <v>873</v>
      </c>
      <c r="C192" t="s">
        <v>196</v>
      </c>
      <c r="D192" t="s">
        <v>4507</v>
      </c>
      <c r="E192" t="s">
        <v>3407</v>
      </c>
      <c r="F192">
        <v>17552</v>
      </c>
      <c r="G192" t="s">
        <v>7027</v>
      </c>
      <c r="H192">
        <v>40.110641999999999</v>
      </c>
      <c r="I192">
        <v>-76.506119999999996</v>
      </c>
      <c r="J192">
        <f>(H192-N$2)/N$6</f>
        <v>-1.0288217756263458</v>
      </c>
      <c r="K192">
        <f>(I192-O$2)/O$6</f>
        <v>7.5695444121887889E-2</v>
      </c>
    </row>
    <row r="193" spans="1:11">
      <c r="A193">
        <v>242394</v>
      </c>
      <c r="B193" t="s">
        <v>3286</v>
      </c>
      <c r="C193" t="s">
        <v>196</v>
      </c>
      <c r="D193" t="s">
        <v>4481</v>
      </c>
      <c r="E193" t="s">
        <v>3407</v>
      </c>
      <c r="F193">
        <v>17552</v>
      </c>
      <c r="G193" t="s">
        <v>7001</v>
      </c>
      <c r="H193">
        <v>40.11065</v>
      </c>
      <c r="I193">
        <v>-76.477564000000001</v>
      </c>
      <c r="J193">
        <f>(H193-N$2)/N$6</f>
        <v>-1.0287490189538497</v>
      </c>
      <c r="K193">
        <f>(I193-O$2)/O$6</f>
        <v>0.24896186041020124</v>
      </c>
    </row>
    <row r="194" spans="1:11">
      <c r="A194">
        <v>242421</v>
      </c>
      <c r="B194" t="s">
        <v>3315</v>
      </c>
      <c r="C194" t="s">
        <v>196</v>
      </c>
      <c r="D194" t="s">
        <v>4479</v>
      </c>
      <c r="E194" t="s">
        <v>3407</v>
      </c>
      <c r="F194">
        <v>17552</v>
      </c>
      <c r="G194" t="s">
        <v>6999</v>
      </c>
      <c r="H194">
        <v>40.118029</v>
      </c>
      <c r="I194">
        <v>-76.533852999999993</v>
      </c>
      <c r="J194">
        <f>(H194-N$2)/N$6</f>
        <v>-0.96164008316968441</v>
      </c>
      <c r="K194">
        <f>(I194-O$2)/O$6</f>
        <v>-9.2577336481988806E-2</v>
      </c>
    </row>
    <row r="195" spans="1:11">
      <c r="A195">
        <v>239900</v>
      </c>
      <c r="B195" t="s">
        <v>655</v>
      </c>
      <c r="C195" t="s">
        <v>226</v>
      </c>
      <c r="D195" t="s">
        <v>3841</v>
      </c>
      <c r="E195" t="s">
        <v>3407</v>
      </c>
      <c r="F195">
        <v>17067</v>
      </c>
      <c r="G195" t="s">
        <v>6360</v>
      </c>
      <c r="H195">
        <v>40.409962999999998</v>
      </c>
      <c r="I195">
        <v>-76.300561000000002</v>
      </c>
      <c r="J195">
        <f>(H195-N$2)/N$6</f>
        <v>1.6933782200168821</v>
      </c>
      <c r="K195">
        <f>(I195-O$2)/O$6</f>
        <v>1.3229454534304377</v>
      </c>
    </row>
    <row r="196" spans="1:11">
      <c r="A196">
        <v>239905</v>
      </c>
      <c r="B196" t="s">
        <v>969</v>
      </c>
      <c r="C196" t="s">
        <v>226</v>
      </c>
      <c r="D196" t="s">
        <v>3838</v>
      </c>
      <c r="E196" t="s">
        <v>3407</v>
      </c>
      <c r="F196">
        <v>17067</v>
      </c>
      <c r="G196" t="s">
        <v>6357</v>
      </c>
      <c r="H196">
        <v>40.384698</v>
      </c>
      <c r="I196">
        <v>-76.289581999999996</v>
      </c>
      <c r="J196">
        <f>(H196-N$2)/N$6</f>
        <v>1.4636035537224377</v>
      </c>
      <c r="K196">
        <f>(I196-O$2)/O$6</f>
        <v>1.389561645629303</v>
      </c>
    </row>
    <row r="197" spans="1:11">
      <c r="A197">
        <v>239941</v>
      </c>
      <c r="B197" t="s">
        <v>1856</v>
      </c>
      <c r="C197" t="s">
        <v>226</v>
      </c>
      <c r="D197" t="s">
        <v>3840</v>
      </c>
      <c r="E197" t="s">
        <v>3407</v>
      </c>
      <c r="F197">
        <v>17067</v>
      </c>
      <c r="G197" t="s">
        <v>6359</v>
      </c>
      <c r="H197">
        <v>40.342700000000001</v>
      </c>
      <c r="I197">
        <v>-76.288709999999995</v>
      </c>
      <c r="J197">
        <f>(H197-N$2)/N$6</f>
        <v>1.0816492123396968</v>
      </c>
      <c r="K197">
        <f>(I197-O$2)/O$6</f>
        <v>1.394852593766424</v>
      </c>
    </row>
    <row r="198" spans="1:11">
      <c r="A198">
        <v>334668</v>
      </c>
      <c r="B198" t="s">
        <v>669</v>
      </c>
      <c r="C198" t="s">
        <v>226</v>
      </c>
      <c r="D198" t="s">
        <v>3842</v>
      </c>
      <c r="E198" t="s">
        <v>3407</v>
      </c>
      <c r="F198">
        <v>17067</v>
      </c>
      <c r="G198" t="s">
        <v>6361</v>
      </c>
      <c r="H198">
        <v>40.369138</v>
      </c>
      <c r="I198">
        <v>-76.300211000000004</v>
      </c>
      <c r="J198">
        <f>(H198-N$2)/N$6</f>
        <v>1.3220918257373961</v>
      </c>
      <c r="K198">
        <f>(I198-O$2)/O$6</f>
        <v>1.3250691138065573</v>
      </c>
    </row>
    <row r="199" spans="1:11">
      <c r="A199">
        <v>240670</v>
      </c>
      <c r="B199" t="s">
        <v>225</v>
      </c>
      <c r="C199" t="s">
        <v>226</v>
      </c>
      <c r="D199" t="s">
        <v>3839</v>
      </c>
      <c r="E199" t="s">
        <v>3407</v>
      </c>
      <c r="F199">
        <v>17067</v>
      </c>
      <c r="G199" t="s">
        <v>6358</v>
      </c>
      <c r="H199">
        <v>40.368658000000003</v>
      </c>
      <c r="I199">
        <v>-76.301390999999995</v>
      </c>
      <c r="J199">
        <f>(H199-N$2)/N$6</f>
        <v>1.3177264253882794</v>
      </c>
      <c r="K199">
        <f>(I199-O$2)/O$6</f>
        <v>1.3179093445384993</v>
      </c>
    </row>
    <row r="200" spans="1:11">
      <c r="A200">
        <v>297553</v>
      </c>
      <c r="B200" t="s">
        <v>1675</v>
      </c>
      <c r="C200" t="s">
        <v>293</v>
      </c>
      <c r="D200" t="s">
        <v>3850</v>
      </c>
      <c r="E200" t="s">
        <v>3407</v>
      </c>
      <c r="F200">
        <v>17078</v>
      </c>
      <c r="G200" t="s">
        <v>6369</v>
      </c>
      <c r="H200">
        <v>40.278008</v>
      </c>
      <c r="I200">
        <v>-76.600502000000006</v>
      </c>
      <c r="J200">
        <f>(H200-N$2)/N$6</f>
        <v>0.4933023802826258</v>
      </c>
      <c r="K200">
        <f>(I200-O$2)/O$6</f>
        <v>-0.49697688050790589</v>
      </c>
    </row>
    <row r="201" spans="1:11">
      <c r="A201">
        <v>273778</v>
      </c>
      <c r="B201" t="s">
        <v>2144</v>
      </c>
      <c r="C201" t="s">
        <v>293</v>
      </c>
      <c r="D201" t="s">
        <v>3851</v>
      </c>
      <c r="E201" t="s">
        <v>3407</v>
      </c>
      <c r="F201">
        <v>17078</v>
      </c>
      <c r="G201" t="s">
        <v>6370</v>
      </c>
      <c r="H201">
        <v>40.290660000000003</v>
      </c>
      <c r="I201">
        <v>-76.568349999999995</v>
      </c>
      <c r="J201">
        <f>(H201-N$2)/N$6</f>
        <v>0.60836705781906919</v>
      </c>
      <c r="K201">
        <f>(I201-O$2)/O$6</f>
        <v>-0.30189137075497391</v>
      </c>
    </row>
    <row r="202" spans="1:11">
      <c r="A202">
        <v>318605</v>
      </c>
      <c r="B202" t="s">
        <v>1818</v>
      </c>
      <c r="C202" t="s">
        <v>1369</v>
      </c>
      <c r="D202" t="s">
        <v>4977</v>
      </c>
      <c r="E202" t="s">
        <v>3407</v>
      </c>
      <c r="F202">
        <v>17972</v>
      </c>
      <c r="G202" t="s">
        <v>7499</v>
      </c>
      <c r="H202">
        <v>40.616019999999999</v>
      </c>
      <c r="I202">
        <v>-76.215369999999993</v>
      </c>
      <c r="J202">
        <f>(H202-N$2)/N$6</f>
        <v>3.5673809278197486</v>
      </c>
      <c r="K202">
        <f>(I202-O$2)/O$6</f>
        <v>1.8398504565829095</v>
      </c>
    </row>
    <row r="203" spans="1:11">
      <c r="A203">
        <v>481694</v>
      </c>
      <c r="B203" t="s">
        <v>846</v>
      </c>
      <c r="C203" t="s">
        <v>847</v>
      </c>
      <c r="D203" t="s">
        <v>3903</v>
      </c>
      <c r="E203" t="s">
        <v>3407</v>
      </c>
      <c r="F203">
        <v>17113</v>
      </c>
      <c r="G203" t="s">
        <v>6422</v>
      </c>
      <c r="H203">
        <v>40.215069999999997</v>
      </c>
      <c r="I203">
        <v>-76.807181</v>
      </c>
      <c r="J203">
        <f>(H203-N$2)/N$6</f>
        <v>-7.9092551331932145E-2</v>
      </c>
      <c r="K203">
        <f>(I203-O$2)/O$6</f>
        <v>-1.7510226030200902</v>
      </c>
    </row>
    <row r="204" spans="1:11">
      <c r="A204">
        <v>429860</v>
      </c>
      <c r="B204" t="s">
        <v>3116</v>
      </c>
      <c r="C204" t="s">
        <v>847</v>
      </c>
      <c r="D204" t="s">
        <v>3900</v>
      </c>
      <c r="E204" t="s">
        <v>3407</v>
      </c>
      <c r="F204">
        <v>17113</v>
      </c>
      <c r="G204" t="s">
        <v>6419</v>
      </c>
      <c r="H204">
        <v>40.238970000000002</v>
      </c>
      <c r="I204">
        <v>-76.830456999999996</v>
      </c>
      <c r="J204">
        <f>(H204-N$2)/N$6</f>
        <v>0.1382680077196751</v>
      </c>
      <c r="K204">
        <f>(I204-O$2)/O$6</f>
        <v>-1.8922520856341389</v>
      </c>
    </row>
    <row r="205" spans="1:11">
      <c r="A205">
        <v>265981</v>
      </c>
      <c r="B205" t="s">
        <v>3115</v>
      </c>
      <c r="C205" t="s">
        <v>847</v>
      </c>
      <c r="D205" t="s">
        <v>3900</v>
      </c>
      <c r="E205" t="s">
        <v>3407</v>
      </c>
      <c r="F205">
        <v>17113</v>
      </c>
      <c r="G205" t="s">
        <v>6419</v>
      </c>
      <c r="H205">
        <v>40.238970000000002</v>
      </c>
      <c r="I205">
        <v>-76.830456999999996</v>
      </c>
      <c r="J205">
        <f>(H205-N$2)/N$6</f>
        <v>0.1382680077196751</v>
      </c>
      <c r="K205">
        <f>(I205-O$2)/O$6</f>
        <v>-1.8922520856341389</v>
      </c>
    </row>
    <row r="206" spans="1:11">
      <c r="A206">
        <v>464204</v>
      </c>
      <c r="B206" t="s">
        <v>1545</v>
      </c>
      <c r="C206" t="s">
        <v>847</v>
      </c>
      <c r="D206" t="s">
        <v>3901</v>
      </c>
      <c r="E206" t="s">
        <v>3407</v>
      </c>
      <c r="F206">
        <v>17113</v>
      </c>
      <c r="G206" t="s">
        <v>6420</v>
      </c>
      <c r="H206">
        <v>40.239673000000003</v>
      </c>
      <c r="I206">
        <v>-76.817961999999994</v>
      </c>
      <c r="J206">
        <f>(H206-N$2)/N$6</f>
        <v>0.14466150031438493</v>
      </c>
      <c r="K206">
        <f>(I206-O$2)/O$6</f>
        <v>-1.8164374102060994</v>
      </c>
    </row>
    <row r="207" spans="1:11">
      <c r="A207">
        <v>464216</v>
      </c>
      <c r="B207" t="s">
        <v>1558</v>
      </c>
      <c r="C207" t="s">
        <v>847</v>
      </c>
      <c r="D207" t="s">
        <v>3902</v>
      </c>
      <c r="E207" t="s">
        <v>3407</v>
      </c>
      <c r="F207">
        <v>17113</v>
      </c>
      <c r="G207" t="s">
        <v>6421</v>
      </c>
      <c r="H207">
        <v>40.233607999999997</v>
      </c>
      <c r="I207">
        <v>-76.820617999999996</v>
      </c>
      <c r="J207">
        <f>(H207-N$2)/N$6</f>
        <v>8.9502847985967207E-2</v>
      </c>
      <c r="K207">
        <f>(I207-O$2)/O$6</f>
        <v>-1.8325529586604401</v>
      </c>
    </row>
  </sheetData>
  <autoFilter ref="A1:K207" xr:uid="{3660F082-08DF-4F71-8A6F-5F390E7CA53C}">
    <sortState xmlns:xlrd2="http://schemas.microsoft.com/office/spreadsheetml/2017/richdata2" ref="A2:K207">
      <sortCondition ref="C1:C207"/>
    </sortState>
  </autoFilter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AA8CE-19F6-4CC2-8599-2CD47F256130}">
  <sheetPr codeName="Sheet44"/>
  <dimension ref="A1:O35"/>
  <sheetViews>
    <sheetView workbookViewId="0">
      <selection activeCell="I1" sqref="A1:I1048576"/>
    </sheetView>
  </sheetViews>
  <sheetFormatPr defaultRowHeight="15"/>
  <cols>
    <col min="1" max="1" width="9.5703125" bestFit="1" customWidth="1"/>
    <col min="2" max="2" width="34.85546875" bestFit="1" customWidth="1"/>
    <col min="3" max="3" width="15.28515625" bestFit="1" customWidth="1"/>
    <col min="4" max="4" width="21.5703125" bestFit="1" customWidth="1"/>
    <col min="5" max="5" width="5.28515625" bestFit="1" customWidth="1"/>
    <col min="6" max="6" width="15.5703125" bestFit="1" customWidth="1"/>
    <col min="7" max="7" width="42.28515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307495</v>
      </c>
      <c r="B2" t="s">
        <v>593</v>
      </c>
      <c r="C2" t="s">
        <v>594</v>
      </c>
      <c r="D2" t="s">
        <v>3702</v>
      </c>
      <c r="E2" t="s">
        <v>3407</v>
      </c>
      <c r="F2">
        <v>17013</v>
      </c>
      <c r="G2" t="s">
        <v>6221</v>
      </c>
      <c r="H2">
        <v>40.207703000000002</v>
      </c>
      <c r="I2">
        <v>-77.197215999999997</v>
      </c>
      <c r="J2">
        <f>(H2-N$2)/N$6</f>
        <v>2.4386604926113526</v>
      </c>
      <c r="K2">
        <f>(I2-O$2)/O$6</f>
        <v>2.3399527787083474</v>
      </c>
      <c r="M2" s="19" t="s">
        <v>8497</v>
      </c>
      <c r="N2" s="20">
        <f>AVERAGE(H:H)</f>
        <v>39.88759935294118</v>
      </c>
      <c r="O2" s="20">
        <f>AVERAGE(I:I)</f>
        <v>-77.708552147058839</v>
      </c>
    </row>
    <row r="3" spans="1:15">
      <c r="A3">
        <v>239517</v>
      </c>
      <c r="B3" t="s">
        <v>1559</v>
      </c>
      <c r="C3" t="s">
        <v>1560</v>
      </c>
      <c r="D3" t="s">
        <v>3919</v>
      </c>
      <c r="E3" t="s">
        <v>3407</v>
      </c>
      <c r="F3">
        <v>17233</v>
      </c>
      <c r="G3" t="s">
        <v>6438</v>
      </c>
      <c r="H3">
        <v>39.928840000000001</v>
      </c>
      <c r="I3">
        <v>-77.999229999999997</v>
      </c>
      <c r="J3">
        <f t="shared" ref="J3:J35" si="0">(H3-N$2)/N$6</f>
        <v>0.31418553832844676</v>
      </c>
      <c r="K3">
        <f t="shared" ref="K3:K35" si="1">(I3-O$2)/O$6</f>
        <v>-1.3301865193981079</v>
      </c>
      <c r="M3" s="19" t="s">
        <v>8498</v>
      </c>
      <c r="N3" s="20">
        <f>MEDIAN(H:H)</f>
        <v>39.863865500000003</v>
      </c>
      <c r="O3" s="20">
        <f>MEDIAN(I:I)</f>
        <v>-77.665259499999991</v>
      </c>
    </row>
    <row r="4" spans="1:15">
      <c r="A4">
        <v>468100</v>
      </c>
      <c r="B4" t="s">
        <v>452</v>
      </c>
      <c r="C4" t="s">
        <v>265</v>
      </c>
      <c r="D4" t="s">
        <v>3904</v>
      </c>
      <c r="E4" t="s">
        <v>3407</v>
      </c>
      <c r="F4">
        <v>17201</v>
      </c>
      <c r="G4" t="s">
        <v>6423</v>
      </c>
      <c r="H4">
        <v>39.925595000000001</v>
      </c>
      <c r="I4">
        <v>-77.652209999999997</v>
      </c>
      <c r="J4">
        <f t="shared" si="0"/>
        <v>0.28946400400281941</v>
      </c>
      <c r="K4">
        <f t="shared" si="1"/>
        <v>0.25783032223920072</v>
      </c>
      <c r="M4" s="19" t="s">
        <v>8499</v>
      </c>
      <c r="N4" s="20">
        <f>MAX(H:H)</f>
        <v>40.207703000000002</v>
      </c>
      <c r="O4" s="20">
        <f>MAX(I:I)</f>
        <v>-77.197215999999997</v>
      </c>
    </row>
    <row r="5" spans="1:15">
      <c r="A5">
        <v>465497</v>
      </c>
      <c r="B5" t="s">
        <v>452</v>
      </c>
      <c r="C5" t="s">
        <v>265</v>
      </c>
      <c r="D5" t="s">
        <v>3907</v>
      </c>
      <c r="E5" t="s">
        <v>3407</v>
      </c>
      <c r="F5">
        <v>17201</v>
      </c>
      <c r="G5" t="s">
        <v>6426</v>
      </c>
      <c r="H5">
        <v>39.93047</v>
      </c>
      <c r="I5">
        <v>-77.662999999999997</v>
      </c>
      <c r="J5">
        <f t="shared" si="0"/>
        <v>0.3266034430898469</v>
      </c>
      <c r="K5">
        <f t="shared" si="1"/>
        <v>0.20845362429306891</v>
      </c>
      <c r="M5" s="19" t="s">
        <v>8500</v>
      </c>
      <c r="N5" s="20">
        <f>MIN(H:H)</f>
        <v>39.7408</v>
      </c>
      <c r="O5" s="20">
        <f>MIN(I:I)</f>
        <v>-78.200001</v>
      </c>
    </row>
    <row r="6" spans="1:15">
      <c r="A6">
        <v>475017</v>
      </c>
      <c r="B6" t="s">
        <v>1583</v>
      </c>
      <c r="C6" t="s">
        <v>265</v>
      </c>
      <c r="D6" t="s">
        <v>3906</v>
      </c>
      <c r="E6" t="s">
        <v>3407</v>
      </c>
      <c r="F6">
        <v>17201</v>
      </c>
      <c r="G6" t="s">
        <v>6425</v>
      </c>
      <c r="H6">
        <v>39.93403</v>
      </c>
      <c r="I6">
        <v>-77.646445999999997</v>
      </c>
      <c r="J6">
        <f t="shared" si="0"/>
        <v>0.35372475655648677</v>
      </c>
      <c r="K6">
        <f t="shared" si="1"/>
        <v>0.28420727191125472</v>
      </c>
      <c r="M6" t="s">
        <v>8501</v>
      </c>
      <c r="N6">
        <f>_xlfn.STDEV.P(H:H)</f>
        <v>0.13126207933768202</v>
      </c>
      <c r="O6">
        <f>_xlfn.STDEV.P(I:I)</f>
        <v>0.21852413079083538</v>
      </c>
    </row>
    <row r="7" spans="1:15">
      <c r="A7">
        <v>471162</v>
      </c>
      <c r="B7" t="s">
        <v>1583</v>
      </c>
      <c r="C7" t="s">
        <v>265</v>
      </c>
      <c r="D7" t="s">
        <v>3908</v>
      </c>
      <c r="E7" t="s">
        <v>3407</v>
      </c>
      <c r="F7">
        <v>17201</v>
      </c>
      <c r="G7" t="s">
        <v>6427</v>
      </c>
      <c r="H7">
        <v>39.93403</v>
      </c>
      <c r="I7">
        <v>-77.646445999999997</v>
      </c>
      <c r="J7">
        <f t="shared" si="0"/>
        <v>0.35372475655648677</v>
      </c>
      <c r="K7">
        <f t="shared" si="1"/>
        <v>0.28420727191125472</v>
      </c>
    </row>
    <row r="8" spans="1:15">
      <c r="A8">
        <v>466041</v>
      </c>
      <c r="B8" t="s">
        <v>1732</v>
      </c>
      <c r="C8" t="s">
        <v>265</v>
      </c>
      <c r="D8" t="s">
        <v>3912</v>
      </c>
      <c r="E8" t="s">
        <v>3407</v>
      </c>
      <c r="F8">
        <v>17202</v>
      </c>
      <c r="G8" t="s">
        <v>6431</v>
      </c>
      <c r="H8">
        <v>40.003610000000002</v>
      </c>
      <c r="I8">
        <v>-77.625899000000004</v>
      </c>
      <c r="J8">
        <f t="shared" si="0"/>
        <v>0.8838093045926485</v>
      </c>
      <c r="K8">
        <f t="shared" si="1"/>
        <v>0.3782335010770414</v>
      </c>
    </row>
    <row r="9" spans="1:15">
      <c r="A9">
        <v>453081</v>
      </c>
      <c r="B9" t="s">
        <v>172</v>
      </c>
      <c r="C9" t="s">
        <v>173</v>
      </c>
      <c r="D9" t="s">
        <v>3930</v>
      </c>
      <c r="E9" t="s">
        <v>3407</v>
      </c>
      <c r="F9">
        <v>17268</v>
      </c>
      <c r="G9" t="s">
        <v>6449</v>
      </c>
      <c r="H9">
        <v>39.756141</v>
      </c>
      <c r="I9">
        <v>-77.590289999999996</v>
      </c>
      <c r="J9">
        <f t="shared" si="0"/>
        <v>-1.0014952803162109</v>
      </c>
      <c r="K9">
        <f t="shared" si="1"/>
        <v>0.54118575660662338</v>
      </c>
    </row>
    <row r="10" spans="1:15">
      <c r="A10">
        <v>453081</v>
      </c>
      <c r="B10" t="s">
        <v>172</v>
      </c>
      <c r="C10" t="s">
        <v>173</v>
      </c>
      <c r="D10" t="s">
        <v>3930</v>
      </c>
      <c r="E10" t="s">
        <v>3407</v>
      </c>
      <c r="F10">
        <v>17268</v>
      </c>
      <c r="G10" t="s">
        <v>6449</v>
      </c>
      <c r="H10">
        <v>39.756141</v>
      </c>
      <c r="I10">
        <v>-77.590289999999996</v>
      </c>
      <c r="J10">
        <f t="shared" si="0"/>
        <v>-1.0014952803162109</v>
      </c>
      <c r="K10">
        <f t="shared" si="1"/>
        <v>0.54118575660662338</v>
      </c>
    </row>
    <row r="11" spans="1:15">
      <c r="A11">
        <v>240049</v>
      </c>
      <c r="B11" t="s">
        <v>675</v>
      </c>
      <c r="C11" t="s">
        <v>676</v>
      </c>
      <c r="D11" t="s">
        <v>3938</v>
      </c>
      <c r="E11" t="s">
        <v>3407</v>
      </c>
      <c r="F11">
        <v>17271</v>
      </c>
      <c r="G11" t="s">
        <v>6457</v>
      </c>
      <c r="H11">
        <v>40.119146999999998</v>
      </c>
      <c r="I11">
        <v>-77.784644999999998</v>
      </c>
      <c r="J11">
        <f t="shared" si="0"/>
        <v>1.7640102017822183</v>
      </c>
      <c r="K11">
        <f t="shared" si="1"/>
        <v>-0.34821258716728359</v>
      </c>
    </row>
    <row r="12" spans="1:15">
      <c r="A12">
        <v>468574</v>
      </c>
      <c r="B12" t="s">
        <v>523</v>
      </c>
      <c r="C12" t="s">
        <v>524</v>
      </c>
      <c r="D12" t="s">
        <v>3688</v>
      </c>
      <c r="E12" t="s">
        <v>3407</v>
      </c>
      <c r="F12">
        <v>16689</v>
      </c>
      <c r="G12" t="s">
        <v>6207</v>
      </c>
      <c r="H12">
        <v>40.08428</v>
      </c>
      <c r="I12">
        <v>-78.064790000000002</v>
      </c>
      <c r="J12">
        <f t="shared" si="0"/>
        <v>1.4983813150852439</v>
      </c>
      <c r="K12">
        <f t="shared" si="1"/>
        <v>-1.6301991530726789</v>
      </c>
    </row>
    <row r="13" spans="1:15">
      <c r="A13">
        <v>240111</v>
      </c>
      <c r="B13" t="s">
        <v>522</v>
      </c>
      <c r="C13" t="s">
        <v>524</v>
      </c>
      <c r="D13" t="s">
        <v>3689</v>
      </c>
      <c r="E13" t="s">
        <v>3407</v>
      </c>
      <c r="F13">
        <v>16689</v>
      </c>
      <c r="G13" t="s">
        <v>6208</v>
      </c>
      <c r="H13">
        <v>40.083021000000002</v>
      </c>
      <c r="I13">
        <v>-78.065258999999998</v>
      </c>
      <c r="J13">
        <f t="shared" si="0"/>
        <v>1.4887898168677078</v>
      </c>
      <c r="K13">
        <f t="shared" si="1"/>
        <v>-1.6323453691372303</v>
      </c>
    </row>
    <row r="14" spans="1:15">
      <c r="A14">
        <v>468494</v>
      </c>
      <c r="B14" t="s">
        <v>2322</v>
      </c>
      <c r="C14" t="s">
        <v>265</v>
      </c>
      <c r="D14" t="s">
        <v>3910</v>
      </c>
      <c r="E14" t="s">
        <v>3407</v>
      </c>
      <c r="F14">
        <v>17202</v>
      </c>
      <c r="G14" t="s">
        <v>6429</v>
      </c>
      <c r="H14">
        <v>39.898392000000001</v>
      </c>
      <c r="I14">
        <v>-77.687361999999993</v>
      </c>
      <c r="J14">
        <f t="shared" si="0"/>
        <v>8.222212472389813E-2</v>
      </c>
      <c r="K14">
        <f t="shared" si="1"/>
        <v>9.6969368930373973E-2</v>
      </c>
    </row>
    <row r="15" spans="1:15">
      <c r="A15">
        <v>345296</v>
      </c>
      <c r="B15" t="s">
        <v>1987</v>
      </c>
      <c r="C15" t="s">
        <v>594</v>
      </c>
      <c r="D15" t="s">
        <v>3704</v>
      </c>
      <c r="E15" t="s">
        <v>3407</v>
      </c>
      <c r="F15">
        <v>17015</v>
      </c>
      <c r="G15" t="s">
        <v>6223</v>
      </c>
      <c r="H15">
        <v>40.181800000000003</v>
      </c>
      <c r="I15">
        <v>-77.273520000000005</v>
      </c>
      <c r="J15">
        <f t="shared" si="0"/>
        <v>2.2413224637556457</v>
      </c>
      <c r="K15">
        <f t="shared" si="1"/>
        <v>1.9907739501558002</v>
      </c>
    </row>
    <row r="16" spans="1:15">
      <c r="A16">
        <v>240272</v>
      </c>
      <c r="B16" t="s">
        <v>282</v>
      </c>
      <c r="C16" t="s">
        <v>283</v>
      </c>
      <c r="D16" t="s">
        <v>3917</v>
      </c>
      <c r="E16" t="s">
        <v>3407</v>
      </c>
      <c r="F16">
        <v>17225</v>
      </c>
      <c r="G16" t="s">
        <v>6436</v>
      </c>
      <c r="H16">
        <v>39.780793000000003</v>
      </c>
      <c r="I16">
        <v>-77.720669000000001</v>
      </c>
      <c r="J16">
        <f t="shared" si="0"/>
        <v>-0.81368780290619658</v>
      </c>
      <c r="K16">
        <f t="shared" si="1"/>
        <v>-5.5448580883544707E-2</v>
      </c>
    </row>
    <row r="17" spans="1:11">
      <c r="A17">
        <v>434903</v>
      </c>
      <c r="B17" t="s">
        <v>2056</v>
      </c>
      <c r="C17" t="s">
        <v>283</v>
      </c>
      <c r="D17" t="s">
        <v>3917</v>
      </c>
      <c r="E17" t="s">
        <v>3407</v>
      </c>
      <c r="F17">
        <v>17225</v>
      </c>
      <c r="G17" t="s">
        <v>6436</v>
      </c>
      <c r="H17">
        <v>39.780793000000003</v>
      </c>
      <c r="I17">
        <v>-77.720669000000001</v>
      </c>
      <c r="J17">
        <f t="shared" si="0"/>
        <v>-0.81368780290619658</v>
      </c>
      <c r="K17">
        <f t="shared" si="1"/>
        <v>-5.5448580883544707E-2</v>
      </c>
    </row>
    <row r="18" spans="1:11">
      <c r="A18">
        <v>434902</v>
      </c>
      <c r="B18" t="s">
        <v>486</v>
      </c>
      <c r="C18" t="s">
        <v>283</v>
      </c>
      <c r="D18" t="s">
        <v>3916</v>
      </c>
      <c r="E18" t="s">
        <v>3407</v>
      </c>
      <c r="F18">
        <v>17225</v>
      </c>
      <c r="G18" t="s">
        <v>6435</v>
      </c>
      <c r="H18">
        <v>39.784267</v>
      </c>
      <c r="I18">
        <v>-77.723552999999995</v>
      </c>
      <c r="J18">
        <f t="shared" si="0"/>
        <v>-0.78722166723680842</v>
      </c>
      <c r="K18">
        <f t="shared" si="1"/>
        <v>-6.8646208026860209E-2</v>
      </c>
    </row>
    <row r="19" spans="1:11">
      <c r="A19">
        <v>453501</v>
      </c>
      <c r="B19" t="s">
        <v>3248</v>
      </c>
      <c r="C19" t="s">
        <v>173</v>
      </c>
      <c r="D19" t="s">
        <v>3933</v>
      </c>
      <c r="E19" t="s">
        <v>3407</v>
      </c>
      <c r="F19">
        <v>17268</v>
      </c>
      <c r="G19" t="s">
        <v>6452</v>
      </c>
      <c r="H19">
        <v>39.7408</v>
      </c>
      <c r="I19">
        <v>-77.537384000000003</v>
      </c>
      <c r="J19">
        <f t="shared" si="0"/>
        <v>-1.1183683336565702</v>
      </c>
      <c r="K19">
        <f t="shared" si="1"/>
        <v>0.78329174192058859</v>
      </c>
    </row>
    <row r="20" spans="1:11">
      <c r="A20">
        <v>447868</v>
      </c>
      <c r="B20" t="s">
        <v>3196</v>
      </c>
      <c r="C20" t="s">
        <v>2959</v>
      </c>
      <c r="D20" t="s">
        <v>3920</v>
      </c>
      <c r="E20" t="s">
        <v>3407</v>
      </c>
      <c r="F20">
        <v>17236</v>
      </c>
      <c r="G20" t="s">
        <v>6439</v>
      </c>
      <c r="H20">
        <v>39.854373000000002</v>
      </c>
      <c r="I20">
        <v>-77.901685000000001</v>
      </c>
      <c r="J20">
        <f t="shared" si="0"/>
        <v>-0.25312986895248085</v>
      </c>
      <c r="K20">
        <f t="shared" si="1"/>
        <v>-0.8838056110426652</v>
      </c>
    </row>
    <row r="21" spans="1:11">
      <c r="A21">
        <v>255900</v>
      </c>
      <c r="B21" t="s">
        <v>2444</v>
      </c>
      <c r="C21" t="s">
        <v>2445</v>
      </c>
      <c r="D21" t="s">
        <v>3926</v>
      </c>
      <c r="E21" t="s">
        <v>3407</v>
      </c>
      <c r="F21">
        <v>17257</v>
      </c>
      <c r="G21" t="s">
        <v>6445</v>
      </c>
      <c r="H21">
        <v>40.050235000000001</v>
      </c>
      <c r="I21">
        <v>-77.518418999999994</v>
      </c>
      <c r="J21">
        <f t="shared" si="0"/>
        <v>1.2390147091943258</v>
      </c>
      <c r="K21">
        <f t="shared" si="1"/>
        <v>0.87007849600296172</v>
      </c>
    </row>
    <row r="22" spans="1:11">
      <c r="A22">
        <v>456816</v>
      </c>
      <c r="B22" t="s">
        <v>3250</v>
      </c>
      <c r="C22" t="s">
        <v>173</v>
      </c>
      <c r="D22" t="s">
        <v>3932</v>
      </c>
      <c r="E22" t="s">
        <v>3407</v>
      </c>
      <c r="F22">
        <v>17268</v>
      </c>
      <c r="G22" t="s">
        <v>6451</v>
      </c>
      <c r="H22">
        <v>39.815198000000002</v>
      </c>
      <c r="I22">
        <v>-77.570296999999997</v>
      </c>
      <c r="J22">
        <f t="shared" si="0"/>
        <v>-0.55157859228269268</v>
      </c>
      <c r="K22">
        <f t="shared" si="1"/>
        <v>0.63267679664712206</v>
      </c>
    </row>
    <row r="23" spans="1:11">
      <c r="A23">
        <v>346203</v>
      </c>
      <c r="B23" t="s">
        <v>788</v>
      </c>
      <c r="C23" t="s">
        <v>283</v>
      </c>
      <c r="D23" t="s">
        <v>3918</v>
      </c>
      <c r="E23" t="s">
        <v>3407</v>
      </c>
      <c r="F23">
        <v>17225</v>
      </c>
      <c r="G23" t="s">
        <v>6437</v>
      </c>
      <c r="H23">
        <v>39.783678000000002</v>
      </c>
      <c r="I23">
        <v>-77.726932000000005</v>
      </c>
      <c r="J23">
        <f t="shared" si="0"/>
        <v>-0.79170887331315509</v>
      </c>
      <c r="K23">
        <f t="shared" si="1"/>
        <v>-8.4109031229867681E-2</v>
      </c>
    </row>
    <row r="24" spans="1:11">
      <c r="A24">
        <v>241778</v>
      </c>
      <c r="B24" t="s">
        <v>3000</v>
      </c>
      <c r="C24" t="s">
        <v>265</v>
      </c>
      <c r="D24" t="s">
        <v>3911</v>
      </c>
      <c r="E24" t="s">
        <v>3407</v>
      </c>
      <c r="F24">
        <v>17202</v>
      </c>
      <c r="G24" t="s">
        <v>6430</v>
      </c>
      <c r="H24">
        <v>39.873358000000003</v>
      </c>
      <c r="I24">
        <v>-77.691616999999994</v>
      </c>
      <c r="J24">
        <f t="shared" si="0"/>
        <v>-0.10849556104120443</v>
      </c>
      <c r="K24">
        <f t="shared" si="1"/>
        <v>7.7497835124922893E-2</v>
      </c>
    </row>
    <row r="25" spans="1:11">
      <c r="A25">
        <v>483614</v>
      </c>
      <c r="B25" t="s">
        <v>3064</v>
      </c>
      <c r="C25" t="s">
        <v>961</v>
      </c>
      <c r="D25" t="s">
        <v>3929</v>
      </c>
      <c r="E25" t="s">
        <v>3407</v>
      </c>
      <c r="F25">
        <v>17267</v>
      </c>
      <c r="G25" t="s">
        <v>6448</v>
      </c>
      <c r="H25">
        <v>39.796179000000002</v>
      </c>
      <c r="I25">
        <v>-78.200001</v>
      </c>
      <c r="J25">
        <f t="shared" si="0"/>
        <v>-0.69647192397426405</v>
      </c>
      <c r="K25">
        <f t="shared" si="1"/>
        <v>-2.2489454650276639</v>
      </c>
    </row>
    <row r="26" spans="1:11">
      <c r="A26">
        <v>241867</v>
      </c>
      <c r="B26" t="s">
        <v>960</v>
      </c>
      <c r="C26" t="s">
        <v>961</v>
      </c>
      <c r="D26" t="s">
        <v>3928</v>
      </c>
      <c r="E26" t="s">
        <v>3407</v>
      </c>
      <c r="F26">
        <v>17267</v>
      </c>
      <c r="G26" t="s">
        <v>6447</v>
      </c>
      <c r="H26">
        <v>39.753660000000004</v>
      </c>
      <c r="I26">
        <v>-78.187821999999997</v>
      </c>
      <c r="J26">
        <f t="shared" si="0"/>
        <v>-1.0203963979315536</v>
      </c>
      <c r="K26">
        <f t="shared" si="1"/>
        <v>-2.1932124896536052</v>
      </c>
    </row>
    <row r="27" spans="1:11">
      <c r="A27">
        <v>464434</v>
      </c>
      <c r="B27" t="s">
        <v>3252</v>
      </c>
      <c r="C27" t="s">
        <v>173</v>
      </c>
      <c r="D27" t="s">
        <v>3935</v>
      </c>
      <c r="E27" t="s">
        <v>3407</v>
      </c>
      <c r="F27">
        <v>17268</v>
      </c>
      <c r="G27" t="s">
        <v>6454</v>
      </c>
      <c r="H27">
        <v>39.746400000000001</v>
      </c>
      <c r="I27">
        <v>-77.564892</v>
      </c>
      <c r="J27">
        <f t="shared" si="0"/>
        <v>-1.0757055933719621</v>
      </c>
      <c r="K27">
        <f t="shared" si="1"/>
        <v>0.65741090715672801</v>
      </c>
    </row>
    <row r="28" spans="1:11">
      <c r="A28">
        <v>269825</v>
      </c>
      <c r="B28" t="s">
        <v>3140</v>
      </c>
      <c r="C28" t="s">
        <v>2898</v>
      </c>
      <c r="D28" t="s">
        <v>3913</v>
      </c>
      <c r="E28" t="s">
        <v>3407</v>
      </c>
      <c r="F28">
        <v>17222</v>
      </c>
      <c r="G28" t="s">
        <v>6432</v>
      </c>
      <c r="H28">
        <v>39.905724999999997</v>
      </c>
      <c r="I28">
        <v>-77.541020000000003</v>
      </c>
      <c r="J28">
        <f t="shared" si="0"/>
        <v>0.13808745945725151</v>
      </c>
      <c r="K28">
        <f t="shared" si="1"/>
        <v>0.76665284722808225</v>
      </c>
    </row>
    <row r="29" spans="1:11">
      <c r="A29">
        <v>468582</v>
      </c>
      <c r="B29" t="s">
        <v>3198</v>
      </c>
      <c r="C29" t="s">
        <v>2959</v>
      </c>
      <c r="D29" t="s">
        <v>3921</v>
      </c>
      <c r="E29" t="s">
        <v>3407</v>
      </c>
      <c r="F29">
        <v>17236</v>
      </c>
      <c r="G29" t="s">
        <v>6440</v>
      </c>
      <c r="H29">
        <v>39.850406999999997</v>
      </c>
      <c r="I29">
        <v>-77.897699000000003</v>
      </c>
      <c r="J29">
        <f t="shared" si="0"/>
        <v>-0.28334423108979406</v>
      </c>
      <c r="K29">
        <f t="shared" si="1"/>
        <v>-0.86556506257063914</v>
      </c>
    </row>
    <row r="30" spans="1:11">
      <c r="A30">
        <v>468581</v>
      </c>
      <c r="B30" t="s">
        <v>3197</v>
      </c>
      <c r="C30" t="s">
        <v>2965</v>
      </c>
      <c r="D30" t="s">
        <v>3924</v>
      </c>
      <c r="E30" t="s">
        <v>3407</v>
      </c>
      <c r="F30">
        <v>17252</v>
      </c>
      <c r="G30" t="s">
        <v>6443</v>
      </c>
      <c r="H30">
        <v>39.919072</v>
      </c>
      <c r="I30">
        <v>-77.797524999999993</v>
      </c>
      <c r="J30">
        <f t="shared" si="0"/>
        <v>0.23976952991773004</v>
      </c>
      <c r="K30">
        <f t="shared" si="1"/>
        <v>-0.40715344625402627</v>
      </c>
    </row>
    <row r="31" spans="1:11">
      <c r="A31">
        <v>242187</v>
      </c>
      <c r="B31" t="s">
        <v>3195</v>
      </c>
      <c r="C31" t="s">
        <v>2959</v>
      </c>
      <c r="D31" t="s">
        <v>3922</v>
      </c>
      <c r="E31" t="s">
        <v>3407</v>
      </c>
      <c r="F31">
        <v>17236</v>
      </c>
      <c r="G31" t="s">
        <v>6441</v>
      </c>
      <c r="H31">
        <v>39.827570000000001</v>
      </c>
      <c r="I31">
        <v>-77.906889000000007</v>
      </c>
      <c r="J31">
        <f t="shared" si="0"/>
        <v>-0.45732440963965215</v>
      </c>
      <c r="K31">
        <f t="shared" si="1"/>
        <v>-0.90761991466750069</v>
      </c>
    </row>
    <row r="32" spans="1:11">
      <c r="A32">
        <v>454130</v>
      </c>
      <c r="B32" t="s">
        <v>1125</v>
      </c>
      <c r="C32" t="s">
        <v>173</v>
      </c>
      <c r="D32" t="s">
        <v>3930</v>
      </c>
      <c r="E32" t="s">
        <v>3407</v>
      </c>
      <c r="F32">
        <v>17268</v>
      </c>
      <c r="G32" t="s">
        <v>6449</v>
      </c>
      <c r="H32">
        <v>39.756141</v>
      </c>
      <c r="I32">
        <v>-77.590289999999996</v>
      </c>
      <c r="J32">
        <f t="shared" si="0"/>
        <v>-1.0014952803162109</v>
      </c>
      <c r="K32">
        <f t="shared" si="1"/>
        <v>0.54118575660662338</v>
      </c>
    </row>
    <row r="33" spans="1:11">
      <c r="A33">
        <v>456817</v>
      </c>
      <c r="B33" t="s">
        <v>3251</v>
      </c>
      <c r="C33" t="s">
        <v>173</v>
      </c>
      <c r="D33" t="s">
        <v>3931</v>
      </c>
      <c r="E33" t="s">
        <v>3407</v>
      </c>
      <c r="F33">
        <v>17268</v>
      </c>
      <c r="G33" t="s">
        <v>6450</v>
      </c>
      <c r="H33">
        <v>39.746820999999997</v>
      </c>
      <c r="I33">
        <v>-77.567715000000007</v>
      </c>
      <c r="J33">
        <f t="shared" si="0"/>
        <v>-1.0724982695041698</v>
      </c>
      <c r="K33">
        <f t="shared" si="1"/>
        <v>0.64449242538636209</v>
      </c>
    </row>
    <row r="34" spans="1:11">
      <c r="A34">
        <v>455587</v>
      </c>
      <c r="B34" t="s">
        <v>3249</v>
      </c>
      <c r="C34" t="s">
        <v>173</v>
      </c>
      <c r="D34" t="s">
        <v>3934</v>
      </c>
      <c r="E34" t="s">
        <v>3407</v>
      </c>
      <c r="F34">
        <v>17268</v>
      </c>
      <c r="G34" t="s">
        <v>6453</v>
      </c>
      <c r="H34">
        <v>39.748756</v>
      </c>
      <c r="I34">
        <v>-77.571573000000001</v>
      </c>
      <c r="J34">
        <f t="shared" si="0"/>
        <v>-1.0577567690665211</v>
      </c>
      <c r="K34">
        <f t="shared" si="1"/>
        <v>0.62683762458229586</v>
      </c>
    </row>
    <row r="35" spans="1:11">
      <c r="A35">
        <v>319928</v>
      </c>
      <c r="B35" t="s">
        <v>264</v>
      </c>
      <c r="C35" t="s">
        <v>265</v>
      </c>
      <c r="D35" t="s">
        <v>3905</v>
      </c>
      <c r="E35" t="s">
        <v>3407</v>
      </c>
      <c r="F35">
        <v>17201</v>
      </c>
      <c r="G35" t="s">
        <v>6424</v>
      </c>
      <c r="H35">
        <v>39.920952</v>
      </c>
      <c r="I35">
        <v>-77.667518999999999</v>
      </c>
      <c r="J35">
        <f t="shared" si="0"/>
        <v>0.25409202129898745</v>
      </c>
      <c r="K35">
        <f t="shared" si="1"/>
        <v>0.18777398592247915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440B4-FC10-49B4-8657-BF692831929C}">
  <sheetPr codeName="Sheet45"/>
  <dimension ref="A1:O7"/>
  <sheetViews>
    <sheetView workbookViewId="0">
      <selection activeCell="C3" sqref="C3:D7"/>
    </sheetView>
  </sheetViews>
  <sheetFormatPr defaultRowHeight="15"/>
  <cols>
    <col min="1" max="1" width="9.5703125" bestFit="1" customWidth="1"/>
    <col min="2" max="2" width="34.5703125" bestFit="1" customWidth="1"/>
    <col min="3" max="3" width="12.42578125" bestFit="1" customWidth="1"/>
    <col min="4" max="4" width="21.140625" bestFit="1" customWidth="1"/>
    <col min="5" max="5" width="5.28515625" bestFit="1" customWidth="1"/>
    <col min="6" max="6" width="15.5703125" bestFit="1" customWidth="1"/>
    <col min="7" max="7" width="39.140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239121</v>
      </c>
      <c r="B2" t="s">
        <v>1212</v>
      </c>
      <c r="C2" t="s">
        <v>1213</v>
      </c>
      <c r="D2" t="s">
        <v>3973</v>
      </c>
      <c r="E2" t="s">
        <v>3407</v>
      </c>
      <c r="F2">
        <v>17327</v>
      </c>
      <c r="G2" t="s">
        <v>6492</v>
      </c>
      <c r="H2">
        <v>39.82647</v>
      </c>
      <c r="I2">
        <v>-76.694050000000004</v>
      </c>
      <c r="J2">
        <f>(H2-N$2)/N$6</f>
        <v>-0.47739503718773046</v>
      </c>
      <c r="K2">
        <f>(I2-O$2)/O$6</f>
        <v>-0.24120239859494727</v>
      </c>
      <c r="M2" s="19" t="s">
        <v>8497</v>
      </c>
      <c r="N2" s="20">
        <f>AVERAGE(H:H)</f>
        <v>39.891837500000001</v>
      </c>
      <c r="O2" s="20">
        <f>AVERAGE(I:I)</f>
        <v>-76.667377166666668</v>
      </c>
    </row>
    <row r="3" spans="1:15">
      <c r="A3">
        <v>453291</v>
      </c>
      <c r="B3" t="s">
        <v>2839</v>
      </c>
      <c r="C3" t="s">
        <v>2840</v>
      </c>
      <c r="D3" t="s">
        <v>3941</v>
      </c>
      <c r="E3" t="s">
        <v>3407</v>
      </c>
      <c r="F3">
        <v>17309</v>
      </c>
      <c r="G3" t="s">
        <v>6460</v>
      </c>
      <c r="H3">
        <v>39.860073</v>
      </c>
      <c r="I3">
        <v>-76.461562000000001</v>
      </c>
      <c r="J3">
        <f t="shared" ref="J3:J7" si="0">(H3-N$2)/N$6</f>
        <v>-0.23198400824186527</v>
      </c>
      <c r="K3">
        <f t="shared" ref="K3:K7" si="1">(I3-O$2)/O$6</f>
        <v>1.8611862956896392</v>
      </c>
      <c r="M3" s="19" t="s">
        <v>8498</v>
      </c>
      <c r="N3" s="20">
        <f>MEDIAN(H:H)</f>
        <v>39.8432715</v>
      </c>
      <c r="O3" s="20">
        <f>MEDIAN(I:I)</f>
        <v>-76.711018499999994</v>
      </c>
    </row>
    <row r="4" spans="1:15">
      <c r="A4">
        <v>268256</v>
      </c>
      <c r="B4" t="s">
        <v>1908</v>
      </c>
      <c r="C4" t="s">
        <v>1909</v>
      </c>
      <c r="D4" t="s">
        <v>4016</v>
      </c>
      <c r="E4" t="s">
        <v>3407</v>
      </c>
      <c r="F4">
        <v>17363</v>
      </c>
      <c r="G4" t="s">
        <v>6536</v>
      </c>
      <c r="H4">
        <v>39.762779999999999</v>
      </c>
      <c r="I4">
        <v>-76.590999999999994</v>
      </c>
      <c r="J4">
        <f t="shared" si="0"/>
        <v>-0.94253887653429835</v>
      </c>
      <c r="K4">
        <f t="shared" si="1"/>
        <v>0.69067862298915572</v>
      </c>
      <c r="M4" s="19" t="s">
        <v>8499</v>
      </c>
      <c r="N4" s="20">
        <f>MAX(H:H)</f>
        <v>40.153196999999999</v>
      </c>
      <c r="O4" s="20">
        <f>MAX(I:I)</f>
        <v>-76.461562000000001</v>
      </c>
    </row>
    <row r="5" spans="1:15">
      <c r="A5">
        <v>470303</v>
      </c>
      <c r="B5" t="s">
        <v>3269</v>
      </c>
      <c r="C5" t="s">
        <v>2901</v>
      </c>
      <c r="D5" t="s">
        <v>3956</v>
      </c>
      <c r="E5" t="s">
        <v>3407</v>
      </c>
      <c r="F5">
        <v>17319</v>
      </c>
      <c r="G5" t="s">
        <v>6475</v>
      </c>
      <c r="H5">
        <v>40.153196999999999</v>
      </c>
      <c r="I5">
        <v>-76.794815999999997</v>
      </c>
      <c r="J5">
        <f t="shared" si="0"/>
        <v>1.9087731398915997</v>
      </c>
      <c r="K5">
        <f t="shared" si="1"/>
        <v>-1.152429211025106</v>
      </c>
      <c r="M5" s="19" t="s">
        <v>8500</v>
      </c>
      <c r="N5" s="20">
        <f>MIN(H:H)</f>
        <v>39.762779999999999</v>
      </c>
      <c r="O5" s="20">
        <f>MIN(I:I)</f>
        <v>-76.794815999999997</v>
      </c>
    </row>
    <row r="6" spans="1:15">
      <c r="A6">
        <v>241871</v>
      </c>
      <c r="B6" t="s">
        <v>3068</v>
      </c>
      <c r="C6" t="s">
        <v>1213</v>
      </c>
      <c r="D6" t="s">
        <v>3972</v>
      </c>
      <c r="E6" t="s">
        <v>3407</v>
      </c>
      <c r="F6">
        <v>17327</v>
      </c>
      <c r="G6" t="s">
        <v>6491</v>
      </c>
      <c r="H6">
        <v>39.770265999999999</v>
      </c>
      <c r="I6">
        <v>-76.734848</v>
      </c>
      <c r="J6">
        <f t="shared" si="0"/>
        <v>-0.88786676503565809</v>
      </c>
      <c r="K6">
        <f t="shared" si="1"/>
        <v>-0.61013866175438436</v>
      </c>
      <c r="M6" t="s">
        <v>8501</v>
      </c>
      <c r="N6">
        <f>_xlfn.STDEV.P(H:H)</f>
        <v>0.13692538654166114</v>
      </c>
      <c r="O6">
        <f>_xlfn.STDEV.P(I:I)</f>
        <v>0.11058278644288277</v>
      </c>
    </row>
    <row r="7" spans="1:15">
      <c r="A7">
        <v>432627</v>
      </c>
      <c r="B7" t="s">
        <v>2321</v>
      </c>
      <c r="C7" t="s">
        <v>59</v>
      </c>
      <c r="D7" t="s">
        <v>4074</v>
      </c>
      <c r="E7" t="s">
        <v>3407</v>
      </c>
      <c r="F7">
        <v>17404</v>
      </c>
      <c r="G7" t="s">
        <v>6594</v>
      </c>
      <c r="H7">
        <v>39.978239000000002</v>
      </c>
      <c r="I7">
        <v>-76.727986999999999</v>
      </c>
      <c r="J7">
        <f t="shared" si="0"/>
        <v>0.63101154710790064</v>
      </c>
      <c r="K7">
        <f t="shared" si="1"/>
        <v>-0.54809464730422885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7CDB4-78E1-4D82-9DAF-07E8BB1AB3D5}">
  <sheetPr codeName="Sheet46"/>
  <dimension ref="A1:O31"/>
  <sheetViews>
    <sheetView workbookViewId="0">
      <selection activeCell="N6" sqref="N6:O6"/>
    </sheetView>
  </sheetViews>
  <sheetFormatPr defaultRowHeight="15"/>
  <cols>
    <col min="1" max="1" width="9.5703125" bestFit="1" customWidth="1"/>
    <col min="2" max="2" width="34.5703125" bestFit="1" customWidth="1"/>
    <col min="3" max="3" width="13.7109375" bestFit="1" customWidth="1"/>
    <col min="4" max="4" width="21.140625" bestFit="1" customWidth="1"/>
    <col min="5" max="5" width="5.28515625" bestFit="1" customWidth="1"/>
    <col min="6" max="6" width="15.5703125" bestFit="1" customWidth="1"/>
    <col min="7" max="7" width="40.140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474185</v>
      </c>
      <c r="B2" t="s">
        <v>2486</v>
      </c>
      <c r="C2" t="s">
        <v>2476</v>
      </c>
      <c r="D2" t="s">
        <v>3799</v>
      </c>
      <c r="E2" t="s">
        <v>3407</v>
      </c>
      <c r="F2">
        <v>17044</v>
      </c>
      <c r="G2" t="s">
        <v>6318</v>
      </c>
      <c r="H2">
        <v>40.622374000000001</v>
      </c>
      <c r="I2">
        <v>-77.563897999999995</v>
      </c>
      <c r="J2">
        <f>(H2-N$2)/N$6</f>
        <v>0.66141667821913241</v>
      </c>
      <c r="K2">
        <f>(I2-O$2)/O$6</f>
        <v>-0.93883403947580757</v>
      </c>
      <c r="M2" s="19" t="s">
        <v>8497</v>
      </c>
      <c r="N2" s="20">
        <f>AVERAGE(H:H)</f>
        <v>40.572099833333347</v>
      </c>
      <c r="O2" s="20">
        <f>AVERAGE(I:I)</f>
        <v>-77.372803566666647</v>
      </c>
    </row>
    <row r="3" spans="1:15">
      <c r="A3">
        <v>309521</v>
      </c>
      <c r="B3" t="s">
        <v>1023</v>
      </c>
      <c r="C3" t="s">
        <v>971</v>
      </c>
      <c r="D3" t="s">
        <v>3836</v>
      </c>
      <c r="E3" t="s">
        <v>3407</v>
      </c>
      <c r="F3">
        <v>17062</v>
      </c>
      <c r="G3" t="s">
        <v>6355</v>
      </c>
      <c r="H3">
        <v>40.472529999999999</v>
      </c>
      <c r="I3">
        <v>-77.27122</v>
      </c>
      <c r="J3">
        <f t="shared" ref="J3:J31" si="0">(H3-N$2)/N$6</f>
        <v>-1.3099600208362654</v>
      </c>
      <c r="K3">
        <f t="shared" ref="K3:K31" si="1">(I3-O$2)/O$6</f>
        <v>0.49907319943561063</v>
      </c>
      <c r="M3" s="19" t="s">
        <v>8498</v>
      </c>
      <c r="N3" s="20">
        <f>MEDIAN(H:H)</f>
        <v>40.578288999999998</v>
      </c>
      <c r="O3" s="20">
        <f>MEDIAN(I:I)</f>
        <v>-77.389953500000004</v>
      </c>
    </row>
    <row r="4" spans="1:15">
      <c r="A4">
        <v>316832</v>
      </c>
      <c r="B4" t="s">
        <v>1026</v>
      </c>
      <c r="C4" t="s">
        <v>1027</v>
      </c>
      <c r="D4" t="s">
        <v>3813</v>
      </c>
      <c r="E4" t="s">
        <v>3407</v>
      </c>
      <c r="F4">
        <v>17051</v>
      </c>
      <c r="G4" t="s">
        <v>6332</v>
      </c>
      <c r="H4">
        <v>40.546278000000001</v>
      </c>
      <c r="I4">
        <v>-77.669655000000006</v>
      </c>
      <c r="J4">
        <f t="shared" si="0"/>
        <v>-0.33971704279283571</v>
      </c>
      <c r="K4">
        <f t="shared" si="1"/>
        <v>-1.4584110348959398</v>
      </c>
      <c r="M4" s="19" t="s">
        <v>8499</v>
      </c>
      <c r="N4" s="20">
        <f>MAX(H:H)</f>
        <v>40.741722000000003</v>
      </c>
      <c r="O4" s="20">
        <f>MAX(I:I)</f>
        <v>-77.012775000000005</v>
      </c>
    </row>
    <row r="5" spans="1:15">
      <c r="A5">
        <v>445817</v>
      </c>
      <c r="B5" t="s">
        <v>2479</v>
      </c>
      <c r="C5" t="s">
        <v>2476</v>
      </c>
      <c r="D5" t="s">
        <v>3795</v>
      </c>
      <c r="E5" t="s">
        <v>3407</v>
      </c>
      <c r="F5">
        <v>17044</v>
      </c>
      <c r="G5" t="s">
        <v>6314</v>
      </c>
      <c r="H5">
        <v>40.630906000000003</v>
      </c>
      <c r="I5">
        <v>-77.498953999999998</v>
      </c>
      <c r="J5">
        <f t="shared" si="0"/>
        <v>0.77366532345247685</v>
      </c>
      <c r="K5">
        <f t="shared" si="1"/>
        <v>-0.6197685554836373</v>
      </c>
      <c r="M5" s="19" t="s">
        <v>8500</v>
      </c>
      <c r="N5" s="20">
        <f>MIN(H:H)</f>
        <v>40.389899999999997</v>
      </c>
      <c r="O5" s="20">
        <f>MIN(I:I)</f>
        <v>-77.671332000000007</v>
      </c>
    </row>
    <row r="6" spans="1:15">
      <c r="A6">
        <v>470370</v>
      </c>
      <c r="B6" t="s">
        <v>2188</v>
      </c>
      <c r="C6" t="s">
        <v>2189</v>
      </c>
      <c r="D6" t="s">
        <v>3853</v>
      </c>
      <c r="E6" t="s">
        <v>3407</v>
      </c>
      <c r="F6">
        <v>17086</v>
      </c>
      <c r="G6" t="s">
        <v>6372</v>
      </c>
      <c r="H6">
        <v>40.686410000000002</v>
      </c>
      <c r="I6">
        <v>-77.121260000000007</v>
      </c>
      <c r="J6">
        <f t="shared" si="0"/>
        <v>1.5038867023823494</v>
      </c>
      <c r="K6">
        <f t="shared" si="1"/>
        <v>1.2358165472347271</v>
      </c>
      <c r="M6" t="s">
        <v>8501</v>
      </c>
      <c r="N6">
        <f>_xlfn.STDEV.P(H:H)</f>
        <v>7.6009826063075964E-2</v>
      </c>
      <c r="O6">
        <f>_xlfn.STDEV.P(I:I)</f>
        <v>0.20354442350646337</v>
      </c>
    </row>
    <row r="7" spans="1:15">
      <c r="A7">
        <v>468673</v>
      </c>
      <c r="B7" t="s">
        <v>2186</v>
      </c>
      <c r="C7" t="s">
        <v>2187</v>
      </c>
      <c r="D7" t="s">
        <v>3807</v>
      </c>
      <c r="E7" t="s">
        <v>3407</v>
      </c>
      <c r="F7">
        <v>17049</v>
      </c>
      <c r="G7" t="s">
        <v>6326</v>
      </c>
      <c r="H7">
        <v>40.659122000000004</v>
      </c>
      <c r="I7">
        <v>-77.217088000000004</v>
      </c>
      <c r="J7">
        <f t="shared" si="0"/>
        <v>1.1448804868260347</v>
      </c>
      <c r="K7">
        <f t="shared" si="1"/>
        <v>0.76502005795161765</v>
      </c>
    </row>
    <row r="8" spans="1:15">
      <c r="A8">
        <v>468630</v>
      </c>
      <c r="B8" t="s">
        <v>2057</v>
      </c>
      <c r="C8" t="s">
        <v>971</v>
      </c>
      <c r="D8" t="s">
        <v>3835</v>
      </c>
      <c r="E8" t="s">
        <v>3407</v>
      </c>
      <c r="F8">
        <v>17062</v>
      </c>
      <c r="G8" t="s">
        <v>6354</v>
      </c>
      <c r="H8">
        <v>40.551862999999997</v>
      </c>
      <c r="I8">
        <v>-77.152263000000005</v>
      </c>
      <c r="J8">
        <f t="shared" si="0"/>
        <v>-0.26623970059550267</v>
      </c>
      <c r="K8">
        <f t="shared" si="1"/>
        <v>1.0835009029841545</v>
      </c>
    </row>
    <row r="9" spans="1:15">
      <c r="A9">
        <v>468631</v>
      </c>
      <c r="B9" t="s">
        <v>2058</v>
      </c>
      <c r="C9" t="s">
        <v>971</v>
      </c>
      <c r="D9" t="s">
        <v>3835</v>
      </c>
      <c r="E9" t="s">
        <v>3407</v>
      </c>
      <c r="F9">
        <v>17062</v>
      </c>
      <c r="G9" t="s">
        <v>6354</v>
      </c>
      <c r="H9">
        <v>40.551862999999997</v>
      </c>
      <c r="I9">
        <v>-77.152263000000005</v>
      </c>
      <c r="J9">
        <f t="shared" si="0"/>
        <v>-0.26623970059550267</v>
      </c>
      <c r="K9">
        <f t="shared" si="1"/>
        <v>1.0835009029841545</v>
      </c>
    </row>
    <row r="10" spans="1:15">
      <c r="A10">
        <v>240274</v>
      </c>
      <c r="B10" t="s">
        <v>970</v>
      </c>
      <c r="C10" t="s">
        <v>971</v>
      </c>
      <c r="D10" t="s">
        <v>3835</v>
      </c>
      <c r="E10" t="s">
        <v>3407</v>
      </c>
      <c r="F10">
        <v>17062</v>
      </c>
      <c r="G10" t="s">
        <v>6354</v>
      </c>
      <c r="H10">
        <v>40.551862999999997</v>
      </c>
      <c r="I10">
        <v>-77.152263000000005</v>
      </c>
      <c r="J10">
        <f t="shared" si="0"/>
        <v>-0.26623970059550267</v>
      </c>
      <c r="K10">
        <f t="shared" si="1"/>
        <v>1.0835009029841545</v>
      </c>
    </row>
    <row r="11" spans="1:15">
      <c r="A11">
        <v>445821</v>
      </c>
      <c r="B11" t="s">
        <v>2482</v>
      </c>
      <c r="C11" t="s">
        <v>2483</v>
      </c>
      <c r="D11" t="s">
        <v>3852</v>
      </c>
      <c r="E11" t="s">
        <v>3407</v>
      </c>
      <c r="F11">
        <v>17084</v>
      </c>
      <c r="G11" t="s">
        <v>6371</v>
      </c>
      <c r="H11">
        <v>40.689225</v>
      </c>
      <c r="I11">
        <v>-77.594041000000004</v>
      </c>
      <c r="J11">
        <f t="shared" si="0"/>
        <v>1.540921387840809</v>
      </c>
      <c r="K11">
        <f t="shared" si="1"/>
        <v>-1.0869245618332153</v>
      </c>
    </row>
    <row r="12" spans="1:15">
      <c r="A12">
        <v>240585</v>
      </c>
      <c r="B12" t="s">
        <v>2184</v>
      </c>
      <c r="C12" t="s">
        <v>2185</v>
      </c>
      <c r="D12" t="s">
        <v>3833</v>
      </c>
      <c r="E12" t="s">
        <v>3407</v>
      </c>
      <c r="F12">
        <v>17059</v>
      </c>
      <c r="G12" t="s">
        <v>6352</v>
      </c>
      <c r="H12">
        <v>40.584735999999999</v>
      </c>
      <c r="I12">
        <v>-77.365601999999996</v>
      </c>
      <c r="J12">
        <f t="shared" si="0"/>
        <v>0.16624385715823872</v>
      </c>
      <c r="K12">
        <f t="shared" si="1"/>
        <v>3.5380810452038426E-2</v>
      </c>
    </row>
    <row r="13" spans="1:15">
      <c r="A13">
        <v>470371</v>
      </c>
      <c r="B13" t="s">
        <v>2190</v>
      </c>
      <c r="C13" t="s">
        <v>2185</v>
      </c>
      <c r="D13" t="s">
        <v>3830</v>
      </c>
      <c r="E13" t="s">
        <v>3407</v>
      </c>
      <c r="F13">
        <v>17059</v>
      </c>
      <c r="G13" t="s">
        <v>6349</v>
      </c>
      <c r="H13">
        <v>40.571841999999997</v>
      </c>
      <c r="I13">
        <v>-77.388501000000005</v>
      </c>
      <c r="J13">
        <f t="shared" si="0"/>
        <v>-3.392105293548713E-3</v>
      </c>
      <c r="K13">
        <f t="shared" si="1"/>
        <v>-7.7120429353641703E-2</v>
      </c>
    </row>
    <row r="14" spans="1:15">
      <c r="A14">
        <v>470372</v>
      </c>
      <c r="B14" t="s">
        <v>2191</v>
      </c>
      <c r="C14" t="s">
        <v>2185</v>
      </c>
      <c r="D14" t="s">
        <v>3832</v>
      </c>
      <c r="E14" t="s">
        <v>3407</v>
      </c>
      <c r="F14">
        <v>17059</v>
      </c>
      <c r="G14" t="s">
        <v>6351</v>
      </c>
      <c r="H14">
        <v>40.565866</v>
      </c>
      <c r="I14">
        <v>-77.391406000000003</v>
      </c>
      <c r="J14">
        <f t="shared" si="0"/>
        <v>-8.2013519254393083E-2</v>
      </c>
      <c r="K14">
        <f t="shared" si="1"/>
        <v>-9.1392498074336151E-2</v>
      </c>
    </row>
    <row r="15" spans="1:15">
      <c r="A15">
        <v>442019</v>
      </c>
      <c r="B15" t="s">
        <v>2478</v>
      </c>
      <c r="C15" t="s">
        <v>2476</v>
      </c>
      <c r="D15" t="s">
        <v>3793</v>
      </c>
      <c r="E15" t="s">
        <v>3407</v>
      </c>
      <c r="F15">
        <v>17044</v>
      </c>
      <c r="G15" t="s">
        <v>6312</v>
      </c>
      <c r="H15">
        <v>40.595016999999999</v>
      </c>
      <c r="I15">
        <v>-77.559965000000005</v>
      </c>
      <c r="J15">
        <f t="shared" si="0"/>
        <v>0.30150268529274221</v>
      </c>
      <c r="K15">
        <f t="shared" si="1"/>
        <v>-0.91951147621302964</v>
      </c>
    </row>
    <row r="16" spans="1:15">
      <c r="A16">
        <v>445822</v>
      </c>
      <c r="B16" t="s">
        <v>2484</v>
      </c>
      <c r="C16" t="s">
        <v>2476</v>
      </c>
      <c r="D16" t="s">
        <v>3794</v>
      </c>
      <c r="E16" t="s">
        <v>3407</v>
      </c>
      <c r="F16">
        <v>17044</v>
      </c>
      <c r="G16" t="s">
        <v>6313</v>
      </c>
      <c r="H16">
        <v>40.594164999999997</v>
      </c>
      <c r="I16">
        <v>-77.566210999999996</v>
      </c>
      <c r="J16">
        <f t="shared" si="0"/>
        <v>0.29029360820190886</v>
      </c>
      <c r="K16">
        <f t="shared" si="1"/>
        <v>-0.95019765219560015</v>
      </c>
    </row>
    <row r="17" spans="1:11">
      <c r="A17">
        <v>445823</v>
      </c>
      <c r="B17" t="s">
        <v>2485</v>
      </c>
      <c r="C17" t="s">
        <v>1027</v>
      </c>
      <c r="D17" t="s">
        <v>3812</v>
      </c>
      <c r="E17" t="s">
        <v>3407</v>
      </c>
      <c r="F17">
        <v>17051</v>
      </c>
      <c r="G17" t="s">
        <v>6331</v>
      </c>
      <c r="H17">
        <v>40.546633999999997</v>
      </c>
      <c r="I17">
        <v>-77.671332000000007</v>
      </c>
      <c r="J17">
        <f t="shared" si="0"/>
        <v>-0.33503343781127654</v>
      </c>
      <c r="K17">
        <f t="shared" si="1"/>
        <v>-1.4666500225877228</v>
      </c>
    </row>
    <row r="18" spans="1:11">
      <c r="A18">
        <v>483849</v>
      </c>
      <c r="B18" t="s">
        <v>744</v>
      </c>
      <c r="C18" t="s">
        <v>2334</v>
      </c>
      <c r="D18" t="s">
        <v>3713</v>
      </c>
      <c r="E18" t="s">
        <v>3407</v>
      </c>
      <c r="F18">
        <v>17020</v>
      </c>
      <c r="G18" t="s">
        <v>6232</v>
      </c>
      <c r="H18">
        <v>40.389899999999997</v>
      </c>
      <c r="I18">
        <v>-77.044319999999999</v>
      </c>
      <c r="J18">
        <f t="shared" si="0"/>
        <v>-2.3970563119319999</v>
      </c>
      <c r="K18">
        <f t="shared" si="1"/>
        <v>1.6138175687049339</v>
      </c>
    </row>
    <row r="19" spans="1:11">
      <c r="A19">
        <v>445820</v>
      </c>
      <c r="B19" t="s">
        <v>2481</v>
      </c>
      <c r="C19" t="s">
        <v>2476</v>
      </c>
      <c r="D19" t="s">
        <v>3798</v>
      </c>
      <c r="E19" t="s">
        <v>3407</v>
      </c>
      <c r="F19">
        <v>17044</v>
      </c>
      <c r="G19" t="s">
        <v>6317</v>
      </c>
      <c r="H19">
        <v>40.625081999999999</v>
      </c>
      <c r="I19">
        <v>-77.570041000000003</v>
      </c>
      <c r="J19">
        <f t="shared" si="0"/>
        <v>0.69704365094435838</v>
      </c>
      <c r="K19">
        <f t="shared" si="1"/>
        <v>-0.96901418341776924</v>
      </c>
    </row>
    <row r="20" spans="1:11">
      <c r="A20">
        <v>445819</v>
      </c>
      <c r="B20" t="s">
        <v>2480</v>
      </c>
      <c r="C20" t="s">
        <v>2476</v>
      </c>
      <c r="D20" t="s">
        <v>3796</v>
      </c>
      <c r="E20" t="s">
        <v>3407</v>
      </c>
      <c r="F20">
        <v>17044</v>
      </c>
      <c r="G20" t="s">
        <v>6315</v>
      </c>
      <c r="H20">
        <v>40.623237000000003</v>
      </c>
      <c r="I20">
        <v>-77.568104000000005</v>
      </c>
      <c r="J20">
        <f t="shared" si="0"/>
        <v>0.67277047344142837</v>
      </c>
      <c r="K20">
        <f t="shared" si="1"/>
        <v>-0.95949783329316574</v>
      </c>
    </row>
    <row r="21" spans="1:11">
      <c r="A21">
        <v>442018</v>
      </c>
      <c r="B21" t="s">
        <v>2477</v>
      </c>
      <c r="C21" t="s">
        <v>2476</v>
      </c>
      <c r="D21" t="s">
        <v>3797</v>
      </c>
      <c r="E21" t="s">
        <v>3407</v>
      </c>
      <c r="F21">
        <v>17044</v>
      </c>
      <c r="G21" t="s">
        <v>6316</v>
      </c>
      <c r="H21">
        <v>40.594239000000002</v>
      </c>
      <c r="I21">
        <v>-77.561092000000002</v>
      </c>
      <c r="J21">
        <f t="shared" si="0"/>
        <v>0.29126716654084794</v>
      </c>
      <c r="K21">
        <f t="shared" si="1"/>
        <v>-0.9250483510661055</v>
      </c>
    </row>
    <row r="22" spans="1:11">
      <c r="A22">
        <v>441976</v>
      </c>
      <c r="B22" t="s">
        <v>2475</v>
      </c>
      <c r="C22" t="s">
        <v>2476</v>
      </c>
      <c r="D22" t="s">
        <v>3792</v>
      </c>
      <c r="E22" t="s">
        <v>3407</v>
      </c>
      <c r="F22">
        <v>17044</v>
      </c>
      <c r="G22" t="s">
        <v>6311</v>
      </c>
      <c r="H22">
        <v>40.594425000000001</v>
      </c>
      <c r="I22">
        <v>-77.56841</v>
      </c>
      <c r="J22">
        <f t="shared" si="0"/>
        <v>0.2937142185817907</v>
      </c>
      <c r="K22">
        <f t="shared" si="1"/>
        <v>-0.9610011906179371</v>
      </c>
    </row>
    <row r="23" spans="1:11">
      <c r="A23">
        <v>285279</v>
      </c>
      <c r="B23" t="s">
        <v>2475</v>
      </c>
      <c r="C23" t="s">
        <v>2476</v>
      </c>
      <c r="D23" t="s">
        <v>3792</v>
      </c>
      <c r="E23" t="s">
        <v>3407</v>
      </c>
      <c r="F23">
        <v>17044</v>
      </c>
      <c r="G23" t="s">
        <v>6311</v>
      </c>
      <c r="H23">
        <v>40.594425000000001</v>
      </c>
      <c r="I23">
        <v>-77.56841</v>
      </c>
      <c r="J23">
        <f t="shared" si="0"/>
        <v>0.2937142185817907</v>
      </c>
      <c r="K23">
        <f t="shared" si="1"/>
        <v>-0.9610011906179371</v>
      </c>
    </row>
    <row r="24" spans="1:11">
      <c r="A24">
        <v>318188</v>
      </c>
      <c r="B24" t="s">
        <v>2487</v>
      </c>
      <c r="C24" t="s">
        <v>2476</v>
      </c>
      <c r="D24" t="s">
        <v>3800</v>
      </c>
      <c r="E24" t="s">
        <v>3407</v>
      </c>
      <c r="F24">
        <v>17044</v>
      </c>
      <c r="G24" t="s">
        <v>6319</v>
      </c>
      <c r="H24">
        <v>40.604987000000001</v>
      </c>
      <c r="I24">
        <v>-77.554490999999999</v>
      </c>
      <c r="J24">
        <f t="shared" si="0"/>
        <v>0.43266993716527247</v>
      </c>
      <c r="K24">
        <f t="shared" si="1"/>
        <v>-0.89261808406940835</v>
      </c>
    </row>
    <row r="25" spans="1:11">
      <c r="A25">
        <v>448130</v>
      </c>
      <c r="B25" t="s">
        <v>779</v>
      </c>
      <c r="C25" t="s">
        <v>780</v>
      </c>
      <c r="D25" t="s">
        <v>3846</v>
      </c>
      <c r="E25" t="s">
        <v>3407</v>
      </c>
      <c r="F25">
        <v>17074</v>
      </c>
      <c r="G25" t="s">
        <v>6365</v>
      </c>
      <c r="H25">
        <v>40.483857999999998</v>
      </c>
      <c r="I25">
        <v>-77.139868000000007</v>
      </c>
      <c r="J25">
        <f t="shared" si="0"/>
        <v>-1.1609266578260873</v>
      </c>
      <c r="K25">
        <f t="shared" si="1"/>
        <v>1.144396700503286</v>
      </c>
    </row>
    <row r="26" spans="1:11">
      <c r="A26">
        <v>440954</v>
      </c>
      <c r="B26" t="s">
        <v>2610</v>
      </c>
      <c r="C26" t="s">
        <v>780</v>
      </c>
      <c r="D26" t="s">
        <v>3847</v>
      </c>
      <c r="E26" t="s">
        <v>3407</v>
      </c>
      <c r="F26">
        <v>17074</v>
      </c>
      <c r="G26" t="s">
        <v>6366</v>
      </c>
      <c r="H26">
        <v>40.480353000000001</v>
      </c>
      <c r="I26">
        <v>-77.137984000000003</v>
      </c>
      <c r="J26">
        <f t="shared" si="0"/>
        <v>-1.2070391169848333</v>
      </c>
      <c r="K26">
        <f t="shared" si="1"/>
        <v>1.1536526652089178</v>
      </c>
    </row>
    <row r="27" spans="1:11">
      <c r="A27">
        <v>241255</v>
      </c>
      <c r="B27" t="s">
        <v>778</v>
      </c>
      <c r="C27" t="s">
        <v>780</v>
      </c>
      <c r="D27" t="s">
        <v>3846</v>
      </c>
      <c r="E27" t="s">
        <v>3407</v>
      </c>
      <c r="F27">
        <v>17074</v>
      </c>
      <c r="G27" t="s">
        <v>6365</v>
      </c>
      <c r="H27">
        <v>40.483857999999998</v>
      </c>
      <c r="I27">
        <v>-77.139868000000007</v>
      </c>
      <c r="J27">
        <f t="shared" si="0"/>
        <v>-1.1609266578260873</v>
      </c>
      <c r="K27">
        <f t="shared" si="1"/>
        <v>1.144396700503286</v>
      </c>
    </row>
    <row r="28" spans="1:11">
      <c r="A28">
        <v>311693</v>
      </c>
      <c r="B28" t="s">
        <v>2888</v>
      </c>
      <c r="C28" t="s">
        <v>2185</v>
      </c>
      <c r="D28" t="s">
        <v>3829</v>
      </c>
      <c r="E28" t="s">
        <v>3407</v>
      </c>
      <c r="F28">
        <v>17059</v>
      </c>
      <c r="G28" t="s">
        <v>6348</v>
      </c>
      <c r="H28">
        <v>40.546923</v>
      </c>
      <c r="I28">
        <v>-77.369364000000004</v>
      </c>
      <c r="J28">
        <f t="shared" si="0"/>
        <v>-0.33123129781213512</v>
      </c>
      <c r="K28">
        <f t="shared" si="1"/>
        <v>1.689835863537411E-2</v>
      </c>
    </row>
    <row r="29" spans="1:11">
      <c r="A29">
        <v>324316</v>
      </c>
      <c r="B29" t="s">
        <v>2967</v>
      </c>
      <c r="C29" t="s">
        <v>2334</v>
      </c>
      <c r="D29" t="s">
        <v>3712</v>
      </c>
      <c r="E29" t="s">
        <v>3407</v>
      </c>
      <c r="F29">
        <v>17020</v>
      </c>
      <c r="G29" t="s">
        <v>6231</v>
      </c>
      <c r="H29">
        <v>40.415042</v>
      </c>
      <c r="I29">
        <v>-77.012775000000005</v>
      </c>
      <c r="J29">
        <f t="shared" si="0"/>
        <v>-2.0662832882029543</v>
      </c>
      <c r="K29">
        <f t="shared" si="1"/>
        <v>1.7687960223347012</v>
      </c>
    </row>
    <row r="30" spans="1:11">
      <c r="A30">
        <v>470374</v>
      </c>
      <c r="B30" t="s">
        <v>2192</v>
      </c>
      <c r="C30" t="s">
        <v>2185</v>
      </c>
      <c r="D30" t="s">
        <v>3831</v>
      </c>
      <c r="E30" t="s">
        <v>3407</v>
      </c>
      <c r="F30">
        <v>17059</v>
      </c>
      <c r="G30" t="s">
        <v>6350</v>
      </c>
      <c r="H30">
        <v>40.564250000000001</v>
      </c>
      <c r="I30">
        <v>-77.394769999999994</v>
      </c>
      <c r="J30">
        <f t="shared" si="0"/>
        <v>-0.10327392838435855</v>
      </c>
      <c r="K30">
        <f t="shared" si="1"/>
        <v>-0.10791960278218768</v>
      </c>
    </row>
    <row r="31" spans="1:11">
      <c r="A31">
        <v>481189</v>
      </c>
      <c r="B31" t="s">
        <v>2456</v>
      </c>
      <c r="C31" t="s">
        <v>2457</v>
      </c>
      <c r="D31" t="s">
        <v>4930</v>
      </c>
      <c r="E31" t="s">
        <v>3407</v>
      </c>
      <c r="F31">
        <v>17812</v>
      </c>
      <c r="G31" t="s">
        <v>7452</v>
      </c>
      <c r="H31">
        <v>40.741722000000003</v>
      </c>
      <c r="I31">
        <v>-77.218688</v>
      </c>
      <c r="J31">
        <f t="shared" si="0"/>
        <v>2.2315820921086806</v>
      </c>
      <c r="K31">
        <f t="shared" si="1"/>
        <v>0.75715936605727319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3FE82-1638-4793-BA1D-5FEA8397C258}">
  <sheetPr codeName="Sheet47"/>
  <dimension ref="A1:O49"/>
  <sheetViews>
    <sheetView workbookViewId="0">
      <selection activeCell="N6" sqref="N6:O6"/>
    </sheetView>
  </sheetViews>
  <sheetFormatPr defaultRowHeight="15"/>
  <cols>
    <col min="1" max="1" width="9.5703125" bestFit="1" customWidth="1"/>
    <col min="2" max="2" width="34.42578125" bestFit="1" customWidth="1"/>
    <col min="3" max="3" width="11.85546875" bestFit="1" customWidth="1"/>
    <col min="4" max="4" width="21.85546875" bestFit="1" customWidth="1"/>
    <col min="5" max="5" width="5.28515625" bestFit="1" customWidth="1"/>
    <col min="6" max="6" width="15.5703125" bestFit="1" customWidth="1"/>
    <col min="7" max="7" width="39.710937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482850</v>
      </c>
      <c r="B2" t="s">
        <v>2013</v>
      </c>
      <c r="C2" t="s">
        <v>931</v>
      </c>
      <c r="D2" t="s">
        <v>3969</v>
      </c>
      <c r="E2" t="s">
        <v>3407</v>
      </c>
      <c r="F2">
        <v>17325</v>
      </c>
      <c r="G2" t="s">
        <v>6488</v>
      </c>
      <c r="H2">
        <v>39.852290000000004</v>
      </c>
      <c r="I2">
        <v>-77.217070000000007</v>
      </c>
      <c r="J2">
        <f>(H2-N$2)/N$6</f>
        <v>7.33759800186259E-2</v>
      </c>
      <c r="K2">
        <f>(I2-O$2)/O$6</f>
        <v>-0.89185716535384918</v>
      </c>
      <c r="M2" s="19" t="s">
        <v>8497</v>
      </c>
      <c r="N2" s="20">
        <f>AVERAGE(H:H)</f>
        <v>39.846861770833335</v>
      </c>
      <c r="O2" s="20">
        <f>AVERAGE(I:I)</f>
        <v>-77.05163997916668</v>
      </c>
    </row>
    <row r="3" spans="1:15">
      <c r="A3">
        <v>480333</v>
      </c>
      <c r="B3" t="s">
        <v>1073</v>
      </c>
      <c r="C3" t="s">
        <v>272</v>
      </c>
      <c r="D3" t="s">
        <v>3996</v>
      </c>
      <c r="E3" t="s">
        <v>3407</v>
      </c>
      <c r="F3">
        <v>17340</v>
      </c>
      <c r="G3" t="s">
        <v>6516</v>
      </c>
      <c r="H3">
        <v>39.752392</v>
      </c>
      <c r="I3">
        <v>-77.088627000000002</v>
      </c>
      <c r="J3">
        <f t="shared" ref="J3:J49" si="0">(H3-N$2)/N$6</f>
        <v>-1.2769932521632665</v>
      </c>
      <c r="K3">
        <f t="shared" ref="K3:K49" si="1">(I3-O$2)/O$6</f>
        <v>-0.19940237805159805</v>
      </c>
      <c r="M3" s="19" t="s">
        <v>8498</v>
      </c>
      <c r="N3" s="20">
        <f>MEDIAN(H:H)</f>
        <v>39.827285000000003</v>
      </c>
      <c r="O3" s="20">
        <f>MEDIAN(I:I)</f>
        <v>-77.020891500000005</v>
      </c>
    </row>
    <row r="4" spans="1:15">
      <c r="A4">
        <v>415353</v>
      </c>
      <c r="B4" t="s">
        <v>3055</v>
      </c>
      <c r="C4" t="s">
        <v>135</v>
      </c>
      <c r="D4" t="s">
        <v>3977</v>
      </c>
      <c r="E4" t="s">
        <v>3407</v>
      </c>
      <c r="F4">
        <v>17331</v>
      </c>
      <c r="G4" t="s">
        <v>6496</v>
      </c>
      <c r="H4">
        <v>39.803339999999999</v>
      </c>
      <c r="I4">
        <v>-76.965220000000002</v>
      </c>
      <c r="J4">
        <f t="shared" si="0"/>
        <v>-0.58830467340094417</v>
      </c>
      <c r="K4">
        <f t="shared" si="1"/>
        <v>0.46590260498839814</v>
      </c>
      <c r="M4" s="19" t="s">
        <v>8499</v>
      </c>
      <c r="N4" s="20">
        <f>MAX(H:H)</f>
        <v>40.025689999999997</v>
      </c>
      <c r="O4" s="20">
        <f>MAX(I:I)</f>
        <v>-76.20581</v>
      </c>
    </row>
    <row r="5" spans="1:15">
      <c r="A5">
        <v>479531</v>
      </c>
      <c r="B5" t="s">
        <v>566</v>
      </c>
      <c r="C5" t="s">
        <v>567</v>
      </c>
      <c r="D5" t="s">
        <v>4029</v>
      </c>
      <c r="E5" t="s">
        <v>3407</v>
      </c>
      <c r="F5">
        <v>17372</v>
      </c>
      <c r="G5" t="s">
        <v>6549</v>
      </c>
      <c r="H5">
        <v>39.980659000000003</v>
      </c>
      <c r="I5">
        <v>-77.082913000000005</v>
      </c>
      <c r="J5">
        <f t="shared" si="0"/>
        <v>1.8086013895959039</v>
      </c>
      <c r="K5">
        <f t="shared" si="1"/>
        <v>-0.16859737774295347</v>
      </c>
      <c r="M5" s="19" t="s">
        <v>8500</v>
      </c>
      <c r="N5" s="20">
        <f>MIN(H:H)</f>
        <v>39.750225</v>
      </c>
      <c r="O5" s="20">
        <f>MIN(I:I)</f>
        <v>-77.375039000000001</v>
      </c>
    </row>
    <row r="6" spans="1:15">
      <c r="A6">
        <v>479532</v>
      </c>
      <c r="B6" t="s">
        <v>1331</v>
      </c>
      <c r="C6" t="s">
        <v>567</v>
      </c>
      <c r="D6" t="s">
        <v>4029</v>
      </c>
      <c r="E6" t="s">
        <v>3407</v>
      </c>
      <c r="F6">
        <v>17372</v>
      </c>
      <c r="G6" t="s">
        <v>6549</v>
      </c>
      <c r="H6">
        <v>39.980659000000003</v>
      </c>
      <c r="I6">
        <v>-77.082913000000005</v>
      </c>
      <c r="J6">
        <f t="shared" si="0"/>
        <v>1.8086013895959039</v>
      </c>
      <c r="K6">
        <f t="shared" si="1"/>
        <v>-0.16859737774295347</v>
      </c>
      <c r="M6" t="s">
        <v>8501</v>
      </c>
      <c r="N6">
        <f>_xlfn.STDEV.P(H:H)</f>
        <v>7.3978285063997271E-2</v>
      </c>
      <c r="O6">
        <f>_xlfn.STDEV.P(I:I)</f>
        <v>0.18548936675043873</v>
      </c>
    </row>
    <row r="7" spans="1:15">
      <c r="A7">
        <v>479533</v>
      </c>
      <c r="B7" t="s">
        <v>1332</v>
      </c>
      <c r="C7" t="s">
        <v>567</v>
      </c>
      <c r="D7" t="s">
        <v>4029</v>
      </c>
      <c r="E7" t="s">
        <v>3407</v>
      </c>
      <c r="F7">
        <v>17372</v>
      </c>
      <c r="G7" t="s">
        <v>6549</v>
      </c>
      <c r="H7">
        <v>39.980659000000003</v>
      </c>
      <c r="I7">
        <v>-77.082913000000005</v>
      </c>
      <c r="J7">
        <f t="shared" si="0"/>
        <v>1.8086013895959039</v>
      </c>
      <c r="K7">
        <f t="shared" si="1"/>
        <v>-0.16859737774295347</v>
      </c>
    </row>
    <row r="8" spans="1:15">
      <c r="A8">
        <v>239292</v>
      </c>
      <c r="B8" t="s">
        <v>565</v>
      </c>
      <c r="C8" t="s">
        <v>567</v>
      </c>
      <c r="D8" t="s">
        <v>4029</v>
      </c>
      <c r="E8" t="s">
        <v>3407</v>
      </c>
      <c r="F8">
        <v>17372</v>
      </c>
      <c r="G8" t="s">
        <v>6549</v>
      </c>
      <c r="H8">
        <v>39.980659000000003</v>
      </c>
      <c r="I8">
        <v>-77.082913000000005</v>
      </c>
      <c r="J8">
        <f t="shared" si="0"/>
        <v>1.8086013895959039</v>
      </c>
      <c r="K8">
        <f t="shared" si="1"/>
        <v>-0.16859737774295347</v>
      </c>
    </row>
    <row r="9" spans="1:15">
      <c r="A9">
        <v>483976</v>
      </c>
      <c r="B9" t="s">
        <v>565</v>
      </c>
      <c r="C9" t="s">
        <v>567</v>
      </c>
      <c r="D9" t="s">
        <v>4029</v>
      </c>
      <c r="E9" t="s">
        <v>3407</v>
      </c>
      <c r="F9">
        <v>17372</v>
      </c>
      <c r="G9" t="s">
        <v>6549</v>
      </c>
      <c r="H9">
        <v>39.980659000000003</v>
      </c>
      <c r="I9">
        <v>-77.082913000000005</v>
      </c>
      <c r="J9">
        <f t="shared" si="0"/>
        <v>1.8086013895959039</v>
      </c>
      <c r="K9">
        <f t="shared" si="1"/>
        <v>-0.16859737774295347</v>
      </c>
    </row>
    <row r="10" spans="1:15">
      <c r="A10">
        <v>483516</v>
      </c>
      <c r="B10" t="s">
        <v>1891</v>
      </c>
      <c r="C10" t="s">
        <v>135</v>
      </c>
      <c r="D10" t="s">
        <v>3986</v>
      </c>
      <c r="E10" t="s">
        <v>3407</v>
      </c>
      <c r="F10">
        <v>17331</v>
      </c>
      <c r="G10" t="s">
        <v>6505</v>
      </c>
      <c r="H10">
        <v>39.786442999999998</v>
      </c>
      <c r="I10">
        <v>-76.971193999999997</v>
      </c>
      <c r="J10">
        <f t="shared" si="0"/>
        <v>-0.81670953552207703</v>
      </c>
      <c r="K10">
        <f t="shared" si="1"/>
        <v>0.43369590708084443</v>
      </c>
    </row>
    <row r="11" spans="1:15">
      <c r="A11">
        <v>466003</v>
      </c>
      <c r="B11" t="s">
        <v>1167</v>
      </c>
      <c r="C11" t="s">
        <v>135</v>
      </c>
      <c r="D11" t="s">
        <v>3988</v>
      </c>
      <c r="E11" t="s">
        <v>3407</v>
      </c>
      <c r="F11">
        <v>17331</v>
      </c>
      <c r="G11" t="s">
        <v>6507</v>
      </c>
      <c r="H11">
        <v>39.811925000000002</v>
      </c>
      <c r="I11">
        <v>-76.993302999999997</v>
      </c>
      <c r="J11">
        <f t="shared" si="0"/>
        <v>-0.47225710629964018</v>
      </c>
      <c r="K11">
        <f t="shared" si="1"/>
        <v>0.3145030908708118</v>
      </c>
    </row>
    <row r="12" spans="1:15">
      <c r="A12">
        <v>285604</v>
      </c>
      <c r="B12" t="s">
        <v>340</v>
      </c>
      <c r="C12" t="s">
        <v>135</v>
      </c>
      <c r="D12" t="s">
        <v>3985</v>
      </c>
      <c r="E12" t="s">
        <v>3407</v>
      </c>
      <c r="F12">
        <v>17331</v>
      </c>
      <c r="G12" t="s">
        <v>6504</v>
      </c>
      <c r="H12">
        <v>39.785924999999999</v>
      </c>
      <c r="I12">
        <v>-76.943766999999994</v>
      </c>
      <c r="J12">
        <f t="shared" si="0"/>
        <v>-0.82371159024058616</v>
      </c>
      <c r="K12">
        <f t="shared" si="1"/>
        <v>0.58155883033349554</v>
      </c>
    </row>
    <row r="13" spans="1:15">
      <c r="A13">
        <v>467732</v>
      </c>
      <c r="B13" t="s">
        <v>3061</v>
      </c>
      <c r="C13" t="s">
        <v>135</v>
      </c>
      <c r="D13" t="s">
        <v>3978</v>
      </c>
      <c r="E13" t="s">
        <v>3407</v>
      </c>
      <c r="F13">
        <v>17331</v>
      </c>
      <c r="G13" t="s">
        <v>6497</v>
      </c>
      <c r="H13">
        <v>39.784830999999997</v>
      </c>
      <c r="I13">
        <v>-76.962096000000003</v>
      </c>
      <c r="J13">
        <f t="shared" si="0"/>
        <v>-0.83849971352643315</v>
      </c>
      <c r="K13">
        <f t="shared" si="1"/>
        <v>0.48274454075392786</v>
      </c>
    </row>
    <row r="14" spans="1:15">
      <c r="A14">
        <v>479015</v>
      </c>
      <c r="B14" t="s">
        <v>1134</v>
      </c>
      <c r="C14" t="s">
        <v>931</v>
      </c>
      <c r="D14" t="s">
        <v>3964</v>
      </c>
      <c r="E14" t="s">
        <v>3407</v>
      </c>
      <c r="F14">
        <v>17325</v>
      </c>
      <c r="G14" t="s">
        <v>6483</v>
      </c>
      <c r="H14">
        <v>39.833674000000002</v>
      </c>
      <c r="I14">
        <v>-77.237110000000001</v>
      </c>
      <c r="J14">
        <f t="shared" si="0"/>
        <v>-0.17826543048307952</v>
      </c>
      <c r="K14">
        <f t="shared" si="1"/>
        <v>-0.9998957033631829</v>
      </c>
    </row>
    <row r="15" spans="1:15">
      <c r="A15">
        <v>240035</v>
      </c>
      <c r="B15" t="s">
        <v>973</v>
      </c>
      <c r="C15" t="s">
        <v>974</v>
      </c>
      <c r="D15" t="s">
        <v>3959</v>
      </c>
      <c r="E15" t="s">
        <v>3407</v>
      </c>
      <c r="F15">
        <v>17320</v>
      </c>
      <c r="G15" t="s">
        <v>6478</v>
      </c>
      <c r="H15">
        <v>39.781998000000002</v>
      </c>
      <c r="I15">
        <v>-77.375039000000001</v>
      </c>
      <c r="J15">
        <f t="shared" si="0"/>
        <v>-0.87679473479577785</v>
      </c>
      <c r="K15">
        <f t="shared" si="1"/>
        <v>-1.7434908884476858</v>
      </c>
    </row>
    <row r="16" spans="1:15">
      <c r="A16">
        <v>481751</v>
      </c>
      <c r="B16" t="s">
        <v>1924</v>
      </c>
      <c r="C16" t="s">
        <v>974</v>
      </c>
      <c r="D16" t="s">
        <v>3959</v>
      </c>
      <c r="E16" t="s">
        <v>3407</v>
      </c>
      <c r="F16">
        <v>17320</v>
      </c>
      <c r="G16" t="s">
        <v>6478</v>
      </c>
      <c r="H16">
        <v>39.781998000000002</v>
      </c>
      <c r="I16">
        <v>-77.375039000000001</v>
      </c>
      <c r="J16">
        <f t="shared" si="0"/>
        <v>-0.87679473479577785</v>
      </c>
      <c r="K16">
        <f t="shared" si="1"/>
        <v>-1.7434908884476858</v>
      </c>
    </row>
    <row r="17" spans="1:11">
      <c r="A17">
        <v>456916</v>
      </c>
      <c r="B17" t="s">
        <v>2011</v>
      </c>
      <c r="C17" t="s">
        <v>2012</v>
      </c>
      <c r="D17" t="s">
        <v>3943</v>
      </c>
      <c r="E17" t="s">
        <v>3407</v>
      </c>
      <c r="F17">
        <v>17310</v>
      </c>
      <c r="G17" t="s">
        <v>6462</v>
      </c>
      <c r="H17">
        <v>39.879261999999997</v>
      </c>
      <c r="I17">
        <v>-77.350014999999999</v>
      </c>
      <c r="J17">
        <f t="shared" si="0"/>
        <v>0.43796945466676851</v>
      </c>
      <c r="K17">
        <f t="shared" si="1"/>
        <v>-1.6085828856958637</v>
      </c>
    </row>
    <row r="18" spans="1:11">
      <c r="A18">
        <v>240202</v>
      </c>
      <c r="B18" t="s">
        <v>954</v>
      </c>
      <c r="C18" t="s">
        <v>931</v>
      </c>
      <c r="D18" t="s">
        <v>3965</v>
      </c>
      <c r="E18" t="s">
        <v>3407</v>
      </c>
      <c r="F18">
        <v>17325</v>
      </c>
      <c r="G18" t="s">
        <v>6484</v>
      </c>
      <c r="H18">
        <v>39.834147000000002</v>
      </c>
      <c r="I18">
        <v>-77.233689999999996</v>
      </c>
      <c r="J18">
        <f t="shared" si="0"/>
        <v>-0.17187166237139218</v>
      </c>
      <c r="K18">
        <f t="shared" si="1"/>
        <v>-0.98145798879269286</v>
      </c>
    </row>
    <row r="19" spans="1:11">
      <c r="A19">
        <v>415481</v>
      </c>
      <c r="B19" t="s">
        <v>954</v>
      </c>
      <c r="C19" t="s">
        <v>931</v>
      </c>
      <c r="D19" t="s">
        <v>3965</v>
      </c>
      <c r="E19" t="s">
        <v>3407</v>
      </c>
      <c r="F19">
        <v>17325</v>
      </c>
      <c r="G19" t="s">
        <v>6484</v>
      </c>
      <c r="H19">
        <v>39.834147000000002</v>
      </c>
      <c r="I19">
        <v>-77.233689999999996</v>
      </c>
      <c r="J19">
        <f t="shared" si="0"/>
        <v>-0.17187166237139218</v>
      </c>
      <c r="K19">
        <f t="shared" si="1"/>
        <v>-0.98145798879269286</v>
      </c>
    </row>
    <row r="20" spans="1:11">
      <c r="A20">
        <v>286358</v>
      </c>
      <c r="B20" t="s">
        <v>1052</v>
      </c>
      <c r="C20" t="s">
        <v>931</v>
      </c>
      <c r="D20" t="s">
        <v>3965</v>
      </c>
      <c r="E20" t="s">
        <v>3407</v>
      </c>
      <c r="F20">
        <v>17325</v>
      </c>
      <c r="G20" t="s">
        <v>6484</v>
      </c>
      <c r="H20">
        <v>39.834147000000002</v>
      </c>
      <c r="I20">
        <v>-77.233689999999996</v>
      </c>
      <c r="J20">
        <f t="shared" si="0"/>
        <v>-0.17187166237139218</v>
      </c>
      <c r="K20">
        <f t="shared" si="1"/>
        <v>-0.98145798879269286</v>
      </c>
    </row>
    <row r="21" spans="1:11">
      <c r="A21">
        <v>456913</v>
      </c>
      <c r="B21" t="s">
        <v>2009</v>
      </c>
      <c r="C21" t="s">
        <v>931</v>
      </c>
      <c r="D21" t="s">
        <v>3966</v>
      </c>
      <c r="E21" t="s">
        <v>3407</v>
      </c>
      <c r="F21">
        <v>17325</v>
      </c>
      <c r="G21" t="s">
        <v>6485</v>
      </c>
      <c r="H21">
        <v>39.854501999999997</v>
      </c>
      <c r="I21">
        <v>-77.219361000000006</v>
      </c>
      <c r="J21">
        <f t="shared" si="0"/>
        <v>0.10327664611381095</v>
      </c>
      <c r="K21">
        <f t="shared" si="1"/>
        <v>-0.90420827765821088</v>
      </c>
    </row>
    <row r="22" spans="1:11">
      <c r="A22">
        <v>456914</v>
      </c>
      <c r="B22" t="s">
        <v>2010</v>
      </c>
      <c r="C22" t="s">
        <v>931</v>
      </c>
      <c r="D22" t="s">
        <v>3970</v>
      </c>
      <c r="E22" t="s">
        <v>3407</v>
      </c>
      <c r="F22">
        <v>17325</v>
      </c>
      <c r="G22" t="s">
        <v>6489</v>
      </c>
      <c r="H22">
        <v>39.825592999999998</v>
      </c>
      <c r="I22">
        <v>-77.230597000000003</v>
      </c>
      <c r="J22">
        <f t="shared" si="0"/>
        <v>-0.28750018758799883</v>
      </c>
      <c r="K22">
        <f t="shared" si="1"/>
        <v>-0.96478317851014939</v>
      </c>
    </row>
    <row r="23" spans="1:11">
      <c r="A23">
        <v>240204</v>
      </c>
      <c r="B23" t="s">
        <v>930</v>
      </c>
      <c r="C23" t="s">
        <v>931</v>
      </c>
      <c r="D23" t="s">
        <v>3963</v>
      </c>
      <c r="E23" t="s">
        <v>3407</v>
      </c>
      <c r="F23">
        <v>17325</v>
      </c>
      <c r="G23" t="s">
        <v>6482</v>
      </c>
      <c r="H23">
        <v>39.849545999999997</v>
      </c>
      <c r="I23">
        <v>-77.234336999999996</v>
      </c>
      <c r="J23">
        <f t="shared" si="0"/>
        <v>3.6284014482615187E-2</v>
      </c>
      <c r="K23">
        <f t="shared" si="1"/>
        <v>-0.98494605935617274</v>
      </c>
    </row>
    <row r="24" spans="1:11">
      <c r="A24">
        <v>296618</v>
      </c>
      <c r="B24" t="s">
        <v>363</v>
      </c>
      <c r="C24" t="s">
        <v>135</v>
      </c>
      <c r="D24" t="s">
        <v>3979</v>
      </c>
      <c r="E24" t="s">
        <v>3407</v>
      </c>
      <c r="F24">
        <v>17331</v>
      </c>
      <c r="G24" t="s">
        <v>6498</v>
      </c>
      <c r="H24">
        <v>39.819155000000002</v>
      </c>
      <c r="I24">
        <v>-76.978606999999997</v>
      </c>
      <c r="J24">
        <f t="shared" si="0"/>
        <v>-0.37452572480376872</v>
      </c>
      <c r="K24">
        <f t="shared" si="1"/>
        <v>0.39373135207768201</v>
      </c>
    </row>
    <row r="25" spans="1:11">
      <c r="A25">
        <v>457907</v>
      </c>
      <c r="B25" t="s">
        <v>1098</v>
      </c>
      <c r="C25" t="s">
        <v>135</v>
      </c>
      <c r="D25" t="s">
        <v>3989</v>
      </c>
      <c r="E25" t="s">
        <v>3407</v>
      </c>
      <c r="F25">
        <v>17331</v>
      </c>
      <c r="G25" t="s">
        <v>6508</v>
      </c>
      <c r="H25">
        <v>39.821317999999998</v>
      </c>
      <c r="I25">
        <v>-76.999033999999995</v>
      </c>
      <c r="J25">
        <f t="shared" si="0"/>
        <v>-0.34528741523597123</v>
      </c>
      <c r="K25">
        <f t="shared" si="1"/>
        <v>0.28360644110377758</v>
      </c>
    </row>
    <row r="26" spans="1:11">
      <c r="A26">
        <v>415504</v>
      </c>
      <c r="B26" t="s">
        <v>134</v>
      </c>
      <c r="C26" t="s">
        <v>135</v>
      </c>
      <c r="D26" t="s">
        <v>3976</v>
      </c>
      <c r="E26" t="s">
        <v>3407</v>
      </c>
      <c r="F26">
        <v>17331</v>
      </c>
      <c r="G26" t="s">
        <v>6495</v>
      </c>
      <c r="H26">
        <v>39.824086000000001</v>
      </c>
      <c r="I26">
        <v>-76.968598</v>
      </c>
      <c r="J26">
        <f t="shared" si="0"/>
        <v>-0.30787103017637346</v>
      </c>
      <c r="K26">
        <f t="shared" si="1"/>
        <v>0.44769131849162164</v>
      </c>
    </row>
    <row r="27" spans="1:11">
      <c r="A27">
        <v>240307</v>
      </c>
      <c r="B27" t="s">
        <v>134</v>
      </c>
      <c r="C27" t="s">
        <v>135</v>
      </c>
      <c r="D27" t="s">
        <v>3984</v>
      </c>
      <c r="E27" t="s">
        <v>3407</v>
      </c>
      <c r="F27">
        <v>17331</v>
      </c>
      <c r="G27" t="s">
        <v>6503</v>
      </c>
      <c r="H27">
        <v>39.818415999999999</v>
      </c>
      <c r="I27">
        <v>-76.969762000000003</v>
      </c>
      <c r="J27">
        <f t="shared" si="0"/>
        <v>-0.38451514263582087</v>
      </c>
      <c r="K27">
        <f t="shared" si="1"/>
        <v>0.44141602616411646</v>
      </c>
    </row>
    <row r="28" spans="1:11">
      <c r="A28">
        <v>454898</v>
      </c>
      <c r="B28" t="s">
        <v>2008</v>
      </c>
      <c r="C28" t="s">
        <v>931</v>
      </c>
      <c r="D28" t="s">
        <v>3971</v>
      </c>
      <c r="E28" t="s">
        <v>3407</v>
      </c>
      <c r="F28">
        <v>17325</v>
      </c>
      <c r="G28" t="s">
        <v>6490</v>
      </c>
      <c r="H28">
        <v>39.849621999999997</v>
      </c>
      <c r="I28">
        <v>-77.234470000000002</v>
      </c>
      <c r="J28">
        <f t="shared" si="0"/>
        <v>3.7311342974134271E-2</v>
      </c>
      <c r="K28">
        <f t="shared" si="1"/>
        <v>-0.98566308158949678</v>
      </c>
    </row>
    <row r="29" spans="1:11">
      <c r="A29">
        <v>304641</v>
      </c>
      <c r="B29" t="s">
        <v>2217</v>
      </c>
      <c r="C29" t="s">
        <v>39</v>
      </c>
      <c r="D29" t="s">
        <v>4819</v>
      </c>
      <c r="E29" t="s">
        <v>3407</v>
      </c>
      <c r="F29">
        <v>17602</v>
      </c>
      <c r="G29" t="s">
        <v>7341</v>
      </c>
      <c r="H29">
        <v>40.025689999999997</v>
      </c>
      <c r="I29">
        <v>-76.20581</v>
      </c>
      <c r="J29">
        <f t="shared" si="0"/>
        <v>2.4173070383013178</v>
      </c>
      <c r="K29">
        <f t="shared" si="1"/>
        <v>4.5599917342144884</v>
      </c>
    </row>
    <row r="30" spans="1:11">
      <c r="A30">
        <v>240695</v>
      </c>
      <c r="B30" t="s">
        <v>723</v>
      </c>
      <c r="C30" t="s">
        <v>724</v>
      </c>
      <c r="D30" t="s">
        <v>3952</v>
      </c>
      <c r="E30" t="s">
        <v>3407</v>
      </c>
      <c r="F30">
        <v>17316</v>
      </c>
      <c r="G30" t="s">
        <v>6471</v>
      </c>
      <c r="H30">
        <v>39.977657000000001</v>
      </c>
      <c r="I30">
        <v>-77.042749000000001</v>
      </c>
      <c r="J30">
        <f t="shared" si="0"/>
        <v>1.7680219141808522</v>
      </c>
      <c r="K30">
        <f t="shared" si="1"/>
        <v>4.7932554423140962E-2</v>
      </c>
    </row>
    <row r="31" spans="1:11">
      <c r="A31">
        <v>465672</v>
      </c>
      <c r="B31" t="s">
        <v>2252</v>
      </c>
      <c r="C31" t="s">
        <v>135</v>
      </c>
      <c r="D31" t="s">
        <v>3990</v>
      </c>
      <c r="E31" t="s">
        <v>3407</v>
      </c>
      <c r="F31">
        <v>17331</v>
      </c>
      <c r="G31" t="s">
        <v>6509</v>
      </c>
      <c r="H31">
        <v>39.827438999999998</v>
      </c>
      <c r="I31">
        <v>-76.973258000000001</v>
      </c>
      <c r="J31">
        <f t="shared" si="0"/>
        <v>-0.26254691922818874</v>
      </c>
      <c r="K31">
        <f t="shared" si="1"/>
        <v>0.42256858460321023</v>
      </c>
    </row>
    <row r="32" spans="1:11">
      <c r="A32">
        <v>456917</v>
      </c>
      <c r="B32" t="s">
        <v>798</v>
      </c>
      <c r="C32" t="s">
        <v>931</v>
      </c>
      <c r="D32" t="s">
        <v>3968</v>
      </c>
      <c r="E32" t="s">
        <v>3407</v>
      </c>
      <c r="F32">
        <v>17325</v>
      </c>
      <c r="G32" t="s">
        <v>6487</v>
      </c>
      <c r="H32">
        <v>39.827131000000001</v>
      </c>
      <c r="I32">
        <v>-77.22972</v>
      </c>
      <c r="J32">
        <f t="shared" si="0"/>
        <v>-0.26671030311483085</v>
      </c>
      <c r="K32">
        <f t="shared" si="1"/>
        <v>-0.96005514468607245</v>
      </c>
    </row>
    <row r="33" spans="1:11">
      <c r="A33">
        <v>269479</v>
      </c>
      <c r="B33" t="s">
        <v>2319</v>
      </c>
      <c r="C33" t="s">
        <v>2320</v>
      </c>
      <c r="D33" t="s">
        <v>4000</v>
      </c>
      <c r="E33" t="s">
        <v>3407</v>
      </c>
      <c r="F33">
        <v>17350</v>
      </c>
      <c r="G33" t="s">
        <v>6520</v>
      </c>
      <c r="H33">
        <v>39.868074999999997</v>
      </c>
      <c r="I33">
        <v>-77.046175000000005</v>
      </c>
      <c r="J33">
        <f t="shared" si="0"/>
        <v>0.28674940421112544</v>
      </c>
      <c r="K33">
        <f t="shared" si="1"/>
        <v>2.9462492984988532E-2</v>
      </c>
    </row>
    <row r="34" spans="1:11">
      <c r="A34">
        <v>240911</v>
      </c>
      <c r="B34" t="s">
        <v>271</v>
      </c>
      <c r="C34" t="s">
        <v>272</v>
      </c>
      <c r="D34" t="s">
        <v>3996</v>
      </c>
      <c r="E34" t="s">
        <v>3407</v>
      </c>
      <c r="F34">
        <v>17340</v>
      </c>
      <c r="G34" t="s">
        <v>6516</v>
      </c>
      <c r="H34">
        <v>39.752392</v>
      </c>
      <c r="I34">
        <v>-77.088627000000002</v>
      </c>
      <c r="J34">
        <f t="shared" si="0"/>
        <v>-1.2769932521632665</v>
      </c>
      <c r="K34">
        <f t="shared" si="1"/>
        <v>-0.19940237805159805</v>
      </c>
    </row>
    <row r="35" spans="1:11">
      <c r="A35">
        <v>460014</v>
      </c>
      <c r="B35" t="s">
        <v>271</v>
      </c>
      <c r="C35" t="s">
        <v>272</v>
      </c>
      <c r="D35" t="s">
        <v>3997</v>
      </c>
      <c r="E35" t="s">
        <v>3407</v>
      </c>
      <c r="F35">
        <v>17340</v>
      </c>
      <c r="G35" t="s">
        <v>6517</v>
      </c>
      <c r="H35">
        <v>39.750225</v>
      </c>
      <c r="I35">
        <v>-77.090033000000005</v>
      </c>
      <c r="J35">
        <f t="shared" si="0"/>
        <v>-1.3062856316517257</v>
      </c>
      <c r="K35">
        <f t="shared" si="1"/>
        <v>-0.20698232737502512</v>
      </c>
    </row>
    <row r="36" spans="1:11">
      <c r="A36">
        <v>440889</v>
      </c>
      <c r="B36" t="s">
        <v>3059</v>
      </c>
      <c r="C36" t="s">
        <v>3060</v>
      </c>
      <c r="D36" t="s">
        <v>3975</v>
      </c>
      <c r="E36" t="s">
        <v>3407</v>
      </c>
      <c r="F36">
        <v>17329</v>
      </c>
      <c r="G36" t="s">
        <v>6494</v>
      </c>
      <c r="H36">
        <v>39.763812999999999</v>
      </c>
      <c r="I36">
        <v>-76.854611000000006</v>
      </c>
      <c r="J36">
        <f t="shared" si="0"/>
        <v>-1.1226101113521694</v>
      </c>
      <c r="K36">
        <f t="shared" si="1"/>
        <v>1.0622117192936524</v>
      </c>
    </row>
    <row r="37" spans="1:11">
      <c r="A37">
        <v>415711</v>
      </c>
      <c r="B37" t="s">
        <v>3078</v>
      </c>
      <c r="C37" t="s">
        <v>2942</v>
      </c>
      <c r="D37" t="s">
        <v>4014</v>
      </c>
      <c r="E37" t="s">
        <v>3407</v>
      </c>
      <c r="F37">
        <v>17362</v>
      </c>
      <c r="G37" t="s">
        <v>6534</v>
      </c>
      <c r="H37">
        <v>39.886254999999998</v>
      </c>
      <c r="I37">
        <v>-76.871871999999996</v>
      </c>
      <c r="J37">
        <f t="shared" si="0"/>
        <v>0.53249719336673762</v>
      </c>
      <c r="K37">
        <f t="shared" si="1"/>
        <v>0.96915517215899138</v>
      </c>
    </row>
    <row r="38" spans="1:11">
      <c r="A38">
        <v>425399</v>
      </c>
      <c r="B38" t="s">
        <v>3058</v>
      </c>
      <c r="C38" t="s">
        <v>135</v>
      </c>
      <c r="D38" t="s">
        <v>3982</v>
      </c>
      <c r="E38" t="s">
        <v>3407</v>
      </c>
      <c r="F38">
        <v>17331</v>
      </c>
      <c r="G38" t="s">
        <v>6501</v>
      </c>
      <c r="H38">
        <v>39.789310999999998</v>
      </c>
      <c r="I38">
        <v>-76.982517000000001</v>
      </c>
      <c r="J38">
        <f t="shared" si="0"/>
        <v>-0.7779414024473732</v>
      </c>
      <c r="K38">
        <f t="shared" si="1"/>
        <v>0.37265197664768585</v>
      </c>
    </row>
    <row r="39" spans="1:11">
      <c r="A39">
        <v>304671</v>
      </c>
      <c r="B39" t="s">
        <v>2977</v>
      </c>
      <c r="C39" t="s">
        <v>931</v>
      </c>
      <c r="D39" t="s">
        <v>3967</v>
      </c>
      <c r="E39" t="s">
        <v>3407</v>
      </c>
      <c r="F39">
        <v>17325</v>
      </c>
      <c r="G39" t="s">
        <v>6486</v>
      </c>
      <c r="H39">
        <v>39.858843</v>
      </c>
      <c r="I39">
        <v>-77.225430000000003</v>
      </c>
      <c r="J39">
        <f t="shared" si="0"/>
        <v>0.16195602745183985</v>
      </c>
      <c r="K39">
        <f t="shared" si="1"/>
        <v>-0.93692713430384222</v>
      </c>
    </row>
    <row r="40" spans="1:11">
      <c r="A40">
        <v>415705</v>
      </c>
      <c r="B40" t="s">
        <v>3021</v>
      </c>
      <c r="C40" t="s">
        <v>93</v>
      </c>
      <c r="D40" t="s">
        <v>3949</v>
      </c>
      <c r="E40" t="s">
        <v>3407</v>
      </c>
      <c r="F40">
        <v>17315</v>
      </c>
      <c r="G40" t="s">
        <v>6468</v>
      </c>
      <c r="H40">
        <v>39.992356000000001</v>
      </c>
      <c r="I40">
        <v>-76.840794000000002</v>
      </c>
      <c r="J40">
        <f t="shared" si="0"/>
        <v>1.9667153549288283</v>
      </c>
      <c r="K40">
        <f t="shared" si="1"/>
        <v>1.1367011643872507</v>
      </c>
    </row>
    <row r="41" spans="1:11">
      <c r="A41">
        <v>423942</v>
      </c>
      <c r="B41" t="s">
        <v>3056</v>
      </c>
      <c r="C41" t="s">
        <v>135</v>
      </c>
      <c r="D41" t="s">
        <v>3980</v>
      </c>
      <c r="E41" t="s">
        <v>3407</v>
      </c>
      <c r="F41">
        <v>17331</v>
      </c>
      <c r="G41" t="s">
        <v>6499</v>
      </c>
      <c r="H41">
        <v>39.787089000000002</v>
      </c>
      <c r="I41">
        <v>-76.959456000000003</v>
      </c>
      <c r="J41">
        <f t="shared" si="0"/>
        <v>-0.8079772433441168</v>
      </c>
      <c r="K41">
        <f t="shared" si="1"/>
        <v>0.49697716252761392</v>
      </c>
    </row>
    <row r="42" spans="1:11">
      <c r="A42">
        <v>479726</v>
      </c>
      <c r="B42" t="s">
        <v>3062</v>
      </c>
      <c r="C42" t="s">
        <v>135</v>
      </c>
      <c r="D42" t="s">
        <v>3983</v>
      </c>
      <c r="E42" t="s">
        <v>3407</v>
      </c>
      <c r="F42">
        <v>17331</v>
      </c>
      <c r="G42" t="s">
        <v>6502</v>
      </c>
      <c r="H42">
        <v>39.800730000000001</v>
      </c>
      <c r="I42">
        <v>-76.960560000000001</v>
      </c>
      <c r="J42">
        <f t="shared" si="0"/>
        <v>-0.62358529659651096</v>
      </c>
      <c r="K42">
        <f t="shared" si="1"/>
        <v>0.49102533887680955</v>
      </c>
    </row>
    <row r="43" spans="1:11">
      <c r="A43">
        <v>241872</v>
      </c>
      <c r="B43" t="s">
        <v>3054</v>
      </c>
      <c r="C43" t="s">
        <v>135</v>
      </c>
      <c r="D43" t="s">
        <v>3978</v>
      </c>
      <c r="E43" t="s">
        <v>3407</v>
      </c>
      <c r="F43">
        <v>17331</v>
      </c>
      <c r="G43" t="s">
        <v>6497</v>
      </c>
      <c r="H43">
        <v>39.784830999999997</v>
      </c>
      <c r="I43">
        <v>-76.962096000000003</v>
      </c>
      <c r="J43">
        <f t="shared" si="0"/>
        <v>-0.83849971352643315</v>
      </c>
      <c r="K43">
        <f t="shared" si="1"/>
        <v>0.48274454075392786</v>
      </c>
    </row>
    <row r="44" spans="1:11">
      <c r="A44">
        <v>415352</v>
      </c>
      <c r="B44" t="s">
        <v>1141</v>
      </c>
      <c r="C44" t="s">
        <v>135</v>
      </c>
      <c r="D44" t="s">
        <v>3978</v>
      </c>
      <c r="E44" t="s">
        <v>3407</v>
      </c>
      <c r="F44">
        <v>17331</v>
      </c>
      <c r="G44" t="s">
        <v>6497</v>
      </c>
      <c r="H44">
        <v>39.784830999999997</v>
      </c>
      <c r="I44">
        <v>-76.962096000000003</v>
      </c>
      <c r="J44">
        <f t="shared" si="0"/>
        <v>-0.83849971352643315</v>
      </c>
      <c r="K44">
        <f t="shared" si="1"/>
        <v>0.48274454075392786</v>
      </c>
    </row>
    <row r="45" spans="1:11">
      <c r="A45">
        <v>467277</v>
      </c>
      <c r="B45" t="s">
        <v>3079</v>
      </c>
      <c r="C45" t="s">
        <v>2942</v>
      </c>
      <c r="D45" t="s">
        <v>4013</v>
      </c>
      <c r="E45" t="s">
        <v>3407</v>
      </c>
      <c r="F45">
        <v>17362</v>
      </c>
      <c r="G45" t="s">
        <v>6533</v>
      </c>
      <c r="H45">
        <v>39.888739999999999</v>
      </c>
      <c r="I45">
        <v>-76.870140000000006</v>
      </c>
      <c r="J45">
        <f t="shared" si="0"/>
        <v>0.56608813154339777</v>
      </c>
      <c r="K45">
        <f t="shared" si="1"/>
        <v>0.9784926346256142</v>
      </c>
    </row>
    <row r="46" spans="1:11">
      <c r="A46">
        <v>304670</v>
      </c>
      <c r="B46" t="s">
        <v>3148</v>
      </c>
      <c r="C46" t="s">
        <v>2950</v>
      </c>
      <c r="D46" t="s">
        <v>3939</v>
      </c>
      <c r="E46" t="s">
        <v>3407</v>
      </c>
      <c r="F46">
        <v>17301</v>
      </c>
      <c r="G46" t="s">
        <v>6458</v>
      </c>
      <c r="H46">
        <v>39.867789999999999</v>
      </c>
      <c r="I46">
        <v>-76.948539999999994</v>
      </c>
      <c r="J46">
        <f t="shared" si="0"/>
        <v>0.28289692236795289</v>
      </c>
      <c r="K46">
        <f t="shared" si="1"/>
        <v>0.55582689710401922</v>
      </c>
    </row>
    <row r="47" spans="1:11">
      <c r="A47">
        <v>462357</v>
      </c>
      <c r="B47" t="s">
        <v>3190</v>
      </c>
      <c r="C47" t="s">
        <v>135</v>
      </c>
      <c r="D47" t="s">
        <v>3987</v>
      </c>
      <c r="E47" t="s">
        <v>3407</v>
      </c>
      <c r="F47">
        <v>17331</v>
      </c>
      <c r="G47" t="s">
        <v>6506</v>
      </c>
      <c r="H47">
        <v>39.793052000000003</v>
      </c>
      <c r="I47">
        <v>-76.996216000000004</v>
      </c>
      <c r="J47">
        <f t="shared" si="0"/>
        <v>-0.72737250920026919</v>
      </c>
      <c r="K47">
        <f t="shared" si="1"/>
        <v>0.29879868661821757</v>
      </c>
    </row>
    <row r="48" spans="1:11">
      <c r="A48">
        <v>267830</v>
      </c>
      <c r="B48" t="s">
        <v>1107</v>
      </c>
      <c r="C48" t="s">
        <v>724</v>
      </c>
      <c r="D48" t="s">
        <v>3951</v>
      </c>
      <c r="E48" t="s">
        <v>3407</v>
      </c>
      <c r="F48">
        <v>17316</v>
      </c>
      <c r="G48" t="s">
        <v>6470</v>
      </c>
      <c r="H48">
        <v>39.940967999999998</v>
      </c>
      <c r="I48">
        <v>-76.984335000000002</v>
      </c>
      <c r="J48">
        <f t="shared" si="0"/>
        <v>1.272079084899751</v>
      </c>
      <c r="K48">
        <f t="shared" si="1"/>
        <v>0.36285087574444069</v>
      </c>
    </row>
    <row r="49" spans="1:11">
      <c r="A49">
        <v>424469</v>
      </c>
      <c r="B49" t="s">
        <v>3057</v>
      </c>
      <c r="C49" t="s">
        <v>135</v>
      </c>
      <c r="D49" t="s">
        <v>3981</v>
      </c>
      <c r="E49" t="s">
        <v>3407</v>
      </c>
      <c r="F49">
        <v>17331</v>
      </c>
      <c r="G49" t="s">
        <v>6500</v>
      </c>
      <c r="H49">
        <v>39.760095</v>
      </c>
      <c r="I49">
        <v>-76.954802999999998</v>
      </c>
      <c r="J49">
        <f t="shared" si="0"/>
        <v>-1.1728681025557077</v>
      </c>
      <c r="K49">
        <f t="shared" si="1"/>
        <v>0.52206215840376524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0CDDE-34BA-4E7E-87F3-1BFE568815BA}">
  <sheetPr codeName="Sheet48"/>
  <dimension ref="A1:O114"/>
  <sheetViews>
    <sheetView workbookViewId="0">
      <selection activeCell="N6" sqref="N6:O6"/>
    </sheetView>
  </sheetViews>
  <sheetFormatPr defaultRowHeight="15"/>
  <cols>
    <col min="1" max="1" width="9.5703125" bestFit="1" customWidth="1"/>
    <col min="2" max="2" width="35.28515625" bestFit="1" customWidth="1"/>
    <col min="3" max="3" width="13" bestFit="1" customWidth="1"/>
    <col min="4" max="4" width="23.42578125" bestFit="1" customWidth="1"/>
    <col min="5" max="5" width="5.28515625" bestFit="1" customWidth="1"/>
    <col min="6" max="6" width="15.5703125" bestFit="1" customWidth="1"/>
    <col min="7" max="7" width="40.28515625" bestFit="1" customWidth="1"/>
    <col min="8" max="8" width="12" bestFit="1" customWidth="1"/>
    <col min="9" max="9" width="12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429514</v>
      </c>
      <c r="B2" t="s">
        <v>1620</v>
      </c>
      <c r="C2" t="s">
        <v>59</v>
      </c>
      <c r="D2" t="s">
        <v>4069</v>
      </c>
      <c r="E2" t="s">
        <v>3407</v>
      </c>
      <c r="F2">
        <v>17403</v>
      </c>
      <c r="G2" t="s">
        <v>6589</v>
      </c>
      <c r="H2">
        <v>39.969192999999997</v>
      </c>
      <c r="I2">
        <v>-76.720218000000003</v>
      </c>
      <c r="J2">
        <f>(H2-N$2)/N$6</f>
        <v>-0.18714568714998039</v>
      </c>
      <c r="K2">
        <f>(I2-O$2)/O$6</f>
        <v>-0.88115357086098667</v>
      </c>
      <c r="M2" s="19" t="s">
        <v>8497</v>
      </c>
      <c r="N2" s="20">
        <f>AVERAGE(H:H)</f>
        <v>39.980736435353435</v>
      </c>
      <c r="O2" s="20">
        <f>AVERAGE(I:I)</f>
        <v>-76.613614307757089</v>
      </c>
    </row>
    <row r="3" spans="1:15">
      <c r="A3">
        <v>317521</v>
      </c>
      <c r="B3" t="s">
        <v>1236</v>
      </c>
      <c r="C3" t="s">
        <v>142</v>
      </c>
      <c r="D3" t="s">
        <v>4141</v>
      </c>
      <c r="E3" t="s">
        <v>3407</v>
      </c>
      <c r="F3">
        <v>17512</v>
      </c>
      <c r="G3" t="s">
        <v>6661</v>
      </c>
      <c r="H3">
        <v>40.051479999999998</v>
      </c>
      <c r="I3">
        <v>-76.509020000000007</v>
      </c>
      <c r="J3">
        <f t="shared" ref="J3:J66" si="0">(H3-N$2)/N$6</f>
        <v>1.1469162005811913</v>
      </c>
      <c r="K3">
        <f t="shared" ref="K3:K66" si="1">(I3-O$2)/O$6</f>
        <v>0.8645446122248448</v>
      </c>
      <c r="M3" s="19" t="s">
        <v>8498</v>
      </c>
      <c r="N3" s="20">
        <f>MEDIAN(H:H)</f>
        <v>39.979995000000002</v>
      </c>
      <c r="O3" s="20">
        <f>MEDIAN(I:I)</f>
        <v>-76.650498999999996</v>
      </c>
    </row>
    <row r="4" spans="1:15">
      <c r="A4">
        <v>239281</v>
      </c>
      <c r="B4" t="s">
        <v>564</v>
      </c>
      <c r="C4" t="s">
        <v>77</v>
      </c>
      <c r="D4" t="s">
        <v>4007</v>
      </c>
      <c r="E4" t="s">
        <v>3407</v>
      </c>
      <c r="F4">
        <v>17356</v>
      </c>
      <c r="G4" t="s">
        <v>6527</v>
      </c>
      <c r="H4">
        <v>39.897440000000003</v>
      </c>
      <c r="I4">
        <v>-76.566500000000005</v>
      </c>
      <c r="J4">
        <f t="shared" si="0"/>
        <v>-1.3504271608987581</v>
      </c>
      <c r="K4">
        <f t="shared" si="1"/>
        <v>0.38943248254666435</v>
      </c>
      <c r="M4" s="19" t="s">
        <v>8499</v>
      </c>
      <c r="N4" s="20">
        <f>MAX(H:H)</f>
        <v>40.182659999999998</v>
      </c>
      <c r="O4" s="20">
        <f>MAX(I:I)</f>
        <v>-76.157300000000006</v>
      </c>
    </row>
    <row r="5" spans="1:15">
      <c r="A5">
        <v>318870</v>
      </c>
      <c r="B5" t="s">
        <v>1335</v>
      </c>
      <c r="C5" t="s">
        <v>142</v>
      </c>
      <c r="D5" t="s">
        <v>4144</v>
      </c>
      <c r="E5" t="s">
        <v>3407</v>
      </c>
      <c r="F5">
        <v>17512</v>
      </c>
      <c r="G5" t="s">
        <v>6664</v>
      </c>
      <c r="H5">
        <v>40.032088999999999</v>
      </c>
      <c r="I5">
        <v>-76.501639999999995</v>
      </c>
      <c r="J5">
        <f t="shared" si="0"/>
        <v>0.83254340700513063</v>
      </c>
      <c r="K5">
        <f t="shared" si="1"/>
        <v>0.92554543889552587</v>
      </c>
      <c r="M5" s="19" t="s">
        <v>8500</v>
      </c>
      <c r="N5" s="20">
        <f>MIN(H:H)</f>
        <v>39.731540000000003</v>
      </c>
      <c r="O5" s="20">
        <f>MIN(I:I)</f>
        <v>-76.797899999999998</v>
      </c>
    </row>
    <row r="6" spans="1:15">
      <c r="A6">
        <v>294093</v>
      </c>
      <c r="B6" t="s">
        <v>1339</v>
      </c>
      <c r="C6" t="s">
        <v>638</v>
      </c>
      <c r="D6" t="s">
        <v>3946</v>
      </c>
      <c r="E6" t="s">
        <v>3407</v>
      </c>
      <c r="F6">
        <v>17313</v>
      </c>
      <c r="G6" t="s">
        <v>6465</v>
      </c>
      <c r="H6">
        <v>39.900647999999997</v>
      </c>
      <c r="I6">
        <v>-76.641587000000001</v>
      </c>
      <c r="J6">
        <f t="shared" si="0"/>
        <v>-1.2984180885564307</v>
      </c>
      <c r="K6">
        <f t="shared" si="1"/>
        <v>-0.23121373320046362</v>
      </c>
      <c r="M6" t="s">
        <v>8501</v>
      </c>
      <c r="N6">
        <f>_xlfn.STDEV.P(H:H)</f>
        <v>6.168154622867289E-2</v>
      </c>
      <c r="O6">
        <f>_xlfn.STDEV.P(I:I)</f>
        <v>0.12098196701257147</v>
      </c>
    </row>
    <row r="7" spans="1:15">
      <c r="A7">
        <v>480996</v>
      </c>
      <c r="B7" t="s">
        <v>1345</v>
      </c>
      <c r="C7" t="s">
        <v>59</v>
      </c>
      <c r="D7" t="s">
        <v>4092</v>
      </c>
      <c r="E7" t="s">
        <v>3407</v>
      </c>
      <c r="F7">
        <v>17406</v>
      </c>
      <c r="G7" t="s">
        <v>6612</v>
      </c>
      <c r="H7">
        <v>40.066166000000003</v>
      </c>
      <c r="I7">
        <v>-76.771448000000007</v>
      </c>
      <c r="J7">
        <f t="shared" si="0"/>
        <v>1.3850101022087384</v>
      </c>
      <c r="K7">
        <f t="shared" si="1"/>
        <v>-1.3046051088466475</v>
      </c>
    </row>
    <row r="8" spans="1:15">
      <c r="A8">
        <v>483520</v>
      </c>
      <c r="B8" t="s">
        <v>1895</v>
      </c>
      <c r="C8" t="s">
        <v>59</v>
      </c>
      <c r="D8" t="s">
        <v>4062</v>
      </c>
      <c r="E8" t="s">
        <v>3407</v>
      </c>
      <c r="F8">
        <v>17403</v>
      </c>
      <c r="G8" t="s">
        <v>6582</v>
      </c>
      <c r="H8">
        <v>39.939216000000002</v>
      </c>
      <c r="I8">
        <v>-76.691624000000004</v>
      </c>
      <c r="J8">
        <f t="shared" si="0"/>
        <v>-0.67314193453426441</v>
      </c>
      <c r="K8">
        <f t="shared" si="1"/>
        <v>-0.64480429744384193</v>
      </c>
    </row>
    <row r="9" spans="1:15">
      <c r="A9">
        <v>286048</v>
      </c>
      <c r="B9" t="s">
        <v>1490</v>
      </c>
      <c r="C9" t="s">
        <v>176</v>
      </c>
      <c r="D9" t="s">
        <v>4516</v>
      </c>
      <c r="E9" t="s">
        <v>3407</v>
      </c>
      <c r="F9">
        <v>17554</v>
      </c>
      <c r="G9" t="s">
        <v>7036</v>
      </c>
      <c r="H9">
        <v>40.04486</v>
      </c>
      <c r="I9">
        <v>-76.435839999999999</v>
      </c>
      <c r="J9">
        <f t="shared" si="0"/>
        <v>1.0395907458097489</v>
      </c>
      <c r="K9">
        <f t="shared" si="1"/>
        <v>1.4694281482348315</v>
      </c>
    </row>
    <row r="10" spans="1:15">
      <c r="A10">
        <v>433106</v>
      </c>
      <c r="B10" t="s">
        <v>1569</v>
      </c>
      <c r="C10" t="s">
        <v>59</v>
      </c>
      <c r="D10" t="s">
        <v>4086</v>
      </c>
      <c r="E10" t="s">
        <v>3407</v>
      </c>
      <c r="F10">
        <v>17406</v>
      </c>
      <c r="G10" t="s">
        <v>6606</v>
      </c>
      <c r="H10">
        <v>40.013950999999999</v>
      </c>
      <c r="I10">
        <v>-76.701389000000006</v>
      </c>
      <c r="J10">
        <f t="shared" si="0"/>
        <v>0.53848463077476239</v>
      </c>
      <c r="K10">
        <f t="shared" si="1"/>
        <v>-0.72551880590432083</v>
      </c>
    </row>
    <row r="11" spans="1:15">
      <c r="A11">
        <v>453145</v>
      </c>
      <c r="B11" t="s">
        <v>1570</v>
      </c>
      <c r="C11" t="s">
        <v>59</v>
      </c>
      <c r="D11" t="s">
        <v>4094</v>
      </c>
      <c r="E11" t="s">
        <v>3407</v>
      </c>
      <c r="F11">
        <v>17406</v>
      </c>
      <c r="G11" t="s">
        <v>6614</v>
      </c>
      <c r="H11">
        <v>39.989384000000001</v>
      </c>
      <c r="I11">
        <v>-76.696245000000005</v>
      </c>
      <c r="J11">
        <f t="shared" si="0"/>
        <v>0.14019694990308051</v>
      </c>
      <c r="K11">
        <f t="shared" si="1"/>
        <v>-0.6830000725176596</v>
      </c>
    </row>
    <row r="12" spans="1:15">
      <c r="A12">
        <v>472574</v>
      </c>
      <c r="B12" t="s">
        <v>1574</v>
      </c>
      <c r="C12" t="s">
        <v>59</v>
      </c>
      <c r="D12" t="s">
        <v>4086</v>
      </c>
      <c r="E12" t="s">
        <v>3407</v>
      </c>
      <c r="F12">
        <v>17406</v>
      </c>
      <c r="G12" t="s">
        <v>6606</v>
      </c>
      <c r="H12">
        <v>40.013950999999999</v>
      </c>
      <c r="I12">
        <v>-76.701389000000006</v>
      </c>
      <c r="J12">
        <f t="shared" si="0"/>
        <v>0.53848463077476239</v>
      </c>
      <c r="K12">
        <f t="shared" si="1"/>
        <v>-0.72551880590432083</v>
      </c>
    </row>
    <row r="13" spans="1:15">
      <c r="A13">
        <v>239536</v>
      </c>
      <c r="B13" t="s">
        <v>1585</v>
      </c>
      <c r="C13" t="s">
        <v>142</v>
      </c>
      <c r="D13" t="s">
        <v>4136</v>
      </c>
      <c r="E13" t="s">
        <v>3407</v>
      </c>
      <c r="F13">
        <v>17512</v>
      </c>
      <c r="G13" t="s">
        <v>6656</v>
      </c>
      <c r="H13">
        <v>40.038133999999999</v>
      </c>
      <c r="I13">
        <v>-76.450134000000006</v>
      </c>
      <c r="J13">
        <f t="shared" si="0"/>
        <v>0.93054678677757641</v>
      </c>
      <c r="K13">
        <f t="shared" si="1"/>
        <v>1.3512783086102089</v>
      </c>
    </row>
    <row r="14" spans="1:15">
      <c r="A14">
        <v>460745</v>
      </c>
      <c r="B14" t="s">
        <v>1598</v>
      </c>
      <c r="C14" t="s">
        <v>59</v>
      </c>
      <c r="D14" t="s">
        <v>4093</v>
      </c>
      <c r="E14" t="s">
        <v>3407</v>
      </c>
      <c r="F14">
        <v>17406</v>
      </c>
      <c r="G14" t="s">
        <v>6613</v>
      </c>
      <c r="H14">
        <v>40.05189</v>
      </c>
      <c r="I14">
        <v>-76.745559999999998</v>
      </c>
      <c r="J14">
        <f t="shared" si="0"/>
        <v>1.1535632453631466</v>
      </c>
      <c r="K14">
        <f t="shared" si="1"/>
        <v>-1.0906228052086273</v>
      </c>
    </row>
    <row r="15" spans="1:15">
      <c r="A15">
        <v>435642</v>
      </c>
      <c r="B15" t="s">
        <v>1622</v>
      </c>
      <c r="C15" t="s">
        <v>59</v>
      </c>
      <c r="D15" t="s">
        <v>4057</v>
      </c>
      <c r="E15" t="s">
        <v>3407</v>
      </c>
      <c r="F15">
        <v>17403</v>
      </c>
      <c r="G15" t="s">
        <v>6577</v>
      </c>
      <c r="H15">
        <v>39.973616</v>
      </c>
      <c r="I15">
        <v>-76.708670999999995</v>
      </c>
      <c r="J15">
        <f t="shared" si="0"/>
        <v>-0.11543866502694089</v>
      </c>
      <c r="K15">
        <f t="shared" si="1"/>
        <v>-0.78570959449707589</v>
      </c>
    </row>
    <row r="16" spans="1:15">
      <c r="A16">
        <v>239591</v>
      </c>
      <c r="B16" t="s">
        <v>1616</v>
      </c>
      <c r="C16" t="s">
        <v>59</v>
      </c>
      <c r="D16" t="s">
        <v>4033</v>
      </c>
      <c r="E16" t="s">
        <v>3407</v>
      </c>
      <c r="F16">
        <v>17401</v>
      </c>
      <c r="G16" t="s">
        <v>6553</v>
      </c>
      <c r="H16">
        <v>39.962339999999998</v>
      </c>
      <c r="I16">
        <v>-76.731589</v>
      </c>
      <c r="J16">
        <f t="shared" si="0"/>
        <v>-0.29824860883409848</v>
      </c>
      <c r="K16">
        <f t="shared" si="1"/>
        <v>-0.97514278496274887</v>
      </c>
    </row>
    <row r="17" spans="1:11">
      <c r="A17">
        <v>239653</v>
      </c>
      <c r="B17" t="s">
        <v>1671</v>
      </c>
      <c r="C17" t="s">
        <v>142</v>
      </c>
      <c r="D17" t="s">
        <v>4134</v>
      </c>
      <c r="E17" t="s">
        <v>3407</v>
      </c>
      <c r="F17">
        <v>17512</v>
      </c>
      <c r="G17" t="s">
        <v>6654</v>
      </c>
      <c r="H17">
        <v>40.035975999999998</v>
      </c>
      <c r="I17">
        <v>-76.502403000000001</v>
      </c>
      <c r="J17">
        <f t="shared" si="0"/>
        <v>0.89556063399857422</v>
      </c>
      <c r="K17">
        <f t="shared" si="1"/>
        <v>0.91923871386164546</v>
      </c>
    </row>
    <row r="18" spans="1:11">
      <c r="A18">
        <v>415422</v>
      </c>
      <c r="B18" t="s">
        <v>1672</v>
      </c>
      <c r="C18" t="s">
        <v>142</v>
      </c>
      <c r="D18" t="s">
        <v>4135</v>
      </c>
      <c r="E18" t="s">
        <v>3407</v>
      </c>
      <c r="F18">
        <v>17512</v>
      </c>
      <c r="G18" t="s">
        <v>6655</v>
      </c>
      <c r="H18">
        <v>40.045758999999997</v>
      </c>
      <c r="I18">
        <v>-76.497259</v>
      </c>
      <c r="J18">
        <f t="shared" si="0"/>
        <v>1.0541656074168817</v>
      </c>
      <c r="K18">
        <f t="shared" si="1"/>
        <v>0.96175744724830659</v>
      </c>
    </row>
    <row r="19" spans="1:11">
      <c r="A19">
        <v>239662</v>
      </c>
      <c r="B19" t="s">
        <v>141</v>
      </c>
      <c r="C19" t="s">
        <v>142</v>
      </c>
      <c r="D19" t="s">
        <v>4138</v>
      </c>
      <c r="E19" t="s">
        <v>3407</v>
      </c>
      <c r="F19">
        <v>17512</v>
      </c>
      <c r="G19" t="s">
        <v>6658</v>
      </c>
      <c r="H19">
        <v>40.034950000000002</v>
      </c>
      <c r="I19">
        <v>-76.500128000000004</v>
      </c>
      <c r="J19">
        <f t="shared" si="0"/>
        <v>0.87892680973949566</v>
      </c>
      <c r="K19">
        <f t="shared" si="1"/>
        <v>0.9380431692377178</v>
      </c>
    </row>
    <row r="20" spans="1:11">
      <c r="A20">
        <v>239684</v>
      </c>
      <c r="B20" t="s">
        <v>175</v>
      </c>
      <c r="C20" t="s">
        <v>176</v>
      </c>
      <c r="D20" t="s">
        <v>4514</v>
      </c>
      <c r="E20" t="s">
        <v>3407</v>
      </c>
      <c r="F20">
        <v>17554</v>
      </c>
      <c r="G20" t="s">
        <v>7034</v>
      </c>
      <c r="H20">
        <v>40.048304000000002</v>
      </c>
      <c r="I20">
        <v>-76.422903000000005</v>
      </c>
      <c r="J20">
        <f t="shared" si="0"/>
        <v>1.0954259219778979</v>
      </c>
      <c r="K20">
        <f t="shared" si="1"/>
        <v>1.5763614401910571</v>
      </c>
    </row>
    <row r="21" spans="1:11">
      <c r="A21">
        <v>300753</v>
      </c>
      <c r="B21" t="s">
        <v>341</v>
      </c>
      <c r="C21" t="s">
        <v>142</v>
      </c>
      <c r="D21" t="s">
        <v>4142</v>
      </c>
      <c r="E21" t="s">
        <v>3407</v>
      </c>
      <c r="F21">
        <v>17512</v>
      </c>
      <c r="G21" t="s">
        <v>6662</v>
      </c>
      <c r="H21">
        <v>40.029825000000002</v>
      </c>
      <c r="I21">
        <v>-76.479258999999999</v>
      </c>
      <c r="J21">
        <f t="shared" si="0"/>
        <v>0.79583874996551374</v>
      </c>
      <c r="K21">
        <f t="shared" si="1"/>
        <v>1.1105399513229037</v>
      </c>
    </row>
    <row r="22" spans="1:11">
      <c r="A22">
        <v>239688</v>
      </c>
      <c r="B22" t="s">
        <v>1681</v>
      </c>
      <c r="C22" t="s">
        <v>142</v>
      </c>
      <c r="D22" t="s">
        <v>4143</v>
      </c>
      <c r="E22" t="s">
        <v>3407</v>
      </c>
      <c r="F22">
        <v>17512</v>
      </c>
      <c r="G22" t="s">
        <v>6663</v>
      </c>
      <c r="H22">
        <v>40.050212000000002</v>
      </c>
      <c r="I22">
        <v>-76.448294000000004</v>
      </c>
      <c r="J22">
        <f t="shared" si="0"/>
        <v>1.1263589986703446</v>
      </c>
      <c r="K22">
        <f t="shared" si="1"/>
        <v>1.3664871868045121</v>
      </c>
    </row>
    <row r="23" spans="1:11">
      <c r="A23">
        <v>459743</v>
      </c>
      <c r="B23" t="s">
        <v>1718</v>
      </c>
      <c r="C23" t="s">
        <v>59</v>
      </c>
      <c r="D23" t="s">
        <v>4046</v>
      </c>
      <c r="E23" t="s">
        <v>3407</v>
      </c>
      <c r="F23">
        <v>17402</v>
      </c>
      <c r="G23" t="s">
        <v>6566</v>
      </c>
      <c r="H23">
        <v>39.985753000000003</v>
      </c>
      <c r="I23">
        <v>-76.662841</v>
      </c>
      <c r="J23">
        <f t="shared" si="0"/>
        <v>8.1330072822253949E-2</v>
      </c>
      <c r="K23">
        <f t="shared" si="1"/>
        <v>-0.40689280773386455</v>
      </c>
    </row>
    <row r="24" spans="1:11">
      <c r="A24">
        <v>239765</v>
      </c>
      <c r="B24" t="s">
        <v>1741</v>
      </c>
      <c r="C24" t="s">
        <v>638</v>
      </c>
      <c r="D24" t="s">
        <v>3945</v>
      </c>
      <c r="E24" t="s">
        <v>3407</v>
      </c>
      <c r="F24">
        <v>17313</v>
      </c>
      <c r="G24" t="s">
        <v>6464</v>
      </c>
      <c r="H24">
        <v>39.893242999999998</v>
      </c>
      <c r="I24">
        <v>-76.650498999999996</v>
      </c>
      <c r="J24">
        <f t="shared" si="0"/>
        <v>-1.4184702022396041</v>
      </c>
      <c r="K24">
        <f t="shared" si="1"/>
        <v>-0.30487760410668785</v>
      </c>
    </row>
    <row r="25" spans="1:11">
      <c r="A25">
        <v>473023</v>
      </c>
      <c r="B25" t="s">
        <v>1748</v>
      </c>
      <c r="C25" t="s">
        <v>638</v>
      </c>
      <c r="D25" t="s">
        <v>3947</v>
      </c>
      <c r="E25" t="s">
        <v>3407</v>
      </c>
      <c r="F25">
        <v>17313</v>
      </c>
      <c r="G25" t="s">
        <v>6466</v>
      </c>
      <c r="H25">
        <v>39.898936999999997</v>
      </c>
      <c r="I25">
        <v>-76.641363999999996</v>
      </c>
      <c r="J25">
        <f t="shared" si="0"/>
        <v>-1.326157341292687</v>
      </c>
      <c r="K25">
        <f t="shared" si="1"/>
        <v>-0.22937048328882809</v>
      </c>
    </row>
    <row r="26" spans="1:11">
      <c r="A26">
        <v>440465</v>
      </c>
      <c r="B26" t="s">
        <v>1746</v>
      </c>
      <c r="C26" t="s">
        <v>59</v>
      </c>
      <c r="D26" t="s">
        <v>4058</v>
      </c>
      <c r="E26" t="s">
        <v>3407</v>
      </c>
      <c r="F26">
        <v>17403</v>
      </c>
      <c r="G26" t="s">
        <v>6578</v>
      </c>
      <c r="H26">
        <v>39.874155999999999</v>
      </c>
      <c r="I26">
        <v>-76.709158000000002</v>
      </c>
      <c r="J26">
        <f t="shared" si="0"/>
        <v>-1.7279144552944392</v>
      </c>
      <c r="K26">
        <f t="shared" si="1"/>
        <v>-0.78973498780181672</v>
      </c>
    </row>
    <row r="27" spans="1:11">
      <c r="A27">
        <v>415432</v>
      </c>
      <c r="B27" t="s">
        <v>1742</v>
      </c>
      <c r="C27" t="s">
        <v>638</v>
      </c>
      <c r="D27" t="s">
        <v>3945</v>
      </c>
      <c r="E27" t="s">
        <v>3407</v>
      </c>
      <c r="F27">
        <v>17313</v>
      </c>
      <c r="G27" t="s">
        <v>6464</v>
      </c>
      <c r="H27">
        <v>39.893242999999998</v>
      </c>
      <c r="I27">
        <v>-76.650498999999996</v>
      </c>
      <c r="J27">
        <f t="shared" si="0"/>
        <v>-1.4184702022396041</v>
      </c>
      <c r="K27">
        <f t="shared" si="1"/>
        <v>-0.30487760410668785</v>
      </c>
    </row>
    <row r="28" spans="1:11">
      <c r="A28">
        <v>306782</v>
      </c>
      <c r="B28" t="s">
        <v>637</v>
      </c>
      <c r="C28" t="s">
        <v>638</v>
      </c>
      <c r="D28" t="s">
        <v>3944</v>
      </c>
      <c r="E28" t="s">
        <v>3407</v>
      </c>
      <c r="F28">
        <v>17313</v>
      </c>
      <c r="G28" t="s">
        <v>6463</v>
      </c>
      <c r="H28">
        <v>39.899006999999997</v>
      </c>
      <c r="I28">
        <v>-76.628190000000004</v>
      </c>
      <c r="J28">
        <f t="shared" si="0"/>
        <v>-1.3250224799884425</v>
      </c>
      <c r="K28">
        <f t="shared" si="1"/>
        <v>-0.12047822169563288</v>
      </c>
    </row>
    <row r="29" spans="1:11">
      <c r="A29">
        <v>239793</v>
      </c>
      <c r="B29" t="s">
        <v>345</v>
      </c>
      <c r="C29" t="s">
        <v>176</v>
      </c>
      <c r="D29" t="s">
        <v>4511</v>
      </c>
      <c r="E29" t="s">
        <v>3407</v>
      </c>
      <c r="F29">
        <v>17554</v>
      </c>
      <c r="G29" t="s">
        <v>7031</v>
      </c>
      <c r="H29">
        <v>40.042865999999997</v>
      </c>
      <c r="I29">
        <v>-76.426608999999999</v>
      </c>
      <c r="J29">
        <f t="shared" si="0"/>
        <v>1.0072634109434826</v>
      </c>
      <c r="K29">
        <f t="shared" si="1"/>
        <v>1.5457287757410825</v>
      </c>
    </row>
    <row r="30" spans="1:11">
      <c r="A30">
        <v>473401</v>
      </c>
      <c r="B30" t="s">
        <v>1784</v>
      </c>
      <c r="C30" t="s">
        <v>59</v>
      </c>
      <c r="D30" t="s">
        <v>4090</v>
      </c>
      <c r="E30" t="s">
        <v>3407</v>
      </c>
      <c r="F30">
        <v>17406</v>
      </c>
      <c r="G30" t="s">
        <v>6610</v>
      </c>
      <c r="H30">
        <v>39.983201999999999</v>
      </c>
      <c r="I30">
        <v>-76.586483999999999</v>
      </c>
      <c r="J30">
        <f t="shared" si="0"/>
        <v>3.9972484435176113E-2</v>
      </c>
      <c r="K30">
        <f t="shared" si="1"/>
        <v>0.22425084024523601</v>
      </c>
    </row>
    <row r="31" spans="1:11">
      <c r="A31">
        <v>466115</v>
      </c>
      <c r="B31" t="s">
        <v>3340</v>
      </c>
      <c r="C31" t="s">
        <v>59</v>
      </c>
      <c r="D31" t="s">
        <v>4039</v>
      </c>
      <c r="E31" t="s">
        <v>3407</v>
      </c>
      <c r="F31">
        <v>17402</v>
      </c>
      <c r="G31" t="s">
        <v>6559</v>
      </c>
      <c r="H31">
        <v>39.964401000000002</v>
      </c>
      <c r="I31">
        <v>-76.678921000000003</v>
      </c>
      <c r="J31">
        <f t="shared" si="0"/>
        <v>-0.26483504957661846</v>
      </c>
      <c r="K31">
        <f t="shared" si="1"/>
        <v>-0.53980517804051864</v>
      </c>
    </row>
    <row r="32" spans="1:11">
      <c r="A32">
        <v>415447</v>
      </c>
      <c r="B32" t="s">
        <v>924</v>
      </c>
      <c r="C32" t="s">
        <v>663</v>
      </c>
      <c r="D32" t="s">
        <v>4021</v>
      </c>
      <c r="E32" t="s">
        <v>3407</v>
      </c>
      <c r="F32">
        <v>17368</v>
      </c>
      <c r="G32" t="s">
        <v>6541</v>
      </c>
      <c r="H32">
        <v>39.997999999999998</v>
      </c>
      <c r="I32">
        <v>-76.540480000000002</v>
      </c>
      <c r="J32">
        <f t="shared" si="0"/>
        <v>0.27988216414939954</v>
      </c>
      <c r="K32">
        <f t="shared" si="1"/>
        <v>0.6045058578811785</v>
      </c>
    </row>
    <row r="33" spans="1:11">
      <c r="A33">
        <v>415449</v>
      </c>
      <c r="B33" t="s">
        <v>1016</v>
      </c>
      <c r="C33" t="s">
        <v>663</v>
      </c>
      <c r="D33" t="s">
        <v>4020</v>
      </c>
      <c r="E33" t="s">
        <v>3407</v>
      </c>
      <c r="F33">
        <v>17368</v>
      </c>
      <c r="G33" t="s">
        <v>6540</v>
      </c>
      <c r="H33">
        <v>39.994672000000001</v>
      </c>
      <c r="I33">
        <v>-76.537662999999995</v>
      </c>
      <c r="J33">
        <f t="shared" si="0"/>
        <v>0.22592761528549329</v>
      </c>
      <c r="K33">
        <f t="shared" si="1"/>
        <v>0.6277903197689132</v>
      </c>
    </row>
    <row r="34" spans="1:11">
      <c r="A34">
        <v>429487</v>
      </c>
      <c r="B34" t="s">
        <v>1619</v>
      </c>
      <c r="C34" t="s">
        <v>59</v>
      </c>
      <c r="D34" t="s">
        <v>4076</v>
      </c>
      <c r="E34" t="s">
        <v>3407</v>
      </c>
      <c r="F34">
        <v>17404</v>
      </c>
      <c r="G34" t="s">
        <v>6596</v>
      </c>
      <c r="H34">
        <v>39.963692999999999</v>
      </c>
      <c r="I34">
        <v>-76.754160999999996</v>
      </c>
      <c r="J34">
        <f t="shared" si="0"/>
        <v>-0.27631336105373777</v>
      </c>
      <c r="K34">
        <f t="shared" si="1"/>
        <v>-1.1617160450722592</v>
      </c>
    </row>
    <row r="35" spans="1:11">
      <c r="A35">
        <v>326885</v>
      </c>
      <c r="B35" t="s">
        <v>1866</v>
      </c>
      <c r="C35" t="s">
        <v>39</v>
      </c>
      <c r="D35" t="s">
        <v>4903</v>
      </c>
      <c r="E35" t="s">
        <v>3407</v>
      </c>
      <c r="F35">
        <v>17603</v>
      </c>
      <c r="G35" t="s">
        <v>7425</v>
      </c>
      <c r="H35">
        <v>40.028280000000002</v>
      </c>
      <c r="I35">
        <v>-76.305080000000004</v>
      </c>
      <c r="J35">
        <f t="shared" si="0"/>
        <v>0.77079073975071899</v>
      </c>
      <c r="K35">
        <f t="shared" si="1"/>
        <v>2.5502503833899897</v>
      </c>
    </row>
    <row r="36" spans="1:11">
      <c r="A36">
        <v>481935</v>
      </c>
      <c r="B36" t="s">
        <v>72</v>
      </c>
      <c r="C36" t="s">
        <v>59</v>
      </c>
      <c r="D36" t="s">
        <v>4078</v>
      </c>
      <c r="E36" t="s">
        <v>3407</v>
      </c>
      <c r="F36">
        <v>17404</v>
      </c>
      <c r="G36" t="s">
        <v>6598</v>
      </c>
      <c r="H36">
        <v>39.951636999999998</v>
      </c>
      <c r="I36">
        <v>-76.769878000000006</v>
      </c>
      <c r="J36">
        <f t="shared" si="0"/>
        <v>-0.47176890225086976</v>
      </c>
      <c r="K36">
        <f t="shared" si="1"/>
        <v>-1.2916279682134668</v>
      </c>
    </row>
    <row r="37" spans="1:11">
      <c r="A37">
        <v>415454</v>
      </c>
      <c r="B37" t="s">
        <v>76</v>
      </c>
      <c r="C37" t="s">
        <v>77</v>
      </c>
      <c r="D37" t="s">
        <v>4003</v>
      </c>
      <c r="E37" t="s">
        <v>3407</v>
      </c>
      <c r="F37">
        <v>17356</v>
      </c>
      <c r="G37" t="s">
        <v>6523</v>
      </c>
      <c r="H37">
        <v>39.924272000000002</v>
      </c>
      <c r="I37">
        <v>-76.632469999999998</v>
      </c>
      <c r="J37">
        <f t="shared" si="0"/>
        <v>-0.91541861068303887</v>
      </c>
      <c r="K37">
        <f t="shared" si="1"/>
        <v>-0.15585539488665517</v>
      </c>
    </row>
    <row r="38" spans="1:11">
      <c r="A38">
        <v>306550</v>
      </c>
      <c r="B38" t="s">
        <v>143</v>
      </c>
      <c r="C38" t="s">
        <v>59</v>
      </c>
      <c r="D38" t="s">
        <v>4088</v>
      </c>
      <c r="E38" t="s">
        <v>3407</v>
      </c>
      <c r="F38">
        <v>17406</v>
      </c>
      <c r="G38" t="s">
        <v>6608</v>
      </c>
      <c r="H38">
        <v>40.037199999999999</v>
      </c>
      <c r="I38">
        <v>-76.739626000000001</v>
      </c>
      <c r="J38">
        <f t="shared" si="0"/>
        <v>0.91540449451826356</v>
      </c>
      <c r="K38">
        <f t="shared" si="1"/>
        <v>-1.0415741730320673</v>
      </c>
    </row>
    <row r="39" spans="1:11">
      <c r="A39">
        <v>240101</v>
      </c>
      <c r="B39" t="s">
        <v>1133</v>
      </c>
      <c r="C39" t="s">
        <v>59</v>
      </c>
      <c r="D39" t="s">
        <v>4096</v>
      </c>
      <c r="E39" t="s">
        <v>3407</v>
      </c>
      <c r="F39">
        <v>17406</v>
      </c>
      <c r="G39" t="s">
        <v>6616</v>
      </c>
      <c r="H39">
        <v>40.002457999999997</v>
      </c>
      <c r="I39">
        <v>-76.622994000000006</v>
      </c>
      <c r="J39">
        <f t="shared" si="0"/>
        <v>0.35215661692450378</v>
      </c>
      <c r="K39">
        <f t="shared" si="1"/>
        <v>-7.7529672186117518E-2</v>
      </c>
    </row>
    <row r="40" spans="1:11">
      <c r="A40">
        <v>240170</v>
      </c>
      <c r="B40" t="s">
        <v>1999</v>
      </c>
      <c r="C40" t="s">
        <v>59</v>
      </c>
      <c r="D40" t="s">
        <v>4089</v>
      </c>
      <c r="E40" t="s">
        <v>3407</v>
      </c>
      <c r="F40">
        <v>17406</v>
      </c>
      <c r="G40" t="s">
        <v>6609</v>
      </c>
      <c r="H40">
        <v>40.062598999999999</v>
      </c>
      <c r="I40">
        <v>-76.747210999999993</v>
      </c>
      <c r="J40">
        <f t="shared" si="0"/>
        <v>1.3271808126059796</v>
      </c>
      <c r="K40">
        <f t="shared" si="1"/>
        <v>-1.1042694671100977</v>
      </c>
    </row>
    <row r="41" spans="1:11">
      <c r="A41">
        <v>269475</v>
      </c>
      <c r="B41" t="s">
        <v>2004</v>
      </c>
      <c r="C41" t="s">
        <v>663</v>
      </c>
      <c r="D41" t="s">
        <v>4026</v>
      </c>
      <c r="E41" t="s">
        <v>3407</v>
      </c>
      <c r="F41">
        <v>17368</v>
      </c>
      <c r="G41" t="s">
        <v>6546</v>
      </c>
      <c r="H41">
        <v>40.004643000000002</v>
      </c>
      <c r="I41">
        <v>-76.546524000000005</v>
      </c>
      <c r="J41">
        <f t="shared" si="0"/>
        <v>0.38758050192089866</v>
      </c>
      <c r="K41">
        <f t="shared" si="1"/>
        <v>0.55454799929077569</v>
      </c>
    </row>
    <row r="42" spans="1:11">
      <c r="A42">
        <v>240236</v>
      </c>
      <c r="B42" t="s">
        <v>146</v>
      </c>
      <c r="C42" t="s">
        <v>142</v>
      </c>
      <c r="D42" t="s">
        <v>4137</v>
      </c>
      <c r="E42" t="s">
        <v>3407</v>
      </c>
      <c r="F42">
        <v>17512</v>
      </c>
      <c r="G42" t="s">
        <v>6657</v>
      </c>
      <c r="H42">
        <v>40.044542999999997</v>
      </c>
      <c r="I42">
        <v>-76.510109</v>
      </c>
      <c r="J42">
        <f t="shared" si="0"/>
        <v>1.0344514453319795</v>
      </c>
      <c r="K42">
        <f t="shared" si="1"/>
        <v>0.85554327072838787</v>
      </c>
    </row>
    <row r="43" spans="1:11">
      <c r="A43">
        <v>429485</v>
      </c>
      <c r="B43" t="s">
        <v>1618</v>
      </c>
      <c r="C43" t="s">
        <v>59</v>
      </c>
      <c r="D43" t="s">
        <v>8473</v>
      </c>
      <c r="E43" t="s">
        <v>3407</v>
      </c>
      <c r="F43">
        <v>17403</v>
      </c>
      <c r="G43" t="s">
        <v>8492</v>
      </c>
      <c r="H43">
        <v>39.959283210172401</v>
      </c>
      <c r="I43">
        <v>-76.716596581237397</v>
      </c>
      <c r="J43">
        <f t="shared" si="0"/>
        <v>-0.34780621584128474</v>
      </c>
      <c r="K43">
        <f t="shared" si="1"/>
        <v>-0.85122002909414218</v>
      </c>
    </row>
    <row r="44" spans="1:11">
      <c r="A44">
        <v>240354</v>
      </c>
      <c r="B44" t="s">
        <v>914</v>
      </c>
      <c r="C44" t="s">
        <v>142</v>
      </c>
      <c r="D44" t="s">
        <v>4145</v>
      </c>
      <c r="E44" t="s">
        <v>3407</v>
      </c>
      <c r="F44">
        <v>17512</v>
      </c>
      <c r="G44" t="s">
        <v>6665</v>
      </c>
      <c r="H44">
        <v>40.028162999999999</v>
      </c>
      <c r="I44">
        <v>-76.493981000000005</v>
      </c>
      <c r="J44">
        <f t="shared" si="0"/>
        <v>0.76889390014217096</v>
      </c>
      <c r="K44">
        <f t="shared" si="1"/>
        <v>0.98885239437917893</v>
      </c>
    </row>
    <row r="45" spans="1:11">
      <c r="A45">
        <v>471779</v>
      </c>
      <c r="B45" t="s">
        <v>2099</v>
      </c>
      <c r="C45" t="s">
        <v>59</v>
      </c>
      <c r="D45" t="s">
        <v>4048</v>
      </c>
      <c r="E45" t="s">
        <v>3407</v>
      </c>
      <c r="F45">
        <v>17402</v>
      </c>
      <c r="G45" t="s">
        <v>6568</v>
      </c>
      <c r="H45">
        <v>39.958595000000003</v>
      </c>
      <c r="I45">
        <v>-76.664385999999993</v>
      </c>
      <c r="J45">
        <f t="shared" si="0"/>
        <v>-0.35896368861032701</v>
      </c>
      <c r="K45">
        <f t="shared" si="1"/>
        <v>-0.41966330600020935</v>
      </c>
    </row>
    <row r="46" spans="1:11">
      <c r="A46">
        <v>331582</v>
      </c>
      <c r="B46" t="s">
        <v>957</v>
      </c>
      <c r="C46" t="s">
        <v>59</v>
      </c>
      <c r="D46" t="s">
        <v>4044</v>
      </c>
      <c r="E46" t="s">
        <v>3407</v>
      </c>
      <c r="F46">
        <v>17402</v>
      </c>
      <c r="G46" t="s">
        <v>6564</v>
      </c>
      <c r="H46">
        <v>39.957594999999998</v>
      </c>
      <c r="I46">
        <v>-76.667514999999995</v>
      </c>
      <c r="J46">
        <f t="shared" si="0"/>
        <v>-0.37517599295654852</v>
      </c>
      <c r="K46">
        <f t="shared" si="1"/>
        <v>-0.44552666462518631</v>
      </c>
    </row>
    <row r="47" spans="1:11">
      <c r="A47">
        <v>457581</v>
      </c>
      <c r="B47" t="s">
        <v>58</v>
      </c>
      <c r="C47" t="s">
        <v>59</v>
      </c>
      <c r="D47" t="s">
        <v>4038</v>
      </c>
      <c r="E47" t="s">
        <v>3407</v>
      </c>
      <c r="F47">
        <v>17402</v>
      </c>
      <c r="G47" t="s">
        <v>6558</v>
      </c>
      <c r="H47">
        <v>39.991219999999998</v>
      </c>
      <c r="I47">
        <v>-76.654876999999999</v>
      </c>
      <c r="J47">
        <f t="shared" si="0"/>
        <v>0.16996274068255698</v>
      </c>
      <c r="K47">
        <f t="shared" si="1"/>
        <v>-0.3410648153755188</v>
      </c>
    </row>
    <row r="48" spans="1:11">
      <c r="A48">
        <v>421568</v>
      </c>
      <c r="B48" t="s">
        <v>3339</v>
      </c>
      <c r="C48" t="s">
        <v>59</v>
      </c>
      <c r="D48" t="s">
        <v>4066</v>
      </c>
      <c r="E48" t="s">
        <v>3407</v>
      </c>
      <c r="F48">
        <v>17403</v>
      </c>
      <c r="G48" t="s">
        <v>6586</v>
      </c>
      <c r="H48">
        <v>39.936723999999998</v>
      </c>
      <c r="I48">
        <v>-76.751365000000007</v>
      </c>
      <c r="J48">
        <f t="shared" si="0"/>
        <v>-0.71354299696491563</v>
      </c>
      <c r="K48">
        <f t="shared" si="1"/>
        <v>-1.1386051627727607</v>
      </c>
    </row>
    <row r="49" spans="1:11">
      <c r="A49">
        <v>482844</v>
      </c>
      <c r="B49" t="s">
        <v>3344</v>
      </c>
      <c r="C49" t="s">
        <v>59</v>
      </c>
      <c r="D49" t="s">
        <v>4097</v>
      </c>
      <c r="E49" t="s">
        <v>3407</v>
      </c>
      <c r="F49">
        <v>17402</v>
      </c>
      <c r="G49" t="s">
        <v>8493</v>
      </c>
      <c r="H49">
        <v>39.984429947384299</v>
      </c>
      <c r="I49">
        <v>-76.595004450901698</v>
      </c>
      <c r="J49">
        <f t="shared" si="0"/>
        <v>5.9880341150513453E-2</v>
      </c>
      <c r="K49">
        <f t="shared" si="1"/>
        <v>0.15382339463415934</v>
      </c>
    </row>
    <row r="50" spans="1:11">
      <c r="A50">
        <v>271965</v>
      </c>
      <c r="B50" t="s">
        <v>714</v>
      </c>
      <c r="C50" t="s">
        <v>663</v>
      </c>
      <c r="D50" t="s">
        <v>4022</v>
      </c>
      <c r="E50" t="s">
        <v>3407</v>
      </c>
      <c r="F50">
        <v>17368</v>
      </c>
      <c r="G50" t="s">
        <v>6542</v>
      </c>
      <c r="H50">
        <v>40.028236</v>
      </c>
      <c r="I50">
        <v>-76.528757999999996</v>
      </c>
      <c r="J50">
        <f t="shared" si="0"/>
        <v>0.77007739835944655</v>
      </c>
      <c r="K50">
        <f t="shared" si="1"/>
        <v>0.70139633081247044</v>
      </c>
    </row>
    <row r="51" spans="1:11">
      <c r="A51">
        <v>334885</v>
      </c>
      <c r="B51" t="s">
        <v>2200</v>
      </c>
      <c r="C51" t="s">
        <v>59</v>
      </c>
      <c r="D51" t="s">
        <v>4099</v>
      </c>
      <c r="E51" t="s">
        <v>3407</v>
      </c>
      <c r="F51">
        <v>17406</v>
      </c>
      <c r="G51" t="s">
        <v>6619</v>
      </c>
      <c r="H51">
        <v>40.01538</v>
      </c>
      <c r="I51">
        <v>-76.728719999999996</v>
      </c>
      <c r="J51">
        <f t="shared" si="0"/>
        <v>0.5616520136854295</v>
      </c>
      <c r="K51">
        <f t="shared" si="1"/>
        <v>-0.95142850695215997</v>
      </c>
    </row>
    <row r="52" spans="1:11">
      <c r="A52">
        <v>240628</v>
      </c>
      <c r="B52" t="s">
        <v>2215</v>
      </c>
      <c r="C52" t="s">
        <v>59</v>
      </c>
      <c r="D52" t="s">
        <v>4035</v>
      </c>
      <c r="E52" t="s">
        <v>3407</v>
      </c>
      <c r="F52">
        <v>17401</v>
      </c>
      <c r="G52" t="s">
        <v>6555</v>
      </c>
      <c r="H52">
        <v>39.954704999999997</v>
      </c>
      <c r="I52">
        <v>-76.729528000000002</v>
      </c>
      <c r="J52">
        <f t="shared" si="0"/>
        <v>-0.4220295525169166</v>
      </c>
      <c r="K52">
        <f t="shared" si="1"/>
        <v>-0.95810718824622754</v>
      </c>
    </row>
    <row r="53" spans="1:11">
      <c r="A53">
        <v>264584</v>
      </c>
      <c r="B53" t="s">
        <v>2218</v>
      </c>
      <c r="C53" t="s">
        <v>176</v>
      </c>
      <c r="D53" t="s">
        <v>4519</v>
      </c>
      <c r="E53" t="s">
        <v>3407</v>
      </c>
      <c r="F53">
        <v>17554</v>
      </c>
      <c r="G53" t="s">
        <v>7039</v>
      </c>
      <c r="H53">
        <v>40.05124</v>
      </c>
      <c r="I53">
        <v>-76.429500000000004</v>
      </c>
      <c r="J53">
        <f t="shared" si="0"/>
        <v>1.1430252475381488</v>
      </c>
      <c r="K53">
        <f t="shared" si="1"/>
        <v>1.521832652447725</v>
      </c>
    </row>
    <row r="54" spans="1:11">
      <c r="A54">
        <v>240641</v>
      </c>
      <c r="B54" t="s">
        <v>2225</v>
      </c>
      <c r="C54" t="s">
        <v>59</v>
      </c>
      <c r="D54" t="s">
        <v>4045</v>
      </c>
      <c r="E54" t="s">
        <v>3407</v>
      </c>
      <c r="F54">
        <v>17402</v>
      </c>
      <c r="G54" t="s">
        <v>6565</v>
      </c>
      <c r="H54">
        <v>39.970526</v>
      </c>
      <c r="I54">
        <v>-76.676323999999994</v>
      </c>
      <c r="J54">
        <f t="shared" si="0"/>
        <v>-0.16553468545653027</v>
      </c>
      <c r="K54">
        <f t="shared" si="1"/>
        <v>-0.51833916898035226</v>
      </c>
    </row>
    <row r="55" spans="1:11">
      <c r="A55">
        <v>448423</v>
      </c>
      <c r="B55" t="s">
        <v>2249</v>
      </c>
      <c r="C55" t="s">
        <v>59</v>
      </c>
      <c r="D55" t="s">
        <v>4043</v>
      </c>
      <c r="E55" t="s">
        <v>3407</v>
      </c>
      <c r="F55">
        <v>17402</v>
      </c>
      <c r="G55" t="s">
        <v>6563</v>
      </c>
      <c r="H55">
        <v>39.979841999999998</v>
      </c>
      <c r="I55">
        <v>-76.695937000000001</v>
      </c>
      <c r="J55">
        <f t="shared" si="0"/>
        <v>-1.4500858167879249E-2</v>
      </c>
      <c r="K55">
        <f t="shared" si="1"/>
        <v>-0.6804542385590171</v>
      </c>
    </row>
    <row r="56" spans="1:11">
      <c r="A56">
        <v>469122</v>
      </c>
      <c r="B56" t="s">
        <v>2264</v>
      </c>
      <c r="C56" t="s">
        <v>142</v>
      </c>
      <c r="D56" t="s">
        <v>8464</v>
      </c>
      <c r="E56" t="s">
        <v>3407</v>
      </c>
      <c r="F56">
        <v>17512</v>
      </c>
      <c r="G56" t="s">
        <v>8494</v>
      </c>
      <c r="H56">
        <v>40.039213037380698</v>
      </c>
      <c r="I56">
        <v>-76.501180744413205</v>
      </c>
      <c r="J56">
        <f t="shared" si="0"/>
        <v>0.94804046919432439</v>
      </c>
      <c r="K56">
        <f t="shared" si="1"/>
        <v>0.92934150535179738</v>
      </c>
    </row>
    <row r="57" spans="1:11">
      <c r="A57">
        <v>467837</v>
      </c>
      <c r="B57" t="s">
        <v>2841</v>
      </c>
      <c r="C57" t="s">
        <v>77</v>
      </c>
      <c r="D57" t="s">
        <v>4005</v>
      </c>
      <c r="E57" t="s">
        <v>3407</v>
      </c>
      <c r="F57">
        <v>17356</v>
      </c>
      <c r="G57" t="s">
        <v>6525</v>
      </c>
      <c r="H57">
        <v>39.937424999999998</v>
      </c>
      <c r="I57">
        <v>-76.614165</v>
      </c>
      <c r="J57">
        <f t="shared" si="0"/>
        <v>-0.70217817161827834</v>
      </c>
      <c r="K57">
        <f t="shared" si="1"/>
        <v>-4.5518539374829001E-3</v>
      </c>
    </row>
    <row r="58" spans="1:11">
      <c r="A58">
        <v>472893</v>
      </c>
      <c r="B58" t="s">
        <v>1747</v>
      </c>
      <c r="C58" t="s">
        <v>59</v>
      </c>
      <c r="D58" t="s">
        <v>4063</v>
      </c>
      <c r="E58" t="s">
        <v>3407</v>
      </c>
      <c r="F58">
        <v>17403</v>
      </c>
      <c r="G58" t="s">
        <v>6583</v>
      </c>
      <c r="H58">
        <v>39.911214000000001</v>
      </c>
      <c r="I58">
        <v>-76.717090999999996</v>
      </c>
      <c r="J58">
        <f t="shared" si="0"/>
        <v>-1.1271188808350028</v>
      </c>
      <c r="K58">
        <f t="shared" si="1"/>
        <v>-0.85530674362530956</v>
      </c>
    </row>
    <row r="59" spans="1:11">
      <c r="A59">
        <v>240921</v>
      </c>
      <c r="B59" t="s">
        <v>742</v>
      </c>
      <c r="C59" t="s">
        <v>59</v>
      </c>
      <c r="D59" t="s">
        <v>4077</v>
      </c>
      <c r="E59" t="s">
        <v>3407</v>
      </c>
      <c r="F59">
        <v>17404</v>
      </c>
      <c r="G59" t="s">
        <v>6597</v>
      </c>
      <c r="H59">
        <v>39.93891</v>
      </c>
      <c r="I59">
        <v>-76.797899999999998</v>
      </c>
      <c r="J59">
        <f t="shared" si="0"/>
        <v>-0.67810289966421555</v>
      </c>
      <c r="K59">
        <f t="shared" si="1"/>
        <v>-1.5232492642788638</v>
      </c>
    </row>
    <row r="60" spans="1:11">
      <c r="A60">
        <v>425224</v>
      </c>
      <c r="B60" t="s">
        <v>1745</v>
      </c>
      <c r="C60" t="s">
        <v>59</v>
      </c>
      <c r="D60" t="s">
        <v>4067</v>
      </c>
      <c r="E60" t="s">
        <v>3407</v>
      </c>
      <c r="F60">
        <v>17403</v>
      </c>
      <c r="G60" t="s">
        <v>6587</v>
      </c>
      <c r="H60">
        <v>39.861114999999998</v>
      </c>
      <c r="I60">
        <v>-76.702819000000005</v>
      </c>
      <c r="J60">
        <f t="shared" si="0"/>
        <v>-1.9393391162725233</v>
      </c>
      <c r="K60">
        <f t="shared" si="1"/>
        <v>-0.73733874928357301</v>
      </c>
    </row>
    <row r="61" spans="1:11">
      <c r="A61">
        <v>345514</v>
      </c>
      <c r="B61" t="s">
        <v>745</v>
      </c>
      <c r="C61" t="s">
        <v>59</v>
      </c>
      <c r="D61" t="s">
        <v>4041</v>
      </c>
      <c r="E61" t="s">
        <v>3407</v>
      </c>
      <c r="F61">
        <v>17402</v>
      </c>
      <c r="G61" t="s">
        <v>6561</v>
      </c>
      <c r="H61">
        <v>39.95872</v>
      </c>
      <c r="I61">
        <v>-76.65155</v>
      </c>
      <c r="J61">
        <f t="shared" si="0"/>
        <v>-0.3569371505671069</v>
      </c>
      <c r="K61">
        <f t="shared" si="1"/>
        <v>-0.31356484920574218</v>
      </c>
    </row>
    <row r="62" spans="1:11">
      <c r="A62">
        <v>345514</v>
      </c>
      <c r="B62" t="s">
        <v>745</v>
      </c>
      <c r="C62" t="s">
        <v>59</v>
      </c>
      <c r="D62" t="s">
        <v>4041</v>
      </c>
      <c r="E62" t="s">
        <v>3407</v>
      </c>
      <c r="F62">
        <v>17402</v>
      </c>
      <c r="G62" t="s">
        <v>6561</v>
      </c>
      <c r="H62">
        <v>39.95872</v>
      </c>
      <c r="I62">
        <v>-76.65155</v>
      </c>
      <c r="J62">
        <f t="shared" si="0"/>
        <v>-0.3569371505671069</v>
      </c>
      <c r="K62">
        <f t="shared" si="1"/>
        <v>-0.31356484920574218</v>
      </c>
    </row>
    <row r="63" spans="1:11">
      <c r="A63">
        <v>465916</v>
      </c>
      <c r="B63" t="s">
        <v>972</v>
      </c>
      <c r="C63" t="s">
        <v>142</v>
      </c>
      <c r="D63" t="s">
        <v>4140</v>
      </c>
      <c r="E63" t="s">
        <v>3407</v>
      </c>
      <c r="F63">
        <v>17512</v>
      </c>
      <c r="G63" t="s">
        <v>6660</v>
      </c>
      <c r="H63">
        <v>40.041367000000001</v>
      </c>
      <c r="I63">
        <v>-76.486680000000007</v>
      </c>
      <c r="J63">
        <f t="shared" si="0"/>
        <v>0.98296116672868605</v>
      </c>
      <c r="K63">
        <f t="shared" si="1"/>
        <v>1.0492002311707527</v>
      </c>
    </row>
    <row r="64" spans="1:11">
      <c r="A64">
        <v>240999</v>
      </c>
      <c r="B64" t="s">
        <v>2371</v>
      </c>
      <c r="C64" t="s">
        <v>176</v>
      </c>
      <c r="D64" t="s">
        <v>4515</v>
      </c>
      <c r="E64" t="s">
        <v>3407</v>
      </c>
      <c r="F64">
        <v>17554</v>
      </c>
      <c r="G64" t="s">
        <v>7035</v>
      </c>
      <c r="H64">
        <v>40.042684999999999</v>
      </c>
      <c r="I64">
        <v>-76.410606999999999</v>
      </c>
      <c r="J64">
        <f t="shared" si="0"/>
        <v>1.0043289838568668</v>
      </c>
      <c r="K64">
        <f t="shared" si="1"/>
        <v>1.6779964218633967</v>
      </c>
    </row>
    <row r="65" spans="1:11">
      <c r="A65">
        <v>306764</v>
      </c>
      <c r="B65" t="s">
        <v>232</v>
      </c>
      <c r="C65" t="s">
        <v>59</v>
      </c>
      <c r="D65" t="s">
        <v>4107</v>
      </c>
      <c r="E65" t="s">
        <v>3407</v>
      </c>
      <c r="F65">
        <v>17408</v>
      </c>
      <c r="G65" t="s">
        <v>6627</v>
      </c>
      <c r="H65">
        <v>39.976660000000003</v>
      </c>
      <c r="I65">
        <v>-76.781199000000001</v>
      </c>
      <c r="J65">
        <f t="shared" si="0"/>
        <v>-6.6088410597234387E-2</v>
      </c>
      <c r="K65">
        <f t="shared" si="1"/>
        <v>-1.3852038975816749</v>
      </c>
    </row>
    <row r="66" spans="1:11">
      <c r="A66">
        <v>241036</v>
      </c>
      <c r="B66" t="s">
        <v>750</v>
      </c>
      <c r="C66" t="s">
        <v>77</v>
      </c>
      <c r="D66" t="s">
        <v>4002</v>
      </c>
      <c r="E66" t="s">
        <v>3407</v>
      </c>
      <c r="F66">
        <v>17356</v>
      </c>
      <c r="G66" t="s">
        <v>6522</v>
      </c>
      <c r="H66">
        <v>39.897668000000003</v>
      </c>
      <c r="I66">
        <v>-76.603982000000002</v>
      </c>
      <c r="J66">
        <f t="shared" si="0"/>
        <v>-1.3467307555078389</v>
      </c>
      <c r="K66">
        <f t="shared" si="1"/>
        <v>7.9617714895363886E-2</v>
      </c>
    </row>
    <row r="67" spans="1:11">
      <c r="A67">
        <v>249200</v>
      </c>
      <c r="B67" t="s">
        <v>2398</v>
      </c>
      <c r="C67" t="s">
        <v>663</v>
      </c>
      <c r="D67" t="s">
        <v>4023</v>
      </c>
      <c r="E67" t="s">
        <v>3407</v>
      </c>
      <c r="F67">
        <v>17368</v>
      </c>
      <c r="G67" t="s">
        <v>6543</v>
      </c>
      <c r="H67">
        <v>40.009610000000002</v>
      </c>
      <c r="I67">
        <v>-76.548370000000006</v>
      </c>
      <c r="J67">
        <f t="shared" ref="J67:J89" si="2">(H67-N$2)/N$6</f>
        <v>0.46810701760820617</v>
      </c>
      <c r="K67">
        <f t="shared" ref="K67:K89" si="3">(I67-O$2)/O$6</f>
        <v>0.53928952692845544</v>
      </c>
    </row>
    <row r="68" spans="1:11">
      <c r="A68">
        <v>469177</v>
      </c>
      <c r="B68" t="s">
        <v>2842</v>
      </c>
      <c r="C68" t="s">
        <v>77</v>
      </c>
      <c r="D68" t="s">
        <v>4006</v>
      </c>
      <c r="E68" t="s">
        <v>3407</v>
      </c>
      <c r="F68">
        <v>17356</v>
      </c>
      <c r="G68" t="s">
        <v>6526</v>
      </c>
      <c r="H68">
        <v>39.907196999999996</v>
      </c>
      <c r="I68">
        <v>-76.609540999999993</v>
      </c>
      <c r="J68">
        <f t="shared" si="2"/>
        <v>-1.1922437073935381</v>
      </c>
      <c r="K68">
        <f t="shared" si="3"/>
        <v>3.3668718220402051E-2</v>
      </c>
    </row>
    <row r="69" spans="1:11">
      <c r="A69">
        <v>268258</v>
      </c>
      <c r="B69" t="s">
        <v>2488</v>
      </c>
      <c r="C69" t="s">
        <v>59</v>
      </c>
      <c r="D69" t="s">
        <v>4034</v>
      </c>
      <c r="E69" t="s">
        <v>3407</v>
      </c>
      <c r="F69">
        <v>17401</v>
      </c>
      <c r="G69" t="s">
        <v>6554</v>
      </c>
      <c r="H69">
        <v>39.955190000000002</v>
      </c>
      <c r="I69">
        <v>-76.734909999999999</v>
      </c>
      <c r="J69">
        <f t="shared" si="2"/>
        <v>-0.41416658490896002</v>
      </c>
      <c r="K69">
        <f t="shared" si="3"/>
        <v>-1.0025931569645083</v>
      </c>
    </row>
    <row r="70" spans="1:11">
      <c r="A70">
        <v>285530</v>
      </c>
      <c r="B70" t="s">
        <v>2555</v>
      </c>
      <c r="C70" t="s">
        <v>176</v>
      </c>
      <c r="D70" t="s">
        <v>4511</v>
      </c>
      <c r="E70" t="s">
        <v>3407</v>
      </c>
      <c r="F70">
        <v>17554</v>
      </c>
      <c r="G70" t="s">
        <v>7031</v>
      </c>
      <c r="H70">
        <v>40.042865999999997</v>
      </c>
      <c r="I70">
        <v>-76.426608999999999</v>
      </c>
      <c r="J70">
        <f t="shared" si="2"/>
        <v>1.0072634109434826</v>
      </c>
      <c r="K70">
        <f t="shared" si="3"/>
        <v>1.5457287757410825</v>
      </c>
    </row>
    <row r="71" spans="1:11">
      <c r="A71">
        <v>325687</v>
      </c>
      <c r="B71" t="s">
        <v>2555</v>
      </c>
      <c r="C71" t="s">
        <v>176</v>
      </c>
      <c r="D71" t="s">
        <v>4520</v>
      </c>
      <c r="E71" t="s">
        <v>3407</v>
      </c>
      <c r="F71">
        <v>17554</v>
      </c>
      <c r="G71" t="s">
        <v>7040</v>
      </c>
      <c r="H71">
        <v>40.039319999999996</v>
      </c>
      <c r="I71">
        <v>-76.430149999999998</v>
      </c>
      <c r="J71">
        <f t="shared" si="2"/>
        <v>0.94977457973205492</v>
      </c>
      <c r="K71">
        <f t="shared" si="3"/>
        <v>1.5164599509117547</v>
      </c>
    </row>
    <row r="72" spans="1:11">
      <c r="A72">
        <v>241169</v>
      </c>
      <c r="B72" t="s">
        <v>2556</v>
      </c>
      <c r="C72" t="s">
        <v>176</v>
      </c>
      <c r="D72" t="s">
        <v>4512</v>
      </c>
      <c r="E72" t="s">
        <v>3407</v>
      </c>
      <c r="F72">
        <v>17554</v>
      </c>
      <c r="G72" t="s">
        <v>7032</v>
      </c>
      <c r="H72">
        <v>40.041739999999997</v>
      </c>
      <c r="I72">
        <v>-76.427357999999998</v>
      </c>
      <c r="J72">
        <f t="shared" si="2"/>
        <v>0.98900835624973582</v>
      </c>
      <c r="K72">
        <f t="shared" si="3"/>
        <v>1.5395377704326536</v>
      </c>
    </row>
    <row r="73" spans="1:11">
      <c r="A73">
        <v>464456</v>
      </c>
      <c r="B73" t="s">
        <v>2096</v>
      </c>
      <c r="C73" t="s">
        <v>176</v>
      </c>
      <c r="D73" t="s">
        <v>4518</v>
      </c>
      <c r="E73" t="s">
        <v>3407</v>
      </c>
      <c r="F73">
        <v>17554</v>
      </c>
      <c r="G73" t="s">
        <v>7038</v>
      </c>
      <c r="H73">
        <v>40.044052999999998</v>
      </c>
      <c r="I73">
        <v>-76.425655000000006</v>
      </c>
      <c r="J73">
        <f t="shared" si="2"/>
        <v>1.0265074162023817</v>
      </c>
      <c r="K73">
        <f t="shared" si="3"/>
        <v>1.5536142484569782</v>
      </c>
    </row>
    <row r="74" spans="1:11">
      <c r="A74">
        <v>241171</v>
      </c>
      <c r="B74" t="s">
        <v>2557</v>
      </c>
      <c r="C74" t="s">
        <v>176</v>
      </c>
      <c r="D74" t="s">
        <v>4517</v>
      </c>
      <c r="E74" t="s">
        <v>3407</v>
      </c>
      <c r="F74">
        <v>17554</v>
      </c>
      <c r="G74" t="s">
        <v>7037</v>
      </c>
      <c r="H74">
        <v>40.040047000000001</v>
      </c>
      <c r="I74">
        <v>-76.429304999999999</v>
      </c>
      <c r="J74">
        <f t="shared" si="2"/>
        <v>0.9615609249917797</v>
      </c>
      <c r="K74">
        <f t="shared" si="3"/>
        <v>1.5234444629085748</v>
      </c>
    </row>
    <row r="75" spans="1:11">
      <c r="A75">
        <v>241231</v>
      </c>
      <c r="B75" t="s">
        <v>2588</v>
      </c>
      <c r="C75" t="s">
        <v>2589</v>
      </c>
      <c r="D75" t="s">
        <v>3955</v>
      </c>
      <c r="E75" t="s">
        <v>3407</v>
      </c>
      <c r="F75">
        <v>17318</v>
      </c>
      <c r="G75" t="s">
        <v>6474</v>
      </c>
      <c r="H75">
        <v>40.018439999999998</v>
      </c>
      <c r="I75">
        <v>-76.719620000000006</v>
      </c>
      <c r="J75">
        <f t="shared" si="2"/>
        <v>0.61126166498459544</v>
      </c>
      <c r="K75">
        <f t="shared" si="3"/>
        <v>-0.8762106854478704</v>
      </c>
    </row>
    <row r="76" spans="1:11">
      <c r="A76">
        <v>467610</v>
      </c>
      <c r="B76" t="s">
        <v>1573</v>
      </c>
      <c r="C76" t="s">
        <v>59</v>
      </c>
      <c r="D76" t="s">
        <v>4098</v>
      </c>
      <c r="E76" t="s">
        <v>3407</v>
      </c>
      <c r="F76">
        <v>17406</v>
      </c>
      <c r="G76" t="s">
        <v>6618</v>
      </c>
      <c r="H76">
        <v>39.982773000000002</v>
      </c>
      <c r="I76">
        <v>-76.695348999999993</v>
      </c>
      <c r="J76">
        <f t="shared" si="2"/>
        <v>3.3017405870730501E-2</v>
      </c>
      <c r="K76">
        <f t="shared" si="3"/>
        <v>-0.67559401009251774</v>
      </c>
    </row>
    <row r="77" spans="1:11">
      <c r="A77">
        <v>425222</v>
      </c>
      <c r="B77" t="s">
        <v>1743</v>
      </c>
      <c r="C77" t="s">
        <v>59</v>
      </c>
      <c r="D77" t="s">
        <v>4052</v>
      </c>
      <c r="E77" t="s">
        <v>3407</v>
      </c>
      <c r="F77">
        <v>17402</v>
      </c>
      <c r="G77" t="s">
        <v>6572</v>
      </c>
      <c r="H77">
        <v>39.929664000000002</v>
      </c>
      <c r="I77">
        <v>-76.66283</v>
      </c>
      <c r="J77">
        <f t="shared" si="2"/>
        <v>-0.82800186564862177</v>
      </c>
      <c r="K77">
        <f t="shared" si="3"/>
        <v>-0.40680188509248028</v>
      </c>
    </row>
    <row r="78" spans="1:11">
      <c r="A78">
        <v>415646</v>
      </c>
      <c r="B78" t="s">
        <v>1673</v>
      </c>
      <c r="C78" t="s">
        <v>142</v>
      </c>
      <c r="D78" t="s">
        <v>4139</v>
      </c>
      <c r="E78" t="s">
        <v>3407</v>
      </c>
      <c r="F78">
        <v>17512</v>
      </c>
      <c r="G78" t="s">
        <v>6659</v>
      </c>
      <c r="H78">
        <v>40.033855000000003</v>
      </c>
      <c r="I78">
        <v>-76.497281999999998</v>
      </c>
      <c r="J78">
        <f t="shared" si="2"/>
        <v>0.86117433648047759</v>
      </c>
      <c r="K78">
        <f t="shared" si="3"/>
        <v>0.96156733627088808</v>
      </c>
    </row>
    <row r="79" spans="1:11">
      <c r="A79">
        <v>429515</v>
      </c>
      <c r="B79" t="s">
        <v>1621</v>
      </c>
      <c r="C79" t="s">
        <v>59</v>
      </c>
      <c r="D79" t="s">
        <v>4064</v>
      </c>
      <c r="E79" t="s">
        <v>3407</v>
      </c>
      <c r="F79">
        <v>17403</v>
      </c>
      <c r="G79" t="s">
        <v>6584</v>
      </c>
      <c r="H79">
        <v>39.966306000000003</v>
      </c>
      <c r="I79">
        <v>-76.698255000000003</v>
      </c>
      <c r="J79">
        <f t="shared" si="2"/>
        <v>-0.2339506097972025</v>
      </c>
      <c r="K79">
        <f t="shared" si="3"/>
        <v>-0.69961411880597668</v>
      </c>
    </row>
    <row r="80" spans="1:11">
      <c r="A80">
        <v>241552</v>
      </c>
      <c r="B80" t="s">
        <v>2838</v>
      </c>
      <c r="C80" t="s">
        <v>77</v>
      </c>
      <c r="D80" t="s">
        <v>4001</v>
      </c>
      <c r="E80" t="s">
        <v>3407</v>
      </c>
      <c r="F80">
        <v>17356</v>
      </c>
      <c r="G80" t="s">
        <v>6521</v>
      </c>
      <c r="H80">
        <v>39.901788000000003</v>
      </c>
      <c r="I80">
        <v>-76.589676999999995</v>
      </c>
      <c r="J80">
        <f t="shared" si="2"/>
        <v>-1.2799360616017197</v>
      </c>
      <c r="K80">
        <f t="shared" si="3"/>
        <v>0.19785847716137067</v>
      </c>
    </row>
    <row r="81" spans="1:11">
      <c r="A81">
        <v>323598</v>
      </c>
      <c r="B81" t="s">
        <v>2856</v>
      </c>
      <c r="C81" t="s">
        <v>77</v>
      </c>
      <c r="D81" t="s">
        <v>4004</v>
      </c>
      <c r="E81" t="s">
        <v>3407</v>
      </c>
      <c r="F81">
        <v>17356</v>
      </c>
      <c r="G81" t="s">
        <v>6524</v>
      </c>
      <c r="H81">
        <v>39.927129000000001</v>
      </c>
      <c r="I81">
        <v>-76.635209000000003</v>
      </c>
      <c r="J81">
        <f t="shared" si="2"/>
        <v>-0.86910005716612504</v>
      </c>
      <c r="K81">
        <f t="shared" si="3"/>
        <v>-0.17849513259004995</v>
      </c>
    </row>
    <row r="82" spans="1:11">
      <c r="A82">
        <v>342785</v>
      </c>
      <c r="B82" t="s">
        <v>2643</v>
      </c>
      <c r="C82" t="s">
        <v>176</v>
      </c>
      <c r="D82" t="s">
        <v>4513</v>
      </c>
      <c r="E82" t="s">
        <v>3407</v>
      </c>
      <c r="F82">
        <v>17554</v>
      </c>
      <c r="G82" t="s">
        <v>7033</v>
      </c>
      <c r="H82">
        <v>40.047172000000003</v>
      </c>
      <c r="I82">
        <v>-76.423240000000007</v>
      </c>
      <c r="J82">
        <f t="shared" si="2"/>
        <v>1.0770735934580893</v>
      </c>
      <c r="K82">
        <f t="shared" si="3"/>
        <v>1.573575901086979</v>
      </c>
    </row>
    <row r="83" spans="1:11">
      <c r="A83">
        <v>342785</v>
      </c>
      <c r="B83" t="s">
        <v>2643</v>
      </c>
      <c r="C83" t="s">
        <v>176</v>
      </c>
      <c r="D83" t="s">
        <v>4513</v>
      </c>
      <c r="E83" t="s">
        <v>3407</v>
      </c>
      <c r="F83">
        <v>17554</v>
      </c>
      <c r="G83" t="s">
        <v>7033</v>
      </c>
      <c r="H83">
        <v>40.047172000000003</v>
      </c>
      <c r="I83">
        <v>-76.423240000000007</v>
      </c>
      <c r="J83">
        <f t="shared" si="2"/>
        <v>1.0770735934580893</v>
      </c>
      <c r="K83">
        <f t="shared" si="3"/>
        <v>1.573575901086979</v>
      </c>
    </row>
    <row r="84" spans="1:11">
      <c r="A84">
        <v>241811</v>
      </c>
      <c r="B84" t="s">
        <v>826</v>
      </c>
      <c r="C84" t="s">
        <v>59</v>
      </c>
      <c r="D84" t="s">
        <v>4050</v>
      </c>
      <c r="E84" t="s">
        <v>3407</v>
      </c>
      <c r="F84">
        <v>17402</v>
      </c>
      <c r="G84" t="s">
        <v>6570</v>
      </c>
      <c r="H84">
        <v>39.975234999999998</v>
      </c>
      <c r="I84">
        <v>-76.670289999999994</v>
      </c>
      <c r="J84">
        <f t="shared" si="2"/>
        <v>-8.9190944290565441E-2</v>
      </c>
      <c r="K84">
        <f t="shared" si="3"/>
        <v>-0.46846396733668372</v>
      </c>
    </row>
    <row r="85" spans="1:11">
      <c r="A85">
        <v>459385</v>
      </c>
      <c r="B85" t="s">
        <v>1571</v>
      </c>
      <c r="C85" t="s">
        <v>59</v>
      </c>
      <c r="D85" t="s">
        <v>4095</v>
      </c>
      <c r="E85" t="s">
        <v>3407</v>
      </c>
      <c r="F85">
        <v>17406</v>
      </c>
      <c r="G85" t="s">
        <v>6615</v>
      </c>
      <c r="H85">
        <v>40.011859999999999</v>
      </c>
      <c r="I85">
        <v>-76.750657000000004</v>
      </c>
      <c r="J85">
        <f t="shared" si="2"/>
        <v>0.50458470238697406</v>
      </c>
      <c r="K85">
        <f t="shared" si="3"/>
        <v>-1.1327530509458015</v>
      </c>
    </row>
    <row r="86" spans="1:11">
      <c r="A86">
        <v>415725</v>
      </c>
      <c r="B86" t="s">
        <v>3024</v>
      </c>
      <c r="C86" t="s">
        <v>59</v>
      </c>
      <c r="D86" t="s">
        <v>4087</v>
      </c>
      <c r="E86" t="s">
        <v>3407</v>
      </c>
      <c r="F86">
        <v>17406</v>
      </c>
      <c r="G86" t="s">
        <v>6607</v>
      </c>
      <c r="H86">
        <v>39.999021999999997</v>
      </c>
      <c r="I86">
        <v>-76.623081999999997</v>
      </c>
      <c r="J86">
        <f t="shared" si="2"/>
        <v>0.29645113919114208</v>
      </c>
      <c r="K86">
        <f t="shared" si="3"/>
        <v>-7.8257053317074332E-2</v>
      </c>
    </row>
    <row r="87" spans="1:11">
      <c r="A87">
        <v>470088</v>
      </c>
      <c r="B87" t="s">
        <v>3053</v>
      </c>
      <c r="C87" t="s">
        <v>2952</v>
      </c>
      <c r="D87" t="s">
        <v>3961</v>
      </c>
      <c r="E87" t="s">
        <v>3407</v>
      </c>
      <c r="F87">
        <v>17321</v>
      </c>
      <c r="G87" t="s">
        <v>6480</v>
      </c>
      <c r="H87">
        <v>39.731912000000001</v>
      </c>
      <c r="I87">
        <v>-76.463193000000004</v>
      </c>
      <c r="J87">
        <f t="shared" si="2"/>
        <v>-4.0340174747073245</v>
      </c>
      <c r="K87">
        <f t="shared" si="3"/>
        <v>1.2433366019041063</v>
      </c>
    </row>
    <row r="88" spans="1:11">
      <c r="A88">
        <v>241859</v>
      </c>
      <c r="B88" t="s">
        <v>3052</v>
      </c>
      <c r="C88" t="s">
        <v>2952</v>
      </c>
      <c r="D88" t="s">
        <v>3960</v>
      </c>
      <c r="E88" t="s">
        <v>3407</v>
      </c>
      <c r="F88">
        <v>17321</v>
      </c>
      <c r="G88" t="s">
        <v>6479</v>
      </c>
      <c r="H88">
        <v>39.731540000000003</v>
      </c>
      <c r="I88">
        <v>-76.463729999999998</v>
      </c>
      <c r="J88">
        <f t="shared" si="2"/>
        <v>-4.0400484519240694</v>
      </c>
      <c r="K88">
        <f t="shared" si="3"/>
        <v>1.2388979238659286</v>
      </c>
    </row>
    <row r="89" spans="1:11">
      <c r="A89">
        <v>293616</v>
      </c>
      <c r="B89" t="s">
        <v>3084</v>
      </c>
      <c r="C89" t="s">
        <v>142</v>
      </c>
      <c r="D89" t="s">
        <v>4133</v>
      </c>
      <c r="E89" t="s">
        <v>3407</v>
      </c>
      <c r="F89">
        <v>17512</v>
      </c>
      <c r="G89" t="s">
        <v>6653</v>
      </c>
      <c r="H89">
        <v>40.035915000000003</v>
      </c>
      <c r="I89">
        <v>-76.449337999999997</v>
      </c>
      <c r="J89">
        <f t="shared" si="2"/>
        <v>0.8945716834335371</v>
      </c>
      <c r="K89">
        <f t="shared" si="3"/>
        <v>1.3578578015682423</v>
      </c>
    </row>
    <row r="90" spans="1:11">
      <c r="A90">
        <v>464883</v>
      </c>
      <c r="B90" t="s">
        <v>1572</v>
      </c>
      <c r="C90" t="s">
        <v>59</v>
      </c>
      <c r="D90" t="s">
        <v>4051</v>
      </c>
      <c r="E90" t="s">
        <v>3407</v>
      </c>
      <c r="F90">
        <v>17402</v>
      </c>
      <c r="G90" t="s">
        <v>6571</v>
      </c>
      <c r="H90">
        <v>39.994979999999998</v>
      </c>
      <c r="I90">
        <v>-76.640476000000007</v>
      </c>
      <c r="J90">
        <f t="shared" ref="J90:J114" si="4">(H90-N$2)/N$6</f>
        <v>0.23092100502405488</v>
      </c>
      <c r="K90">
        <f t="shared" ref="K90:K114" si="5">(I90-O$2)/O$6</f>
        <v>-0.22203054642123818</v>
      </c>
    </row>
    <row r="91" spans="1:11">
      <c r="A91">
        <v>331467</v>
      </c>
      <c r="B91" t="s">
        <v>424</v>
      </c>
      <c r="C91" t="s">
        <v>59</v>
      </c>
      <c r="D91" t="s">
        <v>4047</v>
      </c>
      <c r="E91" t="s">
        <v>3407</v>
      </c>
      <c r="F91">
        <v>17402</v>
      </c>
      <c r="G91" t="s">
        <v>6567</v>
      </c>
      <c r="H91">
        <v>39.979995000000002</v>
      </c>
      <c r="I91">
        <v>-76.64967</v>
      </c>
      <c r="J91">
        <f t="shared" si="4"/>
        <v>-1.2020375602846077E-2</v>
      </c>
      <c r="K91">
        <f t="shared" si="5"/>
        <v>-0.29802534322461915</v>
      </c>
    </row>
    <row r="92" spans="1:11">
      <c r="A92">
        <v>311285</v>
      </c>
      <c r="B92" t="s">
        <v>852</v>
      </c>
      <c r="C92" t="s">
        <v>663</v>
      </c>
      <c r="D92" t="s">
        <v>4025</v>
      </c>
      <c r="E92" t="s">
        <v>3407</v>
      </c>
      <c r="F92">
        <v>17368</v>
      </c>
      <c r="G92" t="s">
        <v>6545</v>
      </c>
      <c r="H92">
        <v>40.023195000000001</v>
      </c>
      <c r="I92">
        <v>-76.543237000000005</v>
      </c>
      <c r="J92">
        <f t="shared" si="4"/>
        <v>0.6883511721505583</v>
      </c>
      <c r="K92">
        <f t="shared" si="5"/>
        <v>0.58171733767373246</v>
      </c>
    </row>
    <row r="93" spans="1:11">
      <c r="A93">
        <v>472658</v>
      </c>
      <c r="B93" t="s">
        <v>3145</v>
      </c>
      <c r="C93" t="s">
        <v>59</v>
      </c>
      <c r="D93" t="s">
        <v>4070</v>
      </c>
      <c r="E93" t="s">
        <v>3407</v>
      </c>
      <c r="F93">
        <v>17403</v>
      </c>
      <c r="G93" t="s">
        <v>6590</v>
      </c>
      <c r="H93">
        <v>39.945031999999998</v>
      </c>
      <c r="I93">
        <v>-76.69135</v>
      </c>
      <c r="J93">
        <f t="shared" si="4"/>
        <v>-0.57885117245715811</v>
      </c>
      <c r="K93">
        <f t="shared" si="5"/>
        <v>-0.64253949710400227</v>
      </c>
    </row>
    <row r="94" spans="1:11">
      <c r="A94">
        <v>327407</v>
      </c>
      <c r="B94" t="s">
        <v>3144</v>
      </c>
      <c r="C94" t="s">
        <v>59</v>
      </c>
      <c r="D94" t="s">
        <v>4068</v>
      </c>
      <c r="E94" t="s">
        <v>3407</v>
      </c>
      <c r="F94">
        <v>17403</v>
      </c>
      <c r="G94" t="s">
        <v>6588</v>
      </c>
      <c r="H94">
        <v>39.943910000000002</v>
      </c>
      <c r="I94">
        <v>-76.692800000000005</v>
      </c>
      <c r="J94">
        <f t="shared" si="4"/>
        <v>-0.59704137793345369</v>
      </c>
      <c r="K94">
        <f t="shared" si="5"/>
        <v>-0.65452475437672319</v>
      </c>
    </row>
    <row r="95" spans="1:11">
      <c r="A95">
        <v>256665</v>
      </c>
      <c r="B95" t="s">
        <v>3173</v>
      </c>
      <c r="C95" t="s">
        <v>108</v>
      </c>
      <c r="D95" t="s">
        <v>4236</v>
      </c>
      <c r="E95" t="s">
        <v>3407</v>
      </c>
      <c r="F95">
        <v>17522</v>
      </c>
      <c r="G95" t="s">
        <v>6756</v>
      </c>
      <c r="H95">
        <v>40.182659999999998</v>
      </c>
      <c r="I95">
        <v>-76.157300000000006</v>
      </c>
      <c r="J95">
        <f t="shared" si="4"/>
        <v>3.2736462847083789</v>
      </c>
      <c r="K95">
        <f t="shared" si="5"/>
        <v>3.7717547418423631</v>
      </c>
    </row>
    <row r="96" spans="1:11">
      <c r="A96">
        <v>469875</v>
      </c>
      <c r="B96" t="s">
        <v>236</v>
      </c>
      <c r="C96" t="s">
        <v>59</v>
      </c>
      <c r="D96" t="s">
        <v>4091</v>
      </c>
      <c r="E96" t="s">
        <v>3407</v>
      </c>
      <c r="F96">
        <v>17406</v>
      </c>
      <c r="G96" t="s">
        <v>6611</v>
      </c>
      <c r="H96">
        <v>39.982914999999998</v>
      </c>
      <c r="I96">
        <v>-76.706327000000002</v>
      </c>
      <c r="J96">
        <f t="shared" si="4"/>
        <v>3.5319553087830365E-2</v>
      </c>
      <c r="K96">
        <f t="shared" si="5"/>
        <v>-0.76633480618874794</v>
      </c>
    </row>
    <row r="97" spans="1:11">
      <c r="A97">
        <v>242265</v>
      </c>
      <c r="B97" t="s">
        <v>3229</v>
      </c>
      <c r="C97" t="s">
        <v>2930</v>
      </c>
      <c r="D97" t="s">
        <v>4085</v>
      </c>
      <c r="E97" t="s">
        <v>3407</v>
      </c>
      <c r="F97">
        <v>17406</v>
      </c>
      <c r="G97" t="s">
        <v>6605</v>
      </c>
      <c r="H97">
        <v>40.004489</v>
      </c>
      <c r="I97">
        <v>-76.615600999999998</v>
      </c>
      <c r="J97">
        <f t="shared" si="4"/>
        <v>0.38508380705156031</v>
      </c>
      <c r="K97">
        <f t="shared" si="5"/>
        <v>-1.6421391484752228E-2</v>
      </c>
    </row>
    <row r="98" spans="1:11">
      <c r="A98">
        <v>467002</v>
      </c>
      <c r="B98" t="s">
        <v>3341</v>
      </c>
      <c r="C98" t="s">
        <v>59</v>
      </c>
      <c r="D98" t="s">
        <v>4061</v>
      </c>
      <c r="E98" t="s">
        <v>3407</v>
      </c>
      <c r="F98">
        <v>17403</v>
      </c>
      <c r="G98" t="s">
        <v>6581</v>
      </c>
      <c r="H98">
        <v>39.948121999999998</v>
      </c>
      <c r="I98">
        <v>-76.695294000000004</v>
      </c>
      <c r="J98">
        <f t="shared" si="4"/>
        <v>-0.52875515202756873</v>
      </c>
      <c r="K98">
        <f t="shared" si="5"/>
        <v>-0.67513939688571378</v>
      </c>
    </row>
    <row r="99" spans="1:11">
      <c r="A99">
        <v>242376</v>
      </c>
      <c r="B99" t="s">
        <v>493</v>
      </c>
      <c r="C99" t="s">
        <v>59</v>
      </c>
      <c r="D99" t="s">
        <v>4075</v>
      </c>
      <c r="E99" t="s">
        <v>3407</v>
      </c>
      <c r="F99">
        <v>17404</v>
      </c>
      <c r="G99" t="s">
        <v>6595</v>
      </c>
      <c r="H99">
        <v>39.949449000000001</v>
      </c>
      <c r="I99">
        <v>-76.77955</v>
      </c>
      <c r="J99">
        <f t="shared" si="4"/>
        <v>-0.50724142416018025</v>
      </c>
      <c r="K99">
        <f t="shared" si="5"/>
        <v>-1.3715737670695043</v>
      </c>
    </row>
    <row r="100" spans="1:11">
      <c r="A100">
        <v>415848</v>
      </c>
      <c r="B100" t="s">
        <v>494</v>
      </c>
      <c r="C100" t="s">
        <v>59</v>
      </c>
      <c r="D100" t="s">
        <v>4106</v>
      </c>
      <c r="E100" t="s">
        <v>3407</v>
      </c>
      <c r="F100">
        <v>17408</v>
      </c>
      <c r="G100" t="s">
        <v>6626</v>
      </c>
      <c r="H100">
        <v>39.959600000000002</v>
      </c>
      <c r="I100">
        <v>-76.740080000000006</v>
      </c>
      <c r="J100">
        <f t="shared" si="4"/>
        <v>-0.34267032274246428</v>
      </c>
      <c r="K100">
        <f t="shared" si="5"/>
        <v>-1.0453267984126553</v>
      </c>
    </row>
    <row r="101" spans="1:11">
      <c r="A101">
        <v>429484</v>
      </c>
      <c r="B101" t="s">
        <v>1617</v>
      </c>
      <c r="C101" t="s">
        <v>59</v>
      </c>
      <c r="D101" t="s">
        <v>4031</v>
      </c>
      <c r="E101" t="s">
        <v>3407</v>
      </c>
      <c r="F101">
        <v>17401</v>
      </c>
      <c r="G101" t="s">
        <v>6551</v>
      </c>
      <c r="H101">
        <v>39.957614999999997</v>
      </c>
      <c r="I101">
        <v>-76.729228000000006</v>
      </c>
      <c r="J101">
        <f t="shared" si="4"/>
        <v>-0.3748517468696379</v>
      </c>
      <c r="K101">
        <f t="shared" si="5"/>
        <v>-0.9556274798450195</v>
      </c>
    </row>
    <row r="102" spans="1:11">
      <c r="A102">
        <v>415872</v>
      </c>
      <c r="B102" t="s">
        <v>662</v>
      </c>
      <c r="C102" t="s">
        <v>663</v>
      </c>
      <c r="D102" t="s">
        <v>4024</v>
      </c>
      <c r="E102" t="s">
        <v>3407</v>
      </c>
      <c r="F102">
        <v>17368</v>
      </c>
      <c r="G102" t="s">
        <v>6544</v>
      </c>
      <c r="H102">
        <v>40.024070000000002</v>
      </c>
      <c r="I102">
        <v>-76.533158</v>
      </c>
      <c r="J102">
        <f t="shared" si="4"/>
        <v>0.70253693845344456</v>
      </c>
      <c r="K102">
        <f t="shared" si="5"/>
        <v>0.66502727426087094</v>
      </c>
    </row>
    <row r="103" spans="1:11">
      <c r="A103">
        <v>447718</v>
      </c>
      <c r="B103" t="s">
        <v>3335</v>
      </c>
      <c r="C103" t="s">
        <v>59</v>
      </c>
      <c r="D103" t="s">
        <v>4032</v>
      </c>
      <c r="E103" t="s">
        <v>3407</v>
      </c>
      <c r="F103">
        <v>17401</v>
      </c>
      <c r="G103" t="s">
        <v>6552</v>
      </c>
      <c r="H103">
        <v>39.96125</v>
      </c>
      <c r="I103">
        <v>-76.727371000000005</v>
      </c>
      <c r="J103">
        <f t="shared" si="4"/>
        <v>-0.31592002057136009</v>
      </c>
      <c r="K103">
        <f t="shared" si="5"/>
        <v>-0.94027808484131503</v>
      </c>
    </row>
    <row r="104" spans="1:11">
      <c r="A104">
        <v>294816</v>
      </c>
      <c r="B104" t="s">
        <v>443</v>
      </c>
      <c r="C104" t="s">
        <v>59</v>
      </c>
      <c r="D104" t="s">
        <v>4032</v>
      </c>
      <c r="E104" t="s">
        <v>3407</v>
      </c>
      <c r="F104">
        <v>17401</v>
      </c>
      <c r="G104" t="s">
        <v>6552</v>
      </c>
      <c r="H104">
        <v>39.96125</v>
      </c>
      <c r="I104">
        <v>-76.727371000000005</v>
      </c>
      <c r="J104">
        <f t="shared" si="4"/>
        <v>-0.31592002057136009</v>
      </c>
      <c r="K104">
        <f t="shared" si="5"/>
        <v>-0.94027808484131503</v>
      </c>
    </row>
    <row r="105" spans="1:11">
      <c r="A105">
        <v>468366</v>
      </c>
      <c r="B105" t="s">
        <v>3337</v>
      </c>
      <c r="C105" t="s">
        <v>59</v>
      </c>
      <c r="D105" t="s">
        <v>4037</v>
      </c>
      <c r="E105" t="s">
        <v>3407</v>
      </c>
      <c r="F105">
        <v>17401</v>
      </c>
      <c r="G105" t="s">
        <v>6557</v>
      </c>
      <c r="H105">
        <v>39.967744000000003</v>
      </c>
      <c r="I105">
        <v>-76.731344000000007</v>
      </c>
      <c r="J105">
        <f t="shared" si="4"/>
        <v>-0.21063731614744291</v>
      </c>
      <c r="K105">
        <f t="shared" si="5"/>
        <v>-0.97311768976846225</v>
      </c>
    </row>
    <row r="106" spans="1:11">
      <c r="A106">
        <v>293273</v>
      </c>
      <c r="B106" t="s">
        <v>3336</v>
      </c>
      <c r="C106" t="s">
        <v>59</v>
      </c>
      <c r="D106" t="s">
        <v>4036</v>
      </c>
      <c r="E106" t="s">
        <v>3407</v>
      </c>
      <c r="F106">
        <v>17401</v>
      </c>
      <c r="G106" t="s">
        <v>6556</v>
      </c>
      <c r="H106">
        <v>39.965471000000001</v>
      </c>
      <c r="I106">
        <v>-76.730967000000007</v>
      </c>
      <c r="J106">
        <f t="shared" si="4"/>
        <v>-0.24748788392626747</v>
      </c>
      <c r="K106">
        <f t="shared" si="5"/>
        <v>-0.97000152287756414</v>
      </c>
    </row>
    <row r="107" spans="1:11">
      <c r="A107">
        <v>242453</v>
      </c>
      <c r="B107" t="s">
        <v>3338</v>
      </c>
      <c r="C107" t="s">
        <v>59</v>
      </c>
      <c r="D107" t="s">
        <v>4065</v>
      </c>
      <c r="E107" t="s">
        <v>3407</v>
      </c>
      <c r="F107">
        <v>17403</v>
      </c>
      <c r="G107" t="s">
        <v>6585</v>
      </c>
      <c r="H107">
        <v>39.954239999999999</v>
      </c>
      <c r="I107">
        <v>-76.710078999999993</v>
      </c>
      <c r="J107">
        <f t="shared" si="4"/>
        <v>-0.42956827403784742</v>
      </c>
      <c r="K107">
        <f t="shared" si="5"/>
        <v>-0.79734769259355953</v>
      </c>
    </row>
    <row r="108" spans="1:11">
      <c r="A108">
        <v>473044</v>
      </c>
      <c r="B108" t="s">
        <v>3258</v>
      </c>
      <c r="C108" t="s">
        <v>59</v>
      </c>
      <c r="D108" t="s">
        <v>4059</v>
      </c>
      <c r="E108" t="s">
        <v>3407</v>
      </c>
      <c r="F108">
        <v>17403</v>
      </c>
      <c r="G108" t="s">
        <v>6579</v>
      </c>
      <c r="H108">
        <v>39.946672999999997</v>
      </c>
      <c r="I108">
        <v>-76.719453999999999</v>
      </c>
      <c r="J108">
        <f t="shared" si="4"/>
        <v>-0.55224678102514646</v>
      </c>
      <c r="K108">
        <f t="shared" si="5"/>
        <v>-0.87483858013245619</v>
      </c>
    </row>
    <row r="109" spans="1:11">
      <c r="A109">
        <v>467025</v>
      </c>
      <c r="B109" t="s">
        <v>1118</v>
      </c>
      <c r="C109" t="s">
        <v>59</v>
      </c>
      <c r="D109" t="s">
        <v>4060</v>
      </c>
      <c r="E109" t="s">
        <v>3407</v>
      </c>
      <c r="F109">
        <v>17403</v>
      </c>
      <c r="G109" t="s">
        <v>6580</v>
      </c>
      <c r="H109">
        <v>39.947811000000002</v>
      </c>
      <c r="I109">
        <v>-76.694263000000007</v>
      </c>
      <c r="J109">
        <f t="shared" si="4"/>
        <v>-0.5337971786791611</v>
      </c>
      <c r="K109">
        <f t="shared" si="5"/>
        <v>-0.66661746568012825</v>
      </c>
    </row>
    <row r="110" spans="1:11">
      <c r="A110">
        <v>467004</v>
      </c>
      <c r="B110" t="s">
        <v>3343</v>
      </c>
      <c r="C110" t="s">
        <v>59</v>
      </c>
      <c r="D110" t="s">
        <v>4040</v>
      </c>
      <c r="E110" t="s">
        <v>3407</v>
      </c>
      <c r="F110">
        <v>17402</v>
      </c>
      <c r="G110" t="s">
        <v>6560</v>
      </c>
      <c r="H110">
        <v>39.967340999999998</v>
      </c>
      <c r="I110">
        <v>-76.672015000000002</v>
      </c>
      <c r="J110">
        <f t="shared" si="4"/>
        <v>-0.21717087479903144</v>
      </c>
      <c r="K110">
        <f t="shared" si="5"/>
        <v>-0.48272229064389427</v>
      </c>
    </row>
    <row r="111" spans="1:11">
      <c r="A111">
        <v>242001</v>
      </c>
      <c r="B111" t="s">
        <v>462</v>
      </c>
      <c r="C111" t="s">
        <v>59</v>
      </c>
      <c r="D111" t="s">
        <v>4060</v>
      </c>
      <c r="E111" t="s">
        <v>3407</v>
      </c>
      <c r="F111">
        <v>17403</v>
      </c>
      <c r="G111" t="s">
        <v>6580</v>
      </c>
      <c r="H111">
        <v>39.947811000000002</v>
      </c>
      <c r="I111">
        <v>-76.694263000000007</v>
      </c>
      <c r="J111">
        <f t="shared" si="4"/>
        <v>-0.5337971786791611</v>
      </c>
      <c r="K111">
        <f t="shared" si="5"/>
        <v>-0.66661746568012825</v>
      </c>
    </row>
    <row r="112" spans="1:11">
      <c r="A112">
        <v>425223</v>
      </c>
      <c r="B112" t="s">
        <v>1744</v>
      </c>
      <c r="C112" t="s">
        <v>59</v>
      </c>
      <c r="D112" t="s">
        <v>4049</v>
      </c>
      <c r="E112" t="s">
        <v>3407</v>
      </c>
      <c r="F112">
        <v>17402</v>
      </c>
      <c r="G112" t="s">
        <v>6569</v>
      </c>
      <c r="H112">
        <v>39.91283</v>
      </c>
      <c r="I112">
        <v>-76.683921999999995</v>
      </c>
      <c r="J112">
        <f t="shared" si="4"/>
        <v>-1.1009197970116582</v>
      </c>
      <c r="K112">
        <f t="shared" si="5"/>
        <v>-0.58114191708918417</v>
      </c>
    </row>
    <row r="113" spans="1:11">
      <c r="A113">
        <v>242462</v>
      </c>
      <c r="B113" t="s">
        <v>901</v>
      </c>
      <c r="C113" t="s">
        <v>59</v>
      </c>
      <c r="D113" t="s">
        <v>4097</v>
      </c>
      <c r="E113" t="s">
        <v>3407</v>
      </c>
      <c r="F113">
        <v>17406</v>
      </c>
      <c r="G113" t="s">
        <v>6617</v>
      </c>
      <c r="H113">
        <v>39.984479999999998</v>
      </c>
      <c r="I113">
        <v>-76.595119999999994</v>
      </c>
      <c r="J113">
        <f t="shared" si="4"/>
        <v>6.069180938953566E-2</v>
      </c>
      <c r="K113">
        <f t="shared" si="5"/>
        <v>0.15286830106815136</v>
      </c>
    </row>
    <row r="114" spans="1:11">
      <c r="A114">
        <v>467003</v>
      </c>
      <c r="B114" t="s">
        <v>3342</v>
      </c>
      <c r="C114" t="s">
        <v>59</v>
      </c>
      <c r="D114" t="s">
        <v>4042</v>
      </c>
      <c r="E114" t="s">
        <v>3407</v>
      </c>
      <c r="F114">
        <v>17402</v>
      </c>
      <c r="G114" t="s">
        <v>6562</v>
      </c>
      <c r="H114">
        <v>39.974653000000004</v>
      </c>
      <c r="I114">
        <v>-76.666210000000007</v>
      </c>
      <c r="J114">
        <f t="shared" si="4"/>
        <v>-9.8626505419929025E-2</v>
      </c>
      <c r="K114">
        <f t="shared" si="5"/>
        <v>-0.43473993307987846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7F88A-0FCC-445E-BE20-A73F17F8A53A}">
  <sheetPr codeName="Sheet49"/>
  <dimension ref="A1:O6"/>
  <sheetViews>
    <sheetView workbookViewId="0">
      <selection activeCell="G5" sqref="G5"/>
    </sheetView>
  </sheetViews>
  <sheetFormatPr defaultRowHeight="15"/>
  <cols>
    <col min="1" max="1" width="9.5703125" bestFit="1" customWidth="1"/>
    <col min="2" max="2" width="31.28515625" bestFit="1" customWidth="1"/>
    <col min="3" max="3" width="11.5703125" bestFit="1" customWidth="1"/>
    <col min="4" max="4" width="13.28515625" bestFit="1" customWidth="1"/>
    <col min="5" max="5" width="5.28515625" bestFit="1" customWidth="1"/>
    <col min="6" max="6" width="15.5703125" bestFit="1" customWidth="1"/>
    <col min="7" max="7" width="31.28515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416047</v>
      </c>
      <c r="B2" t="s">
        <v>1831</v>
      </c>
      <c r="C2" t="s">
        <v>1829</v>
      </c>
      <c r="D2" t="s">
        <v>5751</v>
      </c>
      <c r="E2" t="s">
        <v>3407</v>
      </c>
      <c r="F2">
        <v>19536</v>
      </c>
      <c r="G2" t="s">
        <v>8274</v>
      </c>
      <c r="H2">
        <v>40.475554000000002</v>
      </c>
      <c r="I2">
        <v>-75.762446999999995</v>
      </c>
      <c r="J2" t="e">
        <f>(H2-N$2)/N$6</f>
        <v>#DIV/0!</v>
      </c>
      <c r="K2" t="e">
        <f>(I2-O$2)/O$6</f>
        <v>#DIV/0!</v>
      </c>
      <c r="M2" s="19" t="s">
        <v>8497</v>
      </c>
      <c r="N2" s="20">
        <f>AVERAGE(H:H)</f>
        <v>40.475554000000002</v>
      </c>
      <c r="O2" s="20">
        <f>AVERAGE(I:I)</f>
        <v>-75.762446999999995</v>
      </c>
    </row>
    <row r="3" spans="1:15">
      <c r="A3">
        <v>416048</v>
      </c>
      <c r="B3" t="s">
        <v>1832</v>
      </c>
      <c r="C3" t="s">
        <v>1829</v>
      </c>
      <c r="D3" t="s">
        <v>5751</v>
      </c>
      <c r="E3" t="s">
        <v>3407</v>
      </c>
      <c r="F3">
        <v>19536</v>
      </c>
      <c r="G3" t="s">
        <v>8274</v>
      </c>
      <c r="H3">
        <v>40.475554000000002</v>
      </c>
      <c r="I3">
        <v>-75.762446999999995</v>
      </c>
      <c r="J3" t="e">
        <f t="shared" ref="J3:J5" si="0">(H3-N$2)/N$6</f>
        <v>#DIV/0!</v>
      </c>
      <c r="K3" t="e">
        <f t="shared" ref="K3:K5" si="1">(I3-O$2)/O$6</f>
        <v>#DIV/0!</v>
      </c>
      <c r="M3" s="19" t="s">
        <v>8498</v>
      </c>
      <c r="N3" s="20">
        <f>MEDIAN(H:H)</f>
        <v>40.475554000000002</v>
      </c>
      <c r="O3" s="20">
        <f>MEDIAN(I:I)</f>
        <v>-75.762446999999995</v>
      </c>
    </row>
    <row r="4" spans="1:15">
      <c r="A4">
        <v>416022</v>
      </c>
      <c r="B4" t="s">
        <v>1830</v>
      </c>
      <c r="C4" t="s">
        <v>1829</v>
      </c>
      <c r="D4" t="s">
        <v>5751</v>
      </c>
      <c r="E4" t="s">
        <v>3407</v>
      </c>
      <c r="F4">
        <v>19536</v>
      </c>
      <c r="G4" t="s">
        <v>8274</v>
      </c>
      <c r="H4">
        <v>40.475554000000002</v>
      </c>
      <c r="I4">
        <v>-75.762446999999995</v>
      </c>
      <c r="J4" t="e">
        <f t="shared" si="0"/>
        <v>#DIV/0!</v>
      </c>
      <c r="K4" t="e">
        <f t="shared" si="1"/>
        <v>#DIV/0!</v>
      </c>
      <c r="M4" s="19" t="s">
        <v>8499</v>
      </c>
      <c r="N4" s="20">
        <f>MAX(H:H)</f>
        <v>40.475554000000002</v>
      </c>
      <c r="O4" s="20">
        <f>MAX(I:I)</f>
        <v>-75.762446999999995</v>
      </c>
    </row>
    <row r="5" spans="1:15">
      <c r="A5">
        <v>239932</v>
      </c>
      <c r="B5" t="s">
        <v>1828</v>
      </c>
      <c r="C5" t="s">
        <v>1829</v>
      </c>
      <c r="D5" t="s">
        <v>5751</v>
      </c>
      <c r="E5" t="s">
        <v>3407</v>
      </c>
      <c r="F5">
        <v>19536</v>
      </c>
      <c r="G5" s="13" t="s">
        <v>8274</v>
      </c>
      <c r="H5">
        <v>40.475554000000002</v>
      </c>
      <c r="I5">
        <v>-75.762446999999995</v>
      </c>
      <c r="J5" t="e">
        <f t="shared" si="0"/>
        <v>#DIV/0!</v>
      </c>
      <c r="K5" t="e">
        <f t="shared" si="1"/>
        <v>#DIV/0!</v>
      </c>
      <c r="M5" s="19" t="s">
        <v>8500</v>
      </c>
      <c r="N5" s="20">
        <f>MIN(H:H)</f>
        <v>40.475554000000002</v>
      </c>
      <c r="O5" s="20">
        <f>MIN(I:I)</f>
        <v>-75.762446999999995</v>
      </c>
    </row>
    <row r="6" spans="1:15">
      <c r="M6" t="s">
        <v>8501</v>
      </c>
      <c r="N6">
        <f>_xlfn.STDEV.P(H:H)</f>
        <v>0</v>
      </c>
      <c r="O6">
        <f>_xlfn.STDEV.P(I:I)</f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DB98-084E-4DB7-9FEB-4700FFF42FF4}">
  <sheetPr codeName="Sheet50"/>
  <dimension ref="A1:O11"/>
  <sheetViews>
    <sheetView workbookViewId="0">
      <selection activeCell="N6" sqref="N6:O6"/>
    </sheetView>
  </sheetViews>
  <sheetFormatPr defaultRowHeight="15"/>
  <cols>
    <col min="1" max="1" width="9.5703125" bestFit="1" customWidth="1"/>
    <col min="2" max="2" width="24.85546875" bestFit="1" customWidth="1"/>
    <col min="3" max="3" width="14" bestFit="1" customWidth="1"/>
    <col min="4" max="4" width="19.85546875" bestFit="1" customWidth="1"/>
    <col min="5" max="5" width="5.28515625" bestFit="1" customWidth="1"/>
    <col min="6" max="6" width="15.5703125" bestFit="1" customWidth="1"/>
    <col min="7" max="7" width="41.28515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241653</v>
      </c>
      <c r="B2" t="s">
        <v>2891</v>
      </c>
      <c r="C2" t="s">
        <v>399</v>
      </c>
      <c r="D2" t="s">
        <v>3711</v>
      </c>
      <c r="E2" t="s">
        <v>3407</v>
      </c>
      <c r="F2">
        <v>17019</v>
      </c>
      <c r="G2" t="s">
        <v>6230</v>
      </c>
      <c r="H2">
        <v>40.132022999999997</v>
      </c>
      <c r="I2">
        <v>-77.019881999999996</v>
      </c>
      <c r="J2">
        <f>(H2-N$2)/N$6</f>
        <v>1.4900507639594591</v>
      </c>
      <c r="K2">
        <f>(I2-O$2)/O$6</f>
        <v>1.9365993926348408</v>
      </c>
      <c r="M2" s="19" t="s">
        <v>8497</v>
      </c>
      <c r="N2" s="20">
        <f>AVERAGE(H:H)</f>
        <v>39.941938899999997</v>
      </c>
      <c r="O2" s="20">
        <f>AVERAGE(I:I)</f>
        <v>-77.516832800000003</v>
      </c>
    </row>
    <row r="3" spans="1:15">
      <c r="A3">
        <v>286684</v>
      </c>
      <c r="B3" t="s">
        <v>2897</v>
      </c>
      <c r="C3" t="s">
        <v>2898</v>
      </c>
      <c r="D3" t="s">
        <v>3914</v>
      </c>
      <c r="E3" t="s">
        <v>3407</v>
      </c>
      <c r="F3">
        <v>17222</v>
      </c>
      <c r="G3" t="s">
        <v>6433</v>
      </c>
      <c r="H3">
        <v>39.906922999999999</v>
      </c>
      <c r="I3">
        <v>-77.520538000000002</v>
      </c>
      <c r="J3">
        <f t="shared" ref="J3:J11" si="0">(H3-N$2)/N$6</f>
        <v>-0.27448623291335017</v>
      </c>
      <c r="K3">
        <f t="shared" ref="K3:K11" si="1">(I3-O$2)/O$6</f>
        <v>-1.4439031126599017E-2</v>
      </c>
      <c r="M3" s="19" t="s">
        <v>8498</v>
      </c>
      <c r="N3" s="20">
        <f>MEDIAN(H:H)</f>
        <v>39.911860500000003</v>
      </c>
      <c r="O3" s="20">
        <f>MEDIAN(I:I)</f>
        <v>-77.565759499999999</v>
      </c>
    </row>
    <row r="4" spans="1:15">
      <c r="A4">
        <v>247490</v>
      </c>
      <c r="B4" t="s">
        <v>2903</v>
      </c>
      <c r="C4" t="s">
        <v>173</v>
      </c>
      <c r="D4" t="s">
        <v>3936</v>
      </c>
      <c r="E4" t="s">
        <v>3407</v>
      </c>
      <c r="F4">
        <v>17268</v>
      </c>
      <c r="G4" t="s">
        <v>6455</v>
      </c>
      <c r="H4">
        <v>39.753878999999998</v>
      </c>
      <c r="I4">
        <v>-77.582014000000001</v>
      </c>
      <c r="J4">
        <f t="shared" si="0"/>
        <v>-1.4741832571221789</v>
      </c>
      <c r="K4">
        <f t="shared" si="1"/>
        <v>-0.2540087918788016</v>
      </c>
      <c r="M4" s="19" t="s">
        <v>8499</v>
      </c>
      <c r="N4" s="20">
        <f>MAX(H:H)</f>
        <v>40.16198</v>
      </c>
      <c r="O4" s="20">
        <f>MAX(I:I)</f>
        <v>-77.019881999999996</v>
      </c>
    </row>
    <row r="5" spans="1:15">
      <c r="A5">
        <v>256146</v>
      </c>
      <c r="B5" t="s">
        <v>2924</v>
      </c>
      <c r="C5" t="s">
        <v>2445</v>
      </c>
      <c r="D5" t="s">
        <v>3927</v>
      </c>
      <c r="E5" t="s">
        <v>3407</v>
      </c>
      <c r="F5">
        <v>17257</v>
      </c>
      <c r="G5" t="s">
        <v>6446</v>
      </c>
      <c r="H5">
        <v>40.058497000000003</v>
      </c>
      <c r="I5">
        <v>-77.496514000000005</v>
      </c>
      <c r="J5">
        <f t="shared" si="0"/>
        <v>0.91368760433235596</v>
      </c>
      <c r="K5">
        <f t="shared" si="1"/>
        <v>7.9181632747275826E-2</v>
      </c>
      <c r="M5" s="19" t="s">
        <v>8500</v>
      </c>
      <c r="N5" s="20">
        <f>MIN(H:H)</f>
        <v>39.753878999999998</v>
      </c>
      <c r="O5" s="20">
        <f>MIN(I:I)</f>
        <v>-77.904717000000005</v>
      </c>
    </row>
    <row r="6" spans="1:15">
      <c r="A6">
        <v>272563</v>
      </c>
      <c r="B6" t="s">
        <v>2956</v>
      </c>
      <c r="C6" t="s">
        <v>265</v>
      </c>
      <c r="D6" t="s">
        <v>3909</v>
      </c>
      <c r="E6" t="s">
        <v>3407</v>
      </c>
      <c r="F6">
        <v>17201</v>
      </c>
      <c r="G6" t="s">
        <v>6428</v>
      </c>
      <c r="H6">
        <v>39.913693000000002</v>
      </c>
      <c r="I6">
        <v>-77.669263000000001</v>
      </c>
      <c r="J6">
        <f t="shared" si="0"/>
        <v>-0.22141686166130917</v>
      </c>
      <c r="K6">
        <f t="shared" si="1"/>
        <v>-0.59401500659461348</v>
      </c>
      <c r="M6" t="s">
        <v>8501</v>
      </c>
      <c r="N6">
        <f>_xlfn.STDEV.P(H:H)</f>
        <v>0.1275688752340868</v>
      </c>
      <c r="O6">
        <f>_xlfn.STDEV.P(I:I)</f>
        <v>0.25661001541670475</v>
      </c>
    </row>
    <row r="7" spans="1:15">
      <c r="A7">
        <v>284027</v>
      </c>
      <c r="B7" t="s">
        <v>2957</v>
      </c>
      <c r="C7" t="s">
        <v>594</v>
      </c>
      <c r="D7" t="s">
        <v>3705</v>
      </c>
      <c r="E7" t="s">
        <v>3407</v>
      </c>
      <c r="F7">
        <v>17015</v>
      </c>
      <c r="G7" t="s">
        <v>6224</v>
      </c>
      <c r="H7">
        <v>40.16198</v>
      </c>
      <c r="I7">
        <v>-77.097669999999994</v>
      </c>
      <c r="J7">
        <f t="shared" si="0"/>
        <v>1.7248807720239852</v>
      </c>
      <c r="K7">
        <f t="shared" si="1"/>
        <v>1.633462354613626</v>
      </c>
    </row>
    <row r="8" spans="1:15">
      <c r="A8">
        <v>312571</v>
      </c>
      <c r="B8" t="s">
        <v>2958</v>
      </c>
      <c r="C8" t="s">
        <v>2959</v>
      </c>
      <c r="D8" t="s">
        <v>3923</v>
      </c>
      <c r="E8" t="s">
        <v>3407</v>
      </c>
      <c r="F8">
        <v>17236</v>
      </c>
      <c r="G8" t="s">
        <v>6442</v>
      </c>
      <c r="H8">
        <v>39.835990000000002</v>
      </c>
      <c r="I8">
        <v>-77.904717000000005</v>
      </c>
      <c r="J8">
        <f t="shared" si="0"/>
        <v>-0.83052311784970856</v>
      </c>
      <c r="K8">
        <f t="shared" si="1"/>
        <v>-1.5115707754824896</v>
      </c>
    </row>
    <row r="9" spans="1:15">
      <c r="A9">
        <v>319219</v>
      </c>
      <c r="B9" t="s">
        <v>2964</v>
      </c>
      <c r="C9" t="s">
        <v>2965</v>
      </c>
      <c r="D9" t="s">
        <v>3925</v>
      </c>
      <c r="E9" t="s">
        <v>3407</v>
      </c>
      <c r="F9">
        <v>17252</v>
      </c>
      <c r="G9" t="s">
        <v>6444</v>
      </c>
      <c r="H9">
        <v>39.925699999999999</v>
      </c>
      <c r="I9">
        <v>-77.746211000000002</v>
      </c>
      <c r="J9">
        <f t="shared" si="0"/>
        <v>-0.12729515699028857</v>
      </c>
      <c r="K9">
        <f t="shared" si="1"/>
        <v>-0.8938785948300414</v>
      </c>
    </row>
    <row r="10" spans="1:15">
      <c r="A10">
        <v>241697</v>
      </c>
      <c r="B10" t="s">
        <v>2966</v>
      </c>
      <c r="C10" t="s">
        <v>2898</v>
      </c>
      <c r="D10" t="s">
        <v>3915</v>
      </c>
      <c r="E10" t="s">
        <v>3407</v>
      </c>
      <c r="F10">
        <v>17222</v>
      </c>
      <c r="G10" t="s">
        <v>6434</v>
      </c>
      <c r="H10">
        <v>39.910027999999997</v>
      </c>
      <c r="I10">
        <v>-77.560140000000004</v>
      </c>
      <c r="J10">
        <f t="shared" si="0"/>
        <v>-0.25014644004224196</v>
      </c>
      <c r="K10">
        <f t="shared" si="1"/>
        <v>-0.16876660067096425</v>
      </c>
    </row>
    <row r="11" spans="1:15">
      <c r="A11">
        <v>241699</v>
      </c>
      <c r="B11" t="s">
        <v>2968</v>
      </c>
      <c r="C11" t="s">
        <v>173</v>
      </c>
      <c r="D11" t="s">
        <v>3937</v>
      </c>
      <c r="E11" t="s">
        <v>3407</v>
      </c>
      <c r="F11">
        <v>17268</v>
      </c>
      <c r="G11" t="s">
        <v>6456</v>
      </c>
      <c r="H11">
        <v>39.820675999999999</v>
      </c>
      <c r="I11">
        <v>-77.571378999999993</v>
      </c>
      <c r="J11">
        <f t="shared" si="0"/>
        <v>-0.95056807373650043</v>
      </c>
      <c r="K11">
        <f t="shared" si="1"/>
        <v>-0.21256457941212248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B2D5F-8F49-4CD3-9F7E-4083928B7D93}">
  <sheetPr codeName="Sheet51"/>
  <dimension ref="A1:O15"/>
  <sheetViews>
    <sheetView workbookViewId="0">
      <selection activeCell="N6" sqref="N6:O6"/>
    </sheetView>
  </sheetViews>
  <sheetFormatPr defaultRowHeight="15"/>
  <cols>
    <col min="1" max="1" width="9.5703125" bestFit="1" customWidth="1"/>
    <col min="2" max="2" width="24.85546875" bestFit="1" customWidth="1"/>
    <col min="3" max="3" width="16.140625" bestFit="1" customWidth="1"/>
    <col min="4" max="4" width="24.5703125" bestFit="1" customWidth="1"/>
    <col min="5" max="5" width="5.28515625" bestFit="1" customWidth="1"/>
    <col min="6" max="6" width="15.5703125" bestFit="1" customWidth="1"/>
    <col min="7" max="7" width="42.8554687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241658</v>
      </c>
      <c r="B2" t="s">
        <v>2900</v>
      </c>
      <c r="C2" t="s">
        <v>2901</v>
      </c>
      <c r="D2" t="s">
        <v>3957</v>
      </c>
      <c r="E2" t="s">
        <v>3407</v>
      </c>
      <c r="F2">
        <v>17319</v>
      </c>
      <c r="G2" t="s">
        <v>6476</v>
      </c>
      <c r="H2">
        <v>40.130920000000003</v>
      </c>
      <c r="I2">
        <v>-76.794799999999995</v>
      </c>
      <c r="J2">
        <f>(H2-N$2)/N$6</f>
        <v>-0.37156902536465847</v>
      </c>
      <c r="K2">
        <f>(I2-O$2)/O$6</f>
        <v>-0.35852990148029668</v>
      </c>
      <c r="M2" s="19" t="s">
        <v>8497</v>
      </c>
      <c r="N2" s="20">
        <f>AVERAGE(H:H)</f>
        <v>40.168219214285713</v>
      </c>
      <c r="O2" s="20">
        <f>AVERAGE(I:I)</f>
        <v>-76.721596214285711</v>
      </c>
    </row>
    <row r="3" spans="1:15">
      <c r="A3">
        <v>304710</v>
      </c>
      <c r="B3" t="s">
        <v>2912</v>
      </c>
      <c r="C3" t="s">
        <v>285</v>
      </c>
      <c r="D3" t="s">
        <v>3828</v>
      </c>
      <c r="E3" t="s">
        <v>3407</v>
      </c>
      <c r="F3">
        <v>17057</v>
      </c>
      <c r="G3" t="s">
        <v>6347</v>
      </c>
      <c r="H3">
        <v>40.223056</v>
      </c>
      <c r="I3">
        <v>-76.717827</v>
      </c>
      <c r="J3">
        <f t="shared" ref="J3:J15" si="0">(H3-N$2)/N$6</f>
        <v>0.54627560961235277</v>
      </c>
      <c r="K3">
        <f t="shared" ref="K3:K15" si="1">(I3-O$2)/O$6</f>
        <v>1.8460466399764754E-2</v>
      </c>
      <c r="M3" s="19" t="s">
        <v>8498</v>
      </c>
      <c r="N3" s="20">
        <f>MEDIAN(H:H)</f>
        <v>40.180329499999999</v>
      </c>
      <c r="O3" s="20">
        <f>MEDIAN(I:I)</f>
        <v>-76.734317000000004</v>
      </c>
    </row>
    <row r="4" spans="1:15">
      <c r="A4">
        <v>241666</v>
      </c>
      <c r="B4" t="s">
        <v>2913</v>
      </c>
      <c r="C4" t="s">
        <v>1599</v>
      </c>
      <c r="D4" t="s">
        <v>3998</v>
      </c>
      <c r="E4" t="s">
        <v>3407</v>
      </c>
      <c r="F4">
        <v>17345</v>
      </c>
      <c r="G4" t="s">
        <v>6518</v>
      </c>
      <c r="H4">
        <v>40.059216999999997</v>
      </c>
      <c r="I4">
        <v>-76.720733999999993</v>
      </c>
      <c r="J4">
        <f t="shared" si="0"/>
        <v>-1.0858632628154394</v>
      </c>
      <c r="K4">
        <f t="shared" si="1"/>
        <v>4.2228636114507783E-3</v>
      </c>
      <c r="M4" s="19" t="s">
        <v>8499</v>
      </c>
      <c r="N4" s="20">
        <f>MAX(H:H)</f>
        <v>40.338852000000003</v>
      </c>
      <c r="O4" s="20">
        <f>MAX(I:I)</f>
        <v>-76.421694000000002</v>
      </c>
    </row>
    <row r="5" spans="1:15">
      <c r="A5">
        <v>301337</v>
      </c>
      <c r="B5" t="s">
        <v>2915</v>
      </c>
      <c r="C5" t="s">
        <v>176</v>
      </c>
      <c r="D5" t="s">
        <v>4521</v>
      </c>
      <c r="E5" t="s">
        <v>3407</v>
      </c>
      <c r="F5">
        <v>17554</v>
      </c>
      <c r="G5" t="s">
        <v>7041</v>
      </c>
      <c r="H5">
        <v>40.043922000000002</v>
      </c>
      <c r="I5">
        <v>-76.421694000000002</v>
      </c>
      <c r="J5">
        <f t="shared" si="0"/>
        <v>-1.2382296960442434</v>
      </c>
      <c r="K5">
        <f t="shared" si="1"/>
        <v>1.4688299285674355</v>
      </c>
      <c r="M5" s="19" t="s">
        <v>8500</v>
      </c>
      <c r="N5" s="20">
        <f>MIN(H:H)</f>
        <v>40.024892000000001</v>
      </c>
      <c r="O5" s="20">
        <f>MIN(I:I)</f>
        <v>-77.153627999999998</v>
      </c>
    </row>
    <row r="6" spans="1:15">
      <c r="A6">
        <v>270588</v>
      </c>
      <c r="B6" t="s">
        <v>2918</v>
      </c>
      <c r="C6" t="s">
        <v>114</v>
      </c>
      <c r="D6" t="s">
        <v>3765</v>
      </c>
      <c r="E6" t="s">
        <v>3407</v>
      </c>
      <c r="F6">
        <v>17036</v>
      </c>
      <c r="G6" t="s">
        <v>6284</v>
      </c>
      <c r="H6">
        <v>40.268500000000003</v>
      </c>
      <c r="I6">
        <v>-76.747900000000001</v>
      </c>
      <c r="J6">
        <f t="shared" si="0"/>
        <v>0.99898173525162515</v>
      </c>
      <c r="K6">
        <f t="shared" si="1"/>
        <v>-0.12882795074986397</v>
      </c>
      <c r="M6" t="s">
        <v>8501</v>
      </c>
      <c r="N6">
        <f>_xlfn.STDEV.P(H:H)</f>
        <v>0.10038300218675258</v>
      </c>
      <c r="O6">
        <f>_xlfn.STDEV.P(I:I)</f>
        <v>0.20417763040695</v>
      </c>
    </row>
    <row r="7" spans="1:15">
      <c r="A7">
        <v>303136</v>
      </c>
      <c r="B7" t="s">
        <v>2920</v>
      </c>
      <c r="C7" t="s">
        <v>759</v>
      </c>
      <c r="D7" t="s">
        <v>3822</v>
      </c>
      <c r="E7" t="s">
        <v>3407</v>
      </c>
      <c r="F7">
        <v>17055</v>
      </c>
      <c r="G7" t="s">
        <v>6341</v>
      </c>
      <c r="H7">
        <v>40.209415999999997</v>
      </c>
      <c r="I7">
        <v>-77.022873000000004</v>
      </c>
      <c r="J7">
        <f t="shared" si="0"/>
        <v>0.41039603136835429</v>
      </c>
      <c r="K7">
        <f t="shared" si="1"/>
        <v>-1.4755621617990828</v>
      </c>
    </row>
    <row r="8" spans="1:15">
      <c r="A8">
        <v>241677</v>
      </c>
      <c r="B8" t="s">
        <v>2927</v>
      </c>
      <c r="C8" t="s">
        <v>2901</v>
      </c>
      <c r="D8" t="s">
        <v>3958</v>
      </c>
      <c r="E8" t="s">
        <v>3407</v>
      </c>
      <c r="F8">
        <v>17319</v>
      </c>
      <c r="G8" t="s">
        <v>6477</v>
      </c>
      <c r="H8">
        <v>40.153672999999998</v>
      </c>
      <c r="I8">
        <v>-76.816708000000006</v>
      </c>
      <c r="J8">
        <f t="shared" si="0"/>
        <v>-0.14490714532181234</v>
      </c>
      <c r="K8">
        <f t="shared" si="1"/>
        <v>-0.46582862933968683</v>
      </c>
    </row>
    <row r="9" spans="1:15">
      <c r="A9">
        <v>273124</v>
      </c>
      <c r="B9" t="s">
        <v>2933</v>
      </c>
      <c r="C9" t="s">
        <v>663</v>
      </c>
      <c r="D9" t="s">
        <v>4027</v>
      </c>
      <c r="E9" t="s">
        <v>3407</v>
      </c>
      <c r="F9">
        <v>17368</v>
      </c>
      <c r="G9" t="s">
        <v>6547</v>
      </c>
      <c r="H9">
        <v>40.024892000000001</v>
      </c>
      <c r="I9">
        <v>-76.543481999999997</v>
      </c>
      <c r="J9">
        <f t="shared" si="0"/>
        <v>-1.4278036237556038</v>
      </c>
      <c r="K9">
        <f t="shared" si="1"/>
        <v>0.87234930648725306</v>
      </c>
    </row>
    <row r="10" spans="1:15">
      <c r="A10">
        <v>241682</v>
      </c>
      <c r="B10" t="s">
        <v>2934</v>
      </c>
      <c r="C10" t="s">
        <v>322</v>
      </c>
      <c r="D10" t="s">
        <v>4431</v>
      </c>
      <c r="E10" t="s">
        <v>3407</v>
      </c>
      <c r="F10">
        <v>17547</v>
      </c>
      <c r="G10" t="s">
        <v>6951</v>
      </c>
      <c r="H10">
        <v>40.063577000000002</v>
      </c>
      <c r="I10">
        <v>-76.542636000000002</v>
      </c>
      <c r="J10">
        <f t="shared" si="0"/>
        <v>-1.0424296146376919</v>
      </c>
      <c r="K10">
        <f t="shared" si="1"/>
        <v>0.87649275745349997</v>
      </c>
    </row>
    <row r="11" spans="1:15">
      <c r="A11">
        <v>330648</v>
      </c>
      <c r="B11" t="s">
        <v>2935</v>
      </c>
      <c r="C11" t="s">
        <v>157</v>
      </c>
      <c r="D11" t="s">
        <v>3791</v>
      </c>
      <c r="E11" t="s">
        <v>3407</v>
      </c>
      <c r="F11">
        <v>17042</v>
      </c>
      <c r="G11" t="s">
        <v>6310</v>
      </c>
      <c r="H11">
        <v>40.338852000000003</v>
      </c>
      <c r="I11">
        <v>-76.440584999999999</v>
      </c>
      <c r="J11">
        <f t="shared" si="0"/>
        <v>1.6998175188748013</v>
      </c>
      <c r="K11">
        <f t="shared" si="1"/>
        <v>1.3763075500759991</v>
      </c>
    </row>
    <row r="12" spans="1:15">
      <c r="A12">
        <v>241692</v>
      </c>
      <c r="B12" t="s">
        <v>2945</v>
      </c>
      <c r="C12" t="s">
        <v>59</v>
      </c>
      <c r="D12" t="s">
        <v>4100</v>
      </c>
      <c r="E12" t="s">
        <v>3407</v>
      </c>
      <c r="F12">
        <v>17406</v>
      </c>
      <c r="G12" t="s">
        <v>6620</v>
      </c>
      <c r="H12">
        <v>40.081018</v>
      </c>
      <c r="I12">
        <v>-76.765576999999993</v>
      </c>
      <c r="J12">
        <f t="shared" si="0"/>
        <v>-0.86868506008102697</v>
      </c>
      <c r="K12">
        <f t="shared" si="1"/>
        <v>-0.21540452608164548</v>
      </c>
    </row>
    <row r="13" spans="1:15">
      <c r="A13">
        <v>273310</v>
      </c>
      <c r="B13" t="s">
        <v>2946</v>
      </c>
      <c r="C13" t="s">
        <v>2947</v>
      </c>
      <c r="D13" t="s">
        <v>3845</v>
      </c>
      <c r="E13" t="s">
        <v>3407</v>
      </c>
      <c r="F13">
        <v>17070</v>
      </c>
      <c r="G13" t="s">
        <v>6364</v>
      </c>
      <c r="H13">
        <v>40.206986000000001</v>
      </c>
      <c r="I13">
        <v>-76.874409999999997</v>
      </c>
      <c r="J13">
        <f t="shared" si="0"/>
        <v>0.38618874580146068</v>
      </c>
      <c r="K13">
        <f t="shared" si="1"/>
        <v>-0.74843549418078159</v>
      </c>
    </row>
    <row r="14" spans="1:15">
      <c r="A14">
        <v>272562</v>
      </c>
      <c r="B14" t="s">
        <v>2955</v>
      </c>
      <c r="C14" t="s">
        <v>594</v>
      </c>
      <c r="D14" t="s">
        <v>3703</v>
      </c>
      <c r="E14" t="s">
        <v>3407</v>
      </c>
      <c r="F14">
        <v>17013</v>
      </c>
      <c r="G14" t="s">
        <v>6222</v>
      </c>
      <c r="H14">
        <v>40.227364999999999</v>
      </c>
      <c r="I14">
        <v>-77.153627999999998</v>
      </c>
      <c r="J14">
        <f t="shared" si="0"/>
        <v>0.58920120364851003</v>
      </c>
      <c r="K14">
        <f t="shared" si="1"/>
        <v>-2.1159604255039923</v>
      </c>
    </row>
    <row r="15" spans="1:15">
      <c r="A15">
        <v>316190</v>
      </c>
      <c r="B15" t="s">
        <v>2960</v>
      </c>
      <c r="C15" t="s">
        <v>1498</v>
      </c>
      <c r="D15" t="s">
        <v>3697</v>
      </c>
      <c r="E15" t="s">
        <v>3407</v>
      </c>
      <c r="F15">
        <v>17003</v>
      </c>
      <c r="G15" t="s">
        <v>6216</v>
      </c>
      <c r="H15">
        <v>40.323675000000001</v>
      </c>
      <c r="I15">
        <v>-76.539492999999993</v>
      </c>
      <c r="J15">
        <f t="shared" si="0"/>
        <v>1.5486265834635846</v>
      </c>
      <c r="K15">
        <f t="shared" si="1"/>
        <v>0.89188621653980726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48A74-2A73-454B-96F3-7E77F56861B6}">
  <sheetPr codeName="Sheet52"/>
  <dimension ref="A1:O17"/>
  <sheetViews>
    <sheetView workbookViewId="0">
      <selection activeCell="N6" sqref="N6:O6"/>
    </sheetView>
  </sheetViews>
  <sheetFormatPr defaultRowHeight="15"/>
  <cols>
    <col min="1" max="1" width="9.5703125" bestFit="1" customWidth="1"/>
    <col min="2" max="2" width="24.85546875" bestFit="1" customWidth="1"/>
    <col min="3" max="3" width="11.140625" bestFit="1" customWidth="1"/>
    <col min="4" max="4" width="27.140625" bestFit="1" customWidth="1"/>
    <col min="5" max="5" width="5.28515625" bestFit="1" customWidth="1"/>
    <col min="6" max="6" width="15.5703125" bestFit="1" customWidth="1"/>
    <col min="7" max="7" width="40.140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239557</v>
      </c>
      <c r="B2" t="s">
        <v>1597</v>
      </c>
      <c r="C2" t="s">
        <v>59</v>
      </c>
      <c r="D2" t="s">
        <v>4083</v>
      </c>
      <c r="E2" t="s">
        <v>3407</v>
      </c>
      <c r="F2">
        <v>17404</v>
      </c>
      <c r="G2" t="s">
        <v>6603</v>
      </c>
      <c r="H2">
        <v>39.997371999999999</v>
      </c>
      <c r="I2">
        <v>-76.744962000000001</v>
      </c>
      <c r="J2">
        <f>(H2-N$2)/N$6</f>
        <v>0.10871187187157721</v>
      </c>
      <c r="K2">
        <f>(I2-O$2)/O$6</f>
        <v>-0.47616980335591474</v>
      </c>
      <c r="M2" s="19" t="s">
        <v>8497</v>
      </c>
      <c r="N2" s="20">
        <f>AVERAGE(H:H)</f>
        <v>39.994708875000008</v>
      </c>
      <c r="O2" s="20">
        <f>AVERAGE(I:I)</f>
        <v>-76.629559687499992</v>
      </c>
    </row>
    <row r="3" spans="1:15">
      <c r="A3">
        <v>272623</v>
      </c>
      <c r="B3" t="s">
        <v>2887</v>
      </c>
      <c r="C3" t="s">
        <v>59</v>
      </c>
      <c r="D3" t="s">
        <v>4084</v>
      </c>
      <c r="E3" t="s">
        <v>3407</v>
      </c>
      <c r="F3">
        <v>17404</v>
      </c>
      <c r="G3" t="s">
        <v>6604</v>
      </c>
      <c r="H3">
        <v>39.993839999999999</v>
      </c>
      <c r="I3">
        <v>-76.736930000000001</v>
      </c>
      <c r="J3">
        <f t="shared" ref="J3:J17" si="0">(H3-N$2)/N$6</f>
        <v>-3.5468491968539448E-2</v>
      </c>
      <c r="K3">
        <f t="shared" ref="K3:K17" si="1">(I3-O$2)/O$6</f>
        <v>-0.44302838896220914</v>
      </c>
      <c r="M3" s="19" t="s">
        <v>8498</v>
      </c>
      <c r="N3" s="20">
        <f>MEDIAN(H:H)</f>
        <v>39.989536000000001</v>
      </c>
      <c r="O3" s="20">
        <f>MEDIAN(I:I)</f>
        <v>-76.739018000000002</v>
      </c>
    </row>
    <row r="4" spans="1:15">
      <c r="A4">
        <v>241656</v>
      </c>
      <c r="B4" t="s">
        <v>2889</v>
      </c>
      <c r="C4" t="s">
        <v>59</v>
      </c>
      <c r="D4" t="s">
        <v>4082</v>
      </c>
      <c r="E4" t="s">
        <v>3407</v>
      </c>
      <c r="F4">
        <v>17404</v>
      </c>
      <c r="G4" t="s">
        <v>6602</v>
      </c>
      <c r="H4">
        <v>39.981909999999999</v>
      </c>
      <c r="I4">
        <v>-76.761714999999995</v>
      </c>
      <c r="J4">
        <f t="shared" si="0"/>
        <v>-0.52246502102080195</v>
      </c>
      <c r="K4">
        <f t="shared" si="1"/>
        <v>-0.54529556472762253</v>
      </c>
      <c r="M4" s="19" t="s">
        <v>8499</v>
      </c>
      <c r="N4" s="20">
        <f>MAX(H:H)</f>
        <v>40.084142</v>
      </c>
      <c r="O4" s="20">
        <f>MAX(I:I)</f>
        <v>-76.027844000000002</v>
      </c>
    </row>
    <row r="5" spans="1:15">
      <c r="A5">
        <v>310018</v>
      </c>
      <c r="B5" t="s">
        <v>2895</v>
      </c>
      <c r="C5" t="s">
        <v>140</v>
      </c>
      <c r="D5" t="s">
        <v>4282</v>
      </c>
      <c r="E5" t="s">
        <v>3407</v>
      </c>
      <c r="F5">
        <v>17540</v>
      </c>
      <c r="G5" t="s">
        <v>6802</v>
      </c>
      <c r="H5">
        <v>40.084142</v>
      </c>
      <c r="I5">
        <v>-76.219053000000002</v>
      </c>
      <c r="J5">
        <f t="shared" si="0"/>
        <v>3.6507645814999981</v>
      </c>
      <c r="K5">
        <f t="shared" si="1"/>
        <v>1.6938212452470727</v>
      </c>
      <c r="M5" s="19" t="s">
        <v>8500</v>
      </c>
      <c r="N5" s="20">
        <f>MIN(H:H)</f>
        <v>39.976483999999999</v>
      </c>
      <c r="O5" s="20">
        <f>MIN(I:I)</f>
        <v>-76.848817999999994</v>
      </c>
    </row>
    <row r="6" spans="1:15">
      <c r="A6">
        <v>241662</v>
      </c>
      <c r="B6" t="s">
        <v>2908</v>
      </c>
      <c r="C6" t="s">
        <v>59</v>
      </c>
      <c r="D6" t="s">
        <v>4080</v>
      </c>
      <c r="E6" t="s">
        <v>3407</v>
      </c>
      <c r="F6">
        <v>17404</v>
      </c>
      <c r="G6" t="s">
        <v>6600</v>
      </c>
      <c r="H6">
        <v>39.990205000000003</v>
      </c>
      <c r="I6">
        <v>-76.741106000000002</v>
      </c>
      <c r="J6">
        <f t="shared" si="0"/>
        <v>-0.18385343606769325</v>
      </c>
      <c r="K6">
        <f t="shared" si="1"/>
        <v>-0.46025928369678948</v>
      </c>
      <c r="M6" t="s">
        <v>8501</v>
      </c>
      <c r="N6">
        <f>_xlfn.STDEV.P(H:H)</f>
        <v>2.4497094513622853E-2</v>
      </c>
      <c r="O6">
        <f>_xlfn.STDEV.P(I:I)</f>
        <v>0.24235537761253537</v>
      </c>
    </row>
    <row r="7" spans="1:15">
      <c r="A7">
        <v>241663</v>
      </c>
      <c r="B7" t="s">
        <v>2909</v>
      </c>
      <c r="C7" t="s">
        <v>59</v>
      </c>
      <c r="D7" t="s">
        <v>4103</v>
      </c>
      <c r="E7" t="s">
        <v>3407</v>
      </c>
      <c r="F7">
        <v>17406</v>
      </c>
      <c r="G7" t="s">
        <v>6623</v>
      </c>
      <c r="H7">
        <v>39.982976000000001</v>
      </c>
      <c r="I7">
        <v>-76.708331999999999</v>
      </c>
      <c r="J7">
        <f t="shared" si="0"/>
        <v>-0.47894965639628445</v>
      </c>
      <c r="K7">
        <f t="shared" si="1"/>
        <v>-0.32502811893839612</v>
      </c>
    </row>
    <row r="8" spans="1:15">
      <c r="A8">
        <v>241667</v>
      </c>
      <c r="B8" t="s">
        <v>2914</v>
      </c>
      <c r="C8" t="s">
        <v>93</v>
      </c>
      <c r="D8" t="s">
        <v>3950</v>
      </c>
      <c r="E8" t="s">
        <v>3407</v>
      </c>
      <c r="F8">
        <v>17315</v>
      </c>
      <c r="G8" t="s">
        <v>6469</v>
      </c>
      <c r="H8">
        <v>40.003194999999998</v>
      </c>
      <c r="I8">
        <v>-76.848817999999994</v>
      </c>
      <c r="J8">
        <f t="shared" si="0"/>
        <v>0.3464135306034441</v>
      </c>
      <c r="K8">
        <f t="shared" si="1"/>
        <v>-0.90469753409202669</v>
      </c>
    </row>
    <row r="9" spans="1:15">
      <c r="A9">
        <v>241669</v>
      </c>
      <c r="B9" t="s">
        <v>2916</v>
      </c>
      <c r="C9" t="s">
        <v>59</v>
      </c>
      <c r="D9" t="s">
        <v>4081</v>
      </c>
      <c r="E9" t="s">
        <v>3407</v>
      </c>
      <c r="F9">
        <v>17404</v>
      </c>
      <c r="G9" t="s">
        <v>6601</v>
      </c>
      <c r="H9">
        <v>39.981057999999997</v>
      </c>
      <c r="I9">
        <v>-76.745431999999994</v>
      </c>
      <c r="J9">
        <f t="shared" si="0"/>
        <v>-0.55724465578638827</v>
      </c>
      <c r="K9">
        <f t="shared" si="1"/>
        <v>-0.47810910424794728</v>
      </c>
    </row>
    <row r="10" spans="1:15">
      <c r="A10">
        <v>241679</v>
      </c>
      <c r="B10" t="s">
        <v>2929</v>
      </c>
      <c r="C10" t="s">
        <v>2930</v>
      </c>
      <c r="D10" t="s">
        <v>4101</v>
      </c>
      <c r="E10" t="s">
        <v>3407</v>
      </c>
      <c r="F10">
        <v>17406</v>
      </c>
      <c r="G10" t="s">
        <v>6621</v>
      </c>
      <c r="H10">
        <v>40.001244999999997</v>
      </c>
      <c r="I10">
        <v>-76.617225000000005</v>
      </c>
      <c r="J10">
        <f t="shared" si="0"/>
        <v>0.26681225385136281</v>
      </c>
      <c r="K10">
        <f t="shared" si="1"/>
        <v>5.0895043557510053E-2</v>
      </c>
    </row>
    <row r="11" spans="1:15">
      <c r="A11">
        <v>241684</v>
      </c>
      <c r="B11" t="s">
        <v>2835</v>
      </c>
      <c r="C11" t="s">
        <v>59</v>
      </c>
      <c r="D11" t="s">
        <v>4109</v>
      </c>
      <c r="E11" t="s">
        <v>3407</v>
      </c>
      <c r="F11">
        <v>17408</v>
      </c>
      <c r="G11" t="s">
        <v>6629</v>
      </c>
      <c r="H11">
        <v>39.976483999999999</v>
      </c>
      <c r="I11">
        <v>-76.770251000000002</v>
      </c>
      <c r="J11">
        <f t="shared" si="0"/>
        <v>-0.74396067622932183</v>
      </c>
      <c r="K11">
        <f t="shared" si="1"/>
        <v>-0.58051656986518307</v>
      </c>
    </row>
    <row r="12" spans="1:15">
      <c r="A12">
        <v>241684</v>
      </c>
      <c r="B12" t="s">
        <v>2835</v>
      </c>
      <c r="C12" t="s">
        <v>59</v>
      </c>
      <c r="D12" t="s">
        <v>4109</v>
      </c>
      <c r="E12" t="s">
        <v>3407</v>
      </c>
      <c r="F12">
        <v>17408</v>
      </c>
      <c r="G12" t="s">
        <v>6629</v>
      </c>
      <c r="H12">
        <v>39.976483999999999</v>
      </c>
      <c r="I12">
        <v>-76.770251000000002</v>
      </c>
      <c r="J12">
        <f t="shared" si="0"/>
        <v>-0.74396067622932183</v>
      </c>
      <c r="K12">
        <f t="shared" si="1"/>
        <v>-0.58051656986518307</v>
      </c>
    </row>
    <row r="13" spans="1:15">
      <c r="A13">
        <v>241688</v>
      </c>
      <c r="B13" t="s">
        <v>2940</v>
      </c>
      <c r="C13" t="s">
        <v>59</v>
      </c>
      <c r="D13" t="s">
        <v>4110</v>
      </c>
      <c r="E13" t="s">
        <v>3407</v>
      </c>
      <c r="F13">
        <v>17408</v>
      </c>
      <c r="G13" t="s">
        <v>6630</v>
      </c>
      <c r="H13">
        <v>39.979336000000004</v>
      </c>
      <c r="I13">
        <v>-76.80068</v>
      </c>
      <c r="J13">
        <f t="shared" si="0"/>
        <v>-0.62753870633332876</v>
      </c>
      <c r="K13">
        <f t="shared" si="1"/>
        <v>-0.70607186102379838</v>
      </c>
    </row>
    <row r="14" spans="1:15">
      <c r="A14">
        <v>241693</v>
      </c>
      <c r="B14" t="s">
        <v>2948</v>
      </c>
      <c r="C14" t="s">
        <v>59</v>
      </c>
      <c r="D14" t="s">
        <v>4056</v>
      </c>
      <c r="E14" t="s">
        <v>3407</v>
      </c>
      <c r="F14">
        <v>17402</v>
      </c>
      <c r="G14" t="s">
        <v>6576</v>
      </c>
      <c r="H14">
        <v>39.988866999999999</v>
      </c>
      <c r="I14">
        <v>-76.669926000000004</v>
      </c>
      <c r="J14">
        <f t="shared" si="0"/>
        <v>-0.23847215827003423</v>
      </c>
      <c r="K14">
        <f t="shared" si="1"/>
        <v>-0.16655835285218093</v>
      </c>
    </row>
    <row r="15" spans="1:15">
      <c r="A15">
        <v>241695</v>
      </c>
      <c r="B15" t="s">
        <v>2962</v>
      </c>
      <c r="C15" t="s">
        <v>59</v>
      </c>
      <c r="D15" t="s">
        <v>4102</v>
      </c>
      <c r="E15" t="s">
        <v>3407</v>
      </c>
      <c r="F15">
        <v>17406</v>
      </c>
      <c r="G15" t="s">
        <v>6622</v>
      </c>
      <c r="H15">
        <v>39.995907000000003</v>
      </c>
      <c r="I15">
        <v>-76.733869999999996</v>
      </c>
      <c r="J15">
        <f t="shared" si="0"/>
        <v>4.890886138878852E-2</v>
      </c>
      <c r="K15">
        <f t="shared" si="1"/>
        <v>-0.43040230230323223</v>
      </c>
    </row>
    <row r="16" spans="1:15">
      <c r="A16">
        <v>312881</v>
      </c>
      <c r="B16" t="s">
        <v>2963</v>
      </c>
      <c r="C16" t="s">
        <v>252</v>
      </c>
      <c r="D16" t="s">
        <v>4602</v>
      </c>
      <c r="E16" t="s">
        <v>3407</v>
      </c>
      <c r="F16">
        <v>17579</v>
      </c>
      <c r="G16" t="s">
        <v>7122</v>
      </c>
      <c r="H16">
        <v>39.988773999999999</v>
      </c>
      <c r="I16">
        <v>-76.176559999999995</v>
      </c>
      <c r="J16">
        <f t="shared" si="0"/>
        <v>-0.2422685268535803</v>
      </c>
      <c r="K16">
        <f t="shared" si="1"/>
        <v>1.8691546767500573</v>
      </c>
    </row>
    <row r="17" spans="1:11">
      <c r="A17">
        <v>337114</v>
      </c>
      <c r="B17" t="s">
        <v>2972</v>
      </c>
      <c r="C17" t="s">
        <v>1314</v>
      </c>
      <c r="D17" t="s">
        <v>4242</v>
      </c>
      <c r="E17" t="s">
        <v>3407</v>
      </c>
      <c r="F17">
        <v>17527</v>
      </c>
      <c r="G17" t="s">
        <v>6762</v>
      </c>
      <c r="H17">
        <v>39.993547</v>
      </c>
      <c r="I17">
        <v>-76.027844000000002</v>
      </c>
      <c r="J17">
        <f t="shared" si="0"/>
        <v>-4.742909406509719E-2</v>
      </c>
      <c r="K17">
        <f t="shared" si="1"/>
        <v>2.4827824883753156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14194-D4E3-4A85-BF8A-8455E65B1CD1}">
  <sheetPr codeName="Sheet53"/>
  <dimension ref="A1:O16"/>
  <sheetViews>
    <sheetView workbookViewId="0">
      <selection activeCell="N6" sqref="N6:O6"/>
    </sheetView>
  </sheetViews>
  <sheetFormatPr defaultRowHeight="15"/>
  <cols>
    <col min="1" max="1" width="9.5703125" bestFit="1" customWidth="1"/>
    <col min="2" max="2" width="24.85546875" bestFit="1" customWidth="1"/>
    <col min="3" max="3" width="11.85546875" bestFit="1" customWidth="1"/>
    <col min="4" max="4" width="22.140625" bestFit="1" customWidth="1"/>
    <col min="5" max="5" width="5.28515625" bestFit="1" customWidth="1"/>
    <col min="6" max="6" width="15.5703125" bestFit="1" customWidth="1"/>
    <col min="7" max="7" width="42.28515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241652</v>
      </c>
      <c r="B2" t="s">
        <v>2890</v>
      </c>
      <c r="C2" t="s">
        <v>59</v>
      </c>
      <c r="D2" t="s">
        <v>4079</v>
      </c>
      <c r="E2" t="s">
        <v>3407</v>
      </c>
      <c r="F2">
        <v>17404</v>
      </c>
      <c r="G2" t="s">
        <v>6599</v>
      </c>
      <c r="H2">
        <v>39.960096999999998</v>
      </c>
      <c r="I2">
        <v>-76.775542999999999</v>
      </c>
      <c r="J2">
        <f>(H2-N$2)/N$6</f>
        <v>0.88064869979423299</v>
      </c>
      <c r="K2">
        <f>(I2-O$2)/O$6</f>
        <v>0.66181980984016631</v>
      </c>
      <c r="M2" s="19" t="s">
        <v>8497</v>
      </c>
      <c r="N2" s="20">
        <f>AVERAGE(H:H)</f>
        <v>39.905803600000006</v>
      </c>
      <c r="O2" s="20">
        <f>AVERAGE(I:I)</f>
        <v>-76.870350999999999</v>
      </c>
    </row>
    <row r="3" spans="1:15">
      <c r="A3">
        <v>241654</v>
      </c>
      <c r="B3" t="s">
        <v>2893</v>
      </c>
      <c r="C3" t="s">
        <v>724</v>
      </c>
      <c r="D3" t="s">
        <v>3954</v>
      </c>
      <c r="E3" t="s">
        <v>3407</v>
      </c>
      <c r="F3">
        <v>17316</v>
      </c>
      <c r="G3" t="s">
        <v>6473</v>
      </c>
      <c r="H3">
        <v>39.938276000000002</v>
      </c>
      <c r="I3">
        <v>-77.061797999999996</v>
      </c>
      <c r="J3">
        <f t="shared" ref="J3:J16" si="0">(H3-N$2)/N$6</f>
        <v>0.52670816046147695</v>
      </c>
      <c r="K3">
        <f t="shared" ref="K3:K16" si="1">(I3-O$2)/O$6</f>
        <v>-1.3364211578608078</v>
      </c>
      <c r="M3" s="19" t="s">
        <v>8498</v>
      </c>
      <c r="N3" s="20">
        <f>MEDIAN(H:H)</f>
        <v>39.937350000000002</v>
      </c>
      <c r="O3" s="20">
        <f>MEDIAN(I:I)</f>
        <v>-76.863001999999994</v>
      </c>
    </row>
    <row r="4" spans="1:15">
      <c r="A4">
        <v>241657</v>
      </c>
      <c r="B4" t="s">
        <v>2899</v>
      </c>
      <c r="C4" t="s">
        <v>135</v>
      </c>
      <c r="D4" t="s">
        <v>3992</v>
      </c>
      <c r="E4" t="s">
        <v>3407</v>
      </c>
      <c r="F4">
        <v>17331</v>
      </c>
      <c r="G4" t="s">
        <v>6511</v>
      </c>
      <c r="H4">
        <v>39.772196999999998</v>
      </c>
      <c r="I4">
        <v>-76.957617999999997</v>
      </c>
      <c r="J4">
        <f t="shared" si="0"/>
        <v>-2.1671230494673863</v>
      </c>
      <c r="K4">
        <f t="shared" si="1"/>
        <v>-0.60917885985696996</v>
      </c>
      <c r="M4" s="19" t="s">
        <v>8499</v>
      </c>
      <c r="N4" s="20">
        <f>MAX(H:H)</f>
        <v>39.976990000000001</v>
      </c>
      <c r="O4" s="20">
        <f>MAX(I:I)</f>
        <v>-76.647480999999999</v>
      </c>
    </row>
    <row r="5" spans="1:15">
      <c r="A5">
        <v>241659</v>
      </c>
      <c r="B5" t="s">
        <v>2902</v>
      </c>
      <c r="C5" t="s">
        <v>59</v>
      </c>
      <c r="D5" t="s">
        <v>4108</v>
      </c>
      <c r="E5" t="s">
        <v>3407</v>
      </c>
      <c r="F5">
        <v>17408</v>
      </c>
      <c r="G5" t="s">
        <v>6628</v>
      </c>
      <c r="H5">
        <v>39.929270000000002</v>
      </c>
      <c r="I5">
        <v>-76.822305</v>
      </c>
      <c r="J5">
        <f t="shared" si="0"/>
        <v>0.38062922286781831</v>
      </c>
      <c r="K5">
        <f t="shared" si="1"/>
        <v>0.3353914710106749</v>
      </c>
      <c r="M5" s="19" t="s">
        <v>8500</v>
      </c>
      <c r="N5" s="20">
        <f>MIN(H:H)</f>
        <v>39.772196999999998</v>
      </c>
      <c r="O5" s="20">
        <f>MIN(I:I)</f>
        <v>-77.136792</v>
      </c>
    </row>
    <row r="6" spans="1:15">
      <c r="A6">
        <v>241660</v>
      </c>
      <c r="B6" t="s">
        <v>2905</v>
      </c>
      <c r="C6" t="s">
        <v>59</v>
      </c>
      <c r="D6" t="s">
        <v>4055</v>
      </c>
      <c r="E6" t="s">
        <v>3407</v>
      </c>
      <c r="F6">
        <v>17402</v>
      </c>
      <c r="G6" t="s">
        <v>6575</v>
      </c>
      <c r="H6">
        <v>39.958832000000001</v>
      </c>
      <c r="I6">
        <v>-76.681518999999994</v>
      </c>
      <c r="J6">
        <f t="shared" si="0"/>
        <v>0.86013017258398627</v>
      </c>
      <c r="K6">
        <f t="shared" si="1"/>
        <v>1.3181668037691019</v>
      </c>
      <c r="M6" t="s">
        <v>8501</v>
      </c>
      <c r="N6">
        <f>_xlfn.STDEV.P(H:H)</f>
        <v>6.165159843269806E-2</v>
      </c>
      <c r="O6">
        <f>_xlfn.STDEV.P(I:I)</f>
        <v>0.14325349376123567</v>
      </c>
    </row>
    <row r="7" spans="1:15">
      <c r="A7">
        <v>270040</v>
      </c>
      <c r="B7" t="s">
        <v>2906</v>
      </c>
      <c r="C7" t="s">
        <v>59</v>
      </c>
      <c r="D7" t="s">
        <v>4054</v>
      </c>
      <c r="E7" t="s">
        <v>3407</v>
      </c>
      <c r="F7">
        <v>17402</v>
      </c>
      <c r="G7" t="s">
        <v>6574</v>
      </c>
      <c r="H7">
        <v>39.976990000000001</v>
      </c>
      <c r="I7">
        <v>-76.695269999999994</v>
      </c>
      <c r="J7">
        <f t="shared" si="0"/>
        <v>1.1546561939947992</v>
      </c>
      <c r="K7">
        <f t="shared" si="1"/>
        <v>1.2221761257133308</v>
      </c>
    </row>
    <row r="8" spans="1:15">
      <c r="A8">
        <v>241661</v>
      </c>
      <c r="B8" t="s">
        <v>2907</v>
      </c>
      <c r="C8" t="s">
        <v>59</v>
      </c>
      <c r="D8" t="s">
        <v>4105</v>
      </c>
      <c r="E8" t="s">
        <v>3407</v>
      </c>
      <c r="F8">
        <v>17407</v>
      </c>
      <c r="G8" t="s">
        <v>6625</v>
      </c>
      <c r="H8">
        <v>39.890434999999997</v>
      </c>
      <c r="I8">
        <v>-76.786165999999994</v>
      </c>
      <c r="J8">
        <f t="shared" si="0"/>
        <v>-0.24928145239877933</v>
      </c>
      <c r="K8">
        <f t="shared" si="1"/>
        <v>0.58766455036914067</v>
      </c>
    </row>
    <row r="9" spans="1:15">
      <c r="A9">
        <v>270587</v>
      </c>
      <c r="B9" t="s">
        <v>2921</v>
      </c>
      <c r="C9" t="s">
        <v>59</v>
      </c>
      <c r="D9" t="s">
        <v>4053</v>
      </c>
      <c r="E9" t="s">
        <v>3407</v>
      </c>
      <c r="F9">
        <v>17402</v>
      </c>
      <c r="G9" t="s">
        <v>6573</v>
      </c>
      <c r="H9">
        <v>39.945349999999998</v>
      </c>
      <c r="I9">
        <v>-76.647480999999999</v>
      </c>
      <c r="J9">
        <f t="shared" si="0"/>
        <v>0.64144971104297788</v>
      </c>
      <c r="K9">
        <f t="shared" si="1"/>
        <v>1.5557735741612249</v>
      </c>
    </row>
    <row r="10" spans="1:15">
      <c r="A10">
        <v>241676</v>
      </c>
      <c r="B10" t="s">
        <v>2926</v>
      </c>
      <c r="C10" t="s">
        <v>135</v>
      </c>
      <c r="D10" t="s">
        <v>3991</v>
      </c>
      <c r="E10" t="s">
        <v>3407</v>
      </c>
      <c r="F10">
        <v>17331</v>
      </c>
      <c r="G10" t="s">
        <v>6510</v>
      </c>
      <c r="H10">
        <v>39.811762000000002</v>
      </c>
      <c r="I10">
        <v>-76.976827</v>
      </c>
      <c r="J10">
        <f t="shared" si="0"/>
        <v>-1.5253716430834252</v>
      </c>
      <c r="K10">
        <f t="shared" si="1"/>
        <v>-0.74326983031539184</v>
      </c>
    </row>
    <row r="11" spans="1:15">
      <c r="A11">
        <v>309493</v>
      </c>
      <c r="B11" t="s">
        <v>2928</v>
      </c>
      <c r="C11" t="s">
        <v>567</v>
      </c>
      <c r="D11" t="s">
        <v>4030</v>
      </c>
      <c r="E11" t="s">
        <v>3407</v>
      </c>
      <c r="F11">
        <v>17372</v>
      </c>
      <c r="G11" t="s">
        <v>6550</v>
      </c>
      <c r="H11">
        <v>39.949582999999997</v>
      </c>
      <c r="I11">
        <v>-77.136792</v>
      </c>
      <c r="J11">
        <f t="shared" si="0"/>
        <v>0.71010973134432032</v>
      </c>
      <c r="K11">
        <f t="shared" si="1"/>
        <v>-1.8599267145559781</v>
      </c>
    </row>
    <row r="12" spans="1:15">
      <c r="A12">
        <v>241686</v>
      </c>
      <c r="B12" t="s">
        <v>2938</v>
      </c>
      <c r="C12" t="s">
        <v>724</v>
      </c>
      <c r="D12" t="s">
        <v>3953</v>
      </c>
      <c r="E12" t="s">
        <v>3407</v>
      </c>
      <c r="F12">
        <v>17316</v>
      </c>
      <c r="G12" t="s">
        <v>6472</v>
      </c>
      <c r="H12">
        <v>39.937350000000002</v>
      </c>
      <c r="I12">
        <v>-76.978890000000007</v>
      </c>
      <c r="J12">
        <f t="shared" si="0"/>
        <v>0.51168827413994666</v>
      </c>
      <c r="K12">
        <f t="shared" si="1"/>
        <v>-0.75767087524519483</v>
      </c>
    </row>
    <row r="13" spans="1:15">
      <c r="A13">
        <v>241690</v>
      </c>
      <c r="B13" t="s">
        <v>2941</v>
      </c>
      <c r="C13" t="s">
        <v>2942</v>
      </c>
      <c r="D13" t="s">
        <v>4015</v>
      </c>
      <c r="E13" t="s">
        <v>3407</v>
      </c>
      <c r="F13">
        <v>17362</v>
      </c>
      <c r="G13" t="s">
        <v>6535</v>
      </c>
      <c r="H13">
        <v>39.884269000000003</v>
      </c>
      <c r="I13">
        <v>-76.863001999999994</v>
      </c>
      <c r="J13">
        <f t="shared" si="0"/>
        <v>-0.3492950798917363</v>
      </c>
      <c r="K13">
        <f t="shared" si="1"/>
        <v>5.1300668535552124E-2</v>
      </c>
    </row>
    <row r="14" spans="1:15">
      <c r="A14">
        <v>241694</v>
      </c>
      <c r="B14" t="s">
        <v>2949</v>
      </c>
      <c r="C14" t="s">
        <v>2950</v>
      </c>
      <c r="D14" t="s">
        <v>3940</v>
      </c>
      <c r="E14" t="s">
        <v>3407</v>
      </c>
      <c r="F14">
        <v>17301</v>
      </c>
      <c r="G14" t="s">
        <v>6459</v>
      </c>
      <c r="H14">
        <v>39.888373999999999</v>
      </c>
      <c r="I14">
        <v>-76.975948000000002</v>
      </c>
      <c r="J14">
        <f t="shared" si="0"/>
        <v>-0.28271124258090313</v>
      </c>
      <c r="K14">
        <f t="shared" si="1"/>
        <v>-0.73713385431286116</v>
      </c>
    </row>
    <row r="15" spans="1:15">
      <c r="A15">
        <v>272622</v>
      </c>
      <c r="B15" t="s">
        <v>2953</v>
      </c>
      <c r="C15" t="s">
        <v>135</v>
      </c>
      <c r="D15" t="s">
        <v>3993</v>
      </c>
      <c r="E15" t="s">
        <v>3407</v>
      </c>
      <c r="F15">
        <v>17331</v>
      </c>
      <c r="G15" t="s">
        <v>6512</v>
      </c>
      <c r="H15">
        <v>39.800930000000001</v>
      </c>
      <c r="I15">
        <v>-76.955016000000001</v>
      </c>
      <c r="J15">
        <f t="shared" si="0"/>
        <v>-1.701068628650237</v>
      </c>
      <c r="K15">
        <f t="shared" si="1"/>
        <v>-0.5910152539882515</v>
      </c>
    </row>
    <row r="16" spans="1:15">
      <c r="A16">
        <v>242714</v>
      </c>
      <c r="B16" t="s">
        <v>2954</v>
      </c>
      <c r="C16" t="s">
        <v>59</v>
      </c>
      <c r="D16" t="s">
        <v>4073</v>
      </c>
      <c r="E16" t="s">
        <v>3407</v>
      </c>
      <c r="F16">
        <v>17403</v>
      </c>
      <c r="G16" t="s">
        <v>6593</v>
      </c>
      <c r="H16">
        <v>39.943339000000002</v>
      </c>
      <c r="I16">
        <v>-76.74109</v>
      </c>
      <c r="J16">
        <f t="shared" si="0"/>
        <v>0.60883092984152543</v>
      </c>
      <c r="K16">
        <f t="shared" si="1"/>
        <v>0.90232354273636284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15C0-07FB-444C-902D-0F3AEF94F31F}">
  <sheetPr codeName="Sheet54"/>
  <dimension ref="A1:O17"/>
  <sheetViews>
    <sheetView workbookViewId="0">
      <selection activeCell="N6" sqref="N6:O6"/>
    </sheetView>
  </sheetViews>
  <sheetFormatPr defaultRowHeight="15"/>
  <cols>
    <col min="1" max="1" width="9.5703125" bestFit="1" customWidth="1"/>
    <col min="2" max="2" width="24.85546875" bestFit="1" customWidth="1"/>
    <col min="3" max="3" width="14.140625" bestFit="1" customWidth="1"/>
    <col min="4" max="4" width="23.5703125" bestFit="1" customWidth="1"/>
    <col min="5" max="5" width="5.28515625" bestFit="1" customWidth="1"/>
    <col min="6" max="6" width="15.5703125" bestFit="1" customWidth="1"/>
    <col min="7" max="7" width="44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296548</v>
      </c>
      <c r="B2" t="s">
        <v>2892</v>
      </c>
      <c r="C2" t="s">
        <v>59</v>
      </c>
      <c r="D2" t="s">
        <v>4071</v>
      </c>
      <c r="E2" t="s">
        <v>3407</v>
      </c>
      <c r="F2">
        <v>17403</v>
      </c>
      <c r="G2" t="s">
        <v>6591</v>
      </c>
      <c r="H2">
        <v>39.865276999999999</v>
      </c>
      <c r="I2">
        <v>-76.704892000000001</v>
      </c>
      <c r="J2">
        <f>(H2-N$2)/N$6</f>
        <v>0.4790736948514438</v>
      </c>
      <c r="K2">
        <f>(I2-O$2)/O$6</f>
        <v>-0.89064846332949155</v>
      </c>
      <c r="M2" s="19" t="s">
        <v>8497</v>
      </c>
      <c r="N2" s="20">
        <f>AVERAGE(H:H)</f>
        <v>39.829843250000003</v>
      </c>
      <c r="O2" s="20">
        <f>AVERAGE(I:I)</f>
        <v>-76.629846000000015</v>
      </c>
    </row>
    <row r="3" spans="1:15">
      <c r="A3">
        <v>241655</v>
      </c>
      <c r="B3" t="s">
        <v>2894</v>
      </c>
      <c r="C3" t="s">
        <v>2840</v>
      </c>
      <c r="D3" t="s">
        <v>3942</v>
      </c>
      <c r="E3" t="s">
        <v>3407</v>
      </c>
      <c r="F3">
        <v>17309</v>
      </c>
      <c r="G3" t="s">
        <v>6461</v>
      </c>
      <c r="H3">
        <v>39.862848999999997</v>
      </c>
      <c r="I3">
        <v>-76.463646999999995</v>
      </c>
      <c r="J3">
        <f t="shared" ref="J3:J17" si="0">(H3-N$2)/N$6</f>
        <v>0.44624649109512832</v>
      </c>
      <c r="K3">
        <f t="shared" ref="K3:K17" si="1">(I3-O$2)/O$6</f>
        <v>1.9724553468132</v>
      </c>
      <c r="M3" s="19" t="s">
        <v>8498</v>
      </c>
      <c r="N3" s="20">
        <f>MEDIAN(H:H)</f>
        <v>39.864063000000002</v>
      </c>
      <c r="O3" s="20">
        <f>MEDIAN(I:I)</f>
        <v>-76.632079500000003</v>
      </c>
    </row>
    <row r="4" spans="1:15">
      <c r="A4">
        <v>281590</v>
      </c>
      <c r="B4" t="s">
        <v>2896</v>
      </c>
      <c r="C4" t="s">
        <v>1909</v>
      </c>
      <c r="D4" t="s">
        <v>4017</v>
      </c>
      <c r="E4" t="s">
        <v>3407</v>
      </c>
      <c r="F4">
        <v>17363</v>
      </c>
      <c r="G4" t="s">
        <v>6537</v>
      </c>
      <c r="H4">
        <v>39.752848999999998</v>
      </c>
      <c r="I4">
        <v>-76.593577999999994</v>
      </c>
      <c r="J4">
        <f t="shared" si="0"/>
        <v>-1.0409826741404147</v>
      </c>
      <c r="K4">
        <f t="shared" si="1"/>
        <v>0.43042984926656591</v>
      </c>
      <c r="M4" s="19" t="s">
        <v>8499</v>
      </c>
      <c r="N4" s="20">
        <f>MAX(H:H)</f>
        <v>39.913159999999998</v>
      </c>
      <c r="O4" s="20">
        <f>MAX(I:I)</f>
        <v>-76.453795</v>
      </c>
    </row>
    <row r="5" spans="1:15">
      <c r="A5">
        <v>241665</v>
      </c>
      <c r="B5" t="s">
        <v>2910</v>
      </c>
      <c r="C5" t="s">
        <v>2911</v>
      </c>
      <c r="D5" t="s">
        <v>4011</v>
      </c>
      <c r="E5" t="s">
        <v>3407</v>
      </c>
      <c r="F5">
        <v>17361</v>
      </c>
      <c r="G5" t="s">
        <v>6531</v>
      </c>
      <c r="H5">
        <v>39.778250999999997</v>
      </c>
      <c r="I5">
        <v>-76.679032000000007</v>
      </c>
      <c r="J5">
        <f t="shared" si="0"/>
        <v>-0.69754089909211459</v>
      </c>
      <c r="K5">
        <f t="shared" si="1"/>
        <v>-0.58374110968372839</v>
      </c>
      <c r="M5" s="19" t="s">
        <v>8500</v>
      </c>
      <c r="N5" s="20">
        <f>MIN(H:H)</f>
        <v>39.725696999999997</v>
      </c>
      <c r="O5" s="20">
        <f>MIN(I:I)</f>
        <v>-76.765518999999998</v>
      </c>
    </row>
    <row r="6" spans="1:15">
      <c r="A6">
        <v>241670</v>
      </c>
      <c r="B6" t="s">
        <v>2917</v>
      </c>
      <c r="C6" t="s">
        <v>2911</v>
      </c>
      <c r="D6" t="s">
        <v>4012</v>
      </c>
      <c r="E6" t="s">
        <v>3407</v>
      </c>
      <c r="F6">
        <v>17361</v>
      </c>
      <c r="G6" t="s">
        <v>6532</v>
      </c>
      <c r="H6">
        <v>39.753017</v>
      </c>
      <c r="I6">
        <v>-76.676929999999999</v>
      </c>
      <c r="J6">
        <f t="shared" si="0"/>
        <v>-1.0387112695971166</v>
      </c>
      <c r="K6">
        <f t="shared" si="1"/>
        <v>-0.55879450267035125</v>
      </c>
      <c r="M6" t="s">
        <v>8501</v>
      </c>
      <c r="N6">
        <f>_xlfn.STDEV.P(H:H)</f>
        <v>7.3963046564231374E-2</v>
      </c>
      <c r="O6">
        <f>_xlfn.STDEV.P(I:I)</f>
        <v>8.4259955627659616E-2</v>
      </c>
    </row>
    <row r="7" spans="1:15">
      <c r="A7">
        <v>241671</v>
      </c>
      <c r="B7" t="s">
        <v>2919</v>
      </c>
      <c r="C7" t="s">
        <v>77</v>
      </c>
      <c r="D7" t="s">
        <v>4010</v>
      </c>
      <c r="E7" t="s">
        <v>3407</v>
      </c>
      <c r="F7">
        <v>17356</v>
      </c>
      <c r="G7" t="s">
        <v>6530</v>
      </c>
      <c r="H7">
        <v>39.90607</v>
      </c>
      <c r="I7">
        <v>-76.611468000000002</v>
      </c>
      <c r="J7">
        <f t="shared" si="0"/>
        <v>1.0306058706464887</v>
      </c>
      <c r="K7">
        <f t="shared" si="1"/>
        <v>0.21811072487652489</v>
      </c>
    </row>
    <row r="8" spans="1:15">
      <c r="A8">
        <v>241674</v>
      </c>
      <c r="B8" t="s">
        <v>2922</v>
      </c>
      <c r="C8" t="s">
        <v>2923</v>
      </c>
      <c r="D8" t="s">
        <v>3999</v>
      </c>
      <c r="E8" t="s">
        <v>3407</v>
      </c>
      <c r="F8">
        <v>17349</v>
      </c>
      <c r="G8" t="s">
        <v>6519</v>
      </c>
      <c r="H8">
        <v>39.738816999999997</v>
      </c>
      <c r="I8">
        <v>-76.703680000000006</v>
      </c>
      <c r="J8">
        <f t="shared" si="0"/>
        <v>-1.2306990345639206</v>
      </c>
      <c r="K8">
        <f t="shared" si="1"/>
        <v>-0.87626440638373315</v>
      </c>
    </row>
    <row r="9" spans="1:15">
      <c r="A9">
        <v>241675</v>
      </c>
      <c r="B9" t="s">
        <v>2925</v>
      </c>
      <c r="C9" t="s">
        <v>638</v>
      </c>
      <c r="D9" t="s">
        <v>3948</v>
      </c>
      <c r="E9" t="s">
        <v>3407</v>
      </c>
      <c r="F9">
        <v>17313</v>
      </c>
      <c r="G9" t="s">
        <v>6467</v>
      </c>
      <c r="H9">
        <v>39.905974000000001</v>
      </c>
      <c r="I9">
        <v>-76.652691000000004</v>
      </c>
      <c r="J9">
        <f t="shared" si="0"/>
        <v>1.0293079251932029</v>
      </c>
      <c r="K9">
        <f t="shared" si="1"/>
        <v>-0.27112523178792591</v>
      </c>
    </row>
    <row r="10" spans="1:15">
      <c r="A10">
        <v>241680</v>
      </c>
      <c r="B10" t="s">
        <v>2931</v>
      </c>
      <c r="C10" t="s">
        <v>2932</v>
      </c>
      <c r="D10" t="s">
        <v>4019</v>
      </c>
      <c r="E10" t="s">
        <v>3407</v>
      </c>
      <c r="F10">
        <v>17366</v>
      </c>
      <c r="G10" t="s">
        <v>6539</v>
      </c>
      <c r="H10">
        <v>39.913159999999998</v>
      </c>
      <c r="I10">
        <v>-76.589359999999999</v>
      </c>
      <c r="J10">
        <f t="shared" si="0"/>
        <v>1.1264645504784627</v>
      </c>
      <c r="K10">
        <f t="shared" si="1"/>
        <v>0.48048921576604081</v>
      </c>
    </row>
    <row r="11" spans="1:15">
      <c r="A11">
        <v>241683</v>
      </c>
      <c r="B11" t="s">
        <v>2936</v>
      </c>
      <c r="C11" t="s">
        <v>1909</v>
      </c>
      <c r="D11" t="s">
        <v>4018</v>
      </c>
      <c r="E11" t="s">
        <v>3407</v>
      </c>
      <c r="F11">
        <v>17363</v>
      </c>
      <c r="G11" t="s">
        <v>6538</v>
      </c>
      <c r="H11">
        <v>39.761463999999997</v>
      </c>
      <c r="I11">
        <v>-76.591029000000006</v>
      </c>
      <c r="J11">
        <f t="shared" si="0"/>
        <v>-0.92450558997220866</v>
      </c>
      <c r="K11">
        <f t="shared" si="1"/>
        <v>0.4606814673810069</v>
      </c>
    </row>
    <row r="12" spans="1:15">
      <c r="A12">
        <v>241685</v>
      </c>
      <c r="B12" t="s">
        <v>2937</v>
      </c>
      <c r="C12" t="s">
        <v>1213</v>
      </c>
      <c r="D12" t="s">
        <v>3974</v>
      </c>
      <c r="E12" t="s">
        <v>3407</v>
      </c>
      <c r="F12">
        <v>17327</v>
      </c>
      <c r="G12" t="s">
        <v>6493</v>
      </c>
      <c r="H12">
        <v>39.725696999999997</v>
      </c>
      <c r="I12">
        <v>-76.765518999999998</v>
      </c>
      <c r="J12">
        <f t="shared" si="0"/>
        <v>-1.4080849131811155</v>
      </c>
      <c r="K12">
        <f t="shared" si="1"/>
        <v>-1.6101717475323012</v>
      </c>
    </row>
    <row r="13" spans="1:15">
      <c r="A13">
        <v>241687</v>
      </c>
      <c r="B13" t="s">
        <v>2939</v>
      </c>
      <c r="C13" t="s">
        <v>77</v>
      </c>
      <c r="D13" t="s">
        <v>4008</v>
      </c>
      <c r="E13" t="s">
        <v>3407</v>
      </c>
      <c r="F13">
        <v>17356</v>
      </c>
      <c r="G13" t="s">
        <v>6528</v>
      </c>
      <c r="H13">
        <v>39.889592999999998</v>
      </c>
      <c r="I13">
        <v>-76.597020000000001</v>
      </c>
      <c r="J13">
        <f t="shared" si="0"/>
        <v>0.80783246195931657</v>
      </c>
      <c r="K13">
        <f t="shared" si="1"/>
        <v>0.3895800769830764</v>
      </c>
    </row>
    <row r="14" spans="1:15">
      <c r="A14">
        <v>241691</v>
      </c>
      <c r="B14" t="s">
        <v>2943</v>
      </c>
      <c r="C14" t="s">
        <v>2944</v>
      </c>
      <c r="D14" t="s">
        <v>4104</v>
      </c>
      <c r="E14" t="s">
        <v>3407</v>
      </c>
      <c r="F14">
        <v>17407</v>
      </c>
      <c r="G14" t="s">
        <v>6624</v>
      </c>
      <c r="H14">
        <v>39.882913000000002</v>
      </c>
      <c r="I14">
        <v>-76.709546000000003</v>
      </c>
      <c r="J14">
        <f t="shared" si="0"/>
        <v>0.71751709083415993</v>
      </c>
      <c r="K14">
        <f t="shared" si="1"/>
        <v>-0.94588229255873946</v>
      </c>
    </row>
    <row r="15" spans="1:15">
      <c r="A15">
        <v>254417</v>
      </c>
      <c r="B15" t="s">
        <v>2951</v>
      </c>
      <c r="C15" t="s">
        <v>2952</v>
      </c>
      <c r="D15" t="s">
        <v>3962</v>
      </c>
      <c r="E15" t="s">
        <v>3407</v>
      </c>
      <c r="F15">
        <v>17321</v>
      </c>
      <c r="G15" t="s">
        <v>6481</v>
      </c>
      <c r="H15">
        <v>39.728839999999998</v>
      </c>
      <c r="I15">
        <v>-76.453795</v>
      </c>
      <c r="J15">
        <f t="shared" si="0"/>
        <v>-1.3655907198507748</v>
      </c>
      <c r="K15">
        <f t="shared" si="1"/>
        <v>2.0893792156499056</v>
      </c>
    </row>
    <row r="16" spans="1:15">
      <c r="A16">
        <v>241700</v>
      </c>
      <c r="B16" t="s">
        <v>2969</v>
      </c>
      <c r="C16" t="s">
        <v>59</v>
      </c>
      <c r="D16" t="s">
        <v>4072</v>
      </c>
      <c r="E16" t="s">
        <v>3407</v>
      </c>
      <c r="F16">
        <v>17403</v>
      </c>
      <c r="G16" t="s">
        <v>6592</v>
      </c>
      <c r="H16">
        <v>39.910693000000002</v>
      </c>
      <c r="I16">
        <v>-76.705017999999995</v>
      </c>
      <c r="J16">
        <f t="shared" si="0"/>
        <v>1.0931100563818279</v>
      </c>
      <c r="K16">
        <f t="shared" si="1"/>
        <v>-0.8921438355861695</v>
      </c>
    </row>
    <row r="17" spans="1:11">
      <c r="A17">
        <v>241701</v>
      </c>
      <c r="B17" t="s">
        <v>2971</v>
      </c>
      <c r="C17" t="s">
        <v>77</v>
      </c>
      <c r="D17" t="s">
        <v>4009</v>
      </c>
      <c r="E17" t="s">
        <v>3407</v>
      </c>
      <c r="F17">
        <v>17356</v>
      </c>
      <c r="G17" t="s">
        <v>6529</v>
      </c>
      <c r="H17">
        <v>39.902028000000001</v>
      </c>
      <c r="I17">
        <v>-76.580331000000001</v>
      </c>
      <c r="J17">
        <f t="shared" si="0"/>
        <v>0.97595695895667411</v>
      </c>
      <c r="K17">
        <f t="shared" si="1"/>
        <v>0.58764569279881851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4D476-4838-446E-AC0C-C938E5CDB254}">
  <sheetPr codeName="Sheet55"/>
  <dimension ref="A1:O6"/>
  <sheetViews>
    <sheetView workbookViewId="0">
      <selection activeCell="N6" sqref="N6:O6"/>
    </sheetView>
  </sheetViews>
  <sheetFormatPr defaultRowHeight="15"/>
  <cols>
    <col min="1" max="1" width="9.5703125" bestFit="1" customWidth="1"/>
    <col min="2" max="2" width="29.5703125" bestFit="1" customWidth="1"/>
    <col min="3" max="3" width="11.140625" bestFit="1" customWidth="1"/>
    <col min="4" max="4" width="15.28515625" bestFit="1" customWidth="1"/>
    <col min="5" max="5" width="5.28515625" bestFit="1" customWidth="1"/>
    <col min="6" max="6" width="15.5703125" bestFit="1" customWidth="1"/>
    <col min="7" max="7" width="34.425781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330016</v>
      </c>
      <c r="B2" t="s">
        <v>1086</v>
      </c>
      <c r="C2" t="s">
        <v>25</v>
      </c>
      <c r="D2" t="s">
        <v>5193</v>
      </c>
      <c r="E2" t="s">
        <v>3407</v>
      </c>
      <c r="F2">
        <v>18976</v>
      </c>
      <c r="G2" t="s">
        <v>7715</v>
      </c>
      <c r="H2">
        <v>40.264693000000001</v>
      </c>
      <c r="I2">
        <v>-75.130016999999995</v>
      </c>
      <c r="J2">
        <f>(H2-N$2)/N$6</f>
        <v>-1</v>
      </c>
      <c r="K2">
        <f>(I2-O$2)/O$6</f>
        <v>1</v>
      </c>
      <c r="M2" s="19" t="s">
        <v>8497</v>
      </c>
      <c r="N2" s="20">
        <f>AVERAGE(H:H)</f>
        <v>40.8598085</v>
      </c>
      <c r="O2" s="20">
        <f>AVERAGE(I:I)</f>
        <v>-75.156122499999995</v>
      </c>
    </row>
    <row r="3" spans="1:15">
      <c r="A3">
        <v>335208</v>
      </c>
      <c r="B3" t="s">
        <v>3236</v>
      </c>
      <c r="C3" t="s">
        <v>3237</v>
      </c>
      <c r="D3" t="s">
        <v>5032</v>
      </c>
      <c r="E3" t="s">
        <v>3407</v>
      </c>
      <c r="F3">
        <v>18428</v>
      </c>
      <c r="G3" t="s">
        <v>7554</v>
      </c>
      <c r="H3">
        <v>41.454923999999998</v>
      </c>
      <c r="I3">
        <v>-75.182227999999995</v>
      </c>
      <c r="J3">
        <f t="shared" ref="J3" si="0">(H3-N$2)/N$6</f>
        <v>1</v>
      </c>
      <c r="K3">
        <f t="shared" ref="K3" si="1">(I3-O$2)/O$6</f>
        <v>-1</v>
      </c>
      <c r="M3" s="19" t="s">
        <v>8498</v>
      </c>
      <c r="N3" s="20">
        <f>MEDIAN(H:H)</f>
        <v>40.8598085</v>
      </c>
      <c r="O3" s="20">
        <f>MEDIAN(I:I)</f>
        <v>-75.156122499999995</v>
      </c>
    </row>
    <row r="4" spans="1:15">
      <c r="M4" s="19" t="s">
        <v>8499</v>
      </c>
      <c r="N4" s="20">
        <f>MAX(H:H)</f>
        <v>41.454923999999998</v>
      </c>
      <c r="O4" s="20">
        <f>MAX(I:I)</f>
        <v>-75.130016999999995</v>
      </c>
    </row>
    <row r="5" spans="1:15">
      <c r="M5" s="19" t="s">
        <v>8500</v>
      </c>
      <c r="N5" s="20">
        <f>MIN(H:H)</f>
        <v>40.264693000000001</v>
      </c>
      <c r="O5" s="20">
        <f>MIN(I:I)</f>
        <v>-75.182227999999995</v>
      </c>
    </row>
    <row r="6" spans="1:15">
      <c r="M6" t="s">
        <v>8501</v>
      </c>
      <c r="N6">
        <f>_xlfn.STDEV.P(H:H)</f>
        <v>0.59511549999999858</v>
      </c>
      <c r="O6">
        <f>_xlfn.STDEV.P(I:I)</f>
        <v>2.6105499999999893E-2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CF63-38CE-46A4-8D37-92E0F968E90D}">
  <sheetPr codeName="Sheet56"/>
  <dimension ref="A1:O8"/>
  <sheetViews>
    <sheetView workbookViewId="0">
      <selection activeCell="D2" sqref="D2"/>
    </sheetView>
  </sheetViews>
  <sheetFormatPr defaultRowHeight="15"/>
  <cols>
    <col min="1" max="1" width="9.5703125" bestFit="1" customWidth="1"/>
    <col min="2" max="2" width="33.42578125" bestFit="1" customWidth="1"/>
    <col min="3" max="3" width="19.28515625" bestFit="1" customWidth="1"/>
    <col min="4" max="4" width="18.42578125" bestFit="1" customWidth="1"/>
    <col min="5" max="5" width="5.28515625" bestFit="1" customWidth="1"/>
    <col min="6" max="6" width="15.5703125" bestFit="1" customWidth="1"/>
    <col min="7" max="7" width="42.28515625" bestFit="1" customWidth="1"/>
    <col min="8" max="8" width="10" bestFit="1" customWidth="1"/>
    <col min="9" max="9" width="10.7109375" bestFit="1" customWidth="1"/>
    <col min="10" max="10" width="10.28515625" bestFit="1" customWidth="1"/>
    <col min="11" max="11" width="10.7109375" bestFit="1" customWidth="1"/>
  </cols>
  <sheetData>
    <row r="1" spans="1:15">
      <c r="A1" t="s">
        <v>3</v>
      </c>
      <c r="B1" t="s">
        <v>3</v>
      </c>
      <c r="C1" t="s">
        <v>4</v>
      </c>
      <c r="D1" t="s">
        <v>3399</v>
      </c>
      <c r="E1" t="s">
        <v>3405</v>
      </c>
      <c r="F1" t="s">
        <v>5</v>
      </c>
      <c r="G1" t="s">
        <v>3404</v>
      </c>
      <c r="H1" t="s">
        <v>3400</v>
      </c>
      <c r="I1" t="s">
        <v>3401</v>
      </c>
      <c r="J1" t="s">
        <v>8504</v>
      </c>
      <c r="K1" t="s">
        <v>8505</v>
      </c>
      <c r="N1" t="s">
        <v>8495</v>
      </c>
      <c r="O1" t="s">
        <v>8496</v>
      </c>
    </row>
    <row r="2" spans="1:15">
      <c r="A2">
        <v>299323</v>
      </c>
      <c r="B2" t="s">
        <v>947</v>
      </c>
      <c r="C2" t="s">
        <v>948</v>
      </c>
      <c r="D2" s="13" t="s">
        <v>4985</v>
      </c>
      <c r="E2" t="s">
        <v>3407</v>
      </c>
      <c r="F2">
        <v>18031</v>
      </c>
      <c r="G2" t="s">
        <v>7507</v>
      </c>
      <c r="H2">
        <v>40.545200000000001</v>
      </c>
      <c r="I2">
        <v>-75.656139999999994</v>
      </c>
      <c r="J2">
        <f>(H2-N$2)/N$6</f>
        <v>-1.4670741254537411E-2</v>
      </c>
      <c r="K2">
        <f>(I2-O$2)/O$6</f>
        <v>0.75911474612735463</v>
      </c>
      <c r="M2" s="19" t="s">
        <v>8497</v>
      </c>
      <c r="N2" s="20">
        <f>AVERAGE(H:H)</f>
        <v>40.55299171428571</v>
      </c>
      <c r="O2" s="20">
        <f>AVERAGE(I:I)</f>
        <v>-75.997685000000004</v>
      </c>
    </row>
    <row r="3" spans="1:15">
      <c r="A3">
        <v>467810</v>
      </c>
      <c r="B3" t="s">
        <v>1010</v>
      </c>
      <c r="C3" t="s">
        <v>1011</v>
      </c>
      <c r="D3" t="s">
        <v>4978</v>
      </c>
      <c r="E3" t="s">
        <v>3407</v>
      </c>
      <c r="F3">
        <v>17978</v>
      </c>
      <c r="G3" t="s">
        <v>7500</v>
      </c>
      <c r="H3">
        <v>40.620629999999998</v>
      </c>
      <c r="I3">
        <v>-76.642949999999999</v>
      </c>
      <c r="J3">
        <f t="shared" ref="J3:J8" si="0">(H3-N$2)/N$6</f>
        <v>0.12735371860783218</v>
      </c>
      <c r="K3">
        <f t="shared" ref="K3:K8" si="1">(I3-O$2)/O$6</f>
        <v>-1.4341599984185052</v>
      </c>
      <c r="M3" s="19" t="s">
        <v>8498</v>
      </c>
      <c r="N3" s="20">
        <f>MEDIAN(H:H)</f>
        <v>40.545200000000001</v>
      </c>
      <c r="O3" s="20">
        <f>MEDIAN(I:I)</f>
        <v>-75.978814999999997</v>
      </c>
    </row>
    <row r="4" spans="1:15">
      <c r="A4">
        <v>323660</v>
      </c>
      <c r="B4" t="s">
        <v>1729</v>
      </c>
      <c r="C4" t="s">
        <v>1730</v>
      </c>
      <c r="D4" t="s">
        <v>5456</v>
      </c>
      <c r="E4" t="s">
        <v>3407</v>
      </c>
      <c r="F4">
        <v>19310</v>
      </c>
      <c r="G4" t="s">
        <v>7979</v>
      </c>
      <c r="H4">
        <v>39.939585000000001</v>
      </c>
      <c r="I4">
        <v>-75.978814999999997</v>
      </c>
      <c r="J4">
        <f t="shared" si="0"/>
        <v>-1.1549616501707798</v>
      </c>
      <c r="K4">
        <f t="shared" si="1"/>
        <v>4.1940286812654021E-2</v>
      </c>
      <c r="M4" s="19" t="s">
        <v>8499</v>
      </c>
      <c r="N4" s="20">
        <f>MAX(H:H)</f>
        <v>41.419271999999999</v>
      </c>
      <c r="O4" s="20">
        <f>MAX(I:I)</f>
        <v>-75.265784999999994</v>
      </c>
    </row>
    <row r="5" spans="1:15">
      <c r="A5">
        <v>240123</v>
      </c>
      <c r="B5" t="s">
        <v>27</v>
      </c>
      <c r="C5" t="s">
        <v>28</v>
      </c>
      <c r="D5" t="s">
        <v>5678</v>
      </c>
      <c r="E5" t="s">
        <v>3407</v>
      </c>
      <c r="F5">
        <v>19462</v>
      </c>
      <c r="G5" t="s">
        <v>8201</v>
      </c>
      <c r="H5">
        <v>40.115689000000003</v>
      </c>
      <c r="I5">
        <v>-75.265784999999994</v>
      </c>
      <c r="J5">
        <f t="shared" si="0"/>
        <v>-0.82338170214474271</v>
      </c>
      <c r="K5">
        <f t="shared" si="1"/>
        <v>1.6267141451070906</v>
      </c>
      <c r="M5" s="19" t="s">
        <v>8500</v>
      </c>
      <c r="N5" s="20">
        <f>MIN(H:H)</f>
        <v>39.939585000000001</v>
      </c>
      <c r="O5" s="20">
        <f>MIN(I:I)</f>
        <v>-76.642949999999999</v>
      </c>
    </row>
    <row r="6" spans="1:15">
      <c r="A6">
        <v>240275</v>
      </c>
      <c r="B6" t="s">
        <v>2059</v>
      </c>
      <c r="C6" t="s">
        <v>208</v>
      </c>
      <c r="D6" t="s">
        <v>5501</v>
      </c>
      <c r="E6" t="s">
        <v>3407</v>
      </c>
      <c r="F6">
        <v>19335</v>
      </c>
      <c r="G6" t="s">
        <v>8024</v>
      </c>
      <c r="H6">
        <v>40.047756</v>
      </c>
      <c r="I6">
        <v>-75.752065999999999</v>
      </c>
      <c r="J6">
        <f t="shared" si="0"/>
        <v>-0.95129032778217093</v>
      </c>
      <c r="K6">
        <f t="shared" si="1"/>
        <v>0.54591050909558814</v>
      </c>
      <c r="M6" t="s">
        <v>8501</v>
      </c>
      <c r="N6">
        <f>_xlfn.STDEV.P(H:H)</f>
        <v>0.53110569878662817</v>
      </c>
      <c r="O6">
        <f>_xlfn.STDEV.P(I:I)</f>
        <v>0.44992539236316004</v>
      </c>
    </row>
    <row r="7" spans="1:15">
      <c r="A7">
        <v>241281</v>
      </c>
      <c r="B7" t="s">
        <v>400</v>
      </c>
      <c r="C7" t="s">
        <v>401</v>
      </c>
      <c r="D7" s="13" t="s">
        <v>5038</v>
      </c>
      <c r="E7" t="s">
        <v>3407</v>
      </c>
      <c r="F7">
        <v>18655</v>
      </c>
      <c r="G7" t="s">
        <v>7560</v>
      </c>
      <c r="H7">
        <v>41.182810000000003</v>
      </c>
      <c r="I7">
        <v>-76.189499999999995</v>
      </c>
      <c r="J7">
        <f t="shared" si="0"/>
        <v>1.18586241336364</v>
      </c>
      <c r="K7">
        <f t="shared" si="1"/>
        <v>-0.42632623820699261</v>
      </c>
    </row>
    <row r="8" spans="1:15">
      <c r="A8">
        <v>242021</v>
      </c>
      <c r="B8" t="s">
        <v>848</v>
      </c>
      <c r="C8" t="s">
        <v>849</v>
      </c>
      <c r="D8" t="s">
        <v>5037</v>
      </c>
      <c r="E8" t="s">
        <v>3407</v>
      </c>
      <c r="F8">
        <v>18626</v>
      </c>
      <c r="G8" t="s">
        <v>7559</v>
      </c>
      <c r="H8">
        <v>41.419271999999999</v>
      </c>
      <c r="I8">
        <v>-76.498538999999994</v>
      </c>
      <c r="J8">
        <f t="shared" si="0"/>
        <v>1.6310882893808254</v>
      </c>
      <c r="K8">
        <f t="shared" si="1"/>
        <v>-1.1131934505170633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C26D47F7-1DA8-4AF4-B340-F9B18563294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E799805-DFCB-42BA-926F-35D3A3DB0D87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92262829-A4F3-4C09-ADEE-209FAB37D31A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Pivot - Average</vt:lpstr>
      <vt:lpstr>Pivot - Zones by Orders</vt:lpstr>
      <vt:lpstr>Route Information</vt:lpstr>
      <vt:lpstr>API</vt:lpstr>
      <vt:lpstr>Export</vt:lpstr>
      <vt:lpstr>Lookup</vt:lpstr>
      <vt:lpstr>Z Score by Cluster</vt:lpstr>
      <vt:lpstr>Zone Finder</vt:lpstr>
      <vt:lpstr>1430001</vt:lpstr>
      <vt:lpstr>1430002</vt:lpstr>
      <vt:lpstr>1430003</vt:lpstr>
      <vt:lpstr>1430004</vt:lpstr>
      <vt:lpstr>1430005</vt:lpstr>
      <vt:lpstr>1430006</vt:lpstr>
      <vt:lpstr>1430007</vt:lpstr>
      <vt:lpstr>1430008</vt:lpstr>
      <vt:lpstr>1430009</vt:lpstr>
      <vt:lpstr>1430010</vt:lpstr>
      <vt:lpstr>1430011</vt:lpstr>
      <vt:lpstr>1430012</vt:lpstr>
      <vt:lpstr>1430013</vt:lpstr>
      <vt:lpstr>1430014</vt:lpstr>
      <vt:lpstr>1430015</vt:lpstr>
      <vt:lpstr>1430016</vt:lpstr>
      <vt:lpstr>1430017</vt:lpstr>
      <vt:lpstr>1430018</vt:lpstr>
      <vt:lpstr>1430019</vt:lpstr>
      <vt:lpstr>1430020</vt:lpstr>
      <vt:lpstr>1430021</vt:lpstr>
      <vt:lpstr>1430022</vt:lpstr>
      <vt:lpstr>1430023</vt:lpstr>
      <vt:lpstr>1430024</vt:lpstr>
      <vt:lpstr>1430025</vt:lpstr>
      <vt:lpstr>1430026</vt:lpstr>
      <vt:lpstr>1430027</vt:lpstr>
      <vt:lpstr>1430028</vt:lpstr>
      <vt:lpstr>1430029</vt:lpstr>
      <vt:lpstr>1430030</vt:lpstr>
      <vt:lpstr>1430031</vt:lpstr>
      <vt:lpstr>1430032</vt:lpstr>
      <vt:lpstr>1430033</vt:lpstr>
      <vt:lpstr>1430034</vt:lpstr>
      <vt:lpstr>1430035</vt:lpstr>
      <vt:lpstr>1430036</vt:lpstr>
      <vt:lpstr>1430037</vt:lpstr>
      <vt:lpstr>1430038</vt:lpstr>
      <vt:lpstr>1430039</vt:lpstr>
      <vt:lpstr>1430040</vt:lpstr>
      <vt:lpstr>1430041</vt:lpstr>
      <vt:lpstr>1430044</vt:lpstr>
      <vt:lpstr>1430045</vt:lpstr>
      <vt:lpstr>1430046</vt:lpstr>
      <vt:lpstr>1430047</vt:lpstr>
      <vt:lpstr>1430048</vt:lpstr>
      <vt:lpstr>1430999</vt:lpstr>
      <vt:lpstr>1431999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Pointek</dc:creator>
  <cp:lastModifiedBy>Michael Pointek</cp:lastModifiedBy>
  <dcterms:created xsi:type="dcterms:W3CDTF">2024-03-05T16:05:07Z</dcterms:created>
  <dcterms:modified xsi:type="dcterms:W3CDTF">2024-04-02T17:38:09Z</dcterms:modified>
</cp:coreProperties>
</file>